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Olivia Ashmoore\Documents\EPS_Models by Region\RMI\RMI_all_states\NH\bldgs\SYDEC\"/>
    </mc:Choice>
  </mc:AlternateContent>
  <xr:revisionPtr revIDLastSave="0" documentId="8_{964ECC83-8229-40CC-8499-5C387635E438}" xr6:coauthVersionLast="47" xr6:coauthVersionMax="47" xr10:uidLastSave="{00000000-0000-0000-0000-000000000000}"/>
  <bookViews>
    <workbookView xWindow="2175" yWindow="1485" windowWidth="21165" windowHeight="12690" firstSheet="7" activeTab="10" xr2:uid="{00000000-000D-0000-FFFF-FFFF00000000}"/>
  </bookViews>
  <sheets>
    <sheet name="About" sheetId="1" r:id="rId1"/>
    <sheet name="States" sheetId="22" r:id="rId2"/>
    <sheet name="REEDS_Mid_Standard2021" sheetId="21" r:id="rId3"/>
    <sheet name="REEDS_Mid_Standard2023" sheetId="19" r:id="rId4"/>
    <sheet name="REEDS calc" sheetId="20" r:id="rId5"/>
    <sheet name="res v com" sheetId="23" r:id="rId6"/>
    <sheet name="Urban and Rural" sheetId="13" r:id="rId7"/>
    <sheet name="BDESC-rural-residential" sheetId="10" r:id="rId8"/>
    <sheet name="BDESC-urban-residential" sheetId="9" r:id="rId9"/>
    <sheet name="BDESC-commercial" sheetId="11" r:id="rId10"/>
    <sheet name="SYDEC" sheetId="24" r:id="rId11"/>
  </sheets>
  <definedNames>
    <definedName name="_xlnm._FilterDatabase" localSheetId="2" hidden="1">REEDS_Mid_Standard2021!$A$4:$BO$724</definedName>
    <definedName name="_xlnm._FilterDatabase" localSheetId="3" hidden="1">REEDS_Mid_Standard2023!$A$3:$CJ$675</definedName>
    <definedName name="_xlnm._FilterDatabase" localSheetId="1" hidden="1">States!$A$3:$CH$990</definedName>
    <definedName name="billion_kw_to_MW">About!$B$39</definedName>
    <definedName name="gigwatt_to_megawatt">About!$B$40</definedName>
    <definedName name="Google_Sheet_Link_1041556874" hidden="1">gigwatt_to_megawatt</definedName>
    <definedName name="Google_Sheet_Link_1113742247" hidden="1">Percent_rural</definedName>
    <definedName name="Google_Sheet_Link_27960059" hidden="1">Percent_Urban</definedName>
    <definedName name="Google_Sheet_Link_678979968" hidden="1">billion_kw_to_MW</definedName>
    <definedName name="Percent_rural">About!$A$37</definedName>
    <definedName name="Percent_Urban">About!$A$36</definedName>
    <definedName name="_xlnm.Print_Titles" localSheetId="1">States!$1:$3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20" l="1"/>
  <c r="S8" i="20"/>
  <c r="S9" i="20"/>
  <c r="S10" i="20"/>
  <c r="S11" i="20"/>
  <c r="S12" i="20"/>
  <c r="S13" i="20"/>
  <c r="S14" i="20"/>
  <c r="S15" i="20"/>
  <c r="S16" i="20"/>
  <c r="S17" i="20"/>
  <c r="S18" i="20"/>
  <c r="S19" i="20"/>
  <c r="S20" i="20"/>
  <c r="S21" i="20"/>
  <c r="S22" i="20"/>
  <c r="S23" i="20"/>
  <c r="S24" i="20"/>
  <c r="S25" i="20"/>
  <c r="S26" i="20"/>
  <c r="S27" i="20"/>
  <c r="S28" i="20"/>
  <c r="S29" i="20"/>
  <c r="S31" i="20"/>
  <c r="S32" i="20"/>
  <c r="S34" i="20"/>
  <c r="S35" i="20"/>
  <c r="S36" i="20"/>
  <c r="S37" i="20"/>
  <c r="S38" i="20"/>
  <c r="S39" i="20"/>
  <c r="S40" i="20"/>
  <c r="S41" i="20"/>
  <c r="S42" i="20"/>
  <c r="S43" i="20"/>
  <c r="S44" i="20"/>
  <c r="S45" i="20"/>
  <c r="S46" i="20"/>
  <c r="S47" i="20"/>
  <c r="S48" i="20"/>
  <c r="S49" i="20"/>
  <c r="S50" i="20"/>
  <c r="S51" i="20"/>
  <c r="S52" i="20"/>
  <c r="S53" i="20"/>
  <c r="S54" i="20"/>
  <c r="S5" i="20"/>
  <c r="E65" i="20"/>
  <c r="E66" i="20"/>
  <c r="E67" i="20"/>
  <c r="E68" i="20"/>
  <c r="E69" i="20"/>
  <c r="E70" i="20"/>
  <c r="E71" i="20"/>
  <c r="E72" i="20"/>
  <c r="D72" i="20" s="1"/>
  <c r="C72" i="20" s="1"/>
  <c r="E73" i="20"/>
  <c r="E74" i="20"/>
  <c r="E75" i="20"/>
  <c r="E76" i="20"/>
  <c r="E77" i="20"/>
  <c r="E78" i="20"/>
  <c r="E79" i="20"/>
  <c r="D79" i="20" s="1"/>
  <c r="C79" i="20" s="1"/>
  <c r="D101" i="20" s="1"/>
  <c r="C101" i="20" s="1"/>
  <c r="D112" i="20" s="1"/>
  <c r="C112" i="20" s="1"/>
  <c r="E80" i="20"/>
  <c r="D80" i="20" s="1"/>
  <c r="C80" i="20" s="1"/>
  <c r="E81" i="20"/>
  <c r="E82" i="20"/>
  <c r="E83" i="20"/>
  <c r="E84" i="20"/>
  <c r="E85" i="20"/>
  <c r="E86" i="20"/>
  <c r="E87" i="20"/>
  <c r="D87" i="20" s="1"/>
  <c r="C87" i="20" s="1"/>
  <c r="D105" i="20" s="1"/>
  <c r="C105" i="20" s="1"/>
  <c r="E88" i="20"/>
  <c r="D88" i="20" s="1"/>
  <c r="C88" i="20" s="1"/>
  <c r="E89" i="20"/>
  <c r="E90" i="20"/>
  <c r="E91" i="20"/>
  <c r="E92" i="20"/>
  <c r="E93" i="20"/>
  <c r="E94" i="20"/>
  <c r="E95" i="20"/>
  <c r="D95" i="20" s="1"/>
  <c r="C95" i="20" s="1"/>
  <c r="D109" i="20" s="1"/>
  <c r="C109" i="20" s="1"/>
  <c r="E96" i="20"/>
  <c r="D96" i="20" s="1"/>
  <c r="C96" i="20" s="1"/>
  <c r="E97" i="20"/>
  <c r="E98" i="20"/>
  <c r="E99" i="20"/>
  <c r="E100" i="20"/>
  <c r="E101" i="20"/>
  <c r="E102" i="20"/>
  <c r="E103" i="20"/>
  <c r="E104" i="20"/>
  <c r="E105" i="20"/>
  <c r="E106" i="20"/>
  <c r="E107" i="20"/>
  <c r="E108" i="20"/>
  <c r="E109" i="20"/>
  <c r="E110" i="20"/>
  <c r="E111" i="20"/>
  <c r="E112" i="20"/>
  <c r="E113" i="20"/>
  <c r="E64" i="20"/>
  <c r="E4" i="23"/>
  <c r="F4" i="23"/>
  <c r="E5" i="23"/>
  <c r="F5" i="23"/>
  <c r="E6" i="23"/>
  <c r="F6" i="23"/>
  <c r="E7" i="23"/>
  <c r="F7" i="23"/>
  <c r="E8" i="23"/>
  <c r="F8" i="23"/>
  <c r="E9" i="23"/>
  <c r="F9" i="23"/>
  <c r="E10" i="23"/>
  <c r="F10" i="23"/>
  <c r="E11" i="23"/>
  <c r="F11" i="23"/>
  <c r="E12" i="23"/>
  <c r="F12" i="23"/>
  <c r="E13" i="23"/>
  <c r="F13" i="23"/>
  <c r="E14" i="23"/>
  <c r="F14" i="23"/>
  <c r="E15" i="23"/>
  <c r="F15" i="23"/>
  <c r="E16" i="23"/>
  <c r="F16" i="23"/>
  <c r="E17" i="23"/>
  <c r="F17" i="23"/>
  <c r="E18" i="23"/>
  <c r="F18" i="23"/>
  <c r="E19" i="23"/>
  <c r="F19" i="23"/>
  <c r="E20" i="23"/>
  <c r="F20" i="23"/>
  <c r="E21" i="23"/>
  <c r="F21" i="23"/>
  <c r="E22" i="23"/>
  <c r="F22" i="23"/>
  <c r="E23" i="23"/>
  <c r="F23" i="23"/>
  <c r="E24" i="23"/>
  <c r="F24" i="23"/>
  <c r="E25" i="23"/>
  <c r="F25" i="23"/>
  <c r="E26" i="23"/>
  <c r="F26" i="23"/>
  <c r="E27" i="23"/>
  <c r="F27" i="23"/>
  <c r="E28" i="23"/>
  <c r="F28" i="23"/>
  <c r="E29" i="23"/>
  <c r="F29" i="23"/>
  <c r="E30" i="23"/>
  <c r="F30" i="23"/>
  <c r="E31" i="23"/>
  <c r="F31" i="23"/>
  <c r="E32" i="23"/>
  <c r="F32" i="23"/>
  <c r="E33" i="23"/>
  <c r="F33" i="23"/>
  <c r="E34" i="23"/>
  <c r="F34" i="23"/>
  <c r="E35" i="23"/>
  <c r="F35" i="23"/>
  <c r="E36" i="23"/>
  <c r="F36" i="23"/>
  <c r="E37" i="23"/>
  <c r="F37" i="23"/>
  <c r="E38" i="23"/>
  <c r="F38" i="23"/>
  <c r="E39" i="23"/>
  <c r="F39" i="23"/>
  <c r="E40" i="23"/>
  <c r="F40" i="23"/>
  <c r="E41" i="23"/>
  <c r="F41" i="23"/>
  <c r="E42" i="23"/>
  <c r="F42" i="23"/>
  <c r="E43" i="23"/>
  <c r="F43" i="23"/>
  <c r="E44" i="23"/>
  <c r="F44" i="23"/>
  <c r="E45" i="23"/>
  <c r="F45" i="23"/>
  <c r="E46" i="23"/>
  <c r="F46" i="23"/>
  <c r="E47" i="23"/>
  <c r="F47" i="23"/>
  <c r="E48" i="23"/>
  <c r="F48" i="23"/>
  <c r="E49" i="23"/>
  <c r="F49" i="23"/>
  <c r="E50" i="23"/>
  <c r="F50" i="23"/>
  <c r="E51" i="23"/>
  <c r="F51" i="23"/>
  <c r="E52" i="23"/>
  <c r="F52" i="23"/>
  <c r="F3" i="23"/>
  <c r="E3" i="23"/>
  <c r="C4" i="23"/>
  <c r="D4" i="23"/>
  <c r="C5" i="23"/>
  <c r="D5" i="23"/>
  <c r="C6" i="23"/>
  <c r="D6" i="23"/>
  <c r="C7" i="23"/>
  <c r="D7" i="23"/>
  <c r="C8" i="23"/>
  <c r="D8" i="23"/>
  <c r="C9" i="23"/>
  <c r="D9" i="23"/>
  <c r="C10" i="23"/>
  <c r="D10" i="23"/>
  <c r="C11" i="23"/>
  <c r="D11" i="23"/>
  <c r="C12" i="23"/>
  <c r="D12" i="23"/>
  <c r="C13" i="23"/>
  <c r="D13" i="23"/>
  <c r="C14" i="23"/>
  <c r="D14" i="23"/>
  <c r="C15" i="23"/>
  <c r="D15" i="23"/>
  <c r="C16" i="23"/>
  <c r="D16" i="23"/>
  <c r="C17" i="23"/>
  <c r="D17" i="23"/>
  <c r="C18" i="23"/>
  <c r="D18" i="23"/>
  <c r="C19" i="23"/>
  <c r="D19" i="23"/>
  <c r="C20" i="23"/>
  <c r="D20" i="23"/>
  <c r="C21" i="23"/>
  <c r="D21" i="23"/>
  <c r="C22" i="23"/>
  <c r="D22" i="23"/>
  <c r="C23" i="23"/>
  <c r="D23" i="23"/>
  <c r="C24" i="23"/>
  <c r="D24" i="23"/>
  <c r="C25" i="23"/>
  <c r="D25" i="23"/>
  <c r="C26" i="23"/>
  <c r="D26" i="23"/>
  <c r="C27" i="23"/>
  <c r="D27" i="23"/>
  <c r="C28" i="23"/>
  <c r="D28" i="23"/>
  <c r="C29" i="23"/>
  <c r="D29" i="23"/>
  <c r="C30" i="23"/>
  <c r="D30" i="23"/>
  <c r="C31" i="23"/>
  <c r="D31" i="23"/>
  <c r="C32" i="23"/>
  <c r="D32" i="23"/>
  <c r="C33" i="23"/>
  <c r="D33" i="23"/>
  <c r="C34" i="23"/>
  <c r="D34" i="23"/>
  <c r="C35" i="23"/>
  <c r="D35" i="23"/>
  <c r="C36" i="23"/>
  <c r="D36" i="23"/>
  <c r="C37" i="23"/>
  <c r="D37" i="23"/>
  <c r="C38" i="23"/>
  <c r="D38" i="23"/>
  <c r="C39" i="23"/>
  <c r="D39" i="23"/>
  <c r="C40" i="23"/>
  <c r="D40" i="23"/>
  <c r="C41" i="23"/>
  <c r="D41" i="23"/>
  <c r="C42" i="23"/>
  <c r="D42" i="23"/>
  <c r="C43" i="23"/>
  <c r="D43" i="23"/>
  <c r="C44" i="23"/>
  <c r="D44" i="23"/>
  <c r="C45" i="23"/>
  <c r="D45" i="23"/>
  <c r="C46" i="23"/>
  <c r="D46" i="23"/>
  <c r="C47" i="23"/>
  <c r="D47" i="23"/>
  <c r="C48" i="23"/>
  <c r="D48" i="23"/>
  <c r="C49" i="23"/>
  <c r="D49" i="23"/>
  <c r="C50" i="23"/>
  <c r="D50" i="23"/>
  <c r="C51" i="23"/>
  <c r="D51" i="23"/>
  <c r="C52" i="23"/>
  <c r="D52" i="23"/>
  <c r="D3" i="23"/>
  <c r="C3" i="23"/>
  <c r="G64" i="20"/>
  <c r="H64" i="20" s="1"/>
  <c r="I64" i="20"/>
  <c r="J64" i="20" s="1"/>
  <c r="K64" i="20"/>
  <c r="M64" i="20"/>
  <c r="O64" i="20"/>
  <c r="Q64" i="20"/>
  <c r="R64" i="20" s="1"/>
  <c r="S64" i="20"/>
  <c r="U64" i="20"/>
  <c r="W64" i="20"/>
  <c r="X64" i="20" s="1"/>
  <c r="Y64" i="20"/>
  <c r="AA64" i="20"/>
  <c r="AC64" i="20"/>
  <c r="AE64" i="20"/>
  <c r="AG64" i="20"/>
  <c r="AI64" i="20" s="1"/>
  <c r="G65" i="20"/>
  <c r="I65" i="20"/>
  <c r="K65" i="20"/>
  <c r="M65" i="20"/>
  <c r="O65" i="20"/>
  <c r="Q65" i="20"/>
  <c r="P65" i="20" s="1"/>
  <c r="S65" i="20"/>
  <c r="U65" i="20"/>
  <c r="W65" i="20"/>
  <c r="Y65" i="20"/>
  <c r="X65" i="20" s="1"/>
  <c r="AA65" i="20"/>
  <c r="AC65" i="20"/>
  <c r="AE65" i="20"/>
  <c r="AG65" i="20"/>
  <c r="G66" i="20"/>
  <c r="I66" i="20"/>
  <c r="H66" i="20" s="1"/>
  <c r="K66" i="20"/>
  <c r="M66" i="20"/>
  <c r="O66" i="20"/>
  <c r="Q66" i="20"/>
  <c r="S66" i="20"/>
  <c r="U66" i="20"/>
  <c r="W66" i="20"/>
  <c r="X66" i="20"/>
  <c r="Y66" i="20"/>
  <c r="AA66" i="20"/>
  <c r="AC66" i="20"/>
  <c r="AD66" i="20"/>
  <c r="AE66" i="20"/>
  <c r="AG66" i="20"/>
  <c r="AI66" i="20" s="1"/>
  <c r="G67" i="20"/>
  <c r="I67" i="20"/>
  <c r="K67" i="20"/>
  <c r="M67" i="20"/>
  <c r="O67" i="20"/>
  <c r="Q67" i="20"/>
  <c r="S67" i="20"/>
  <c r="U67" i="20"/>
  <c r="W67" i="20"/>
  <c r="Y67" i="20"/>
  <c r="AA67" i="20"/>
  <c r="AC67" i="20"/>
  <c r="AE67" i="20"/>
  <c r="AG67" i="20"/>
  <c r="AI67" i="20" s="1"/>
  <c r="G68" i="20"/>
  <c r="F68" i="20" s="1"/>
  <c r="I68" i="20"/>
  <c r="H68" i="20" s="1"/>
  <c r="K68" i="20"/>
  <c r="M68" i="20"/>
  <c r="O68" i="20"/>
  <c r="Q68" i="20"/>
  <c r="S68" i="20"/>
  <c r="U68" i="20"/>
  <c r="W68" i="20"/>
  <c r="Y68" i="20"/>
  <c r="AA68" i="20"/>
  <c r="AC68" i="20"/>
  <c r="AE68" i="20"/>
  <c r="AF68" i="20" s="1"/>
  <c r="AG68" i="20"/>
  <c r="AI68" i="20" s="1"/>
  <c r="G69" i="20"/>
  <c r="I69" i="20"/>
  <c r="K69" i="20"/>
  <c r="M69" i="20"/>
  <c r="O69" i="20"/>
  <c r="Q69" i="20"/>
  <c r="S69" i="20"/>
  <c r="U69" i="20"/>
  <c r="W69" i="20"/>
  <c r="Y69" i="20"/>
  <c r="AA69" i="20"/>
  <c r="AC69" i="20"/>
  <c r="AE69" i="20"/>
  <c r="AG69" i="20"/>
  <c r="AI69" i="20" s="1"/>
  <c r="G70" i="20"/>
  <c r="I70" i="20"/>
  <c r="K70" i="20"/>
  <c r="M70" i="20"/>
  <c r="O70" i="20"/>
  <c r="Q70" i="20"/>
  <c r="P70" i="20" s="1"/>
  <c r="S70" i="20"/>
  <c r="U70" i="20"/>
  <c r="V70" i="20" s="1"/>
  <c r="W70" i="20"/>
  <c r="Y70" i="20"/>
  <c r="X70" i="20" s="1"/>
  <c r="AA70" i="20"/>
  <c r="AC70" i="20"/>
  <c r="AE70" i="20"/>
  <c r="AG70" i="20"/>
  <c r="AF70" i="20" s="1"/>
  <c r="G71" i="20"/>
  <c r="I71" i="20"/>
  <c r="K71" i="20"/>
  <c r="M71" i="20"/>
  <c r="O71" i="20"/>
  <c r="Q71" i="20"/>
  <c r="S71" i="20"/>
  <c r="U71" i="20"/>
  <c r="W71" i="20"/>
  <c r="Y71" i="20"/>
  <c r="AA71" i="20"/>
  <c r="AC71" i="20"/>
  <c r="AE71" i="20"/>
  <c r="AG71" i="20"/>
  <c r="AI71" i="20" s="1"/>
  <c r="G72" i="20"/>
  <c r="I72" i="20"/>
  <c r="H72" i="20" s="1"/>
  <c r="K72" i="20"/>
  <c r="M72" i="20"/>
  <c r="N72" i="20" s="1"/>
  <c r="O72" i="20"/>
  <c r="P72" i="20" s="1"/>
  <c r="Q72" i="20"/>
  <c r="S72" i="20"/>
  <c r="R72" i="20" s="1"/>
  <c r="U72" i="20"/>
  <c r="W72" i="20"/>
  <c r="X72" i="20" s="1"/>
  <c r="Y72" i="20"/>
  <c r="AA72" i="20"/>
  <c r="Z72" i="20" s="1"/>
  <c r="AC72" i="20"/>
  <c r="AE72" i="20"/>
  <c r="AF72" i="20" s="1"/>
  <c r="AG72" i="20"/>
  <c r="AI72" i="20" s="1"/>
  <c r="G73" i="20"/>
  <c r="I73" i="20"/>
  <c r="H73" i="20" s="1"/>
  <c r="K73" i="20"/>
  <c r="M73" i="20"/>
  <c r="N73" i="20" s="1"/>
  <c r="O73" i="20"/>
  <c r="Q73" i="20"/>
  <c r="S73" i="20"/>
  <c r="U73" i="20"/>
  <c r="W73" i="20"/>
  <c r="Y73" i="20"/>
  <c r="X73" i="20" s="1"/>
  <c r="AA73" i="20"/>
  <c r="AC73" i="20"/>
  <c r="AD73" i="20" s="1"/>
  <c r="AE73" i="20"/>
  <c r="AG73" i="20"/>
  <c r="G74" i="20"/>
  <c r="I74" i="20"/>
  <c r="K74" i="20"/>
  <c r="M74" i="20"/>
  <c r="L74" i="20" s="1"/>
  <c r="O74" i="20"/>
  <c r="Q74" i="20"/>
  <c r="S74" i="20"/>
  <c r="U74" i="20"/>
  <c r="W74" i="20"/>
  <c r="Y74" i="20"/>
  <c r="AA74" i="20"/>
  <c r="Z74" i="20" s="1"/>
  <c r="AC74" i="20"/>
  <c r="AE74" i="20"/>
  <c r="AG74" i="20"/>
  <c r="AI74" i="20" s="1"/>
  <c r="G75" i="20"/>
  <c r="I75" i="20"/>
  <c r="K75" i="20"/>
  <c r="M75" i="20"/>
  <c r="O75" i="20"/>
  <c r="Q75" i="20"/>
  <c r="S75" i="20"/>
  <c r="U75" i="20"/>
  <c r="W75" i="20"/>
  <c r="Y75" i="20"/>
  <c r="AA75" i="20"/>
  <c r="AC75" i="20"/>
  <c r="AE75" i="20"/>
  <c r="AG75" i="20"/>
  <c r="AI75" i="20" s="1"/>
  <c r="G76" i="20"/>
  <c r="I76" i="20"/>
  <c r="K76" i="20"/>
  <c r="M76" i="20"/>
  <c r="O76" i="20"/>
  <c r="N76" i="20" s="1"/>
  <c r="Q76" i="20"/>
  <c r="P76" i="20" s="1"/>
  <c r="S76" i="20"/>
  <c r="U76" i="20"/>
  <c r="W76" i="20"/>
  <c r="Y76" i="20"/>
  <c r="AA76" i="20"/>
  <c r="AC76" i="20"/>
  <c r="AE76" i="20"/>
  <c r="AG76" i="20"/>
  <c r="G77" i="20"/>
  <c r="I77" i="20"/>
  <c r="K77" i="20"/>
  <c r="M77" i="20"/>
  <c r="O77" i="20"/>
  <c r="Q77" i="20"/>
  <c r="S77" i="20"/>
  <c r="U77" i="20"/>
  <c r="W77" i="20"/>
  <c r="Y77" i="20"/>
  <c r="AA77" i="20"/>
  <c r="AC77" i="20"/>
  <c r="AE77" i="20"/>
  <c r="AG77" i="20"/>
  <c r="AI77" i="20" s="1"/>
  <c r="G78" i="20"/>
  <c r="I78" i="20"/>
  <c r="K78" i="20"/>
  <c r="M78" i="20"/>
  <c r="O78" i="20"/>
  <c r="Q78" i="20"/>
  <c r="S78" i="20"/>
  <c r="U78" i="20"/>
  <c r="W78" i="20"/>
  <c r="Y78" i="20"/>
  <c r="AA78" i="20"/>
  <c r="AC78" i="20"/>
  <c r="AE78" i="20"/>
  <c r="AG78" i="20"/>
  <c r="AI78" i="20" s="1"/>
  <c r="G79" i="20"/>
  <c r="I79" i="20"/>
  <c r="K79" i="20"/>
  <c r="M79" i="20"/>
  <c r="O79" i="20"/>
  <c r="Q79" i="20"/>
  <c r="S79" i="20"/>
  <c r="U79" i="20"/>
  <c r="W79" i="20"/>
  <c r="Y79" i="20"/>
  <c r="AA79" i="20"/>
  <c r="AC79" i="20"/>
  <c r="AE79" i="20"/>
  <c r="AG79" i="20"/>
  <c r="AI79" i="20" s="1"/>
  <c r="G80" i="20"/>
  <c r="I80" i="20"/>
  <c r="K80" i="20"/>
  <c r="M80" i="20"/>
  <c r="O80" i="20"/>
  <c r="Q80" i="20"/>
  <c r="S80" i="20"/>
  <c r="U80" i="20"/>
  <c r="W80" i="20"/>
  <c r="Y80" i="20"/>
  <c r="AA80" i="20"/>
  <c r="AC80" i="20"/>
  <c r="AE80" i="20"/>
  <c r="AG80" i="20"/>
  <c r="AI80" i="20" s="1"/>
  <c r="G81" i="20"/>
  <c r="I81" i="20"/>
  <c r="K81" i="20"/>
  <c r="M81" i="20"/>
  <c r="O81" i="20"/>
  <c r="Q81" i="20"/>
  <c r="S81" i="20"/>
  <c r="U81" i="20"/>
  <c r="W81" i="20"/>
  <c r="Y81" i="20"/>
  <c r="AA81" i="20"/>
  <c r="AC81" i="20"/>
  <c r="AE81" i="20"/>
  <c r="AG81" i="20"/>
  <c r="AI81" i="20" s="1"/>
  <c r="G82" i="20"/>
  <c r="I82" i="20"/>
  <c r="K82" i="20"/>
  <c r="M82" i="20"/>
  <c r="O82" i="20"/>
  <c r="Q82" i="20"/>
  <c r="S82" i="20"/>
  <c r="U82" i="20"/>
  <c r="W82" i="20"/>
  <c r="Y82" i="20"/>
  <c r="AA82" i="20"/>
  <c r="AC82" i="20"/>
  <c r="AE82" i="20"/>
  <c r="AG82" i="20"/>
  <c r="AI82" i="20" s="1"/>
  <c r="G83" i="20"/>
  <c r="I83" i="20"/>
  <c r="K83" i="20"/>
  <c r="M83" i="20"/>
  <c r="O83" i="20"/>
  <c r="Q83" i="20"/>
  <c r="S83" i="20"/>
  <c r="U83" i="20"/>
  <c r="W83" i="20"/>
  <c r="Y83" i="20"/>
  <c r="AA83" i="20"/>
  <c r="AC83" i="20"/>
  <c r="AE83" i="20"/>
  <c r="AG83" i="20"/>
  <c r="AI83" i="20" s="1"/>
  <c r="G84" i="20"/>
  <c r="I84" i="20"/>
  <c r="K84" i="20"/>
  <c r="M84" i="20"/>
  <c r="O84" i="20"/>
  <c r="Q84" i="20"/>
  <c r="S84" i="20"/>
  <c r="U84" i="20"/>
  <c r="V84" i="20" s="1"/>
  <c r="W84" i="20"/>
  <c r="Y84" i="20"/>
  <c r="AA84" i="20"/>
  <c r="AC84" i="20"/>
  <c r="AE84" i="20"/>
  <c r="AG84" i="20"/>
  <c r="AI84" i="20" s="1"/>
  <c r="G85" i="20"/>
  <c r="I85" i="20"/>
  <c r="J85" i="20" s="1"/>
  <c r="K85" i="20"/>
  <c r="M85" i="20"/>
  <c r="O85" i="20"/>
  <c r="Q85" i="20"/>
  <c r="S85" i="20"/>
  <c r="U85" i="20"/>
  <c r="W85" i="20"/>
  <c r="Y85" i="20"/>
  <c r="Z85" i="20" s="1"/>
  <c r="AA85" i="20"/>
  <c r="AC85" i="20"/>
  <c r="AE85" i="20"/>
  <c r="AG85" i="20"/>
  <c r="AI85" i="20" s="1"/>
  <c r="G86" i="20"/>
  <c r="I86" i="20"/>
  <c r="K86" i="20"/>
  <c r="J86" i="20" s="1"/>
  <c r="M86" i="20"/>
  <c r="O86" i="20"/>
  <c r="Q86" i="20"/>
  <c r="S86" i="20"/>
  <c r="U86" i="20"/>
  <c r="W86" i="20"/>
  <c r="Y86" i="20"/>
  <c r="AA86" i="20"/>
  <c r="AC86" i="20"/>
  <c r="AE86" i="20"/>
  <c r="AG86" i="20"/>
  <c r="G87" i="20"/>
  <c r="I87" i="20"/>
  <c r="K87" i="20"/>
  <c r="M87" i="20"/>
  <c r="O87" i="20"/>
  <c r="Q87" i="20"/>
  <c r="S87" i="20"/>
  <c r="U87" i="20"/>
  <c r="W87" i="20"/>
  <c r="Y87" i="20"/>
  <c r="AA87" i="20"/>
  <c r="AC87" i="20"/>
  <c r="AE87" i="20"/>
  <c r="AG87" i="20"/>
  <c r="AI87" i="20" s="1"/>
  <c r="G88" i="20"/>
  <c r="I88" i="20"/>
  <c r="J88" i="20" s="1"/>
  <c r="K88" i="20"/>
  <c r="M88" i="20"/>
  <c r="O88" i="20"/>
  <c r="Q88" i="20"/>
  <c r="S88" i="20"/>
  <c r="U88" i="20"/>
  <c r="W88" i="20"/>
  <c r="Y88" i="20"/>
  <c r="Z88" i="20" s="1"/>
  <c r="AA88" i="20"/>
  <c r="AC88" i="20"/>
  <c r="AE88" i="20"/>
  <c r="AG88" i="20"/>
  <c r="AI88" i="20" s="1"/>
  <c r="G89" i="20"/>
  <c r="I89" i="20"/>
  <c r="K89" i="20"/>
  <c r="M89" i="20"/>
  <c r="N89" i="20" s="1"/>
  <c r="O89" i="20"/>
  <c r="Q89" i="20"/>
  <c r="S89" i="20"/>
  <c r="U89" i="20"/>
  <c r="W89" i="20"/>
  <c r="Y89" i="20"/>
  <c r="AA89" i="20"/>
  <c r="AC89" i="20"/>
  <c r="AD89" i="20" s="1"/>
  <c r="AE89" i="20"/>
  <c r="AG89" i="20"/>
  <c r="AI89" i="20" s="1"/>
  <c r="G90" i="20"/>
  <c r="I90" i="20"/>
  <c r="K90" i="20"/>
  <c r="M90" i="20"/>
  <c r="O90" i="20"/>
  <c r="Q90" i="20"/>
  <c r="R90" i="20" s="1"/>
  <c r="S90" i="20"/>
  <c r="U90" i="20"/>
  <c r="W90" i="20"/>
  <c r="Y90" i="20"/>
  <c r="AA90" i="20"/>
  <c r="AC90" i="20"/>
  <c r="AE90" i="20"/>
  <c r="AG90" i="20"/>
  <c r="AI90" i="20" s="1"/>
  <c r="G91" i="20"/>
  <c r="I91" i="20"/>
  <c r="K91" i="20"/>
  <c r="M91" i="20"/>
  <c r="O91" i="20"/>
  <c r="Q91" i="20"/>
  <c r="S91" i="20"/>
  <c r="U91" i="20"/>
  <c r="W91" i="20"/>
  <c r="Y91" i="20"/>
  <c r="AA91" i="20"/>
  <c r="AC91" i="20"/>
  <c r="AE91" i="20"/>
  <c r="AG91" i="20"/>
  <c r="AI91" i="20" s="1"/>
  <c r="G92" i="20"/>
  <c r="I92" i="20"/>
  <c r="K92" i="20"/>
  <c r="M92" i="20"/>
  <c r="O92" i="20"/>
  <c r="Q92" i="20"/>
  <c r="S92" i="20"/>
  <c r="U92" i="20"/>
  <c r="W92" i="20"/>
  <c r="Y92" i="20"/>
  <c r="AA92" i="20"/>
  <c r="AC92" i="20"/>
  <c r="AE92" i="20"/>
  <c r="AG92" i="20"/>
  <c r="AI92" i="20" s="1"/>
  <c r="G93" i="20"/>
  <c r="I93" i="20"/>
  <c r="K93" i="20"/>
  <c r="M93" i="20"/>
  <c r="O93" i="20"/>
  <c r="Q93" i="20"/>
  <c r="S93" i="20"/>
  <c r="U93" i="20"/>
  <c r="W93" i="20"/>
  <c r="Y93" i="20"/>
  <c r="AA93" i="20"/>
  <c r="AC93" i="20"/>
  <c r="AE93" i="20"/>
  <c r="AG93" i="20"/>
  <c r="AI93" i="20" s="1"/>
  <c r="G94" i="20"/>
  <c r="I94" i="20"/>
  <c r="H94" i="20" s="1"/>
  <c r="K94" i="20"/>
  <c r="M94" i="20"/>
  <c r="O94" i="20"/>
  <c r="Q94" i="20"/>
  <c r="S94" i="20"/>
  <c r="U94" i="20"/>
  <c r="W94" i="20"/>
  <c r="Y94" i="20"/>
  <c r="AA94" i="20"/>
  <c r="AC94" i="20"/>
  <c r="AD94" i="20" s="1"/>
  <c r="AE94" i="20"/>
  <c r="AG94" i="20"/>
  <c r="G95" i="20"/>
  <c r="I95" i="20"/>
  <c r="K95" i="20"/>
  <c r="M95" i="20"/>
  <c r="O95" i="20"/>
  <c r="Q95" i="20"/>
  <c r="S95" i="20"/>
  <c r="U95" i="20"/>
  <c r="W95" i="20"/>
  <c r="Y95" i="20"/>
  <c r="AA95" i="20"/>
  <c r="AC95" i="20"/>
  <c r="AE95" i="20"/>
  <c r="AG95" i="20"/>
  <c r="AI95" i="20" s="1"/>
  <c r="G96" i="20"/>
  <c r="I96" i="20"/>
  <c r="J96" i="20" s="1"/>
  <c r="K96" i="20"/>
  <c r="M96" i="20"/>
  <c r="O96" i="20"/>
  <c r="Q96" i="20"/>
  <c r="S96" i="20"/>
  <c r="U96" i="20"/>
  <c r="W96" i="20"/>
  <c r="Y96" i="20"/>
  <c r="Z96" i="20" s="1"/>
  <c r="AA96" i="20"/>
  <c r="AC96" i="20"/>
  <c r="AE96" i="20"/>
  <c r="AG96" i="20"/>
  <c r="AI96" i="20" s="1"/>
  <c r="G97" i="20"/>
  <c r="I97" i="20"/>
  <c r="K97" i="20"/>
  <c r="M97" i="20"/>
  <c r="O97" i="20"/>
  <c r="Q97" i="20"/>
  <c r="S97" i="20"/>
  <c r="U97" i="20"/>
  <c r="W97" i="20"/>
  <c r="Y97" i="20"/>
  <c r="AA97" i="20"/>
  <c r="AC97" i="20"/>
  <c r="AE97" i="20"/>
  <c r="AG97" i="20"/>
  <c r="AI97" i="20" s="1"/>
  <c r="G98" i="20"/>
  <c r="I98" i="20"/>
  <c r="K98" i="20"/>
  <c r="M98" i="20"/>
  <c r="O98" i="20"/>
  <c r="Q98" i="20"/>
  <c r="S98" i="20"/>
  <c r="U98" i="20"/>
  <c r="W98" i="20"/>
  <c r="Y98" i="20"/>
  <c r="AA98" i="20"/>
  <c r="AC98" i="20"/>
  <c r="AE98" i="20"/>
  <c r="AG98" i="20"/>
  <c r="AI98" i="20" s="1"/>
  <c r="G99" i="20"/>
  <c r="I99" i="20"/>
  <c r="K99" i="20"/>
  <c r="M99" i="20"/>
  <c r="O99" i="20"/>
  <c r="Q99" i="20"/>
  <c r="S99" i="20"/>
  <c r="U99" i="20"/>
  <c r="W99" i="20"/>
  <c r="Y99" i="20"/>
  <c r="AA99" i="20"/>
  <c r="AC99" i="20"/>
  <c r="AE99" i="20"/>
  <c r="AG99" i="20"/>
  <c r="AI99" i="20" s="1"/>
  <c r="G100" i="20"/>
  <c r="I100" i="20"/>
  <c r="K100" i="20"/>
  <c r="M100" i="20"/>
  <c r="N100" i="20" s="1"/>
  <c r="O100" i="20"/>
  <c r="Q100" i="20"/>
  <c r="S100" i="20"/>
  <c r="U100" i="20"/>
  <c r="W100" i="20"/>
  <c r="Y100" i="20"/>
  <c r="AA100" i="20"/>
  <c r="AC100" i="20"/>
  <c r="AD100" i="20" s="1"/>
  <c r="AE100" i="20"/>
  <c r="AG100" i="20"/>
  <c r="AI100" i="20" s="1"/>
  <c r="G101" i="20"/>
  <c r="I101" i="20"/>
  <c r="K101" i="20"/>
  <c r="M101" i="20"/>
  <c r="O101" i="20"/>
  <c r="Q101" i="20"/>
  <c r="R101" i="20" s="1"/>
  <c r="S101" i="20"/>
  <c r="U101" i="20"/>
  <c r="W101" i="20"/>
  <c r="Y101" i="20"/>
  <c r="AA101" i="20"/>
  <c r="AC101" i="20"/>
  <c r="AE101" i="20"/>
  <c r="AG101" i="20"/>
  <c r="AI101" i="20" s="1"/>
  <c r="G102" i="20"/>
  <c r="I102" i="20"/>
  <c r="K102" i="20"/>
  <c r="M102" i="20"/>
  <c r="O102" i="20"/>
  <c r="Q102" i="20"/>
  <c r="S102" i="20"/>
  <c r="U102" i="20"/>
  <c r="W102" i="20"/>
  <c r="Y102" i="20"/>
  <c r="AA102" i="20"/>
  <c r="AC102" i="20"/>
  <c r="AE102" i="20"/>
  <c r="AG102" i="20"/>
  <c r="G103" i="20"/>
  <c r="I103" i="20"/>
  <c r="K103" i="20"/>
  <c r="M103" i="20"/>
  <c r="O103" i="20"/>
  <c r="Q103" i="20"/>
  <c r="S103" i="20"/>
  <c r="U103" i="20"/>
  <c r="W103" i="20"/>
  <c r="Y103" i="20"/>
  <c r="AA103" i="20"/>
  <c r="AC103" i="20"/>
  <c r="AE103" i="20"/>
  <c r="AG103" i="20"/>
  <c r="AI103" i="20" s="1"/>
  <c r="G104" i="20"/>
  <c r="I104" i="20"/>
  <c r="K104" i="20"/>
  <c r="M104" i="20"/>
  <c r="O104" i="20"/>
  <c r="Q104" i="20"/>
  <c r="S104" i="20"/>
  <c r="U104" i="20"/>
  <c r="W104" i="20"/>
  <c r="Y104" i="20"/>
  <c r="AA104" i="20"/>
  <c r="AC104" i="20"/>
  <c r="AE104" i="20"/>
  <c r="AG104" i="20"/>
  <c r="G105" i="20"/>
  <c r="I105" i="20"/>
  <c r="K105" i="20"/>
  <c r="M105" i="20"/>
  <c r="O105" i="20"/>
  <c r="Q105" i="20"/>
  <c r="S105" i="20"/>
  <c r="U105" i="20"/>
  <c r="W105" i="20"/>
  <c r="Y105" i="20"/>
  <c r="Z105" i="20" s="1"/>
  <c r="AA105" i="20"/>
  <c r="AC105" i="20"/>
  <c r="AE105" i="20"/>
  <c r="AG105" i="20"/>
  <c r="AI105" i="20" s="1"/>
  <c r="G106" i="20"/>
  <c r="I106" i="20"/>
  <c r="K106" i="20"/>
  <c r="M106" i="20"/>
  <c r="O106" i="20"/>
  <c r="Q106" i="20"/>
  <c r="R106" i="20" s="1"/>
  <c r="S106" i="20"/>
  <c r="U106" i="20"/>
  <c r="W106" i="20"/>
  <c r="Y106" i="20"/>
  <c r="AA106" i="20"/>
  <c r="AC106" i="20"/>
  <c r="AD106" i="20" s="1"/>
  <c r="AE106" i="20"/>
  <c r="AG106" i="20"/>
  <c r="AI106" i="20" s="1"/>
  <c r="G107" i="20"/>
  <c r="I107" i="20"/>
  <c r="K107" i="20"/>
  <c r="M107" i="20"/>
  <c r="O107" i="20"/>
  <c r="Q107" i="20"/>
  <c r="S107" i="20"/>
  <c r="U107" i="20"/>
  <c r="W107" i="20"/>
  <c r="Y107" i="20"/>
  <c r="AA107" i="20"/>
  <c r="AC107" i="20"/>
  <c r="AE107" i="20"/>
  <c r="AG107" i="20"/>
  <c r="AI107" i="20" s="1"/>
  <c r="G108" i="20"/>
  <c r="I108" i="20"/>
  <c r="K108" i="20"/>
  <c r="M108" i="20"/>
  <c r="O108" i="20"/>
  <c r="Q108" i="20"/>
  <c r="S108" i="20"/>
  <c r="U108" i="20"/>
  <c r="W108" i="20"/>
  <c r="Y108" i="20"/>
  <c r="AA108" i="20"/>
  <c r="AC108" i="20"/>
  <c r="AE108" i="20"/>
  <c r="AG108" i="20"/>
  <c r="AI108" i="20" s="1"/>
  <c r="G109" i="20"/>
  <c r="I109" i="20"/>
  <c r="K109" i="20"/>
  <c r="M109" i="20"/>
  <c r="O109" i="20"/>
  <c r="Q109" i="20"/>
  <c r="S109" i="20"/>
  <c r="U109" i="20"/>
  <c r="W109" i="20"/>
  <c r="Y109" i="20"/>
  <c r="AA109" i="20"/>
  <c r="AC109" i="20"/>
  <c r="AE109" i="20"/>
  <c r="AG109" i="20"/>
  <c r="AI109" i="20" s="1"/>
  <c r="G110" i="20"/>
  <c r="I110" i="20"/>
  <c r="K110" i="20"/>
  <c r="M110" i="20"/>
  <c r="N110" i="20" s="1"/>
  <c r="O110" i="20"/>
  <c r="Q110" i="20"/>
  <c r="S110" i="20"/>
  <c r="U110" i="20"/>
  <c r="W110" i="20"/>
  <c r="Y110" i="20"/>
  <c r="AA110" i="20"/>
  <c r="AC110" i="20"/>
  <c r="AE110" i="20"/>
  <c r="AG110" i="20"/>
  <c r="G111" i="20"/>
  <c r="I111" i="20"/>
  <c r="K111" i="20"/>
  <c r="M111" i="20"/>
  <c r="O111" i="20"/>
  <c r="Q111" i="20"/>
  <c r="S111" i="20"/>
  <c r="U111" i="20"/>
  <c r="W111" i="20"/>
  <c r="Y111" i="20"/>
  <c r="AA111" i="20"/>
  <c r="AC111" i="20"/>
  <c r="AE111" i="20"/>
  <c r="AG111" i="20"/>
  <c r="AI111" i="20" s="1"/>
  <c r="G112" i="20"/>
  <c r="I112" i="20"/>
  <c r="K112" i="20"/>
  <c r="M112" i="20"/>
  <c r="O112" i="20"/>
  <c r="Q112" i="20"/>
  <c r="S112" i="20"/>
  <c r="U112" i="20"/>
  <c r="W112" i="20"/>
  <c r="Y112" i="20"/>
  <c r="AA112" i="20"/>
  <c r="AC112" i="20"/>
  <c r="AE112" i="20"/>
  <c r="AG112" i="20"/>
  <c r="AI112" i="20" s="1"/>
  <c r="G113" i="20"/>
  <c r="I113" i="20"/>
  <c r="K113" i="20"/>
  <c r="M113" i="20"/>
  <c r="O113" i="20"/>
  <c r="Q113" i="20"/>
  <c r="S113" i="20"/>
  <c r="U113" i="20"/>
  <c r="W113" i="20"/>
  <c r="Y113" i="20"/>
  <c r="AA113" i="20"/>
  <c r="AC113" i="20"/>
  <c r="AE113" i="20"/>
  <c r="AG113" i="20"/>
  <c r="AI113" i="20" s="1"/>
  <c r="F64" i="20"/>
  <c r="F66" i="20"/>
  <c r="C66" i="20"/>
  <c r="C73" i="20"/>
  <c r="C64" i="20"/>
  <c r="D65" i="20"/>
  <c r="C65" i="20" s="1"/>
  <c r="D66" i="20"/>
  <c r="D67" i="20"/>
  <c r="C67" i="20" s="1"/>
  <c r="D68" i="20"/>
  <c r="C68" i="20" s="1"/>
  <c r="D69" i="20"/>
  <c r="C69" i="20" s="1"/>
  <c r="D70" i="20"/>
  <c r="C70" i="20" s="1"/>
  <c r="D71" i="20"/>
  <c r="C71" i="20" s="1"/>
  <c r="D73" i="20"/>
  <c r="D64" i="20"/>
  <c r="D74" i="20"/>
  <c r="C74" i="20" s="1"/>
  <c r="D75" i="20"/>
  <c r="C75" i="20" s="1"/>
  <c r="D99" i="20" s="1"/>
  <c r="C99" i="20" s="1"/>
  <c r="D76" i="20"/>
  <c r="C76" i="20" s="1"/>
  <c r="D77" i="20"/>
  <c r="C77" i="20" s="1"/>
  <c r="D100" i="20" s="1"/>
  <c r="C100" i="20" s="1"/>
  <c r="D78" i="20"/>
  <c r="C78" i="20" s="1"/>
  <c r="D81" i="20"/>
  <c r="C81" i="20" s="1"/>
  <c r="D102" i="20" s="1"/>
  <c r="C102" i="20" s="1"/>
  <c r="D82" i="20"/>
  <c r="C82" i="20" s="1"/>
  <c r="D83" i="20"/>
  <c r="C83" i="20" s="1"/>
  <c r="D84" i="20"/>
  <c r="C84" i="20" s="1"/>
  <c r="D85" i="20"/>
  <c r="C85" i="20" s="1"/>
  <c r="D86" i="20"/>
  <c r="C86" i="20" s="1"/>
  <c r="D89" i="20"/>
  <c r="C89" i="20" s="1"/>
  <c r="D106" i="20" s="1"/>
  <c r="C106" i="20" s="1"/>
  <c r="D90" i="20"/>
  <c r="C90" i="20" s="1"/>
  <c r="D91" i="20"/>
  <c r="C91" i="20" s="1"/>
  <c r="D107" i="20" s="1"/>
  <c r="C107" i="20" s="1"/>
  <c r="D92" i="20"/>
  <c r="C92" i="20" s="1"/>
  <c r="D93" i="20"/>
  <c r="C93" i="20" s="1"/>
  <c r="D108" i="20" s="1"/>
  <c r="C108" i="20" s="1"/>
  <c r="D94" i="20"/>
  <c r="C94" i="20" s="1"/>
  <c r="D97" i="20"/>
  <c r="C97" i="20" s="1"/>
  <c r="D110" i="20" s="1"/>
  <c r="C110" i="20" s="1"/>
  <c r="D98" i="20"/>
  <c r="C98" i="20" s="1"/>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 i="20"/>
  <c r="D6" i="20"/>
  <c r="E6" i="20"/>
  <c r="F6" i="20"/>
  <c r="G6" i="20"/>
  <c r="H6" i="20"/>
  <c r="I6" i="20"/>
  <c r="J6" i="20"/>
  <c r="K6" i="20"/>
  <c r="L6" i="20"/>
  <c r="M6" i="20"/>
  <c r="N6" i="20"/>
  <c r="O6" i="20"/>
  <c r="P6" i="20"/>
  <c r="Q6" i="20"/>
  <c r="D7" i="20"/>
  <c r="E7" i="20"/>
  <c r="F7" i="20"/>
  <c r="G7" i="20"/>
  <c r="H7" i="20"/>
  <c r="I7" i="20"/>
  <c r="J7" i="20"/>
  <c r="K7" i="20"/>
  <c r="L7" i="20"/>
  <c r="M7" i="20"/>
  <c r="N7" i="20"/>
  <c r="O7" i="20"/>
  <c r="P7" i="20"/>
  <c r="Q7" i="20"/>
  <c r="D8" i="20"/>
  <c r="E8" i="20"/>
  <c r="F8" i="20"/>
  <c r="G8" i="20"/>
  <c r="H8" i="20"/>
  <c r="I8" i="20"/>
  <c r="J8" i="20"/>
  <c r="K8" i="20"/>
  <c r="L8" i="20"/>
  <c r="M8" i="20"/>
  <c r="N8" i="20"/>
  <c r="O8" i="20"/>
  <c r="P8" i="20"/>
  <c r="Q8" i="20"/>
  <c r="D9" i="20"/>
  <c r="E9" i="20"/>
  <c r="F9" i="20"/>
  <c r="G9" i="20"/>
  <c r="H9" i="20"/>
  <c r="I9" i="20"/>
  <c r="J9" i="20"/>
  <c r="K9" i="20"/>
  <c r="L9" i="20"/>
  <c r="M9" i="20"/>
  <c r="N9" i="20"/>
  <c r="O9" i="20"/>
  <c r="P9" i="20"/>
  <c r="Q9" i="20"/>
  <c r="D10" i="20"/>
  <c r="E10" i="20"/>
  <c r="F10" i="20"/>
  <c r="G10" i="20"/>
  <c r="H10" i="20"/>
  <c r="I10" i="20"/>
  <c r="J10" i="20"/>
  <c r="K10" i="20"/>
  <c r="L10" i="20"/>
  <c r="M10" i="20"/>
  <c r="N10" i="20"/>
  <c r="O10" i="20"/>
  <c r="P10" i="20"/>
  <c r="Q10" i="20"/>
  <c r="D11" i="20"/>
  <c r="E11" i="20"/>
  <c r="F11" i="20"/>
  <c r="G11" i="20"/>
  <c r="H11" i="20"/>
  <c r="I11" i="20"/>
  <c r="J11" i="20"/>
  <c r="K11" i="20"/>
  <c r="L11" i="20"/>
  <c r="M11" i="20"/>
  <c r="N11" i="20"/>
  <c r="O11" i="20"/>
  <c r="P11" i="20"/>
  <c r="Q11" i="20"/>
  <c r="D12" i="20"/>
  <c r="E12" i="20"/>
  <c r="F12" i="20"/>
  <c r="G12" i="20"/>
  <c r="H12" i="20"/>
  <c r="I12" i="20"/>
  <c r="J12" i="20"/>
  <c r="K12" i="20"/>
  <c r="L12" i="20"/>
  <c r="M12" i="20"/>
  <c r="N12" i="20"/>
  <c r="O12" i="20"/>
  <c r="P12" i="20"/>
  <c r="Q12" i="20"/>
  <c r="D13" i="20"/>
  <c r="E13" i="20"/>
  <c r="F13" i="20"/>
  <c r="G13" i="20"/>
  <c r="H13" i="20"/>
  <c r="I13" i="20"/>
  <c r="J13" i="20"/>
  <c r="K13" i="20"/>
  <c r="L13" i="20"/>
  <c r="M13" i="20"/>
  <c r="N13" i="20"/>
  <c r="O13" i="20"/>
  <c r="P13" i="20"/>
  <c r="Q13" i="20"/>
  <c r="D14" i="20"/>
  <c r="E14" i="20"/>
  <c r="F14" i="20"/>
  <c r="G14" i="20"/>
  <c r="H14" i="20"/>
  <c r="I14" i="20"/>
  <c r="J14" i="20"/>
  <c r="K14" i="20"/>
  <c r="L14" i="20"/>
  <c r="M14" i="20"/>
  <c r="N14" i="20"/>
  <c r="O14" i="20"/>
  <c r="P14" i="20"/>
  <c r="Q14" i="20"/>
  <c r="D15" i="20"/>
  <c r="E15" i="20"/>
  <c r="F15" i="20"/>
  <c r="G15" i="20"/>
  <c r="H15" i="20"/>
  <c r="I15" i="20"/>
  <c r="J15" i="20"/>
  <c r="K15" i="20"/>
  <c r="L15" i="20"/>
  <c r="M15" i="20"/>
  <c r="N15" i="20"/>
  <c r="O15" i="20"/>
  <c r="P15" i="20"/>
  <c r="Q15" i="20"/>
  <c r="D16" i="20"/>
  <c r="E16" i="20"/>
  <c r="F16" i="20"/>
  <c r="G16" i="20"/>
  <c r="H16" i="20"/>
  <c r="I16" i="20"/>
  <c r="J16" i="20"/>
  <c r="K16" i="20"/>
  <c r="L16" i="20"/>
  <c r="M16" i="20"/>
  <c r="N16" i="20"/>
  <c r="O16" i="20"/>
  <c r="P16" i="20"/>
  <c r="Q16" i="20"/>
  <c r="D17" i="20"/>
  <c r="E17" i="20"/>
  <c r="F17" i="20"/>
  <c r="G17" i="20"/>
  <c r="H17" i="20"/>
  <c r="I17" i="20"/>
  <c r="J17" i="20"/>
  <c r="K17" i="20"/>
  <c r="L17" i="20"/>
  <c r="M17" i="20"/>
  <c r="N17" i="20"/>
  <c r="O17" i="20"/>
  <c r="P17" i="20"/>
  <c r="Q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D20" i="20"/>
  <c r="E20" i="20"/>
  <c r="F20" i="20"/>
  <c r="G20" i="20"/>
  <c r="H20" i="20"/>
  <c r="I20" i="20"/>
  <c r="J20" i="20"/>
  <c r="K20" i="20"/>
  <c r="L20" i="20"/>
  <c r="M20" i="20"/>
  <c r="N20" i="20"/>
  <c r="O20" i="20"/>
  <c r="P20" i="20"/>
  <c r="Q20" i="20"/>
  <c r="D21" i="20"/>
  <c r="E21" i="20"/>
  <c r="F21" i="20"/>
  <c r="G21" i="20"/>
  <c r="H21" i="20"/>
  <c r="I21" i="20"/>
  <c r="J21" i="20"/>
  <c r="K21" i="20"/>
  <c r="L21" i="20"/>
  <c r="M21" i="20"/>
  <c r="N21" i="20"/>
  <c r="O21" i="20"/>
  <c r="P21" i="20"/>
  <c r="Q21" i="20"/>
  <c r="D22" i="20"/>
  <c r="E22" i="20"/>
  <c r="F22" i="20"/>
  <c r="G22" i="20"/>
  <c r="H22" i="20"/>
  <c r="I22" i="20"/>
  <c r="J22" i="20"/>
  <c r="K22" i="20"/>
  <c r="L22" i="20"/>
  <c r="M22" i="20"/>
  <c r="N22" i="20"/>
  <c r="O22" i="20"/>
  <c r="P22" i="20"/>
  <c r="Q22" i="20"/>
  <c r="D23" i="20"/>
  <c r="E23" i="20"/>
  <c r="F23" i="20"/>
  <c r="G23" i="20"/>
  <c r="H23" i="20"/>
  <c r="I23" i="20"/>
  <c r="J23" i="20"/>
  <c r="K23" i="20"/>
  <c r="L23" i="20"/>
  <c r="M23" i="20"/>
  <c r="N23" i="20"/>
  <c r="O23" i="20"/>
  <c r="P23" i="20"/>
  <c r="Q23" i="20"/>
  <c r="D24" i="20"/>
  <c r="E24" i="20"/>
  <c r="F24" i="20"/>
  <c r="G24" i="20"/>
  <c r="H24" i="20"/>
  <c r="I24" i="20"/>
  <c r="J24" i="20"/>
  <c r="K24" i="20"/>
  <c r="L24" i="20"/>
  <c r="M24" i="20"/>
  <c r="N24" i="20"/>
  <c r="O24" i="20"/>
  <c r="P24" i="20"/>
  <c r="Q24" i="20"/>
  <c r="D25" i="20"/>
  <c r="E25" i="20"/>
  <c r="F25" i="20"/>
  <c r="G25" i="20"/>
  <c r="H25" i="20"/>
  <c r="I25" i="20"/>
  <c r="J25" i="20"/>
  <c r="K25" i="20"/>
  <c r="L25" i="20"/>
  <c r="M25" i="20"/>
  <c r="N25" i="20"/>
  <c r="O25" i="20"/>
  <c r="P25" i="20"/>
  <c r="Q25" i="20"/>
  <c r="D26" i="20"/>
  <c r="E26" i="20"/>
  <c r="F26" i="20"/>
  <c r="G26" i="20"/>
  <c r="H26" i="20"/>
  <c r="I26" i="20"/>
  <c r="J26" i="20"/>
  <c r="K26" i="20"/>
  <c r="L26" i="20"/>
  <c r="M26" i="20"/>
  <c r="N26" i="20"/>
  <c r="O26" i="20"/>
  <c r="P26" i="20"/>
  <c r="Q26" i="20"/>
  <c r="D27" i="20"/>
  <c r="E27" i="20"/>
  <c r="F27" i="20"/>
  <c r="G27" i="20"/>
  <c r="H27" i="20"/>
  <c r="I27" i="20"/>
  <c r="J27" i="20"/>
  <c r="K27" i="20"/>
  <c r="L27" i="20"/>
  <c r="M27" i="20"/>
  <c r="N27" i="20"/>
  <c r="O27" i="20"/>
  <c r="P27" i="20"/>
  <c r="Q27" i="20"/>
  <c r="D28" i="20"/>
  <c r="E28" i="20"/>
  <c r="F28" i="20"/>
  <c r="G28" i="20"/>
  <c r="H28" i="20"/>
  <c r="I28" i="20"/>
  <c r="J28" i="20"/>
  <c r="K28" i="20"/>
  <c r="L28" i="20"/>
  <c r="M28" i="20"/>
  <c r="N28" i="20"/>
  <c r="O28" i="20"/>
  <c r="P28" i="20"/>
  <c r="Q28" i="20"/>
  <c r="D29" i="20"/>
  <c r="E29" i="20"/>
  <c r="F29" i="20"/>
  <c r="G29" i="20"/>
  <c r="H29" i="20"/>
  <c r="I29" i="20"/>
  <c r="J29" i="20"/>
  <c r="K29" i="20"/>
  <c r="L29" i="20"/>
  <c r="M29" i="20"/>
  <c r="N29" i="20"/>
  <c r="O29" i="20"/>
  <c r="P29" i="20"/>
  <c r="Q29" i="20"/>
  <c r="D30" i="20"/>
  <c r="E30" i="20"/>
  <c r="F30" i="20"/>
  <c r="G30" i="20"/>
  <c r="H30" i="20"/>
  <c r="I30" i="20"/>
  <c r="J30" i="20"/>
  <c r="K30" i="20"/>
  <c r="L30" i="20"/>
  <c r="M30" i="20"/>
  <c r="N30" i="20"/>
  <c r="O30" i="20"/>
  <c r="P30" i="20"/>
  <c r="Q30" i="20"/>
  <c r="D31" i="20"/>
  <c r="E31" i="20"/>
  <c r="F31" i="20"/>
  <c r="G31" i="20"/>
  <c r="H31" i="20"/>
  <c r="I31" i="20"/>
  <c r="J31" i="20"/>
  <c r="K31" i="20"/>
  <c r="L31" i="20"/>
  <c r="M31" i="20"/>
  <c r="N31" i="20"/>
  <c r="O31" i="20"/>
  <c r="P31" i="20"/>
  <c r="Q31" i="20"/>
  <c r="D32" i="20"/>
  <c r="E32" i="20"/>
  <c r="F32" i="20"/>
  <c r="G32" i="20"/>
  <c r="H32" i="20"/>
  <c r="I32" i="20"/>
  <c r="J32" i="20"/>
  <c r="K32" i="20"/>
  <c r="L32" i="20"/>
  <c r="M32" i="20"/>
  <c r="N32" i="20"/>
  <c r="O32" i="20"/>
  <c r="P32" i="20"/>
  <c r="Q32" i="20"/>
  <c r="D33" i="20"/>
  <c r="E33" i="20"/>
  <c r="F33" i="20"/>
  <c r="G33" i="20"/>
  <c r="H33" i="20"/>
  <c r="I33" i="20"/>
  <c r="J33" i="20"/>
  <c r="K33" i="20"/>
  <c r="L33" i="20"/>
  <c r="M33" i="20"/>
  <c r="N33" i="20"/>
  <c r="O33" i="20"/>
  <c r="P33" i="20"/>
  <c r="Q33" i="20"/>
  <c r="D34" i="20"/>
  <c r="E34" i="20"/>
  <c r="F34" i="20"/>
  <c r="G34" i="20"/>
  <c r="H34" i="20"/>
  <c r="I34" i="20"/>
  <c r="J34" i="20"/>
  <c r="K34" i="20"/>
  <c r="L34" i="20"/>
  <c r="M34" i="20"/>
  <c r="N34" i="20"/>
  <c r="O34" i="20"/>
  <c r="P34" i="20"/>
  <c r="Q34" i="20"/>
  <c r="D35" i="20"/>
  <c r="E35" i="20"/>
  <c r="F35" i="20"/>
  <c r="G35" i="20"/>
  <c r="H35" i="20"/>
  <c r="I35" i="20"/>
  <c r="J35" i="20"/>
  <c r="K35" i="20"/>
  <c r="L35" i="20"/>
  <c r="M35" i="20"/>
  <c r="N35" i="20"/>
  <c r="O35" i="20"/>
  <c r="P35" i="20"/>
  <c r="Q35" i="20"/>
  <c r="D36" i="20"/>
  <c r="E36" i="20"/>
  <c r="F36" i="20"/>
  <c r="G36" i="20"/>
  <c r="H36" i="20"/>
  <c r="I36" i="20"/>
  <c r="J36" i="20"/>
  <c r="K36" i="20"/>
  <c r="L36" i="20"/>
  <c r="M36" i="20"/>
  <c r="N36" i="20"/>
  <c r="O36" i="20"/>
  <c r="P36" i="20"/>
  <c r="Q36" i="20"/>
  <c r="D37" i="20"/>
  <c r="E37" i="20"/>
  <c r="F37" i="20"/>
  <c r="G37" i="20"/>
  <c r="H37" i="20"/>
  <c r="I37" i="20"/>
  <c r="J37" i="20"/>
  <c r="K37" i="20"/>
  <c r="L37" i="20"/>
  <c r="M37" i="20"/>
  <c r="N37" i="20"/>
  <c r="O37" i="20"/>
  <c r="P37" i="20"/>
  <c r="Q37" i="20"/>
  <c r="D38" i="20"/>
  <c r="E38" i="20"/>
  <c r="F38" i="20"/>
  <c r="G38" i="20"/>
  <c r="H38" i="20"/>
  <c r="I38" i="20"/>
  <c r="J38" i="20"/>
  <c r="K38" i="20"/>
  <c r="L38" i="20"/>
  <c r="M38" i="20"/>
  <c r="N38" i="20"/>
  <c r="O38" i="20"/>
  <c r="P38" i="20"/>
  <c r="Q38" i="20"/>
  <c r="D39" i="20"/>
  <c r="E39" i="20"/>
  <c r="F39" i="20"/>
  <c r="G39" i="20"/>
  <c r="H39" i="20"/>
  <c r="I39" i="20"/>
  <c r="J39" i="20"/>
  <c r="K39" i="20"/>
  <c r="L39" i="20"/>
  <c r="M39" i="20"/>
  <c r="N39" i="20"/>
  <c r="O39" i="20"/>
  <c r="P39" i="20"/>
  <c r="Q39" i="20"/>
  <c r="D40" i="20"/>
  <c r="E40" i="20"/>
  <c r="F40" i="20"/>
  <c r="G40" i="20"/>
  <c r="H40" i="20"/>
  <c r="I40" i="20"/>
  <c r="J40" i="20"/>
  <c r="K40" i="20"/>
  <c r="L40" i="20"/>
  <c r="M40" i="20"/>
  <c r="N40" i="20"/>
  <c r="O40" i="20"/>
  <c r="P40" i="20"/>
  <c r="Q40" i="20"/>
  <c r="D41" i="20"/>
  <c r="E41" i="20"/>
  <c r="F41" i="20"/>
  <c r="G41" i="20"/>
  <c r="H41" i="20"/>
  <c r="I41" i="20"/>
  <c r="J41" i="20"/>
  <c r="K41" i="20"/>
  <c r="L41" i="20"/>
  <c r="M41" i="20"/>
  <c r="N41" i="20"/>
  <c r="O41" i="20"/>
  <c r="P41" i="20"/>
  <c r="Q41" i="20"/>
  <c r="D42" i="20"/>
  <c r="E42" i="20"/>
  <c r="F42" i="20"/>
  <c r="G42" i="20"/>
  <c r="H42" i="20"/>
  <c r="I42" i="20"/>
  <c r="J42" i="20"/>
  <c r="K42" i="20"/>
  <c r="L42" i="20"/>
  <c r="M42" i="20"/>
  <c r="N42" i="20"/>
  <c r="O42" i="20"/>
  <c r="P42" i="20"/>
  <c r="Q42" i="20"/>
  <c r="D43" i="20"/>
  <c r="E43" i="20"/>
  <c r="F43" i="20"/>
  <c r="G43" i="20"/>
  <c r="H43" i="20"/>
  <c r="I43" i="20"/>
  <c r="J43" i="20"/>
  <c r="K43" i="20"/>
  <c r="L43" i="20"/>
  <c r="M43" i="20"/>
  <c r="N43" i="20"/>
  <c r="O43" i="20"/>
  <c r="P43" i="20"/>
  <c r="Q43" i="20"/>
  <c r="D44" i="20"/>
  <c r="E44" i="20"/>
  <c r="F44" i="20"/>
  <c r="G44" i="20"/>
  <c r="H44" i="20"/>
  <c r="I44" i="20"/>
  <c r="J44" i="20"/>
  <c r="K44" i="20"/>
  <c r="L44" i="20"/>
  <c r="M44" i="20"/>
  <c r="N44" i="20"/>
  <c r="O44" i="20"/>
  <c r="P44" i="20"/>
  <c r="Q44" i="20"/>
  <c r="D45" i="20"/>
  <c r="E45" i="20"/>
  <c r="F45" i="20"/>
  <c r="G45" i="20"/>
  <c r="H45" i="20"/>
  <c r="I45" i="20"/>
  <c r="J45" i="20"/>
  <c r="K45" i="20"/>
  <c r="L45" i="20"/>
  <c r="M45" i="20"/>
  <c r="N45" i="20"/>
  <c r="O45" i="20"/>
  <c r="P45" i="20"/>
  <c r="Q45" i="20"/>
  <c r="D46" i="20"/>
  <c r="E46" i="20"/>
  <c r="F46" i="20"/>
  <c r="G46" i="20"/>
  <c r="H46" i="20"/>
  <c r="I46" i="20"/>
  <c r="J46" i="20"/>
  <c r="K46" i="20"/>
  <c r="L46" i="20"/>
  <c r="M46" i="20"/>
  <c r="N46" i="20"/>
  <c r="O46" i="20"/>
  <c r="P46" i="20"/>
  <c r="Q46" i="20"/>
  <c r="D47" i="20"/>
  <c r="E47" i="20"/>
  <c r="F47" i="20"/>
  <c r="G47" i="20"/>
  <c r="H47" i="20"/>
  <c r="I47" i="20"/>
  <c r="J47" i="20"/>
  <c r="K47" i="20"/>
  <c r="L47" i="20"/>
  <c r="M47" i="20"/>
  <c r="N47" i="20"/>
  <c r="O47" i="20"/>
  <c r="P47" i="20"/>
  <c r="Q47" i="20"/>
  <c r="D48" i="20"/>
  <c r="E48" i="20"/>
  <c r="F48" i="20"/>
  <c r="G48" i="20"/>
  <c r="H48" i="20"/>
  <c r="I48" i="20"/>
  <c r="J48" i="20"/>
  <c r="K48" i="20"/>
  <c r="L48" i="20"/>
  <c r="M48" i="20"/>
  <c r="N48" i="20"/>
  <c r="O48" i="20"/>
  <c r="P48" i="20"/>
  <c r="Q48" i="20"/>
  <c r="D49" i="20"/>
  <c r="E49" i="20"/>
  <c r="F49" i="20"/>
  <c r="G49" i="20"/>
  <c r="H49" i="20"/>
  <c r="I49" i="20"/>
  <c r="J49" i="20"/>
  <c r="K49" i="20"/>
  <c r="L49" i="20"/>
  <c r="M49" i="20"/>
  <c r="N49" i="20"/>
  <c r="O49" i="20"/>
  <c r="P49" i="20"/>
  <c r="Q49" i="20"/>
  <c r="D50" i="20"/>
  <c r="E50" i="20"/>
  <c r="F50" i="20"/>
  <c r="G50" i="20"/>
  <c r="H50" i="20"/>
  <c r="I50" i="20"/>
  <c r="J50" i="20"/>
  <c r="K50" i="20"/>
  <c r="L50" i="20"/>
  <c r="M50" i="20"/>
  <c r="N50" i="20"/>
  <c r="O50" i="20"/>
  <c r="P50" i="20"/>
  <c r="Q50" i="20"/>
  <c r="D51" i="20"/>
  <c r="E51" i="20"/>
  <c r="F51" i="20"/>
  <c r="G51" i="20"/>
  <c r="H51" i="20"/>
  <c r="I51" i="20"/>
  <c r="J51" i="20"/>
  <c r="K51" i="20"/>
  <c r="L51" i="20"/>
  <c r="M51" i="20"/>
  <c r="N51" i="20"/>
  <c r="O51" i="20"/>
  <c r="P51" i="20"/>
  <c r="Q51" i="20"/>
  <c r="D52" i="20"/>
  <c r="E52" i="20"/>
  <c r="F52" i="20"/>
  <c r="G52" i="20"/>
  <c r="H52" i="20"/>
  <c r="I52" i="20"/>
  <c r="J52" i="20"/>
  <c r="K52" i="20"/>
  <c r="L52" i="20"/>
  <c r="M52" i="20"/>
  <c r="N52" i="20"/>
  <c r="O52" i="20"/>
  <c r="P52" i="20"/>
  <c r="Q52" i="20"/>
  <c r="D53" i="20"/>
  <c r="E53" i="20"/>
  <c r="F53" i="20"/>
  <c r="G53" i="20"/>
  <c r="H53" i="20"/>
  <c r="I53" i="20"/>
  <c r="J53" i="20"/>
  <c r="K53" i="20"/>
  <c r="L53" i="20"/>
  <c r="M53" i="20"/>
  <c r="N53" i="20"/>
  <c r="O53" i="20"/>
  <c r="P53" i="20"/>
  <c r="Q53" i="20"/>
  <c r="D54" i="20"/>
  <c r="E54" i="20"/>
  <c r="F54" i="20"/>
  <c r="G54" i="20"/>
  <c r="H54" i="20"/>
  <c r="I54" i="20"/>
  <c r="J54" i="20"/>
  <c r="K54" i="20"/>
  <c r="L54" i="20"/>
  <c r="M54" i="20"/>
  <c r="N54" i="20"/>
  <c r="O54" i="20"/>
  <c r="P54" i="20"/>
  <c r="Q54" i="20"/>
  <c r="E5" i="20"/>
  <c r="F5" i="20"/>
  <c r="G5" i="20"/>
  <c r="H5" i="20"/>
  <c r="I5" i="20"/>
  <c r="J5" i="20"/>
  <c r="K5" i="20"/>
  <c r="L5" i="20"/>
  <c r="M5" i="20"/>
  <c r="N5" i="20"/>
  <c r="O5" i="20"/>
  <c r="P5" i="20"/>
  <c r="Q5" i="20"/>
  <c r="D5" i="20"/>
  <c r="G2" i="13"/>
  <c r="G4" i="13" s="1"/>
  <c r="B2" i="1"/>
  <c r="I8" i="9" s="1"/>
  <c r="B8" i="11" l="1"/>
  <c r="D8" i="24" s="1"/>
  <c r="Y8" i="11"/>
  <c r="Q8" i="11"/>
  <c r="I8" i="11"/>
  <c r="AF8" i="10"/>
  <c r="X8" i="10"/>
  <c r="P8" i="10"/>
  <c r="H8" i="10"/>
  <c r="AE8" i="9"/>
  <c r="W8" i="9"/>
  <c r="O8" i="9"/>
  <c r="G8" i="9"/>
  <c r="P8" i="9"/>
  <c r="AF8" i="11"/>
  <c r="X8" i="11"/>
  <c r="P8" i="11"/>
  <c r="H8" i="11"/>
  <c r="AE8" i="10"/>
  <c r="W8" i="10"/>
  <c r="O8" i="10"/>
  <c r="G8" i="10"/>
  <c r="AD8" i="9"/>
  <c r="V8" i="9"/>
  <c r="N8" i="9"/>
  <c r="F8" i="9"/>
  <c r="R8" i="11"/>
  <c r="AF8" i="9"/>
  <c r="AE8" i="11"/>
  <c r="W8" i="11"/>
  <c r="O8" i="11"/>
  <c r="G8" i="11"/>
  <c r="AD8" i="10"/>
  <c r="V8" i="10"/>
  <c r="N8" i="10"/>
  <c r="F8" i="10"/>
  <c r="AC8" i="9"/>
  <c r="U8" i="9"/>
  <c r="M8" i="9"/>
  <c r="E8" i="9"/>
  <c r="Z8" i="11"/>
  <c r="Q8" i="10"/>
  <c r="X8" i="9"/>
  <c r="AD8" i="11"/>
  <c r="V8" i="11"/>
  <c r="N8" i="11"/>
  <c r="F8" i="11"/>
  <c r="AC8" i="10"/>
  <c r="U8" i="10"/>
  <c r="M8" i="10"/>
  <c r="E8" i="10"/>
  <c r="AB8" i="9"/>
  <c r="T8" i="9"/>
  <c r="L8" i="9"/>
  <c r="D8" i="9"/>
  <c r="B8" i="10"/>
  <c r="C8" i="24" s="1"/>
  <c r="AC8" i="11"/>
  <c r="U8" i="11"/>
  <c r="M8" i="11"/>
  <c r="E8" i="11"/>
  <c r="AB8" i="10"/>
  <c r="T8" i="10"/>
  <c r="L8" i="10"/>
  <c r="D8" i="10"/>
  <c r="AA8" i="9"/>
  <c r="S8" i="9"/>
  <c r="K8" i="9"/>
  <c r="C8" i="9"/>
  <c r="Y8" i="10"/>
  <c r="H8" i="9"/>
  <c r="AB8" i="11"/>
  <c r="T8" i="11"/>
  <c r="L8" i="11"/>
  <c r="D8" i="11"/>
  <c r="AA8" i="10"/>
  <c r="S8" i="10"/>
  <c r="K8" i="10"/>
  <c r="C8" i="10"/>
  <c r="Z8" i="9"/>
  <c r="R8" i="9"/>
  <c r="J8" i="9"/>
  <c r="J8" i="11"/>
  <c r="I8" i="10"/>
  <c r="AA8" i="11"/>
  <c r="S8" i="11"/>
  <c r="K8" i="11"/>
  <c r="C8" i="11"/>
  <c r="Z8" i="10"/>
  <c r="R8" i="10"/>
  <c r="J8" i="10"/>
  <c r="B8" i="9"/>
  <c r="B8" i="24" s="1"/>
  <c r="Y8" i="9"/>
  <c r="Q8" i="9"/>
  <c r="L110" i="20"/>
  <c r="P87" i="20"/>
  <c r="H77" i="20"/>
  <c r="F72" i="20"/>
  <c r="R71" i="20"/>
  <c r="AD70" i="20"/>
  <c r="Z69" i="20"/>
  <c r="J69" i="20"/>
  <c r="X68" i="20"/>
  <c r="V67" i="20"/>
  <c r="V66" i="20"/>
  <c r="AF87" i="20"/>
  <c r="T76" i="20"/>
  <c r="X90" i="20"/>
  <c r="H90" i="20"/>
  <c r="AF84" i="20"/>
  <c r="P84" i="20"/>
  <c r="AB83" i="20"/>
  <c r="H74" i="20"/>
  <c r="T73" i="20"/>
  <c r="L70" i="20"/>
  <c r="T108" i="20"/>
  <c r="AF83" i="20"/>
  <c r="Z68" i="20"/>
  <c r="D103" i="20"/>
  <c r="C103" i="20" s="1"/>
  <c r="D113" i="20" s="1"/>
  <c r="C113" i="20" s="1"/>
  <c r="R97" i="20"/>
  <c r="N80" i="20"/>
  <c r="D104" i="20"/>
  <c r="C104" i="20" s="1"/>
  <c r="T88" i="20"/>
  <c r="T84" i="20"/>
  <c r="D111" i="20"/>
  <c r="C111" i="20" s="1"/>
  <c r="AB92" i="20"/>
  <c r="L92" i="20"/>
  <c r="R82" i="20"/>
  <c r="L76" i="20"/>
  <c r="X75" i="20"/>
  <c r="H70" i="20"/>
  <c r="H109" i="20"/>
  <c r="X97" i="20"/>
  <c r="AB86" i="20"/>
  <c r="X77" i="20"/>
  <c r="X109" i="20"/>
  <c r="J68" i="20"/>
  <c r="AB109" i="20"/>
  <c r="L109" i="20"/>
  <c r="X108" i="20"/>
  <c r="H80" i="20"/>
  <c r="T79" i="20"/>
  <c r="AD78" i="20"/>
  <c r="J72" i="20"/>
  <c r="V71" i="20"/>
  <c r="Z67" i="20"/>
  <c r="J67" i="20"/>
  <c r="J66" i="20"/>
  <c r="J106" i="20"/>
  <c r="V105" i="20"/>
  <c r="R104" i="20"/>
  <c r="AD103" i="20"/>
  <c r="N103" i="20"/>
  <c r="J102" i="20"/>
  <c r="R96" i="20"/>
  <c r="V93" i="20"/>
  <c r="R92" i="20"/>
  <c r="AD91" i="20"/>
  <c r="V81" i="20"/>
  <c r="J78" i="20"/>
  <c r="AF64" i="20"/>
  <c r="P64" i="20"/>
  <c r="Z111" i="20"/>
  <c r="J111" i="20"/>
  <c r="L83" i="20"/>
  <c r="P80" i="20"/>
  <c r="AD75" i="20"/>
  <c r="N75" i="20"/>
  <c r="N96" i="20"/>
  <c r="Z95" i="20"/>
  <c r="J95" i="20"/>
  <c r="AD113" i="20"/>
  <c r="N113" i="20"/>
  <c r="AF105" i="20"/>
  <c r="J80" i="20"/>
  <c r="H108" i="20"/>
  <c r="T107" i="20"/>
  <c r="AF106" i="20"/>
  <c r="P106" i="20"/>
  <c r="AD98" i="20"/>
  <c r="V64" i="20"/>
  <c r="N82" i="20"/>
  <c r="V80" i="20"/>
  <c r="H76" i="20"/>
  <c r="AD74" i="20"/>
  <c r="AF112" i="20"/>
  <c r="X100" i="20"/>
  <c r="H100" i="20"/>
  <c r="T99" i="20"/>
  <c r="X96" i="20"/>
  <c r="AF90" i="20"/>
  <c r="R86" i="20"/>
  <c r="J105" i="20"/>
  <c r="V104" i="20"/>
  <c r="R103" i="20"/>
  <c r="AD102" i="20"/>
  <c r="N94" i="20"/>
  <c r="Z93" i="20"/>
  <c r="J93" i="20"/>
  <c r="T110" i="20"/>
  <c r="R109" i="20"/>
  <c r="Z107" i="20"/>
  <c r="J107" i="20"/>
  <c r="L102" i="20"/>
  <c r="H97" i="20"/>
  <c r="N91" i="20"/>
  <c r="P83" i="20"/>
  <c r="Z82" i="20"/>
  <c r="X112" i="20"/>
  <c r="H112" i="20"/>
  <c r="T111" i="20"/>
  <c r="H106" i="20"/>
  <c r="AB87" i="20"/>
  <c r="L87" i="20"/>
  <c r="X86" i="20"/>
  <c r="V94" i="20"/>
  <c r="X82" i="20"/>
  <c r="P105" i="20"/>
  <c r="AB104" i="20"/>
  <c r="L104" i="20"/>
  <c r="X103" i="20"/>
  <c r="H103" i="20"/>
  <c r="T102" i="20"/>
  <c r="X91" i="20"/>
  <c r="H91" i="20"/>
  <c r="V86" i="20"/>
  <c r="P112" i="20"/>
  <c r="V110" i="20"/>
  <c r="H110" i="20"/>
  <c r="AF102" i="20"/>
  <c r="P102" i="20"/>
  <c r="R98" i="20"/>
  <c r="X95" i="20"/>
  <c r="H95" i="20"/>
  <c r="J90" i="20"/>
  <c r="Z80" i="20"/>
  <c r="T78" i="20"/>
  <c r="T70" i="20"/>
  <c r="R68" i="20"/>
  <c r="AF67" i="20"/>
  <c r="P67" i="20"/>
  <c r="P66" i="20"/>
  <c r="AB65" i="20"/>
  <c r="L65" i="20"/>
  <c r="Z64" i="20"/>
  <c r="N64" i="20"/>
  <c r="X106" i="20"/>
  <c r="AF94" i="20"/>
  <c r="T94" i="20"/>
  <c r="Z86" i="20"/>
  <c r="R83" i="20"/>
  <c r="AD82" i="20"/>
  <c r="P82" i="20"/>
  <c r="P78" i="20"/>
  <c r="AF77" i="20"/>
  <c r="V73" i="20"/>
  <c r="T72" i="20"/>
  <c r="J65" i="20"/>
  <c r="AB68" i="20"/>
  <c r="N68" i="20"/>
  <c r="Z66" i="20"/>
  <c r="V65" i="20"/>
  <c r="P110" i="20"/>
  <c r="V106" i="20"/>
  <c r="T104" i="20"/>
  <c r="AF103" i="20"/>
  <c r="P103" i="20"/>
  <c r="AB102" i="20"/>
  <c r="P94" i="20"/>
  <c r="T90" i="20"/>
  <c r="R79" i="20"/>
  <c r="L78" i="20"/>
  <c r="V76" i="20"/>
  <c r="J76" i="20"/>
  <c r="AF73" i="20"/>
  <c r="P73" i="20"/>
  <c r="AD71" i="20"/>
  <c r="N71" i="20"/>
  <c r="N70" i="20"/>
  <c r="AD110" i="20"/>
  <c r="AF104" i="20"/>
  <c r="Z98" i="20"/>
  <c r="J98" i="20"/>
  <c r="AB94" i="20"/>
  <c r="AF86" i="20"/>
  <c r="AF80" i="20"/>
  <c r="Z78" i="20"/>
  <c r="R75" i="20"/>
  <c r="AF74" i="20"/>
  <c r="P74" i="20"/>
  <c r="AB72" i="20"/>
  <c r="Z70" i="20"/>
  <c r="X67" i="20"/>
  <c r="H67" i="20"/>
  <c r="T65" i="20"/>
  <c r="F70" i="20"/>
  <c r="T113" i="20"/>
  <c r="AB110" i="20"/>
  <c r="AF100" i="20"/>
  <c r="P100" i="20"/>
  <c r="AB99" i="20"/>
  <c r="V98" i="20"/>
  <c r="AF96" i="20"/>
  <c r="X94" i="20"/>
  <c r="L94" i="20"/>
  <c r="X93" i="20"/>
  <c r="H93" i="20"/>
  <c r="AB90" i="20"/>
  <c r="N90" i="20"/>
  <c r="AF85" i="20"/>
  <c r="P85" i="20"/>
  <c r="AB84" i="20"/>
  <c r="L84" i="20"/>
  <c r="T82" i="20"/>
  <c r="AD80" i="20"/>
  <c r="V78" i="20"/>
  <c r="H78" i="20"/>
  <c r="T77" i="20"/>
  <c r="AF76" i="20"/>
  <c r="N74" i="20"/>
  <c r="Z71" i="20"/>
  <c r="J71" i="20"/>
  <c r="R67" i="20"/>
  <c r="AD65" i="20"/>
  <c r="AD64" i="20"/>
  <c r="X113" i="20"/>
  <c r="V109" i="20"/>
  <c r="AF101" i="20"/>
  <c r="P92" i="20"/>
  <c r="Z90" i="20"/>
  <c r="L82" i="20"/>
  <c r="AB70" i="20"/>
  <c r="J70" i="20"/>
  <c r="X69" i="20"/>
  <c r="H69" i="20"/>
  <c r="P68" i="20"/>
  <c r="AF66" i="20"/>
  <c r="N66" i="20"/>
  <c r="V113" i="20"/>
  <c r="V112" i="20"/>
  <c r="V111" i="20"/>
  <c r="AF110" i="20"/>
  <c r="AF108" i="20"/>
  <c r="P108" i="20"/>
  <c r="AB107" i="20"/>
  <c r="L107" i="20"/>
  <c r="Z106" i="20"/>
  <c r="AD104" i="20"/>
  <c r="N104" i="20"/>
  <c r="X102" i="20"/>
  <c r="N102" i="20"/>
  <c r="AD101" i="20"/>
  <c r="N101" i="20"/>
  <c r="T98" i="20"/>
  <c r="H98" i="20"/>
  <c r="T97" i="20"/>
  <c r="T95" i="20"/>
  <c r="R93" i="20"/>
  <c r="Z91" i="20"/>
  <c r="J91" i="20"/>
  <c r="AF89" i="20"/>
  <c r="P89" i="20"/>
  <c r="AB88" i="20"/>
  <c r="L88" i="20"/>
  <c r="X87" i="20"/>
  <c r="H87" i="20"/>
  <c r="L86" i="20"/>
  <c r="X84" i="20"/>
  <c r="H84" i="20"/>
  <c r="T83" i="20"/>
  <c r="AF82" i="20"/>
  <c r="J82" i="20"/>
  <c r="X81" i="20"/>
  <c r="H81" i="20"/>
  <c r="AD72" i="20"/>
  <c r="L72" i="20"/>
  <c r="AB71" i="20"/>
  <c r="L71" i="20"/>
  <c r="R70" i="20"/>
  <c r="T69" i="20"/>
  <c r="N65" i="20"/>
  <c r="AI110" i="20"/>
  <c r="AI102" i="20"/>
  <c r="AI94" i="20"/>
  <c r="AI86" i="20"/>
  <c r="AI70" i="20"/>
  <c r="H111" i="20"/>
  <c r="AB106" i="20"/>
  <c r="L100" i="20"/>
  <c r="V96" i="20"/>
  <c r="L91" i="20"/>
  <c r="AD85" i="20"/>
  <c r="X80" i="20"/>
  <c r="X111" i="20"/>
  <c r="AD107" i="20"/>
  <c r="P101" i="20"/>
  <c r="AF92" i="20"/>
  <c r="P90" i="20"/>
  <c r="N86" i="20"/>
  <c r="R112" i="20"/>
  <c r="AB108" i="20"/>
  <c r="L108" i="20"/>
  <c r="X107" i="20"/>
  <c r="H107" i="20"/>
  <c r="N106" i="20"/>
  <c r="AD105" i="20"/>
  <c r="N105" i="20"/>
  <c r="Z104" i="20"/>
  <c r="J104" i="20"/>
  <c r="V102" i="20"/>
  <c r="Z101" i="20"/>
  <c r="J101" i="20"/>
  <c r="V100" i="20"/>
  <c r="R99" i="20"/>
  <c r="AD96" i="20"/>
  <c r="P96" i="20"/>
  <c r="AF95" i="20"/>
  <c r="P95" i="20"/>
  <c r="Z92" i="20"/>
  <c r="J92" i="20"/>
  <c r="L90" i="20"/>
  <c r="AB89" i="20"/>
  <c r="L89" i="20"/>
  <c r="T86" i="20"/>
  <c r="H82" i="20"/>
  <c r="T81" i="20"/>
  <c r="P77" i="20"/>
  <c r="AB76" i="20"/>
  <c r="AB73" i="20"/>
  <c r="L73" i="20"/>
  <c r="H71" i="20"/>
  <c r="R69" i="20"/>
  <c r="V68" i="20"/>
  <c r="L68" i="20"/>
  <c r="AD67" i="20"/>
  <c r="N67" i="20"/>
  <c r="T66" i="20"/>
  <c r="AI76" i="20"/>
  <c r="J112" i="20"/>
  <c r="R108" i="20"/>
  <c r="AB103" i="20"/>
  <c r="AB100" i="20"/>
  <c r="N88" i="20"/>
  <c r="R113" i="20"/>
  <c r="F69" i="20"/>
  <c r="AD112" i="20"/>
  <c r="AF111" i="20"/>
  <c r="P111" i="20"/>
  <c r="Z108" i="20"/>
  <c r="J108" i="20"/>
  <c r="L106" i="20"/>
  <c r="AB105" i="20"/>
  <c r="L105" i="20"/>
  <c r="T100" i="20"/>
  <c r="AF99" i="20"/>
  <c r="P99" i="20"/>
  <c r="AB98" i="20"/>
  <c r="N98" i="20"/>
  <c r="AD97" i="20"/>
  <c r="N97" i="20"/>
  <c r="AB93" i="20"/>
  <c r="L93" i="20"/>
  <c r="X92" i="20"/>
  <c r="H92" i="20"/>
  <c r="T91" i="20"/>
  <c r="V90" i="20"/>
  <c r="Z89" i="20"/>
  <c r="J89" i="20"/>
  <c r="V88" i="20"/>
  <c r="AD86" i="20"/>
  <c r="H86" i="20"/>
  <c r="AB82" i="20"/>
  <c r="R81" i="20"/>
  <c r="R80" i="20"/>
  <c r="AB78" i="20"/>
  <c r="AB77" i="20"/>
  <c r="Z76" i="20"/>
  <c r="AF69" i="20"/>
  <c r="P69" i="20"/>
  <c r="AD68" i="20"/>
  <c r="T68" i="20"/>
  <c r="AB66" i="20"/>
  <c r="R66" i="20"/>
  <c r="H65" i="20"/>
  <c r="AI104" i="20"/>
  <c r="H113" i="20"/>
  <c r="N107" i="20"/>
  <c r="Z102" i="20"/>
  <c r="V97" i="20"/>
  <c r="H96" i="20"/>
  <c r="AB91" i="20"/>
  <c r="H79" i="20"/>
  <c r="H102" i="20"/>
  <c r="H75" i="20"/>
  <c r="X74" i="20"/>
  <c r="J74" i="20"/>
  <c r="T71" i="20"/>
  <c r="AB69" i="20"/>
  <c r="L69" i="20"/>
  <c r="L103" i="20"/>
  <c r="V95" i="20"/>
  <c r="AD88" i="20"/>
  <c r="N85" i="20"/>
  <c r="V82" i="20"/>
  <c r="R76" i="20"/>
  <c r="V72" i="20"/>
  <c r="Z112" i="20"/>
  <c r="N112" i="20"/>
  <c r="X110" i="20"/>
  <c r="Z109" i="20"/>
  <c r="J109" i="20"/>
  <c r="T106" i="20"/>
  <c r="R102" i="20"/>
  <c r="L99" i="20"/>
  <c r="L98" i="20"/>
  <c r="T92" i="20"/>
  <c r="AD90" i="20"/>
  <c r="V89" i="20"/>
  <c r="AF88" i="20"/>
  <c r="R88" i="20"/>
  <c r="AD87" i="20"/>
  <c r="N87" i="20"/>
  <c r="P86" i="20"/>
  <c r="R85" i="20"/>
  <c r="AD84" i="20"/>
  <c r="N84" i="20"/>
  <c r="AD81" i="20"/>
  <c r="N81" i="20"/>
  <c r="T74" i="20"/>
  <c r="AF65" i="20"/>
  <c r="AI73" i="20"/>
  <c r="AI65" i="20"/>
  <c r="AD111" i="20"/>
  <c r="N108" i="20"/>
  <c r="P104" i="20"/>
  <c r="J99" i="20"/>
  <c r="AD95" i="20"/>
  <c r="P93" i="20"/>
  <c r="H88" i="20"/>
  <c r="Z84" i="20"/>
  <c r="AB81" i="20"/>
  <c r="AB79" i="20"/>
  <c r="R78" i="20"/>
  <c r="X76" i="20"/>
  <c r="L64" i="20"/>
  <c r="F80" i="20"/>
  <c r="Z113" i="20"/>
  <c r="J113" i="20"/>
  <c r="AB111" i="20"/>
  <c r="L111" i="20"/>
  <c r="AD109" i="20"/>
  <c r="N109" i="20"/>
  <c r="AF107" i="20"/>
  <c r="P107" i="20"/>
  <c r="R105" i="20"/>
  <c r="T103" i="20"/>
  <c r="V101" i="20"/>
  <c r="X99" i="20"/>
  <c r="H99" i="20"/>
  <c r="Z97" i="20"/>
  <c r="J97" i="20"/>
  <c r="AB95" i="20"/>
  <c r="L95" i="20"/>
  <c r="AD93" i="20"/>
  <c r="N93" i="20"/>
  <c r="AF91" i="20"/>
  <c r="P91" i="20"/>
  <c r="R89" i="20"/>
  <c r="T87" i="20"/>
  <c r="V85" i="20"/>
  <c r="X83" i="20"/>
  <c r="H83" i="20"/>
  <c r="Z81" i="20"/>
  <c r="J81" i="20"/>
  <c r="Z79" i="20"/>
  <c r="J79" i="20"/>
  <c r="AF75" i="20"/>
  <c r="P75" i="20"/>
  <c r="L113" i="20"/>
  <c r="P109" i="20"/>
  <c r="T105" i="20"/>
  <c r="X101" i="20"/>
  <c r="J100" i="20"/>
  <c r="AB96" i="20"/>
  <c r="AD92" i="20"/>
  <c r="Z83" i="20"/>
  <c r="AB80" i="20"/>
  <c r="L80" i="20"/>
  <c r="V74" i="20"/>
  <c r="T64" i="20"/>
  <c r="F78" i="20"/>
  <c r="T101" i="20"/>
  <c r="V99" i="20"/>
  <c r="R87" i="20"/>
  <c r="T85" i="20"/>
  <c r="V83" i="20"/>
  <c r="V79" i="20"/>
  <c r="X78" i="20"/>
  <c r="R77" i="20"/>
  <c r="AD76" i="20"/>
  <c r="AB74" i="20"/>
  <c r="AB112" i="20"/>
  <c r="AF109" i="20"/>
  <c r="H104" i="20"/>
  <c r="Z100" i="20"/>
  <c r="L97" i="20"/>
  <c r="AF93" i="20"/>
  <c r="T89" i="20"/>
  <c r="X85" i="20"/>
  <c r="J84" i="20"/>
  <c r="L81" i="20"/>
  <c r="L79" i="20"/>
  <c r="AB64" i="20"/>
  <c r="Z110" i="20"/>
  <c r="R110" i="20"/>
  <c r="J110" i="20"/>
  <c r="AF98" i="20"/>
  <c r="X98" i="20"/>
  <c r="P98" i="20"/>
  <c r="Z94" i="20"/>
  <c r="R94" i="20"/>
  <c r="J94" i="20"/>
  <c r="AF78" i="20"/>
  <c r="N78" i="20"/>
  <c r="Z75" i="20"/>
  <c r="J75" i="20"/>
  <c r="R74" i="20"/>
  <c r="AB113" i="20"/>
  <c r="L112" i="20"/>
  <c r="V108" i="20"/>
  <c r="Z99" i="20"/>
  <c r="T96" i="20"/>
  <c r="N92" i="20"/>
  <c r="X88" i="20"/>
  <c r="J83" i="20"/>
  <c r="T80" i="20"/>
  <c r="L77" i="20"/>
  <c r="T112" i="20"/>
  <c r="AD108" i="20"/>
  <c r="X104" i="20"/>
  <c r="H101" i="20"/>
  <c r="AB97" i="20"/>
  <c r="L96" i="20"/>
  <c r="V92" i="20"/>
  <c r="P88" i="20"/>
  <c r="H85" i="20"/>
  <c r="N111" i="20"/>
  <c r="R107" i="20"/>
  <c r="V103" i="20"/>
  <c r="R100" i="20"/>
  <c r="N95" i="20"/>
  <c r="R91" i="20"/>
  <c r="V87" i="20"/>
  <c r="R84" i="20"/>
  <c r="AF113" i="20"/>
  <c r="P113" i="20"/>
  <c r="R111" i="20"/>
  <c r="T109" i="20"/>
  <c r="V107" i="20"/>
  <c r="X105" i="20"/>
  <c r="H105" i="20"/>
  <c r="Z103" i="20"/>
  <c r="J103" i="20"/>
  <c r="AB101" i="20"/>
  <c r="L101" i="20"/>
  <c r="AD99" i="20"/>
  <c r="N99" i="20"/>
  <c r="AF97" i="20"/>
  <c r="P97" i="20"/>
  <c r="R95" i="20"/>
  <c r="T93" i="20"/>
  <c r="V91" i="20"/>
  <c r="X89" i="20"/>
  <c r="H89" i="20"/>
  <c r="Z87" i="20"/>
  <c r="J87" i="20"/>
  <c r="AB85" i="20"/>
  <c r="L85" i="20"/>
  <c r="AD83" i="20"/>
  <c r="N83" i="20"/>
  <c r="AF81" i="20"/>
  <c r="P81" i="20"/>
  <c r="AD79" i="20"/>
  <c r="N79" i="20"/>
  <c r="Z77" i="20"/>
  <c r="J77" i="20"/>
  <c r="V75" i="20"/>
  <c r="AF79" i="20"/>
  <c r="X79" i="20"/>
  <c r="P79" i="20"/>
  <c r="AD77" i="20"/>
  <c r="V77" i="20"/>
  <c r="N77" i="20"/>
  <c r="AB75" i="20"/>
  <c r="T75" i="20"/>
  <c r="L75" i="20"/>
  <c r="Z73" i="20"/>
  <c r="R73" i="20"/>
  <c r="J73" i="20"/>
  <c r="AF71" i="20"/>
  <c r="X71" i="20"/>
  <c r="P71" i="20"/>
  <c r="AD69" i="20"/>
  <c r="V69" i="20"/>
  <c r="N69" i="20"/>
  <c r="AB67" i="20"/>
  <c r="T67" i="20"/>
  <c r="L67" i="20"/>
  <c r="Z65" i="20"/>
  <c r="R65" i="20"/>
  <c r="L66" i="20"/>
  <c r="F88" i="20"/>
  <c r="F74" i="20"/>
  <c r="F96" i="20"/>
  <c r="F87" i="20"/>
  <c r="F79" i="20"/>
  <c r="F71" i="20"/>
  <c r="F93" i="20"/>
  <c r="F85" i="20"/>
  <c r="F77" i="20"/>
  <c r="F92" i="20"/>
  <c r="F84" i="20"/>
  <c r="F76" i="20"/>
  <c r="F91" i="20"/>
  <c r="F83" i="20"/>
  <c r="F75" i="20"/>
  <c r="F67" i="20"/>
  <c r="F90" i="20"/>
  <c r="F82" i="20"/>
  <c r="F86" i="20"/>
  <c r="F97" i="20"/>
  <c r="F89" i="20"/>
  <c r="F81" i="20"/>
  <c r="F73" i="20"/>
  <c r="F65" i="20"/>
  <c r="F105" i="20"/>
  <c r="G3" i="13"/>
  <c r="S33" i="20" l="1"/>
  <c r="S30" i="20"/>
  <c r="S7" i="20"/>
  <c r="F95" i="20"/>
  <c r="F108" i="20"/>
  <c r="F98" i="20"/>
  <c r="F94" i="20"/>
  <c r="F110" i="20"/>
  <c r="F102" i="20" l="1"/>
  <c r="F101" i="20"/>
  <c r="F104" i="20"/>
  <c r="F103" i="20"/>
  <c r="F107" i="20"/>
  <c r="F99" i="20"/>
  <c r="F109" i="20"/>
  <c r="F106" i="20"/>
  <c r="F100" i="20"/>
  <c r="F112" i="20" l="1"/>
  <c r="F111" i="20" l="1"/>
  <c r="F113" i="20"/>
</calcChain>
</file>

<file path=xl/sharedStrings.xml><?xml version="1.0" encoding="utf-8"?>
<sst xmlns="http://schemas.openxmlformats.org/spreadsheetml/2006/main" count="51018" uniqueCount="1393">
  <si>
    <t>Sources:</t>
  </si>
  <si>
    <t>Energy Information Administration</t>
  </si>
  <si>
    <t>Urban vs. Rural Residential Households</t>
  </si>
  <si>
    <t>Residential Energy Consumption Survey (RECS)</t>
  </si>
  <si>
    <t>https://www.eia.gov/consumption/residential/data/2015/hc/hc2.1.xlsx</t>
  </si>
  <si>
    <t>Table HC2.1</t>
  </si>
  <si>
    <t>Notes</t>
  </si>
  <si>
    <t>The variable "BCEU BAU Components Energy Use" includes only "purchased electricity"</t>
  </si>
  <si>
    <t>(i.e. that which buildings get from the grid, not generate on-site), so the quantities</t>
  </si>
  <si>
    <t xml:space="preserve">of generation in this variable are additional. Electricity Output is reported in MWh and </t>
  </si>
  <si>
    <t>Capacity is reported in MW</t>
  </si>
  <si>
    <t>Urban Rural Split</t>
  </si>
  <si>
    <t>Urban</t>
  </si>
  <si>
    <t>Rural</t>
  </si>
  <si>
    <t>Conversion from billion kilowatthours to megawatthours</t>
  </si>
  <si>
    <t>Conversion from gigawatts to megawatts</t>
  </si>
  <si>
    <t>Notes for state downscaling</t>
  </si>
  <si>
    <t xml:space="preserve">EIA publishes small-scale production by state for residential, commercial, and independent </t>
  </si>
  <si>
    <t>producers (e.g. residential PV generation located at https://www.eia.gov/opendata/qb.php?category=1737602)</t>
  </si>
  <si>
    <t>Divide the state’s net electricity generation for a given technology (e.g. solar PV, including utility-scale) by the national total</t>
  </si>
  <si>
    <t>Where the given sector’s generation is not available (e.g. onshore wind for residential), proxy using the state’s independent power producers.</t>
  </si>
  <si>
    <t>Get national level distributed generation figures from the AEO, using the API</t>
  </si>
  <si>
    <t>Scenario</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</si>
  <si>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</si>
  <si>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</si>
  <si>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</si>
  <si>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</si>
  <si>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</si>
  <si>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</si>
  <si>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</si>
  <si>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</si>
  <si>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</si>
  <si>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</si>
  <si>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</si>
  <si>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</si>
  <si>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</si>
  <si>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</si>
  <si>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</si>
  <si>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</si>
  <si>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MW</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</si>
  <si>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</si>
  <si>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</si>
  <si>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</si>
  <si>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</si>
  <si>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</si>
  <si>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</si>
  <si>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</si>
  <si>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</si>
  <si>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</si>
  <si>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</si>
  <si>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</si>
  <si>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</si>
  <si>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</si>
  <si>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</si>
  <si>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</si>
  <si>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</si>
  <si>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</si>
  <si>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</si>
  <si>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</si>
  <si>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</si>
  <si>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</si>
  <si>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</si>
  <si>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</si>
  <si>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</si>
  <si>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</si>
  <si>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</si>
  <si>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</si>
  <si>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</si>
  <si>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</si>
  <si>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</si>
  <si>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</si>
  <si>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</si>
  <si>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</si>
  <si>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</si>
  <si>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</si>
  <si>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</si>
  <si>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</si>
  <si>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</si>
  <si>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</si>
  <si>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</si>
  <si>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</si>
  <si>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</si>
  <si>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</si>
  <si>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</si>
  <si>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</si>
  <si>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</si>
  <si>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</si>
  <si>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</si>
  <si>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</si>
  <si>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</si>
  <si>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</si>
  <si>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urban_share</t>
  </si>
  <si>
    <t>rural_share</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</si>
  <si>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</si>
  <si>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</si>
  <si>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</si>
  <si>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</si>
  <si>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</si>
  <si>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</si>
  <si>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</si>
  <si>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</si>
  <si>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</si>
  <si>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</si>
  <si>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</si>
  <si>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</si>
  <si>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</si>
  <si>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</si>
  <si>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</si>
  <si>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</si>
  <si>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</si>
  <si>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</si>
  <si>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</si>
  <si>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</si>
  <si>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</si>
  <si>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</si>
  <si>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</si>
  <si>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</si>
  <si>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</si>
  <si>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</si>
  <si>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</si>
  <si>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</si>
  <si>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</si>
  <si>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</si>
  <si>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</si>
  <si>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</si>
  <si>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</si>
  <si>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</si>
  <si>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</si>
  <si>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</si>
  <si>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</si>
  <si>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</si>
  <si>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</si>
  <si>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</si>
  <si>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</si>
  <si>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</si>
  <si>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</si>
  <si>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</si>
  <si>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</si>
  <si>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</si>
  <si>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</si>
  <si>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</si>
  <si>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</si>
  <si>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</si>
  <si>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</si>
  <si>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</si>
  <si>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</si>
  <si>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</si>
  <si>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</si>
  <si>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</si>
  <si>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</si>
  <si>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</si>
  <si>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</si>
  <si>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</si>
  <si>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</si>
  <si>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</si>
  <si>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</si>
  <si>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</si>
  <si>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</si>
  <si>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</si>
  <si>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</si>
  <si>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</si>
  <si>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</si>
  <si>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</si>
  <si>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</si>
  <si>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</si>
  <si>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</si>
  <si>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</si>
  <si>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</si>
  <si>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</si>
  <si>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</si>
  <si>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</si>
  <si>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</si>
  <si>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</si>
  <si>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</si>
  <si>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</si>
  <si>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</si>
  <si>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</si>
  <si>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</si>
  <si>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</si>
  <si>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</si>
  <si>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</si>
  <si>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</si>
  <si>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</si>
  <si>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</si>
  <si>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</si>
  <si>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</si>
  <si>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</si>
  <si>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</si>
  <si>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</si>
  <si>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</si>
  <si>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</si>
  <si>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</si>
  <si>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</si>
  <si>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</si>
  <si>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</si>
  <si>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</si>
  <si>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Total</t>
  </si>
  <si>
    <t>hard coal w CCS</t>
  </si>
  <si>
    <t>natural gas combined cycle w CCS</t>
  </si>
  <si>
    <t>biomass w CCS</t>
  </si>
  <si>
    <t>lignite w CCS</t>
  </si>
  <si>
    <t>small modular reactor</t>
  </si>
  <si>
    <t>hydrogen combustion turbine</t>
  </si>
  <si>
    <t>hydrogen combined cycle</t>
  </si>
  <si>
    <t>natural gas steam turbine</t>
  </si>
  <si>
    <t>natural gas combined cycle</t>
  </si>
  <si>
    <t>For metric definitions and scenario descriptions see Sections A4 and 2 in the 2023 Standard Scenarios Report (https://www.nrel.gov/docs/fy24osti/87724.pdf)</t>
  </si>
  <si>
    <t>Scenario policy type</t>
  </si>
  <si>
    <t>Year</t>
  </si>
  <si>
    <t>Enduse load (MWh)</t>
  </si>
  <si>
    <t>Distribution losses (MWh)</t>
  </si>
  <si>
    <t>Transmission losses (MWh)</t>
  </si>
  <si>
    <t>Energy exported to Canada (MWh)</t>
  </si>
  <si>
    <t>Storage charging load (MWh)</t>
  </si>
  <si>
    <t>Electrolyzer load (MWh)</t>
  </si>
  <si>
    <t>DAC load (MWh)</t>
  </si>
  <si>
    <t>Sum of all loads (MWh)</t>
  </si>
  <si>
    <t>Hydrogen production (metric tons)</t>
  </si>
  <si>
    <t>4-hour battery capacity (MW)</t>
  </si>
  <si>
    <t>8-hour battery capacity (MW)</t>
  </si>
  <si>
    <t>Bioenergy capacity (MW)</t>
  </si>
  <si>
    <t>Bioenergy with CCS capacity (MW)</t>
  </si>
  <si>
    <t>Coal with CCS capacity (MW)</t>
  </si>
  <si>
    <t>Coal capacity (MW)</t>
  </si>
  <si>
    <t>Concentrating solar power capacity (MW)</t>
  </si>
  <si>
    <t>Behind-the-meter PV capacity (MW)</t>
  </si>
  <si>
    <t>Natural gas combined cycle with CCS capacity (MW)</t>
  </si>
  <si>
    <t>Natural gas combined cycle capacity (MW)</t>
  </si>
  <si>
    <t>Natural gas combustion turbine capacity (MW)</t>
  </si>
  <si>
    <t>Geothermal capacity (MW)</t>
  </si>
  <si>
    <t>Hydropower capacity (MW)</t>
  </si>
  <si>
    <t>Nuclear capacity (MW)</t>
  </si>
  <si>
    <t>Nuclear small modular reactors capacity (MW)</t>
  </si>
  <si>
    <t>Oil-gas-steam capacity (MW)</t>
  </si>
  <si>
    <t>Pumped hydropower storage capacity (MW)</t>
  </si>
  <si>
    <t>Hydrogen combustion turbine capacity (MW)</t>
  </si>
  <si>
    <t>Utility-scale PV capacity (MW)</t>
  </si>
  <si>
    <t>Offshore wind capacity (MW)</t>
  </si>
  <si>
    <t>Onshore wind capacity (MW)</t>
  </si>
  <si>
    <t>Direct air capture capacity (MW)</t>
  </si>
  <si>
    <t>Hydrogen electrolyzer capacity (MW)</t>
  </si>
  <si>
    <t>4-hour battery generation (MWh)</t>
  </si>
  <si>
    <t>8-hour battery generation (MWh)</t>
  </si>
  <si>
    <t>Bioenergy generation (MWh)</t>
  </si>
  <si>
    <t>Bioenergy with CCS generation (MWh)</t>
  </si>
  <si>
    <t>Canadian imports (MWh)</t>
  </si>
  <si>
    <t>Coal with CCS generation (MWh)</t>
  </si>
  <si>
    <t>Coal generation (MWh)</t>
  </si>
  <si>
    <t>Concentrating solar power generation (MWh)</t>
  </si>
  <si>
    <t>Behind-the-meter PV generation (MWh)</t>
  </si>
  <si>
    <t>Natural gas combined cycle with CCS generation (MWh)</t>
  </si>
  <si>
    <t>Natural gas combined cycle generation (MWh)</t>
  </si>
  <si>
    <t>Natural gas combustion turbine generation (MWh)</t>
  </si>
  <si>
    <t>Geothermal generation (MWh)</t>
  </si>
  <si>
    <t>Hydropower generation (MWh)</t>
  </si>
  <si>
    <t>Nuclear generation (MWh)</t>
  </si>
  <si>
    <t>Nuclear small modular reactors generation (MWh)</t>
  </si>
  <si>
    <t>Oil-gas-steam generation (MWh)</t>
  </si>
  <si>
    <t>Pumped hydropower storage generation (MWh)</t>
  </si>
  <si>
    <t>Hydrogen combustion turbine generation (MWh)</t>
  </si>
  <si>
    <t>Utility-scale PV generation (MWh)</t>
  </si>
  <si>
    <t>Offshore wind generation (MWh)</t>
  </si>
  <si>
    <t>Onshore wind generation (MWh)</t>
  </si>
  <si>
    <t>Total generation (MWh)</t>
  </si>
  <si>
    <t>Utility-scale non-storage generation excluding Canada (MWh)</t>
  </si>
  <si>
    <t>CO2 emissions from fuel combustion (metric tons)</t>
  </si>
  <si>
    <t>CO2 emissions from fuel combustion net of in-region carbon removal (metric tons)</t>
  </si>
  <si>
    <t>CH4 emissions from fuel combustion (metric tons)</t>
  </si>
  <si>
    <t>N2O emissions from fuel combustion (metric tons)</t>
  </si>
  <si>
    <t>SO2 emissions from fuel combustion (metric tons)</t>
  </si>
  <si>
    <t>NOx emissions from fuel combustion (metric tons)</t>
  </si>
  <si>
    <t>CO2 emissions from precombustion activities (metric tons)</t>
  </si>
  <si>
    <t>CH4 emissions from precombustion activities (metric tons)</t>
  </si>
  <si>
    <t>N2O emissions from precombustion activities (metric tons)</t>
  </si>
  <si>
    <t>CO2e emissions from fuel combustion (metric tons)</t>
  </si>
  <si>
    <t>CO2e emissions from fuel combustion net of in-region carbon removal (metric tons)</t>
  </si>
  <si>
    <t>CO2e emissions from precombustion activities (metric tons)</t>
  </si>
  <si>
    <t>CO2e emissions from both fuel combustion and precombustion activities (metric tons)</t>
  </si>
  <si>
    <t>CO2e emissions from both fuel combustion and precombustion activities net of in-region carbon removal (metric tons)</t>
  </si>
  <si>
    <t>Direct air capture of CO2 (metric tons)</t>
  </si>
  <si>
    <t>CO2 capture on fossil generators (metric tons)</t>
  </si>
  <si>
    <t>CO2 capture on bioenergy generators (metric tons)</t>
  </si>
  <si>
    <t>CO2 emissions rate from fuel combustion for in-region utility-scale non-storage generators (kg/MWh)</t>
  </si>
  <si>
    <t>CO2e emissions rate from fuel combustion for in-region utility-scale non-storage generators (kg/MWh)</t>
  </si>
  <si>
    <t>CH4 emissions rate from fuel combustion for in-region utility-scale non-storage generators (g/MWh)</t>
  </si>
  <si>
    <t>N2O emissions rate from fuel combustion for in-region utility-scale non-storage generators (g/MWh)</t>
  </si>
  <si>
    <t>SO2 emissions rate from fuel combustion for in-region utility-scale non-storage generators (g/MWh)</t>
  </si>
  <si>
    <t>NOx emissions rate from fuel combustion for in-region utility-scale non-storage generators (g/MWh)</t>
  </si>
  <si>
    <t>CO2 emissions rate from precombustion activities for in-region utility-scale non-storage generators (kg/MWh)</t>
  </si>
  <si>
    <t>CO2e emissions rate from precombustion activities for in-region utility-scale non-storage generators (kg/MWh)</t>
  </si>
  <si>
    <t>CH4 emissions rate from precombustion activities for in-region utility-scale non-storage generators (g/MWh)</t>
  </si>
  <si>
    <t>N2O emissions rate from precombustion activities for in-region utility-scale non-storage generators (g/MWh)</t>
  </si>
  <si>
    <t>CO2e emissions rate from both fuel combustion and precombustion activities for in-region utility-scale non-storage generators (kg/MWh)</t>
  </si>
  <si>
    <t>scenario</t>
  </si>
  <si>
    <t>policy</t>
  </si>
  <si>
    <t>t</t>
  </si>
  <si>
    <t>load_enduse_MWh</t>
  </si>
  <si>
    <t>load_dist_loss_MWh</t>
  </si>
  <si>
    <t>load_trans_loss_MWh</t>
  </si>
  <si>
    <t>load_canada_exports_MWh</t>
  </si>
  <si>
    <t>load_storage_charging_MWh</t>
  </si>
  <si>
    <t>load_electrolyzer_MWh</t>
  </si>
  <si>
    <t>load_dac_MWh</t>
  </si>
  <si>
    <t>load_MWh</t>
  </si>
  <si>
    <t>h2_produced_mt</t>
  </si>
  <si>
    <t>battery_4_MW</t>
  </si>
  <si>
    <t>battery_8_MW</t>
  </si>
  <si>
    <t>bio_MW</t>
  </si>
  <si>
    <t>bio-ccs_MW</t>
  </si>
  <si>
    <t>coal_ccs_MW</t>
  </si>
  <si>
    <t>coal_MW</t>
  </si>
  <si>
    <t>csp_MW</t>
  </si>
  <si>
    <t>distpv_MW</t>
  </si>
  <si>
    <t>gas_cc_ccs_MW</t>
  </si>
  <si>
    <t>gas_cc_MW</t>
  </si>
  <si>
    <t>gas_ct_MW</t>
  </si>
  <si>
    <t>geo_MW</t>
  </si>
  <si>
    <t>hydro_MW</t>
  </si>
  <si>
    <t>nuclear_MW</t>
  </si>
  <si>
    <t>nuclear_smr_MW</t>
  </si>
  <si>
    <t>o-g-s_MW</t>
  </si>
  <si>
    <t>pumped-hydro_MW</t>
  </si>
  <si>
    <t>h2-ct_MW</t>
  </si>
  <si>
    <t>upv_MW</t>
  </si>
  <si>
    <t>wind_offshore_MW</t>
  </si>
  <si>
    <t>wind_onshore_MW</t>
  </si>
  <si>
    <t>dac_MW</t>
  </si>
  <si>
    <t>electrolyzer_MW</t>
  </si>
  <si>
    <t>battery_4_MWh</t>
  </si>
  <si>
    <t>battery_8_MWh</t>
  </si>
  <si>
    <t>bio_MWh</t>
  </si>
  <si>
    <t>bio-ccs_MWh</t>
  </si>
  <si>
    <t>canada_MWh</t>
  </si>
  <si>
    <t>coal_ccs_MWh</t>
  </si>
  <si>
    <t>coal_MWh</t>
  </si>
  <si>
    <t>csp_MWh</t>
  </si>
  <si>
    <t>distpv_MWh</t>
  </si>
  <si>
    <t>gas_cc_ccs_MWh</t>
  </si>
  <si>
    <t>gas_cc_MWh</t>
  </si>
  <si>
    <t>gas_ct_MWh</t>
  </si>
  <si>
    <t>geo_MWh</t>
  </si>
  <si>
    <t>hydro_MWh</t>
  </si>
  <si>
    <t>nuclear_MWh</t>
  </si>
  <si>
    <t>nuclear_smr_MWh</t>
  </si>
  <si>
    <t>o-g-s_MWh</t>
  </si>
  <si>
    <t>pumped-hydro_MWh</t>
  </si>
  <si>
    <t>h2-ct_MWh</t>
  </si>
  <si>
    <t>upv_MWh</t>
  </si>
  <si>
    <t>wind_offshore_MWh</t>
  </si>
  <si>
    <t>wind_onshore_MWh</t>
  </si>
  <si>
    <t>generation</t>
  </si>
  <si>
    <t>generation_for_aer</t>
  </si>
  <si>
    <t>co2_c_mt</t>
  </si>
  <si>
    <t>co2_c_net_mt</t>
  </si>
  <si>
    <t>ch4_c_mt</t>
  </si>
  <si>
    <t>n2o_c_mt</t>
  </si>
  <si>
    <t>so2_c_mt</t>
  </si>
  <si>
    <t>nox_c_mt</t>
  </si>
  <si>
    <t>co2_p_mt</t>
  </si>
  <si>
    <t>ch4_p_mt</t>
  </si>
  <si>
    <t>n2o_p_mt</t>
  </si>
  <si>
    <t>co2e_c_mt</t>
  </si>
  <si>
    <t>co2e_c_net_mt</t>
  </si>
  <si>
    <t>co2e_p_mt</t>
  </si>
  <si>
    <t>co2e_mt</t>
  </si>
  <si>
    <t>co2e_net_mt</t>
  </si>
  <si>
    <t>co2_capture_dac_mt</t>
  </si>
  <si>
    <t>co2_capture_fossil_mt</t>
  </si>
  <si>
    <t>co2_capture_beccs_mt</t>
  </si>
  <si>
    <t>co2_c_kg_per_mwh</t>
  </si>
  <si>
    <t>co2e_c_kg_per_mwh</t>
  </si>
  <si>
    <t>ch4_c_g_per_mwh</t>
  </si>
  <si>
    <t>n2o_c_g_per_mwh</t>
  </si>
  <si>
    <t>so2_c_g_per_mwh</t>
  </si>
  <si>
    <t>nox_c_g_per_mwh</t>
  </si>
  <si>
    <t>co2_p_kg_per_mwh</t>
  </si>
  <si>
    <t>co2e_p_kg_per_mwh</t>
  </si>
  <si>
    <t>ch4_p_g_per_mwh</t>
  </si>
  <si>
    <t>n2o_p_g_per_mwh</t>
  </si>
  <si>
    <t>co2e_kg_per_mwh</t>
  </si>
  <si>
    <t>Mid_Case</t>
  </si>
  <si>
    <t>currentPolicies</t>
  </si>
  <si>
    <t>usa</t>
  </si>
  <si>
    <t>generation_MWh</t>
  </si>
  <si>
    <t>co2_gen_mmt</t>
  </si>
  <si>
    <t>utility pv_gen_frac</t>
  </si>
  <si>
    <t>rooftop pv_gen_frac</t>
  </si>
  <si>
    <t>pv+battery_gen_frac</t>
  </si>
  <si>
    <t>oil-gas-steam_gen_frac</t>
  </si>
  <si>
    <t>offshore wind_gen_frac</t>
  </si>
  <si>
    <t>nuclear_gen_frac</t>
  </si>
  <si>
    <t>ng-ct_gen_frac</t>
  </si>
  <si>
    <t>ng-cc_gen_frac</t>
  </si>
  <si>
    <t>ng-cc-ccs_gen_frac</t>
  </si>
  <si>
    <t>land-based wind_gen_frac</t>
  </si>
  <si>
    <t>imports_gen_frac</t>
  </si>
  <si>
    <t>hydro_gen_frac</t>
  </si>
  <si>
    <t>h2-ct_gen_frac</t>
  </si>
  <si>
    <t>geothermal_gen_frac</t>
  </si>
  <si>
    <t>dac_gen_frac</t>
  </si>
  <si>
    <t>csp_gen_frac</t>
  </si>
  <si>
    <t>coal_gen_frac</t>
  </si>
  <si>
    <t>biopower_gen_frac</t>
  </si>
  <si>
    <t>biopower ccs_gen_frac</t>
  </si>
  <si>
    <t>utility pv_MWh</t>
  </si>
  <si>
    <t>rooftop pv_MWh</t>
  </si>
  <si>
    <t>pv+battery_MWh</t>
  </si>
  <si>
    <t>oil-gas-steam_MWh</t>
  </si>
  <si>
    <t>offshore wind_MWh</t>
  </si>
  <si>
    <t>ng-ct_MWh</t>
  </si>
  <si>
    <t>ng-cc_MWh</t>
  </si>
  <si>
    <t>ng-cc-ccs_MWh</t>
  </si>
  <si>
    <t>land-based wind_MWh</t>
  </si>
  <si>
    <t>imports_MWh</t>
  </si>
  <si>
    <t>geothermal_MWh</t>
  </si>
  <si>
    <t>dac_MWh</t>
  </si>
  <si>
    <t>biopower_MWh</t>
  </si>
  <si>
    <t>biopower ccs_MWh</t>
  </si>
  <si>
    <t>utility pv_MW</t>
  </si>
  <si>
    <t>rooftop pv_MW</t>
  </si>
  <si>
    <t>pv+battery_MW</t>
  </si>
  <si>
    <t>pumped storage_MW</t>
  </si>
  <si>
    <t>oil-gas-steam_MW</t>
  </si>
  <si>
    <t>offshore wind_MW</t>
  </si>
  <si>
    <t>ng-ct_MW</t>
  </si>
  <si>
    <t>ng-cc_MW</t>
  </si>
  <si>
    <t>ng-cc-ccs_MW</t>
  </si>
  <si>
    <t>land-based wind_MW</t>
  </si>
  <si>
    <t>geothermal_MW</t>
  </si>
  <si>
    <t>biopower_MW</t>
  </si>
  <si>
    <t>biopower ccs_MW</t>
  </si>
  <si>
    <t>battery-8h_MW</t>
  </si>
  <si>
    <t>battery-6h_MW</t>
  </si>
  <si>
    <t>battery-4h_MW</t>
  </si>
  <si>
    <t>battery-2h_MW</t>
  </si>
  <si>
    <t>battery-10h_MW</t>
  </si>
  <si>
    <t>country</t>
  </si>
  <si>
    <t>MWh</t>
  </si>
  <si>
    <t>Million Metric Tons</t>
  </si>
  <si>
    <t>generation fraction</t>
  </si>
  <si>
    <t>2019$</t>
  </si>
  <si>
    <t>Standard_scenarios_2021</t>
  </si>
  <si>
    <t>Dollar_year</t>
  </si>
  <si>
    <t>Project</t>
  </si>
  <si>
    <t>use 2021 standard scenario for 2022 data, use 2023 standard scenarios for forecast</t>
  </si>
  <si>
    <t>NREL</t>
  </si>
  <si>
    <t>2021 and 2023</t>
  </si>
  <si>
    <t>https://scenarioviewer.nrel.gov/?project=c85d86ff-f6ec-4812-925b-ceb9a1465506&amp;mode=download&amp;layout=DAC%20View</t>
  </si>
  <si>
    <t>REEDS Model Standard Scenarios 2021 and 2023</t>
  </si>
  <si>
    <t>Note: Data is reported as collected.
Adjustments remove capacity lost in conversion from DC to AC.
All Technologies does not include photovoltaic storage.
Some utilities reclassified net metering as non net metering distributed, or vice versa.
Source: U.S. Energy Information Administration, Form EIA-861, 'Annual Electric Power Industry Report.'</t>
  </si>
  <si>
    <t>.</t>
  </si>
  <si>
    <t/>
  </si>
  <si>
    <t>WACM</t>
  </si>
  <si>
    <t>Adjustment 2022</t>
  </si>
  <si>
    <t>PACE</t>
  </si>
  <si>
    <t>DC</t>
  </si>
  <si>
    <t>High West Energy, Inc</t>
  </si>
  <si>
    <t>AC</t>
  </si>
  <si>
    <t>Powder River Energy Corp</t>
  </si>
  <si>
    <t>PacifiCorp</t>
  </si>
  <si>
    <t>Montana-Dakota Utilities Co</t>
  </si>
  <si>
    <t>BPAT</t>
  </si>
  <si>
    <t>Lower Valley Energy Inc</t>
  </si>
  <si>
    <t>High Plains Power Inc</t>
  </si>
  <si>
    <t>WAUW</t>
  </si>
  <si>
    <t>City of Gillette - (WY)</t>
  </si>
  <si>
    <t>Fall River Rural Elec Coop Inc</t>
  </si>
  <si>
    <t>Cheyenne Light Fuel &amp; Power</t>
  </si>
  <si>
    <t>PJM</t>
  </si>
  <si>
    <t>Wheeling Power Co</t>
  </si>
  <si>
    <t>The Potomac Edison Company</t>
  </si>
  <si>
    <t>Monongahela Power Co</t>
  </si>
  <si>
    <t>Appalachian Power Co</t>
  </si>
  <si>
    <t>MISO</t>
  </si>
  <si>
    <t>Wisconsin Rapids W W &amp; L Comm</t>
  </si>
  <si>
    <t>Wisconsin Public Service Corp</t>
  </si>
  <si>
    <t>Wisconsin Power &amp; Light Co</t>
  </si>
  <si>
    <t>Wisconsin Electric Power Co</t>
  </si>
  <si>
    <t>Whitehall Electric Utility</t>
  </si>
  <si>
    <t>City of Westby</t>
  </si>
  <si>
    <t>Waupun Utilities</t>
  </si>
  <si>
    <t>Village of Waunakee - (WI)</t>
  </si>
  <si>
    <t>Waterloo Light &amp; Water Comm</t>
  </si>
  <si>
    <t>Two Rivers Water &amp; Light</t>
  </si>
  <si>
    <t>Sun Prairie Utilities</t>
  </si>
  <si>
    <t>City of Sturgeon Bay - (WI)</t>
  </si>
  <si>
    <t>City of Stoughton - (WI)</t>
  </si>
  <si>
    <t>Slinger Utilities</t>
  </si>
  <si>
    <t>Scenic Rivers Energy Coop</t>
  </si>
  <si>
    <t>Rock Energy Cooperative</t>
  </si>
  <si>
    <t>City of River Falls</t>
  </si>
  <si>
    <t>City of Richland Center - (WI)</t>
  </si>
  <si>
    <t>Reedsburg Utility Comm</t>
  </si>
  <si>
    <t>Polk-Burnett Electric Coop</t>
  </si>
  <si>
    <t>Village of Prairie Du Sac - (WI)</t>
  </si>
  <si>
    <t>City of Plymouth - (WI)</t>
  </si>
  <si>
    <t>Oconomowoc Utilities</t>
  </si>
  <si>
    <t>Oakdale Electric Coop</t>
  </si>
  <si>
    <t>Northwestern Wisconsin Elec Co</t>
  </si>
  <si>
    <t>Northern States Power Co</t>
  </si>
  <si>
    <t>North Central Power Co Inc</t>
  </si>
  <si>
    <t>City of New Richmond</t>
  </si>
  <si>
    <t>New London Electric&amp;Water Util</t>
  </si>
  <si>
    <t>City of New Holstein - (WI)</t>
  </si>
  <si>
    <t>Village of New Glarus - (WI)</t>
  </si>
  <si>
    <t>Village of Muscoda - (WI)</t>
  </si>
  <si>
    <t>Village of Mt. Horeb - (WI)</t>
  </si>
  <si>
    <t>City of Menasha - (WI)</t>
  </si>
  <si>
    <t>City of Marshfield - (WI)</t>
  </si>
  <si>
    <t>Manitowoc Public Utilities</t>
  </si>
  <si>
    <t>Madison Gas &amp; Electric Co</t>
  </si>
  <si>
    <t>City of Lodi - (WI)</t>
  </si>
  <si>
    <t>Lake Mills Light &amp; Water</t>
  </si>
  <si>
    <t>City of Kaukauna</t>
  </si>
  <si>
    <t>Juneau Utility Comm</t>
  </si>
  <si>
    <t>Jefferson Utilities</t>
  </si>
  <si>
    <t>Hustisford Utilities</t>
  </si>
  <si>
    <t>Hartford Electric</t>
  </si>
  <si>
    <t>Florence Utility Comm</t>
  </si>
  <si>
    <t>City of Evansville</t>
  </si>
  <si>
    <t>East Central Energy</t>
  </si>
  <si>
    <t>City of Eagle River - (WI)</t>
  </si>
  <si>
    <t>Dunn County Electric Coop</t>
  </si>
  <si>
    <t>Dahlberg Light &amp; Power Co</t>
  </si>
  <si>
    <t>City of Cuba City</t>
  </si>
  <si>
    <t>City of Columbus - (WI)</t>
  </si>
  <si>
    <t>Cedarburg Light &amp; Water Comm</t>
  </si>
  <si>
    <t>Brodhead Water &amp; Lighting Comm</t>
  </si>
  <si>
    <t>City of Boscobel - (WI)</t>
  </si>
  <si>
    <t>City of Black River Falls</t>
  </si>
  <si>
    <t>Barron Electric Coop</t>
  </si>
  <si>
    <t>Algoma Utility Comm</t>
  </si>
  <si>
    <t>Adams-Columbia Electric Coop</t>
  </si>
  <si>
    <t>SCL</t>
  </si>
  <si>
    <t>PACW</t>
  </si>
  <si>
    <t>GCPD</t>
  </si>
  <si>
    <t>CHPD</t>
  </si>
  <si>
    <t>PUD No 1 of Jefferson County</t>
  </si>
  <si>
    <t>AVA</t>
  </si>
  <si>
    <t>Avista Corp</t>
  </si>
  <si>
    <t>Vera Irrigation District #15</t>
  </si>
  <si>
    <t>TPWR</t>
  </si>
  <si>
    <t>City of Tacoma - (WA)</t>
  </si>
  <si>
    <t>PUD 1 of Snohomish County</t>
  </si>
  <si>
    <t>City of Seattle - (WA)</t>
  </si>
  <si>
    <t>City of Richland - (WA)</t>
  </si>
  <si>
    <t>PSEI</t>
  </si>
  <si>
    <t>Puget Sound Energy Inc</t>
  </si>
  <si>
    <t>PUD No 3 of Mason County</t>
  </si>
  <si>
    <t>City of Port Angeles - (WA)</t>
  </si>
  <si>
    <t>Peninsula Light Company</t>
  </si>
  <si>
    <t>PUD No 1 of Pend Oreille County</t>
  </si>
  <si>
    <t>PUD No 2 of Grant County</t>
  </si>
  <si>
    <t>PUD No 2 of Pacific County</t>
  </si>
  <si>
    <t>Orcas Power &amp; Light Coop</t>
  </si>
  <si>
    <t>DOPD</t>
  </si>
  <si>
    <t>PUD No 1 of Okanogan County</t>
  </si>
  <si>
    <t>Modern Electric Water Company</t>
  </si>
  <si>
    <t>PUD No 1 of Lewis County</t>
  </si>
  <si>
    <t>Lakeview Light &amp; Power</t>
  </si>
  <si>
    <t>PUD No 1 of Klickitat County</t>
  </si>
  <si>
    <t>Inland Power &amp; Light Company</t>
  </si>
  <si>
    <t>PUD No 1 of Grays Harbor County</t>
  </si>
  <si>
    <t>PUD No 1 of Franklin County</t>
  </si>
  <si>
    <t>City of Ellensburg - (WA)</t>
  </si>
  <si>
    <t>Elmhurst Mutual Power &amp; Light Co</t>
  </si>
  <si>
    <t>PUD No 1 of Douglas County</t>
  </si>
  <si>
    <t>Columbia Rural Elec Assn, Inc</t>
  </si>
  <si>
    <t>PUD No 1 of Clark County - (WA)</t>
  </si>
  <si>
    <t>PUD No 1 of Clallam County</t>
  </si>
  <si>
    <t>PUD No 1 of Chelan County</t>
  </si>
  <si>
    <t>City of Centralia - (WA)</t>
  </si>
  <si>
    <t>Big Bend Electric Coop, Inc</t>
  </si>
  <si>
    <t>Benton Rural Electric Assn</t>
  </si>
  <si>
    <t>PUD No 1 of Benton County</t>
  </si>
  <si>
    <t>ISNE</t>
  </si>
  <si>
    <t>Washington Electric Coop - (VT)</t>
  </si>
  <si>
    <t>Vermont Electric Cooperative, Inc</t>
  </si>
  <si>
    <t>Green Mountain Power Corp</t>
  </si>
  <si>
    <t>City of Burlington Electric - (VT)</t>
  </si>
  <si>
    <t>LGEE</t>
  </si>
  <si>
    <t>Rappahannock Electric Coop</t>
  </si>
  <si>
    <t>Southside Electric Coop, Inc</t>
  </si>
  <si>
    <t>Virginia Tech Electric Service</t>
  </si>
  <si>
    <t>Virginia Electric &amp; Power Co</t>
  </si>
  <si>
    <t>Shenandoah Valley Elec Coop</t>
  </si>
  <si>
    <t>City of Salem - (VA)</t>
  </si>
  <si>
    <t>Prince George Electric Coop</t>
  </si>
  <si>
    <t>Northern Neck Elec Coop, Inc</t>
  </si>
  <si>
    <t>Northern Virginia Elec Coop</t>
  </si>
  <si>
    <t>Mecklenburg Electric Cooperative</t>
  </si>
  <si>
    <t>Kentucky Utilities Co</t>
  </si>
  <si>
    <t>City of Harrisonburg - (VA)</t>
  </si>
  <si>
    <t>City of Danville - (VA)</t>
  </si>
  <si>
    <t>Central Virginia Electric Coop</t>
  </si>
  <si>
    <t>A &amp; N Electric Coop</t>
  </si>
  <si>
    <t>Dixie Escalante R E A, Inc</t>
  </si>
  <si>
    <t>Strawberry Electric Serv Dist</t>
  </si>
  <si>
    <t>City of St George</t>
  </si>
  <si>
    <t>City of Springville - (UT)</t>
  </si>
  <si>
    <t>Spanish Fork City Corporation</t>
  </si>
  <si>
    <t>Provo City Corp</t>
  </si>
  <si>
    <t>City of Murray - (UT)</t>
  </si>
  <si>
    <t>Moon Lake Electric Assn Inc</t>
  </si>
  <si>
    <t>City of Logan - (UT)</t>
  </si>
  <si>
    <t>Lehi City Corporation</t>
  </si>
  <si>
    <t>Garkane Energy Coop, Inc</t>
  </si>
  <si>
    <t>Empire Electric Assn, Inc</t>
  </si>
  <si>
    <t>City of Bountiful</t>
  </si>
  <si>
    <t>SWPP</t>
  </si>
  <si>
    <t>ERCO</t>
  </si>
  <si>
    <t>Heart of Texas Electric Coop</t>
  </si>
  <si>
    <t>Entergy Texas Inc.</t>
  </si>
  <si>
    <t>City of San Marcos - (TX)</t>
  </si>
  <si>
    <t>Kerrville Public Utility Board</t>
  </si>
  <si>
    <t>Wise Electric Coop Inc</t>
  </si>
  <si>
    <t>Weatherford Mun Utility System</t>
  </si>
  <si>
    <t>Victoria Electric Coop, Inc</t>
  </si>
  <si>
    <t>Upshur Rural Elec Coop Corp</t>
  </si>
  <si>
    <t>United Electric Coop Service Inc - (TX)</t>
  </si>
  <si>
    <t>Tri-County Electric Coop, Inc (OK)</t>
  </si>
  <si>
    <t>Tri-County Electric Coop, Inc (TX)</t>
  </si>
  <si>
    <t>Trinity Valley Elec Coop Inc</t>
  </si>
  <si>
    <t>Southwest Arkansas E C C</t>
  </si>
  <si>
    <t>South Plains Electric Coop Inc</t>
  </si>
  <si>
    <t>San Bernard Electric Coop, Inc</t>
  </si>
  <si>
    <t>San Patricio Electric Coop Inc</t>
  </si>
  <si>
    <t>City of San Antonio - (TX)</t>
  </si>
  <si>
    <t>Rusk County Electric Coop, Inc</t>
  </si>
  <si>
    <t>Navasota Valley Elec Coop, Inc</t>
  </si>
  <si>
    <t>Rita Blanca Electric Coop, Inc</t>
  </si>
  <si>
    <t>Rio Grande Electric Coop, Inc</t>
  </si>
  <si>
    <t>Pedernales Electric Coop, Inc</t>
  </si>
  <si>
    <t>North Plains Electric Coop Inc</t>
  </si>
  <si>
    <t>City of New Braunfels - (TX)</t>
  </si>
  <si>
    <t>Navarro County Elec Coop, Inc</t>
  </si>
  <si>
    <t>Mid-South Electric Coop Assn</t>
  </si>
  <si>
    <t>Medina Electric Coop, Inc</t>
  </si>
  <si>
    <t>Magic Valley Electric Coop Inc</t>
  </si>
  <si>
    <t>City of Lubbock - (TX)</t>
  </si>
  <si>
    <t>Lighthouse Electric Coop, Inc</t>
  </si>
  <si>
    <t>Karnes Electric Coop Inc</t>
  </si>
  <si>
    <t>Jasper-Newton Elec Coop, Inc</t>
  </si>
  <si>
    <t>Jackson Electric Coop, Inc - (TX)</t>
  </si>
  <si>
    <t>Houston County Elec Coop Inc</t>
  </si>
  <si>
    <t>HILCO Electric Cooperative, Inc.</t>
  </si>
  <si>
    <t>Hamilton County Elec Coop Assn</t>
  </si>
  <si>
    <t>Guadalupe Valley Elec Coop Inc</t>
  </si>
  <si>
    <t>Grayson-Collin Elec Coop, Inc</t>
  </si>
  <si>
    <t>City of Georgetown - (TX)</t>
  </si>
  <si>
    <t>City of Floresville</t>
  </si>
  <si>
    <t>Fayette Electric Coop, Inc</t>
  </si>
  <si>
    <t>Farmers Electric Coop, Inc - (TX)</t>
  </si>
  <si>
    <t>EPE</t>
  </si>
  <si>
    <t>El Paso Electric Co</t>
  </si>
  <si>
    <t>Denton County Elec Coop, Inc</t>
  </si>
  <si>
    <t>City of Denton - (TX)</t>
  </si>
  <si>
    <t>Deep East Texas Elec Coop Inc</t>
  </si>
  <si>
    <t>Deaf Smith Electric Coop, Inc</t>
  </si>
  <si>
    <t>Comanche County Elec Coop Assn</t>
  </si>
  <si>
    <t>Cooke County Elec Coop Assn</t>
  </si>
  <si>
    <t>Concho Valley Elec Coop Inc</t>
  </si>
  <si>
    <t>Cherokee County Elec Coop Assn</t>
  </si>
  <si>
    <t>Central Texas Elec Coop, Inc</t>
  </si>
  <si>
    <t>City of Bryan - (TX)</t>
  </si>
  <si>
    <t>Brownsville Public Utilities Board</t>
  </si>
  <si>
    <t>City of Brenham - (TX)</t>
  </si>
  <si>
    <t>Bowie-Cass Electric Coop, Inc</t>
  </si>
  <si>
    <t>Bluebonnet Electric Coop, Inc</t>
  </si>
  <si>
    <t>Big Country Electric Coop, Inc</t>
  </si>
  <si>
    <t>Bartlett Electric Coop, Inc</t>
  </si>
  <si>
    <t>Bandera Electric Coop, Inc</t>
  </si>
  <si>
    <t>Bailey County Elec Coop Assn</t>
  </si>
  <si>
    <t>Kingsport Power Co</t>
  </si>
  <si>
    <t>West River Electric Assn Inc</t>
  </si>
  <si>
    <t>Southeastern Electric Coop Inc - (SD)</t>
  </si>
  <si>
    <t>Sioux Valley SW Elec Coop</t>
  </si>
  <si>
    <t>Otter Tail Power Co</t>
  </si>
  <si>
    <t>Black Hills Electric Coop, Inc</t>
  </si>
  <si>
    <t>DUK</t>
  </si>
  <si>
    <t>York Electric Coop Inc</t>
  </si>
  <si>
    <t>South Carolina Public Service Authority</t>
  </si>
  <si>
    <t>SCEG</t>
  </si>
  <si>
    <t>Dominion Energy South Carolina, Inc</t>
  </si>
  <si>
    <t>Santee Electric Coop, Inc</t>
  </si>
  <si>
    <t>City of Rock Hill - (SC)</t>
  </si>
  <si>
    <t>Pee Dee Electric Coop, Inc</t>
  </si>
  <si>
    <t>Palmetto Electric Coop Inc</t>
  </si>
  <si>
    <t>Tri-County Electric Coop, Inc (SC)</t>
  </si>
  <si>
    <t>City of Orangeburg - (SC)</t>
  </si>
  <si>
    <t>Newberry Electric Coop, Inc</t>
  </si>
  <si>
    <t>City of Newberry - (SC)</t>
  </si>
  <si>
    <t>Mid-Carolina Electric Coop Inc</t>
  </si>
  <si>
    <t>Marlboro Electric Coop, Inc</t>
  </si>
  <si>
    <t>Lynches River Elec Coop, Inc</t>
  </si>
  <si>
    <t>Laurens Electric Coop, Inc</t>
  </si>
  <si>
    <t>Horry Electric Coop Inc</t>
  </si>
  <si>
    <t>Greer Commission of Public Wks</t>
  </si>
  <si>
    <t>City of Gaffney - (SC)</t>
  </si>
  <si>
    <t>Easley Combined Utility System</t>
  </si>
  <si>
    <t>Edisto Electric Coop, Inc</t>
  </si>
  <si>
    <t>Duke Energy Carolinas, LLC</t>
  </si>
  <si>
    <t>CPLE</t>
  </si>
  <si>
    <t>Duke Energy Progress - (NC)</t>
  </si>
  <si>
    <t>Broad River Electric Coop, Inc</t>
  </si>
  <si>
    <t>Blue Ridge Electric Coop Inc - (SC)</t>
  </si>
  <si>
    <t>Black River Electric Coop, Inc - (SC)</t>
  </si>
  <si>
    <t>Berkeley Electric Coop Inc</t>
  </si>
  <si>
    <t>Aiken Electric Coop Inc</t>
  </si>
  <si>
    <t>Pascoag Utility District</t>
  </si>
  <si>
    <t>The Narragansett Electric Co</t>
  </si>
  <si>
    <t>Block Island Utility District</t>
  </si>
  <si>
    <t>Northwestern Rural E C A, Inc - (PA)</t>
  </si>
  <si>
    <t>REA Energy Coop Inc</t>
  </si>
  <si>
    <t>Tri-County Rural Elec Coop Inc (PA)</t>
  </si>
  <si>
    <t>Claverack Rural Elec Coop Inc</t>
  </si>
  <si>
    <t>Central Electric Coop, Inc - (PA)</t>
  </si>
  <si>
    <t>Valley Rural Electric Coop Inc</t>
  </si>
  <si>
    <t>Bedford Rural Elec Coop, Inc</t>
  </si>
  <si>
    <t>Adams Electric Cooperative Inc</t>
  </si>
  <si>
    <t>Somerset Rural Elec Coop, Inc</t>
  </si>
  <si>
    <t>West Penn Power Company</t>
  </si>
  <si>
    <t>Wellsborough Electric Co</t>
  </si>
  <si>
    <t>UGI Utilities, Inc</t>
  </si>
  <si>
    <t>NYIS</t>
  </si>
  <si>
    <t>Pike County Light &amp; Power Co</t>
  </si>
  <si>
    <t>PECO Energy Co</t>
  </si>
  <si>
    <t>Pennsylvania Power Co</t>
  </si>
  <si>
    <t>PPL Electric Utilities Corp</t>
  </si>
  <si>
    <t>Pennsylvania Electric Co</t>
  </si>
  <si>
    <t>Metropolitan Edison Co</t>
  </si>
  <si>
    <t>Duquesne Light Co</t>
  </si>
  <si>
    <t>Citizens Electric Co - (PA)</t>
  </si>
  <si>
    <t>Borough of Chambersburg</t>
  </si>
  <si>
    <t>PGE</t>
  </si>
  <si>
    <t>IPCO</t>
  </si>
  <si>
    <t>Columbia River Peoples Ut Dist</t>
  </si>
  <si>
    <t>Emerald People's Utility Dist</t>
  </si>
  <si>
    <t>Clatskanie Peoples Util Dist</t>
  </si>
  <si>
    <t>Umatilla Electric Coop Assn</t>
  </si>
  <si>
    <t>Tillamook Peoples Utility Dist</t>
  </si>
  <si>
    <t>Surprise Valley Electrification</t>
  </si>
  <si>
    <t>City of Springfield - (OR)</t>
  </si>
  <si>
    <t>Salem Electric - (OR)</t>
  </si>
  <si>
    <t>Portland General Electric Co</t>
  </si>
  <si>
    <t>Oregon Trail El Cons Coop, Inc</t>
  </si>
  <si>
    <t>Northern Wasco County PUD</t>
  </si>
  <si>
    <t>Midstate Electric Coop, Inc</t>
  </si>
  <si>
    <t>City of McMinnville - (OR)</t>
  </si>
  <si>
    <t>Lane Electric Coop Inc</t>
  </si>
  <si>
    <t>Idaho Power Co</t>
  </si>
  <si>
    <t>City of Forest Grove</t>
  </si>
  <si>
    <t>City of Eugene - (OR)</t>
  </si>
  <si>
    <t>Consumers Power, Inc</t>
  </si>
  <si>
    <t>Coos-Curry Electric Coop, Inc</t>
  </si>
  <si>
    <t>Central Lincoln People's Ut Dt</t>
  </si>
  <si>
    <t>Central Electric Coop Inc - (OR)</t>
  </si>
  <si>
    <t>AECI</t>
  </si>
  <si>
    <t>CKenergy Electric Cooperative</t>
  </si>
  <si>
    <t>Verdigris Valley Elec Coop Inc</t>
  </si>
  <si>
    <t>Stillwater Utilities Authority</t>
  </si>
  <si>
    <t>Rural Electric Coop, Inc</t>
  </si>
  <si>
    <t>Public Service Co of Oklahoma</t>
  </si>
  <si>
    <t>People's Electric Cooperative</t>
  </si>
  <si>
    <t>Ozarks Electric Coop Corp - (AR)</t>
  </si>
  <si>
    <t>Oklahoma Gas &amp; Electric Co</t>
  </si>
  <si>
    <t>Oklahoma Electric Coop Inc</t>
  </si>
  <si>
    <t>Northeast Oklahoma Electric Co</t>
  </si>
  <si>
    <t>Lake Region Electric Coop, Inc - (OK)</t>
  </si>
  <si>
    <t>Kiamichi Electric Coop, Inc</t>
  </si>
  <si>
    <t>Indian Electric Coop, Inc</t>
  </si>
  <si>
    <t>Empire District Electric Co</t>
  </si>
  <si>
    <t>City of Edmond - (OK)</t>
  </si>
  <si>
    <t>East Central Oklahoma Elec Coop Inc</t>
  </si>
  <si>
    <t>Cotton Electric Coop, Inc</t>
  </si>
  <si>
    <t>Cookson Hills Elec Coop, Inc</t>
  </si>
  <si>
    <t>Choctaw Electric Coop Inc</t>
  </si>
  <si>
    <t>Cimarron Electric Coop</t>
  </si>
  <si>
    <t>Central Rural Electric Cooperative, Inc</t>
  </si>
  <si>
    <t>Arkansas Valley Elec Coop Corp</t>
  </si>
  <si>
    <t>Alfalfa Electric Coop, Inc</t>
  </si>
  <si>
    <t>City of Westerville - (OH)</t>
  </si>
  <si>
    <t>City of Wadsworth - (OH)</t>
  </si>
  <si>
    <t>The Toledo Edison Co</t>
  </si>
  <si>
    <t>Ohio Power Co</t>
  </si>
  <si>
    <t>Ohio Edison Co</t>
  </si>
  <si>
    <t>Consolidated Cooperative</t>
  </si>
  <si>
    <t>Midwest Energy Cooperative</t>
  </si>
  <si>
    <t>City of Lebanon - (OH)</t>
  </si>
  <si>
    <t>Holmes-Wayne Electric Coop Inc</t>
  </si>
  <si>
    <t>Guernsey-Muskingum El Coop Inc</t>
  </si>
  <si>
    <t>Buckeye Power, Inc</t>
  </si>
  <si>
    <t>Dayton Power &amp; Light Co</t>
  </si>
  <si>
    <t>City of Cuyahoga Falls - (OH)</t>
  </si>
  <si>
    <t>City of Cleveland - (OH)</t>
  </si>
  <si>
    <t>Cleveland Electric Illum Co</t>
  </si>
  <si>
    <t>Duke Energy Ohio Inc</t>
  </si>
  <si>
    <t>Butler Rural Electric Coop Inc - (OH)</t>
  </si>
  <si>
    <t>Rochester Gas &amp; Electric Corp</t>
  </si>
  <si>
    <t>Orange &amp; Rockland Utils Inc</t>
  </si>
  <si>
    <t>Niagara Mohawk Power Corp.</t>
  </si>
  <si>
    <t>New York State Elec &amp; Gas Corp</t>
  </si>
  <si>
    <t>Town of Massena - (NY)</t>
  </si>
  <si>
    <t>Long Island Power Authority</t>
  </si>
  <si>
    <t>Consolidated Edison Co-NY Inc</t>
  </si>
  <si>
    <t>Central Hudson Gas &amp; Elec Corp</t>
  </si>
  <si>
    <t>WALC</t>
  </si>
  <si>
    <t>NEVP</t>
  </si>
  <si>
    <t>Valley Electric Assn, Inc</t>
  </si>
  <si>
    <t>Sierra Pacific Power Co</t>
  </si>
  <si>
    <t>Overton Power District No 5</t>
  </si>
  <si>
    <t>Nevada Power Co</t>
  </si>
  <si>
    <t>Mt Wheeler Power, Inc</t>
  </si>
  <si>
    <t>City of Boulder City - (NV)</t>
  </si>
  <si>
    <t>PNM</t>
  </si>
  <si>
    <t>Springer Electric Coop, Inc</t>
  </si>
  <si>
    <t>Southwestern Public Service Co</t>
  </si>
  <si>
    <t>Southwestern Electric Coop Inc - (NM)</t>
  </si>
  <si>
    <t>Public Service Co of NM</t>
  </si>
  <si>
    <t>Otero County Electric Coop Inc</t>
  </si>
  <si>
    <t>TEPC</t>
  </si>
  <si>
    <t>Navopache Electric Coop, Inc</t>
  </si>
  <si>
    <t>Los Alamos County</t>
  </si>
  <si>
    <t>Kit Carson Electric Coop, Inc</t>
  </si>
  <si>
    <t>Jemez Mountains Elec Coop, Inc</t>
  </si>
  <si>
    <t>City of Farmington - (NM)</t>
  </si>
  <si>
    <t>Farmers Electric Coop, Inc - (NM)</t>
  </si>
  <si>
    <t>Central Valley Elec Coop, Inc</t>
  </si>
  <si>
    <t>Central New Mexico El Coop, Inc</t>
  </si>
  <si>
    <t>City of Vineland - (NJ)</t>
  </si>
  <si>
    <t>Rockland Electric Co</t>
  </si>
  <si>
    <t>Public Service Elec &amp; Gas Co</t>
  </si>
  <si>
    <t>Jersey Central Power &amp; Lt Co</t>
  </si>
  <si>
    <t>Atlantic City Electric Co</t>
  </si>
  <si>
    <t>Liberty Utilities (Granite State Electri</t>
  </si>
  <si>
    <t>Unitil Energy Systems</t>
  </si>
  <si>
    <t>Public Service Co of NH</t>
  </si>
  <si>
    <t>New Hampshire Elec Coop Inc</t>
  </si>
  <si>
    <t>City of Grand Island - (NE)</t>
  </si>
  <si>
    <t>Perennial Public Power Dist</t>
  </si>
  <si>
    <t>Southwest Public Power Dist</t>
  </si>
  <si>
    <t>Southern Public Power District</t>
  </si>
  <si>
    <t>City of South Sioux City</t>
  </si>
  <si>
    <t>Omaha Public Power District</t>
  </si>
  <si>
    <t>Northeast Power</t>
  </si>
  <si>
    <t>City of North Platte</t>
  </si>
  <si>
    <t>Norris Public Power District</t>
  </si>
  <si>
    <t>Nebraska Public Power District</t>
  </si>
  <si>
    <t>Midwest Electric Member Corp</t>
  </si>
  <si>
    <t>Loup River Public Power Dist</t>
  </si>
  <si>
    <t>Lincoln Electric System</t>
  </si>
  <si>
    <t>City of Lexington - (NE)</t>
  </si>
  <si>
    <t>Highline Electric Assn</t>
  </si>
  <si>
    <t>City of Hastings - (NE)</t>
  </si>
  <si>
    <t>City of Fremont - (NE)</t>
  </si>
  <si>
    <t>Elkhorn Rural Public Pwr Dist</t>
  </si>
  <si>
    <t>Dawson Power District</t>
  </si>
  <si>
    <t>Cornhusker Public Power Dist</t>
  </si>
  <si>
    <t>Cedar-Knox Public Power Dist</t>
  </si>
  <si>
    <t>Cass County Elec Coop Inc</t>
  </si>
  <si>
    <t>Mountrail-Williams Elec Coop</t>
  </si>
  <si>
    <t>Verendrye Electric Coop Inc</t>
  </si>
  <si>
    <t>Nodak Electric Coop Inc</t>
  </si>
  <si>
    <t>McLean Electric Coop, Inc</t>
  </si>
  <si>
    <t>Brunswick Electric Member Corp</t>
  </si>
  <si>
    <t>EnergyUnited Elec Member Corp</t>
  </si>
  <si>
    <t>Wake Electric Membership Corp</t>
  </si>
  <si>
    <t>Union Electric Membership Corp - (NC)</t>
  </si>
  <si>
    <t>Tri-County Elec Member Corp (NC)</t>
  </si>
  <si>
    <t>South River Elec Member Corp</t>
  </si>
  <si>
    <t>Rutherford Elec Member Corp</t>
  </si>
  <si>
    <t>Roanoke Electric Member Corp</t>
  </si>
  <si>
    <t>Piedmont Electric Member Corp</t>
  </si>
  <si>
    <t>Pee Dee Electric Member Corp</t>
  </si>
  <si>
    <t>Jones-Onslow Elec Member Corp</t>
  </si>
  <si>
    <t>Haywood Electric Member Corp</t>
  </si>
  <si>
    <t>Greenville Utilities Comm</t>
  </si>
  <si>
    <t>French Broad Elec Member Corp</t>
  </si>
  <si>
    <t>Four County Elec Member Corp</t>
  </si>
  <si>
    <t>Blue Ridge Elec Member Corp - (NC)</t>
  </si>
  <si>
    <t>Town of Apex- (NC)</t>
  </si>
  <si>
    <t>Albemarle Electric Member Corp</t>
  </si>
  <si>
    <t>Fergus Electric Coop, Inc</t>
  </si>
  <si>
    <t>Yellowstone Valley Elec Co-op</t>
  </si>
  <si>
    <t>NWMT</t>
  </si>
  <si>
    <t>USBIA-Mission Valley Power</t>
  </si>
  <si>
    <t>NorthWestern Energy LLC - (MT)</t>
  </si>
  <si>
    <t>Missoula Electric Coop, Inc</t>
  </si>
  <si>
    <t>Lower Yellowstone R E A, Inc</t>
  </si>
  <si>
    <t>Flathead Electric Coop Inc</t>
  </si>
  <si>
    <t>SOCO</t>
  </si>
  <si>
    <t>Southern Pine Electric Cooperative</t>
  </si>
  <si>
    <t>Pearl River Valley El Pwr Assn</t>
  </si>
  <si>
    <t>Mississippi Power Co</t>
  </si>
  <si>
    <t>Entergy Mississippi LLC</t>
  </si>
  <si>
    <t>Magnolia Electric Power Assn</t>
  </si>
  <si>
    <t>Dixie Electric Power Assn</t>
  </si>
  <si>
    <t>Coast Electric Power Assn</t>
  </si>
  <si>
    <t>Southwest Electric Coop, Inc</t>
  </si>
  <si>
    <t>White River Valley El Coop Inc</t>
  </si>
  <si>
    <t>West Central Electric Coop Inc - (MO)</t>
  </si>
  <si>
    <t>Webster Electric Coop</t>
  </si>
  <si>
    <t>Union Electric Co - (MO)</t>
  </si>
  <si>
    <t>City Utilities of Springfield - (MO)</t>
  </si>
  <si>
    <t>SPA</t>
  </si>
  <si>
    <t>City of Sikeston - (MO)</t>
  </si>
  <si>
    <t>SEMO Electric Cooperative</t>
  </si>
  <si>
    <t>Three Rivers Electric Coop</t>
  </si>
  <si>
    <t>City of Rolla - (MO)</t>
  </si>
  <si>
    <t>City of Poplar Bluff - (MO)</t>
  </si>
  <si>
    <t>Platte-Clay Electric Coop, Inc</t>
  </si>
  <si>
    <t>Ozark Electric Coop Inc - (MO)</t>
  </si>
  <si>
    <t>Ozark Border Electric Coop</t>
  </si>
  <si>
    <t>Osage Valley Elec Coop Assn</t>
  </si>
  <si>
    <t>New-Mac Electric Coop, Inc</t>
  </si>
  <si>
    <t>City of Monett - (MO)</t>
  </si>
  <si>
    <t>Missouri Rural Electric Coop</t>
  </si>
  <si>
    <t>Evergy Missouri West</t>
  </si>
  <si>
    <t>Macon Electric Coop</t>
  </si>
  <si>
    <t>City of Lebanon - (MO)</t>
  </si>
  <si>
    <t>Laclede Electric Coop, Inc</t>
  </si>
  <si>
    <t>City of Kirkwood - (MO)</t>
  </si>
  <si>
    <t>Evergy Metro</t>
  </si>
  <si>
    <t>Intercounty Electric Coop Assn</t>
  </si>
  <si>
    <t>City of Independence - (MO)</t>
  </si>
  <si>
    <t>Howell-Oregon Elec Coop, Inc</t>
  </si>
  <si>
    <t>City of Hannibal - (MO)</t>
  </si>
  <si>
    <t>Gascosage Electric Coop</t>
  </si>
  <si>
    <t>City of Farmington - (MO)</t>
  </si>
  <si>
    <t>Farmers Electric Coop, Inc - (MO)</t>
  </si>
  <si>
    <t>Cuivre River Electric Coop Inc</t>
  </si>
  <si>
    <t>Crawford Electric Coop, Inc</t>
  </si>
  <si>
    <t>Consolidated Electric Coop</t>
  </si>
  <si>
    <t>Callaway Electric Cooperative</t>
  </si>
  <si>
    <t>Co-Mo Electric Coop Inc</t>
  </si>
  <si>
    <t>City of Columbia - (MO)</t>
  </si>
  <si>
    <t>Citizens Electric Corporation - (MO)</t>
  </si>
  <si>
    <t>Central Missouri Elec Coop Inc</t>
  </si>
  <si>
    <t>City of Carthage - (MO)</t>
  </si>
  <si>
    <t>Boone Electric Coop</t>
  </si>
  <si>
    <t>Black River Electric Coop - (MO)</t>
  </si>
  <si>
    <t>Minnesota Valley Coop L&amp;P Assn</t>
  </si>
  <si>
    <t>Dakota Electric Association</t>
  </si>
  <si>
    <t>City of Worthington - (MN)</t>
  </si>
  <si>
    <t>Wright-Hennepin Coop Elec Assn</t>
  </si>
  <si>
    <t>Willmar Municipal Utilities</t>
  </si>
  <si>
    <t>Wild Rice Electric Coop, Inc</t>
  </si>
  <si>
    <t>MiEnergy Cooperative</t>
  </si>
  <si>
    <t>Steele-Waseca Cooperative Electric</t>
  </si>
  <si>
    <t>Stearns Cooperative Elec Assn</t>
  </si>
  <si>
    <t>South Central Electric Assn</t>
  </si>
  <si>
    <t>Shakopee Public Utilities Comm</t>
  </si>
  <si>
    <t>Runestone Electric Assn</t>
  </si>
  <si>
    <t>Rochester Public Utilities</t>
  </si>
  <si>
    <t>People's Cooperative Services</t>
  </si>
  <si>
    <t>City of Owatonna - (MN)</t>
  </si>
  <si>
    <t>Northern States Power Co - Minnesota</t>
  </si>
  <si>
    <t>City of Moorhead - (MN)</t>
  </si>
  <si>
    <t>Minnesota Valley Electric Coop</t>
  </si>
  <si>
    <t>ALLETE, Inc.</t>
  </si>
  <si>
    <t>Mille Lacs Energy Cooperative</t>
  </si>
  <si>
    <t>Meeker Coop Light &amp; Power Assn</t>
  </si>
  <si>
    <t>City of Marshall - (MN)</t>
  </si>
  <si>
    <t>Lake Country Power</t>
  </si>
  <si>
    <t>Lake Region Electric Cooperative - (MN)</t>
  </si>
  <si>
    <t>City of Lake Crystal - (MN)</t>
  </si>
  <si>
    <t>Itasca-Mantrap Co-op Electrical Assn</t>
  </si>
  <si>
    <t>Heartland Power Coop</t>
  </si>
  <si>
    <t>Freeborn Mower Electric Cooperative</t>
  </si>
  <si>
    <t>Federated Rural Electric Assn</t>
  </si>
  <si>
    <t>City of Elk River</t>
  </si>
  <si>
    <t>Crow Wing Cooperative Power &amp; Light Comp</t>
  </si>
  <si>
    <t>City of Chaska - (MN)</t>
  </si>
  <si>
    <t>BENCO Electric Cooperative</t>
  </si>
  <si>
    <t>Beltrami Electric Coop, Inc</t>
  </si>
  <si>
    <t>City of Austin - (MN)</t>
  </si>
  <si>
    <t>City of Anoka</t>
  </si>
  <si>
    <t>Connexus Energy</t>
  </si>
  <si>
    <t>City of Alexandria - (MN)</t>
  </si>
  <si>
    <t>Agralite Electric Coop</t>
  </si>
  <si>
    <t>Upper Michigan Energy Resources Corp.</t>
  </si>
  <si>
    <t>Great Lakes Energy Coop</t>
  </si>
  <si>
    <t>City of Zeeland - (MI)</t>
  </si>
  <si>
    <t>Wyandotte Municipal Serv Comm</t>
  </si>
  <si>
    <t>Upper Peninsula Power Company</t>
  </si>
  <si>
    <t>Tri-County Electric Coop (MI)</t>
  </si>
  <si>
    <t>City of Traverse City - (MI)</t>
  </si>
  <si>
    <t>City of Sturgis</t>
  </si>
  <si>
    <t>Presque Isle Elec &amp; Gas Coop</t>
  </si>
  <si>
    <t>City of Norway</t>
  </si>
  <si>
    <t>City of Negaunee</t>
  </si>
  <si>
    <t>City of Marquette - (MI)</t>
  </si>
  <si>
    <t>City of Lansing - (MI)</t>
  </si>
  <si>
    <t>Village of L'Anse - (MI)</t>
  </si>
  <si>
    <t>Indiana Michigan Power Co</t>
  </si>
  <si>
    <t>City of Holland</t>
  </si>
  <si>
    <t>City of Grand Haven - (MI)</t>
  </si>
  <si>
    <t>City of Gladstone</t>
  </si>
  <si>
    <t>DTE Electric Company</t>
  </si>
  <si>
    <t>City of Crystal Falls</t>
  </si>
  <si>
    <t>Consumers Energy Co</t>
  </si>
  <si>
    <t>Cloverland Electric Co-op</t>
  </si>
  <si>
    <t>Cherryland Electric Coop Inc</t>
  </si>
  <si>
    <t>Village of Baraga - (MI)</t>
  </si>
  <si>
    <t>Alpena Power Co</t>
  </si>
  <si>
    <t>Alger-Delta Coop Electric Assn</t>
  </si>
  <si>
    <t>NBSO</t>
  </si>
  <si>
    <t>Eastern Maine Electric Coop</t>
  </si>
  <si>
    <t>Central Maine Power Co</t>
  </si>
  <si>
    <t>Versant Power</t>
  </si>
  <si>
    <t>Southern Maryland Elec Coop Inc</t>
  </si>
  <si>
    <t>Potomac Electric Power Co</t>
  </si>
  <si>
    <t>Hagerstown Light Department</t>
  </si>
  <si>
    <t>Easton Utilities Comm</t>
  </si>
  <si>
    <t>Delmarva Power</t>
  </si>
  <si>
    <t>Choptank Electric Cooperative, Inc</t>
  </si>
  <si>
    <t>Baltimore Gas &amp; Electric Co</t>
  </si>
  <si>
    <t>NSTAR Electric Company</t>
  </si>
  <si>
    <t>Town of Wellesley - (MA)</t>
  </si>
  <si>
    <t>City of Taunton</t>
  </si>
  <si>
    <t>Town of Sterling - (MA)</t>
  </si>
  <si>
    <t>Town of Shrewsbury - (MA)</t>
  </si>
  <si>
    <t>Town of Reading - (MA)</t>
  </si>
  <si>
    <t>City of Peabody - (MA)</t>
  </si>
  <si>
    <t>Town of North Attleborough - (MA)</t>
  </si>
  <si>
    <t>Nantucket Electric Co</t>
  </si>
  <si>
    <t>Town of Middleborough - (MA)</t>
  </si>
  <si>
    <t>Massachusetts Electric Co</t>
  </si>
  <si>
    <t>Town of Mansfield - (MA)</t>
  </si>
  <si>
    <t>Town of Littleton - (MA)</t>
  </si>
  <si>
    <t>City of Holyoke - (MA)</t>
  </si>
  <si>
    <t>Fitchburg Gas &amp; Elec Light Co</t>
  </si>
  <si>
    <t>Town of Danvers</t>
  </si>
  <si>
    <t>City of Chicopee - (MA)</t>
  </si>
  <si>
    <t>Town of Braintree - (MA)</t>
  </si>
  <si>
    <t>Washington-St Tammany E C, Inc</t>
  </si>
  <si>
    <t>Southwestern Electric Power Co</t>
  </si>
  <si>
    <t>Southwest Louisiana E M C</t>
  </si>
  <si>
    <t>South Louisiana Elec Coop Assn</t>
  </si>
  <si>
    <t>City of Ruston - (LA)</t>
  </si>
  <si>
    <t>Pointe Coupee Elec Member Corp</t>
  </si>
  <si>
    <t>Panola-Harrison Elec Coop, Inc</t>
  </si>
  <si>
    <t>Northeast Louisiana Power Coop Inc.</t>
  </si>
  <si>
    <t>Entergy New Orleans, LLC</t>
  </si>
  <si>
    <t>Entergy Louisiana LLC</t>
  </si>
  <si>
    <t>Jefferson Davis Elec Coop, Inc</t>
  </si>
  <si>
    <t>City of Lafayette - (LA)</t>
  </si>
  <si>
    <t>Dixie Electric Membership Corp</t>
  </si>
  <si>
    <t>Concordia Electric Coop, Inc</t>
  </si>
  <si>
    <t>Claiborne Electric Coop, Inc</t>
  </si>
  <si>
    <t>Cleco Power LLC</t>
  </si>
  <si>
    <t>Beauregard Electric Coop, Inc</t>
  </si>
  <si>
    <t>City of Alexandria - (LA)</t>
  </si>
  <si>
    <t>City of Berea Municipal Utility</t>
  </si>
  <si>
    <t>Kentucky Power Co</t>
  </si>
  <si>
    <t>Duke Energy Kentucky</t>
  </si>
  <si>
    <t>Taylor County Rural E C C</t>
  </si>
  <si>
    <t>South Kentucky Rural E C C</t>
  </si>
  <si>
    <t>Shelby Energy Co-op, Inc</t>
  </si>
  <si>
    <t>Salt River Electric Coop Corp</t>
  </si>
  <si>
    <t>City of Owensboro - (KY)</t>
  </si>
  <si>
    <t>Owen Electric Coop Inc</t>
  </si>
  <si>
    <t>Nolin Rural Electric Coop Corp</t>
  </si>
  <si>
    <t>Meade County Rural E C C</t>
  </si>
  <si>
    <t>Louisville Gas &amp; Electric Co</t>
  </si>
  <si>
    <t>Kenergy Corp</t>
  </si>
  <si>
    <t>Jackson Purchase Energy Corporation</t>
  </si>
  <si>
    <t>Jackson Energy Coop Corp - (KY)</t>
  </si>
  <si>
    <t>Inter County Energy Coop Corp</t>
  </si>
  <si>
    <t>Henderson City Utility Comm</t>
  </si>
  <si>
    <t>Grayson Rural Electric Coop Corp</t>
  </si>
  <si>
    <t>City of Frankfort - (KY)</t>
  </si>
  <si>
    <t>Fleming-Mason Energy Coop Inc</t>
  </si>
  <si>
    <t>Farmers Rural Electric Coop Corp - (KY)</t>
  </si>
  <si>
    <t>Cumberland Valley Electric, Inc.</t>
  </si>
  <si>
    <t>Clark Energy Coop Inc - (KY)</t>
  </si>
  <si>
    <t>Blue Grass Energy Coop Corp</t>
  </si>
  <si>
    <t>Big Sandy Rural Elec Coop Corp</t>
  </si>
  <si>
    <t>City of Bardstown - (KY)</t>
  </si>
  <si>
    <t>Southern Pioneer Electric Company</t>
  </si>
  <si>
    <t>Evergy Kansas Central, Inc</t>
  </si>
  <si>
    <t>Wheatland Electric Coop, Inc</t>
  </si>
  <si>
    <t>Western Coop Electric Assn Inc</t>
  </si>
  <si>
    <t>Victory Electric Coop Assn Inc</t>
  </si>
  <si>
    <t>Pioneer Electric Coop, Inc - (KS)</t>
  </si>
  <si>
    <t>Prairie Land Electric Coop Inc</t>
  </si>
  <si>
    <t>City of McPherson - (KS)</t>
  </si>
  <si>
    <t>FreeState Electric Coop</t>
  </si>
  <si>
    <t>Evergy Kansas South, Inc</t>
  </si>
  <si>
    <t>City of Kansas City - (KS)</t>
  </si>
  <si>
    <t>Carroll-White REMC</t>
  </si>
  <si>
    <t>Western Indiana Energy REMC</t>
  </si>
  <si>
    <t>Boone County Rural EMC</t>
  </si>
  <si>
    <t>Clark County Rural E M C - (IN)</t>
  </si>
  <si>
    <t>Northeastern Rural E M C</t>
  </si>
  <si>
    <t>Whitewater Valley Rural EMC</t>
  </si>
  <si>
    <t>Utilities Dist-Western IN REMC</t>
  </si>
  <si>
    <t>Southern Indiana R E C, Inc</t>
  </si>
  <si>
    <t>Tipmont Rural Elec Member Corp</t>
  </si>
  <si>
    <t>Southern Indiana Gas &amp; Elec Co</t>
  </si>
  <si>
    <t>Southeastern Indiana R E M C</t>
  </si>
  <si>
    <t>RushShelby Energy</t>
  </si>
  <si>
    <t>City of Richmond - (IN)</t>
  </si>
  <si>
    <t>Duke Energy Indiana, LLC</t>
  </si>
  <si>
    <t>City of Peru - (IN)</t>
  </si>
  <si>
    <t>Northern Indiana Pub Serv Co</t>
  </si>
  <si>
    <t>Noble County R E M C</t>
  </si>
  <si>
    <t>South Central Indiana REMC</t>
  </si>
  <si>
    <t>Kosciusko County Rural E M C</t>
  </si>
  <si>
    <t>Johnson County Rural E M C</t>
  </si>
  <si>
    <t>City of Jasper - (IN)</t>
  </si>
  <si>
    <t>Jasper County Rural E M C</t>
  </si>
  <si>
    <t>Jackson County Rural E M C - (IN)</t>
  </si>
  <si>
    <t>Indianapolis Power &amp; Light Co</t>
  </si>
  <si>
    <t>Hendricks County Rural E M C</t>
  </si>
  <si>
    <t>Harrison County Rural E M C</t>
  </si>
  <si>
    <t>Dubois Rural Electric Coop Inc</t>
  </si>
  <si>
    <t>Decatur County Rural E M C</t>
  </si>
  <si>
    <t>Daviess Martin County R E M C</t>
  </si>
  <si>
    <t>Crawfordsville Elec, Lgt &amp; Pwr</t>
  </si>
  <si>
    <t>Bartholomew County Rural E M C</t>
  </si>
  <si>
    <t>City of Anderson - (IN)</t>
  </si>
  <si>
    <t>Ameren Illinois Company</t>
  </si>
  <si>
    <t>Wayne-White Counties Elec Coop</t>
  </si>
  <si>
    <t>Tri-County Electric Coop, Inc (IL)</t>
  </si>
  <si>
    <t>City of St Charles - (IL)</t>
  </si>
  <si>
    <t>City of Springfield - (IL)</t>
  </si>
  <si>
    <t>Southeastern IL Elec Coop, Inc</t>
  </si>
  <si>
    <t>Shelby Electric Coop, Inc</t>
  </si>
  <si>
    <t>Rochelle Municipal Utilities</t>
  </si>
  <si>
    <t>City of Peru - (IL)</t>
  </si>
  <si>
    <t>Norris Electric Coop</t>
  </si>
  <si>
    <t>City of Naperville - (IL)</t>
  </si>
  <si>
    <t>Mt Carmel Public Utility Co</t>
  </si>
  <si>
    <t>Menard Electric Coop</t>
  </si>
  <si>
    <t>MidAmerican Energy Co</t>
  </si>
  <si>
    <t>Jo-Carroll Energy, Inc</t>
  </si>
  <si>
    <t>City of Geneva- (IL)</t>
  </si>
  <si>
    <t>Eastern Illinois Elec Coop</t>
  </si>
  <si>
    <t>Corn Belt Energy Corporation</t>
  </si>
  <si>
    <t>Commonwealth Edison Co</t>
  </si>
  <si>
    <t>Coles-Moultrie Electric Coop</t>
  </si>
  <si>
    <t>United Electric Co-op, Inc - (ID)</t>
  </si>
  <si>
    <t>Kootenai Electric Cooperative</t>
  </si>
  <si>
    <t>City of Idaho Falls - (ID)</t>
  </si>
  <si>
    <t>North West Rural Electric Coop</t>
  </si>
  <si>
    <t>City of Preston</t>
  </si>
  <si>
    <t>Prairie Energy Coop</t>
  </si>
  <si>
    <t>Board of Water Electric &amp; Communications</t>
  </si>
  <si>
    <t>Midland Power Coop</t>
  </si>
  <si>
    <t>Consumers Energy</t>
  </si>
  <si>
    <t>City of Maquoketa - (IA)</t>
  </si>
  <si>
    <t>Linn County REC</t>
  </si>
  <si>
    <t>Iowa Lakes Electric Coop</t>
  </si>
  <si>
    <t>Interstate Power and Light Co</t>
  </si>
  <si>
    <t>City of Independence - (IA)</t>
  </si>
  <si>
    <t>Eastern Iowa Light &amp; Power Coop</t>
  </si>
  <si>
    <t>East-Central Iowa Rural Elec Coop</t>
  </si>
  <si>
    <t>Cedar Falls Utilities</t>
  </si>
  <si>
    <t>Butler County Rural Elec Coop - (IA)</t>
  </si>
  <si>
    <t>City of Ames - (IA)</t>
  </si>
  <si>
    <t>HECO</t>
  </si>
  <si>
    <t>Hawaiian Electric Co Inc</t>
  </si>
  <si>
    <t>NA</t>
  </si>
  <si>
    <t>Maui Electric Co Ltd</t>
  </si>
  <si>
    <t>Kauai Island Utility Cooperative</t>
  </si>
  <si>
    <t>Hawaii Electric Light Co Inc</t>
  </si>
  <si>
    <t>Colquitt Electric Membership Corp</t>
  </si>
  <si>
    <t>Okefenoke Rural El Member Corp</t>
  </si>
  <si>
    <t>Washington Elec Member Corp</t>
  </si>
  <si>
    <t>Walton Electric Member Corp</t>
  </si>
  <si>
    <t>Diverse Power Incorporated</t>
  </si>
  <si>
    <t>Tri-County Elec Member Corp (GA)</t>
  </si>
  <si>
    <t>City of Thomasville - (GA)</t>
  </si>
  <si>
    <t>SEPA</t>
  </si>
  <si>
    <t>Three Notch Elec Member Corp</t>
  </si>
  <si>
    <t>City of Sylvania - (GA)</t>
  </si>
  <si>
    <t>Sumter Electric Member Corp</t>
  </si>
  <si>
    <t>Sawnee Electric Membership Corporation</t>
  </si>
  <si>
    <t>Satilla Rural Elec Member Corporation</t>
  </si>
  <si>
    <t>Rayle Electric Membership Corp</t>
  </si>
  <si>
    <t>Oconee Electric Member Corp</t>
  </si>
  <si>
    <t>Mitchell Electric Member Corp</t>
  </si>
  <si>
    <t>City of Marietta - (GA)</t>
  </si>
  <si>
    <t>City of Lawrenceville - (GA)</t>
  </si>
  <si>
    <t>Southern Rivers Energy</t>
  </si>
  <si>
    <t>Jefferson Electric Member Corp</t>
  </si>
  <si>
    <t>Jackson Electric Member Corp - (GA)</t>
  </si>
  <si>
    <t>Irwin Electric Membership Corp</t>
  </si>
  <si>
    <t>Hart Electric Member Corp</t>
  </si>
  <si>
    <t>Habersham Electric Membership Corp</t>
  </si>
  <si>
    <t>Grady Electric Membership Corp</t>
  </si>
  <si>
    <t>GreyStone Power Corporation</t>
  </si>
  <si>
    <t>Flint Electric Membership Corp</t>
  </si>
  <si>
    <t>Excelsior Electric Member Corp</t>
  </si>
  <si>
    <t>Crisp County Power Comm</t>
  </si>
  <si>
    <t>City of Covington - (GA)</t>
  </si>
  <si>
    <t>Coweta-Fayette El Member Corp</t>
  </si>
  <si>
    <t>Cobb Electric Membership Corp</t>
  </si>
  <si>
    <t>Coastal Electric Member Corp</t>
  </si>
  <si>
    <t>Central Georgia El Member Corp</t>
  </si>
  <si>
    <t>City of Cartersville - (GA)</t>
  </si>
  <si>
    <t>Carroll Electric Member Corp - (GA)</t>
  </si>
  <si>
    <t>Canoochee Electric Member Corp</t>
  </si>
  <si>
    <t>City of Calhoun - (GA)</t>
  </si>
  <si>
    <t>City of Buford</t>
  </si>
  <si>
    <t>Amicalola Electric Member Corp</t>
  </si>
  <si>
    <t>Altamaha Electric Member Corp</t>
  </si>
  <si>
    <t>Albany Utility Board</t>
  </si>
  <si>
    <t>TEC</t>
  </si>
  <si>
    <t>TAL</t>
  </si>
  <si>
    <t>SEC</t>
  </si>
  <si>
    <t>JEA</t>
  </si>
  <si>
    <t>HST</t>
  </si>
  <si>
    <t>GVL</t>
  </si>
  <si>
    <t>FPL</t>
  </si>
  <si>
    <t>FPC</t>
  </si>
  <si>
    <t>FMPP</t>
  </si>
  <si>
    <t>City of Winter Park - (FL)</t>
  </si>
  <si>
    <t>Withlacoochee River Elec Coop</t>
  </si>
  <si>
    <t>West Florida El Coop Assn, Inc</t>
  </si>
  <si>
    <t>Tri-County Electric Coop, Inc (FL)</t>
  </si>
  <si>
    <t>Tampa Electric Co</t>
  </si>
  <si>
    <t>Talquin Electric Coop, Inc</t>
  </si>
  <si>
    <t>City of Tallahassee - (FL)</t>
  </si>
  <si>
    <t>Suwannee Valley Elec Coop Inc</t>
  </si>
  <si>
    <t>Sumter Electric Coop, Inc</t>
  </si>
  <si>
    <t>Reedy Creek Improvement Dist</t>
  </si>
  <si>
    <t>Orlando Utilities Comm</t>
  </si>
  <si>
    <t>Peace River Electric Coop, Inc</t>
  </si>
  <si>
    <t>City of Ocala</t>
  </si>
  <si>
    <t>New Smyrna Beach City of</t>
  </si>
  <si>
    <t>City of Leesburg - (FL)</t>
  </si>
  <si>
    <t>Lee County Electric Coop, Inc</t>
  </si>
  <si>
    <t>City of Lakeland - (FL)</t>
  </si>
  <si>
    <t>Kissimmee Utility Authority</t>
  </si>
  <si>
    <t>Utility Board of the City of Key West, F</t>
  </si>
  <si>
    <t>Beaches Energy Services</t>
  </si>
  <si>
    <t>City of Homestead - (FL)</t>
  </si>
  <si>
    <t>Gulf Coast Electric Coop, Inc</t>
  </si>
  <si>
    <t>Glades Electric Coop, Inc</t>
  </si>
  <si>
    <t>Gainesville Regional Utilities</t>
  </si>
  <si>
    <t>Fort Pierce Utilities Authority</t>
  </si>
  <si>
    <t>Florida Public Utilities Co</t>
  </si>
  <si>
    <t>Duke Energy Florida, LLC</t>
  </si>
  <si>
    <t>Florida Power &amp; Light Co</t>
  </si>
  <si>
    <t>Florida Keys El Coop Assn, Inc</t>
  </si>
  <si>
    <t>Clay Electric Cooperative, Inc</t>
  </si>
  <si>
    <t>Choctawhatche Elec Coop, Inc</t>
  </si>
  <si>
    <t>Central Florida Elec Coop, Inc</t>
  </si>
  <si>
    <t>City of Bartow - (FL)</t>
  </si>
  <si>
    <t>City of Newark - (DE)</t>
  </si>
  <si>
    <t>City of Milford - (DE)</t>
  </si>
  <si>
    <t>Town of Middletown - (DE)</t>
  </si>
  <si>
    <t>City of Dover - (DE)</t>
  </si>
  <si>
    <t>Delaware Electric Cooperative</t>
  </si>
  <si>
    <t>Town of Wallingford - (CT)</t>
  </si>
  <si>
    <t>United Illuminating Co</t>
  </si>
  <si>
    <t>City of Norwich - (CT)</t>
  </si>
  <si>
    <t>Groton Dept of Utilities - (CT)</t>
  </si>
  <si>
    <t>Connecticut Light &amp; Power Co</t>
  </si>
  <si>
    <t>PSCO</t>
  </si>
  <si>
    <t>Black Hills Colorado Electric, LLC</t>
  </si>
  <si>
    <t>Yampa Valley Electric Assn Inc</t>
  </si>
  <si>
    <t>Y-W Electric Assn Inc</t>
  </si>
  <si>
    <t>White River Electric Assn, Inc</t>
  </si>
  <si>
    <t>United Power, Inc</t>
  </si>
  <si>
    <t>Southeast Colorado Power Assn</t>
  </si>
  <si>
    <t>San Miguel Power Assn, Inc</t>
  </si>
  <si>
    <t>San Isabel Electric Assn, Inc</t>
  </si>
  <si>
    <t>San Luis Valley R E C, Inc</t>
  </si>
  <si>
    <t>Public Service Co of Colorado</t>
  </si>
  <si>
    <t>Poudre Valley REA, Inc</t>
  </si>
  <si>
    <t>Mountain View Elec Assn, Inc</t>
  </si>
  <si>
    <t>Mountain Parks Electric, Inc</t>
  </si>
  <si>
    <t>Morgan County Rural Elec Assn</t>
  </si>
  <si>
    <t>City of Loveland - (CO)</t>
  </si>
  <si>
    <t>City of Longmont</t>
  </si>
  <si>
    <t>La Plata Electric Assn, Inc</t>
  </si>
  <si>
    <t>K C Electric Association</t>
  </si>
  <si>
    <t>CORE Electric Cooperative</t>
  </si>
  <si>
    <t>Holy Cross Electric Assn, Inc</t>
  </si>
  <si>
    <t>Grand Valley Power</t>
  </si>
  <si>
    <t>City of Fountain</t>
  </si>
  <si>
    <t>City of Fort Collins - (CO)</t>
  </si>
  <si>
    <t>Delta Montrose Electric Assn</t>
  </si>
  <si>
    <t>City of Colorado Springs - (CO)</t>
  </si>
  <si>
    <t>CISO</t>
  </si>
  <si>
    <t>BANC</t>
  </si>
  <si>
    <t>Liberty Utilities</t>
  </si>
  <si>
    <t>City of Moreno Valley - (CA)</t>
  </si>
  <si>
    <t>City of Vernon</t>
  </si>
  <si>
    <t>TIDC</t>
  </si>
  <si>
    <t>Turlock Irrigation District</t>
  </si>
  <si>
    <t>Bear Valley Electric Service</t>
  </si>
  <si>
    <t>Southern California Edison Co</t>
  </si>
  <si>
    <t>City of Santa Clara - (CA)</t>
  </si>
  <si>
    <t>City &amp; County of San Francisco</t>
  </si>
  <si>
    <t>San Diego Gas &amp; Electric Co</t>
  </si>
  <si>
    <t>Sacramento Municipal Util Dist</t>
  </si>
  <si>
    <t>City of Roseville - (CA)</t>
  </si>
  <si>
    <t>City of Riverside - (CA)</t>
  </si>
  <si>
    <t>City of Redding - (CA)</t>
  </si>
  <si>
    <t>City of Pasadena - (CA)</t>
  </si>
  <si>
    <t>City of Palo Alto - (CA)</t>
  </si>
  <si>
    <t>Pacific Gas &amp; Electric Co.</t>
  </si>
  <si>
    <t>Modesto Irrigation District</t>
  </si>
  <si>
    <t>Merced Irrigation District</t>
  </si>
  <si>
    <t>LDWP</t>
  </si>
  <si>
    <t>Los Angeles Department of Water &amp; Power</t>
  </si>
  <si>
    <t>City of Lodi - (CA)</t>
  </si>
  <si>
    <t>IID</t>
  </si>
  <si>
    <t>Imperial Irrigation District</t>
  </si>
  <si>
    <t>City of Glendale - (CA)</t>
  </si>
  <si>
    <t>City of Corona - (CA)</t>
  </si>
  <si>
    <t>City of Colton - (CA)</t>
  </si>
  <si>
    <t>City of Burbank Water and Power</t>
  </si>
  <si>
    <t>City of Azusa</t>
  </si>
  <si>
    <t>City of Anaheim - (CA)</t>
  </si>
  <si>
    <t>Alameda Municipal Power</t>
  </si>
  <si>
    <t>AZPS</t>
  </si>
  <si>
    <t>Gila River Indian Utility Authority (GRICUA)</t>
  </si>
  <si>
    <t>Electrical Dist No3 Pinal County</t>
  </si>
  <si>
    <t>Tucson Electric Power Co</t>
  </si>
  <si>
    <t>Mohave Electric Cooperative, Inc.</t>
  </si>
  <si>
    <t>UNS Electric, Inc</t>
  </si>
  <si>
    <t>Trico Electric Cooperative Inc</t>
  </si>
  <si>
    <t>Sulphur Springs Valley E C Inc</t>
  </si>
  <si>
    <t>SRP</t>
  </si>
  <si>
    <t>Salt River Project</t>
  </si>
  <si>
    <t>Morenci Water and Electric</t>
  </si>
  <si>
    <t>City of Mesa - (AZ)</t>
  </si>
  <si>
    <t>Arizona Public Service Co</t>
  </si>
  <si>
    <t>Ajo Improvement Co</t>
  </si>
  <si>
    <t>Woodruff Electric Coop Corp</t>
  </si>
  <si>
    <t>City of Siloam Springs - (AR)</t>
  </si>
  <si>
    <t>Petit Jean Electric Coop Corp</t>
  </si>
  <si>
    <t>Paragould Light &amp; Water Comm</t>
  </si>
  <si>
    <t>City of North Little Rock - (AR)</t>
  </si>
  <si>
    <t>North Arkansas Elec Coop, Inc</t>
  </si>
  <si>
    <t>Mississippi County Electric Co</t>
  </si>
  <si>
    <t>City Water and Light Plant</t>
  </si>
  <si>
    <t>City of Hope</t>
  </si>
  <si>
    <t>First Electric Coop Corp</t>
  </si>
  <si>
    <t>Craighead Electric Coop Corp</t>
  </si>
  <si>
    <t>Conway Corporation</t>
  </si>
  <si>
    <t>Clay County Electric Coop Corp</t>
  </si>
  <si>
    <t>Carroll Electric Coop Corp - (AR)</t>
  </si>
  <si>
    <t>C &amp; L Electric Coop Corp</t>
  </si>
  <si>
    <t>City of Bentonville - (AR)</t>
  </si>
  <si>
    <t>Entergy Arkansas LLC</t>
  </si>
  <si>
    <t>Southern Pine Elec Coop, Inc</t>
  </si>
  <si>
    <t>Foley Board of Utilities</t>
  </si>
  <si>
    <t>Covington Electric Coop, Inc</t>
  </si>
  <si>
    <t>Coosa Valley Electric Coop Inc</t>
  </si>
  <si>
    <t>Central Alabama Electric Coop</t>
  </si>
  <si>
    <t>Homer Electric Assn Inc</t>
  </si>
  <si>
    <t>Matanuska Electric Assn Inc</t>
  </si>
  <si>
    <t>Golden Valley Elec Assn Inc</t>
  </si>
  <si>
    <t>CEA</t>
  </si>
  <si>
    <t>Chugach Electric Assn Inc</t>
  </si>
  <si>
    <t>Alaska Power and Telephone Co</t>
  </si>
  <si>
    <t>Transportation</t>
  </si>
  <si>
    <t>Industrial</t>
  </si>
  <si>
    <t>Commercial</t>
  </si>
  <si>
    <t>Residential</t>
  </si>
  <si>
    <t>Type</t>
  </si>
  <si>
    <t>BA Code</t>
  </si>
  <si>
    <t>Utility Name</t>
  </si>
  <si>
    <t>Utility Number</t>
  </si>
  <si>
    <t>Energy Sold Back MWh</t>
  </si>
  <si>
    <t>Installations</t>
  </si>
  <si>
    <t>Capacity MW</t>
  </si>
  <si>
    <t>Virtual Customers</t>
  </si>
  <si>
    <t>Virtual Capacity (MW)</t>
  </si>
  <si>
    <t>Storage Installations</t>
  </si>
  <si>
    <t>Storage Capacity (MW)</t>
  </si>
  <si>
    <t>All Technologies</t>
  </si>
  <si>
    <t>Other</t>
  </si>
  <si>
    <t>Wind</t>
  </si>
  <si>
    <t>Photovoltaic</t>
  </si>
  <si>
    <t>Utility Characteristics</t>
  </si>
  <si>
    <t>res v commercial breakdown</t>
  </si>
  <si>
    <t>Annual Electric Power Industry Report, Form EIA-861 detailed data files</t>
  </si>
  <si>
    <t>https://www.eia.gov/electricity/data/eia861/</t>
  </si>
  <si>
    <t>Net_metering_2022</t>
  </si>
  <si>
    <t>percent residential</t>
  </si>
  <si>
    <t>percent commercial</t>
  </si>
  <si>
    <t>check</t>
  </si>
  <si>
    <t>SYDEC Start Year Distributed Electricity Capacity</t>
  </si>
  <si>
    <t>urban residential</t>
  </si>
  <si>
    <t>rural residential</t>
  </si>
  <si>
    <t>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</si>
</sst>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
  </numFmts>
  <fonts count="22" x14ac:knownFonts="1">
    <font>
      <sz val="11"/>
      <color theme="1"/>
      <name val="Arial"/>
    </font>
    <font>
      <sz val="11"/>
      <color theme="1"/>
      <name val="Calibri"/>
      <family val="2"/>
      <scheme val="minor"/>
    </font>
    <font>
      <b/>
      <sz val="11"/>
      <color theme="1"/>
      <name val="Calibri"/>
      <family val="2"/>
    </font>
    <font>
      <sz val="11"/>
      <color theme="1"/>
      <name val="Calibri"/>
      <family val="2"/>
    </font>
    <font>
      <sz val="11"/>
      <color theme="1"/>
      <name val="Calibri"/>
      <family val="2"/>
    </font>
    <font>
      <b/>
      <sz val="11"/>
      <name val="Arial"/>
      <family val="2"/>
    </font>
    <font>
      <sz val="11"/>
      <name val="Arial"/>
      <family val="2"/>
    </font>
    <font>
      <u/>
      <sz val="11"/>
      <color rgb="FF1155CC"/>
      <name val="Arial"/>
      <family val="2"/>
    </font>
    <font>
      <b/>
      <sz val="11"/>
      <color theme="1"/>
      <name val="Arial"/>
      <family val="2"/>
    </font>
    <font>
      <sz val="11"/>
      <color theme="1"/>
      <name val="Arial"/>
      <family val="2"/>
    </font>
    <font>
      <u/>
      <sz val="11"/>
      <color rgb="FF000000"/>
      <name val="Roboto"/>
    </font>
    <font>
      <sz val="11"/>
      <color rgb="FF000000"/>
      <name val="Arial"/>
      <family val="2"/>
    </font>
    <font>
      <b/>
      <sz val="11"/>
      <color rgb="FF403F41"/>
      <name val="Calibri"/>
      <family val="2"/>
      <scheme val="minor"/>
    </font>
    <font>
      <sz val="11"/>
      <color rgb="FF403F41"/>
      <name val="Calibri"/>
      <family val="2"/>
      <scheme val="minor"/>
    </font>
    <font>
      <sz val="11"/>
      <color indexed="8"/>
      <name val="Calibri"/>
      <family val="2"/>
      <scheme val="minor"/>
    </font>
    <font>
      <sz val="11"/>
      <color rgb="FF000000"/>
      <name val="Calibri"/>
      <family val="2"/>
      <scheme val="minor"/>
    </font>
    <font>
      <sz val="11"/>
      <color theme="1"/>
      <name val="Arial"/>
    </font>
    <font>
      <i/>
      <sz val="11"/>
      <color theme="1"/>
      <name val="Arial"/>
      <family val="2"/>
    </font>
    <font>
      <sz val="10"/>
      <name val="Tahoma"/>
      <family val="2"/>
    </font>
    <font>
      <sz val="10"/>
      <color indexed="8"/>
      <name val="Arial"/>
      <family val="2"/>
    </font>
    <font>
      <b/>
      <sz val="10"/>
      <color indexed="8"/>
      <name val="Arial"/>
      <family val="2"/>
    </font>
    <font>
      <b/>
      <sz val="11"/>
      <color rgb="FF000000"/>
      <name val="Calibri"/>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FFFF00"/>
        <bgColor indexed="64"/>
      </patternFill>
    </fill>
    <fill>
      <patternFill patternType="solid">
        <fgColor theme="2" tint="-4.9989318521683403E-2"/>
        <bgColor indexed="64"/>
      </patternFill>
    </fill>
    <fill>
      <patternFill patternType="solid">
        <fgColor indexed="65"/>
        <bgColor indexed="64"/>
      </patternFill>
    </fill>
    <fill>
      <patternFill patternType="solid">
        <fgColor rgb="FFFFFFFF"/>
        <bgColor indexed="64"/>
      </patternFill>
    </fill>
    <fill>
      <patternFill patternType="solid">
        <fgColor rgb="FFEAF1DD"/>
        <bgColor indexed="64"/>
      </patternFill>
    </fill>
    <fill>
      <patternFill patternType="solid">
        <fgColor rgb="FFD8E5F1"/>
        <bgColor indexed="64"/>
      </patternFill>
    </fill>
    <fill>
      <patternFill patternType="solid">
        <fgColor rgb="FFEBF2FA"/>
        <bgColor indexed="64"/>
      </patternFill>
    </fill>
  </fills>
  <borders count="6">
    <border>
      <left/>
      <right/>
      <top/>
      <bottom/>
      <diagonal/>
    </border>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1"/>
    <xf numFmtId="43" fontId="16" fillId="0" borderId="0" applyFont="0" applyFill="0" applyBorder="0" applyAlignment="0" applyProtection="0"/>
    <xf numFmtId="9" fontId="16" fillId="0" borderId="0" applyFont="0" applyFill="0" applyBorder="0" applyAlignment="0" applyProtection="0"/>
    <xf numFmtId="0" fontId="1" fillId="0" borderId="1"/>
  </cellStyleXfs>
  <cellXfs count="75">
    <xf numFmtId="0" fontId="0" fillId="0" borderId="0" xfId="0" applyBorder="1"/>
    <xf numFmtId="0" fontId="2" fillId="0" borderId="0" xfId="0" applyFont="1" applyBorder="1"/>
    <xf numFmtId="0" fontId="3" fillId="0" borderId="0" xfId="0" applyFont="1" applyBorder="1"/>
    <xf numFmtId="0" fontId="2" fillId="2" borderId="1" xfId="0" applyFont="1" applyFill="1"/>
    <xf numFmtId="0" fontId="3" fillId="0" borderId="0" xfId="0" applyFont="1" applyBorder="1" applyAlignment="1">
      <alignment horizontal="left"/>
    </xf>
    <xf numFmtId="0" fontId="5" fillId="3" borderId="0" xfId="0" applyFont="1" applyFill="1" applyBorder="1"/>
    <xf numFmtId="0" fontId="6" fillId="0" borderId="0" xfId="0" applyFont="1" applyBorder="1"/>
    <xf numFmtId="0" fontId="4" fillId="0" borderId="0" xfId="0" applyFont="1" applyBorder="1"/>
    <xf numFmtId="0" fontId="7" fillId="0" borderId="0" xfId="0" applyFont="1" applyBorder="1"/>
    <xf numFmtId="3" fontId="3" fillId="0" borderId="0" xfId="0" applyNumberFormat="1" applyFont="1" applyBorder="1"/>
    <xf numFmtId="164" fontId="3" fillId="0" borderId="0" xfId="0" applyNumberFormat="1" applyFont="1" applyBorder="1"/>
    <xf numFmtId="165" fontId="9" fillId="0" borderId="0" xfId="0" applyNumberFormat="1" applyFont="1" applyBorder="1"/>
    <xf numFmtId="0" fontId="9" fillId="0" borderId="0" xfId="0" applyFont="1" applyBorder="1" applyAlignment="1">
      <alignment wrapText="1"/>
    </xf>
    <xf numFmtId="0" fontId="8" fillId="0" borderId="0" xfId="0" applyFont="1" applyBorder="1"/>
    <xf numFmtId="0" fontId="9" fillId="0" borderId="0" xfId="0" applyFont="1" applyBorder="1"/>
    <xf numFmtId="0" fontId="10" fillId="4" borderId="0" xfId="0" applyFont="1" applyFill="1" applyBorder="1"/>
    <xf numFmtId="0" fontId="11" fillId="0" borderId="0" xfId="0" applyFont="1" applyBorder="1"/>
    <xf numFmtId="14" fontId="0" fillId="0" borderId="0" xfId="0" applyNumberFormat="1" applyBorder="1"/>
    <xf numFmtId="0" fontId="0" fillId="0" borderId="1" xfId="0"/>
    <xf numFmtId="0" fontId="12" fillId="0" borderId="1" xfId="0" applyFont="1" applyAlignment="1">
      <alignment vertical="center"/>
    </xf>
    <xf numFmtId="0" fontId="13" fillId="0" borderId="1" xfId="0" applyFont="1"/>
    <xf numFmtId="0" fontId="14" fillId="0" borderId="1" xfId="0" applyFont="1"/>
    <xf numFmtId="11" fontId="0" fillId="0" borderId="1" xfId="0" applyNumberFormat="1"/>
    <xf numFmtId="0" fontId="15" fillId="0" borderId="1" xfId="0" applyFont="1" applyAlignment="1">
      <alignment vertical="center"/>
    </xf>
    <xf numFmtId="0" fontId="3" fillId="0" borderId="1" xfId="0" applyFont="1"/>
    <xf numFmtId="0" fontId="0" fillId="5" borderId="1" xfId="0" applyFill="1"/>
    <xf numFmtId="0" fontId="0" fillId="5" borderId="0" xfId="0" applyFill="1" applyBorder="1"/>
    <xf numFmtId="164" fontId="0" fillId="0" borderId="0" xfId="1" applyNumberFormat="1" applyFont="1" applyBorder="1"/>
    <xf numFmtId="0" fontId="1" fillId="0" borderId="1" xfId="3"/>
    <xf numFmtId="11" fontId="1" fillId="0" borderId="1" xfId="3" applyNumberFormat="1"/>
    <xf numFmtId="0" fontId="1" fillId="5" borderId="1" xfId="3" applyFill="1"/>
    <xf numFmtId="0" fontId="17" fillId="0" borderId="1" xfId="0" applyFont="1"/>
    <xf numFmtId="1" fontId="0" fillId="0" borderId="0" xfId="0" applyNumberFormat="1" applyBorder="1"/>
    <xf numFmtId="1" fontId="0" fillId="6" borderId="0" xfId="0" applyNumberFormat="1" applyFill="1" applyBorder="1"/>
    <xf numFmtId="1" fontId="0" fillId="6" borderId="1" xfId="0" applyNumberFormat="1" applyFill="1"/>
    <xf numFmtId="0" fontId="1" fillId="7" borderId="1" xfId="3" applyFill="1"/>
    <xf numFmtId="166" fontId="19" fillId="9" borderId="2" xfId="3" applyNumberFormat="1" applyFont="1" applyFill="1" applyBorder="1" applyAlignment="1">
      <alignment horizontal="right" wrapText="1"/>
    </xf>
    <xf numFmtId="3" fontId="19" fillId="9" borderId="2" xfId="3" applyNumberFormat="1" applyFont="1" applyFill="1" applyBorder="1" applyAlignment="1">
      <alignment horizontal="right" wrapText="1"/>
    </xf>
    <xf numFmtId="166" fontId="19" fillId="10" borderId="2" xfId="3" applyNumberFormat="1" applyFont="1" applyFill="1" applyBorder="1" applyAlignment="1">
      <alignment horizontal="right" wrapText="1"/>
    </xf>
    <xf numFmtId="3" fontId="19" fillId="10" borderId="2" xfId="3" applyNumberFormat="1" applyFont="1" applyFill="1" applyBorder="1" applyAlignment="1">
      <alignment horizontal="right" wrapText="1"/>
    </xf>
    <xf numFmtId="3" fontId="19" fillId="11" borderId="2" xfId="3" applyNumberFormat="1" applyFont="1" applyFill="1" applyBorder="1" applyAlignment="1">
      <alignment horizontal="right" wrapText="1"/>
    </xf>
    <xf numFmtId="166" fontId="19" fillId="11" borderId="2" xfId="3" applyNumberFormat="1" applyFont="1" applyFill="1" applyBorder="1" applyAlignment="1">
      <alignment horizontal="right" wrapText="1"/>
    </xf>
    <xf numFmtId="166" fontId="19" fillId="10" borderId="2" xfId="3" applyNumberFormat="1" applyFont="1" applyFill="1" applyBorder="1" applyAlignment="1">
      <alignment horizontal="center" wrapText="1"/>
    </xf>
    <xf numFmtId="0" fontId="19" fillId="0" borderId="2" xfId="3" applyFont="1" applyBorder="1" applyAlignment="1">
      <alignment horizontal="left" wrapText="1"/>
    </xf>
    <xf numFmtId="0" fontId="19" fillId="0" borderId="2" xfId="3" applyFont="1" applyBorder="1" applyAlignment="1">
      <alignment horizontal="right" wrapText="1"/>
    </xf>
    <xf numFmtId="0" fontId="19" fillId="0" borderId="2" xfId="3" applyFont="1" applyBorder="1" applyAlignment="1">
      <alignment horizontal="center" wrapText="1"/>
    </xf>
    <xf numFmtId="166" fontId="20" fillId="9" borderId="2" xfId="3" applyNumberFormat="1" applyFont="1" applyFill="1" applyBorder="1" applyAlignment="1">
      <alignment horizontal="center" vertical="center" wrapText="1"/>
    </xf>
    <xf numFmtId="3" fontId="20" fillId="9" borderId="2" xfId="3" applyNumberFormat="1" applyFont="1" applyFill="1" applyBorder="1" applyAlignment="1">
      <alignment horizontal="center" vertical="center" wrapText="1"/>
    </xf>
    <xf numFmtId="166" fontId="20" fillId="10" borderId="2" xfId="3" applyNumberFormat="1" applyFont="1" applyFill="1" applyBorder="1" applyAlignment="1">
      <alignment horizontal="center" vertical="center" wrapText="1"/>
    </xf>
    <xf numFmtId="3" fontId="20" fillId="10" borderId="2" xfId="3" applyNumberFormat="1" applyFont="1" applyFill="1" applyBorder="1" applyAlignment="1">
      <alignment horizontal="center" vertical="center" wrapText="1"/>
    </xf>
    <xf numFmtId="3" fontId="20" fillId="11" borderId="2" xfId="3" applyNumberFormat="1" applyFont="1" applyFill="1" applyBorder="1" applyAlignment="1">
      <alignment horizontal="center" vertical="center" wrapText="1"/>
    </xf>
    <xf numFmtId="166" fontId="20" fillId="11" borderId="2" xfId="3" applyNumberFormat="1" applyFont="1" applyFill="1" applyBorder="1" applyAlignment="1">
      <alignment horizontal="center" vertical="center" wrapText="1"/>
    </xf>
    <xf numFmtId="0" fontId="20" fillId="8" borderId="2" xfId="3" applyFont="1" applyFill="1" applyBorder="1" applyAlignment="1">
      <alignment horizontal="center" vertical="center" wrapText="1"/>
    </xf>
    <xf numFmtId="166" fontId="20" fillId="5" borderId="2" xfId="3" applyNumberFormat="1" applyFont="1" applyFill="1" applyBorder="1" applyAlignment="1">
      <alignment horizontal="center" vertical="center" wrapText="1"/>
    </xf>
    <xf numFmtId="166" fontId="19" fillId="5" borderId="2" xfId="3" applyNumberFormat="1" applyFont="1" applyFill="1" applyBorder="1" applyAlignment="1">
      <alignment horizontal="right" wrapText="1"/>
    </xf>
    <xf numFmtId="0" fontId="20" fillId="8" borderId="5" xfId="3" applyFont="1" applyFill="1" applyBorder="1" applyAlignment="1">
      <alignment vertical="center" wrapText="1"/>
    </xf>
    <xf numFmtId="0" fontId="20" fillId="8" borderId="4" xfId="3" applyFont="1" applyFill="1" applyBorder="1" applyAlignment="1">
      <alignment vertical="center" wrapText="1"/>
    </xf>
    <xf numFmtId="0" fontId="20" fillId="8" borderId="3" xfId="3" applyFont="1" applyFill="1" applyBorder="1" applyAlignment="1">
      <alignment vertical="center" wrapText="1"/>
    </xf>
    <xf numFmtId="0" fontId="20" fillId="10" borderId="5" xfId="3" applyFont="1" applyFill="1" applyBorder="1" applyAlignment="1">
      <alignment vertical="center" wrapText="1"/>
    </xf>
    <xf numFmtId="0" fontId="20" fillId="10" borderId="4" xfId="3" applyFont="1" applyFill="1" applyBorder="1" applyAlignment="1">
      <alignment vertical="center" wrapText="1"/>
    </xf>
    <xf numFmtId="0" fontId="20" fillId="10" borderId="3" xfId="3" applyFont="1" applyFill="1" applyBorder="1" applyAlignment="1">
      <alignment vertical="center" wrapText="1"/>
    </xf>
    <xf numFmtId="0" fontId="20" fillId="9" borderId="5" xfId="3" applyFont="1" applyFill="1" applyBorder="1" applyAlignment="1">
      <alignment vertical="center" wrapText="1"/>
    </xf>
    <xf numFmtId="0" fontId="20" fillId="9" borderId="4" xfId="3" applyFont="1" applyFill="1" applyBorder="1" applyAlignment="1">
      <alignment vertical="center" wrapText="1"/>
    </xf>
    <xf numFmtId="0" fontId="20" fillId="9" borderId="3" xfId="3" applyFont="1" applyFill="1" applyBorder="1" applyAlignment="1">
      <alignment vertical="center" wrapText="1"/>
    </xf>
    <xf numFmtId="0" fontId="18" fillId="8" borderId="1" xfId="3" applyFont="1" applyFill="1" applyAlignment="1">
      <alignment wrapText="1"/>
    </xf>
    <xf numFmtId="0" fontId="20" fillId="11" borderId="5" xfId="3" applyFont="1" applyFill="1" applyBorder="1" applyAlignment="1">
      <alignment vertical="center" wrapText="1"/>
    </xf>
    <xf numFmtId="0" fontId="20" fillId="11" borderId="4" xfId="3" applyFont="1" applyFill="1" applyBorder="1" applyAlignment="1">
      <alignment vertical="center" wrapText="1"/>
    </xf>
    <xf numFmtId="0" fontId="20" fillId="11" borderId="3" xfId="3" applyFont="1" applyFill="1" applyBorder="1" applyAlignment="1">
      <alignment vertical="center" wrapText="1"/>
    </xf>
    <xf numFmtId="9" fontId="0" fillId="0" borderId="0" xfId="2" applyFont="1" applyBorder="1"/>
    <xf numFmtId="0" fontId="8" fillId="0" borderId="5" xfId="0" applyFont="1" applyBorder="1"/>
    <xf numFmtId="0" fontId="8" fillId="0" borderId="3" xfId="0" applyFont="1" applyBorder="1"/>
    <xf numFmtId="0" fontId="3" fillId="0" borderId="0" xfId="1" applyNumberFormat="1" applyFont="1" applyBorder="1"/>
    <xf numFmtId="0" fontId="2" fillId="0" borderId="1" xfId="0" applyFont="1"/>
    <xf numFmtId="0" fontId="2" fillId="0" borderId="1" xfId="0" applyFont="1" applyAlignment="1">
      <alignment horizontal="right"/>
    </xf>
    <xf numFmtId="0" fontId="21" fillId="0" borderId="1" xfId="0" applyFont="1" applyAlignment="1">
      <alignment vertical="center"/>
    </xf>
  </cellXfs>
  <cellStyles count="4">
    <cellStyle name="Comma" xfId="1" builtinId="3"/>
    <cellStyle name="Normal" xfId="0" builtinId="0"/>
    <cellStyle name="Normal 2" xfId="3" xr:uid="{3A4C70F5-0C13-4399-B92A-928BCCD9FC37}"/>
    <cellStyle name="Percent" xfId="2"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opendata/qb.php?category=1737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A2" sqref="A2"/>
    </sheetView>
  </sheetViews>
  <sheetFormatPr defaultColWidth="12.625" defaultRowHeight="15" customHeight="1" x14ac:dyDescent="0.2"/>
  <cols>
    <col min="1" max="1" width="15" customWidth="1"/>
    <col min="2" max="2" width="44.625" customWidth="1"/>
    <col min="3" max="3" width="7.625" customWidth="1"/>
    <col min="4" max="4" width="12.625" customWidth="1"/>
    <col min="5" max="5" width="9.5" customWidth="1"/>
    <col min="6" max="7" width="8.875" style="18"/>
    <col min="8" max="26" width="7.625" customWidth="1"/>
  </cols>
  <sheetData>
    <row r="1" spans="1:7" ht="14.25" customHeight="1" x14ac:dyDescent="0.25">
      <c r="A1" s="72" t="s">
        <v>1389</v>
      </c>
      <c r="B1" s="20" t="s">
        <v>68</v>
      </c>
      <c r="C1" s="17">
        <v>45330</v>
      </c>
      <c r="D1" s="2"/>
      <c r="E1" s="2"/>
      <c r="F1" s="19" t="s">
        <v>145</v>
      </c>
      <c r="G1" s="19" t="s">
        <v>145</v>
      </c>
    </row>
    <row r="2" spans="1:7" ht="14.25" customHeight="1" x14ac:dyDescent="0.25">
      <c r="A2" s="1"/>
      <c r="B2" s="18" t="str">
        <f>LOOKUP(B1,F2:G51,G2:G51)</f>
        <v>NH</v>
      </c>
      <c r="D2" s="2"/>
      <c r="E2" s="2"/>
      <c r="F2" s="20" t="s">
        <v>40</v>
      </c>
      <c r="G2" s="20" t="s">
        <v>146</v>
      </c>
    </row>
    <row r="3" spans="1:7" ht="14.25" customHeight="1" x14ac:dyDescent="0.25">
      <c r="A3" s="2"/>
      <c r="B3" s="2"/>
      <c r="D3" s="2"/>
      <c r="E3" s="2"/>
      <c r="F3" s="20" t="s">
        <v>41</v>
      </c>
      <c r="G3" s="20" t="s">
        <v>147</v>
      </c>
    </row>
    <row r="4" spans="1:7" ht="14.25" customHeight="1" x14ac:dyDescent="0.25">
      <c r="A4" s="1" t="s">
        <v>0</v>
      </c>
      <c r="B4" s="3" t="s">
        <v>1382</v>
      </c>
      <c r="D4" s="2"/>
      <c r="E4" s="2"/>
      <c r="F4" s="20" t="s">
        <v>42</v>
      </c>
      <c r="G4" s="20" t="s">
        <v>148</v>
      </c>
    </row>
    <row r="5" spans="1:7" ht="14.25" customHeight="1" x14ac:dyDescent="0.25">
      <c r="A5" s="2"/>
      <c r="B5" s="7" t="s">
        <v>1</v>
      </c>
      <c r="D5" s="2"/>
      <c r="E5" s="2"/>
      <c r="F5" s="20" t="s">
        <v>43</v>
      </c>
      <c r="G5" s="20" t="s">
        <v>149</v>
      </c>
    </row>
    <row r="6" spans="1:7" ht="14.25" customHeight="1" x14ac:dyDescent="0.25">
      <c r="A6" s="2"/>
      <c r="B6" s="4">
        <v>2023</v>
      </c>
      <c r="D6" s="2"/>
      <c r="E6" s="2"/>
      <c r="F6" s="20" t="s">
        <v>44</v>
      </c>
      <c r="G6" s="20" t="s">
        <v>150</v>
      </c>
    </row>
    <row r="7" spans="1:7" ht="14.25" customHeight="1" x14ac:dyDescent="0.25">
      <c r="A7" s="2"/>
      <c r="B7" s="7" t="s">
        <v>1383</v>
      </c>
      <c r="D7" s="2"/>
      <c r="E7" s="2"/>
      <c r="F7" s="20" t="s">
        <v>45</v>
      </c>
      <c r="G7" s="20" t="s">
        <v>151</v>
      </c>
    </row>
    <row r="8" spans="1:7" ht="14.25" customHeight="1" x14ac:dyDescent="0.25">
      <c r="A8" s="2"/>
      <c r="B8" s="7" t="s">
        <v>1384</v>
      </c>
      <c r="D8" s="2"/>
      <c r="E8" s="2"/>
      <c r="F8" s="20" t="s">
        <v>46</v>
      </c>
      <c r="G8" s="20" t="s">
        <v>152</v>
      </c>
    </row>
    <row r="9" spans="1:7" ht="14.25" customHeight="1" x14ac:dyDescent="0.25">
      <c r="A9" s="2"/>
      <c r="B9" s="2" t="s">
        <v>1385</v>
      </c>
      <c r="D9" s="2"/>
      <c r="E9" s="2"/>
      <c r="F9" s="20" t="s">
        <v>47</v>
      </c>
      <c r="G9" s="20" t="s">
        <v>153</v>
      </c>
    </row>
    <row r="10" spans="1:7" ht="14.25" customHeight="1" x14ac:dyDescent="0.25">
      <c r="A10" s="2"/>
      <c r="B10" s="2"/>
      <c r="D10" s="2"/>
      <c r="E10" s="2"/>
      <c r="F10" s="20" t="s">
        <v>48</v>
      </c>
      <c r="G10" s="20" t="s">
        <v>154</v>
      </c>
    </row>
    <row r="11" spans="1:7" ht="14.25" customHeight="1" x14ac:dyDescent="0.25">
      <c r="A11" s="2"/>
      <c r="B11" s="3" t="s">
        <v>2</v>
      </c>
      <c r="D11" s="2"/>
      <c r="E11" s="2"/>
      <c r="F11" s="20" t="s">
        <v>49</v>
      </c>
      <c r="G11" s="20" t="s">
        <v>155</v>
      </c>
    </row>
    <row r="12" spans="1:7" ht="14.25" customHeight="1" x14ac:dyDescent="0.25">
      <c r="A12" s="2"/>
      <c r="B12" s="7" t="s">
        <v>1</v>
      </c>
      <c r="D12" s="2"/>
      <c r="E12" s="2"/>
      <c r="F12" s="20" t="s">
        <v>50</v>
      </c>
      <c r="G12" s="20" t="s">
        <v>156</v>
      </c>
    </row>
    <row r="13" spans="1:7" ht="14.25" customHeight="1" x14ac:dyDescent="0.25">
      <c r="A13" s="2"/>
      <c r="B13" s="4">
        <v>2018</v>
      </c>
      <c r="D13" s="2"/>
      <c r="E13" s="2"/>
      <c r="F13" s="20" t="s">
        <v>51</v>
      </c>
      <c r="G13" s="20" t="s">
        <v>157</v>
      </c>
    </row>
    <row r="14" spans="1:7" ht="14.25" customHeight="1" x14ac:dyDescent="0.25">
      <c r="A14" s="2"/>
      <c r="B14" s="7" t="s">
        <v>3</v>
      </c>
      <c r="D14" s="2"/>
      <c r="E14" s="2"/>
      <c r="F14" s="20" t="s">
        <v>52</v>
      </c>
      <c r="G14" s="20" t="s">
        <v>158</v>
      </c>
    </row>
    <row r="15" spans="1:7" ht="14.25" customHeight="1" x14ac:dyDescent="0.25">
      <c r="A15" s="2"/>
      <c r="B15" s="7" t="s">
        <v>4</v>
      </c>
      <c r="D15" s="2"/>
      <c r="E15" s="2"/>
      <c r="F15" s="20" t="s">
        <v>53</v>
      </c>
      <c r="G15" s="20" t="s">
        <v>159</v>
      </c>
    </row>
    <row r="16" spans="1:7" ht="14.25" customHeight="1" x14ac:dyDescent="0.25">
      <c r="A16" s="2"/>
      <c r="B16" s="7" t="s">
        <v>5</v>
      </c>
      <c r="D16" s="2"/>
      <c r="E16" s="2"/>
      <c r="F16" s="20" t="s">
        <v>54</v>
      </c>
      <c r="G16" s="20" t="s">
        <v>160</v>
      </c>
    </row>
    <row r="17" spans="1:7" ht="14.25" customHeight="1" x14ac:dyDescent="0.25">
      <c r="A17" s="2"/>
      <c r="B17" s="2"/>
      <c r="D17" s="2"/>
      <c r="E17" s="2"/>
      <c r="F17" s="20" t="s">
        <v>55</v>
      </c>
      <c r="G17" s="20" t="s">
        <v>161</v>
      </c>
    </row>
    <row r="18" spans="1:7" ht="14.25" customHeight="1" x14ac:dyDescent="0.25">
      <c r="B18" s="5"/>
      <c r="D18" s="2"/>
      <c r="E18" s="2"/>
      <c r="F18" s="20" t="s">
        <v>56</v>
      </c>
      <c r="G18" s="20" t="s">
        <v>162</v>
      </c>
    </row>
    <row r="19" spans="1:7" ht="14.25" customHeight="1" x14ac:dyDescent="0.25">
      <c r="B19" s="2" t="s">
        <v>445</v>
      </c>
      <c r="D19" s="2"/>
      <c r="E19" s="2"/>
      <c r="F19" s="20" t="s">
        <v>57</v>
      </c>
      <c r="G19" s="20" t="s">
        <v>163</v>
      </c>
    </row>
    <row r="20" spans="1:7" ht="14.25" customHeight="1" x14ac:dyDescent="0.25">
      <c r="B20" s="4" t="s">
        <v>446</v>
      </c>
      <c r="D20" s="2"/>
      <c r="E20" s="2"/>
      <c r="F20" s="20" t="s">
        <v>58</v>
      </c>
      <c r="G20" s="20" t="s">
        <v>164</v>
      </c>
    </row>
    <row r="21" spans="1:7" ht="14.25" customHeight="1" x14ac:dyDescent="0.25">
      <c r="B21" s="6" t="s">
        <v>448</v>
      </c>
      <c r="D21" s="2"/>
      <c r="E21" s="2"/>
      <c r="F21" s="20" t="s">
        <v>59</v>
      </c>
      <c r="G21" s="20" t="s">
        <v>165</v>
      </c>
    </row>
    <row r="22" spans="1:7" ht="14.25" customHeight="1" x14ac:dyDescent="0.25">
      <c r="B22" s="6" t="s">
        <v>447</v>
      </c>
      <c r="D22" s="2"/>
      <c r="E22" s="2"/>
      <c r="F22" s="20" t="s">
        <v>60</v>
      </c>
      <c r="G22" s="20" t="s">
        <v>166</v>
      </c>
    </row>
    <row r="23" spans="1:7" ht="14.25" customHeight="1" x14ac:dyDescent="0.25">
      <c r="B23" s="7"/>
      <c r="D23" s="2"/>
      <c r="E23" s="2"/>
      <c r="F23" s="20" t="s">
        <v>61</v>
      </c>
      <c r="G23" s="20" t="s">
        <v>167</v>
      </c>
    </row>
    <row r="24" spans="1:7" ht="14.25" customHeight="1" x14ac:dyDescent="0.25">
      <c r="B24" s="8"/>
      <c r="D24" s="2"/>
      <c r="E24" s="2"/>
      <c r="F24" s="20" t="s">
        <v>62</v>
      </c>
      <c r="G24" s="20" t="s">
        <v>168</v>
      </c>
    </row>
    <row r="25" spans="1:7" ht="14.25" customHeight="1" x14ac:dyDescent="0.25">
      <c r="D25" s="2"/>
      <c r="E25" s="2"/>
      <c r="F25" s="20" t="s">
        <v>63</v>
      </c>
      <c r="G25" s="20" t="s">
        <v>169</v>
      </c>
    </row>
    <row r="26" spans="1:7" ht="14.25" customHeight="1" x14ac:dyDescent="0.25">
      <c r="D26" s="2"/>
      <c r="E26" s="2"/>
      <c r="F26" s="20" t="s">
        <v>64</v>
      </c>
      <c r="G26" s="20" t="s">
        <v>170</v>
      </c>
    </row>
    <row r="27" spans="1:7" ht="14.25" customHeight="1" x14ac:dyDescent="0.25">
      <c r="D27" s="2"/>
      <c r="E27" s="2"/>
      <c r="F27" s="20" t="s">
        <v>65</v>
      </c>
      <c r="G27" s="20" t="s">
        <v>171</v>
      </c>
    </row>
    <row r="28" spans="1:7" ht="42.75" customHeight="1" x14ac:dyDescent="0.25">
      <c r="C28" s="9"/>
      <c r="D28" s="10"/>
      <c r="E28" s="10"/>
      <c r="F28" s="20" t="s">
        <v>66</v>
      </c>
      <c r="G28" s="20" t="s">
        <v>172</v>
      </c>
    </row>
    <row r="29" spans="1:7" ht="14.25" customHeight="1" x14ac:dyDescent="0.25">
      <c r="A29" s="13" t="s">
        <v>6</v>
      </c>
      <c r="B29" s="14"/>
      <c r="D29" s="2"/>
      <c r="E29" s="2"/>
      <c r="F29" s="20" t="s">
        <v>67</v>
      </c>
      <c r="G29" s="20" t="s">
        <v>173</v>
      </c>
    </row>
    <row r="30" spans="1:7" ht="14.25" customHeight="1" x14ac:dyDescent="0.25">
      <c r="A30" t="s">
        <v>7</v>
      </c>
      <c r="B30" s="14"/>
      <c r="D30" s="2"/>
      <c r="E30" s="2"/>
      <c r="F30" s="20" t="s">
        <v>68</v>
      </c>
      <c r="G30" s="20" t="s">
        <v>174</v>
      </c>
    </row>
    <row r="31" spans="1:7" ht="14.25" customHeight="1" x14ac:dyDescent="0.25">
      <c r="A31" t="s">
        <v>8</v>
      </c>
      <c r="B31" s="14"/>
      <c r="D31" s="2"/>
      <c r="E31" s="2"/>
      <c r="F31" s="20" t="s">
        <v>69</v>
      </c>
      <c r="G31" s="20" t="s">
        <v>175</v>
      </c>
    </row>
    <row r="32" spans="1:7" ht="14.25" customHeight="1" x14ac:dyDescent="0.25">
      <c r="A32" t="s">
        <v>9</v>
      </c>
      <c r="B32" s="14"/>
      <c r="D32" s="2"/>
      <c r="E32" s="2"/>
      <c r="F32" s="20" t="s">
        <v>70</v>
      </c>
      <c r="G32" s="20" t="s">
        <v>176</v>
      </c>
    </row>
    <row r="33" spans="1:7" ht="14.25" customHeight="1" x14ac:dyDescent="0.25">
      <c r="A33" t="s">
        <v>10</v>
      </c>
      <c r="B33" s="14"/>
      <c r="D33" s="2"/>
      <c r="E33" s="2"/>
      <c r="F33" s="20" t="s">
        <v>71</v>
      </c>
      <c r="G33" s="20" t="s">
        <v>177</v>
      </c>
    </row>
    <row r="34" spans="1:7" ht="14.25" customHeight="1" x14ac:dyDescent="0.25">
      <c r="A34" s="14"/>
      <c r="B34" s="14"/>
      <c r="D34" s="2"/>
      <c r="E34" s="2"/>
      <c r="F34" s="20" t="s">
        <v>72</v>
      </c>
      <c r="G34" s="20" t="s">
        <v>178</v>
      </c>
    </row>
    <row r="35" spans="1:7" ht="14.25" customHeight="1" x14ac:dyDescent="0.25">
      <c r="A35" s="13" t="s">
        <v>11</v>
      </c>
      <c r="B35" s="14"/>
      <c r="D35" s="2"/>
      <c r="E35" s="2"/>
      <c r="F35" s="20" t="s">
        <v>73</v>
      </c>
      <c r="G35" s="20" t="s">
        <v>179</v>
      </c>
    </row>
    <row r="36" spans="1:7" ht="14.25" customHeight="1" x14ac:dyDescent="0.25">
      <c r="A36" s="11">
        <v>0.80118443316412857</v>
      </c>
      <c r="B36" t="s">
        <v>12</v>
      </c>
      <c r="D36" s="2"/>
      <c r="E36" s="2"/>
      <c r="F36" s="20" t="s">
        <v>74</v>
      </c>
      <c r="G36" s="20" t="s">
        <v>180</v>
      </c>
    </row>
    <row r="37" spans="1:7" ht="14.25" customHeight="1" x14ac:dyDescent="0.25">
      <c r="A37" s="11">
        <v>0.1988155668358714</v>
      </c>
      <c r="B37" t="s">
        <v>13</v>
      </c>
      <c r="D37" s="2"/>
      <c r="E37" s="2"/>
      <c r="F37" s="20" t="s">
        <v>75</v>
      </c>
      <c r="G37" s="20" t="s">
        <v>181</v>
      </c>
    </row>
    <row r="38" spans="1:7" ht="14.25" customHeight="1" x14ac:dyDescent="0.25">
      <c r="A38" s="14"/>
      <c r="B38" s="14"/>
      <c r="D38" s="2"/>
      <c r="E38" s="2"/>
      <c r="F38" s="20" t="s">
        <v>76</v>
      </c>
      <c r="G38" s="20" t="s">
        <v>182</v>
      </c>
    </row>
    <row r="39" spans="1:7" ht="14.25" customHeight="1" x14ac:dyDescent="0.25">
      <c r="A39" s="12" t="s">
        <v>14</v>
      </c>
      <c r="B39">
        <v>1000000</v>
      </c>
      <c r="D39" s="2"/>
      <c r="E39" s="2"/>
      <c r="F39" s="20" t="s">
        <v>77</v>
      </c>
      <c r="G39" s="20" t="s">
        <v>183</v>
      </c>
    </row>
    <row r="40" spans="1:7" ht="14.25" customHeight="1" x14ac:dyDescent="0.25">
      <c r="A40" t="s">
        <v>15</v>
      </c>
      <c r="B40">
        <v>1000</v>
      </c>
      <c r="D40" s="2"/>
      <c r="E40" s="2"/>
      <c r="F40" s="20" t="s">
        <v>78</v>
      </c>
      <c r="G40" s="20" t="s">
        <v>184</v>
      </c>
    </row>
    <row r="41" spans="1:7" ht="14.25" customHeight="1" x14ac:dyDescent="0.25">
      <c r="A41" s="2"/>
      <c r="B41" s="2"/>
      <c r="D41" s="2"/>
      <c r="E41" s="2"/>
      <c r="F41" s="20" t="s">
        <v>79</v>
      </c>
      <c r="G41" s="20" t="s">
        <v>185</v>
      </c>
    </row>
    <row r="42" spans="1:7" ht="14.25" customHeight="1" x14ac:dyDescent="0.25">
      <c r="A42" s="13" t="s">
        <v>16</v>
      </c>
      <c r="B42" s="2"/>
      <c r="D42" s="2"/>
      <c r="E42" s="2"/>
      <c r="F42" s="20" t="s">
        <v>80</v>
      </c>
      <c r="G42" s="20" t="s">
        <v>186</v>
      </c>
    </row>
    <row r="43" spans="1:7" ht="14.25" customHeight="1" x14ac:dyDescent="0.25">
      <c r="A43" s="13"/>
      <c r="B43" s="2"/>
      <c r="D43" s="2"/>
      <c r="E43" s="2"/>
      <c r="F43" s="20" t="s">
        <v>81</v>
      </c>
      <c r="G43" s="20" t="s">
        <v>187</v>
      </c>
    </row>
    <row r="44" spans="1:7" ht="14.25" customHeight="1" x14ac:dyDescent="0.25">
      <c r="A44" s="14" t="s">
        <v>17</v>
      </c>
      <c r="B44" s="2"/>
      <c r="D44" s="2"/>
      <c r="E44" s="2"/>
      <c r="F44" s="20" t="s">
        <v>82</v>
      </c>
      <c r="G44" s="20" t="s">
        <v>188</v>
      </c>
    </row>
    <row r="45" spans="1:7" ht="14.25" customHeight="1" x14ac:dyDescent="0.25">
      <c r="A45" s="15" t="s">
        <v>18</v>
      </c>
      <c r="B45" s="2"/>
      <c r="D45" s="2"/>
      <c r="E45" s="2"/>
      <c r="F45" s="20" t="s">
        <v>83</v>
      </c>
      <c r="G45" s="20" t="s">
        <v>189</v>
      </c>
    </row>
    <row r="46" spans="1:7" ht="14.25" customHeight="1" x14ac:dyDescent="0.25">
      <c r="A46" s="14" t="s">
        <v>19</v>
      </c>
      <c r="B46" s="2"/>
      <c r="D46" s="2"/>
      <c r="E46" s="2"/>
      <c r="F46" s="20" t="s">
        <v>84</v>
      </c>
      <c r="G46" s="20" t="s">
        <v>190</v>
      </c>
    </row>
    <row r="47" spans="1:7" ht="14.25" customHeight="1" x14ac:dyDescent="0.25">
      <c r="A47" s="16" t="s">
        <v>20</v>
      </c>
      <c r="B47" s="2"/>
      <c r="D47" s="2"/>
      <c r="E47" s="2"/>
      <c r="F47" s="20" t="s">
        <v>85</v>
      </c>
      <c r="G47" s="20" t="s">
        <v>191</v>
      </c>
    </row>
    <row r="48" spans="1:7" ht="14.25" customHeight="1" x14ac:dyDescent="0.25">
      <c r="A48" s="14" t="s">
        <v>21</v>
      </c>
      <c r="B48" s="2"/>
      <c r="D48" s="2"/>
      <c r="E48" s="2"/>
      <c r="F48" s="20" t="s">
        <v>86</v>
      </c>
      <c r="G48" s="20" t="s">
        <v>192</v>
      </c>
    </row>
    <row r="49" spans="1:7" ht="14.25" customHeight="1" x14ac:dyDescent="0.25">
      <c r="A49" s="2"/>
      <c r="B49" s="2"/>
      <c r="D49" s="2"/>
      <c r="E49" s="2"/>
      <c r="F49" s="20" t="s">
        <v>87</v>
      </c>
      <c r="G49" s="20" t="s">
        <v>193</v>
      </c>
    </row>
    <row r="50" spans="1:7" ht="14.25" customHeight="1" x14ac:dyDescent="0.25">
      <c r="A50" s="2"/>
      <c r="B50" s="2"/>
      <c r="D50" s="2"/>
      <c r="E50" s="2"/>
      <c r="F50" s="20" t="s">
        <v>88</v>
      </c>
      <c r="G50" s="20" t="s">
        <v>194</v>
      </c>
    </row>
    <row r="51" spans="1:7" ht="14.25" customHeight="1" x14ac:dyDescent="0.25">
      <c r="A51" s="2"/>
      <c r="B51" s="2"/>
      <c r="D51" s="2"/>
      <c r="E51" s="2"/>
      <c r="F51" s="20" t="s">
        <v>89</v>
      </c>
      <c r="G51" s="20" t="s">
        <v>195</v>
      </c>
    </row>
    <row r="52" spans="1:7" ht="14.25" customHeight="1" x14ac:dyDescent="0.25">
      <c r="A52" s="2"/>
      <c r="B52" s="2"/>
      <c r="D52" s="2"/>
      <c r="E52" s="2"/>
    </row>
    <row r="53" spans="1:7" ht="14.25" customHeight="1" x14ac:dyDescent="0.25">
      <c r="A53" s="2"/>
      <c r="B53" s="2"/>
      <c r="D53" s="2"/>
      <c r="E53" s="2"/>
    </row>
    <row r="54" spans="1:7" ht="14.25" customHeight="1" x14ac:dyDescent="0.25">
      <c r="A54" s="2"/>
      <c r="B54" s="2"/>
      <c r="D54" s="2"/>
      <c r="E54" s="2"/>
    </row>
    <row r="55" spans="1:7" ht="14.25" customHeight="1" x14ac:dyDescent="0.25">
      <c r="A55" s="2"/>
      <c r="B55" s="2"/>
      <c r="D55" s="2"/>
      <c r="E55" s="2"/>
    </row>
    <row r="56" spans="1:7" ht="14.25" customHeight="1" x14ac:dyDescent="0.25">
      <c r="A56" s="2"/>
      <c r="B56" s="2"/>
      <c r="D56" s="2"/>
      <c r="E56" s="2"/>
    </row>
    <row r="57" spans="1:7" ht="14.25" customHeight="1" x14ac:dyDescent="0.25">
      <c r="A57" s="2"/>
      <c r="B57" s="2"/>
      <c r="D57" s="2"/>
      <c r="E57" s="2"/>
    </row>
    <row r="58" spans="1:7" ht="14.25" customHeight="1" x14ac:dyDescent="0.25">
      <c r="A58" s="2"/>
      <c r="B58" s="2"/>
      <c r="D58" s="2"/>
      <c r="E58" s="2"/>
    </row>
    <row r="59" spans="1:7" ht="14.25" customHeight="1" x14ac:dyDescent="0.25">
      <c r="A59" s="2"/>
      <c r="B59" s="2"/>
      <c r="D59" s="2"/>
      <c r="E59" s="2"/>
    </row>
    <row r="60" spans="1:7" ht="14.25" customHeight="1" x14ac:dyDescent="0.25">
      <c r="A60" s="2"/>
      <c r="B60" s="2"/>
      <c r="D60" s="2"/>
      <c r="E60" s="2"/>
    </row>
    <row r="61" spans="1:7" ht="14.25" customHeight="1" x14ac:dyDescent="0.25">
      <c r="A61" s="2"/>
      <c r="B61" s="2"/>
      <c r="D61" s="2"/>
      <c r="E61" s="2"/>
    </row>
    <row r="62" spans="1:7" ht="14.25" customHeight="1" x14ac:dyDescent="0.25">
      <c r="A62" s="2"/>
      <c r="B62" s="2"/>
      <c r="D62" s="2"/>
      <c r="E62" s="2"/>
    </row>
    <row r="63" spans="1:7" ht="14.25" customHeight="1" x14ac:dyDescent="0.25">
      <c r="A63" s="2"/>
      <c r="B63" s="2"/>
      <c r="D63" s="2"/>
      <c r="E63" s="2"/>
    </row>
    <row r="64" spans="1:7" ht="14.25" customHeight="1" x14ac:dyDescent="0.25">
      <c r="A64" s="2"/>
      <c r="B64" s="2"/>
      <c r="D64" s="2"/>
      <c r="E64" s="2"/>
    </row>
    <row r="65" spans="1:5" ht="14.25" customHeight="1" x14ac:dyDescent="0.25">
      <c r="A65" s="2"/>
      <c r="B65" s="2"/>
      <c r="D65" s="2"/>
      <c r="E65" s="2"/>
    </row>
    <row r="66" spans="1:5" ht="14.25" customHeight="1" x14ac:dyDescent="0.25">
      <c r="A66" s="2"/>
      <c r="B66" s="2"/>
      <c r="D66" s="2"/>
      <c r="E66" s="2"/>
    </row>
    <row r="67" spans="1:5" ht="14.25" customHeight="1" x14ac:dyDescent="0.25">
      <c r="A67" s="2"/>
      <c r="B67" s="2"/>
      <c r="D67" s="2"/>
      <c r="E67" s="2"/>
    </row>
    <row r="68" spans="1:5" ht="14.25" customHeight="1" x14ac:dyDescent="0.25">
      <c r="A68" s="2"/>
      <c r="B68" s="2"/>
      <c r="D68" s="2"/>
      <c r="E68" s="2"/>
    </row>
    <row r="69" spans="1:5" ht="14.25" customHeight="1" x14ac:dyDescent="0.25">
      <c r="A69" s="2"/>
      <c r="B69" s="2"/>
      <c r="D69" s="2"/>
      <c r="E69" s="2"/>
    </row>
    <row r="70" spans="1:5" ht="14.25" customHeight="1" x14ac:dyDescent="0.25">
      <c r="A70" s="2"/>
      <c r="B70" s="2"/>
      <c r="D70" s="2"/>
      <c r="E70" s="2"/>
    </row>
    <row r="71" spans="1:5" ht="14.25" customHeight="1" x14ac:dyDescent="0.25">
      <c r="A71" s="2"/>
      <c r="B71" s="2"/>
      <c r="D71" s="2"/>
      <c r="E71" s="2"/>
    </row>
    <row r="72" spans="1:5" ht="14.25" customHeight="1" x14ac:dyDescent="0.25">
      <c r="A72" s="2"/>
      <c r="B72" s="2"/>
      <c r="D72" s="2"/>
      <c r="E72" s="2"/>
    </row>
    <row r="73" spans="1:5" ht="14.25" customHeight="1" x14ac:dyDescent="0.25">
      <c r="A73" s="2"/>
      <c r="B73" s="2"/>
      <c r="D73" s="2"/>
      <c r="E73" s="2"/>
    </row>
    <row r="74" spans="1:5" ht="14.25" customHeight="1" x14ac:dyDescent="0.25">
      <c r="A74" s="2"/>
      <c r="B74" s="2"/>
      <c r="D74" s="2"/>
      <c r="E74" s="2"/>
    </row>
    <row r="75" spans="1:5" ht="14.25" customHeight="1" x14ac:dyDescent="0.25">
      <c r="A75" s="2"/>
      <c r="B75" s="2"/>
      <c r="D75" s="2"/>
      <c r="E75" s="2"/>
    </row>
    <row r="76" spans="1:5" ht="14.25" customHeight="1" x14ac:dyDescent="0.25">
      <c r="A76" s="2"/>
      <c r="B76" s="2"/>
      <c r="D76" s="2"/>
      <c r="E76" s="2"/>
    </row>
    <row r="77" spans="1:5" ht="14.25" customHeight="1" x14ac:dyDescent="0.25">
      <c r="A77" s="2"/>
      <c r="B77" s="2"/>
      <c r="D77" s="2"/>
      <c r="E77" s="2"/>
    </row>
    <row r="78" spans="1:5" ht="14.25" customHeight="1" x14ac:dyDescent="0.25">
      <c r="A78" s="2"/>
      <c r="B78" s="2"/>
      <c r="D78" s="2"/>
      <c r="E78" s="2"/>
    </row>
    <row r="79" spans="1:5" ht="14.25" customHeight="1" x14ac:dyDescent="0.25">
      <c r="A79" s="2"/>
      <c r="B79" s="2"/>
      <c r="D79" s="2"/>
      <c r="E79" s="2"/>
    </row>
    <row r="80" spans="1:5" ht="14.25" customHeight="1" x14ac:dyDescent="0.25">
      <c r="A80" s="2"/>
      <c r="B80" s="2"/>
      <c r="D80" s="2"/>
      <c r="E80" s="2"/>
    </row>
    <row r="81" spans="1:5" ht="14.25" customHeight="1" x14ac:dyDescent="0.25">
      <c r="A81" s="2"/>
      <c r="B81" s="2"/>
      <c r="D81" s="2"/>
      <c r="E81" s="2"/>
    </row>
    <row r="82" spans="1:5" ht="14.25" customHeight="1" x14ac:dyDescent="0.25">
      <c r="A82" s="2"/>
      <c r="B82" s="2"/>
      <c r="D82" s="2"/>
      <c r="E82" s="2"/>
    </row>
    <row r="83" spans="1:5" ht="14.25" customHeight="1" x14ac:dyDescent="0.25">
      <c r="A83" s="2"/>
      <c r="B83" s="2"/>
      <c r="D83" s="2"/>
      <c r="E83" s="2"/>
    </row>
    <row r="84" spans="1:5" ht="14.25" customHeight="1" x14ac:dyDescent="0.25">
      <c r="A84" s="2"/>
      <c r="B84" s="2"/>
      <c r="D84" s="2"/>
      <c r="E84" s="2"/>
    </row>
    <row r="85" spans="1:5" ht="14.25" customHeight="1" x14ac:dyDescent="0.25">
      <c r="A85" s="2"/>
      <c r="B85" s="2"/>
      <c r="D85" s="2"/>
      <c r="E85" s="2"/>
    </row>
    <row r="86" spans="1:5" ht="14.25" customHeight="1" x14ac:dyDescent="0.25">
      <c r="A86" s="2"/>
      <c r="B86" s="2"/>
      <c r="D86" s="2"/>
      <c r="E86" s="2"/>
    </row>
    <row r="87" spans="1:5" ht="14.25" customHeight="1" x14ac:dyDescent="0.25">
      <c r="A87" s="2"/>
      <c r="B87" s="2"/>
      <c r="D87" s="2"/>
      <c r="E87" s="2"/>
    </row>
    <row r="88" spans="1:5" ht="14.25" customHeight="1" x14ac:dyDescent="0.25">
      <c r="A88" s="2"/>
      <c r="B88" s="2"/>
      <c r="D88" s="2"/>
      <c r="E88" s="2"/>
    </row>
    <row r="89" spans="1:5" ht="14.25" customHeight="1" x14ac:dyDescent="0.25">
      <c r="A89" s="2"/>
      <c r="B89" s="2"/>
      <c r="D89" s="2"/>
      <c r="E89" s="2"/>
    </row>
    <row r="90" spans="1:5" ht="14.25" customHeight="1" x14ac:dyDescent="0.25">
      <c r="A90" s="2"/>
      <c r="B90" s="2"/>
      <c r="D90" s="2"/>
      <c r="E90" s="2"/>
    </row>
    <row r="91" spans="1:5" ht="14.25" customHeight="1" x14ac:dyDescent="0.25">
      <c r="A91" s="2"/>
      <c r="B91" s="2"/>
      <c r="D91" s="2"/>
      <c r="E91" s="2"/>
    </row>
    <row r="92" spans="1:5" ht="14.25" customHeight="1" x14ac:dyDescent="0.25">
      <c r="A92" s="2"/>
      <c r="B92" s="2"/>
      <c r="D92" s="2"/>
      <c r="E92" s="2"/>
    </row>
    <row r="93" spans="1:5" ht="14.25" customHeight="1" x14ac:dyDescent="0.25">
      <c r="A93" s="2"/>
      <c r="B93" s="2"/>
      <c r="D93" s="2"/>
      <c r="E93" s="2"/>
    </row>
    <row r="94" spans="1:5" ht="14.25" customHeight="1" x14ac:dyDescent="0.25">
      <c r="A94" s="2"/>
      <c r="B94" s="2"/>
      <c r="D94" s="2"/>
      <c r="E94" s="2"/>
    </row>
    <row r="95" spans="1:5" ht="14.25" customHeight="1" x14ac:dyDescent="0.25">
      <c r="A95" s="2"/>
      <c r="B95" s="2"/>
      <c r="D95" s="2"/>
      <c r="E95" s="2"/>
    </row>
    <row r="96" spans="1:5" ht="14.25" customHeight="1" x14ac:dyDescent="0.25">
      <c r="A96" s="2"/>
      <c r="B96" s="2"/>
      <c r="D96" s="2"/>
      <c r="E96" s="2"/>
    </row>
    <row r="97" spans="1:5" ht="14.25" customHeight="1" x14ac:dyDescent="0.25">
      <c r="A97" s="2"/>
      <c r="B97" s="2"/>
      <c r="D97" s="2"/>
      <c r="E97" s="2"/>
    </row>
    <row r="98" spans="1:5" ht="14.25" customHeight="1" x14ac:dyDescent="0.25">
      <c r="A98" s="2"/>
      <c r="B98" s="2"/>
      <c r="D98" s="2"/>
      <c r="E98" s="2"/>
    </row>
    <row r="99" spans="1:5" ht="14.25" customHeight="1" x14ac:dyDescent="0.25">
      <c r="A99" s="2"/>
      <c r="B99" s="2"/>
      <c r="D99" s="2"/>
      <c r="E99" s="2"/>
    </row>
    <row r="100" spans="1:5" ht="14.25" customHeight="1" x14ac:dyDescent="0.25">
      <c r="A100" s="2"/>
      <c r="B100" s="2"/>
      <c r="D100" s="2"/>
      <c r="E100" s="2"/>
    </row>
    <row r="101" spans="1:5" ht="14.25" customHeight="1" x14ac:dyDescent="0.25">
      <c r="A101" s="2"/>
      <c r="B101" s="2"/>
      <c r="D101" s="2"/>
      <c r="E101" s="2"/>
    </row>
    <row r="102" spans="1:5" ht="14.25" customHeight="1" x14ac:dyDescent="0.25">
      <c r="A102" s="2"/>
      <c r="B102" s="2"/>
      <c r="D102" s="2"/>
      <c r="E102" s="2"/>
    </row>
    <row r="103" spans="1:5" ht="14.25" customHeight="1" x14ac:dyDescent="0.25">
      <c r="A103" s="2"/>
      <c r="B103" s="2"/>
      <c r="D103" s="2"/>
      <c r="E103" s="2"/>
    </row>
    <row r="104" spans="1:5" ht="14.25" customHeight="1" x14ac:dyDescent="0.25">
      <c r="A104" s="2"/>
      <c r="B104" s="2"/>
      <c r="D104" s="2"/>
      <c r="E104" s="2"/>
    </row>
    <row r="105" spans="1:5" ht="14.25" customHeight="1" x14ac:dyDescent="0.25">
      <c r="A105" s="2"/>
      <c r="B105" s="2"/>
      <c r="D105" s="2"/>
      <c r="E105" s="2"/>
    </row>
    <row r="106" spans="1:5" ht="14.25" customHeight="1" x14ac:dyDescent="0.25">
      <c r="A106" s="2"/>
      <c r="B106" s="2"/>
      <c r="D106" s="2"/>
      <c r="E106" s="2"/>
    </row>
    <row r="107" spans="1:5" ht="14.25" customHeight="1" x14ac:dyDescent="0.25">
      <c r="A107" s="2"/>
      <c r="B107" s="2"/>
      <c r="D107" s="2"/>
      <c r="E107" s="2"/>
    </row>
    <row r="108" spans="1:5" ht="14.25" customHeight="1" x14ac:dyDescent="0.25">
      <c r="A108" s="2"/>
      <c r="B108" s="2"/>
      <c r="D108" s="2"/>
      <c r="E108" s="2"/>
    </row>
    <row r="109" spans="1:5" ht="14.25" customHeight="1" x14ac:dyDescent="0.25">
      <c r="A109" s="2"/>
      <c r="B109" s="2"/>
      <c r="D109" s="2"/>
      <c r="E109" s="2"/>
    </row>
    <row r="110" spans="1:5" ht="14.25" customHeight="1" x14ac:dyDescent="0.25">
      <c r="A110" s="2"/>
      <c r="B110" s="2"/>
      <c r="D110" s="2"/>
      <c r="E110" s="2"/>
    </row>
    <row r="111" spans="1:5" ht="14.25" customHeight="1" x14ac:dyDescent="0.25">
      <c r="A111" s="2"/>
      <c r="B111" s="2"/>
      <c r="D111" s="2"/>
      <c r="E111" s="2"/>
    </row>
    <row r="112" spans="1:5" ht="14.25" customHeight="1" x14ac:dyDescent="0.25">
      <c r="A112" s="2"/>
      <c r="B112" s="2"/>
      <c r="D112" s="2"/>
      <c r="E112" s="2"/>
    </row>
    <row r="113" spans="1:5" ht="14.25" customHeight="1" x14ac:dyDescent="0.25">
      <c r="A113" s="2"/>
      <c r="B113" s="2"/>
      <c r="D113" s="2"/>
      <c r="E113" s="2"/>
    </row>
    <row r="114" spans="1:5" ht="14.25" customHeight="1" x14ac:dyDescent="0.25">
      <c r="A114" s="2"/>
      <c r="B114" s="2"/>
      <c r="D114" s="2"/>
      <c r="E114" s="2"/>
    </row>
    <row r="115" spans="1:5" ht="14.25" customHeight="1" x14ac:dyDescent="0.25">
      <c r="A115" s="2"/>
      <c r="B115" s="2"/>
      <c r="D115" s="2"/>
      <c r="E115" s="2"/>
    </row>
    <row r="116" spans="1:5" ht="14.25" customHeight="1" x14ac:dyDescent="0.25">
      <c r="A116" s="2"/>
      <c r="B116" s="2"/>
      <c r="D116" s="2"/>
      <c r="E116" s="2"/>
    </row>
    <row r="117" spans="1:5" ht="14.25" customHeight="1" x14ac:dyDescent="0.25">
      <c r="A117" s="2"/>
      <c r="B117" s="2"/>
      <c r="D117" s="2"/>
      <c r="E117" s="2"/>
    </row>
    <row r="118" spans="1:5" ht="14.25" customHeight="1" x14ac:dyDescent="0.25">
      <c r="A118" s="2"/>
      <c r="B118" s="2"/>
      <c r="D118" s="2"/>
      <c r="E118" s="2"/>
    </row>
    <row r="119" spans="1:5" ht="14.25" customHeight="1" x14ac:dyDescent="0.25">
      <c r="A119" s="2"/>
      <c r="B119" s="2"/>
      <c r="D119" s="2"/>
      <c r="E119" s="2"/>
    </row>
    <row r="120" spans="1:5" ht="14.25" customHeight="1" x14ac:dyDescent="0.25">
      <c r="A120" s="2"/>
      <c r="B120" s="2"/>
      <c r="D120" s="2"/>
      <c r="E120" s="2"/>
    </row>
    <row r="121" spans="1:5" ht="14.25" customHeight="1" x14ac:dyDescent="0.25">
      <c r="A121" s="2"/>
      <c r="B121" s="2"/>
      <c r="D121" s="2"/>
      <c r="E121" s="2"/>
    </row>
    <row r="122" spans="1:5" ht="14.25" customHeight="1" x14ac:dyDescent="0.25">
      <c r="A122" s="2"/>
      <c r="B122" s="2"/>
      <c r="D122" s="2"/>
      <c r="E122" s="2"/>
    </row>
    <row r="123" spans="1:5" ht="14.25" customHeight="1" x14ac:dyDescent="0.25">
      <c r="A123" s="2"/>
      <c r="B123" s="2"/>
      <c r="D123" s="2"/>
      <c r="E123" s="2"/>
    </row>
    <row r="124" spans="1:5" ht="14.25" customHeight="1" x14ac:dyDescent="0.25">
      <c r="A124" s="2"/>
      <c r="B124" s="2"/>
      <c r="D124" s="2"/>
      <c r="E124" s="2"/>
    </row>
    <row r="125" spans="1:5" ht="14.25" customHeight="1" x14ac:dyDescent="0.25">
      <c r="A125" s="2"/>
      <c r="B125" s="2"/>
      <c r="D125" s="2"/>
      <c r="E125" s="2"/>
    </row>
    <row r="126" spans="1:5" ht="14.25" customHeight="1" x14ac:dyDescent="0.25">
      <c r="A126" s="2"/>
      <c r="B126" s="2"/>
      <c r="D126" s="2"/>
      <c r="E126" s="2"/>
    </row>
    <row r="127" spans="1:5" ht="14.25" customHeight="1" x14ac:dyDescent="0.25">
      <c r="A127" s="2"/>
      <c r="B127" s="2"/>
      <c r="D127" s="2"/>
      <c r="E127" s="2"/>
    </row>
    <row r="128" spans="1:5" ht="14.25" customHeight="1" x14ac:dyDescent="0.25">
      <c r="A128" s="2"/>
      <c r="B128" s="2"/>
      <c r="D128" s="2"/>
      <c r="E128" s="2"/>
    </row>
    <row r="129" spans="1:5" ht="14.25" customHeight="1" x14ac:dyDescent="0.25">
      <c r="A129" s="2"/>
      <c r="B129" s="2"/>
      <c r="D129" s="2"/>
      <c r="E129" s="2"/>
    </row>
    <row r="130" spans="1:5" ht="14.25" customHeight="1" x14ac:dyDescent="0.25">
      <c r="A130" s="2"/>
      <c r="B130" s="2"/>
      <c r="D130" s="2"/>
      <c r="E130" s="2"/>
    </row>
    <row r="131" spans="1:5" ht="14.25" customHeight="1" x14ac:dyDescent="0.25">
      <c r="A131" s="2"/>
      <c r="B131" s="2"/>
      <c r="D131" s="2"/>
      <c r="E131" s="2"/>
    </row>
    <row r="132" spans="1:5" ht="14.25" customHeight="1" x14ac:dyDescent="0.25">
      <c r="A132" s="2"/>
      <c r="B132" s="2"/>
      <c r="D132" s="2"/>
      <c r="E132" s="2"/>
    </row>
    <row r="133" spans="1:5" ht="14.25" customHeight="1" x14ac:dyDescent="0.25">
      <c r="A133" s="2"/>
      <c r="B133" s="2"/>
      <c r="D133" s="2"/>
      <c r="E133" s="2"/>
    </row>
    <row r="134" spans="1:5" ht="14.25" customHeight="1" x14ac:dyDescent="0.25">
      <c r="A134" s="2"/>
      <c r="B134" s="2"/>
      <c r="D134" s="2"/>
      <c r="E134" s="2"/>
    </row>
    <row r="135" spans="1:5" ht="14.25" customHeight="1" x14ac:dyDescent="0.25">
      <c r="A135" s="2"/>
      <c r="B135" s="2"/>
      <c r="D135" s="2"/>
      <c r="E135" s="2"/>
    </row>
    <row r="136" spans="1:5" ht="14.25" customHeight="1" x14ac:dyDescent="0.25">
      <c r="A136" s="2"/>
      <c r="B136" s="2"/>
      <c r="D136" s="2"/>
      <c r="E136" s="2"/>
    </row>
    <row r="137" spans="1:5" ht="14.25" customHeight="1" x14ac:dyDescent="0.25">
      <c r="A137" s="2"/>
      <c r="B137" s="2"/>
      <c r="D137" s="2"/>
      <c r="E137" s="2"/>
    </row>
    <row r="138" spans="1:5" ht="14.25" customHeight="1" x14ac:dyDescent="0.25">
      <c r="A138" s="2"/>
      <c r="B138" s="2"/>
      <c r="D138" s="2"/>
      <c r="E138" s="2"/>
    </row>
    <row r="139" spans="1:5" ht="14.25" customHeight="1" x14ac:dyDescent="0.25">
      <c r="A139" s="2"/>
      <c r="B139" s="2"/>
      <c r="D139" s="2"/>
      <c r="E139" s="2"/>
    </row>
    <row r="140" spans="1:5" ht="14.25" customHeight="1" x14ac:dyDescent="0.25">
      <c r="A140" s="2"/>
      <c r="B140" s="2"/>
      <c r="D140" s="2"/>
      <c r="E140" s="2"/>
    </row>
    <row r="141" spans="1:5" ht="14.25" customHeight="1" x14ac:dyDescent="0.25">
      <c r="A141" s="2"/>
      <c r="B141" s="2"/>
      <c r="D141" s="2"/>
      <c r="E141" s="2"/>
    </row>
    <row r="142" spans="1:5" ht="14.25" customHeight="1" x14ac:dyDescent="0.25">
      <c r="A142" s="2"/>
      <c r="B142" s="2"/>
      <c r="D142" s="2"/>
      <c r="E142" s="2"/>
    </row>
    <row r="143" spans="1:5" ht="14.25" customHeight="1" x14ac:dyDescent="0.25">
      <c r="A143" s="2"/>
      <c r="B143" s="2"/>
      <c r="D143" s="2"/>
      <c r="E143" s="2"/>
    </row>
    <row r="144" spans="1:5" ht="14.25" customHeight="1" x14ac:dyDescent="0.25">
      <c r="A144" s="2"/>
      <c r="B144" s="2"/>
      <c r="D144" s="2"/>
      <c r="E144" s="2"/>
    </row>
    <row r="145" spans="1:5" ht="14.25" customHeight="1" x14ac:dyDescent="0.25">
      <c r="A145" s="2"/>
      <c r="B145" s="2"/>
      <c r="D145" s="2"/>
      <c r="E145" s="2"/>
    </row>
    <row r="146" spans="1:5" ht="14.25" customHeight="1" x14ac:dyDescent="0.25">
      <c r="A146" s="2"/>
      <c r="B146" s="2"/>
      <c r="D146" s="2"/>
      <c r="E146" s="2"/>
    </row>
    <row r="147" spans="1:5" ht="14.25" customHeight="1" x14ac:dyDescent="0.25">
      <c r="A147" s="2"/>
      <c r="B147" s="2"/>
      <c r="D147" s="2"/>
      <c r="E147" s="2"/>
    </row>
    <row r="148" spans="1:5" ht="14.25" customHeight="1" x14ac:dyDescent="0.25">
      <c r="A148" s="2"/>
      <c r="B148" s="2"/>
      <c r="D148" s="2"/>
      <c r="E148" s="2"/>
    </row>
    <row r="149" spans="1:5" ht="14.25" customHeight="1" x14ac:dyDescent="0.25">
      <c r="A149" s="2"/>
      <c r="B149" s="2"/>
      <c r="D149" s="2"/>
      <c r="E149" s="2"/>
    </row>
    <row r="150" spans="1:5" ht="14.25" customHeight="1" x14ac:dyDescent="0.25">
      <c r="A150" s="2"/>
      <c r="B150" s="2"/>
      <c r="D150" s="2"/>
      <c r="E150" s="2"/>
    </row>
    <row r="151" spans="1:5" ht="14.25" customHeight="1" x14ac:dyDescent="0.25">
      <c r="A151" s="2"/>
      <c r="B151" s="2"/>
      <c r="D151" s="2"/>
      <c r="E151" s="2"/>
    </row>
    <row r="152" spans="1:5" ht="14.25" customHeight="1" x14ac:dyDescent="0.25">
      <c r="A152" s="2"/>
      <c r="B152" s="2"/>
      <c r="D152" s="2"/>
      <c r="E152" s="2"/>
    </row>
    <row r="153" spans="1:5" ht="14.25" customHeight="1" x14ac:dyDescent="0.25">
      <c r="A153" s="2"/>
      <c r="B153" s="2"/>
      <c r="D153" s="2"/>
      <c r="E153" s="2"/>
    </row>
    <row r="154" spans="1:5" ht="14.25" customHeight="1" x14ac:dyDescent="0.25">
      <c r="A154" s="2"/>
      <c r="B154" s="2"/>
      <c r="D154" s="2"/>
      <c r="E154" s="2"/>
    </row>
    <row r="155" spans="1:5" ht="14.25" customHeight="1" x14ac:dyDescent="0.25">
      <c r="A155" s="2"/>
      <c r="B155" s="2"/>
      <c r="D155" s="2"/>
      <c r="E155" s="2"/>
    </row>
    <row r="156" spans="1:5" ht="14.25" customHeight="1" x14ac:dyDescent="0.25">
      <c r="A156" s="2"/>
      <c r="B156" s="2"/>
      <c r="D156" s="2"/>
      <c r="E156" s="2"/>
    </row>
    <row r="157" spans="1:5" ht="14.25" customHeight="1" x14ac:dyDescent="0.25">
      <c r="A157" s="2"/>
      <c r="B157" s="2"/>
      <c r="D157" s="2"/>
      <c r="E157" s="2"/>
    </row>
    <row r="158" spans="1:5" ht="14.25" customHeight="1" x14ac:dyDescent="0.25">
      <c r="A158" s="2"/>
      <c r="B158" s="2"/>
      <c r="D158" s="2"/>
      <c r="E158" s="2"/>
    </row>
    <row r="159" spans="1:5" ht="14.25" customHeight="1" x14ac:dyDescent="0.25">
      <c r="A159" s="2"/>
      <c r="B159" s="2"/>
      <c r="D159" s="2"/>
      <c r="E159" s="2"/>
    </row>
    <row r="160" spans="1:5" ht="14.25" customHeight="1" x14ac:dyDescent="0.25">
      <c r="A160" s="2"/>
      <c r="B160" s="2"/>
      <c r="D160" s="2"/>
      <c r="E160" s="2"/>
    </row>
    <row r="161" spans="1:5" ht="14.25" customHeight="1" x14ac:dyDescent="0.25">
      <c r="A161" s="2"/>
      <c r="B161" s="2"/>
      <c r="D161" s="2"/>
      <c r="E161" s="2"/>
    </row>
    <row r="162" spans="1:5" ht="14.25" customHeight="1" x14ac:dyDescent="0.25">
      <c r="A162" s="2"/>
      <c r="B162" s="2"/>
      <c r="D162" s="2"/>
      <c r="E162" s="2"/>
    </row>
    <row r="163" spans="1:5" ht="14.25" customHeight="1" x14ac:dyDescent="0.25">
      <c r="A163" s="2"/>
      <c r="B163" s="2"/>
      <c r="D163" s="2"/>
      <c r="E163" s="2"/>
    </row>
    <row r="164" spans="1:5" ht="14.25" customHeight="1" x14ac:dyDescent="0.25">
      <c r="A164" s="2"/>
      <c r="B164" s="2"/>
      <c r="D164" s="2"/>
      <c r="E164" s="2"/>
    </row>
    <row r="165" spans="1:5" ht="14.25" customHeight="1" x14ac:dyDescent="0.25">
      <c r="A165" s="2"/>
      <c r="B165" s="2"/>
      <c r="D165" s="2"/>
      <c r="E165" s="2"/>
    </row>
    <row r="166" spans="1:5" ht="14.25" customHeight="1" x14ac:dyDescent="0.25">
      <c r="A166" s="2"/>
      <c r="B166" s="2"/>
      <c r="D166" s="2"/>
      <c r="E166" s="2"/>
    </row>
    <row r="167" spans="1:5" ht="14.25" customHeight="1" x14ac:dyDescent="0.25">
      <c r="A167" s="2"/>
      <c r="B167" s="2"/>
      <c r="D167" s="2"/>
      <c r="E167" s="2"/>
    </row>
    <row r="168" spans="1:5" ht="14.25" customHeight="1" x14ac:dyDescent="0.25">
      <c r="A168" s="2"/>
      <c r="B168" s="2"/>
      <c r="D168" s="2"/>
      <c r="E168" s="2"/>
    </row>
    <row r="169" spans="1:5" ht="14.25" customHeight="1" x14ac:dyDescent="0.25">
      <c r="A169" s="2"/>
      <c r="B169" s="2"/>
      <c r="D169" s="2"/>
      <c r="E169" s="2"/>
    </row>
    <row r="170" spans="1:5" ht="14.25" customHeight="1" x14ac:dyDescent="0.25">
      <c r="A170" s="2"/>
      <c r="B170" s="2"/>
      <c r="D170" s="2"/>
      <c r="E170" s="2"/>
    </row>
    <row r="171" spans="1:5" ht="14.25" customHeight="1" x14ac:dyDescent="0.25">
      <c r="A171" s="2"/>
      <c r="B171" s="2"/>
      <c r="D171" s="2"/>
      <c r="E171" s="2"/>
    </row>
    <row r="172" spans="1:5" ht="14.25" customHeight="1" x14ac:dyDescent="0.25">
      <c r="A172" s="2"/>
      <c r="B172" s="2"/>
      <c r="D172" s="2"/>
      <c r="E172" s="2"/>
    </row>
    <row r="173" spans="1:5" ht="14.25" customHeight="1" x14ac:dyDescent="0.25">
      <c r="A173" s="2"/>
      <c r="B173" s="2"/>
      <c r="D173" s="2"/>
      <c r="E173" s="2"/>
    </row>
    <row r="174" spans="1:5" ht="14.25" customHeight="1" x14ac:dyDescent="0.25">
      <c r="A174" s="2"/>
      <c r="B174" s="2"/>
      <c r="D174" s="2"/>
      <c r="E174" s="2"/>
    </row>
    <row r="175" spans="1:5" ht="14.25" customHeight="1" x14ac:dyDescent="0.25">
      <c r="A175" s="2"/>
      <c r="B175" s="2"/>
      <c r="D175" s="2"/>
      <c r="E175" s="2"/>
    </row>
    <row r="176" spans="1:5" ht="14.25" customHeight="1" x14ac:dyDescent="0.25">
      <c r="A176" s="2"/>
      <c r="B176" s="2"/>
      <c r="D176" s="2"/>
      <c r="E176" s="2"/>
    </row>
    <row r="177" spans="1:5" ht="14.25" customHeight="1" x14ac:dyDescent="0.25">
      <c r="A177" s="2"/>
      <c r="B177" s="2"/>
      <c r="D177" s="2"/>
      <c r="E177" s="2"/>
    </row>
    <row r="178" spans="1:5" ht="14.25" customHeight="1" x14ac:dyDescent="0.25">
      <c r="A178" s="2"/>
      <c r="B178" s="2"/>
      <c r="D178" s="2"/>
      <c r="E178" s="2"/>
    </row>
    <row r="179" spans="1:5" ht="14.25" customHeight="1" x14ac:dyDescent="0.25">
      <c r="A179" s="2"/>
      <c r="B179" s="2"/>
      <c r="D179" s="2"/>
      <c r="E179" s="2"/>
    </row>
    <row r="180" spans="1:5" ht="14.25" customHeight="1" x14ac:dyDescent="0.25">
      <c r="A180" s="2"/>
      <c r="B180" s="2"/>
      <c r="D180" s="2"/>
      <c r="E180" s="2"/>
    </row>
    <row r="181" spans="1:5" ht="14.25" customHeight="1" x14ac:dyDescent="0.25">
      <c r="A181" s="2"/>
      <c r="B181" s="2"/>
      <c r="D181" s="2"/>
      <c r="E181" s="2"/>
    </row>
    <row r="182" spans="1:5" ht="14.25" customHeight="1" x14ac:dyDescent="0.25">
      <c r="A182" s="2"/>
      <c r="B182" s="2"/>
      <c r="D182" s="2"/>
      <c r="E182" s="2"/>
    </row>
    <row r="183" spans="1:5" ht="14.25" customHeight="1" x14ac:dyDescent="0.25">
      <c r="A183" s="2"/>
      <c r="B183" s="2"/>
      <c r="D183" s="2"/>
      <c r="E183" s="2"/>
    </row>
    <row r="184" spans="1:5" ht="14.25" customHeight="1" x14ac:dyDescent="0.25">
      <c r="A184" s="2"/>
      <c r="B184" s="2"/>
      <c r="D184" s="2"/>
      <c r="E184" s="2"/>
    </row>
    <row r="185" spans="1:5" ht="14.25" customHeight="1" x14ac:dyDescent="0.25">
      <c r="A185" s="2"/>
      <c r="B185" s="2"/>
      <c r="D185" s="2"/>
      <c r="E185" s="2"/>
    </row>
    <row r="186" spans="1:5" ht="14.25" customHeight="1" x14ac:dyDescent="0.25">
      <c r="A186" s="2"/>
      <c r="B186" s="2"/>
      <c r="D186" s="2"/>
      <c r="E186" s="2"/>
    </row>
    <row r="187" spans="1:5" ht="14.25" customHeight="1" x14ac:dyDescent="0.25">
      <c r="A187" s="2"/>
      <c r="B187" s="2"/>
      <c r="D187" s="2"/>
      <c r="E187" s="2"/>
    </row>
    <row r="188" spans="1:5" ht="14.25" customHeight="1" x14ac:dyDescent="0.25">
      <c r="A188" s="2"/>
      <c r="B188" s="2"/>
      <c r="D188" s="2"/>
      <c r="E188" s="2"/>
    </row>
    <row r="189" spans="1:5" ht="14.25" customHeight="1" x14ac:dyDescent="0.25">
      <c r="A189" s="2"/>
      <c r="B189" s="2"/>
      <c r="D189" s="2"/>
      <c r="E189" s="2"/>
    </row>
    <row r="190" spans="1:5" ht="14.25" customHeight="1" x14ac:dyDescent="0.25">
      <c r="A190" s="2"/>
      <c r="B190" s="2"/>
      <c r="D190" s="2"/>
      <c r="E190" s="2"/>
    </row>
    <row r="191" spans="1:5" ht="14.25" customHeight="1" x14ac:dyDescent="0.25">
      <c r="A191" s="2"/>
      <c r="B191" s="2"/>
      <c r="D191" s="2"/>
      <c r="E191" s="2"/>
    </row>
    <row r="192" spans="1:5" ht="14.25" customHeight="1" x14ac:dyDescent="0.25">
      <c r="A192" s="2"/>
      <c r="B192" s="2"/>
      <c r="D192" s="2"/>
      <c r="E192" s="2"/>
    </row>
    <row r="193" spans="1:5" ht="14.25" customHeight="1" x14ac:dyDescent="0.25">
      <c r="A193" s="2"/>
      <c r="B193" s="2"/>
      <c r="D193" s="2"/>
      <c r="E193" s="2"/>
    </row>
    <row r="194" spans="1:5" ht="14.25" customHeight="1" x14ac:dyDescent="0.25">
      <c r="A194" s="2"/>
      <c r="B194" s="2"/>
      <c r="D194" s="2"/>
      <c r="E194" s="2"/>
    </row>
    <row r="195" spans="1:5" ht="14.25" customHeight="1" x14ac:dyDescent="0.25">
      <c r="A195" s="2"/>
      <c r="B195" s="2"/>
      <c r="D195" s="2"/>
      <c r="E195" s="2"/>
    </row>
    <row r="196" spans="1:5" ht="14.25" customHeight="1" x14ac:dyDescent="0.25">
      <c r="A196" s="2"/>
      <c r="B196" s="2"/>
      <c r="D196" s="2"/>
      <c r="E196" s="2"/>
    </row>
    <row r="197" spans="1:5" ht="14.25" customHeight="1" x14ac:dyDescent="0.25">
      <c r="A197" s="2"/>
      <c r="B197" s="2"/>
      <c r="D197" s="2"/>
      <c r="E197" s="2"/>
    </row>
    <row r="198" spans="1:5" ht="14.25" customHeight="1" x14ac:dyDescent="0.25">
      <c r="A198" s="2"/>
      <c r="B198" s="2"/>
      <c r="D198" s="2"/>
      <c r="E198" s="2"/>
    </row>
    <row r="199" spans="1:5" ht="14.25" customHeight="1" x14ac:dyDescent="0.25">
      <c r="A199" s="2"/>
      <c r="B199" s="2"/>
      <c r="D199" s="2"/>
      <c r="E199" s="2"/>
    </row>
    <row r="200" spans="1:5" ht="14.25" customHeight="1" x14ac:dyDescent="0.25">
      <c r="A200" s="2"/>
      <c r="B200" s="2"/>
      <c r="D200" s="2"/>
      <c r="E200" s="2"/>
    </row>
    <row r="201" spans="1:5" ht="14.25" customHeight="1" x14ac:dyDescent="0.25">
      <c r="A201" s="2"/>
      <c r="B201" s="2"/>
      <c r="D201" s="2"/>
      <c r="E201" s="2"/>
    </row>
    <row r="202" spans="1:5" ht="14.25" customHeight="1" x14ac:dyDescent="0.25">
      <c r="A202" s="2"/>
      <c r="B202" s="2"/>
      <c r="D202" s="2"/>
      <c r="E202" s="2"/>
    </row>
    <row r="203" spans="1:5" ht="14.25" customHeight="1" x14ac:dyDescent="0.25">
      <c r="A203" s="2"/>
      <c r="B203" s="2"/>
      <c r="D203" s="2"/>
      <c r="E203" s="2"/>
    </row>
    <row r="204" spans="1:5" ht="14.25" customHeight="1" x14ac:dyDescent="0.25">
      <c r="A204" s="2"/>
      <c r="B204" s="2"/>
      <c r="D204" s="2"/>
      <c r="E204" s="2"/>
    </row>
    <row r="205" spans="1:5" ht="14.25" customHeight="1" x14ac:dyDescent="0.25">
      <c r="A205" s="2"/>
      <c r="B205" s="2"/>
      <c r="D205" s="2"/>
      <c r="E205" s="2"/>
    </row>
    <row r="206" spans="1:5" ht="14.25" customHeight="1" x14ac:dyDescent="0.25">
      <c r="A206" s="2"/>
      <c r="B206" s="2"/>
      <c r="D206" s="2"/>
      <c r="E206" s="2"/>
    </row>
    <row r="207" spans="1:5" ht="14.25" customHeight="1" x14ac:dyDescent="0.25">
      <c r="A207" s="2"/>
      <c r="B207" s="2"/>
      <c r="D207" s="2"/>
      <c r="E207" s="2"/>
    </row>
    <row r="208" spans="1:5" ht="14.25" customHeight="1" x14ac:dyDescent="0.25">
      <c r="A208" s="2"/>
      <c r="B208" s="2"/>
      <c r="D208" s="2"/>
      <c r="E208" s="2"/>
    </row>
    <row r="209" spans="1:5" ht="14.25" customHeight="1" x14ac:dyDescent="0.25">
      <c r="A209" s="2"/>
      <c r="B209" s="2"/>
      <c r="D209" s="2"/>
      <c r="E209" s="2"/>
    </row>
    <row r="210" spans="1:5" ht="14.25" customHeight="1" x14ac:dyDescent="0.25">
      <c r="A210" s="2"/>
      <c r="B210" s="2"/>
      <c r="D210" s="2"/>
      <c r="E210" s="2"/>
    </row>
    <row r="211" spans="1:5" ht="14.25" customHeight="1" x14ac:dyDescent="0.25">
      <c r="A211" s="2"/>
      <c r="B211" s="2"/>
      <c r="D211" s="2"/>
      <c r="E211" s="2"/>
    </row>
    <row r="212" spans="1:5" ht="14.25" customHeight="1" x14ac:dyDescent="0.25">
      <c r="A212" s="2"/>
      <c r="B212" s="2"/>
      <c r="D212" s="2"/>
      <c r="E212" s="2"/>
    </row>
    <row r="213" spans="1:5" ht="14.25" customHeight="1" x14ac:dyDescent="0.25">
      <c r="A213" s="2"/>
      <c r="B213" s="2"/>
      <c r="D213" s="2"/>
      <c r="E213" s="2"/>
    </row>
    <row r="214" spans="1:5" ht="14.25" customHeight="1" x14ac:dyDescent="0.25">
      <c r="A214" s="2"/>
      <c r="B214" s="2"/>
      <c r="D214" s="2"/>
      <c r="E214" s="2"/>
    </row>
    <row r="215" spans="1:5" ht="14.25" customHeight="1" x14ac:dyDescent="0.25">
      <c r="A215" s="2"/>
      <c r="B215" s="2"/>
      <c r="D215" s="2"/>
      <c r="E215" s="2"/>
    </row>
    <row r="216" spans="1:5" ht="14.25" customHeight="1" x14ac:dyDescent="0.25">
      <c r="A216" s="2"/>
      <c r="B216" s="2"/>
      <c r="D216" s="2"/>
      <c r="E216" s="2"/>
    </row>
    <row r="217" spans="1:5" ht="14.25" customHeight="1" x14ac:dyDescent="0.25">
      <c r="A217" s="2"/>
      <c r="B217" s="2"/>
      <c r="D217" s="2"/>
      <c r="E217" s="2"/>
    </row>
    <row r="218" spans="1:5" ht="14.25" customHeight="1" x14ac:dyDescent="0.25">
      <c r="A218" s="2"/>
      <c r="B218" s="2"/>
      <c r="D218" s="2"/>
      <c r="E218" s="2"/>
    </row>
    <row r="219" spans="1:5" ht="14.25" customHeight="1" x14ac:dyDescent="0.25">
      <c r="A219" s="2"/>
      <c r="B219" s="2"/>
      <c r="D219" s="2"/>
      <c r="E219" s="2"/>
    </row>
    <row r="220" spans="1:5" ht="14.25" customHeight="1" x14ac:dyDescent="0.25">
      <c r="A220" s="2"/>
      <c r="B220" s="2"/>
      <c r="D220" s="2"/>
      <c r="E220" s="2"/>
    </row>
    <row r="221" spans="1:5" ht="14.25" customHeight="1" x14ac:dyDescent="0.25">
      <c r="A221" s="2"/>
      <c r="B221" s="2"/>
      <c r="D221" s="2"/>
      <c r="E221" s="2"/>
    </row>
    <row r="222" spans="1:5" ht="14.25" customHeight="1" x14ac:dyDescent="0.25">
      <c r="A222" s="2"/>
      <c r="B222" s="2"/>
      <c r="D222" s="2"/>
      <c r="E222" s="2"/>
    </row>
    <row r="223" spans="1:5" ht="14.25" customHeight="1" x14ac:dyDescent="0.25">
      <c r="A223" s="2"/>
      <c r="B223" s="2"/>
      <c r="D223" s="2"/>
      <c r="E223" s="2"/>
    </row>
    <row r="224" spans="1:5" ht="14.25" customHeight="1" x14ac:dyDescent="0.25">
      <c r="A224" s="2"/>
      <c r="B224" s="2"/>
      <c r="D224" s="2"/>
      <c r="E224" s="2"/>
    </row>
    <row r="225" spans="1:5" ht="14.25" customHeight="1" x14ac:dyDescent="0.25">
      <c r="A225" s="2"/>
      <c r="B225" s="2"/>
      <c r="D225" s="2"/>
      <c r="E225" s="2"/>
    </row>
    <row r="226" spans="1:5" ht="14.25" customHeight="1" x14ac:dyDescent="0.25">
      <c r="A226" s="2"/>
      <c r="B226" s="2"/>
      <c r="D226" s="2"/>
      <c r="E226" s="2"/>
    </row>
    <row r="227" spans="1:5" ht="14.25" customHeight="1" x14ac:dyDescent="0.25">
      <c r="A227" s="2"/>
      <c r="B227" s="2"/>
      <c r="D227" s="2"/>
      <c r="E227" s="2"/>
    </row>
    <row r="228" spans="1:5" ht="14.25" customHeight="1" x14ac:dyDescent="0.25">
      <c r="A228" s="2"/>
      <c r="B228" s="2"/>
      <c r="D228" s="2"/>
      <c r="E228" s="2"/>
    </row>
    <row r="229" spans="1:5" ht="14.25" customHeight="1" x14ac:dyDescent="0.25">
      <c r="A229" s="2"/>
      <c r="B229" s="2"/>
      <c r="D229" s="2"/>
      <c r="E229" s="2"/>
    </row>
    <row r="230" spans="1:5" ht="14.25" customHeight="1" x14ac:dyDescent="0.25">
      <c r="A230" s="2"/>
      <c r="B230" s="2"/>
      <c r="D230" s="2"/>
      <c r="E230" s="2"/>
    </row>
    <row r="231" spans="1:5" ht="14.25" customHeight="1" x14ac:dyDescent="0.25">
      <c r="A231" s="2"/>
      <c r="B231" s="2"/>
      <c r="D231" s="2"/>
      <c r="E231" s="2"/>
    </row>
    <row r="232" spans="1:5" ht="14.25" customHeight="1" x14ac:dyDescent="0.25">
      <c r="A232" s="2"/>
      <c r="B232" s="2"/>
      <c r="D232" s="2"/>
      <c r="E232" s="2"/>
    </row>
    <row r="233" spans="1:5" ht="14.25" customHeight="1" x14ac:dyDescent="0.25">
      <c r="A233" s="2"/>
      <c r="B233" s="2"/>
      <c r="D233" s="2"/>
      <c r="E233" s="2"/>
    </row>
    <row r="234" spans="1:5" ht="14.25" customHeight="1" x14ac:dyDescent="0.25">
      <c r="A234" s="2"/>
      <c r="B234" s="2"/>
      <c r="D234" s="2"/>
      <c r="E234" s="2"/>
    </row>
    <row r="235" spans="1:5" ht="14.25" customHeight="1" x14ac:dyDescent="0.25">
      <c r="A235" s="2"/>
      <c r="B235" s="2"/>
      <c r="D235" s="2"/>
      <c r="E235" s="2"/>
    </row>
    <row r="236" spans="1:5" ht="14.25" customHeight="1" x14ac:dyDescent="0.25">
      <c r="A236" s="2"/>
      <c r="B236" s="2"/>
      <c r="D236" s="2"/>
      <c r="E236" s="2"/>
    </row>
    <row r="237" spans="1:5" ht="14.25" customHeight="1" x14ac:dyDescent="0.25">
      <c r="A237" s="2"/>
      <c r="B237" s="2"/>
      <c r="D237" s="2"/>
      <c r="E237" s="2"/>
    </row>
    <row r="238" spans="1:5" ht="14.25" customHeight="1" x14ac:dyDescent="0.25">
      <c r="A238" s="2"/>
      <c r="B238" s="2"/>
      <c r="D238" s="2"/>
      <c r="E238" s="2"/>
    </row>
    <row r="239" spans="1:5" ht="14.25" customHeight="1" x14ac:dyDescent="0.25">
      <c r="A239" s="2"/>
      <c r="B239" s="2"/>
      <c r="D239" s="2"/>
      <c r="E239" s="2"/>
    </row>
    <row r="240" spans="1:5" ht="14.25" customHeight="1" x14ac:dyDescent="0.25">
      <c r="A240" s="2"/>
      <c r="B240" s="2"/>
      <c r="D240" s="2"/>
      <c r="E240" s="2"/>
    </row>
    <row r="241" spans="1:5" ht="14.25" customHeight="1" x14ac:dyDescent="0.25">
      <c r="A241" s="2"/>
      <c r="B241" s="2"/>
      <c r="D241" s="2"/>
      <c r="E241" s="2"/>
    </row>
    <row r="242" spans="1:5" ht="14.25" customHeight="1" x14ac:dyDescent="0.25">
      <c r="A242" s="2"/>
      <c r="B242" s="2"/>
      <c r="D242" s="2"/>
      <c r="E242" s="2"/>
    </row>
    <row r="243" spans="1:5" ht="14.25" customHeight="1" x14ac:dyDescent="0.25">
      <c r="A243" s="2"/>
      <c r="B243" s="2"/>
      <c r="D243" s="2"/>
      <c r="E243" s="2"/>
    </row>
    <row r="244" spans="1:5" ht="14.25" customHeight="1" x14ac:dyDescent="0.25">
      <c r="A244" s="2"/>
      <c r="B244" s="2"/>
      <c r="D244" s="2"/>
      <c r="E244" s="2"/>
    </row>
    <row r="245" spans="1:5" ht="14.25" customHeight="1" x14ac:dyDescent="0.25">
      <c r="A245" s="2"/>
      <c r="B245" s="2"/>
      <c r="D245" s="2"/>
      <c r="E245" s="2"/>
    </row>
    <row r="246" spans="1:5" ht="14.25" customHeight="1" x14ac:dyDescent="0.25">
      <c r="A246" s="2"/>
      <c r="B246" s="2"/>
      <c r="D246" s="2"/>
      <c r="E246" s="2"/>
    </row>
    <row r="247" spans="1:5" ht="14.25" customHeight="1" x14ac:dyDescent="0.25">
      <c r="A247" s="2"/>
      <c r="B247" s="2"/>
      <c r="D247" s="2"/>
      <c r="E247" s="2"/>
    </row>
    <row r="248" spans="1:5" ht="14.25" customHeight="1" x14ac:dyDescent="0.25">
      <c r="A248" s="2"/>
      <c r="B248" s="2"/>
      <c r="D248" s="2"/>
      <c r="E248" s="2"/>
    </row>
    <row r="249" spans="1:5" ht="14.25" customHeight="1" x14ac:dyDescent="0.25">
      <c r="A249" s="2"/>
      <c r="B249" s="2"/>
      <c r="D249" s="2"/>
      <c r="E249" s="2"/>
    </row>
    <row r="250" spans="1:5" ht="14.25" customHeight="1" x14ac:dyDescent="0.25">
      <c r="A250" s="2"/>
      <c r="B250" s="2"/>
      <c r="D250" s="2"/>
      <c r="E250" s="2"/>
    </row>
    <row r="251" spans="1:5" ht="14.25" customHeight="1" x14ac:dyDescent="0.25">
      <c r="A251" s="2"/>
      <c r="B251" s="2"/>
      <c r="D251" s="2"/>
      <c r="E251" s="2"/>
    </row>
    <row r="252" spans="1:5" ht="14.25" customHeight="1" x14ac:dyDescent="0.25">
      <c r="A252" s="2"/>
      <c r="B252" s="2"/>
      <c r="D252" s="2"/>
      <c r="E252" s="2"/>
    </row>
    <row r="253" spans="1:5" ht="14.25" customHeight="1" x14ac:dyDescent="0.25">
      <c r="A253" s="2"/>
      <c r="B253" s="2"/>
      <c r="D253" s="2"/>
      <c r="E253" s="2"/>
    </row>
    <row r="254" spans="1:5" ht="14.25" customHeight="1" x14ac:dyDescent="0.25">
      <c r="A254" s="2"/>
      <c r="B254" s="2"/>
      <c r="D254" s="2"/>
      <c r="E254" s="2"/>
    </row>
    <row r="255" spans="1:5" ht="14.25" customHeight="1" x14ac:dyDescent="0.25">
      <c r="A255" s="2"/>
      <c r="B255" s="2"/>
      <c r="D255" s="2"/>
      <c r="E255" s="2"/>
    </row>
    <row r="256" spans="1:5" ht="14.25" customHeight="1" x14ac:dyDescent="0.25">
      <c r="A256" s="2"/>
      <c r="B256" s="2"/>
      <c r="D256" s="2"/>
      <c r="E256" s="2"/>
    </row>
    <row r="257" spans="1:5" ht="14.25" customHeight="1" x14ac:dyDescent="0.25">
      <c r="A257" s="2"/>
      <c r="B257" s="2"/>
      <c r="D257" s="2"/>
      <c r="E257" s="2"/>
    </row>
    <row r="258" spans="1:5" ht="14.25" customHeight="1" x14ac:dyDescent="0.25">
      <c r="A258" s="2"/>
      <c r="B258" s="2"/>
      <c r="D258" s="2"/>
      <c r="E258" s="2"/>
    </row>
    <row r="259" spans="1:5" ht="14.25" customHeight="1" x14ac:dyDescent="0.25">
      <c r="A259" s="2"/>
      <c r="B259" s="2"/>
      <c r="D259" s="2"/>
      <c r="E259" s="2"/>
    </row>
    <row r="260" spans="1:5" ht="14.25" customHeight="1" x14ac:dyDescent="0.25">
      <c r="A260" s="2"/>
      <c r="B260" s="2"/>
      <c r="D260" s="2"/>
      <c r="E260" s="2"/>
    </row>
    <row r="261" spans="1:5" ht="14.25" customHeight="1" x14ac:dyDescent="0.25">
      <c r="A261" s="2"/>
      <c r="B261" s="2"/>
      <c r="D261" s="2"/>
      <c r="E261" s="2"/>
    </row>
    <row r="262" spans="1:5" ht="14.25" customHeight="1" x14ac:dyDescent="0.25">
      <c r="A262" s="2"/>
      <c r="B262" s="2"/>
      <c r="D262" s="2"/>
      <c r="E262" s="2"/>
    </row>
    <row r="263" spans="1:5" ht="14.25" customHeight="1" x14ac:dyDescent="0.25">
      <c r="A263" s="2"/>
      <c r="B263" s="2"/>
      <c r="D263" s="2"/>
      <c r="E263" s="2"/>
    </row>
    <row r="264" spans="1:5" ht="14.25" customHeight="1" x14ac:dyDescent="0.25">
      <c r="A264" s="2"/>
      <c r="B264" s="2"/>
      <c r="D264" s="2"/>
      <c r="E264" s="2"/>
    </row>
    <row r="265" spans="1:5" ht="14.25" customHeight="1" x14ac:dyDescent="0.25">
      <c r="A265" s="2"/>
      <c r="B265" s="2"/>
      <c r="D265" s="2"/>
      <c r="E265" s="2"/>
    </row>
    <row r="266" spans="1:5" ht="14.25" customHeight="1" x14ac:dyDescent="0.25">
      <c r="A266" s="2"/>
      <c r="B266" s="2"/>
      <c r="D266" s="2"/>
      <c r="E266" s="2"/>
    </row>
    <row r="267" spans="1:5" ht="14.25" customHeight="1" x14ac:dyDescent="0.25">
      <c r="A267" s="2"/>
      <c r="B267" s="2"/>
      <c r="D267" s="2"/>
      <c r="E267" s="2"/>
    </row>
    <row r="268" spans="1:5" ht="14.25" customHeight="1" x14ac:dyDescent="0.25">
      <c r="A268" s="2"/>
      <c r="B268" s="2"/>
      <c r="D268" s="2"/>
      <c r="E268" s="2"/>
    </row>
    <row r="269" spans="1:5" ht="14.25" customHeight="1" x14ac:dyDescent="0.25">
      <c r="A269" s="2"/>
      <c r="B269" s="2"/>
      <c r="D269" s="2"/>
      <c r="E269" s="2"/>
    </row>
    <row r="270" spans="1:5" ht="14.25" customHeight="1" x14ac:dyDescent="0.25">
      <c r="A270" s="2"/>
      <c r="B270" s="2"/>
      <c r="D270" s="2"/>
      <c r="E270" s="2"/>
    </row>
    <row r="271" spans="1:5" ht="14.25" customHeight="1" x14ac:dyDescent="0.25">
      <c r="A271" s="2"/>
      <c r="B271" s="2"/>
      <c r="D271" s="2"/>
      <c r="E271" s="2"/>
    </row>
    <row r="272" spans="1:5" ht="14.25" customHeight="1" x14ac:dyDescent="0.25">
      <c r="A272" s="2"/>
      <c r="B272" s="2"/>
      <c r="D272" s="2"/>
      <c r="E272" s="2"/>
    </row>
    <row r="273" spans="1:5" ht="14.25" customHeight="1" x14ac:dyDescent="0.25">
      <c r="A273" s="2"/>
      <c r="B273" s="2"/>
      <c r="D273" s="2"/>
      <c r="E273" s="2"/>
    </row>
    <row r="274" spans="1:5" ht="14.25" customHeight="1" x14ac:dyDescent="0.25">
      <c r="A274" s="2"/>
      <c r="B274" s="2"/>
      <c r="D274" s="2"/>
      <c r="E274" s="2"/>
    </row>
    <row r="275" spans="1:5" ht="14.25" customHeight="1" x14ac:dyDescent="0.25">
      <c r="A275" s="2"/>
      <c r="B275" s="2"/>
      <c r="D275" s="2"/>
      <c r="E275" s="2"/>
    </row>
    <row r="276" spans="1:5" ht="14.25" customHeight="1" x14ac:dyDescent="0.25">
      <c r="A276" s="2"/>
      <c r="B276" s="2"/>
      <c r="D276" s="2"/>
      <c r="E276" s="2"/>
    </row>
    <row r="277" spans="1:5" ht="14.25" customHeight="1" x14ac:dyDescent="0.25">
      <c r="A277" s="2"/>
      <c r="B277" s="2"/>
      <c r="D277" s="2"/>
      <c r="E277" s="2"/>
    </row>
    <row r="278" spans="1:5" ht="14.25" customHeight="1" x14ac:dyDescent="0.25">
      <c r="A278" s="2"/>
      <c r="B278" s="2"/>
      <c r="D278" s="2"/>
      <c r="E278" s="2"/>
    </row>
    <row r="279" spans="1:5" ht="14.25" customHeight="1" x14ac:dyDescent="0.25">
      <c r="A279" s="2"/>
      <c r="B279" s="2"/>
      <c r="D279" s="2"/>
      <c r="E279" s="2"/>
    </row>
    <row r="280" spans="1:5" ht="14.25" customHeight="1" x14ac:dyDescent="0.25">
      <c r="A280" s="2"/>
      <c r="B280" s="2"/>
      <c r="D280" s="2"/>
      <c r="E280" s="2"/>
    </row>
    <row r="281" spans="1:5" ht="14.25" customHeight="1" x14ac:dyDescent="0.25">
      <c r="A281" s="2"/>
      <c r="B281" s="2"/>
      <c r="D281" s="2"/>
      <c r="E281" s="2"/>
    </row>
    <row r="282" spans="1:5" ht="14.25" customHeight="1" x14ac:dyDescent="0.25">
      <c r="A282" s="2"/>
      <c r="B282" s="2"/>
      <c r="D282" s="2"/>
      <c r="E282" s="2"/>
    </row>
    <row r="283" spans="1:5" ht="14.25" customHeight="1" x14ac:dyDescent="0.25">
      <c r="A283" s="2"/>
      <c r="B283" s="2"/>
      <c r="D283" s="2"/>
      <c r="E283" s="2"/>
    </row>
    <row r="284" spans="1:5" ht="14.25" customHeight="1" x14ac:dyDescent="0.25">
      <c r="A284" s="2"/>
      <c r="B284" s="2"/>
      <c r="D284" s="2"/>
      <c r="E284" s="2"/>
    </row>
    <row r="285" spans="1:5" ht="14.25" customHeight="1" x14ac:dyDescent="0.25">
      <c r="A285" s="2"/>
      <c r="B285" s="2"/>
      <c r="D285" s="2"/>
      <c r="E285" s="2"/>
    </row>
    <row r="286" spans="1:5" ht="14.25" customHeight="1" x14ac:dyDescent="0.25">
      <c r="A286" s="2"/>
      <c r="B286" s="2"/>
      <c r="D286" s="2"/>
      <c r="E286" s="2"/>
    </row>
    <row r="287" spans="1:5" ht="14.25" customHeight="1" x14ac:dyDescent="0.25">
      <c r="A287" s="2"/>
      <c r="B287" s="2"/>
      <c r="D287" s="2"/>
      <c r="E287" s="2"/>
    </row>
    <row r="288" spans="1:5" ht="14.25" customHeight="1" x14ac:dyDescent="0.25">
      <c r="A288" s="2"/>
      <c r="B288" s="2"/>
      <c r="D288" s="2"/>
      <c r="E288" s="2"/>
    </row>
    <row r="289" spans="1:5" ht="14.25" customHeight="1" x14ac:dyDescent="0.25">
      <c r="A289" s="2"/>
      <c r="B289" s="2"/>
      <c r="D289" s="2"/>
      <c r="E289" s="2"/>
    </row>
    <row r="290" spans="1:5" ht="14.25" customHeight="1" x14ac:dyDescent="0.25">
      <c r="A290" s="2"/>
      <c r="B290" s="2"/>
      <c r="D290" s="2"/>
      <c r="E290" s="2"/>
    </row>
    <row r="291" spans="1:5" ht="14.25" customHeight="1" x14ac:dyDescent="0.25">
      <c r="A291" s="2"/>
      <c r="B291" s="2"/>
      <c r="D291" s="2"/>
      <c r="E291" s="2"/>
    </row>
    <row r="292" spans="1:5" ht="14.25" customHeight="1" x14ac:dyDescent="0.25">
      <c r="A292" s="2"/>
      <c r="B292" s="2"/>
      <c r="D292" s="2"/>
      <c r="E292" s="2"/>
    </row>
    <row r="293" spans="1:5" ht="14.25" customHeight="1" x14ac:dyDescent="0.25">
      <c r="A293" s="2"/>
      <c r="B293" s="2"/>
      <c r="D293" s="2"/>
      <c r="E293" s="2"/>
    </row>
    <row r="294" spans="1:5" ht="14.25" customHeight="1" x14ac:dyDescent="0.25">
      <c r="A294" s="2"/>
      <c r="B294" s="2"/>
      <c r="D294" s="2"/>
      <c r="E294" s="2"/>
    </row>
    <row r="295" spans="1:5" ht="14.25" customHeight="1" x14ac:dyDescent="0.25">
      <c r="A295" s="2"/>
      <c r="B295" s="2"/>
      <c r="D295" s="2"/>
      <c r="E295" s="2"/>
    </row>
    <row r="296" spans="1:5" ht="14.25" customHeight="1" x14ac:dyDescent="0.25">
      <c r="A296" s="2"/>
      <c r="B296" s="2"/>
      <c r="D296" s="2"/>
      <c r="E296" s="2"/>
    </row>
    <row r="297" spans="1:5" ht="14.25" customHeight="1" x14ac:dyDescent="0.25">
      <c r="A297" s="2"/>
      <c r="B297" s="2"/>
      <c r="D297" s="2"/>
      <c r="E297" s="2"/>
    </row>
    <row r="298" spans="1:5" ht="14.25" customHeight="1" x14ac:dyDescent="0.25">
      <c r="A298" s="2"/>
      <c r="B298" s="2"/>
      <c r="D298" s="2"/>
      <c r="E298" s="2"/>
    </row>
    <row r="299" spans="1:5" ht="14.25" customHeight="1" x14ac:dyDescent="0.25">
      <c r="A299" s="2"/>
      <c r="B299" s="2"/>
      <c r="D299" s="2"/>
      <c r="E299" s="2"/>
    </row>
    <row r="300" spans="1:5" ht="14.25" customHeight="1" x14ac:dyDescent="0.25">
      <c r="A300" s="2"/>
      <c r="B300" s="2"/>
      <c r="D300" s="2"/>
      <c r="E300" s="2"/>
    </row>
    <row r="301" spans="1:5" ht="14.25" customHeight="1" x14ac:dyDescent="0.25">
      <c r="A301" s="2"/>
      <c r="B301" s="2"/>
      <c r="D301" s="2"/>
      <c r="E301" s="2"/>
    </row>
    <row r="302" spans="1:5" ht="14.25" customHeight="1" x14ac:dyDescent="0.25">
      <c r="A302" s="2"/>
      <c r="B302" s="2"/>
      <c r="D302" s="2"/>
      <c r="E302" s="2"/>
    </row>
    <row r="303" spans="1:5" ht="14.25" customHeight="1" x14ac:dyDescent="0.25">
      <c r="A303" s="2"/>
      <c r="B303" s="2"/>
      <c r="D303" s="2"/>
      <c r="E303" s="2"/>
    </row>
    <row r="304" spans="1:5" ht="14.25" customHeight="1" x14ac:dyDescent="0.25">
      <c r="A304" s="2"/>
      <c r="B304" s="2"/>
      <c r="D304" s="2"/>
      <c r="E304" s="2"/>
    </row>
    <row r="305" spans="1:5" ht="14.25" customHeight="1" x14ac:dyDescent="0.25">
      <c r="A305" s="2"/>
      <c r="B305" s="2"/>
      <c r="D305" s="2"/>
      <c r="E305" s="2"/>
    </row>
    <row r="306" spans="1:5" ht="14.25" customHeight="1" x14ac:dyDescent="0.25">
      <c r="A306" s="2"/>
      <c r="B306" s="2"/>
      <c r="D306" s="2"/>
      <c r="E306" s="2"/>
    </row>
    <row r="307" spans="1:5" ht="14.25" customHeight="1" x14ac:dyDescent="0.25">
      <c r="A307" s="2"/>
      <c r="B307" s="2"/>
      <c r="D307" s="2"/>
      <c r="E307" s="2"/>
    </row>
    <row r="308" spans="1:5" ht="14.25" customHeight="1" x14ac:dyDescent="0.25">
      <c r="A308" s="2"/>
      <c r="B308" s="2"/>
      <c r="D308" s="2"/>
      <c r="E308" s="2"/>
    </row>
    <row r="309" spans="1:5" ht="14.25" customHeight="1" x14ac:dyDescent="0.25">
      <c r="A309" s="2"/>
      <c r="B309" s="2"/>
      <c r="D309" s="2"/>
      <c r="E309" s="2"/>
    </row>
    <row r="310" spans="1:5" ht="14.25" customHeight="1" x14ac:dyDescent="0.25">
      <c r="A310" s="2"/>
      <c r="B310" s="2"/>
      <c r="D310" s="2"/>
      <c r="E310" s="2"/>
    </row>
    <row r="311" spans="1:5" ht="14.25" customHeight="1" x14ac:dyDescent="0.25">
      <c r="A311" s="2"/>
      <c r="B311" s="2"/>
      <c r="D311" s="2"/>
      <c r="E311" s="2"/>
    </row>
    <row r="312" spans="1:5" ht="14.25" customHeight="1" x14ac:dyDescent="0.25">
      <c r="A312" s="2"/>
      <c r="B312" s="2"/>
      <c r="D312" s="2"/>
      <c r="E312" s="2"/>
    </row>
    <row r="313" spans="1:5" ht="14.25" customHeight="1" x14ac:dyDescent="0.25">
      <c r="A313" s="2"/>
      <c r="B313" s="2"/>
      <c r="D313" s="2"/>
      <c r="E313" s="2"/>
    </row>
    <row r="314" spans="1:5" ht="14.25" customHeight="1" x14ac:dyDescent="0.25">
      <c r="A314" s="2"/>
      <c r="B314" s="2"/>
      <c r="D314" s="2"/>
      <c r="E314" s="2"/>
    </row>
    <row r="315" spans="1:5" ht="14.25" customHeight="1" x14ac:dyDescent="0.25">
      <c r="A315" s="2"/>
      <c r="B315" s="2"/>
      <c r="D315" s="2"/>
      <c r="E315" s="2"/>
    </row>
    <row r="316" spans="1:5" ht="14.25" customHeight="1" x14ac:dyDescent="0.25">
      <c r="A316" s="2"/>
      <c r="B316" s="2"/>
      <c r="D316" s="2"/>
      <c r="E316" s="2"/>
    </row>
    <row r="317" spans="1:5" ht="14.25" customHeight="1" x14ac:dyDescent="0.25">
      <c r="A317" s="2"/>
      <c r="B317" s="2"/>
      <c r="D317" s="2"/>
      <c r="E317" s="2"/>
    </row>
    <row r="318" spans="1:5" ht="14.25" customHeight="1" x14ac:dyDescent="0.25">
      <c r="A318" s="2"/>
      <c r="B318" s="2"/>
      <c r="D318" s="2"/>
      <c r="E318" s="2"/>
    </row>
    <row r="319" spans="1:5" ht="14.25" customHeight="1" x14ac:dyDescent="0.25">
      <c r="A319" s="2"/>
      <c r="B319" s="2"/>
      <c r="D319" s="2"/>
      <c r="E319" s="2"/>
    </row>
    <row r="320" spans="1:5" ht="14.25" customHeight="1" x14ac:dyDescent="0.25">
      <c r="A320" s="2"/>
      <c r="B320" s="2"/>
      <c r="D320" s="2"/>
      <c r="E320" s="2"/>
    </row>
    <row r="321" spans="1:5" ht="14.25" customHeight="1" x14ac:dyDescent="0.25">
      <c r="A321" s="2"/>
      <c r="B321" s="2"/>
      <c r="D321" s="2"/>
      <c r="E321" s="2"/>
    </row>
    <row r="322" spans="1:5" ht="14.25" customHeight="1" x14ac:dyDescent="0.25">
      <c r="A322" s="2"/>
      <c r="B322" s="2"/>
      <c r="D322" s="2"/>
      <c r="E322" s="2"/>
    </row>
    <row r="323" spans="1:5" ht="14.25" customHeight="1" x14ac:dyDescent="0.25">
      <c r="A323" s="2"/>
      <c r="B323" s="2"/>
      <c r="D323" s="2"/>
      <c r="E323" s="2"/>
    </row>
    <row r="324" spans="1:5" ht="14.25" customHeight="1" x14ac:dyDescent="0.25">
      <c r="A324" s="2"/>
      <c r="B324" s="2"/>
      <c r="D324" s="2"/>
      <c r="E324" s="2"/>
    </row>
    <row r="325" spans="1:5" ht="14.25" customHeight="1" x14ac:dyDescent="0.25">
      <c r="A325" s="2"/>
      <c r="B325" s="2"/>
      <c r="D325" s="2"/>
      <c r="E325" s="2"/>
    </row>
    <row r="326" spans="1:5" ht="14.25" customHeight="1" x14ac:dyDescent="0.25">
      <c r="A326" s="2"/>
      <c r="B326" s="2"/>
      <c r="D326" s="2"/>
      <c r="E326" s="2"/>
    </row>
    <row r="327" spans="1:5" ht="14.25" customHeight="1" x14ac:dyDescent="0.25">
      <c r="A327" s="2"/>
      <c r="B327" s="2"/>
      <c r="D327" s="2"/>
      <c r="E327" s="2"/>
    </row>
    <row r="328" spans="1:5" ht="14.25" customHeight="1" x14ac:dyDescent="0.25">
      <c r="A328" s="2"/>
      <c r="B328" s="2"/>
      <c r="D328" s="2"/>
      <c r="E328" s="2"/>
    </row>
    <row r="329" spans="1:5" ht="14.25" customHeight="1" x14ac:dyDescent="0.25">
      <c r="A329" s="2"/>
      <c r="B329" s="2"/>
      <c r="D329" s="2"/>
      <c r="E329" s="2"/>
    </row>
    <row r="330" spans="1:5" ht="14.25" customHeight="1" x14ac:dyDescent="0.25">
      <c r="A330" s="2"/>
      <c r="B330" s="2"/>
      <c r="D330" s="2"/>
      <c r="E330" s="2"/>
    </row>
    <row r="331" spans="1:5" ht="14.25" customHeight="1" x14ac:dyDescent="0.25">
      <c r="A331" s="2"/>
      <c r="B331" s="2"/>
      <c r="D331" s="2"/>
      <c r="E331" s="2"/>
    </row>
    <row r="332" spans="1:5" ht="14.25" customHeight="1" x14ac:dyDescent="0.25">
      <c r="A332" s="2"/>
      <c r="B332" s="2"/>
      <c r="D332" s="2"/>
      <c r="E332" s="2"/>
    </row>
    <row r="333" spans="1:5" ht="14.25" customHeight="1" x14ac:dyDescent="0.25">
      <c r="A333" s="2"/>
      <c r="B333" s="2"/>
      <c r="D333" s="2"/>
      <c r="E333" s="2"/>
    </row>
    <row r="334" spans="1:5" ht="14.25" customHeight="1" x14ac:dyDescent="0.25">
      <c r="A334" s="2"/>
      <c r="B334" s="2"/>
      <c r="D334" s="2"/>
      <c r="E334" s="2"/>
    </row>
    <row r="335" spans="1:5" ht="14.25" customHeight="1" x14ac:dyDescent="0.25">
      <c r="A335" s="2"/>
      <c r="B335" s="2"/>
      <c r="D335" s="2"/>
      <c r="E335" s="2"/>
    </row>
    <row r="336" spans="1:5" ht="14.25" customHeight="1" x14ac:dyDescent="0.25">
      <c r="A336" s="2"/>
      <c r="B336" s="2"/>
      <c r="D336" s="2"/>
      <c r="E336" s="2"/>
    </row>
    <row r="337" spans="1:5" ht="14.25" customHeight="1" x14ac:dyDescent="0.25">
      <c r="A337" s="2"/>
      <c r="B337" s="2"/>
      <c r="D337" s="2"/>
      <c r="E337" s="2"/>
    </row>
    <row r="338" spans="1:5" ht="14.25" customHeight="1" x14ac:dyDescent="0.25">
      <c r="A338" s="2"/>
      <c r="B338" s="2"/>
      <c r="D338" s="2"/>
      <c r="E338" s="2"/>
    </row>
    <row r="339" spans="1:5" ht="14.25" customHeight="1" x14ac:dyDescent="0.25">
      <c r="A339" s="2"/>
      <c r="B339" s="2"/>
      <c r="D339" s="2"/>
      <c r="E339" s="2"/>
    </row>
    <row r="340" spans="1:5" ht="14.25" customHeight="1" x14ac:dyDescent="0.25">
      <c r="A340" s="2"/>
      <c r="B340" s="2"/>
      <c r="D340" s="2"/>
      <c r="E340" s="2"/>
    </row>
    <row r="341" spans="1:5" ht="14.25" customHeight="1" x14ac:dyDescent="0.25">
      <c r="A341" s="2"/>
      <c r="B341" s="2"/>
      <c r="D341" s="2"/>
      <c r="E341" s="2"/>
    </row>
    <row r="342" spans="1:5" ht="14.25" customHeight="1" x14ac:dyDescent="0.25">
      <c r="A342" s="2"/>
      <c r="B342" s="2"/>
      <c r="D342" s="2"/>
      <c r="E342" s="2"/>
    </row>
    <row r="343" spans="1:5" ht="14.25" customHeight="1" x14ac:dyDescent="0.25">
      <c r="A343" s="2"/>
      <c r="B343" s="2"/>
      <c r="D343" s="2"/>
      <c r="E343" s="2"/>
    </row>
    <row r="344" spans="1:5" ht="14.25" customHeight="1" x14ac:dyDescent="0.25">
      <c r="A344" s="2"/>
      <c r="B344" s="2"/>
      <c r="D344" s="2"/>
      <c r="E344" s="2"/>
    </row>
    <row r="345" spans="1:5" ht="14.25" customHeight="1" x14ac:dyDescent="0.25">
      <c r="A345" s="2"/>
      <c r="B345" s="2"/>
      <c r="D345" s="2"/>
      <c r="E345" s="2"/>
    </row>
    <row r="346" spans="1:5" ht="14.25" customHeight="1" x14ac:dyDescent="0.25">
      <c r="A346" s="2"/>
      <c r="B346" s="2"/>
      <c r="D346" s="2"/>
      <c r="E346" s="2"/>
    </row>
    <row r="347" spans="1:5" ht="14.25" customHeight="1" x14ac:dyDescent="0.25">
      <c r="A347" s="2"/>
      <c r="B347" s="2"/>
      <c r="D347" s="2"/>
      <c r="E347" s="2"/>
    </row>
    <row r="348" spans="1:5" ht="14.25" customHeight="1" x14ac:dyDescent="0.25">
      <c r="A348" s="2"/>
      <c r="B348" s="2"/>
      <c r="D348" s="2"/>
      <c r="E348" s="2"/>
    </row>
    <row r="349" spans="1:5" ht="14.25" customHeight="1" x14ac:dyDescent="0.25">
      <c r="A349" s="2"/>
      <c r="B349" s="2"/>
      <c r="D349" s="2"/>
      <c r="E349" s="2"/>
    </row>
    <row r="350" spans="1:5" ht="14.25" customHeight="1" x14ac:dyDescent="0.25">
      <c r="A350" s="2"/>
      <c r="B350" s="2"/>
      <c r="D350" s="2"/>
      <c r="E350" s="2"/>
    </row>
    <row r="351" spans="1:5" ht="14.25" customHeight="1" x14ac:dyDescent="0.25">
      <c r="A351" s="2"/>
      <c r="B351" s="2"/>
      <c r="D351" s="2"/>
      <c r="E351" s="2"/>
    </row>
    <row r="352" spans="1:5" ht="14.25" customHeight="1" x14ac:dyDescent="0.25">
      <c r="A352" s="2"/>
      <c r="B352" s="2"/>
      <c r="D352" s="2"/>
      <c r="E352" s="2"/>
    </row>
    <row r="353" spans="1:5" ht="14.25" customHeight="1" x14ac:dyDescent="0.25">
      <c r="A353" s="2"/>
      <c r="B353" s="2"/>
      <c r="D353" s="2"/>
      <c r="E353" s="2"/>
    </row>
    <row r="354" spans="1:5" ht="14.25" customHeight="1" x14ac:dyDescent="0.25">
      <c r="A354" s="2"/>
      <c r="B354" s="2"/>
      <c r="D354" s="2"/>
      <c r="E354" s="2"/>
    </row>
    <row r="355" spans="1:5" ht="14.25" customHeight="1" x14ac:dyDescent="0.25">
      <c r="A355" s="2"/>
      <c r="B355" s="2"/>
      <c r="D355" s="2"/>
      <c r="E355" s="2"/>
    </row>
    <row r="356" spans="1:5" ht="14.25" customHeight="1" x14ac:dyDescent="0.25">
      <c r="A356" s="2"/>
      <c r="B356" s="2"/>
      <c r="D356" s="2"/>
      <c r="E356" s="2"/>
    </row>
    <row r="357" spans="1:5" ht="14.25" customHeight="1" x14ac:dyDescent="0.25">
      <c r="A357" s="2"/>
      <c r="B357" s="2"/>
      <c r="D357" s="2"/>
      <c r="E357" s="2"/>
    </row>
    <row r="358" spans="1:5" ht="14.25" customHeight="1" x14ac:dyDescent="0.25">
      <c r="A358" s="2"/>
      <c r="B358" s="2"/>
      <c r="D358" s="2"/>
      <c r="E358" s="2"/>
    </row>
    <row r="359" spans="1:5" ht="14.25" customHeight="1" x14ac:dyDescent="0.25">
      <c r="A359" s="2"/>
      <c r="B359" s="2"/>
      <c r="D359" s="2"/>
      <c r="E359" s="2"/>
    </row>
    <row r="360" spans="1:5" ht="14.25" customHeight="1" x14ac:dyDescent="0.25">
      <c r="A360" s="2"/>
      <c r="B360" s="2"/>
      <c r="D360" s="2"/>
      <c r="E360" s="2"/>
    </row>
    <row r="361" spans="1:5" ht="14.25" customHeight="1" x14ac:dyDescent="0.25">
      <c r="A361" s="2"/>
      <c r="B361" s="2"/>
      <c r="D361" s="2"/>
      <c r="E361" s="2"/>
    </row>
    <row r="362" spans="1:5" ht="14.25" customHeight="1" x14ac:dyDescent="0.25">
      <c r="A362" s="2"/>
      <c r="B362" s="2"/>
      <c r="D362" s="2"/>
      <c r="E362" s="2"/>
    </row>
    <row r="363" spans="1:5" ht="14.25" customHeight="1" x14ac:dyDescent="0.25">
      <c r="A363" s="2"/>
      <c r="B363" s="2"/>
      <c r="D363" s="2"/>
      <c r="E363" s="2"/>
    </row>
    <row r="364" spans="1:5" ht="14.25" customHeight="1" x14ac:dyDescent="0.25">
      <c r="A364" s="2"/>
      <c r="B364" s="2"/>
      <c r="D364" s="2"/>
      <c r="E364" s="2"/>
    </row>
    <row r="365" spans="1:5" ht="14.25" customHeight="1" x14ac:dyDescent="0.25">
      <c r="A365" s="2"/>
      <c r="B365" s="2"/>
      <c r="D365" s="2"/>
      <c r="E365" s="2"/>
    </row>
    <row r="366" spans="1:5" ht="14.25" customHeight="1" x14ac:dyDescent="0.25">
      <c r="A366" s="2"/>
      <c r="B366" s="2"/>
      <c r="D366" s="2"/>
      <c r="E366" s="2"/>
    </row>
    <row r="367" spans="1:5" ht="14.25" customHeight="1" x14ac:dyDescent="0.25">
      <c r="A367" s="2"/>
      <c r="B367" s="2"/>
      <c r="D367" s="2"/>
      <c r="E367" s="2"/>
    </row>
    <row r="368" spans="1:5" ht="14.25" customHeight="1" x14ac:dyDescent="0.25">
      <c r="A368" s="2"/>
      <c r="B368" s="2"/>
      <c r="D368" s="2"/>
      <c r="E368" s="2"/>
    </row>
    <row r="369" spans="1:5" ht="14.25" customHeight="1" x14ac:dyDescent="0.25">
      <c r="A369" s="2"/>
      <c r="B369" s="2"/>
      <c r="D369" s="2"/>
      <c r="E369" s="2"/>
    </row>
    <row r="370" spans="1:5" ht="14.25" customHeight="1" x14ac:dyDescent="0.25">
      <c r="A370" s="2"/>
      <c r="B370" s="2"/>
      <c r="D370" s="2"/>
      <c r="E370" s="2"/>
    </row>
    <row r="371" spans="1:5" ht="14.25" customHeight="1" x14ac:dyDescent="0.25">
      <c r="A371" s="2"/>
      <c r="B371" s="2"/>
      <c r="D371" s="2"/>
      <c r="E371" s="2"/>
    </row>
    <row r="372" spans="1:5" ht="14.25" customHeight="1" x14ac:dyDescent="0.25">
      <c r="A372" s="2"/>
      <c r="B372" s="2"/>
      <c r="D372" s="2"/>
      <c r="E372" s="2"/>
    </row>
    <row r="373" spans="1:5" ht="14.25" customHeight="1" x14ac:dyDescent="0.25">
      <c r="A373" s="2"/>
      <c r="B373" s="2"/>
      <c r="D373" s="2"/>
      <c r="E373" s="2"/>
    </row>
    <row r="374" spans="1:5" ht="14.25" customHeight="1" x14ac:dyDescent="0.25">
      <c r="A374" s="2"/>
      <c r="B374" s="2"/>
      <c r="D374" s="2"/>
      <c r="E374" s="2"/>
    </row>
    <row r="375" spans="1:5" ht="14.25" customHeight="1" x14ac:dyDescent="0.25">
      <c r="A375" s="2"/>
      <c r="B375" s="2"/>
      <c r="D375" s="2"/>
      <c r="E375" s="2"/>
    </row>
    <row r="376" spans="1:5" ht="14.25" customHeight="1" x14ac:dyDescent="0.25">
      <c r="A376" s="2"/>
      <c r="B376" s="2"/>
      <c r="D376" s="2"/>
      <c r="E376" s="2"/>
    </row>
    <row r="377" spans="1:5" ht="14.25" customHeight="1" x14ac:dyDescent="0.25">
      <c r="A377" s="2"/>
      <c r="B377" s="2"/>
      <c r="D377" s="2"/>
      <c r="E377" s="2"/>
    </row>
    <row r="378" spans="1:5" ht="14.25" customHeight="1" x14ac:dyDescent="0.25">
      <c r="A378" s="2"/>
      <c r="B378" s="2"/>
      <c r="D378" s="2"/>
      <c r="E378" s="2"/>
    </row>
    <row r="379" spans="1:5" ht="14.25" customHeight="1" x14ac:dyDescent="0.25">
      <c r="A379" s="2"/>
      <c r="B379" s="2"/>
      <c r="D379" s="2"/>
      <c r="E379" s="2"/>
    </row>
    <row r="380" spans="1:5" ht="14.25" customHeight="1" x14ac:dyDescent="0.25">
      <c r="A380" s="2"/>
      <c r="B380" s="2"/>
      <c r="D380" s="2"/>
      <c r="E380" s="2"/>
    </row>
    <row r="381" spans="1:5" ht="14.25" customHeight="1" x14ac:dyDescent="0.25">
      <c r="A381" s="2"/>
      <c r="B381" s="2"/>
      <c r="D381" s="2"/>
      <c r="E381" s="2"/>
    </row>
    <row r="382" spans="1:5" ht="14.25" customHeight="1" x14ac:dyDescent="0.25">
      <c r="A382" s="2"/>
      <c r="B382" s="2"/>
      <c r="D382" s="2"/>
      <c r="E382" s="2"/>
    </row>
    <row r="383" spans="1:5" ht="14.25" customHeight="1" x14ac:dyDescent="0.25">
      <c r="A383" s="2"/>
      <c r="B383" s="2"/>
      <c r="D383" s="2"/>
      <c r="E383" s="2"/>
    </row>
    <row r="384" spans="1:5" ht="14.25" customHeight="1" x14ac:dyDescent="0.25">
      <c r="A384" s="2"/>
      <c r="B384" s="2"/>
      <c r="D384" s="2"/>
      <c r="E384" s="2"/>
    </row>
    <row r="385" spans="1:5" ht="14.25" customHeight="1" x14ac:dyDescent="0.25">
      <c r="A385" s="2"/>
      <c r="B385" s="2"/>
      <c r="D385" s="2"/>
      <c r="E385" s="2"/>
    </row>
    <row r="386" spans="1:5" ht="14.25" customHeight="1" x14ac:dyDescent="0.25">
      <c r="A386" s="2"/>
      <c r="B386" s="2"/>
      <c r="D386" s="2"/>
      <c r="E386" s="2"/>
    </row>
    <row r="387" spans="1:5" ht="14.25" customHeight="1" x14ac:dyDescent="0.25">
      <c r="A387" s="2"/>
      <c r="B387" s="2"/>
      <c r="D387" s="2"/>
      <c r="E387" s="2"/>
    </row>
    <row r="388" spans="1:5" ht="14.25" customHeight="1" x14ac:dyDescent="0.25">
      <c r="A388" s="2"/>
      <c r="B388" s="2"/>
      <c r="D388" s="2"/>
      <c r="E388" s="2"/>
    </row>
    <row r="389" spans="1:5" ht="14.25" customHeight="1" x14ac:dyDescent="0.25">
      <c r="A389" s="2"/>
      <c r="B389" s="2"/>
      <c r="D389" s="2"/>
      <c r="E389" s="2"/>
    </row>
    <row r="390" spans="1:5" ht="14.25" customHeight="1" x14ac:dyDescent="0.25">
      <c r="A390" s="2"/>
      <c r="B390" s="2"/>
      <c r="D390" s="2"/>
      <c r="E390" s="2"/>
    </row>
    <row r="391" spans="1:5" ht="14.25" customHeight="1" x14ac:dyDescent="0.25">
      <c r="A391" s="2"/>
      <c r="B391" s="2"/>
      <c r="D391" s="2"/>
      <c r="E391" s="2"/>
    </row>
    <row r="392" spans="1:5" ht="14.25" customHeight="1" x14ac:dyDescent="0.25">
      <c r="A392" s="2"/>
      <c r="B392" s="2"/>
      <c r="D392" s="2"/>
      <c r="E392" s="2"/>
    </row>
    <row r="393" spans="1:5" ht="14.25" customHeight="1" x14ac:dyDescent="0.25">
      <c r="A393" s="2"/>
      <c r="B393" s="2"/>
      <c r="D393" s="2"/>
      <c r="E393" s="2"/>
    </row>
    <row r="394" spans="1:5" ht="14.25" customHeight="1" x14ac:dyDescent="0.25">
      <c r="A394" s="2"/>
      <c r="B394" s="2"/>
      <c r="D394" s="2"/>
      <c r="E394" s="2"/>
    </row>
    <row r="395" spans="1:5" ht="14.25" customHeight="1" x14ac:dyDescent="0.25">
      <c r="A395" s="2"/>
      <c r="B395" s="2"/>
      <c r="D395" s="2"/>
      <c r="E395" s="2"/>
    </row>
    <row r="396" spans="1:5" ht="14.25" customHeight="1" x14ac:dyDescent="0.25">
      <c r="A396" s="2"/>
      <c r="B396" s="2"/>
      <c r="D396" s="2"/>
      <c r="E396" s="2"/>
    </row>
    <row r="397" spans="1:5" ht="14.25" customHeight="1" x14ac:dyDescent="0.25">
      <c r="A397" s="2"/>
      <c r="B397" s="2"/>
      <c r="D397" s="2"/>
      <c r="E397" s="2"/>
    </row>
    <row r="398" spans="1:5" ht="14.25" customHeight="1" x14ac:dyDescent="0.25">
      <c r="A398" s="2"/>
      <c r="B398" s="2"/>
      <c r="D398" s="2"/>
      <c r="E398" s="2"/>
    </row>
    <row r="399" spans="1:5" ht="14.25" customHeight="1" x14ac:dyDescent="0.25">
      <c r="A399" s="2"/>
      <c r="B399" s="2"/>
      <c r="D399" s="2"/>
      <c r="E399" s="2"/>
    </row>
    <row r="400" spans="1:5" ht="14.25" customHeight="1" x14ac:dyDescent="0.25">
      <c r="A400" s="2"/>
      <c r="B400" s="2"/>
      <c r="D400" s="2"/>
      <c r="E400" s="2"/>
    </row>
    <row r="401" spans="1:5" ht="14.25" customHeight="1" x14ac:dyDescent="0.25">
      <c r="A401" s="2"/>
      <c r="B401" s="2"/>
      <c r="D401" s="2"/>
      <c r="E401" s="2"/>
    </row>
    <row r="402" spans="1:5" ht="14.25" customHeight="1" x14ac:dyDescent="0.25">
      <c r="A402" s="2"/>
      <c r="B402" s="2"/>
      <c r="D402" s="2"/>
      <c r="E402" s="2"/>
    </row>
    <row r="403" spans="1:5" ht="14.25" customHeight="1" x14ac:dyDescent="0.25">
      <c r="A403" s="2"/>
      <c r="B403" s="2"/>
      <c r="D403" s="2"/>
      <c r="E403" s="2"/>
    </row>
    <row r="404" spans="1:5" ht="14.25" customHeight="1" x14ac:dyDescent="0.25">
      <c r="A404" s="2"/>
      <c r="B404" s="2"/>
      <c r="D404" s="2"/>
      <c r="E404" s="2"/>
    </row>
    <row r="405" spans="1:5" ht="14.25" customHeight="1" x14ac:dyDescent="0.25">
      <c r="A405" s="2"/>
      <c r="B405" s="2"/>
      <c r="D405" s="2"/>
      <c r="E405" s="2"/>
    </row>
    <row r="406" spans="1:5" ht="14.25" customHeight="1" x14ac:dyDescent="0.25">
      <c r="A406" s="2"/>
      <c r="B406" s="2"/>
      <c r="D406" s="2"/>
      <c r="E406" s="2"/>
    </row>
    <row r="407" spans="1:5" ht="14.25" customHeight="1" x14ac:dyDescent="0.25">
      <c r="A407" s="2"/>
      <c r="B407" s="2"/>
      <c r="D407" s="2"/>
      <c r="E407" s="2"/>
    </row>
    <row r="408" spans="1:5" ht="14.25" customHeight="1" x14ac:dyDescent="0.25">
      <c r="A408" s="2"/>
      <c r="B408" s="2"/>
      <c r="D408" s="2"/>
      <c r="E408" s="2"/>
    </row>
    <row r="409" spans="1:5" ht="14.25" customHeight="1" x14ac:dyDescent="0.25">
      <c r="A409" s="2"/>
      <c r="B409" s="2"/>
      <c r="D409" s="2"/>
      <c r="E409" s="2"/>
    </row>
    <row r="410" spans="1:5" ht="14.25" customHeight="1" x14ac:dyDescent="0.25">
      <c r="A410" s="2"/>
      <c r="B410" s="2"/>
      <c r="D410" s="2"/>
      <c r="E410" s="2"/>
    </row>
    <row r="411" spans="1:5" ht="14.25" customHeight="1" x14ac:dyDescent="0.25">
      <c r="A411" s="2"/>
      <c r="B411" s="2"/>
      <c r="D411" s="2"/>
      <c r="E411" s="2"/>
    </row>
    <row r="412" spans="1:5" ht="14.25" customHeight="1" x14ac:dyDescent="0.25">
      <c r="A412" s="2"/>
      <c r="B412" s="2"/>
      <c r="D412" s="2"/>
      <c r="E412" s="2"/>
    </row>
    <row r="413" spans="1:5" ht="14.25" customHeight="1" x14ac:dyDescent="0.25">
      <c r="A413" s="2"/>
      <c r="B413" s="2"/>
      <c r="D413" s="2"/>
      <c r="E413" s="2"/>
    </row>
    <row r="414" spans="1:5" ht="14.25" customHeight="1" x14ac:dyDescent="0.25">
      <c r="A414" s="2"/>
      <c r="B414" s="2"/>
      <c r="D414" s="2"/>
      <c r="E414" s="2"/>
    </row>
    <row r="415" spans="1:5" ht="14.25" customHeight="1" x14ac:dyDescent="0.25">
      <c r="A415" s="2"/>
      <c r="B415" s="2"/>
      <c r="D415" s="2"/>
      <c r="E415" s="2"/>
    </row>
    <row r="416" spans="1:5" ht="14.25" customHeight="1" x14ac:dyDescent="0.25">
      <c r="A416" s="2"/>
      <c r="B416" s="2"/>
      <c r="D416" s="2"/>
      <c r="E416" s="2"/>
    </row>
    <row r="417" spans="1:5" ht="14.25" customHeight="1" x14ac:dyDescent="0.25">
      <c r="A417" s="2"/>
      <c r="B417" s="2"/>
      <c r="D417" s="2"/>
      <c r="E417" s="2"/>
    </row>
    <row r="418" spans="1:5" ht="14.25" customHeight="1" x14ac:dyDescent="0.25">
      <c r="A418" s="2"/>
      <c r="B418" s="2"/>
      <c r="D418" s="2"/>
      <c r="E418" s="2"/>
    </row>
    <row r="419" spans="1:5" ht="14.25" customHeight="1" x14ac:dyDescent="0.25">
      <c r="A419" s="2"/>
      <c r="B419" s="2"/>
      <c r="D419" s="2"/>
      <c r="E419" s="2"/>
    </row>
    <row r="420" spans="1:5" ht="14.25" customHeight="1" x14ac:dyDescent="0.25">
      <c r="A420" s="2"/>
      <c r="B420" s="2"/>
      <c r="D420" s="2"/>
      <c r="E420" s="2"/>
    </row>
    <row r="421" spans="1:5" ht="14.25" customHeight="1" x14ac:dyDescent="0.25">
      <c r="A421" s="2"/>
      <c r="B421" s="2"/>
      <c r="D421" s="2"/>
      <c r="E421" s="2"/>
    </row>
    <row r="422" spans="1:5" ht="14.25" customHeight="1" x14ac:dyDescent="0.25">
      <c r="A422" s="2"/>
      <c r="B422" s="2"/>
      <c r="D422" s="2"/>
      <c r="E422" s="2"/>
    </row>
    <row r="423" spans="1:5" ht="14.25" customHeight="1" x14ac:dyDescent="0.25">
      <c r="A423" s="2"/>
      <c r="B423" s="2"/>
      <c r="D423" s="2"/>
      <c r="E423" s="2"/>
    </row>
    <row r="424" spans="1:5" ht="14.25" customHeight="1" x14ac:dyDescent="0.25">
      <c r="A424" s="2"/>
      <c r="B424" s="2"/>
      <c r="D424" s="2"/>
      <c r="E424" s="2"/>
    </row>
    <row r="425" spans="1:5" ht="14.25" customHeight="1" x14ac:dyDescent="0.25">
      <c r="A425" s="2"/>
      <c r="B425" s="2"/>
      <c r="D425" s="2"/>
      <c r="E425" s="2"/>
    </row>
    <row r="426" spans="1:5" ht="14.25" customHeight="1" x14ac:dyDescent="0.25">
      <c r="A426" s="2"/>
      <c r="B426" s="2"/>
      <c r="D426" s="2"/>
      <c r="E426" s="2"/>
    </row>
    <row r="427" spans="1:5" ht="14.25" customHeight="1" x14ac:dyDescent="0.25">
      <c r="A427" s="2"/>
      <c r="B427" s="2"/>
      <c r="D427" s="2"/>
      <c r="E427" s="2"/>
    </row>
    <row r="428" spans="1:5" ht="14.25" customHeight="1" x14ac:dyDescent="0.25">
      <c r="A428" s="2"/>
      <c r="B428" s="2"/>
      <c r="D428" s="2"/>
      <c r="E428" s="2"/>
    </row>
    <row r="429" spans="1:5" ht="14.25" customHeight="1" x14ac:dyDescent="0.25">
      <c r="A429" s="2"/>
      <c r="B429" s="2"/>
      <c r="D429" s="2"/>
      <c r="E429" s="2"/>
    </row>
    <row r="430" spans="1:5" ht="14.25" customHeight="1" x14ac:dyDescent="0.25">
      <c r="A430" s="2"/>
      <c r="B430" s="2"/>
      <c r="D430" s="2"/>
      <c r="E430" s="2"/>
    </row>
    <row r="431" spans="1:5" ht="14.25" customHeight="1" x14ac:dyDescent="0.25">
      <c r="A431" s="2"/>
      <c r="B431" s="2"/>
      <c r="D431" s="2"/>
      <c r="E431" s="2"/>
    </row>
    <row r="432" spans="1:5" ht="14.25" customHeight="1" x14ac:dyDescent="0.25">
      <c r="A432" s="2"/>
      <c r="B432" s="2"/>
      <c r="D432" s="2"/>
      <c r="E432" s="2"/>
    </row>
    <row r="433" spans="1:5" ht="14.25" customHeight="1" x14ac:dyDescent="0.25">
      <c r="A433" s="2"/>
      <c r="B433" s="2"/>
      <c r="D433" s="2"/>
      <c r="E433" s="2"/>
    </row>
    <row r="434" spans="1:5" ht="14.25" customHeight="1" x14ac:dyDescent="0.25">
      <c r="A434" s="2"/>
      <c r="B434" s="2"/>
      <c r="D434" s="2"/>
      <c r="E434" s="2"/>
    </row>
    <row r="435" spans="1:5" ht="14.25" customHeight="1" x14ac:dyDescent="0.25">
      <c r="A435" s="2"/>
      <c r="B435" s="2"/>
      <c r="D435" s="2"/>
      <c r="E435" s="2"/>
    </row>
    <row r="436" spans="1:5" ht="14.25" customHeight="1" x14ac:dyDescent="0.25">
      <c r="A436" s="2"/>
      <c r="B436" s="2"/>
      <c r="D436" s="2"/>
      <c r="E436" s="2"/>
    </row>
    <row r="437" spans="1:5" ht="14.25" customHeight="1" x14ac:dyDescent="0.25">
      <c r="A437" s="2"/>
      <c r="B437" s="2"/>
      <c r="D437" s="2"/>
      <c r="E437" s="2"/>
    </row>
    <row r="438" spans="1:5" ht="14.25" customHeight="1" x14ac:dyDescent="0.25">
      <c r="A438" s="2"/>
      <c r="B438" s="2"/>
      <c r="D438" s="2"/>
      <c r="E438" s="2"/>
    </row>
    <row r="439" spans="1:5" ht="14.25" customHeight="1" x14ac:dyDescent="0.25">
      <c r="A439" s="2"/>
      <c r="B439" s="2"/>
      <c r="D439" s="2"/>
      <c r="E439" s="2"/>
    </row>
    <row r="440" spans="1:5" ht="14.25" customHeight="1" x14ac:dyDescent="0.25">
      <c r="A440" s="2"/>
      <c r="B440" s="2"/>
      <c r="D440" s="2"/>
      <c r="E440" s="2"/>
    </row>
    <row r="441" spans="1:5" ht="14.25" customHeight="1" x14ac:dyDescent="0.25">
      <c r="A441" s="2"/>
      <c r="B441" s="2"/>
      <c r="D441" s="2"/>
      <c r="E441" s="2"/>
    </row>
    <row r="442" spans="1:5" ht="14.25" customHeight="1" x14ac:dyDescent="0.25">
      <c r="A442" s="2"/>
      <c r="B442" s="2"/>
      <c r="D442" s="2"/>
      <c r="E442" s="2"/>
    </row>
    <row r="443" spans="1:5" ht="14.25" customHeight="1" x14ac:dyDescent="0.25">
      <c r="A443" s="2"/>
      <c r="B443" s="2"/>
      <c r="D443" s="2"/>
      <c r="E443" s="2"/>
    </row>
    <row r="444" spans="1:5" ht="14.25" customHeight="1" x14ac:dyDescent="0.25">
      <c r="A444" s="2"/>
      <c r="B444" s="2"/>
      <c r="D444" s="2"/>
      <c r="E444" s="2"/>
    </row>
    <row r="445" spans="1:5" ht="14.25" customHeight="1" x14ac:dyDescent="0.25">
      <c r="A445" s="2"/>
      <c r="B445" s="2"/>
      <c r="D445" s="2"/>
      <c r="E445" s="2"/>
    </row>
    <row r="446" spans="1:5" ht="14.25" customHeight="1" x14ac:dyDescent="0.25">
      <c r="A446" s="2"/>
      <c r="B446" s="2"/>
      <c r="D446" s="2"/>
      <c r="E446" s="2"/>
    </row>
    <row r="447" spans="1:5" ht="14.25" customHeight="1" x14ac:dyDescent="0.25">
      <c r="A447" s="2"/>
      <c r="B447" s="2"/>
      <c r="D447" s="2"/>
      <c r="E447" s="2"/>
    </row>
    <row r="448" spans="1:5" ht="14.25" customHeight="1" x14ac:dyDescent="0.25">
      <c r="A448" s="2"/>
      <c r="B448" s="2"/>
      <c r="D448" s="2"/>
      <c r="E448" s="2"/>
    </row>
    <row r="449" spans="1:5" ht="14.25" customHeight="1" x14ac:dyDescent="0.25">
      <c r="A449" s="2"/>
      <c r="B449" s="2"/>
      <c r="D449" s="2"/>
      <c r="E449" s="2"/>
    </row>
    <row r="450" spans="1:5" ht="14.25" customHeight="1" x14ac:dyDescent="0.25">
      <c r="A450" s="2"/>
      <c r="B450" s="2"/>
      <c r="D450" s="2"/>
      <c r="E450" s="2"/>
    </row>
    <row r="451" spans="1:5" ht="14.25" customHeight="1" x14ac:dyDescent="0.25">
      <c r="A451" s="2"/>
      <c r="B451" s="2"/>
      <c r="D451" s="2"/>
      <c r="E451" s="2"/>
    </row>
    <row r="452" spans="1:5" ht="14.25" customHeight="1" x14ac:dyDescent="0.25">
      <c r="A452" s="2"/>
      <c r="B452" s="2"/>
      <c r="D452" s="2"/>
      <c r="E452" s="2"/>
    </row>
    <row r="453" spans="1:5" ht="14.25" customHeight="1" x14ac:dyDescent="0.25">
      <c r="A453" s="2"/>
      <c r="B453" s="2"/>
      <c r="D453" s="2"/>
      <c r="E453" s="2"/>
    </row>
    <row r="454" spans="1:5" ht="14.25" customHeight="1" x14ac:dyDescent="0.25">
      <c r="A454" s="2"/>
      <c r="B454" s="2"/>
      <c r="D454" s="2"/>
      <c r="E454" s="2"/>
    </row>
    <row r="455" spans="1:5" ht="14.25" customHeight="1" x14ac:dyDescent="0.25">
      <c r="A455" s="2"/>
      <c r="B455" s="2"/>
      <c r="D455" s="2"/>
      <c r="E455" s="2"/>
    </row>
    <row r="456" spans="1:5" ht="14.25" customHeight="1" x14ac:dyDescent="0.25">
      <c r="A456" s="2"/>
      <c r="B456" s="2"/>
      <c r="D456" s="2"/>
      <c r="E456" s="2"/>
    </row>
    <row r="457" spans="1:5" ht="14.25" customHeight="1" x14ac:dyDescent="0.25">
      <c r="A457" s="2"/>
      <c r="B457" s="2"/>
      <c r="D457" s="2"/>
      <c r="E457" s="2"/>
    </row>
    <row r="458" spans="1:5" ht="14.25" customHeight="1" x14ac:dyDescent="0.25">
      <c r="A458" s="2"/>
      <c r="B458" s="2"/>
      <c r="D458" s="2"/>
      <c r="E458" s="2"/>
    </row>
    <row r="459" spans="1:5" ht="14.25" customHeight="1" x14ac:dyDescent="0.25">
      <c r="A459" s="2"/>
      <c r="B459" s="2"/>
      <c r="D459" s="2"/>
      <c r="E459" s="2"/>
    </row>
    <row r="460" spans="1:5" ht="14.25" customHeight="1" x14ac:dyDescent="0.25">
      <c r="A460" s="2"/>
      <c r="B460" s="2"/>
      <c r="D460" s="2"/>
      <c r="E460" s="2"/>
    </row>
    <row r="461" spans="1:5" ht="14.25" customHeight="1" x14ac:dyDescent="0.25">
      <c r="A461" s="2"/>
      <c r="B461" s="2"/>
      <c r="D461" s="2"/>
      <c r="E461" s="2"/>
    </row>
    <row r="462" spans="1:5" ht="14.25" customHeight="1" x14ac:dyDescent="0.25">
      <c r="A462" s="2"/>
      <c r="B462" s="2"/>
      <c r="D462" s="2"/>
      <c r="E462" s="2"/>
    </row>
    <row r="463" spans="1:5" ht="14.25" customHeight="1" x14ac:dyDescent="0.25">
      <c r="A463" s="2"/>
      <c r="B463" s="2"/>
      <c r="D463" s="2"/>
      <c r="E463" s="2"/>
    </row>
    <row r="464" spans="1:5" ht="14.25" customHeight="1" x14ac:dyDescent="0.25">
      <c r="A464" s="2"/>
      <c r="B464" s="2"/>
      <c r="D464" s="2"/>
      <c r="E464" s="2"/>
    </row>
    <row r="465" spans="1:5" ht="14.25" customHeight="1" x14ac:dyDescent="0.25">
      <c r="A465" s="2"/>
      <c r="B465" s="2"/>
      <c r="D465" s="2"/>
      <c r="E465" s="2"/>
    </row>
    <row r="466" spans="1:5" ht="14.25" customHeight="1" x14ac:dyDescent="0.25">
      <c r="A466" s="2"/>
      <c r="B466" s="2"/>
      <c r="D466" s="2"/>
      <c r="E466" s="2"/>
    </row>
    <row r="467" spans="1:5" ht="14.25" customHeight="1" x14ac:dyDescent="0.25">
      <c r="A467" s="2"/>
      <c r="B467" s="2"/>
      <c r="D467" s="2"/>
      <c r="E467" s="2"/>
    </row>
    <row r="468" spans="1:5" ht="14.25" customHeight="1" x14ac:dyDescent="0.25">
      <c r="A468" s="2"/>
      <c r="B468" s="2"/>
      <c r="D468" s="2"/>
      <c r="E468" s="2"/>
    </row>
    <row r="469" spans="1:5" ht="14.25" customHeight="1" x14ac:dyDescent="0.25">
      <c r="A469" s="2"/>
      <c r="B469" s="2"/>
      <c r="D469" s="2"/>
      <c r="E469" s="2"/>
    </row>
    <row r="470" spans="1:5" ht="14.25" customHeight="1" x14ac:dyDescent="0.25">
      <c r="A470" s="2"/>
      <c r="B470" s="2"/>
      <c r="D470" s="2"/>
      <c r="E470" s="2"/>
    </row>
    <row r="471" spans="1:5" ht="14.25" customHeight="1" x14ac:dyDescent="0.25">
      <c r="A471" s="2"/>
      <c r="B471" s="2"/>
      <c r="D471" s="2"/>
      <c r="E471" s="2"/>
    </row>
    <row r="472" spans="1:5" ht="14.25" customHeight="1" x14ac:dyDescent="0.25">
      <c r="A472" s="2"/>
      <c r="B472" s="2"/>
      <c r="D472" s="2"/>
      <c r="E472" s="2"/>
    </row>
    <row r="473" spans="1:5" ht="14.25" customHeight="1" x14ac:dyDescent="0.25">
      <c r="A473" s="2"/>
      <c r="B473" s="2"/>
      <c r="D473" s="2"/>
      <c r="E473" s="2"/>
    </row>
    <row r="474" spans="1:5" ht="14.25" customHeight="1" x14ac:dyDescent="0.25">
      <c r="A474" s="2"/>
      <c r="B474" s="2"/>
      <c r="D474" s="2"/>
      <c r="E474" s="2"/>
    </row>
    <row r="475" spans="1:5" ht="14.25" customHeight="1" x14ac:dyDescent="0.25">
      <c r="A475" s="2"/>
      <c r="B475" s="2"/>
      <c r="D475" s="2"/>
      <c r="E475" s="2"/>
    </row>
    <row r="476" spans="1:5" ht="14.25" customHeight="1" x14ac:dyDescent="0.25">
      <c r="A476" s="2"/>
      <c r="B476" s="2"/>
      <c r="D476" s="2"/>
      <c r="E476" s="2"/>
    </row>
    <row r="477" spans="1:5" ht="14.25" customHeight="1" x14ac:dyDescent="0.25">
      <c r="A477" s="2"/>
      <c r="B477" s="2"/>
      <c r="D477" s="2"/>
      <c r="E477" s="2"/>
    </row>
    <row r="478" spans="1:5" ht="14.25" customHeight="1" x14ac:dyDescent="0.25">
      <c r="A478" s="2"/>
      <c r="B478" s="2"/>
      <c r="D478" s="2"/>
      <c r="E478" s="2"/>
    </row>
    <row r="479" spans="1:5" ht="14.25" customHeight="1" x14ac:dyDescent="0.25">
      <c r="A479" s="2"/>
      <c r="B479" s="2"/>
      <c r="D479" s="2"/>
      <c r="E479" s="2"/>
    </row>
    <row r="480" spans="1:5" ht="14.25" customHeight="1" x14ac:dyDescent="0.25">
      <c r="A480" s="2"/>
      <c r="B480" s="2"/>
      <c r="D480" s="2"/>
      <c r="E480" s="2"/>
    </row>
    <row r="481" spans="1:5" ht="14.25" customHeight="1" x14ac:dyDescent="0.25">
      <c r="A481" s="2"/>
      <c r="B481" s="2"/>
      <c r="D481" s="2"/>
      <c r="E481" s="2"/>
    </row>
    <row r="482" spans="1:5" ht="14.25" customHeight="1" x14ac:dyDescent="0.25">
      <c r="A482" s="2"/>
      <c r="B482" s="2"/>
      <c r="D482" s="2"/>
      <c r="E482" s="2"/>
    </row>
    <row r="483" spans="1:5" ht="14.25" customHeight="1" x14ac:dyDescent="0.25">
      <c r="A483" s="2"/>
      <c r="B483" s="2"/>
      <c r="D483" s="2"/>
      <c r="E483" s="2"/>
    </row>
    <row r="484" spans="1:5" ht="14.25" customHeight="1" x14ac:dyDescent="0.25">
      <c r="A484" s="2"/>
      <c r="B484" s="2"/>
      <c r="D484" s="2"/>
      <c r="E484" s="2"/>
    </row>
    <row r="485" spans="1:5" ht="14.25" customHeight="1" x14ac:dyDescent="0.25">
      <c r="A485" s="2"/>
      <c r="B485" s="2"/>
      <c r="D485" s="2"/>
      <c r="E485" s="2"/>
    </row>
    <row r="486" spans="1:5" ht="14.25" customHeight="1" x14ac:dyDescent="0.25">
      <c r="A486" s="2"/>
      <c r="B486" s="2"/>
      <c r="D486" s="2"/>
      <c r="E486" s="2"/>
    </row>
    <row r="487" spans="1:5" ht="14.25" customHeight="1" x14ac:dyDescent="0.25">
      <c r="A487" s="2"/>
      <c r="B487" s="2"/>
      <c r="D487" s="2"/>
      <c r="E487" s="2"/>
    </row>
    <row r="488" spans="1:5" ht="14.25" customHeight="1" x14ac:dyDescent="0.25">
      <c r="A488" s="2"/>
      <c r="B488" s="2"/>
      <c r="D488" s="2"/>
      <c r="E488" s="2"/>
    </row>
    <row r="489" spans="1:5" ht="14.25" customHeight="1" x14ac:dyDescent="0.25">
      <c r="A489" s="2"/>
      <c r="B489" s="2"/>
      <c r="D489" s="2"/>
      <c r="E489" s="2"/>
    </row>
    <row r="490" spans="1:5" ht="14.25" customHeight="1" x14ac:dyDescent="0.25">
      <c r="A490" s="2"/>
      <c r="B490" s="2"/>
      <c r="D490" s="2"/>
      <c r="E490" s="2"/>
    </row>
    <row r="491" spans="1:5" ht="14.25" customHeight="1" x14ac:dyDescent="0.25">
      <c r="A491" s="2"/>
      <c r="B491" s="2"/>
      <c r="D491" s="2"/>
      <c r="E491" s="2"/>
    </row>
    <row r="492" spans="1:5" ht="14.25" customHeight="1" x14ac:dyDescent="0.25">
      <c r="A492" s="2"/>
      <c r="B492" s="2"/>
      <c r="D492" s="2"/>
      <c r="E492" s="2"/>
    </row>
    <row r="493" spans="1:5" ht="14.25" customHeight="1" x14ac:dyDescent="0.25">
      <c r="A493" s="2"/>
      <c r="B493" s="2"/>
      <c r="D493" s="2"/>
      <c r="E493" s="2"/>
    </row>
    <row r="494" spans="1:5" ht="14.25" customHeight="1" x14ac:dyDescent="0.25">
      <c r="A494" s="2"/>
      <c r="B494" s="2"/>
      <c r="D494" s="2"/>
      <c r="E494" s="2"/>
    </row>
    <row r="495" spans="1:5" ht="14.25" customHeight="1" x14ac:dyDescent="0.25">
      <c r="A495" s="2"/>
      <c r="B495" s="2"/>
      <c r="D495" s="2"/>
      <c r="E495" s="2"/>
    </row>
    <row r="496" spans="1:5" ht="14.25" customHeight="1" x14ac:dyDescent="0.25">
      <c r="A496" s="2"/>
      <c r="B496" s="2"/>
      <c r="D496" s="2"/>
      <c r="E496" s="2"/>
    </row>
    <row r="497" spans="1:5" ht="14.25" customHeight="1" x14ac:dyDescent="0.25">
      <c r="A497" s="2"/>
      <c r="B497" s="2"/>
      <c r="D497" s="2"/>
      <c r="E497" s="2"/>
    </row>
    <row r="498" spans="1:5" ht="14.25" customHeight="1" x14ac:dyDescent="0.25">
      <c r="A498" s="2"/>
      <c r="B498" s="2"/>
      <c r="D498" s="2"/>
      <c r="E498" s="2"/>
    </row>
    <row r="499" spans="1:5" ht="14.25" customHeight="1" x14ac:dyDescent="0.25">
      <c r="A499" s="2"/>
      <c r="B499" s="2"/>
      <c r="D499" s="2"/>
      <c r="E499" s="2"/>
    </row>
    <row r="500" spans="1:5" ht="14.25" customHeight="1" x14ac:dyDescent="0.25">
      <c r="A500" s="2"/>
      <c r="B500" s="2"/>
      <c r="D500" s="2"/>
      <c r="E500" s="2"/>
    </row>
    <row r="501" spans="1:5" ht="14.25" customHeight="1" x14ac:dyDescent="0.25">
      <c r="A501" s="2"/>
      <c r="B501" s="2"/>
      <c r="D501" s="2"/>
      <c r="E501" s="2"/>
    </row>
    <row r="502" spans="1:5" ht="14.25" customHeight="1" x14ac:dyDescent="0.25">
      <c r="A502" s="2"/>
      <c r="B502" s="2"/>
      <c r="D502" s="2"/>
      <c r="E502" s="2"/>
    </row>
    <row r="503" spans="1:5" ht="14.25" customHeight="1" x14ac:dyDescent="0.25">
      <c r="A503" s="2"/>
      <c r="B503" s="2"/>
      <c r="D503" s="2"/>
      <c r="E503" s="2"/>
    </row>
    <row r="504" spans="1:5" ht="14.25" customHeight="1" x14ac:dyDescent="0.25">
      <c r="A504" s="2"/>
      <c r="B504" s="2"/>
      <c r="D504" s="2"/>
      <c r="E504" s="2"/>
    </row>
    <row r="505" spans="1:5" ht="14.25" customHeight="1" x14ac:dyDescent="0.25">
      <c r="A505" s="2"/>
      <c r="B505" s="2"/>
      <c r="D505" s="2"/>
      <c r="E505" s="2"/>
    </row>
    <row r="506" spans="1:5" ht="14.25" customHeight="1" x14ac:dyDescent="0.25">
      <c r="A506" s="2"/>
      <c r="B506" s="2"/>
      <c r="D506" s="2"/>
      <c r="E506" s="2"/>
    </row>
    <row r="507" spans="1:5" ht="14.25" customHeight="1" x14ac:dyDescent="0.25">
      <c r="A507" s="2"/>
      <c r="B507" s="2"/>
      <c r="D507" s="2"/>
      <c r="E507" s="2"/>
    </row>
    <row r="508" spans="1:5" ht="14.25" customHeight="1" x14ac:dyDescent="0.25">
      <c r="A508" s="2"/>
      <c r="B508" s="2"/>
      <c r="D508" s="2"/>
      <c r="E508" s="2"/>
    </row>
    <row r="509" spans="1:5" ht="14.25" customHeight="1" x14ac:dyDescent="0.25">
      <c r="A509" s="2"/>
      <c r="B509" s="2"/>
      <c r="D509" s="2"/>
      <c r="E509" s="2"/>
    </row>
    <row r="510" spans="1:5" ht="14.25" customHeight="1" x14ac:dyDescent="0.25">
      <c r="A510" s="2"/>
      <c r="B510" s="2"/>
      <c r="D510" s="2"/>
      <c r="E510" s="2"/>
    </row>
    <row r="511" spans="1:5" ht="14.25" customHeight="1" x14ac:dyDescent="0.25">
      <c r="A511" s="2"/>
      <c r="B511" s="2"/>
      <c r="D511" s="2"/>
      <c r="E511" s="2"/>
    </row>
    <row r="512" spans="1:5" ht="14.25" customHeight="1" x14ac:dyDescent="0.25">
      <c r="A512" s="2"/>
      <c r="B512" s="2"/>
      <c r="D512" s="2"/>
      <c r="E512" s="2"/>
    </row>
    <row r="513" spans="1:5" ht="14.25" customHeight="1" x14ac:dyDescent="0.25">
      <c r="A513" s="2"/>
      <c r="B513" s="2"/>
      <c r="D513" s="2"/>
      <c r="E513" s="2"/>
    </row>
    <row r="514" spans="1:5" ht="14.25" customHeight="1" x14ac:dyDescent="0.25">
      <c r="A514" s="2"/>
      <c r="B514" s="2"/>
      <c r="D514" s="2"/>
      <c r="E514" s="2"/>
    </row>
    <row r="515" spans="1:5" ht="14.25" customHeight="1" x14ac:dyDescent="0.25">
      <c r="A515" s="2"/>
      <c r="B515" s="2"/>
      <c r="D515" s="2"/>
      <c r="E515" s="2"/>
    </row>
    <row r="516" spans="1:5" ht="14.25" customHeight="1" x14ac:dyDescent="0.25">
      <c r="A516" s="2"/>
      <c r="B516" s="2"/>
      <c r="D516" s="2"/>
      <c r="E516" s="2"/>
    </row>
    <row r="517" spans="1:5" ht="14.25" customHeight="1" x14ac:dyDescent="0.25">
      <c r="A517" s="2"/>
      <c r="B517" s="2"/>
      <c r="D517" s="2"/>
      <c r="E517" s="2"/>
    </row>
    <row r="518" spans="1:5" ht="14.25" customHeight="1" x14ac:dyDescent="0.25">
      <c r="A518" s="2"/>
      <c r="B518" s="2"/>
      <c r="D518" s="2"/>
      <c r="E518" s="2"/>
    </row>
    <row r="519" spans="1:5" ht="14.25" customHeight="1" x14ac:dyDescent="0.25">
      <c r="A519" s="2"/>
      <c r="B519" s="2"/>
      <c r="D519" s="2"/>
      <c r="E519" s="2"/>
    </row>
    <row r="520" spans="1:5" ht="14.25" customHeight="1" x14ac:dyDescent="0.25">
      <c r="A520" s="2"/>
      <c r="B520" s="2"/>
      <c r="D520" s="2"/>
      <c r="E520" s="2"/>
    </row>
    <row r="521" spans="1:5" ht="14.25" customHeight="1" x14ac:dyDescent="0.25">
      <c r="A521" s="2"/>
      <c r="B521" s="2"/>
      <c r="D521" s="2"/>
      <c r="E521" s="2"/>
    </row>
    <row r="522" spans="1:5" ht="14.25" customHeight="1" x14ac:dyDescent="0.25">
      <c r="A522" s="2"/>
      <c r="B522" s="2"/>
      <c r="D522" s="2"/>
      <c r="E522" s="2"/>
    </row>
    <row r="523" spans="1:5" ht="14.25" customHeight="1" x14ac:dyDescent="0.25">
      <c r="A523" s="2"/>
      <c r="B523" s="2"/>
      <c r="D523" s="2"/>
      <c r="E523" s="2"/>
    </row>
    <row r="524" spans="1:5" ht="14.25" customHeight="1" x14ac:dyDescent="0.25">
      <c r="A524" s="2"/>
      <c r="B524" s="2"/>
      <c r="D524" s="2"/>
      <c r="E524" s="2"/>
    </row>
    <row r="525" spans="1:5" ht="14.25" customHeight="1" x14ac:dyDescent="0.25">
      <c r="A525" s="2"/>
      <c r="B525" s="2"/>
      <c r="D525" s="2"/>
      <c r="E525" s="2"/>
    </row>
    <row r="526" spans="1:5" ht="14.25" customHeight="1" x14ac:dyDescent="0.25">
      <c r="A526" s="2"/>
      <c r="B526" s="2"/>
      <c r="D526" s="2"/>
      <c r="E526" s="2"/>
    </row>
    <row r="527" spans="1:5" ht="14.25" customHeight="1" x14ac:dyDescent="0.25">
      <c r="A527" s="2"/>
      <c r="B527" s="2"/>
      <c r="D527" s="2"/>
      <c r="E527" s="2"/>
    </row>
    <row r="528" spans="1:5" ht="14.25" customHeight="1" x14ac:dyDescent="0.25">
      <c r="A528" s="2"/>
      <c r="B528" s="2"/>
      <c r="D528" s="2"/>
      <c r="E528" s="2"/>
    </row>
    <row r="529" spans="1:5" ht="14.25" customHeight="1" x14ac:dyDescent="0.25">
      <c r="A529" s="2"/>
      <c r="B529" s="2"/>
      <c r="D529" s="2"/>
      <c r="E529" s="2"/>
    </row>
    <row r="530" spans="1:5" ht="14.25" customHeight="1" x14ac:dyDescent="0.25">
      <c r="A530" s="2"/>
      <c r="B530" s="2"/>
      <c r="D530" s="2"/>
      <c r="E530" s="2"/>
    </row>
    <row r="531" spans="1:5" ht="14.25" customHeight="1" x14ac:dyDescent="0.25">
      <c r="A531" s="2"/>
      <c r="B531" s="2"/>
      <c r="D531" s="2"/>
      <c r="E531" s="2"/>
    </row>
    <row r="532" spans="1:5" ht="14.25" customHeight="1" x14ac:dyDescent="0.25">
      <c r="A532" s="2"/>
      <c r="B532" s="2"/>
      <c r="D532" s="2"/>
      <c r="E532" s="2"/>
    </row>
    <row r="533" spans="1:5" ht="14.25" customHeight="1" x14ac:dyDescent="0.25">
      <c r="A533" s="2"/>
      <c r="B533" s="2"/>
      <c r="D533" s="2"/>
      <c r="E533" s="2"/>
    </row>
    <row r="534" spans="1:5" ht="14.25" customHeight="1" x14ac:dyDescent="0.25">
      <c r="A534" s="2"/>
      <c r="B534" s="2"/>
      <c r="D534" s="2"/>
      <c r="E534" s="2"/>
    </row>
    <row r="535" spans="1:5" ht="14.25" customHeight="1" x14ac:dyDescent="0.25">
      <c r="A535" s="2"/>
      <c r="B535" s="2"/>
      <c r="D535" s="2"/>
      <c r="E535" s="2"/>
    </row>
    <row r="536" spans="1:5" ht="14.25" customHeight="1" x14ac:dyDescent="0.25">
      <c r="A536" s="2"/>
      <c r="B536" s="2"/>
      <c r="D536" s="2"/>
      <c r="E536" s="2"/>
    </row>
    <row r="537" spans="1:5" ht="14.25" customHeight="1" x14ac:dyDescent="0.25">
      <c r="A537" s="2"/>
      <c r="B537" s="2"/>
      <c r="D537" s="2"/>
      <c r="E537" s="2"/>
    </row>
    <row r="538" spans="1:5" ht="14.25" customHeight="1" x14ac:dyDescent="0.25">
      <c r="A538" s="2"/>
      <c r="B538" s="2"/>
      <c r="D538" s="2"/>
      <c r="E538" s="2"/>
    </row>
    <row r="539" spans="1:5" ht="14.25" customHeight="1" x14ac:dyDescent="0.25">
      <c r="A539" s="2"/>
      <c r="B539" s="2"/>
      <c r="D539" s="2"/>
      <c r="E539" s="2"/>
    </row>
    <row r="540" spans="1:5" ht="14.25" customHeight="1" x14ac:dyDescent="0.25">
      <c r="A540" s="2"/>
      <c r="B540" s="2"/>
      <c r="D540" s="2"/>
      <c r="E540" s="2"/>
    </row>
    <row r="541" spans="1:5" ht="14.25" customHeight="1" x14ac:dyDescent="0.25">
      <c r="A541" s="2"/>
      <c r="B541" s="2"/>
      <c r="D541" s="2"/>
      <c r="E541" s="2"/>
    </row>
    <row r="542" spans="1:5" ht="14.25" customHeight="1" x14ac:dyDescent="0.25">
      <c r="A542" s="2"/>
      <c r="B542" s="2"/>
      <c r="D542" s="2"/>
      <c r="E542" s="2"/>
    </row>
    <row r="543" spans="1:5" ht="14.25" customHeight="1" x14ac:dyDescent="0.25">
      <c r="A543" s="2"/>
      <c r="B543" s="2"/>
      <c r="D543" s="2"/>
      <c r="E543" s="2"/>
    </row>
    <row r="544" spans="1:5" ht="14.25" customHeight="1" x14ac:dyDescent="0.25">
      <c r="A544" s="2"/>
      <c r="B544" s="2"/>
      <c r="D544" s="2"/>
      <c r="E544" s="2"/>
    </row>
    <row r="545" spans="1:5" ht="14.25" customHeight="1" x14ac:dyDescent="0.25">
      <c r="A545" s="2"/>
      <c r="B545" s="2"/>
      <c r="D545" s="2"/>
      <c r="E545" s="2"/>
    </row>
    <row r="546" spans="1:5" ht="14.25" customHeight="1" x14ac:dyDescent="0.25">
      <c r="A546" s="2"/>
      <c r="B546" s="2"/>
      <c r="D546" s="2"/>
      <c r="E546" s="2"/>
    </row>
    <row r="547" spans="1:5" ht="14.25" customHeight="1" x14ac:dyDescent="0.25">
      <c r="A547" s="2"/>
      <c r="B547" s="2"/>
      <c r="D547" s="2"/>
      <c r="E547" s="2"/>
    </row>
    <row r="548" spans="1:5" ht="14.25" customHeight="1" x14ac:dyDescent="0.25">
      <c r="A548" s="2"/>
      <c r="B548" s="2"/>
      <c r="D548" s="2"/>
      <c r="E548" s="2"/>
    </row>
    <row r="549" spans="1:5" ht="14.25" customHeight="1" x14ac:dyDescent="0.25">
      <c r="A549" s="2"/>
      <c r="B549" s="2"/>
      <c r="D549" s="2"/>
      <c r="E549" s="2"/>
    </row>
    <row r="550" spans="1:5" ht="14.25" customHeight="1" x14ac:dyDescent="0.25">
      <c r="A550" s="2"/>
      <c r="B550" s="2"/>
      <c r="D550" s="2"/>
      <c r="E550" s="2"/>
    </row>
    <row r="551" spans="1:5" ht="14.25" customHeight="1" x14ac:dyDescent="0.25">
      <c r="A551" s="2"/>
      <c r="B551" s="2"/>
      <c r="D551" s="2"/>
      <c r="E551" s="2"/>
    </row>
    <row r="552" spans="1:5" ht="14.25" customHeight="1" x14ac:dyDescent="0.25">
      <c r="A552" s="2"/>
      <c r="B552" s="2"/>
      <c r="D552" s="2"/>
      <c r="E552" s="2"/>
    </row>
    <row r="553" spans="1:5" ht="14.25" customHeight="1" x14ac:dyDescent="0.25">
      <c r="A553" s="2"/>
      <c r="B553" s="2"/>
      <c r="D553" s="2"/>
      <c r="E553" s="2"/>
    </row>
    <row r="554" spans="1:5" ht="14.25" customHeight="1" x14ac:dyDescent="0.25">
      <c r="A554" s="2"/>
      <c r="B554" s="2"/>
      <c r="D554" s="2"/>
      <c r="E554" s="2"/>
    </row>
    <row r="555" spans="1:5" ht="14.25" customHeight="1" x14ac:dyDescent="0.25">
      <c r="A555" s="2"/>
      <c r="B555" s="2"/>
      <c r="D555" s="2"/>
      <c r="E555" s="2"/>
    </row>
    <row r="556" spans="1:5" ht="14.25" customHeight="1" x14ac:dyDescent="0.25">
      <c r="A556" s="2"/>
      <c r="B556" s="2"/>
      <c r="D556" s="2"/>
      <c r="E556" s="2"/>
    </row>
    <row r="557" spans="1:5" ht="14.25" customHeight="1" x14ac:dyDescent="0.25">
      <c r="A557" s="2"/>
      <c r="B557" s="2"/>
      <c r="D557" s="2"/>
      <c r="E557" s="2"/>
    </row>
    <row r="558" spans="1:5" ht="14.25" customHeight="1" x14ac:dyDescent="0.25">
      <c r="A558" s="2"/>
      <c r="B558" s="2"/>
      <c r="D558" s="2"/>
      <c r="E558" s="2"/>
    </row>
    <row r="559" spans="1:5" ht="14.25" customHeight="1" x14ac:dyDescent="0.25">
      <c r="A559" s="2"/>
      <c r="B559" s="2"/>
      <c r="D559" s="2"/>
      <c r="E559" s="2"/>
    </row>
    <row r="560" spans="1:5" ht="14.25" customHeight="1" x14ac:dyDescent="0.25">
      <c r="A560" s="2"/>
      <c r="B560" s="2"/>
      <c r="D560" s="2"/>
      <c r="E560" s="2"/>
    </row>
    <row r="561" spans="1:5" ht="14.25" customHeight="1" x14ac:dyDescent="0.25">
      <c r="A561" s="2"/>
      <c r="B561" s="2"/>
      <c r="D561" s="2"/>
      <c r="E561" s="2"/>
    </row>
    <row r="562" spans="1:5" ht="14.25" customHeight="1" x14ac:dyDescent="0.25">
      <c r="A562" s="2"/>
      <c r="B562" s="2"/>
      <c r="D562" s="2"/>
      <c r="E562" s="2"/>
    </row>
    <row r="563" spans="1:5" ht="14.25" customHeight="1" x14ac:dyDescent="0.25">
      <c r="A563" s="2"/>
      <c r="B563" s="2"/>
      <c r="D563" s="2"/>
      <c r="E563" s="2"/>
    </row>
    <row r="564" spans="1:5" ht="14.25" customHeight="1" x14ac:dyDescent="0.25">
      <c r="A564" s="2"/>
      <c r="B564" s="2"/>
      <c r="D564" s="2"/>
      <c r="E564" s="2"/>
    </row>
    <row r="565" spans="1:5" ht="14.25" customHeight="1" x14ac:dyDescent="0.25">
      <c r="A565" s="2"/>
      <c r="B565" s="2"/>
      <c r="D565" s="2"/>
      <c r="E565" s="2"/>
    </row>
    <row r="566" spans="1:5" ht="14.25" customHeight="1" x14ac:dyDescent="0.25">
      <c r="A566" s="2"/>
      <c r="B566" s="2"/>
      <c r="D566" s="2"/>
      <c r="E566" s="2"/>
    </row>
    <row r="567" spans="1:5" ht="14.25" customHeight="1" x14ac:dyDescent="0.25">
      <c r="A567" s="2"/>
      <c r="B567" s="2"/>
      <c r="D567" s="2"/>
      <c r="E567" s="2"/>
    </row>
    <row r="568" spans="1:5" ht="14.25" customHeight="1" x14ac:dyDescent="0.25">
      <c r="A568" s="2"/>
      <c r="B568" s="2"/>
      <c r="D568" s="2"/>
      <c r="E568" s="2"/>
    </row>
    <row r="569" spans="1:5" ht="14.25" customHeight="1" x14ac:dyDescent="0.25">
      <c r="A569" s="2"/>
      <c r="B569" s="2"/>
      <c r="D569" s="2"/>
      <c r="E569" s="2"/>
    </row>
    <row r="570" spans="1:5" ht="14.25" customHeight="1" x14ac:dyDescent="0.25">
      <c r="A570" s="2"/>
      <c r="B570" s="2"/>
      <c r="D570" s="2"/>
      <c r="E570" s="2"/>
    </row>
    <row r="571" spans="1:5" ht="14.25" customHeight="1" x14ac:dyDescent="0.25">
      <c r="A571" s="2"/>
      <c r="B571" s="2"/>
      <c r="D571" s="2"/>
      <c r="E571" s="2"/>
    </row>
    <row r="572" spans="1:5" ht="14.25" customHeight="1" x14ac:dyDescent="0.25">
      <c r="A572" s="2"/>
      <c r="B572" s="2"/>
      <c r="D572" s="2"/>
      <c r="E572" s="2"/>
    </row>
    <row r="573" spans="1:5" ht="14.25" customHeight="1" x14ac:dyDescent="0.25">
      <c r="A573" s="2"/>
      <c r="B573" s="2"/>
      <c r="D573" s="2"/>
      <c r="E573" s="2"/>
    </row>
    <row r="574" spans="1:5" ht="14.25" customHeight="1" x14ac:dyDescent="0.25">
      <c r="A574" s="2"/>
      <c r="B574" s="2"/>
      <c r="D574" s="2"/>
      <c r="E574" s="2"/>
    </row>
    <row r="575" spans="1:5" ht="14.25" customHeight="1" x14ac:dyDescent="0.25">
      <c r="A575" s="2"/>
      <c r="B575" s="2"/>
      <c r="D575" s="2"/>
      <c r="E575" s="2"/>
    </row>
    <row r="576" spans="1:5" ht="14.25" customHeight="1" x14ac:dyDescent="0.25">
      <c r="A576" s="2"/>
      <c r="B576" s="2"/>
      <c r="D576" s="2"/>
      <c r="E576" s="2"/>
    </row>
    <row r="577" spans="1:5" ht="14.25" customHeight="1" x14ac:dyDescent="0.25">
      <c r="A577" s="2"/>
      <c r="B577" s="2"/>
      <c r="D577" s="2"/>
      <c r="E577" s="2"/>
    </row>
    <row r="578" spans="1:5" ht="14.25" customHeight="1" x14ac:dyDescent="0.25">
      <c r="A578" s="2"/>
      <c r="B578" s="2"/>
      <c r="D578" s="2"/>
      <c r="E578" s="2"/>
    </row>
    <row r="579" spans="1:5" ht="14.25" customHeight="1" x14ac:dyDescent="0.25">
      <c r="A579" s="2"/>
      <c r="B579" s="2"/>
      <c r="D579" s="2"/>
      <c r="E579" s="2"/>
    </row>
    <row r="580" spans="1:5" ht="14.25" customHeight="1" x14ac:dyDescent="0.25">
      <c r="A580" s="2"/>
      <c r="B580" s="2"/>
      <c r="D580" s="2"/>
      <c r="E580" s="2"/>
    </row>
    <row r="581" spans="1:5" ht="14.25" customHeight="1" x14ac:dyDescent="0.25">
      <c r="A581" s="2"/>
      <c r="B581" s="2"/>
      <c r="D581" s="2"/>
      <c r="E581" s="2"/>
    </row>
    <row r="582" spans="1:5" ht="14.25" customHeight="1" x14ac:dyDescent="0.25">
      <c r="A582" s="2"/>
      <c r="B582" s="2"/>
      <c r="D582" s="2"/>
      <c r="E582" s="2"/>
    </row>
    <row r="583" spans="1:5" ht="14.25" customHeight="1" x14ac:dyDescent="0.25">
      <c r="A583" s="2"/>
      <c r="B583" s="2"/>
      <c r="D583" s="2"/>
      <c r="E583" s="2"/>
    </row>
    <row r="584" spans="1:5" ht="14.25" customHeight="1" x14ac:dyDescent="0.25">
      <c r="A584" s="2"/>
      <c r="B584" s="2"/>
      <c r="D584" s="2"/>
      <c r="E584" s="2"/>
    </row>
    <row r="585" spans="1:5" ht="14.25" customHeight="1" x14ac:dyDescent="0.25">
      <c r="A585" s="2"/>
      <c r="B585" s="2"/>
      <c r="D585" s="2"/>
      <c r="E585" s="2"/>
    </row>
    <row r="586" spans="1:5" ht="14.25" customHeight="1" x14ac:dyDescent="0.25">
      <c r="A586" s="2"/>
      <c r="B586" s="2"/>
      <c r="D586" s="2"/>
      <c r="E586" s="2"/>
    </row>
    <row r="587" spans="1:5" ht="14.25" customHeight="1" x14ac:dyDescent="0.25">
      <c r="A587" s="2"/>
      <c r="B587" s="2"/>
      <c r="D587" s="2"/>
      <c r="E587" s="2"/>
    </row>
    <row r="588" spans="1:5" ht="14.25" customHeight="1" x14ac:dyDescent="0.25">
      <c r="A588" s="2"/>
      <c r="B588" s="2"/>
      <c r="D588" s="2"/>
      <c r="E588" s="2"/>
    </row>
    <row r="589" spans="1:5" ht="14.25" customHeight="1" x14ac:dyDescent="0.25">
      <c r="A589" s="2"/>
      <c r="B589" s="2"/>
      <c r="D589" s="2"/>
      <c r="E589" s="2"/>
    </row>
    <row r="590" spans="1:5" ht="14.25" customHeight="1" x14ac:dyDescent="0.25">
      <c r="A590" s="2"/>
      <c r="B590" s="2"/>
      <c r="D590" s="2"/>
      <c r="E590" s="2"/>
    </row>
    <row r="591" spans="1:5" ht="14.25" customHeight="1" x14ac:dyDescent="0.25">
      <c r="A591" s="2"/>
      <c r="B591" s="2"/>
      <c r="D591" s="2"/>
      <c r="E591" s="2"/>
    </row>
    <row r="592" spans="1:5" ht="14.25" customHeight="1" x14ac:dyDescent="0.25">
      <c r="A592" s="2"/>
      <c r="B592" s="2"/>
      <c r="D592" s="2"/>
      <c r="E592" s="2"/>
    </row>
    <row r="593" spans="1:5" ht="14.25" customHeight="1" x14ac:dyDescent="0.25">
      <c r="A593" s="2"/>
      <c r="B593" s="2"/>
      <c r="D593" s="2"/>
      <c r="E593" s="2"/>
    </row>
    <row r="594" spans="1:5" ht="14.25" customHeight="1" x14ac:dyDescent="0.25">
      <c r="A594" s="2"/>
      <c r="B594" s="2"/>
      <c r="D594" s="2"/>
      <c r="E594" s="2"/>
    </row>
    <row r="595" spans="1:5" ht="14.25" customHeight="1" x14ac:dyDescent="0.25">
      <c r="A595" s="2"/>
      <c r="B595" s="2"/>
      <c r="D595" s="2"/>
      <c r="E595" s="2"/>
    </row>
    <row r="596" spans="1:5" ht="14.25" customHeight="1" x14ac:dyDescent="0.25">
      <c r="A596" s="2"/>
      <c r="B596" s="2"/>
      <c r="D596" s="2"/>
      <c r="E596" s="2"/>
    </row>
    <row r="597" spans="1:5" ht="14.25" customHeight="1" x14ac:dyDescent="0.25">
      <c r="A597" s="2"/>
      <c r="B597" s="2"/>
      <c r="D597" s="2"/>
      <c r="E597" s="2"/>
    </row>
    <row r="598" spans="1:5" ht="14.25" customHeight="1" x14ac:dyDescent="0.25">
      <c r="A598" s="2"/>
      <c r="B598" s="2"/>
      <c r="D598" s="2"/>
      <c r="E598" s="2"/>
    </row>
    <row r="599" spans="1:5" ht="14.25" customHeight="1" x14ac:dyDescent="0.25">
      <c r="A599" s="2"/>
      <c r="B599" s="2"/>
      <c r="D599" s="2"/>
      <c r="E599" s="2"/>
    </row>
    <row r="600" spans="1:5" ht="14.25" customHeight="1" x14ac:dyDescent="0.25">
      <c r="A600" s="2"/>
      <c r="B600" s="2"/>
      <c r="D600" s="2"/>
      <c r="E600" s="2"/>
    </row>
    <row r="601" spans="1:5" ht="14.25" customHeight="1" x14ac:dyDescent="0.25">
      <c r="A601" s="2"/>
      <c r="B601" s="2"/>
      <c r="D601" s="2"/>
      <c r="E601" s="2"/>
    </row>
    <row r="602" spans="1:5" ht="14.25" customHeight="1" x14ac:dyDescent="0.25">
      <c r="A602" s="2"/>
      <c r="B602" s="2"/>
      <c r="D602" s="2"/>
      <c r="E602" s="2"/>
    </row>
    <row r="603" spans="1:5" ht="14.25" customHeight="1" x14ac:dyDescent="0.25">
      <c r="A603" s="2"/>
      <c r="B603" s="2"/>
      <c r="D603" s="2"/>
      <c r="E603" s="2"/>
    </row>
    <row r="604" spans="1:5" ht="14.25" customHeight="1" x14ac:dyDescent="0.25">
      <c r="A604" s="2"/>
      <c r="B604" s="2"/>
      <c r="D604" s="2"/>
      <c r="E604" s="2"/>
    </row>
    <row r="605" spans="1:5" ht="14.25" customHeight="1" x14ac:dyDescent="0.25">
      <c r="A605" s="2"/>
      <c r="B605" s="2"/>
      <c r="D605" s="2"/>
      <c r="E605" s="2"/>
    </row>
    <row r="606" spans="1:5" ht="14.25" customHeight="1" x14ac:dyDescent="0.25">
      <c r="A606" s="2"/>
      <c r="B606" s="2"/>
      <c r="D606" s="2"/>
      <c r="E606" s="2"/>
    </row>
    <row r="607" spans="1:5" ht="14.25" customHeight="1" x14ac:dyDescent="0.25">
      <c r="A607" s="2"/>
      <c r="B607" s="2"/>
      <c r="D607" s="2"/>
      <c r="E607" s="2"/>
    </row>
    <row r="608" spans="1:5" ht="14.25" customHeight="1" x14ac:dyDescent="0.25">
      <c r="A608" s="2"/>
      <c r="B608" s="2"/>
      <c r="D608" s="2"/>
      <c r="E608" s="2"/>
    </row>
    <row r="609" spans="1:5" ht="14.25" customHeight="1" x14ac:dyDescent="0.25">
      <c r="A609" s="2"/>
      <c r="B609" s="2"/>
      <c r="D609" s="2"/>
      <c r="E609" s="2"/>
    </row>
    <row r="610" spans="1:5" ht="14.25" customHeight="1" x14ac:dyDescent="0.25">
      <c r="A610" s="2"/>
      <c r="B610" s="2"/>
      <c r="D610" s="2"/>
      <c r="E610" s="2"/>
    </row>
    <row r="611" spans="1:5" ht="14.25" customHeight="1" x14ac:dyDescent="0.25">
      <c r="A611" s="2"/>
      <c r="B611" s="2"/>
      <c r="D611" s="2"/>
      <c r="E611" s="2"/>
    </row>
    <row r="612" spans="1:5" ht="14.25" customHeight="1" x14ac:dyDescent="0.25">
      <c r="A612" s="2"/>
      <c r="B612" s="2"/>
      <c r="D612" s="2"/>
      <c r="E612" s="2"/>
    </row>
    <row r="613" spans="1:5" ht="14.25" customHeight="1" x14ac:dyDescent="0.25">
      <c r="A613" s="2"/>
      <c r="B613" s="2"/>
      <c r="D613" s="2"/>
      <c r="E613" s="2"/>
    </row>
    <row r="614" spans="1:5" ht="14.25" customHeight="1" x14ac:dyDescent="0.25">
      <c r="A614" s="2"/>
      <c r="B614" s="2"/>
      <c r="D614" s="2"/>
      <c r="E614" s="2"/>
    </row>
    <row r="615" spans="1:5" ht="14.25" customHeight="1" x14ac:dyDescent="0.25">
      <c r="A615" s="2"/>
      <c r="B615" s="2"/>
      <c r="D615" s="2"/>
      <c r="E615" s="2"/>
    </row>
    <row r="616" spans="1:5" ht="14.25" customHeight="1" x14ac:dyDescent="0.25">
      <c r="A616" s="2"/>
      <c r="B616" s="2"/>
      <c r="D616" s="2"/>
      <c r="E616" s="2"/>
    </row>
    <row r="617" spans="1:5" ht="14.25" customHeight="1" x14ac:dyDescent="0.25">
      <c r="A617" s="2"/>
      <c r="B617" s="2"/>
      <c r="D617" s="2"/>
      <c r="E617" s="2"/>
    </row>
    <row r="618" spans="1:5" ht="14.25" customHeight="1" x14ac:dyDescent="0.25">
      <c r="A618" s="2"/>
      <c r="B618" s="2"/>
      <c r="D618" s="2"/>
      <c r="E618" s="2"/>
    </row>
    <row r="619" spans="1:5" ht="14.25" customHeight="1" x14ac:dyDescent="0.25">
      <c r="A619" s="2"/>
      <c r="B619" s="2"/>
      <c r="D619" s="2"/>
      <c r="E619" s="2"/>
    </row>
    <row r="620" spans="1:5" ht="14.25" customHeight="1" x14ac:dyDescent="0.25">
      <c r="A620" s="2"/>
      <c r="B620" s="2"/>
      <c r="D620" s="2"/>
      <c r="E620" s="2"/>
    </row>
    <row r="621" spans="1:5" ht="14.25" customHeight="1" x14ac:dyDescent="0.25">
      <c r="A621" s="2"/>
      <c r="B621" s="2"/>
      <c r="D621" s="2"/>
      <c r="E621" s="2"/>
    </row>
    <row r="622" spans="1:5" ht="14.25" customHeight="1" x14ac:dyDescent="0.25">
      <c r="A622" s="2"/>
      <c r="B622" s="2"/>
      <c r="D622" s="2"/>
      <c r="E622" s="2"/>
    </row>
    <row r="623" spans="1:5" ht="14.25" customHeight="1" x14ac:dyDescent="0.25">
      <c r="A623" s="2"/>
      <c r="B623" s="2"/>
      <c r="D623" s="2"/>
      <c r="E623" s="2"/>
    </row>
    <row r="624" spans="1:5" ht="14.25" customHeight="1" x14ac:dyDescent="0.25">
      <c r="A624" s="2"/>
      <c r="B624" s="2"/>
      <c r="D624" s="2"/>
      <c r="E624" s="2"/>
    </row>
    <row r="625" spans="1:5" ht="14.25" customHeight="1" x14ac:dyDescent="0.25">
      <c r="A625" s="2"/>
      <c r="B625" s="2"/>
      <c r="D625" s="2"/>
      <c r="E625" s="2"/>
    </row>
    <row r="626" spans="1:5" ht="14.25" customHeight="1" x14ac:dyDescent="0.25">
      <c r="A626" s="2"/>
      <c r="B626" s="2"/>
      <c r="D626" s="2"/>
      <c r="E626" s="2"/>
    </row>
    <row r="627" spans="1:5" ht="14.25" customHeight="1" x14ac:dyDescent="0.25">
      <c r="A627" s="2"/>
      <c r="B627" s="2"/>
      <c r="D627" s="2"/>
      <c r="E627" s="2"/>
    </row>
    <row r="628" spans="1:5" ht="14.25" customHeight="1" x14ac:dyDescent="0.25">
      <c r="A628" s="2"/>
      <c r="B628" s="2"/>
      <c r="D628" s="2"/>
      <c r="E628" s="2"/>
    </row>
    <row r="629" spans="1:5" ht="14.25" customHeight="1" x14ac:dyDescent="0.25">
      <c r="A629" s="2"/>
      <c r="B629" s="2"/>
      <c r="D629" s="2"/>
      <c r="E629" s="2"/>
    </row>
    <row r="630" spans="1:5" ht="14.25" customHeight="1" x14ac:dyDescent="0.25">
      <c r="A630" s="2"/>
      <c r="B630" s="2"/>
      <c r="D630" s="2"/>
      <c r="E630" s="2"/>
    </row>
    <row r="631" spans="1:5" ht="14.25" customHeight="1" x14ac:dyDescent="0.25">
      <c r="A631" s="2"/>
      <c r="B631" s="2"/>
      <c r="D631" s="2"/>
      <c r="E631" s="2"/>
    </row>
    <row r="632" spans="1:5" ht="14.25" customHeight="1" x14ac:dyDescent="0.25">
      <c r="A632" s="2"/>
      <c r="B632" s="2"/>
      <c r="D632" s="2"/>
      <c r="E632" s="2"/>
    </row>
    <row r="633" spans="1:5" ht="14.25" customHeight="1" x14ac:dyDescent="0.25">
      <c r="A633" s="2"/>
      <c r="B633" s="2"/>
      <c r="D633" s="2"/>
      <c r="E633" s="2"/>
    </row>
    <row r="634" spans="1:5" ht="14.25" customHeight="1" x14ac:dyDescent="0.25">
      <c r="A634" s="2"/>
      <c r="B634" s="2"/>
      <c r="D634" s="2"/>
      <c r="E634" s="2"/>
    </row>
    <row r="635" spans="1:5" ht="14.25" customHeight="1" x14ac:dyDescent="0.25">
      <c r="A635" s="2"/>
      <c r="B635" s="2"/>
      <c r="D635" s="2"/>
      <c r="E635" s="2"/>
    </row>
    <row r="636" spans="1:5" ht="14.25" customHeight="1" x14ac:dyDescent="0.25">
      <c r="A636" s="2"/>
      <c r="B636" s="2"/>
      <c r="D636" s="2"/>
      <c r="E636" s="2"/>
    </row>
    <row r="637" spans="1:5" ht="14.25" customHeight="1" x14ac:dyDescent="0.25">
      <c r="A637" s="2"/>
      <c r="B637" s="2"/>
      <c r="D637" s="2"/>
      <c r="E637" s="2"/>
    </row>
    <row r="638" spans="1:5" ht="14.25" customHeight="1" x14ac:dyDescent="0.25">
      <c r="A638" s="2"/>
      <c r="B638" s="2"/>
      <c r="D638" s="2"/>
      <c r="E638" s="2"/>
    </row>
    <row r="639" spans="1:5" ht="14.25" customHeight="1" x14ac:dyDescent="0.25">
      <c r="A639" s="2"/>
      <c r="B639" s="2"/>
      <c r="D639" s="2"/>
      <c r="E639" s="2"/>
    </row>
    <row r="640" spans="1:5" ht="14.25" customHeight="1" x14ac:dyDescent="0.25">
      <c r="A640" s="2"/>
      <c r="B640" s="2"/>
      <c r="D640" s="2"/>
      <c r="E640" s="2"/>
    </row>
    <row r="641" spans="1:5" ht="14.25" customHeight="1" x14ac:dyDescent="0.25">
      <c r="A641" s="2"/>
      <c r="B641" s="2"/>
      <c r="D641" s="2"/>
      <c r="E641" s="2"/>
    </row>
    <row r="642" spans="1:5" ht="14.25" customHeight="1" x14ac:dyDescent="0.25">
      <c r="A642" s="2"/>
      <c r="B642" s="2"/>
      <c r="D642" s="2"/>
      <c r="E642" s="2"/>
    </row>
    <row r="643" spans="1:5" ht="14.25" customHeight="1" x14ac:dyDescent="0.25">
      <c r="A643" s="2"/>
      <c r="B643" s="2"/>
      <c r="D643" s="2"/>
      <c r="E643" s="2"/>
    </row>
    <row r="644" spans="1:5" ht="14.25" customHeight="1" x14ac:dyDescent="0.25">
      <c r="A644" s="2"/>
      <c r="B644" s="2"/>
      <c r="D644" s="2"/>
      <c r="E644" s="2"/>
    </row>
    <row r="645" spans="1:5" ht="14.25" customHeight="1" x14ac:dyDescent="0.25">
      <c r="A645" s="2"/>
      <c r="B645" s="2"/>
      <c r="D645" s="2"/>
      <c r="E645" s="2"/>
    </row>
    <row r="646" spans="1:5" ht="14.25" customHeight="1" x14ac:dyDescent="0.25">
      <c r="A646" s="2"/>
      <c r="B646" s="2"/>
      <c r="D646" s="2"/>
      <c r="E646" s="2"/>
    </row>
    <row r="647" spans="1:5" ht="14.25" customHeight="1" x14ac:dyDescent="0.25">
      <c r="A647" s="2"/>
      <c r="B647" s="2"/>
      <c r="D647" s="2"/>
      <c r="E647" s="2"/>
    </row>
    <row r="648" spans="1:5" ht="14.25" customHeight="1" x14ac:dyDescent="0.25">
      <c r="A648" s="2"/>
      <c r="B648" s="2"/>
      <c r="D648" s="2"/>
      <c r="E648" s="2"/>
    </row>
    <row r="649" spans="1:5" ht="14.25" customHeight="1" x14ac:dyDescent="0.25">
      <c r="A649" s="2"/>
      <c r="B649" s="2"/>
      <c r="D649" s="2"/>
      <c r="E649" s="2"/>
    </row>
    <row r="650" spans="1:5" ht="14.25" customHeight="1" x14ac:dyDescent="0.25">
      <c r="A650" s="2"/>
      <c r="B650" s="2"/>
      <c r="D650" s="2"/>
      <c r="E650" s="2"/>
    </row>
    <row r="651" spans="1:5" ht="14.25" customHeight="1" x14ac:dyDescent="0.25">
      <c r="A651" s="2"/>
      <c r="B651" s="2"/>
      <c r="D651" s="2"/>
      <c r="E651" s="2"/>
    </row>
    <row r="652" spans="1:5" ht="14.25" customHeight="1" x14ac:dyDescent="0.25">
      <c r="A652" s="2"/>
      <c r="B652" s="2"/>
      <c r="D652" s="2"/>
      <c r="E652" s="2"/>
    </row>
    <row r="653" spans="1:5" ht="14.25" customHeight="1" x14ac:dyDescent="0.25">
      <c r="A653" s="2"/>
      <c r="B653" s="2"/>
      <c r="D653" s="2"/>
      <c r="E653" s="2"/>
    </row>
    <row r="654" spans="1:5" ht="14.25" customHeight="1" x14ac:dyDescent="0.25">
      <c r="A654" s="2"/>
      <c r="B654" s="2"/>
      <c r="D654" s="2"/>
      <c r="E654" s="2"/>
    </row>
    <row r="655" spans="1:5" ht="14.25" customHeight="1" x14ac:dyDescent="0.25">
      <c r="A655" s="2"/>
      <c r="B655" s="2"/>
      <c r="D655" s="2"/>
      <c r="E655" s="2"/>
    </row>
    <row r="656" spans="1:5" ht="14.25" customHeight="1" x14ac:dyDescent="0.25">
      <c r="A656" s="2"/>
      <c r="B656" s="2"/>
      <c r="D656" s="2"/>
      <c r="E656" s="2"/>
    </row>
    <row r="657" spans="1:5" ht="14.25" customHeight="1" x14ac:dyDescent="0.25">
      <c r="A657" s="2"/>
      <c r="B657" s="2"/>
      <c r="D657" s="2"/>
      <c r="E657" s="2"/>
    </row>
    <row r="658" spans="1:5" ht="14.25" customHeight="1" x14ac:dyDescent="0.25">
      <c r="A658" s="2"/>
      <c r="B658" s="2"/>
      <c r="D658" s="2"/>
      <c r="E658" s="2"/>
    </row>
    <row r="659" spans="1:5" ht="14.25" customHeight="1" x14ac:dyDescent="0.25">
      <c r="A659" s="2"/>
      <c r="B659" s="2"/>
      <c r="D659" s="2"/>
      <c r="E659" s="2"/>
    </row>
    <row r="660" spans="1:5" ht="14.25" customHeight="1" x14ac:dyDescent="0.25">
      <c r="A660" s="2"/>
      <c r="B660" s="2"/>
      <c r="D660" s="2"/>
      <c r="E660" s="2"/>
    </row>
    <row r="661" spans="1:5" ht="14.25" customHeight="1" x14ac:dyDescent="0.25">
      <c r="A661" s="2"/>
      <c r="B661" s="2"/>
      <c r="D661" s="2"/>
      <c r="E661" s="2"/>
    </row>
    <row r="662" spans="1:5" ht="14.25" customHeight="1" x14ac:dyDescent="0.25">
      <c r="A662" s="2"/>
      <c r="B662" s="2"/>
      <c r="D662" s="2"/>
      <c r="E662" s="2"/>
    </row>
    <row r="663" spans="1:5" ht="14.25" customHeight="1" x14ac:dyDescent="0.25">
      <c r="A663" s="2"/>
      <c r="B663" s="2"/>
      <c r="D663" s="2"/>
      <c r="E663" s="2"/>
    </row>
    <row r="664" spans="1:5" ht="14.25" customHeight="1" x14ac:dyDescent="0.25">
      <c r="A664" s="2"/>
      <c r="B664" s="2"/>
      <c r="D664" s="2"/>
      <c r="E664" s="2"/>
    </row>
    <row r="665" spans="1:5" ht="14.25" customHeight="1" x14ac:dyDescent="0.25">
      <c r="A665" s="2"/>
      <c r="B665" s="2"/>
      <c r="D665" s="2"/>
      <c r="E665" s="2"/>
    </row>
    <row r="666" spans="1:5" ht="14.25" customHeight="1" x14ac:dyDescent="0.25">
      <c r="A666" s="2"/>
      <c r="B666" s="2"/>
      <c r="D666" s="2"/>
      <c r="E666" s="2"/>
    </row>
    <row r="667" spans="1:5" ht="14.25" customHeight="1" x14ac:dyDescent="0.25">
      <c r="A667" s="2"/>
      <c r="B667" s="2"/>
      <c r="D667" s="2"/>
      <c r="E667" s="2"/>
    </row>
    <row r="668" spans="1:5" ht="14.25" customHeight="1" x14ac:dyDescent="0.25">
      <c r="A668" s="2"/>
      <c r="B668" s="2"/>
      <c r="D668" s="2"/>
      <c r="E668" s="2"/>
    </row>
    <row r="669" spans="1:5" ht="14.25" customHeight="1" x14ac:dyDescent="0.25">
      <c r="A669" s="2"/>
      <c r="B669" s="2"/>
      <c r="D669" s="2"/>
      <c r="E669" s="2"/>
    </row>
    <row r="670" spans="1:5" ht="14.25" customHeight="1" x14ac:dyDescent="0.25">
      <c r="A670" s="2"/>
      <c r="B670" s="2"/>
      <c r="D670" s="2"/>
      <c r="E670" s="2"/>
    </row>
    <row r="671" spans="1:5" ht="14.25" customHeight="1" x14ac:dyDescent="0.25">
      <c r="A671" s="2"/>
      <c r="B671" s="2"/>
      <c r="D671" s="2"/>
      <c r="E671" s="2"/>
    </row>
    <row r="672" spans="1:5" ht="14.25" customHeight="1" x14ac:dyDescent="0.25">
      <c r="A672" s="2"/>
      <c r="B672" s="2"/>
      <c r="D672" s="2"/>
      <c r="E672" s="2"/>
    </row>
    <row r="673" spans="1:5" ht="14.25" customHeight="1" x14ac:dyDescent="0.25">
      <c r="A673" s="2"/>
      <c r="B673" s="2"/>
      <c r="D673" s="2"/>
      <c r="E673" s="2"/>
    </row>
    <row r="674" spans="1:5" ht="14.25" customHeight="1" x14ac:dyDescent="0.25">
      <c r="A674" s="2"/>
      <c r="B674" s="2"/>
      <c r="D674" s="2"/>
      <c r="E674" s="2"/>
    </row>
    <row r="675" spans="1:5" ht="14.25" customHeight="1" x14ac:dyDescent="0.25">
      <c r="A675" s="2"/>
      <c r="B675" s="2"/>
      <c r="D675" s="2"/>
      <c r="E675" s="2"/>
    </row>
    <row r="676" spans="1:5" ht="14.25" customHeight="1" x14ac:dyDescent="0.25">
      <c r="A676" s="2"/>
      <c r="B676" s="2"/>
      <c r="D676" s="2"/>
      <c r="E676" s="2"/>
    </row>
    <row r="677" spans="1:5" ht="14.25" customHeight="1" x14ac:dyDescent="0.25">
      <c r="A677" s="2"/>
      <c r="B677" s="2"/>
      <c r="D677" s="2"/>
      <c r="E677" s="2"/>
    </row>
    <row r="678" spans="1:5" ht="14.25" customHeight="1" x14ac:dyDescent="0.25">
      <c r="A678" s="2"/>
      <c r="B678" s="2"/>
      <c r="D678" s="2"/>
      <c r="E678" s="2"/>
    </row>
    <row r="679" spans="1:5" ht="14.25" customHeight="1" x14ac:dyDescent="0.25">
      <c r="A679" s="2"/>
      <c r="B679" s="2"/>
      <c r="D679" s="2"/>
      <c r="E679" s="2"/>
    </row>
    <row r="680" spans="1:5" ht="14.25" customHeight="1" x14ac:dyDescent="0.25">
      <c r="A680" s="2"/>
      <c r="B680" s="2"/>
      <c r="D680" s="2"/>
      <c r="E680" s="2"/>
    </row>
    <row r="681" spans="1:5" ht="14.25" customHeight="1" x14ac:dyDescent="0.25">
      <c r="A681" s="2"/>
      <c r="B681" s="2"/>
      <c r="D681" s="2"/>
      <c r="E681" s="2"/>
    </row>
    <row r="682" spans="1:5" ht="14.25" customHeight="1" x14ac:dyDescent="0.25">
      <c r="A682" s="2"/>
      <c r="B682" s="2"/>
      <c r="D682" s="2"/>
      <c r="E682" s="2"/>
    </row>
    <row r="683" spans="1:5" ht="14.25" customHeight="1" x14ac:dyDescent="0.25">
      <c r="A683" s="2"/>
      <c r="B683" s="2"/>
      <c r="D683" s="2"/>
      <c r="E683" s="2"/>
    </row>
    <row r="684" spans="1:5" ht="14.25" customHeight="1" x14ac:dyDescent="0.25">
      <c r="A684" s="2"/>
      <c r="B684" s="2"/>
      <c r="D684" s="2"/>
      <c r="E684" s="2"/>
    </row>
    <row r="685" spans="1:5" ht="14.25" customHeight="1" x14ac:dyDescent="0.25">
      <c r="A685" s="2"/>
      <c r="B685" s="2"/>
      <c r="D685" s="2"/>
      <c r="E685" s="2"/>
    </row>
    <row r="686" spans="1:5" ht="14.25" customHeight="1" x14ac:dyDescent="0.25">
      <c r="A686" s="2"/>
      <c r="B686" s="2"/>
      <c r="D686" s="2"/>
      <c r="E686" s="2"/>
    </row>
    <row r="687" spans="1:5" ht="14.25" customHeight="1" x14ac:dyDescent="0.25">
      <c r="A687" s="2"/>
      <c r="B687" s="2"/>
      <c r="D687" s="2"/>
      <c r="E687" s="2"/>
    </row>
    <row r="688" spans="1:5" ht="14.25" customHeight="1" x14ac:dyDescent="0.25">
      <c r="A688" s="2"/>
      <c r="B688" s="2"/>
      <c r="D688" s="2"/>
      <c r="E688" s="2"/>
    </row>
    <row r="689" spans="1:5" ht="14.25" customHeight="1" x14ac:dyDescent="0.25">
      <c r="A689" s="2"/>
      <c r="B689" s="2"/>
      <c r="D689" s="2"/>
      <c r="E689" s="2"/>
    </row>
    <row r="690" spans="1:5" ht="14.25" customHeight="1" x14ac:dyDescent="0.25">
      <c r="A690" s="2"/>
      <c r="B690" s="2"/>
      <c r="D690" s="2"/>
      <c r="E690" s="2"/>
    </row>
    <row r="691" spans="1:5" ht="14.25" customHeight="1" x14ac:dyDescent="0.25">
      <c r="A691" s="2"/>
      <c r="B691" s="2"/>
      <c r="D691" s="2"/>
      <c r="E691" s="2"/>
    </row>
    <row r="692" spans="1:5" ht="14.25" customHeight="1" x14ac:dyDescent="0.25">
      <c r="A692" s="2"/>
      <c r="B692" s="2"/>
      <c r="D692" s="2"/>
      <c r="E692" s="2"/>
    </row>
    <row r="693" spans="1:5" ht="14.25" customHeight="1" x14ac:dyDescent="0.25">
      <c r="A693" s="2"/>
      <c r="B693" s="2"/>
      <c r="D693" s="2"/>
      <c r="E693" s="2"/>
    </row>
    <row r="694" spans="1:5" ht="14.25" customHeight="1" x14ac:dyDescent="0.25">
      <c r="A694" s="2"/>
      <c r="B694" s="2"/>
      <c r="D694" s="2"/>
      <c r="E694" s="2"/>
    </row>
    <row r="695" spans="1:5" ht="14.25" customHeight="1" x14ac:dyDescent="0.25">
      <c r="A695" s="2"/>
      <c r="B695" s="2"/>
      <c r="D695" s="2"/>
      <c r="E695" s="2"/>
    </row>
    <row r="696" spans="1:5" ht="14.25" customHeight="1" x14ac:dyDescent="0.25">
      <c r="A696" s="2"/>
      <c r="B696" s="2"/>
      <c r="D696" s="2"/>
      <c r="E696" s="2"/>
    </row>
    <row r="697" spans="1:5" ht="14.25" customHeight="1" x14ac:dyDescent="0.25">
      <c r="A697" s="2"/>
      <c r="B697" s="2"/>
      <c r="D697" s="2"/>
      <c r="E697" s="2"/>
    </row>
    <row r="698" spans="1:5" ht="14.25" customHeight="1" x14ac:dyDescent="0.25">
      <c r="A698" s="2"/>
      <c r="B698" s="2"/>
      <c r="D698" s="2"/>
      <c r="E698" s="2"/>
    </row>
    <row r="699" spans="1:5" ht="14.25" customHeight="1" x14ac:dyDescent="0.25">
      <c r="A699" s="2"/>
      <c r="B699" s="2"/>
      <c r="D699" s="2"/>
      <c r="E699" s="2"/>
    </row>
    <row r="700" spans="1:5" ht="14.25" customHeight="1" x14ac:dyDescent="0.25">
      <c r="A700" s="2"/>
      <c r="B700" s="2"/>
      <c r="D700" s="2"/>
      <c r="E700" s="2"/>
    </row>
    <row r="701" spans="1:5" ht="14.25" customHeight="1" x14ac:dyDescent="0.25">
      <c r="A701" s="2"/>
      <c r="B701" s="2"/>
      <c r="D701" s="2"/>
      <c r="E701" s="2"/>
    </row>
    <row r="702" spans="1:5" ht="14.25" customHeight="1" x14ac:dyDescent="0.25">
      <c r="A702" s="2"/>
      <c r="B702" s="2"/>
      <c r="D702" s="2"/>
      <c r="E702" s="2"/>
    </row>
    <row r="703" spans="1:5" ht="14.25" customHeight="1" x14ac:dyDescent="0.25">
      <c r="A703" s="2"/>
      <c r="B703" s="2"/>
      <c r="D703" s="2"/>
      <c r="E703" s="2"/>
    </row>
    <row r="704" spans="1:5" ht="14.25" customHeight="1" x14ac:dyDescent="0.25">
      <c r="A704" s="2"/>
      <c r="B704" s="2"/>
      <c r="D704" s="2"/>
      <c r="E704" s="2"/>
    </row>
    <row r="705" spans="1:5" ht="14.25" customHeight="1" x14ac:dyDescent="0.25">
      <c r="A705" s="2"/>
      <c r="B705" s="2"/>
      <c r="D705" s="2"/>
      <c r="E705" s="2"/>
    </row>
    <row r="706" spans="1:5" ht="14.25" customHeight="1" x14ac:dyDescent="0.25">
      <c r="A706" s="2"/>
      <c r="B706" s="2"/>
      <c r="D706" s="2"/>
      <c r="E706" s="2"/>
    </row>
    <row r="707" spans="1:5" ht="14.25" customHeight="1" x14ac:dyDescent="0.25">
      <c r="A707" s="2"/>
      <c r="B707" s="2"/>
      <c r="D707" s="2"/>
      <c r="E707" s="2"/>
    </row>
    <row r="708" spans="1:5" ht="14.25" customHeight="1" x14ac:dyDescent="0.25">
      <c r="A708" s="2"/>
      <c r="B708" s="2"/>
      <c r="D708" s="2"/>
      <c r="E708" s="2"/>
    </row>
    <row r="709" spans="1:5" ht="14.25" customHeight="1" x14ac:dyDescent="0.25">
      <c r="A709" s="2"/>
      <c r="B709" s="2"/>
      <c r="D709" s="2"/>
      <c r="E709" s="2"/>
    </row>
    <row r="710" spans="1:5" ht="14.25" customHeight="1" x14ac:dyDescent="0.25">
      <c r="A710" s="2"/>
      <c r="B710" s="2"/>
      <c r="D710" s="2"/>
      <c r="E710" s="2"/>
    </row>
    <row r="711" spans="1:5" ht="14.25" customHeight="1" x14ac:dyDescent="0.25">
      <c r="A711" s="2"/>
      <c r="B711" s="2"/>
      <c r="D711" s="2"/>
      <c r="E711" s="2"/>
    </row>
    <row r="712" spans="1:5" ht="14.25" customHeight="1" x14ac:dyDescent="0.25">
      <c r="A712" s="2"/>
      <c r="B712" s="2"/>
      <c r="D712" s="2"/>
      <c r="E712" s="2"/>
    </row>
    <row r="713" spans="1:5" ht="14.25" customHeight="1" x14ac:dyDescent="0.25">
      <c r="A713" s="2"/>
      <c r="B713" s="2"/>
      <c r="D713" s="2"/>
      <c r="E713" s="2"/>
    </row>
    <row r="714" spans="1:5" ht="14.25" customHeight="1" x14ac:dyDescent="0.25">
      <c r="A714" s="2"/>
      <c r="B714" s="2"/>
      <c r="D714" s="2"/>
      <c r="E714" s="2"/>
    </row>
    <row r="715" spans="1:5" ht="14.25" customHeight="1" x14ac:dyDescent="0.25">
      <c r="A715" s="2"/>
      <c r="B715" s="2"/>
      <c r="D715" s="2"/>
      <c r="E715" s="2"/>
    </row>
    <row r="716" spans="1:5" ht="14.25" customHeight="1" x14ac:dyDescent="0.25">
      <c r="A716" s="2"/>
      <c r="B716" s="2"/>
      <c r="D716" s="2"/>
      <c r="E716" s="2"/>
    </row>
    <row r="717" spans="1:5" ht="14.25" customHeight="1" x14ac:dyDescent="0.25">
      <c r="A717" s="2"/>
      <c r="B717" s="2"/>
      <c r="D717" s="2"/>
      <c r="E717" s="2"/>
    </row>
    <row r="718" spans="1:5" ht="14.25" customHeight="1" x14ac:dyDescent="0.25">
      <c r="A718" s="2"/>
      <c r="B718" s="2"/>
      <c r="D718" s="2"/>
      <c r="E718" s="2"/>
    </row>
    <row r="719" spans="1:5" ht="14.25" customHeight="1" x14ac:dyDescent="0.25">
      <c r="A719" s="2"/>
      <c r="B719" s="2"/>
      <c r="D719" s="2"/>
      <c r="E719" s="2"/>
    </row>
    <row r="720" spans="1:5" ht="14.25" customHeight="1" x14ac:dyDescent="0.25">
      <c r="A720" s="2"/>
      <c r="B720" s="2"/>
      <c r="D720" s="2"/>
      <c r="E720" s="2"/>
    </row>
    <row r="721" spans="1:5" ht="14.25" customHeight="1" x14ac:dyDescent="0.25">
      <c r="A721" s="2"/>
      <c r="B721" s="2"/>
      <c r="D721" s="2"/>
      <c r="E721" s="2"/>
    </row>
    <row r="722" spans="1:5" ht="14.25" customHeight="1" x14ac:dyDescent="0.25">
      <c r="A722" s="2"/>
      <c r="B722" s="2"/>
      <c r="D722" s="2"/>
      <c r="E722" s="2"/>
    </row>
    <row r="723" spans="1:5" ht="14.25" customHeight="1" x14ac:dyDescent="0.25">
      <c r="A723" s="2"/>
      <c r="B723" s="2"/>
      <c r="D723" s="2"/>
      <c r="E723" s="2"/>
    </row>
    <row r="724" spans="1:5" ht="14.25" customHeight="1" x14ac:dyDescent="0.25">
      <c r="A724" s="2"/>
      <c r="B724" s="2"/>
      <c r="D724" s="2"/>
      <c r="E724" s="2"/>
    </row>
    <row r="725" spans="1:5" ht="14.25" customHeight="1" x14ac:dyDescent="0.25">
      <c r="A725" s="2"/>
      <c r="B725" s="2"/>
      <c r="D725" s="2"/>
      <c r="E725" s="2"/>
    </row>
    <row r="726" spans="1:5" ht="14.25" customHeight="1" x14ac:dyDescent="0.25">
      <c r="A726" s="2"/>
      <c r="B726" s="2"/>
      <c r="D726" s="2"/>
      <c r="E726" s="2"/>
    </row>
    <row r="727" spans="1:5" ht="14.25" customHeight="1" x14ac:dyDescent="0.25">
      <c r="A727" s="2"/>
      <c r="B727" s="2"/>
      <c r="D727" s="2"/>
      <c r="E727" s="2"/>
    </row>
    <row r="728" spans="1:5" ht="14.25" customHeight="1" x14ac:dyDescent="0.25">
      <c r="A728" s="2"/>
      <c r="B728" s="2"/>
      <c r="D728" s="2"/>
      <c r="E728" s="2"/>
    </row>
    <row r="729" spans="1:5" ht="14.25" customHeight="1" x14ac:dyDescent="0.25">
      <c r="A729" s="2"/>
      <c r="B729" s="2"/>
      <c r="D729" s="2"/>
      <c r="E729" s="2"/>
    </row>
    <row r="730" spans="1:5" ht="14.25" customHeight="1" x14ac:dyDescent="0.25">
      <c r="A730" s="2"/>
      <c r="B730" s="2"/>
      <c r="D730" s="2"/>
      <c r="E730" s="2"/>
    </row>
    <row r="731" spans="1:5" ht="14.25" customHeight="1" x14ac:dyDescent="0.25">
      <c r="A731" s="2"/>
      <c r="B731" s="2"/>
      <c r="D731" s="2"/>
      <c r="E731" s="2"/>
    </row>
    <row r="732" spans="1:5" ht="14.25" customHeight="1" x14ac:dyDescent="0.25">
      <c r="A732" s="2"/>
      <c r="B732" s="2"/>
      <c r="D732" s="2"/>
      <c r="E732" s="2"/>
    </row>
    <row r="733" spans="1:5" ht="14.25" customHeight="1" x14ac:dyDescent="0.25">
      <c r="A733" s="2"/>
      <c r="B733" s="2"/>
      <c r="D733" s="2"/>
      <c r="E733" s="2"/>
    </row>
    <row r="734" spans="1:5" ht="14.25" customHeight="1" x14ac:dyDescent="0.25">
      <c r="A734" s="2"/>
      <c r="B734" s="2"/>
      <c r="D734" s="2"/>
      <c r="E734" s="2"/>
    </row>
    <row r="735" spans="1:5" ht="14.25" customHeight="1" x14ac:dyDescent="0.25">
      <c r="A735" s="2"/>
      <c r="B735" s="2"/>
      <c r="D735" s="2"/>
      <c r="E735" s="2"/>
    </row>
    <row r="736" spans="1:5" ht="14.25" customHeight="1" x14ac:dyDescent="0.25">
      <c r="A736" s="2"/>
      <c r="B736" s="2"/>
      <c r="D736" s="2"/>
      <c r="E736" s="2"/>
    </row>
    <row r="737" spans="1:5" ht="14.25" customHeight="1" x14ac:dyDescent="0.25">
      <c r="A737" s="2"/>
      <c r="B737" s="2"/>
      <c r="D737" s="2"/>
      <c r="E737" s="2"/>
    </row>
    <row r="738" spans="1:5" ht="14.25" customHeight="1" x14ac:dyDescent="0.25">
      <c r="A738" s="2"/>
      <c r="B738" s="2"/>
      <c r="D738" s="2"/>
      <c r="E738" s="2"/>
    </row>
    <row r="739" spans="1:5" ht="14.25" customHeight="1" x14ac:dyDescent="0.25">
      <c r="A739" s="2"/>
      <c r="B739" s="2"/>
      <c r="D739" s="2"/>
      <c r="E739" s="2"/>
    </row>
    <row r="740" spans="1:5" ht="14.25" customHeight="1" x14ac:dyDescent="0.25">
      <c r="A740" s="2"/>
      <c r="B740" s="2"/>
      <c r="D740" s="2"/>
      <c r="E740" s="2"/>
    </row>
    <row r="741" spans="1:5" ht="14.25" customHeight="1" x14ac:dyDescent="0.25">
      <c r="A741" s="2"/>
      <c r="B741" s="2"/>
      <c r="D741" s="2"/>
      <c r="E741" s="2"/>
    </row>
    <row r="742" spans="1:5" ht="14.25" customHeight="1" x14ac:dyDescent="0.25">
      <c r="A742" s="2"/>
      <c r="B742" s="2"/>
      <c r="D742" s="2"/>
      <c r="E742" s="2"/>
    </row>
    <row r="743" spans="1:5" ht="14.25" customHeight="1" x14ac:dyDescent="0.25">
      <c r="A743" s="2"/>
      <c r="B743" s="2"/>
      <c r="D743" s="2"/>
      <c r="E743" s="2"/>
    </row>
    <row r="744" spans="1:5" ht="14.25" customHeight="1" x14ac:dyDescent="0.25">
      <c r="A744" s="2"/>
      <c r="B744" s="2"/>
      <c r="D744" s="2"/>
      <c r="E744" s="2"/>
    </row>
    <row r="745" spans="1:5" ht="14.25" customHeight="1" x14ac:dyDescent="0.25">
      <c r="A745" s="2"/>
      <c r="B745" s="2"/>
      <c r="D745" s="2"/>
      <c r="E745" s="2"/>
    </row>
    <row r="746" spans="1:5" ht="14.25" customHeight="1" x14ac:dyDescent="0.25">
      <c r="A746" s="2"/>
      <c r="B746" s="2"/>
      <c r="D746" s="2"/>
      <c r="E746" s="2"/>
    </row>
    <row r="747" spans="1:5" ht="14.25" customHeight="1" x14ac:dyDescent="0.25">
      <c r="A747" s="2"/>
      <c r="B747" s="2"/>
      <c r="D747" s="2"/>
      <c r="E747" s="2"/>
    </row>
    <row r="748" spans="1:5" ht="14.25" customHeight="1" x14ac:dyDescent="0.25">
      <c r="A748" s="2"/>
      <c r="B748" s="2"/>
      <c r="D748" s="2"/>
      <c r="E748" s="2"/>
    </row>
    <row r="749" spans="1:5" ht="14.25" customHeight="1" x14ac:dyDescent="0.25">
      <c r="A749" s="2"/>
      <c r="B749" s="2"/>
      <c r="D749" s="2"/>
      <c r="E749" s="2"/>
    </row>
    <row r="750" spans="1:5" ht="14.25" customHeight="1" x14ac:dyDescent="0.25">
      <c r="A750" s="2"/>
      <c r="B750" s="2"/>
      <c r="D750" s="2"/>
      <c r="E750" s="2"/>
    </row>
    <row r="751" spans="1:5" ht="14.25" customHeight="1" x14ac:dyDescent="0.25">
      <c r="A751" s="2"/>
      <c r="B751" s="2"/>
      <c r="D751" s="2"/>
      <c r="E751" s="2"/>
    </row>
    <row r="752" spans="1:5" ht="14.25" customHeight="1" x14ac:dyDescent="0.25">
      <c r="A752" s="2"/>
      <c r="B752" s="2"/>
      <c r="D752" s="2"/>
      <c r="E752" s="2"/>
    </row>
    <row r="753" spans="1:5" ht="14.25" customHeight="1" x14ac:dyDescent="0.25">
      <c r="A753" s="2"/>
      <c r="B753" s="2"/>
      <c r="D753" s="2"/>
      <c r="E753" s="2"/>
    </row>
    <row r="754" spans="1:5" ht="14.25" customHeight="1" x14ac:dyDescent="0.25">
      <c r="A754" s="2"/>
      <c r="B754" s="2"/>
      <c r="D754" s="2"/>
      <c r="E754" s="2"/>
    </row>
    <row r="755" spans="1:5" ht="14.25" customHeight="1" x14ac:dyDescent="0.25">
      <c r="A755" s="2"/>
      <c r="B755" s="2"/>
      <c r="D755" s="2"/>
      <c r="E755" s="2"/>
    </row>
    <row r="756" spans="1:5" ht="14.25" customHeight="1" x14ac:dyDescent="0.25">
      <c r="A756" s="2"/>
      <c r="B756" s="2"/>
      <c r="D756" s="2"/>
      <c r="E756" s="2"/>
    </row>
    <row r="757" spans="1:5" ht="14.25" customHeight="1" x14ac:dyDescent="0.25">
      <c r="A757" s="2"/>
      <c r="B757" s="2"/>
      <c r="D757" s="2"/>
      <c r="E757" s="2"/>
    </row>
    <row r="758" spans="1:5" ht="14.25" customHeight="1" x14ac:dyDescent="0.25">
      <c r="A758" s="2"/>
      <c r="B758" s="2"/>
      <c r="D758" s="2"/>
      <c r="E758" s="2"/>
    </row>
    <row r="759" spans="1:5" ht="14.25" customHeight="1" x14ac:dyDescent="0.25">
      <c r="A759" s="2"/>
      <c r="B759" s="2"/>
      <c r="D759" s="2"/>
      <c r="E759" s="2"/>
    </row>
    <row r="760" spans="1:5" ht="14.25" customHeight="1" x14ac:dyDescent="0.25">
      <c r="A760" s="2"/>
      <c r="B760" s="2"/>
      <c r="D760" s="2"/>
      <c r="E760" s="2"/>
    </row>
    <row r="761" spans="1:5" ht="14.25" customHeight="1" x14ac:dyDescent="0.25">
      <c r="A761" s="2"/>
      <c r="B761" s="2"/>
      <c r="D761" s="2"/>
      <c r="E761" s="2"/>
    </row>
    <row r="762" spans="1:5" ht="14.25" customHeight="1" x14ac:dyDescent="0.25">
      <c r="A762" s="2"/>
      <c r="B762" s="2"/>
      <c r="D762" s="2"/>
      <c r="E762" s="2"/>
    </row>
    <row r="763" spans="1:5" ht="14.25" customHeight="1" x14ac:dyDescent="0.25">
      <c r="A763" s="2"/>
      <c r="B763" s="2"/>
      <c r="D763" s="2"/>
      <c r="E763" s="2"/>
    </row>
    <row r="764" spans="1:5" ht="14.25" customHeight="1" x14ac:dyDescent="0.25">
      <c r="A764" s="2"/>
      <c r="B764" s="2"/>
      <c r="D764" s="2"/>
      <c r="E764" s="2"/>
    </row>
    <row r="765" spans="1:5" ht="14.25" customHeight="1" x14ac:dyDescent="0.25">
      <c r="A765" s="2"/>
      <c r="B765" s="2"/>
      <c r="D765" s="2"/>
      <c r="E765" s="2"/>
    </row>
    <row r="766" spans="1:5" ht="14.25" customHeight="1" x14ac:dyDescent="0.25">
      <c r="A766" s="2"/>
      <c r="B766" s="2"/>
      <c r="D766" s="2"/>
      <c r="E766" s="2"/>
    </row>
    <row r="767" spans="1:5" ht="14.25" customHeight="1" x14ac:dyDescent="0.25">
      <c r="A767" s="2"/>
      <c r="B767" s="2"/>
      <c r="D767" s="2"/>
      <c r="E767" s="2"/>
    </row>
    <row r="768" spans="1:5" ht="14.25" customHeight="1" x14ac:dyDescent="0.25">
      <c r="A768" s="2"/>
      <c r="B768" s="2"/>
      <c r="D768" s="2"/>
      <c r="E768" s="2"/>
    </row>
    <row r="769" spans="1:5" ht="14.25" customHeight="1" x14ac:dyDescent="0.25">
      <c r="A769" s="2"/>
      <c r="B769" s="2"/>
      <c r="D769" s="2"/>
      <c r="E769" s="2"/>
    </row>
    <row r="770" spans="1:5" ht="14.25" customHeight="1" x14ac:dyDescent="0.25">
      <c r="A770" s="2"/>
      <c r="B770" s="2"/>
      <c r="D770" s="2"/>
      <c r="E770" s="2"/>
    </row>
    <row r="771" spans="1:5" ht="14.25" customHeight="1" x14ac:dyDescent="0.25">
      <c r="A771" s="2"/>
      <c r="B771" s="2"/>
      <c r="D771" s="2"/>
      <c r="E771" s="2"/>
    </row>
    <row r="772" spans="1:5" ht="14.25" customHeight="1" x14ac:dyDescent="0.25">
      <c r="A772" s="2"/>
      <c r="B772" s="2"/>
      <c r="D772" s="2"/>
      <c r="E772" s="2"/>
    </row>
    <row r="773" spans="1:5" ht="14.25" customHeight="1" x14ac:dyDescent="0.25">
      <c r="A773" s="2"/>
      <c r="B773" s="2"/>
      <c r="D773" s="2"/>
      <c r="E773" s="2"/>
    </row>
    <row r="774" spans="1:5" ht="14.25" customHeight="1" x14ac:dyDescent="0.25">
      <c r="A774" s="2"/>
      <c r="B774" s="2"/>
      <c r="D774" s="2"/>
      <c r="E774" s="2"/>
    </row>
    <row r="775" spans="1:5" ht="14.25" customHeight="1" x14ac:dyDescent="0.25">
      <c r="A775" s="2"/>
      <c r="B775" s="2"/>
      <c r="D775" s="2"/>
      <c r="E775" s="2"/>
    </row>
    <row r="776" spans="1:5" ht="14.25" customHeight="1" x14ac:dyDescent="0.25">
      <c r="A776" s="2"/>
      <c r="B776" s="2"/>
      <c r="D776" s="2"/>
      <c r="E776" s="2"/>
    </row>
    <row r="777" spans="1:5" ht="14.25" customHeight="1" x14ac:dyDescent="0.25">
      <c r="A777" s="2"/>
      <c r="B777" s="2"/>
      <c r="D777" s="2"/>
      <c r="E777" s="2"/>
    </row>
    <row r="778" spans="1:5" ht="14.25" customHeight="1" x14ac:dyDescent="0.25">
      <c r="A778" s="2"/>
      <c r="B778" s="2"/>
      <c r="D778" s="2"/>
      <c r="E778" s="2"/>
    </row>
    <row r="779" spans="1:5" ht="14.25" customHeight="1" x14ac:dyDescent="0.25">
      <c r="A779" s="2"/>
      <c r="B779" s="2"/>
      <c r="D779" s="2"/>
      <c r="E779" s="2"/>
    </row>
    <row r="780" spans="1:5" ht="14.25" customHeight="1" x14ac:dyDescent="0.25">
      <c r="A780" s="2"/>
      <c r="B780" s="2"/>
      <c r="D780" s="2"/>
      <c r="E780" s="2"/>
    </row>
    <row r="781" spans="1:5" ht="14.25" customHeight="1" x14ac:dyDescent="0.25">
      <c r="A781" s="2"/>
      <c r="B781" s="2"/>
      <c r="D781" s="2"/>
      <c r="E781" s="2"/>
    </row>
    <row r="782" spans="1:5" ht="14.25" customHeight="1" x14ac:dyDescent="0.25">
      <c r="A782" s="2"/>
      <c r="B782" s="2"/>
      <c r="D782" s="2"/>
      <c r="E782" s="2"/>
    </row>
    <row r="783" spans="1:5" ht="14.25" customHeight="1" x14ac:dyDescent="0.25">
      <c r="A783" s="2"/>
      <c r="B783" s="2"/>
      <c r="D783" s="2"/>
      <c r="E783" s="2"/>
    </row>
    <row r="784" spans="1:5" ht="14.25" customHeight="1" x14ac:dyDescent="0.25">
      <c r="A784" s="2"/>
      <c r="B784" s="2"/>
      <c r="D784" s="2"/>
      <c r="E784" s="2"/>
    </row>
    <row r="785" spans="1:5" ht="14.25" customHeight="1" x14ac:dyDescent="0.25">
      <c r="A785" s="2"/>
      <c r="B785" s="2"/>
      <c r="D785" s="2"/>
      <c r="E785" s="2"/>
    </row>
    <row r="786" spans="1:5" ht="14.25" customHeight="1" x14ac:dyDescent="0.25">
      <c r="A786" s="2"/>
      <c r="B786" s="2"/>
      <c r="D786" s="2"/>
      <c r="E786" s="2"/>
    </row>
    <row r="787" spans="1:5" ht="14.25" customHeight="1" x14ac:dyDescent="0.25">
      <c r="A787" s="2"/>
      <c r="B787" s="2"/>
      <c r="D787" s="2"/>
      <c r="E787" s="2"/>
    </row>
    <row r="788" spans="1:5" ht="14.25" customHeight="1" x14ac:dyDescent="0.25">
      <c r="A788" s="2"/>
      <c r="B788" s="2"/>
      <c r="D788" s="2"/>
      <c r="E788" s="2"/>
    </row>
    <row r="789" spans="1:5" ht="14.25" customHeight="1" x14ac:dyDescent="0.25">
      <c r="A789" s="2"/>
      <c r="B789" s="2"/>
      <c r="D789" s="2"/>
      <c r="E789" s="2"/>
    </row>
    <row r="790" spans="1:5" ht="14.25" customHeight="1" x14ac:dyDescent="0.25">
      <c r="A790" s="2"/>
      <c r="B790" s="2"/>
      <c r="D790" s="2"/>
      <c r="E790" s="2"/>
    </row>
    <row r="791" spans="1:5" ht="14.25" customHeight="1" x14ac:dyDescent="0.25">
      <c r="A791" s="2"/>
      <c r="B791" s="2"/>
      <c r="D791" s="2"/>
      <c r="E791" s="2"/>
    </row>
    <row r="792" spans="1:5" ht="14.25" customHeight="1" x14ac:dyDescent="0.25">
      <c r="A792" s="2"/>
      <c r="B792" s="2"/>
      <c r="D792" s="2"/>
      <c r="E792" s="2"/>
    </row>
    <row r="793" spans="1:5" ht="14.25" customHeight="1" x14ac:dyDescent="0.25">
      <c r="A793" s="2"/>
      <c r="B793" s="2"/>
      <c r="D793" s="2"/>
      <c r="E793" s="2"/>
    </row>
    <row r="794" spans="1:5" ht="14.25" customHeight="1" x14ac:dyDescent="0.25">
      <c r="A794" s="2"/>
      <c r="B794" s="2"/>
      <c r="D794" s="2"/>
      <c r="E794" s="2"/>
    </row>
    <row r="795" spans="1:5" ht="14.25" customHeight="1" x14ac:dyDescent="0.25">
      <c r="A795" s="2"/>
      <c r="B795" s="2"/>
      <c r="D795" s="2"/>
      <c r="E795" s="2"/>
    </row>
    <row r="796" spans="1:5" ht="14.25" customHeight="1" x14ac:dyDescent="0.25">
      <c r="A796" s="2"/>
      <c r="B796" s="2"/>
      <c r="D796" s="2"/>
      <c r="E796" s="2"/>
    </row>
    <row r="797" spans="1:5" ht="14.25" customHeight="1" x14ac:dyDescent="0.25">
      <c r="A797" s="2"/>
      <c r="B797" s="2"/>
      <c r="D797" s="2"/>
      <c r="E797" s="2"/>
    </row>
    <row r="798" spans="1:5" ht="14.25" customHeight="1" x14ac:dyDescent="0.25">
      <c r="A798" s="2"/>
      <c r="B798" s="2"/>
      <c r="D798" s="2"/>
      <c r="E798" s="2"/>
    </row>
    <row r="799" spans="1:5" ht="14.25" customHeight="1" x14ac:dyDescent="0.25">
      <c r="A799" s="2"/>
      <c r="B799" s="2"/>
      <c r="D799" s="2"/>
      <c r="E799" s="2"/>
    </row>
    <row r="800" spans="1:5" ht="14.25" customHeight="1" x14ac:dyDescent="0.25">
      <c r="A800" s="2"/>
      <c r="B800" s="2"/>
      <c r="D800" s="2"/>
      <c r="E800" s="2"/>
    </row>
    <row r="801" spans="1:5" ht="14.25" customHeight="1" x14ac:dyDescent="0.25">
      <c r="A801" s="2"/>
      <c r="B801" s="2"/>
      <c r="D801" s="2"/>
      <c r="E801" s="2"/>
    </row>
    <row r="802" spans="1:5" ht="14.25" customHeight="1" x14ac:dyDescent="0.25">
      <c r="A802" s="2"/>
      <c r="B802" s="2"/>
      <c r="D802" s="2"/>
      <c r="E802" s="2"/>
    </row>
    <row r="803" spans="1:5" ht="14.25" customHeight="1" x14ac:dyDescent="0.25">
      <c r="A803" s="2"/>
      <c r="B803" s="2"/>
      <c r="D803" s="2"/>
      <c r="E803" s="2"/>
    </row>
    <row r="804" spans="1:5" ht="14.25" customHeight="1" x14ac:dyDescent="0.25">
      <c r="A804" s="2"/>
      <c r="B804" s="2"/>
      <c r="D804" s="2"/>
      <c r="E804" s="2"/>
    </row>
    <row r="805" spans="1:5" ht="14.25" customHeight="1" x14ac:dyDescent="0.25">
      <c r="A805" s="2"/>
      <c r="B805" s="2"/>
      <c r="D805" s="2"/>
      <c r="E805" s="2"/>
    </row>
    <row r="806" spans="1:5" ht="14.25" customHeight="1" x14ac:dyDescent="0.25">
      <c r="A806" s="2"/>
      <c r="B806" s="2"/>
      <c r="D806" s="2"/>
      <c r="E806" s="2"/>
    </row>
    <row r="807" spans="1:5" ht="14.25" customHeight="1" x14ac:dyDescent="0.25">
      <c r="A807" s="2"/>
      <c r="B807" s="2"/>
      <c r="D807" s="2"/>
      <c r="E807" s="2"/>
    </row>
    <row r="808" spans="1:5" ht="14.25" customHeight="1" x14ac:dyDescent="0.25">
      <c r="A808" s="2"/>
      <c r="B808" s="2"/>
      <c r="D808" s="2"/>
      <c r="E808" s="2"/>
    </row>
    <row r="809" spans="1:5" ht="14.25" customHeight="1" x14ac:dyDescent="0.25">
      <c r="A809" s="2"/>
      <c r="B809" s="2"/>
      <c r="D809" s="2"/>
      <c r="E809" s="2"/>
    </row>
    <row r="810" spans="1:5" ht="14.25" customHeight="1" x14ac:dyDescent="0.25">
      <c r="A810" s="2"/>
      <c r="B810" s="2"/>
      <c r="D810" s="2"/>
      <c r="E810" s="2"/>
    </row>
    <row r="811" spans="1:5" ht="14.25" customHeight="1" x14ac:dyDescent="0.25">
      <c r="A811" s="2"/>
      <c r="B811" s="2"/>
      <c r="D811" s="2"/>
      <c r="E811" s="2"/>
    </row>
    <row r="812" spans="1:5" ht="14.25" customHeight="1" x14ac:dyDescent="0.25">
      <c r="A812" s="2"/>
      <c r="B812" s="2"/>
      <c r="D812" s="2"/>
      <c r="E812" s="2"/>
    </row>
    <row r="813" spans="1:5" ht="14.25" customHeight="1" x14ac:dyDescent="0.25">
      <c r="A813" s="2"/>
      <c r="B813" s="2"/>
      <c r="D813" s="2"/>
      <c r="E813" s="2"/>
    </row>
    <row r="814" spans="1:5" ht="14.25" customHeight="1" x14ac:dyDescent="0.25">
      <c r="A814" s="2"/>
      <c r="B814" s="2"/>
      <c r="D814" s="2"/>
      <c r="E814" s="2"/>
    </row>
    <row r="815" spans="1:5" ht="14.25" customHeight="1" x14ac:dyDescent="0.25">
      <c r="A815" s="2"/>
      <c r="B815" s="2"/>
      <c r="D815" s="2"/>
      <c r="E815" s="2"/>
    </row>
    <row r="816" spans="1:5" ht="14.25" customHeight="1" x14ac:dyDescent="0.25">
      <c r="A816" s="2"/>
      <c r="B816" s="2"/>
      <c r="D816" s="2"/>
      <c r="E816" s="2"/>
    </row>
    <row r="817" spans="1:5" ht="14.25" customHeight="1" x14ac:dyDescent="0.25">
      <c r="A817" s="2"/>
      <c r="B817" s="2"/>
      <c r="D817" s="2"/>
      <c r="E817" s="2"/>
    </row>
    <row r="818" spans="1:5" ht="14.25" customHeight="1" x14ac:dyDescent="0.25">
      <c r="A818" s="2"/>
      <c r="B818" s="2"/>
      <c r="D818" s="2"/>
      <c r="E818" s="2"/>
    </row>
    <row r="819" spans="1:5" ht="14.25" customHeight="1" x14ac:dyDescent="0.25">
      <c r="A819" s="2"/>
      <c r="B819" s="2"/>
      <c r="D819" s="2"/>
      <c r="E819" s="2"/>
    </row>
    <row r="820" spans="1:5" ht="14.25" customHeight="1" x14ac:dyDescent="0.25">
      <c r="A820" s="2"/>
      <c r="B820" s="2"/>
      <c r="D820" s="2"/>
      <c r="E820" s="2"/>
    </row>
    <row r="821" spans="1:5" ht="14.25" customHeight="1" x14ac:dyDescent="0.25">
      <c r="A821" s="2"/>
      <c r="B821" s="2"/>
      <c r="D821" s="2"/>
      <c r="E821" s="2"/>
    </row>
    <row r="822" spans="1:5" ht="14.25" customHeight="1" x14ac:dyDescent="0.25">
      <c r="A822" s="2"/>
      <c r="B822" s="2"/>
      <c r="D822" s="2"/>
      <c r="E822" s="2"/>
    </row>
    <row r="823" spans="1:5" ht="14.25" customHeight="1" x14ac:dyDescent="0.25">
      <c r="A823" s="2"/>
      <c r="B823" s="2"/>
      <c r="D823" s="2"/>
      <c r="E823" s="2"/>
    </row>
    <row r="824" spans="1:5" ht="14.25" customHeight="1" x14ac:dyDescent="0.25">
      <c r="A824" s="2"/>
      <c r="B824" s="2"/>
      <c r="D824" s="2"/>
      <c r="E824" s="2"/>
    </row>
    <row r="825" spans="1:5" ht="14.25" customHeight="1" x14ac:dyDescent="0.25">
      <c r="A825" s="2"/>
      <c r="B825" s="2"/>
      <c r="D825" s="2"/>
      <c r="E825" s="2"/>
    </row>
    <row r="826" spans="1:5" ht="14.25" customHeight="1" x14ac:dyDescent="0.25">
      <c r="A826" s="2"/>
      <c r="B826" s="2"/>
      <c r="D826" s="2"/>
      <c r="E826" s="2"/>
    </row>
    <row r="827" spans="1:5" ht="14.25" customHeight="1" x14ac:dyDescent="0.25">
      <c r="A827" s="2"/>
      <c r="B827" s="2"/>
      <c r="D827" s="2"/>
      <c r="E827" s="2"/>
    </row>
    <row r="828" spans="1:5" ht="14.25" customHeight="1" x14ac:dyDescent="0.25">
      <c r="A828" s="2"/>
      <c r="B828" s="2"/>
      <c r="D828" s="2"/>
      <c r="E828" s="2"/>
    </row>
    <row r="829" spans="1:5" ht="14.25" customHeight="1" x14ac:dyDescent="0.25">
      <c r="A829" s="2"/>
      <c r="B829" s="2"/>
      <c r="D829" s="2"/>
      <c r="E829" s="2"/>
    </row>
    <row r="830" spans="1:5" ht="14.25" customHeight="1" x14ac:dyDescent="0.25">
      <c r="A830" s="2"/>
      <c r="B830" s="2"/>
      <c r="D830" s="2"/>
      <c r="E830" s="2"/>
    </row>
    <row r="831" spans="1:5" ht="14.25" customHeight="1" x14ac:dyDescent="0.25">
      <c r="A831" s="2"/>
      <c r="B831" s="2"/>
      <c r="D831" s="2"/>
      <c r="E831" s="2"/>
    </row>
    <row r="832" spans="1:5" ht="14.25" customHeight="1" x14ac:dyDescent="0.25">
      <c r="A832" s="2"/>
      <c r="B832" s="2"/>
      <c r="D832" s="2"/>
      <c r="E832" s="2"/>
    </row>
    <row r="833" spans="1:5" ht="14.25" customHeight="1" x14ac:dyDescent="0.25">
      <c r="A833" s="2"/>
      <c r="B833" s="2"/>
      <c r="D833" s="2"/>
      <c r="E833" s="2"/>
    </row>
    <row r="834" spans="1:5" ht="14.25" customHeight="1" x14ac:dyDescent="0.25">
      <c r="A834" s="2"/>
      <c r="B834" s="2"/>
      <c r="D834" s="2"/>
      <c r="E834" s="2"/>
    </row>
    <row r="835" spans="1:5" ht="14.25" customHeight="1" x14ac:dyDescent="0.25">
      <c r="A835" s="2"/>
      <c r="B835" s="2"/>
      <c r="D835" s="2"/>
      <c r="E835" s="2"/>
    </row>
    <row r="836" spans="1:5" ht="14.25" customHeight="1" x14ac:dyDescent="0.25">
      <c r="A836" s="2"/>
      <c r="B836" s="2"/>
      <c r="D836" s="2"/>
      <c r="E836" s="2"/>
    </row>
    <row r="837" spans="1:5" ht="14.25" customHeight="1" x14ac:dyDescent="0.25">
      <c r="A837" s="2"/>
      <c r="B837" s="2"/>
      <c r="D837" s="2"/>
      <c r="E837" s="2"/>
    </row>
    <row r="838" spans="1:5" ht="14.25" customHeight="1" x14ac:dyDescent="0.25">
      <c r="A838" s="2"/>
      <c r="B838" s="2"/>
      <c r="D838" s="2"/>
      <c r="E838" s="2"/>
    </row>
    <row r="839" spans="1:5" ht="14.25" customHeight="1" x14ac:dyDescent="0.25">
      <c r="A839" s="2"/>
      <c r="B839" s="2"/>
      <c r="D839" s="2"/>
      <c r="E839" s="2"/>
    </row>
    <row r="840" spans="1:5" ht="14.25" customHeight="1" x14ac:dyDescent="0.25">
      <c r="A840" s="2"/>
      <c r="B840" s="2"/>
      <c r="D840" s="2"/>
      <c r="E840" s="2"/>
    </row>
    <row r="841" spans="1:5" ht="14.25" customHeight="1" x14ac:dyDescent="0.25">
      <c r="A841" s="2"/>
      <c r="B841" s="2"/>
      <c r="D841" s="2"/>
      <c r="E841" s="2"/>
    </row>
    <row r="842" spans="1:5" ht="14.25" customHeight="1" x14ac:dyDescent="0.25">
      <c r="A842" s="2"/>
      <c r="B842" s="2"/>
      <c r="D842" s="2"/>
      <c r="E842" s="2"/>
    </row>
    <row r="843" spans="1:5" ht="14.25" customHeight="1" x14ac:dyDescent="0.25">
      <c r="A843" s="2"/>
      <c r="B843" s="2"/>
      <c r="D843" s="2"/>
      <c r="E843" s="2"/>
    </row>
    <row r="844" spans="1:5" ht="14.25" customHeight="1" x14ac:dyDescent="0.25">
      <c r="A844" s="2"/>
      <c r="B844" s="2"/>
      <c r="D844" s="2"/>
      <c r="E844" s="2"/>
    </row>
    <row r="845" spans="1:5" ht="14.25" customHeight="1" x14ac:dyDescent="0.25">
      <c r="A845" s="2"/>
      <c r="B845" s="2"/>
      <c r="D845" s="2"/>
      <c r="E845" s="2"/>
    </row>
    <row r="846" spans="1:5" ht="14.25" customHeight="1" x14ac:dyDescent="0.25">
      <c r="A846" s="2"/>
      <c r="B846" s="2"/>
      <c r="D846" s="2"/>
      <c r="E846" s="2"/>
    </row>
    <row r="847" spans="1:5" ht="14.25" customHeight="1" x14ac:dyDescent="0.25">
      <c r="A847" s="2"/>
      <c r="B847" s="2"/>
      <c r="D847" s="2"/>
      <c r="E847" s="2"/>
    </row>
    <row r="848" spans="1:5" ht="14.25" customHeight="1" x14ac:dyDescent="0.25">
      <c r="A848" s="2"/>
      <c r="B848" s="2"/>
      <c r="D848" s="2"/>
      <c r="E848" s="2"/>
    </row>
    <row r="849" spans="1:5" ht="14.25" customHeight="1" x14ac:dyDescent="0.25">
      <c r="A849" s="2"/>
      <c r="B849" s="2"/>
      <c r="D849" s="2"/>
      <c r="E849" s="2"/>
    </row>
    <row r="850" spans="1:5" ht="14.25" customHeight="1" x14ac:dyDescent="0.25">
      <c r="A850" s="2"/>
      <c r="B850" s="2"/>
      <c r="D850" s="2"/>
      <c r="E850" s="2"/>
    </row>
    <row r="851" spans="1:5" ht="14.25" customHeight="1" x14ac:dyDescent="0.25">
      <c r="A851" s="2"/>
      <c r="B851" s="2"/>
      <c r="D851" s="2"/>
      <c r="E851" s="2"/>
    </row>
    <row r="852" spans="1:5" ht="14.25" customHeight="1" x14ac:dyDescent="0.25">
      <c r="A852" s="2"/>
      <c r="B852" s="2"/>
      <c r="D852" s="2"/>
      <c r="E852" s="2"/>
    </row>
    <row r="853" spans="1:5" ht="14.25" customHeight="1" x14ac:dyDescent="0.25">
      <c r="A853" s="2"/>
      <c r="B853" s="2"/>
      <c r="D853" s="2"/>
      <c r="E853" s="2"/>
    </row>
    <row r="854" spans="1:5" ht="14.25" customHeight="1" x14ac:dyDescent="0.25">
      <c r="A854" s="2"/>
      <c r="B854" s="2"/>
      <c r="D854" s="2"/>
      <c r="E854" s="2"/>
    </row>
    <row r="855" spans="1:5" ht="14.25" customHeight="1" x14ac:dyDescent="0.25">
      <c r="A855" s="2"/>
      <c r="B855" s="2"/>
      <c r="D855" s="2"/>
      <c r="E855" s="2"/>
    </row>
    <row r="856" spans="1:5" ht="14.25" customHeight="1" x14ac:dyDescent="0.25">
      <c r="A856" s="2"/>
      <c r="B856" s="2"/>
      <c r="D856" s="2"/>
      <c r="E856" s="2"/>
    </row>
    <row r="857" spans="1:5" ht="14.25" customHeight="1" x14ac:dyDescent="0.25">
      <c r="A857" s="2"/>
      <c r="B857" s="2"/>
      <c r="D857" s="2"/>
      <c r="E857" s="2"/>
    </row>
    <row r="858" spans="1:5" ht="14.25" customHeight="1" x14ac:dyDescent="0.25">
      <c r="A858" s="2"/>
      <c r="B858" s="2"/>
      <c r="D858" s="2"/>
      <c r="E858" s="2"/>
    </row>
    <row r="859" spans="1:5" ht="14.25" customHeight="1" x14ac:dyDescent="0.25">
      <c r="A859" s="2"/>
      <c r="B859" s="2"/>
      <c r="D859" s="2"/>
      <c r="E859" s="2"/>
    </row>
    <row r="860" spans="1:5" ht="14.25" customHeight="1" x14ac:dyDescent="0.25">
      <c r="A860" s="2"/>
      <c r="B860" s="2"/>
      <c r="D860" s="2"/>
      <c r="E860" s="2"/>
    </row>
    <row r="861" spans="1:5" ht="14.25" customHeight="1" x14ac:dyDescent="0.25">
      <c r="A861" s="2"/>
      <c r="B861" s="2"/>
      <c r="D861" s="2"/>
      <c r="E861" s="2"/>
    </row>
    <row r="862" spans="1:5" ht="14.25" customHeight="1" x14ac:dyDescent="0.25">
      <c r="A862" s="2"/>
      <c r="B862" s="2"/>
      <c r="D862" s="2"/>
      <c r="E862" s="2"/>
    </row>
    <row r="863" spans="1:5" ht="14.25" customHeight="1" x14ac:dyDescent="0.25">
      <c r="A863" s="2"/>
      <c r="B863" s="2"/>
      <c r="D863" s="2"/>
      <c r="E863" s="2"/>
    </row>
    <row r="864" spans="1:5" ht="14.25" customHeight="1" x14ac:dyDescent="0.25">
      <c r="A864" s="2"/>
      <c r="B864" s="2"/>
      <c r="D864" s="2"/>
      <c r="E864" s="2"/>
    </row>
    <row r="865" spans="1:5" ht="14.25" customHeight="1" x14ac:dyDescent="0.25">
      <c r="A865" s="2"/>
      <c r="B865" s="2"/>
      <c r="D865" s="2"/>
      <c r="E865" s="2"/>
    </row>
    <row r="866" spans="1:5" ht="14.25" customHeight="1" x14ac:dyDescent="0.25">
      <c r="A866" s="2"/>
      <c r="B866" s="2"/>
      <c r="D866" s="2"/>
      <c r="E866" s="2"/>
    </row>
    <row r="867" spans="1:5" ht="14.25" customHeight="1" x14ac:dyDescent="0.25">
      <c r="A867" s="2"/>
      <c r="B867" s="2"/>
      <c r="D867" s="2"/>
      <c r="E867" s="2"/>
    </row>
    <row r="868" spans="1:5" ht="14.25" customHeight="1" x14ac:dyDescent="0.25">
      <c r="A868" s="2"/>
      <c r="B868" s="2"/>
      <c r="D868" s="2"/>
      <c r="E868" s="2"/>
    </row>
    <row r="869" spans="1:5" ht="14.25" customHeight="1" x14ac:dyDescent="0.25">
      <c r="A869" s="2"/>
      <c r="B869" s="2"/>
      <c r="D869" s="2"/>
      <c r="E869" s="2"/>
    </row>
    <row r="870" spans="1:5" ht="14.25" customHeight="1" x14ac:dyDescent="0.25">
      <c r="A870" s="2"/>
      <c r="B870" s="2"/>
      <c r="D870" s="2"/>
      <c r="E870" s="2"/>
    </row>
    <row r="871" spans="1:5" ht="14.25" customHeight="1" x14ac:dyDescent="0.25">
      <c r="A871" s="2"/>
      <c r="B871" s="2"/>
      <c r="D871" s="2"/>
      <c r="E871" s="2"/>
    </row>
    <row r="872" spans="1:5" ht="14.25" customHeight="1" x14ac:dyDescent="0.25">
      <c r="A872" s="2"/>
      <c r="B872" s="2"/>
      <c r="D872" s="2"/>
      <c r="E872" s="2"/>
    </row>
    <row r="873" spans="1:5" ht="14.25" customHeight="1" x14ac:dyDescent="0.25">
      <c r="A873" s="2"/>
      <c r="B873" s="2"/>
      <c r="D873" s="2"/>
      <c r="E873" s="2"/>
    </row>
    <row r="874" spans="1:5" ht="14.25" customHeight="1" x14ac:dyDescent="0.25">
      <c r="A874" s="2"/>
      <c r="B874" s="2"/>
      <c r="D874" s="2"/>
      <c r="E874" s="2"/>
    </row>
    <row r="875" spans="1:5" ht="14.25" customHeight="1" x14ac:dyDescent="0.25">
      <c r="A875" s="2"/>
      <c r="B875" s="2"/>
      <c r="D875" s="2"/>
      <c r="E875" s="2"/>
    </row>
    <row r="876" spans="1:5" ht="14.25" customHeight="1" x14ac:dyDescent="0.25">
      <c r="A876" s="2"/>
      <c r="B876" s="2"/>
      <c r="D876" s="2"/>
      <c r="E876" s="2"/>
    </row>
    <row r="877" spans="1:5" ht="14.25" customHeight="1" x14ac:dyDescent="0.25">
      <c r="A877" s="2"/>
      <c r="B877" s="2"/>
      <c r="D877" s="2"/>
      <c r="E877" s="2"/>
    </row>
    <row r="878" spans="1:5" ht="14.25" customHeight="1" x14ac:dyDescent="0.25">
      <c r="A878" s="2"/>
      <c r="B878" s="2"/>
      <c r="D878" s="2"/>
      <c r="E878" s="2"/>
    </row>
    <row r="879" spans="1:5" ht="14.25" customHeight="1" x14ac:dyDescent="0.25">
      <c r="A879" s="2"/>
      <c r="B879" s="2"/>
      <c r="D879" s="2"/>
      <c r="E879" s="2"/>
    </row>
    <row r="880" spans="1:5" ht="14.25" customHeight="1" x14ac:dyDescent="0.25">
      <c r="A880" s="2"/>
      <c r="B880" s="2"/>
      <c r="D880" s="2"/>
      <c r="E880" s="2"/>
    </row>
    <row r="881" spans="1:5" ht="14.25" customHeight="1" x14ac:dyDescent="0.25">
      <c r="A881" s="2"/>
      <c r="B881" s="2"/>
      <c r="D881" s="2"/>
      <c r="E881" s="2"/>
    </row>
    <row r="882" spans="1:5" ht="14.25" customHeight="1" x14ac:dyDescent="0.25">
      <c r="A882" s="2"/>
      <c r="B882" s="2"/>
      <c r="D882" s="2"/>
      <c r="E882" s="2"/>
    </row>
    <row r="883" spans="1:5" ht="14.25" customHeight="1" x14ac:dyDescent="0.25">
      <c r="A883" s="2"/>
      <c r="B883" s="2"/>
      <c r="D883" s="2"/>
      <c r="E883" s="2"/>
    </row>
    <row r="884" spans="1:5" ht="14.25" customHeight="1" x14ac:dyDescent="0.25">
      <c r="A884" s="2"/>
      <c r="B884" s="2"/>
      <c r="D884" s="2"/>
      <c r="E884" s="2"/>
    </row>
    <row r="885" spans="1:5" ht="14.25" customHeight="1" x14ac:dyDescent="0.25">
      <c r="A885" s="2"/>
      <c r="B885" s="2"/>
      <c r="D885" s="2"/>
      <c r="E885" s="2"/>
    </row>
    <row r="886" spans="1:5" ht="14.25" customHeight="1" x14ac:dyDescent="0.25">
      <c r="A886" s="2"/>
      <c r="B886" s="2"/>
      <c r="D886" s="2"/>
      <c r="E886" s="2"/>
    </row>
    <row r="887" spans="1:5" ht="14.25" customHeight="1" x14ac:dyDescent="0.25">
      <c r="A887" s="2"/>
      <c r="B887" s="2"/>
      <c r="D887" s="2"/>
      <c r="E887" s="2"/>
    </row>
    <row r="888" spans="1:5" ht="14.25" customHeight="1" x14ac:dyDescent="0.25">
      <c r="A888" s="2"/>
      <c r="B888" s="2"/>
      <c r="D888" s="2"/>
      <c r="E888" s="2"/>
    </row>
    <row r="889" spans="1:5" ht="14.25" customHeight="1" x14ac:dyDescent="0.25">
      <c r="A889" s="2"/>
      <c r="B889" s="2"/>
      <c r="D889" s="2"/>
      <c r="E889" s="2"/>
    </row>
    <row r="890" spans="1:5" ht="14.25" customHeight="1" x14ac:dyDescent="0.25">
      <c r="A890" s="2"/>
      <c r="B890" s="2"/>
      <c r="D890" s="2"/>
      <c r="E890" s="2"/>
    </row>
    <row r="891" spans="1:5" ht="14.25" customHeight="1" x14ac:dyDescent="0.25">
      <c r="A891" s="2"/>
      <c r="B891" s="2"/>
      <c r="D891" s="2"/>
      <c r="E891" s="2"/>
    </row>
    <row r="892" spans="1:5" ht="14.25" customHeight="1" x14ac:dyDescent="0.25">
      <c r="A892" s="2"/>
      <c r="B892" s="2"/>
      <c r="D892" s="2"/>
      <c r="E892" s="2"/>
    </row>
    <row r="893" spans="1:5" ht="14.25" customHeight="1" x14ac:dyDescent="0.25">
      <c r="A893" s="2"/>
      <c r="B893" s="2"/>
      <c r="D893" s="2"/>
      <c r="E893" s="2"/>
    </row>
    <row r="894" spans="1:5" ht="14.25" customHeight="1" x14ac:dyDescent="0.25">
      <c r="A894" s="2"/>
      <c r="B894" s="2"/>
      <c r="D894" s="2"/>
      <c r="E894" s="2"/>
    </row>
    <row r="895" spans="1:5" ht="14.25" customHeight="1" x14ac:dyDescent="0.25">
      <c r="A895" s="2"/>
      <c r="B895" s="2"/>
      <c r="D895" s="2"/>
      <c r="E895" s="2"/>
    </row>
    <row r="896" spans="1:5" ht="14.25" customHeight="1" x14ac:dyDescent="0.25">
      <c r="A896" s="2"/>
      <c r="B896" s="2"/>
      <c r="D896" s="2"/>
      <c r="E896" s="2"/>
    </row>
    <row r="897" spans="1:5" ht="14.25" customHeight="1" x14ac:dyDescent="0.25">
      <c r="A897" s="2"/>
      <c r="B897" s="2"/>
      <c r="D897" s="2"/>
      <c r="E897" s="2"/>
    </row>
    <row r="898" spans="1:5" ht="14.25" customHeight="1" x14ac:dyDescent="0.25">
      <c r="A898" s="2"/>
      <c r="B898" s="2"/>
      <c r="D898" s="2"/>
      <c r="E898" s="2"/>
    </row>
    <row r="899" spans="1:5" ht="14.25" customHeight="1" x14ac:dyDescent="0.25">
      <c r="A899" s="2"/>
      <c r="B899" s="2"/>
      <c r="D899" s="2"/>
      <c r="E899" s="2"/>
    </row>
    <row r="900" spans="1:5" ht="14.25" customHeight="1" x14ac:dyDescent="0.25">
      <c r="A900" s="2"/>
      <c r="B900" s="2"/>
      <c r="D900" s="2"/>
      <c r="E900" s="2"/>
    </row>
    <row r="901" spans="1:5" ht="14.25" customHeight="1" x14ac:dyDescent="0.25">
      <c r="A901" s="2"/>
      <c r="B901" s="2"/>
      <c r="D901" s="2"/>
      <c r="E901" s="2"/>
    </row>
    <row r="902" spans="1:5" ht="14.25" customHeight="1" x14ac:dyDescent="0.25">
      <c r="A902" s="2"/>
      <c r="B902" s="2"/>
      <c r="D902" s="2"/>
      <c r="E902" s="2"/>
    </row>
    <row r="903" spans="1:5" ht="14.25" customHeight="1" x14ac:dyDescent="0.25">
      <c r="A903" s="2"/>
      <c r="B903" s="2"/>
      <c r="D903" s="2"/>
      <c r="E903" s="2"/>
    </row>
    <row r="904" spans="1:5" ht="14.25" customHeight="1" x14ac:dyDescent="0.25">
      <c r="A904" s="2"/>
      <c r="B904" s="2"/>
      <c r="D904" s="2"/>
      <c r="E904" s="2"/>
    </row>
    <row r="905" spans="1:5" ht="14.25" customHeight="1" x14ac:dyDescent="0.25">
      <c r="A905" s="2"/>
      <c r="B905" s="2"/>
      <c r="D905" s="2"/>
      <c r="E905" s="2"/>
    </row>
    <row r="906" spans="1:5" ht="14.25" customHeight="1" x14ac:dyDescent="0.25">
      <c r="A906" s="2"/>
      <c r="B906" s="2"/>
      <c r="D906" s="2"/>
      <c r="E906" s="2"/>
    </row>
    <row r="907" spans="1:5" ht="14.25" customHeight="1" x14ac:dyDescent="0.25">
      <c r="A907" s="2"/>
      <c r="B907" s="2"/>
      <c r="D907" s="2"/>
      <c r="E907" s="2"/>
    </row>
    <row r="908" spans="1:5" ht="14.25" customHeight="1" x14ac:dyDescent="0.25">
      <c r="A908" s="2"/>
      <c r="B908" s="2"/>
      <c r="D908" s="2"/>
      <c r="E908" s="2"/>
    </row>
    <row r="909" spans="1:5" ht="14.25" customHeight="1" x14ac:dyDescent="0.25">
      <c r="A909" s="2"/>
      <c r="B909" s="2"/>
      <c r="D909" s="2"/>
      <c r="E909" s="2"/>
    </row>
    <row r="910" spans="1:5" ht="14.25" customHeight="1" x14ac:dyDescent="0.25">
      <c r="A910" s="2"/>
      <c r="B910" s="2"/>
      <c r="D910" s="2"/>
      <c r="E910" s="2"/>
    </row>
    <row r="911" spans="1:5" ht="14.25" customHeight="1" x14ac:dyDescent="0.25">
      <c r="A911" s="2"/>
      <c r="B911" s="2"/>
      <c r="D911" s="2"/>
      <c r="E911" s="2"/>
    </row>
    <row r="912" spans="1:5" ht="14.25" customHeight="1" x14ac:dyDescent="0.25">
      <c r="A912" s="2"/>
      <c r="B912" s="2"/>
      <c r="D912" s="2"/>
      <c r="E912" s="2"/>
    </row>
    <row r="913" spans="1:5" ht="14.25" customHeight="1" x14ac:dyDescent="0.25">
      <c r="A913" s="2"/>
      <c r="B913" s="2"/>
      <c r="D913" s="2"/>
      <c r="E913" s="2"/>
    </row>
    <row r="914" spans="1:5" ht="14.25" customHeight="1" x14ac:dyDescent="0.25">
      <c r="A914" s="2"/>
      <c r="B914" s="2"/>
      <c r="D914" s="2"/>
      <c r="E914" s="2"/>
    </row>
    <row r="915" spans="1:5" ht="14.25" customHeight="1" x14ac:dyDescent="0.25">
      <c r="A915" s="2"/>
      <c r="B915" s="2"/>
      <c r="D915" s="2"/>
      <c r="E915" s="2"/>
    </row>
    <row r="916" spans="1:5" ht="14.25" customHeight="1" x14ac:dyDescent="0.25">
      <c r="A916" s="2"/>
      <c r="B916" s="2"/>
      <c r="D916" s="2"/>
      <c r="E916" s="2"/>
    </row>
    <row r="917" spans="1:5" ht="14.25" customHeight="1" x14ac:dyDescent="0.25">
      <c r="A917" s="2"/>
      <c r="B917" s="2"/>
      <c r="D917" s="2"/>
      <c r="E917" s="2"/>
    </row>
    <row r="918" spans="1:5" ht="14.25" customHeight="1" x14ac:dyDescent="0.25">
      <c r="A918" s="2"/>
      <c r="B918" s="2"/>
      <c r="D918" s="2"/>
      <c r="E918" s="2"/>
    </row>
    <row r="919" spans="1:5" ht="14.25" customHeight="1" x14ac:dyDescent="0.25">
      <c r="A919" s="2"/>
      <c r="B919" s="2"/>
      <c r="D919" s="2"/>
      <c r="E919" s="2"/>
    </row>
    <row r="920" spans="1:5" ht="14.25" customHeight="1" x14ac:dyDescent="0.25">
      <c r="A920" s="2"/>
      <c r="B920" s="2"/>
      <c r="D920" s="2"/>
      <c r="E920" s="2"/>
    </row>
    <row r="921" spans="1:5" ht="14.25" customHeight="1" x14ac:dyDescent="0.25">
      <c r="A921" s="2"/>
      <c r="B921" s="2"/>
      <c r="D921" s="2"/>
      <c r="E921" s="2"/>
    </row>
    <row r="922" spans="1:5" ht="14.25" customHeight="1" x14ac:dyDescent="0.25">
      <c r="A922" s="2"/>
      <c r="B922" s="2"/>
      <c r="D922" s="2"/>
      <c r="E922" s="2"/>
    </row>
    <row r="923" spans="1:5" ht="14.25" customHeight="1" x14ac:dyDescent="0.25">
      <c r="A923" s="2"/>
      <c r="B923" s="2"/>
      <c r="D923" s="2"/>
      <c r="E923" s="2"/>
    </row>
    <row r="924" spans="1:5" ht="14.25" customHeight="1" x14ac:dyDescent="0.25">
      <c r="A924" s="2"/>
      <c r="B924" s="2"/>
      <c r="D924" s="2"/>
      <c r="E924" s="2"/>
    </row>
    <row r="925" spans="1:5" ht="14.25" customHeight="1" x14ac:dyDescent="0.25">
      <c r="A925" s="2"/>
      <c r="B925" s="2"/>
      <c r="D925" s="2"/>
      <c r="E925" s="2"/>
    </row>
    <row r="926" spans="1:5" ht="14.25" customHeight="1" x14ac:dyDescent="0.25">
      <c r="A926" s="2"/>
      <c r="B926" s="2"/>
      <c r="D926" s="2"/>
      <c r="E926" s="2"/>
    </row>
    <row r="927" spans="1:5" ht="14.25" customHeight="1" x14ac:dyDescent="0.25">
      <c r="A927" s="2"/>
      <c r="B927" s="2"/>
      <c r="D927" s="2"/>
      <c r="E927" s="2"/>
    </row>
    <row r="928" spans="1:5" ht="14.25" customHeight="1" x14ac:dyDescent="0.25">
      <c r="A928" s="2"/>
      <c r="B928" s="2"/>
      <c r="D928" s="2"/>
      <c r="E928" s="2"/>
    </row>
    <row r="929" spans="1:5" ht="14.25" customHeight="1" x14ac:dyDescent="0.25">
      <c r="A929" s="2"/>
      <c r="B929" s="2"/>
      <c r="D929" s="2"/>
      <c r="E929" s="2"/>
    </row>
    <row r="930" spans="1:5" ht="14.25" customHeight="1" x14ac:dyDescent="0.25">
      <c r="A930" s="2"/>
      <c r="B930" s="2"/>
      <c r="D930" s="2"/>
      <c r="E930" s="2"/>
    </row>
    <row r="931" spans="1:5" ht="14.25" customHeight="1" x14ac:dyDescent="0.25">
      <c r="A931" s="2"/>
      <c r="B931" s="2"/>
      <c r="D931" s="2"/>
      <c r="E931" s="2"/>
    </row>
    <row r="932" spans="1:5" ht="14.25" customHeight="1" x14ac:dyDescent="0.25">
      <c r="A932" s="2"/>
      <c r="B932" s="2"/>
      <c r="D932" s="2"/>
      <c r="E932" s="2"/>
    </row>
    <row r="933" spans="1:5" ht="14.25" customHeight="1" x14ac:dyDescent="0.25">
      <c r="A933" s="2"/>
      <c r="B933" s="2"/>
      <c r="D933" s="2"/>
      <c r="E933" s="2"/>
    </row>
    <row r="934" spans="1:5" ht="14.25" customHeight="1" x14ac:dyDescent="0.25">
      <c r="A934" s="2"/>
      <c r="B934" s="2"/>
      <c r="D934" s="2"/>
      <c r="E934" s="2"/>
    </row>
    <row r="935" spans="1:5" ht="14.25" customHeight="1" x14ac:dyDescent="0.25">
      <c r="A935" s="2"/>
      <c r="B935" s="2"/>
      <c r="D935" s="2"/>
      <c r="E935" s="2"/>
    </row>
    <row r="936" spans="1:5" ht="14.25" customHeight="1" x14ac:dyDescent="0.25">
      <c r="A936" s="2"/>
      <c r="B936" s="2"/>
      <c r="D936" s="2"/>
      <c r="E936" s="2"/>
    </row>
    <row r="937" spans="1:5" ht="14.25" customHeight="1" x14ac:dyDescent="0.25">
      <c r="A937" s="2"/>
      <c r="B937" s="2"/>
      <c r="D937" s="2"/>
      <c r="E937" s="2"/>
    </row>
    <row r="938" spans="1:5" ht="14.25" customHeight="1" x14ac:dyDescent="0.25">
      <c r="A938" s="2"/>
      <c r="B938" s="2"/>
      <c r="D938" s="2"/>
      <c r="E938" s="2"/>
    </row>
    <row r="939" spans="1:5" ht="14.25" customHeight="1" x14ac:dyDescent="0.25">
      <c r="A939" s="2"/>
      <c r="B939" s="2"/>
      <c r="D939" s="2"/>
      <c r="E939" s="2"/>
    </row>
    <row r="940" spans="1:5" ht="14.25" customHeight="1" x14ac:dyDescent="0.25">
      <c r="A940" s="2"/>
      <c r="B940" s="2"/>
      <c r="D940" s="2"/>
      <c r="E940" s="2"/>
    </row>
    <row r="941" spans="1:5" ht="14.25" customHeight="1" x14ac:dyDescent="0.25">
      <c r="A941" s="2"/>
      <c r="B941" s="2"/>
      <c r="D941" s="2"/>
      <c r="E941" s="2"/>
    </row>
    <row r="942" spans="1:5" ht="14.25" customHeight="1" x14ac:dyDescent="0.25">
      <c r="A942" s="2"/>
      <c r="B942" s="2"/>
      <c r="D942" s="2"/>
      <c r="E942" s="2"/>
    </row>
    <row r="943" spans="1:5" ht="14.25" customHeight="1" x14ac:dyDescent="0.25">
      <c r="A943" s="2"/>
      <c r="B943" s="2"/>
      <c r="D943" s="2"/>
      <c r="E943" s="2"/>
    </row>
    <row r="944" spans="1:5" ht="14.25" customHeight="1" x14ac:dyDescent="0.25">
      <c r="A944" s="2"/>
      <c r="B944" s="2"/>
      <c r="D944" s="2"/>
      <c r="E944" s="2"/>
    </row>
    <row r="945" spans="1:5" ht="14.25" customHeight="1" x14ac:dyDescent="0.25">
      <c r="A945" s="2"/>
      <c r="B945" s="2"/>
      <c r="D945" s="2"/>
      <c r="E945" s="2"/>
    </row>
    <row r="946" spans="1:5" ht="14.25" customHeight="1" x14ac:dyDescent="0.25">
      <c r="A946" s="2"/>
      <c r="B946" s="2"/>
      <c r="D946" s="2"/>
      <c r="E946" s="2"/>
    </row>
    <row r="947" spans="1:5" ht="14.25" customHeight="1" x14ac:dyDescent="0.25">
      <c r="A947" s="2"/>
      <c r="B947" s="2"/>
      <c r="D947" s="2"/>
      <c r="E947" s="2"/>
    </row>
    <row r="948" spans="1:5" ht="14.25" customHeight="1" x14ac:dyDescent="0.25">
      <c r="A948" s="2"/>
      <c r="B948" s="2"/>
      <c r="D948" s="2"/>
      <c r="E948" s="2"/>
    </row>
    <row r="949" spans="1:5" ht="14.25" customHeight="1" x14ac:dyDescent="0.25">
      <c r="A949" s="2"/>
      <c r="B949" s="2"/>
      <c r="D949" s="2"/>
      <c r="E949" s="2"/>
    </row>
    <row r="950" spans="1:5" ht="14.25" customHeight="1" x14ac:dyDescent="0.25">
      <c r="A950" s="2"/>
      <c r="B950" s="2"/>
      <c r="D950" s="2"/>
      <c r="E950" s="2"/>
    </row>
    <row r="951" spans="1:5" ht="14.25" customHeight="1" x14ac:dyDescent="0.25">
      <c r="A951" s="2"/>
      <c r="B951" s="2"/>
      <c r="D951" s="2"/>
      <c r="E951" s="2"/>
    </row>
    <row r="952" spans="1:5" ht="14.25" customHeight="1" x14ac:dyDescent="0.25">
      <c r="A952" s="2"/>
      <c r="B952" s="2"/>
      <c r="D952" s="2"/>
      <c r="E952" s="2"/>
    </row>
    <row r="953" spans="1:5" ht="14.25" customHeight="1" x14ac:dyDescent="0.25">
      <c r="A953" s="2"/>
      <c r="B953" s="2"/>
      <c r="D953" s="2"/>
      <c r="E953" s="2"/>
    </row>
    <row r="954" spans="1:5" ht="14.25" customHeight="1" x14ac:dyDescent="0.25">
      <c r="A954" s="2"/>
      <c r="B954" s="2"/>
      <c r="D954" s="2"/>
      <c r="E954" s="2"/>
    </row>
    <row r="955" spans="1:5" ht="14.25" customHeight="1" x14ac:dyDescent="0.25">
      <c r="A955" s="2"/>
      <c r="B955" s="2"/>
      <c r="D955" s="2"/>
      <c r="E955" s="2"/>
    </row>
    <row r="956" spans="1:5" ht="14.25" customHeight="1" x14ac:dyDescent="0.25">
      <c r="A956" s="2"/>
      <c r="B956" s="2"/>
      <c r="D956" s="2"/>
      <c r="E956" s="2"/>
    </row>
    <row r="957" spans="1:5" ht="14.25" customHeight="1" x14ac:dyDescent="0.25">
      <c r="A957" s="2"/>
      <c r="B957" s="2"/>
      <c r="D957" s="2"/>
      <c r="E957" s="2"/>
    </row>
    <row r="958" spans="1:5" ht="14.25" customHeight="1" x14ac:dyDescent="0.25">
      <c r="A958" s="2"/>
      <c r="B958" s="2"/>
      <c r="D958" s="2"/>
      <c r="E958" s="2"/>
    </row>
    <row r="959" spans="1:5" ht="14.25" customHeight="1" x14ac:dyDescent="0.25">
      <c r="A959" s="2"/>
      <c r="B959" s="2"/>
      <c r="D959" s="2"/>
      <c r="E959" s="2"/>
    </row>
    <row r="960" spans="1:5" ht="14.25" customHeight="1" x14ac:dyDescent="0.25">
      <c r="A960" s="2"/>
      <c r="B960" s="2"/>
      <c r="D960" s="2"/>
      <c r="E960" s="2"/>
    </row>
    <row r="961" spans="1:5" ht="14.25" customHeight="1" x14ac:dyDescent="0.25">
      <c r="A961" s="2"/>
      <c r="B961" s="2"/>
      <c r="D961" s="2"/>
      <c r="E961" s="2"/>
    </row>
    <row r="962" spans="1:5" ht="14.25" customHeight="1" x14ac:dyDescent="0.25">
      <c r="A962" s="2"/>
      <c r="B962" s="2"/>
      <c r="D962" s="2"/>
      <c r="E962" s="2"/>
    </row>
    <row r="963" spans="1:5" ht="14.25" customHeight="1" x14ac:dyDescent="0.25">
      <c r="A963" s="2"/>
      <c r="B963" s="2"/>
      <c r="D963" s="2"/>
      <c r="E963" s="2"/>
    </row>
    <row r="964" spans="1:5" ht="14.25" customHeight="1" x14ac:dyDescent="0.25">
      <c r="A964" s="2"/>
      <c r="B964" s="2"/>
      <c r="D964" s="2"/>
      <c r="E964" s="2"/>
    </row>
    <row r="965" spans="1:5" ht="14.25" customHeight="1" x14ac:dyDescent="0.25">
      <c r="A965" s="2"/>
      <c r="B965" s="2"/>
      <c r="D965" s="2"/>
      <c r="E965" s="2"/>
    </row>
    <row r="966" spans="1:5" ht="14.25" customHeight="1" x14ac:dyDescent="0.25">
      <c r="A966" s="2"/>
      <c r="B966" s="2"/>
      <c r="D966" s="2"/>
      <c r="E966" s="2"/>
    </row>
    <row r="967" spans="1:5" ht="14.25" customHeight="1" x14ac:dyDescent="0.25">
      <c r="A967" s="2"/>
      <c r="B967" s="2"/>
      <c r="D967" s="2"/>
      <c r="E967" s="2"/>
    </row>
    <row r="968" spans="1:5" ht="14.25" customHeight="1" x14ac:dyDescent="0.25">
      <c r="A968" s="2"/>
      <c r="B968" s="2"/>
      <c r="D968" s="2"/>
      <c r="E968" s="2"/>
    </row>
    <row r="969" spans="1:5" ht="14.25" customHeight="1" x14ac:dyDescent="0.25">
      <c r="A969" s="2"/>
      <c r="B969" s="2"/>
      <c r="D969" s="2"/>
      <c r="E969" s="2"/>
    </row>
    <row r="970" spans="1:5" ht="14.25" customHeight="1" x14ac:dyDescent="0.25">
      <c r="A970" s="2"/>
      <c r="B970" s="2"/>
      <c r="D970" s="2"/>
      <c r="E970" s="2"/>
    </row>
    <row r="971" spans="1:5" ht="14.25" customHeight="1" x14ac:dyDescent="0.25">
      <c r="A971" s="2"/>
      <c r="B971" s="2"/>
      <c r="D971" s="2"/>
      <c r="E971" s="2"/>
    </row>
    <row r="972" spans="1:5" ht="14.25" customHeight="1" x14ac:dyDescent="0.25">
      <c r="A972" s="2"/>
      <c r="B972" s="2"/>
      <c r="D972" s="2"/>
      <c r="E972" s="2"/>
    </row>
    <row r="973" spans="1:5" ht="14.25" customHeight="1" x14ac:dyDescent="0.25">
      <c r="A973" s="2"/>
      <c r="B973" s="2"/>
      <c r="D973" s="2"/>
      <c r="E973" s="2"/>
    </row>
    <row r="974" spans="1:5" ht="14.25" customHeight="1" x14ac:dyDescent="0.25">
      <c r="A974" s="2"/>
      <c r="B974" s="2"/>
      <c r="D974" s="2"/>
      <c r="E974" s="2"/>
    </row>
    <row r="975" spans="1:5" ht="14.25" customHeight="1" x14ac:dyDescent="0.25">
      <c r="A975" s="2"/>
      <c r="B975" s="2"/>
      <c r="D975" s="2"/>
      <c r="E975" s="2"/>
    </row>
    <row r="976" spans="1:5" ht="14.25" customHeight="1" x14ac:dyDescent="0.25">
      <c r="A976" s="2"/>
      <c r="B976" s="2"/>
      <c r="D976" s="2"/>
      <c r="E976" s="2"/>
    </row>
    <row r="977" spans="1:5" ht="14.25" customHeight="1" x14ac:dyDescent="0.25">
      <c r="A977" s="2"/>
      <c r="B977" s="2"/>
      <c r="D977" s="2"/>
      <c r="E977" s="2"/>
    </row>
    <row r="978" spans="1:5" ht="14.25" customHeight="1" x14ac:dyDescent="0.25">
      <c r="A978" s="2"/>
      <c r="B978" s="2"/>
      <c r="D978" s="2"/>
      <c r="E978" s="2"/>
    </row>
    <row r="979" spans="1:5" ht="14.25" customHeight="1" x14ac:dyDescent="0.25">
      <c r="A979" s="2"/>
      <c r="B979" s="2"/>
      <c r="D979" s="2"/>
      <c r="E979" s="2"/>
    </row>
    <row r="980" spans="1:5" ht="14.25" customHeight="1" x14ac:dyDescent="0.25">
      <c r="A980" s="2"/>
      <c r="B980" s="2"/>
      <c r="D980" s="2"/>
      <c r="E980" s="2"/>
    </row>
    <row r="981" spans="1:5" ht="14.25" customHeight="1" x14ac:dyDescent="0.25">
      <c r="A981" s="2"/>
      <c r="B981" s="2"/>
      <c r="D981" s="2"/>
      <c r="E981" s="2"/>
    </row>
    <row r="982" spans="1:5" ht="14.25" customHeight="1" x14ac:dyDescent="0.25">
      <c r="A982" s="2"/>
      <c r="B982" s="2"/>
      <c r="D982" s="2"/>
      <c r="E982" s="2"/>
    </row>
    <row r="983" spans="1:5" ht="14.25" customHeight="1" x14ac:dyDescent="0.25">
      <c r="A983" s="2"/>
      <c r="B983" s="2"/>
      <c r="D983" s="2"/>
      <c r="E983" s="2"/>
    </row>
    <row r="984" spans="1:5" ht="14.25" customHeight="1" x14ac:dyDescent="0.25">
      <c r="A984" s="2"/>
      <c r="B984" s="2"/>
      <c r="D984" s="2"/>
      <c r="E984" s="2"/>
    </row>
    <row r="985" spans="1:5" ht="14.25" customHeight="1" x14ac:dyDescent="0.25">
      <c r="A985" s="2"/>
      <c r="B985" s="2"/>
      <c r="D985" s="2"/>
      <c r="E985" s="2"/>
    </row>
    <row r="986" spans="1:5" ht="14.25" customHeight="1" x14ac:dyDescent="0.25">
      <c r="A986" s="2"/>
      <c r="B986" s="2"/>
      <c r="D986" s="2"/>
      <c r="E986" s="2"/>
    </row>
    <row r="987" spans="1:5" ht="14.25" customHeight="1" x14ac:dyDescent="0.25">
      <c r="A987" s="2"/>
      <c r="B987" s="2"/>
      <c r="D987" s="2"/>
      <c r="E987" s="2"/>
    </row>
    <row r="988" spans="1:5" ht="14.25" customHeight="1" x14ac:dyDescent="0.25">
      <c r="A988" s="2"/>
      <c r="B988" s="2"/>
      <c r="D988" s="2"/>
      <c r="E988" s="2"/>
    </row>
    <row r="989" spans="1:5" ht="14.25" customHeight="1" x14ac:dyDescent="0.25">
      <c r="A989" s="2"/>
      <c r="B989" s="2"/>
      <c r="D989" s="2"/>
      <c r="E989" s="2"/>
    </row>
    <row r="990" spans="1:5" ht="14.25" customHeight="1" x14ac:dyDescent="0.25">
      <c r="A990" s="2"/>
      <c r="B990" s="2"/>
      <c r="D990" s="2"/>
      <c r="E990" s="2"/>
    </row>
    <row r="991" spans="1:5" ht="14.25" customHeight="1" x14ac:dyDescent="0.25">
      <c r="A991" s="2"/>
      <c r="B991" s="2"/>
      <c r="D991" s="2"/>
      <c r="E991" s="2"/>
    </row>
    <row r="992" spans="1:5" ht="14.25" customHeight="1" x14ac:dyDescent="0.25">
      <c r="A992" s="2"/>
      <c r="B992" s="2"/>
      <c r="D992" s="2"/>
      <c r="E992" s="2"/>
    </row>
    <row r="993" spans="1:5" ht="14.25" customHeight="1" x14ac:dyDescent="0.25">
      <c r="A993" s="2"/>
      <c r="B993" s="2"/>
      <c r="D993" s="2"/>
      <c r="E993" s="2"/>
    </row>
    <row r="994" spans="1:5" ht="14.25" customHeight="1" x14ac:dyDescent="0.25">
      <c r="A994" s="2"/>
      <c r="B994" s="2"/>
      <c r="D994" s="2"/>
      <c r="E994" s="2"/>
    </row>
    <row r="995" spans="1:5" ht="14.25" customHeight="1" x14ac:dyDescent="0.25">
      <c r="A995" s="2"/>
      <c r="B995" s="2"/>
      <c r="D995" s="2"/>
      <c r="E995" s="2"/>
    </row>
    <row r="996" spans="1:5" ht="14.25" customHeight="1" x14ac:dyDescent="0.25">
      <c r="A996" s="2"/>
      <c r="B996" s="2"/>
      <c r="D996" s="2"/>
      <c r="E996" s="2"/>
    </row>
    <row r="997" spans="1:5" ht="14.25" customHeight="1" x14ac:dyDescent="0.25">
      <c r="A997" s="2"/>
      <c r="B997" s="2"/>
      <c r="D997" s="2"/>
      <c r="E997" s="2"/>
    </row>
    <row r="998" spans="1:5" ht="14.25" customHeight="1" x14ac:dyDescent="0.25">
      <c r="A998" s="2"/>
      <c r="B998" s="2"/>
      <c r="D998" s="2"/>
      <c r="E998" s="2"/>
    </row>
    <row r="999" spans="1:5" ht="14.25" customHeight="1" x14ac:dyDescent="0.25">
      <c r="A999" s="2"/>
      <c r="B999" s="2"/>
      <c r="D999" s="2"/>
      <c r="E999" s="2"/>
    </row>
    <row r="1000" spans="1:5" ht="14.25" customHeight="1" x14ac:dyDescent="0.25">
      <c r="A1000" s="2"/>
      <c r="B1000" s="2"/>
      <c r="D1000" s="2"/>
      <c r="E1000" s="2"/>
    </row>
  </sheetData>
  <hyperlinks>
    <hyperlink ref="A45" r:id="rId1" xr:uid="{00000000-0004-0000-0000-000001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1001"/>
  <sheetViews>
    <sheetView workbookViewId="0">
      <selection activeCell="A8" sqref="A8"/>
    </sheetView>
  </sheetViews>
  <sheetFormatPr defaultColWidth="12.625" defaultRowHeight="15" customHeight="1" x14ac:dyDescent="0.2"/>
  <cols>
    <col min="1" max="1" width="20.5" customWidth="1"/>
    <col min="2" max="32" width="8.375" customWidth="1"/>
  </cols>
  <sheetData>
    <row r="1" spans="1:32" ht="14.25" customHeight="1" x14ac:dyDescent="0.25">
      <c r="A1" s="7" t="s">
        <v>39</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23</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204</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205</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25</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26</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27</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28</v>
      </c>
      <c r="B8" s="71">
        <f>INDEX('REEDS calc'!$C$64:$AG$113,MATCH(About!$B$2,'REEDS calc'!$B$64:$B$113,0),MATCH(B$1,'REEDS calc'!$C$63:$AG$63,0))*SUMIFS('res v com'!$F$3:$F$52,'res v com'!$B$3:$B$52,About!$B$2)</f>
        <v>45.103992962655447</v>
      </c>
      <c r="C8" s="71">
        <f>INDEX('REEDS calc'!$C$64:$AG$113,MATCH(About!$B$2,'REEDS calc'!$B$64:$B$113,0),MATCH(C$1,'REEDS calc'!$C$63:$AG$63,0))*SUMIFS('res v com'!$F$3:$F$52,'res v com'!$B$3:$B$52,About!$B$2)</f>
        <v>45.103992962655447</v>
      </c>
      <c r="D8" s="71">
        <f>INDEX('REEDS calc'!$C$64:$AG$113,MATCH(About!$B$2,'REEDS calc'!$B$64:$B$113,0),MATCH(D$1,'REEDS calc'!$C$63:$AG$63,0))*SUMIFS('res v com'!$F$3:$F$52,'res v com'!$B$3:$B$52,About!$B$2)</f>
        <v>45.103992962655447</v>
      </c>
      <c r="E8" s="71">
        <f>INDEX('REEDS calc'!$C$64:$AG$113,MATCH(About!$B$2,'REEDS calc'!$B$64:$B$113,0),MATCH(E$1,'REEDS calc'!$C$63:$AG$63,0))*SUMIFS('res v com'!$F$3:$F$52,'res v com'!$B$3:$B$52,About!$B$2)</f>
        <v>60.681575717350277</v>
      </c>
      <c r="F8" s="71">
        <f>INDEX('REEDS calc'!$C$64:$AG$113,MATCH(About!$B$2,'REEDS calc'!$B$64:$B$113,0),MATCH(F$1,'REEDS calc'!$C$63:$AG$63,0))*SUMIFS('res v com'!$F$3:$F$52,'res v com'!$B$3:$B$52,About!$B$2)</f>
        <v>76.259158472045115</v>
      </c>
      <c r="G8" s="71">
        <f>INDEX('REEDS calc'!$C$64:$AG$113,MATCH(About!$B$2,'REEDS calc'!$B$64:$B$113,0),MATCH(G$1,'REEDS calc'!$C$63:$AG$63,0))*SUMIFS('res v com'!$F$3:$F$52,'res v com'!$B$3:$B$52,About!$B$2)</f>
        <v>87.782254205019797</v>
      </c>
      <c r="H8" s="71">
        <f>INDEX('REEDS calc'!$C$64:$AG$113,MATCH(About!$B$2,'REEDS calc'!$B$64:$B$113,0),MATCH(H$1,'REEDS calc'!$C$63:$AG$63,0))*SUMIFS('res v com'!$F$3:$F$52,'res v com'!$B$3:$B$52,About!$B$2)</f>
        <v>99.305349937994478</v>
      </c>
      <c r="I8" s="71">
        <f>INDEX('REEDS calc'!$C$64:$AG$113,MATCH(About!$B$2,'REEDS calc'!$B$64:$B$113,0),MATCH(I$1,'REEDS calc'!$C$63:$AG$63,0))*SUMIFS('res v com'!$F$3:$F$52,'res v com'!$B$3:$B$52,About!$B$2)</f>
        <v>112.81914659493823</v>
      </c>
      <c r="J8" s="71">
        <f>INDEX('REEDS calc'!$C$64:$AG$113,MATCH(About!$B$2,'REEDS calc'!$B$64:$B$113,0),MATCH(J$1,'REEDS calc'!$C$63:$AG$63,0))*SUMIFS('res v com'!$F$3:$F$52,'res v com'!$B$3:$B$52,About!$B$2)</f>
        <v>126.33294325188197</v>
      </c>
      <c r="K8" s="71">
        <f>INDEX('REEDS calc'!$C$64:$AG$113,MATCH(About!$B$2,'REEDS calc'!$B$64:$B$113,0),MATCH(K$1,'REEDS calc'!$C$63:$AG$63,0))*SUMIFS('res v com'!$F$3:$F$52,'res v com'!$B$3:$B$52,About!$B$2)</f>
        <v>144.09612072729809</v>
      </c>
      <c r="L8" s="71">
        <f>INDEX('REEDS calc'!$C$64:$AG$113,MATCH(About!$B$2,'REEDS calc'!$B$64:$B$113,0),MATCH(L$1,'REEDS calc'!$C$63:$AG$63,0))*SUMIFS('res v com'!$F$3:$F$52,'res v com'!$B$3:$B$52,About!$B$2)</f>
        <v>161.85929820271423</v>
      </c>
      <c r="M8" s="71">
        <f>INDEX('REEDS calc'!$C$64:$AG$113,MATCH(About!$B$2,'REEDS calc'!$B$64:$B$113,0),MATCH(M$1,'REEDS calc'!$C$63:$AG$63,0))*SUMIFS('res v com'!$F$3:$F$52,'res v com'!$B$3:$B$52,About!$B$2)</f>
        <v>175.71763925034492</v>
      </c>
      <c r="N8" s="71">
        <f>INDEX('REEDS calc'!$C$64:$AG$113,MATCH(About!$B$2,'REEDS calc'!$B$64:$B$113,0),MATCH(N$1,'REEDS calc'!$C$63:$AG$63,0))*SUMIFS('res v com'!$F$3:$F$52,'res v com'!$B$3:$B$52,About!$B$2)</f>
        <v>189.5759802979756</v>
      </c>
      <c r="O8" s="71">
        <f>INDEX('REEDS calc'!$C$64:$AG$113,MATCH(About!$B$2,'REEDS calc'!$B$64:$B$113,0),MATCH(O$1,'REEDS calc'!$C$63:$AG$63,0))*SUMIFS('res v com'!$F$3:$F$52,'res v com'!$B$3:$B$52,About!$B$2)</f>
        <v>199.05095104186677</v>
      </c>
      <c r="P8" s="71">
        <f>INDEX('REEDS calc'!$C$64:$AG$113,MATCH(About!$B$2,'REEDS calc'!$B$64:$B$113,0),MATCH(P$1,'REEDS calc'!$C$63:$AG$63,0))*SUMIFS('res v com'!$F$3:$F$52,'res v com'!$B$3:$B$52,About!$B$2)</f>
        <v>208.52592178575793</v>
      </c>
      <c r="Q8" s="71">
        <f>INDEX('REEDS calc'!$C$64:$AG$113,MATCH(About!$B$2,'REEDS calc'!$B$64:$B$113,0),MATCH(Q$1,'REEDS calc'!$C$63:$AG$63,0))*SUMIFS('res v com'!$F$3:$F$52,'res v com'!$B$3:$B$52,About!$B$2)</f>
        <v>210.78460168026126</v>
      </c>
      <c r="R8" s="71">
        <f>INDEX('REEDS calc'!$C$64:$AG$113,MATCH(About!$B$2,'REEDS calc'!$B$64:$B$113,0),MATCH(R$1,'REEDS calc'!$C$63:$AG$63,0))*SUMIFS('res v com'!$F$3:$F$52,'res v com'!$B$3:$B$52,About!$B$2)</f>
        <v>213.04328157476459</v>
      </c>
      <c r="S8" s="71">
        <f>INDEX('REEDS calc'!$C$64:$AG$113,MATCH(About!$B$2,'REEDS calc'!$B$64:$B$113,0),MATCH(S$1,'REEDS calc'!$C$63:$AG$63,0))*SUMIFS('res v com'!$F$3:$F$52,'res v com'!$B$3:$B$52,About!$B$2)</f>
        <v>215.51251637468775</v>
      </c>
      <c r="T8" s="71">
        <f>INDEX('REEDS calc'!$C$64:$AG$113,MATCH(About!$B$2,'REEDS calc'!$B$64:$B$113,0),MATCH(T$1,'REEDS calc'!$C$63:$AG$63,0))*SUMIFS('res v com'!$F$3:$F$52,'res v com'!$B$3:$B$52,About!$B$2)</f>
        <v>217.98175117461088</v>
      </c>
      <c r="U8" s="71">
        <f>INDEX('REEDS calc'!$C$64:$AG$113,MATCH(About!$B$2,'REEDS calc'!$B$64:$B$113,0),MATCH(U$1,'REEDS calc'!$C$63:$AG$63,0))*SUMIFS('res v com'!$F$3:$F$52,'res v com'!$B$3:$B$52,About!$B$2)</f>
        <v>220.71896494506831</v>
      </c>
      <c r="V8" s="71">
        <f>INDEX('REEDS calc'!$C$64:$AG$113,MATCH(About!$B$2,'REEDS calc'!$B$64:$B$113,0),MATCH(V$1,'REEDS calc'!$C$63:$AG$63,0))*SUMIFS('res v com'!$F$3:$F$52,'res v com'!$B$3:$B$52,About!$B$2)</f>
        <v>223.45617871552579</v>
      </c>
      <c r="W8" s="71">
        <f>INDEX('REEDS calc'!$C$64:$AG$113,MATCH(About!$B$2,'REEDS calc'!$B$64:$B$113,0),MATCH(W$1,'REEDS calc'!$C$63:$AG$63,0))*SUMIFS('res v com'!$F$3:$F$52,'res v com'!$B$3:$B$52,About!$B$2)</f>
        <v>226.67192636193732</v>
      </c>
      <c r="X8" s="71">
        <f>INDEX('REEDS calc'!$C$64:$AG$113,MATCH(About!$B$2,'REEDS calc'!$B$64:$B$113,0),MATCH(X$1,'REEDS calc'!$C$63:$AG$63,0))*SUMIFS('res v com'!$F$3:$F$52,'res v com'!$B$3:$B$52,About!$B$2)</f>
        <v>229.88767400834885</v>
      </c>
      <c r="Y8" s="71">
        <f>INDEX('REEDS calc'!$C$64:$AG$113,MATCH(About!$B$2,'REEDS calc'!$B$64:$B$113,0),MATCH(Y$1,'REEDS calc'!$C$63:$AG$63,0))*SUMIFS('res v com'!$F$3:$F$52,'res v com'!$B$3:$B$52,About!$B$2)</f>
        <v>234.04134805163045</v>
      </c>
      <c r="Z8" s="71">
        <f>INDEX('REEDS calc'!$C$64:$AG$113,MATCH(About!$B$2,'REEDS calc'!$B$64:$B$113,0),MATCH(Z$1,'REEDS calc'!$C$63:$AG$63,0))*SUMIFS('res v com'!$F$3:$F$52,'res v com'!$B$3:$B$52,About!$B$2)</f>
        <v>238.19502209491202</v>
      </c>
      <c r="AA8" s="71">
        <f>INDEX('REEDS calc'!$C$64:$AG$113,MATCH(About!$B$2,'REEDS calc'!$B$64:$B$113,0),MATCH(AA$1,'REEDS calc'!$C$63:$AG$63,0))*SUMIFS('res v com'!$F$3:$F$52,'res v com'!$B$3:$B$52,About!$B$2)</f>
        <v>239.82203727315596</v>
      </c>
      <c r="AB8" s="71">
        <f>INDEX('REEDS calc'!$C$64:$AG$113,MATCH(About!$B$2,'REEDS calc'!$B$64:$B$113,0),MATCH(AB$1,'REEDS calc'!$C$63:$AG$63,0))*SUMIFS('res v com'!$F$3:$F$52,'res v com'!$B$3:$B$52,About!$B$2)</f>
        <v>241.44905245139989</v>
      </c>
      <c r="AC8" s="71">
        <f>INDEX('REEDS calc'!$C$64:$AG$113,MATCH(About!$B$2,'REEDS calc'!$B$64:$B$113,0),MATCH(AC$1,'REEDS calc'!$C$63:$AG$63,0))*SUMIFS('res v com'!$F$3:$F$52,'res v com'!$B$3:$B$52,About!$B$2)</f>
        <v>244.49252790246797</v>
      </c>
      <c r="AD8" s="71">
        <f>INDEX('REEDS calc'!$C$64:$AG$113,MATCH(About!$B$2,'REEDS calc'!$B$64:$B$113,0),MATCH(AD$1,'REEDS calc'!$C$63:$AG$63,0))*SUMIFS('res v com'!$F$3:$F$52,'res v com'!$B$3:$B$52,About!$B$2)</f>
        <v>247.53600335353602</v>
      </c>
      <c r="AE8" s="71">
        <f>INDEX('REEDS calc'!$C$64:$AG$113,MATCH(About!$B$2,'REEDS calc'!$B$64:$B$113,0),MATCH(AE$1,'REEDS calc'!$C$63:$AG$63,0))*SUMIFS('res v com'!$F$3:$F$52,'res v com'!$B$3:$B$52,About!$B$2)</f>
        <v>254.94370775330546</v>
      </c>
      <c r="AF8" s="71">
        <f>INDEX('REEDS calc'!$C$64:$AG$113,MATCH(About!$B$2,'REEDS calc'!$B$64:$B$113,0),MATCH(AF$1,'REEDS calc'!$C$63:$AG$63,0))*SUMIFS('res v com'!$F$3:$F$52,'res v com'!$B$3:$B$52,About!$B$2)</f>
        <v>262.35141215307488</v>
      </c>
    </row>
    <row r="9" spans="1:32" ht="14.25" customHeight="1" x14ac:dyDescent="0.25">
      <c r="A9" s="7" t="s">
        <v>29</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31</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32</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33</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34</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35</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36</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37</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38</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197</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198</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199</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200</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201</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202</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203</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09E1-31AA-4A35-86B3-C0BEAC258126}">
  <dimension ref="A1:D25"/>
  <sheetViews>
    <sheetView tabSelected="1" workbookViewId="0">
      <selection activeCell="D8" sqref="D8"/>
    </sheetView>
  </sheetViews>
  <sheetFormatPr defaultRowHeight="14.25" x14ac:dyDescent="0.2"/>
  <cols>
    <col min="1" max="1" width="27.125" bestFit="1" customWidth="1"/>
  </cols>
  <sheetData>
    <row r="1" spans="1:4" ht="15" x14ac:dyDescent="0.25">
      <c r="A1" s="24" t="s">
        <v>39</v>
      </c>
      <c r="B1" s="73" t="s">
        <v>1390</v>
      </c>
      <c r="C1" s="73" t="s">
        <v>1391</v>
      </c>
      <c r="D1" s="73" t="s">
        <v>1392</v>
      </c>
    </row>
    <row r="2" spans="1:4" ht="15" x14ac:dyDescent="0.25">
      <c r="A2" s="72" t="s">
        <v>23</v>
      </c>
      <c r="B2" s="24">
        <v>0</v>
      </c>
      <c r="C2" s="24">
        <v>0</v>
      </c>
      <c r="D2" s="24">
        <v>0</v>
      </c>
    </row>
    <row r="3" spans="1:4" ht="15" x14ac:dyDescent="0.25">
      <c r="A3" s="72" t="s">
        <v>204</v>
      </c>
      <c r="B3" s="24">
        <v>0</v>
      </c>
      <c r="C3" s="24">
        <v>0</v>
      </c>
      <c r="D3" s="24">
        <v>0</v>
      </c>
    </row>
    <row r="4" spans="1:4" ht="15" x14ac:dyDescent="0.25">
      <c r="A4" s="72" t="s">
        <v>24</v>
      </c>
      <c r="B4" s="24">
        <v>0</v>
      </c>
      <c r="C4" s="24">
        <v>0</v>
      </c>
      <c r="D4" s="24">
        <v>0</v>
      </c>
    </row>
    <row r="5" spans="1:4" ht="15" x14ac:dyDescent="0.25">
      <c r="A5" s="72" t="s">
        <v>25</v>
      </c>
      <c r="B5" s="24">
        <v>0</v>
      </c>
      <c r="C5" s="24">
        <v>0</v>
      </c>
      <c r="D5" s="24">
        <v>0</v>
      </c>
    </row>
    <row r="6" spans="1:4" ht="15" x14ac:dyDescent="0.25">
      <c r="A6" s="72" t="s">
        <v>26</v>
      </c>
      <c r="B6" s="24">
        <v>0</v>
      </c>
      <c r="C6" s="24">
        <v>0</v>
      </c>
      <c r="D6" s="24">
        <v>0</v>
      </c>
    </row>
    <row r="7" spans="1:4" ht="15" x14ac:dyDescent="0.25">
      <c r="A7" s="72" t="s">
        <v>27</v>
      </c>
      <c r="B7" s="24">
        <v>0</v>
      </c>
      <c r="C7" s="24">
        <v>0</v>
      </c>
      <c r="D7" s="24">
        <v>0</v>
      </c>
    </row>
    <row r="8" spans="1:4" ht="15" x14ac:dyDescent="0.25">
      <c r="A8" s="72" t="s">
        <v>28</v>
      </c>
      <c r="B8" s="24">
        <f>'BDESC-urban-residential'!B8</f>
        <v>43.846655879882505</v>
      </c>
      <c r="C8" s="24">
        <f>'BDESC-rural-residential'!B8</f>
        <v>28.867532975644039</v>
      </c>
      <c r="D8" s="24">
        <f>'BDESC-commercial'!B8</f>
        <v>45.103992962655447</v>
      </c>
    </row>
    <row r="9" spans="1:4" ht="15" x14ac:dyDescent="0.25">
      <c r="A9" s="72" t="s">
        <v>29</v>
      </c>
      <c r="B9" s="24">
        <v>0</v>
      </c>
      <c r="C9" s="24">
        <v>0</v>
      </c>
      <c r="D9" s="24">
        <v>0</v>
      </c>
    </row>
    <row r="10" spans="1:4" ht="15" x14ac:dyDescent="0.25">
      <c r="A10" s="72" t="s">
        <v>30</v>
      </c>
      <c r="B10" s="24">
        <v>0</v>
      </c>
      <c r="C10" s="24">
        <v>0</v>
      </c>
      <c r="D10" s="24">
        <v>0</v>
      </c>
    </row>
    <row r="11" spans="1:4" ht="15" x14ac:dyDescent="0.25">
      <c r="A11" s="72" t="s">
        <v>31</v>
      </c>
      <c r="B11" s="24">
        <v>0</v>
      </c>
      <c r="C11" s="24">
        <v>0</v>
      </c>
      <c r="D11" s="24">
        <v>0</v>
      </c>
    </row>
    <row r="12" spans="1:4" ht="15" x14ac:dyDescent="0.25">
      <c r="A12" s="72" t="s">
        <v>32</v>
      </c>
      <c r="B12" s="24">
        <v>0</v>
      </c>
      <c r="C12" s="24">
        <v>0</v>
      </c>
      <c r="D12" s="24">
        <v>0</v>
      </c>
    </row>
    <row r="13" spans="1:4" ht="15" x14ac:dyDescent="0.25">
      <c r="A13" s="72" t="s">
        <v>33</v>
      </c>
      <c r="B13" s="24">
        <v>0</v>
      </c>
      <c r="C13" s="24">
        <v>0</v>
      </c>
      <c r="D13" s="24">
        <v>0</v>
      </c>
    </row>
    <row r="14" spans="1:4" ht="15" x14ac:dyDescent="0.25">
      <c r="A14" s="72" t="s">
        <v>34</v>
      </c>
      <c r="B14" s="24">
        <v>0</v>
      </c>
      <c r="C14" s="24">
        <v>0</v>
      </c>
      <c r="D14" s="24">
        <v>0</v>
      </c>
    </row>
    <row r="15" spans="1:4" ht="15" x14ac:dyDescent="0.25">
      <c r="A15" s="72" t="s">
        <v>35</v>
      </c>
      <c r="B15" s="24">
        <v>0</v>
      </c>
      <c r="C15" s="24">
        <v>0</v>
      </c>
      <c r="D15" s="24">
        <v>0</v>
      </c>
    </row>
    <row r="16" spans="1:4" ht="15" x14ac:dyDescent="0.25">
      <c r="A16" s="72" t="s">
        <v>36</v>
      </c>
      <c r="B16" s="24">
        <v>0</v>
      </c>
      <c r="C16" s="24">
        <v>0</v>
      </c>
      <c r="D16" s="24">
        <v>0</v>
      </c>
    </row>
    <row r="17" spans="1:4" ht="15" x14ac:dyDescent="0.25">
      <c r="A17" s="72" t="s">
        <v>37</v>
      </c>
      <c r="B17" s="24">
        <v>0</v>
      </c>
      <c r="C17" s="24">
        <v>0</v>
      </c>
      <c r="D17" s="24">
        <v>0</v>
      </c>
    </row>
    <row r="18" spans="1:4" ht="15" x14ac:dyDescent="0.25">
      <c r="A18" s="72" t="s">
        <v>38</v>
      </c>
      <c r="B18" s="24">
        <v>0</v>
      </c>
      <c r="C18" s="24">
        <v>0</v>
      </c>
      <c r="D18" s="24">
        <v>0</v>
      </c>
    </row>
    <row r="19" spans="1:4" ht="15" x14ac:dyDescent="0.25">
      <c r="A19" s="72" t="s">
        <v>197</v>
      </c>
      <c r="B19" s="24">
        <v>0</v>
      </c>
      <c r="C19" s="24">
        <v>0</v>
      </c>
      <c r="D19" s="24">
        <v>0</v>
      </c>
    </row>
    <row r="20" spans="1:4" ht="15" x14ac:dyDescent="0.25">
      <c r="A20" s="72" t="s">
        <v>198</v>
      </c>
      <c r="B20" s="24">
        <v>0</v>
      </c>
      <c r="C20" s="24">
        <v>0</v>
      </c>
      <c r="D20" s="24">
        <v>0</v>
      </c>
    </row>
    <row r="21" spans="1:4" ht="15" x14ac:dyDescent="0.25">
      <c r="A21" s="72" t="s">
        <v>199</v>
      </c>
      <c r="B21" s="24">
        <v>0</v>
      </c>
      <c r="C21" s="24">
        <v>0</v>
      </c>
      <c r="D21" s="24">
        <v>0</v>
      </c>
    </row>
    <row r="22" spans="1:4" ht="15" x14ac:dyDescent="0.25">
      <c r="A22" s="72" t="s">
        <v>200</v>
      </c>
      <c r="B22" s="24">
        <v>0</v>
      </c>
      <c r="C22" s="24">
        <v>0</v>
      </c>
      <c r="D22" s="24">
        <v>0</v>
      </c>
    </row>
    <row r="23" spans="1:4" ht="15" x14ac:dyDescent="0.25">
      <c r="A23" s="72" t="s">
        <v>201</v>
      </c>
      <c r="B23" s="24">
        <v>0</v>
      </c>
      <c r="C23" s="24">
        <v>0</v>
      </c>
      <c r="D23" s="24">
        <v>0</v>
      </c>
    </row>
    <row r="24" spans="1:4" ht="15" x14ac:dyDescent="0.25">
      <c r="A24" s="74" t="s">
        <v>202</v>
      </c>
      <c r="B24" s="24">
        <v>0</v>
      </c>
      <c r="C24" s="24">
        <v>0</v>
      </c>
      <c r="D24" s="24">
        <v>0</v>
      </c>
    </row>
    <row r="25" spans="1:4" ht="15" x14ac:dyDescent="0.25">
      <c r="A25" s="74" t="s">
        <v>203</v>
      </c>
      <c r="B25" s="24">
        <v>0</v>
      </c>
      <c r="C25" s="24">
        <v>0</v>
      </c>
      <c r="D25" s="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E680-AC9D-464C-AE0B-241F74DDE4F5}">
  <sheetPr>
    <pageSetUpPr fitToPage="1"/>
  </sheetPr>
  <dimension ref="A1:CH991"/>
  <sheetViews>
    <sheetView zoomScale="85" workbookViewId="0">
      <pane xSplit="5" ySplit="3" topLeftCell="F4" activePane="bottomRight" state="frozen"/>
      <selection pane="topRight" activeCell="F1" sqref="F1"/>
      <selection pane="bottomLeft" activeCell="A4" sqref="A4"/>
      <selection pane="bottomRight"/>
    </sheetView>
  </sheetViews>
  <sheetFormatPr defaultRowHeight="15" x14ac:dyDescent="0.25"/>
  <cols>
    <col min="1" max="2" width="7.5" style="35" bestFit="1" customWidth="1"/>
    <col min="3" max="3" width="9" style="35" bestFit="1" customWidth="1"/>
    <col min="4" max="4" width="37.5" style="35" bestFit="1" customWidth="1"/>
    <col min="5" max="6" width="9" style="35" bestFit="1" customWidth="1"/>
    <col min="7" max="8" width="12" style="30" bestFit="1" customWidth="1"/>
    <col min="9" max="9" width="12" style="35" bestFit="1" customWidth="1"/>
    <col min="10" max="10" width="13.5" style="35" bestFit="1" customWidth="1"/>
    <col min="11" max="14" width="12" style="35" bestFit="1" customWidth="1"/>
    <col min="15" max="15" width="13.5" style="35" bestFit="1" customWidth="1"/>
    <col min="16" max="19" width="12" style="35" bestFit="1" customWidth="1"/>
    <col min="20" max="20" width="13.5" style="35" bestFit="1" customWidth="1"/>
    <col min="21" max="24" width="12" style="35" bestFit="1" customWidth="1"/>
    <col min="25" max="25" width="13.5" style="35" bestFit="1" customWidth="1"/>
    <col min="26" max="29" width="12" style="35" bestFit="1" customWidth="1"/>
    <col min="30" max="30" width="13.5" style="35" bestFit="1" customWidth="1"/>
    <col min="31" max="34" width="12" style="35" bestFit="1" customWidth="1"/>
    <col min="35" max="35" width="13.5" style="35" bestFit="1" customWidth="1"/>
    <col min="36" max="39" width="12" style="35" bestFit="1" customWidth="1"/>
    <col min="40" max="40" width="13.5" style="35" bestFit="1" customWidth="1"/>
    <col min="41" max="44" width="12" style="35" bestFit="1" customWidth="1"/>
    <col min="45" max="45" width="13.5" style="35" bestFit="1" customWidth="1"/>
    <col min="46" max="49" width="12" style="35" bestFit="1" customWidth="1"/>
    <col min="50" max="50" width="13.5" style="35" bestFit="1" customWidth="1"/>
    <col min="51" max="54" width="12" style="35" bestFit="1" customWidth="1"/>
    <col min="55" max="55" width="13.5" style="35" bestFit="1" customWidth="1"/>
    <col min="56" max="59" width="12" style="35" bestFit="1" customWidth="1"/>
    <col min="60" max="60" width="13.5" style="35" bestFit="1" customWidth="1"/>
    <col min="61" max="64" width="12" style="35" bestFit="1" customWidth="1"/>
    <col min="65" max="65" width="13.5" style="35" bestFit="1" customWidth="1"/>
    <col min="66" max="69" width="12" style="35" bestFit="1" customWidth="1"/>
    <col min="70" max="70" width="13.5" style="35" bestFit="1" customWidth="1"/>
    <col min="71" max="74" width="12" style="35" bestFit="1" customWidth="1"/>
    <col min="75" max="75" width="13.5" style="35" bestFit="1" customWidth="1"/>
    <col min="76" max="79" width="12" style="35" bestFit="1" customWidth="1"/>
    <col min="80" max="80" width="13.5" style="35" bestFit="1" customWidth="1"/>
    <col min="81" max="84" width="12" style="35" bestFit="1" customWidth="1"/>
    <col min="85" max="85" width="13.5" style="35" bestFit="1" customWidth="1"/>
    <col min="86" max="86" width="12" style="35" bestFit="1" customWidth="1"/>
    <col min="87" max="16384" width="9" style="35"/>
  </cols>
  <sheetData>
    <row r="1" spans="1:86" ht="15" customHeight="1" x14ac:dyDescent="0.25">
      <c r="A1" s="55" t="s">
        <v>1381</v>
      </c>
      <c r="B1" s="56"/>
      <c r="C1" s="56"/>
      <c r="D1" s="56"/>
      <c r="E1" s="57"/>
      <c r="F1" s="58" t="s">
        <v>1380</v>
      </c>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60"/>
      <c r="AP1" s="61" t="s">
        <v>1379</v>
      </c>
      <c r="AQ1" s="62"/>
      <c r="AR1" s="62"/>
      <c r="AS1" s="62"/>
      <c r="AT1" s="62"/>
      <c r="AU1" s="62"/>
      <c r="AV1" s="62"/>
      <c r="AW1" s="62"/>
      <c r="AX1" s="62"/>
      <c r="AY1" s="62"/>
      <c r="AZ1" s="62"/>
      <c r="BA1" s="62"/>
      <c r="BB1" s="62"/>
      <c r="BC1" s="62"/>
      <c r="BD1" s="63"/>
      <c r="BE1" s="58" t="s">
        <v>1378</v>
      </c>
      <c r="BF1" s="59"/>
      <c r="BG1" s="59"/>
      <c r="BH1" s="59"/>
      <c r="BI1" s="59"/>
      <c r="BJ1" s="59"/>
      <c r="BK1" s="59"/>
      <c r="BL1" s="59"/>
      <c r="BM1" s="59"/>
      <c r="BN1" s="59"/>
      <c r="BO1" s="59"/>
      <c r="BP1" s="59"/>
      <c r="BQ1" s="59"/>
      <c r="BR1" s="59"/>
      <c r="BS1" s="60"/>
      <c r="BT1" s="61" t="s">
        <v>1377</v>
      </c>
      <c r="BU1" s="62"/>
      <c r="BV1" s="62"/>
      <c r="BW1" s="62"/>
      <c r="BX1" s="62"/>
      <c r="BY1" s="62"/>
      <c r="BZ1" s="62"/>
      <c r="CA1" s="62"/>
      <c r="CB1" s="62"/>
      <c r="CC1" s="62"/>
      <c r="CD1" s="62"/>
      <c r="CE1" s="62"/>
      <c r="CF1" s="62"/>
      <c r="CG1" s="62"/>
      <c r="CH1" s="63"/>
    </row>
    <row r="2" spans="1:86" ht="15" customHeight="1" x14ac:dyDescent="0.25">
      <c r="A2" s="55" t="s">
        <v>451</v>
      </c>
      <c r="B2" s="56"/>
      <c r="C2" s="56"/>
      <c r="D2" s="56"/>
      <c r="E2" s="57"/>
      <c r="F2" s="58" t="s">
        <v>1372</v>
      </c>
      <c r="G2" s="59"/>
      <c r="H2" s="59"/>
      <c r="I2" s="59"/>
      <c r="J2" s="59"/>
      <c r="K2" s="60"/>
      <c r="L2" s="58" t="s">
        <v>1371</v>
      </c>
      <c r="M2" s="59"/>
      <c r="N2" s="59"/>
      <c r="O2" s="59"/>
      <c r="P2" s="60"/>
      <c r="Q2" s="65" t="s">
        <v>1376</v>
      </c>
      <c r="R2" s="66"/>
      <c r="S2" s="66"/>
      <c r="T2" s="66"/>
      <c r="U2" s="67"/>
      <c r="V2" s="65" t="s">
        <v>1375</v>
      </c>
      <c r="W2" s="66"/>
      <c r="X2" s="66"/>
      <c r="Y2" s="66"/>
      <c r="Z2" s="67"/>
      <c r="AA2" s="58" t="s">
        <v>1374</v>
      </c>
      <c r="AB2" s="59"/>
      <c r="AC2" s="59"/>
      <c r="AD2" s="59"/>
      <c r="AE2" s="60"/>
      <c r="AF2" s="58" t="s">
        <v>1373</v>
      </c>
      <c r="AG2" s="59"/>
      <c r="AH2" s="59"/>
      <c r="AI2" s="59"/>
      <c r="AJ2" s="60"/>
      <c r="AK2" s="58" t="s">
        <v>1370</v>
      </c>
      <c r="AL2" s="59"/>
      <c r="AM2" s="59"/>
      <c r="AN2" s="59"/>
      <c r="AO2" s="60"/>
      <c r="AP2" s="61" t="s">
        <v>1372</v>
      </c>
      <c r="AQ2" s="62"/>
      <c r="AR2" s="62"/>
      <c r="AS2" s="62"/>
      <c r="AT2" s="63"/>
      <c r="AU2" s="61" t="s">
        <v>1371</v>
      </c>
      <c r="AV2" s="62"/>
      <c r="AW2" s="62"/>
      <c r="AX2" s="62"/>
      <c r="AY2" s="63"/>
      <c r="AZ2" s="61" t="s">
        <v>1370</v>
      </c>
      <c r="BA2" s="62"/>
      <c r="BB2" s="62"/>
      <c r="BC2" s="62"/>
      <c r="BD2" s="63"/>
      <c r="BE2" s="58" t="s">
        <v>1372</v>
      </c>
      <c r="BF2" s="59"/>
      <c r="BG2" s="59"/>
      <c r="BH2" s="59"/>
      <c r="BI2" s="60"/>
      <c r="BJ2" s="58" t="s">
        <v>1371</v>
      </c>
      <c r="BK2" s="59"/>
      <c r="BL2" s="59"/>
      <c r="BM2" s="59"/>
      <c r="BN2" s="60"/>
      <c r="BO2" s="58" t="s">
        <v>1370</v>
      </c>
      <c r="BP2" s="59"/>
      <c r="BQ2" s="59"/>
      <c r="BR2" s="59"/>
      <c r="BS2" s="60"/>
      <c r="BT2" s="61" t="s">
        <v>1372</v>
      </c>
      <c r="BU2" s="62"/>
      <c r="BV2" s="62"/>
      <c r="BW2" s="62"/>
      <c r="BX2" s="63"/>
      <c r="BY2" s="61" t="s">
        <v>1371</v>
      </c>
      <c r="BZ2" s="62"/>
      <c r="CA2" s="62"/>
      <c r="CB2" s="62"/>
      <c r="CC2" s="63"/>
      <c r="CD2" s="61" t="s">
        <v>1370</v>
      </c>
      <c r="CE2" s="62"/>
      <c r="CF2" s="62"/>
      <c r="CG2" s="62"/>
      <c r="CH2" s="63"/>
    </row>
    <row r="3" spans="1:86" ht="25.5" x14ac:dyDescent="0.25">
      <c r="A3" s="52" t="s">
        <v>208</v>
      </c>
      <c r="B3" s="52" t="s">
        <v>145</v>
      </c>
      <c r="C3" s="52" t="s">
        <v>1369</v>
      </c>
      <c r="D3" s="52" t="s">
        <v>1368</v>
      </c>
      <c r="E3" s="52" t="s">
        <v>1367</v>
      </c>
      <c r="F3" s="48" t="s">
        <v>1366</v>
      </c>
      <c r="G3" s="53" t="s">
        <v>1365</v>
      </c>
      <c r="H3" s="53" t="s">
        <v>1364</v>
      </c>
      <c r="I3" s="48" t="s">
        <v>1363</v>
      </c>
      <c r="J3" s="48" t="s">
        <v>1362</v>
      </c>
      <c r="K3" s="48" t="s">
        <v>196</v>
      </c>
      <c r="L3" s="49" t="s">
        <v>1365</v>
      </c>
      <c r="M3" s="49" t="s">
        <v>1364</v>
      </c>
      <c r="N3" s="49" t="s">
        <v>1363</v>
      </c>
      <c r="O3" s="49" t="s">
        <v>1362</v>
      </c>
      <c r="P3" s="49" t="s">
        <v>196</v>
      </c>
      <c r="Q3" s="51" t="s">
        <v>1365</v>
      </c>
      <c r="R3" s="51" t="s">
        <v>1364</v>
      </c>
      <c r="S3" s="51" t="s">
        <v>1363</v>
      </c>
      <c r="T3" s="51" t="s">
        <v>1362</v>
      </c>
      <c r="U3" s="51" t="s">
        <v>196</v>
      </c>
      <c r="V3" s="50" t="s">
        <v>1365</v>
      </c>
      <c r="W3" s="50" t="s">
        <v>1364</v>
      </c>
      <c r="X3" s="50" t="s">
        <v>1363</v>
      </c>
      <c r="Y3" s="50" t="s">
        <v>1362</v>
      </c>
      <c r="Z3" s="50" t="s">
        <v>196</v>
      </c>
      <c r="AA3" s="48" t="s">
        <v>1365</v>
      </c>
      <c r="AB3" s="48" t="s">
        <v>1364</v>
      </c>
      <c r="AC3" s="48" t="s">
        <v>1363</v>
      </c>
      <c r="AD3" s="48" t="s">
        <v>1362</v>
      </c>
      <c r="AE3" s="48" t="s">
        <v>196</v>
      </c>
      <c r="AF3" s="49" t="s">
        <v>1365</v>
      </c>
      <c r="AG3" s="49" t="s">
        <v>1364</v>
      </c>
      <c r="AH3" s="49" t="s">
        <v>1363</v>
      </c>
      <c r="AI3" s="49" t="s">
        <v>1362</v>
      </c>
      <c r="AJ3" s="49" t="s">
        <v>196</v>
      </c>
      <c r="AK3" s="48" t="s">
        <v>1365</v>
      </c>
      <c r="AL3" s="48" t="s">
        <v>1364</v>
      </c>
      <c r="AM3" s="48" t="s">
        <v>1363</v>
      </c>
      <c r="AN3" s="48" t="s">
        <v>1362</v>
      </c>
      <c r="AO3" s="48" t="s">
        <v>196</v>
      </c>
      <c r="AP3" s="46" t="s">
        <v>1365</v>
      </c>
      <c r="AQ3" s="46" t="s">
        <v>1364</v>
      </c>
      <c r="AR3" s="46" t="s">
        <v>1363</v>
      </c>
      <c r="AS3" s="46" t="s">
        <v>1362</v>
      </c>
      <c r="AT3" s="46" t="s">
        <v>196</v>
      </c>
      <c r="AU3" s="47" t="s">
        <v>1365</v>
      </c>
      <c r="AV3" s="47" t="s">
        <v>1364</v>
      </c>
      <c r="AW3" s="47" t="s">
        <v>1363</v>
      </c>
      <c r="AX3" s="47" t="s">
        <v>1362</v>
      </c>
      <c r="AY3" s="47" t="s">
        <v>196</v>
      </c>
      <c r="AZ3" s="46" t="s">
        <v>1365</v>
      </c>
      <c r="BA3" s="46" t="s">
        <v>1364</v>
      </c>
      <c r="BB3" s="46" t="s">
        <v>1363</v>
      </c>
      <c r="BC3" s="46" t="s">
        <v>1362</v>
      </c>
      <c r="BD3" s="46" t="s">
        <v>196</v>
      </c>
      <c r="BE3" s="48" t="s">
        <v>1365</v>
      </c>
      <c r="BF3" s="48" t="s">
        <v>1364</v>
      </c>
      <c r="BG3" s="48" t="s">
        <v>1363</v>
      </c>
      <c r="BH3" s="48" t="s">
        <v>1362</v>
      </c>
      <c r="BI3" s="48" t="s">
        <v>196</v>
      </c>
      <c r="BJ3" s="49" t="s">
        <v>1365</v>
      </c>
      <c r="BK3" s="49" t="s">
        <v>1364</v>
      </c>
      <c r="BL3" s="49" t="s">
        <v>1363</v>
      </c>
      <c r="BM3" s="49" t="s">
        <v>1362</v>
      </c>
      <c r="BN3" s="49" t="s">
        <v>196</v>
      </c>
      <c r="BO3" s="48" t="s">
        <v>1365</v>
      </c>
      <c r="BP3" s="48" t="s">
        <v>1364</v>
      </c>
      <c r="BQ3" s="48" t="s">
        <v>1363</v>
      </c>
      <c r="BR3" s="48" t="s">
        <v>1362</v>
      </c>
      <c r="BS3" s="48" t="s">
        <v>196</v>
      </c>
      <c r="BT3" s="46" t="s">
        <v>1365</v>
      </c>
      <c r="BU3" s="46" t="s">
        <v>1364</v>
      </c>
      <c r="BV3" s="46" t="s">
        <v>1363</v>
      </c>
      <c r="BW3" s="46" t="s">
        <v>1362</v>
      </c>
      <c r="BX3" s="46" t="s">
        <v>196</v>
      </c>
      <c r="BY3" s="47" t="s">
        <v>1365</v>
      </c>
      <c r="BZ3" s="47" t="s">
        <v>1364</v>
      </c>
      <c r="CA3" s="47" t="s">
        <v>1363</v>
      </c>
      <c r="CB3" s="47" t="s">
        <v>1362</v>
      </c>
      <c r="CC3" s="47" t="s">
        <v>196</v>
      </c>
      <c r="CD3" s="46" t="s">
        <v>1365</v>
      </c>
      <c r="CE3" s="46" t="s">
        <v>1364</v>
      </c>
      <c r="CF3" s="46" t="s">
        <v>1363</v>
      </c>
      <c r="CG3" s="46" t="s">
        <v>1362</v>
      </c>
      <c r="CH3" s="46" t="s">
        <v>196</v>
      </c>
    </row>
    <row r="4" spans="1:86" x14ac:dyDescent="0.25">
      <c r="A4" s="45">
        <v>2022</v>
      </c>
      <c r="B4" s="43" t="s">
        <v>147</v>
      </c>
      <c r="C4" s="44">
        <v>219</v>
      </c>
      <c r="D4" s="43" t="s">
        <v>1361</v>
      </c>
      <c r="E4" s="43" t="s">
        <v>1163</v>
      </c>
      <c r="F4" s="42" t="s">
        <v>457</v>
      </c>
      <c r="G4" s="54">
        <v>1.2E-2</v>
      </c>
      <c r="H4" s="54">
        <v>2.1000000000000001E-2</v>
      </c>
      <c r="I4" s="38" t="s">
        <v>450</v>
      </c>
      <c r="J4" s="38" t="s">
        <v>450</v>
      </c>
      <c r="K4" s="38">
        <v>3.3000000000000002E-2</v>
      </c>
      <c r="L4" s="39">
        <v>3</v>
      </c>
      <c r="M4" s="39">
        <v>2</v>
      </c>
      <c r="N4" s="39" t="s">
        <v>450</v>
      </c>
      <c r="O4" s="39" t="s">
        <v>450</v>
      </c>
      <c r="P4" s="39">
        <v>5</v>
      </c>
      <c r="Q4" s="41" t="s">
        <v>450</v>
      </c>
      <c r="R4" s="41" t="s">
        <v>450</v>
      </c>
      <c r="S4" s="41" t="s">
        <v>450</v>
      </c>
      <c r="T4" s="41" t="s">
        <v>450</v>
      </c>
      <c r="U4" s="41" t="s">
        <v>450</v>
      </c>
      <c r="V4" s="40" t="s">
        <v>450</v>
      </c>
      <c r="W4" s="40" t="s">
        <v>450</v>
      </c>
      <c r="X4" s="40" t="s">
        <v>450</v>
      </c>
      <c r="Y4" s="40" t="s">
        <v>450</v>
      </c>
      <c r="Z4" s="40" t="s">
        <v>450</v>
      </c>
      <c r="AA4" s="38" t="s">
        <v>450</v>
      </c>
      <c r="AB4" s="38" t="s">
        <v>450</v>
      </c>
      <c r="AC4" s="38" t="s">
        <v>450</v>
      </c>
      <c r="AD4" s="38" t="s">
        <v>450</v>
      </c>
      <c r="AE4" s="38" t="s">
        <v>450</v>
      </c>
      <c r="AF4" s="39" t="s">
        <v>450</v>
      </c>
      <c r="AG4" s="39" t="s">
        <v>450</v>
      </c>
      <c r="AH4" s="39" t="s">
        <v>450</v>
      </c>
      <c r="AI4" s="39" t="s">
        <v>450</v>
      </c>
      <c r="AJ4" s="39" t="s">
        <v>450</v>
      </c>
      <c r="AK4" s="38">
        <v>1.919</v>
      </c>
      <c r="AL4" s="38">
        <v>4.0599999999999996</v>
      </c>
      <c r="AM4" s="38" t="s">
        <v>450</v>
      </c>
      <c r="AN4" s="38" t="s">
        <v>450</v>
      </c>
      <c r="AO4" s="38">
        <v>5.9790000000000001</v>
      </c>
      <c r="AP4" s="36" t="s">
        <v>450</v>
      </c>
      <c r="AQ4" s="36" t="s">
        <v>450</v>
      </c>
      <c r="AR4" s="36" t="s">
        <v>450</v>
      </c>
      <c r="AS4" s="36" t="s">
        <v>450</v>
      </c>
      <c r="AT4" s="36">
        <v>0</v>
      </c>
      <c r="AU4" s="37" t="s">
        <v>450</v>
      </c>
      <c r="AV4" s="37" t="s">
        <v>450</v>
      </c>
      <c r="AW4" s="37" t="s">
        <v>450</v>
      </c>
      <c r="AX4" s="37" t="s">
        <v>450</v>
      </c>
      <c r="AY4" s="37">
        <v>0</v>
      </c>
      <c r="AZ4" s="36" t="s">
        <v>450</v>
      </c>
      <c r="BA4" s="36" t="s">
        <v>450</v>
      </c>
      <c r="BB4" s="36" t="s">
        <v>450</v>
      </c>
      <c r="BC4" s="36" t="s">
        <v>450</v>
      </c>
      <c r="BD4" s="36">
        <v>0</v>
      </c>
      <c r="BE4" s="38">
        <v>5.0000000000000001E-3</v>
      </c>
      <c r="BF4" s="38" t="s">
        <v>450</v>
      </c>
      <c r="BG4" s="38" t="s">
        <v>450</v>
      </c>
      <c r="BH4" s="38" t="s">
        <v>450</v>
      </c>
      <c r="BI4" s="38">
        <v>5.0000000000000001E-3</v>
      </c>
      <c r="BJ4" s="39">
        <v>1</v>
      </c>
      <c r="BK4" s="39" t="s">
        <v>450</v>
      </c>
      <c r="BL4" s="39" t="s">
        <v>450</v>
      </c>
      <c r="BM4" s="39" t="s">
        <v>450</v>
      </c>
      <c r="BN4" s="39">
        <v>1</v>
      </c>
      <c r="BO4" s="38">
        <v>0</v>
      </c>
      <c r="BP4" s="38" t="s">
        <v>450</v>
      </c>
      <c r="BQ4" s="38" t="s">
        <v>450</v>
      </c>
      <c r="BR4" s="38" t="s">
        <v>450</v>
      </c>
      <c r="BS4" s="38">
        <v>0</v>
      </c>
      <c r="BT4" s="36">
        <v>1.7000000000000001E-2</v>
      </c>
      <c r="BU4" s="36">
        <v>2.1000000000000001E-2</v>
      </c>
      <c r="BV4" s="36">
        <v>0</v>
      </c>
      <c r="BW4" s="36">
        <v>0</v>
      </c>
      <c r="BX4" s="36">
        <v>3.7999999999999999E-2</v>
      </c>
      <c r="BY4" s="37">
        <v>4</v>
      </c>
      <c r="BZ4" s="37">
        <v>2</v>
      </c>
      <c r="CA4" s="37">
        <v>0</v>
      </c>
      <c r="CB4" s="37">
        <v>0</v>
      </c>
      <c r="CC4" s="37">
        <v>6</v>
      </c>
      <c r="CD4" s="36">
        <v>1.919</v>
      </c>
      <c r="CE4" s="36">
        <v>4.0599999999999996</v>
      </c>
      <c r="CF4" s="36">
        <v>0</v>
      </c>
      <c r="CG4" s="36">
        <v>0</v>
      </c>
      <c r="CH4" s="36">
        <v>5.9790000000000001</v>
      </c>
    </row>
    <row r="5" spans="1:86" x14ac:dyDescent="0.25">
      <c r="A5" s="45">
        <v>2022</v>
      </c>
      <c r="B5" s="43" t="s">
        <v>147</v>
      </c>
      <c r="C5" s="44">
        <v>3522</v>
      </c>
      <c r="D5" s="43" t="s">
        <v>1360</v>
      </c>
      <c r="E5" s="43" t="s">
        <v>1359</v>
      </c>
      <c r="F5" s="42" t="s">
        <v>457</v>
      </c>
      <c r="G5" s="54">
        <v>3.3730000000000002</v>
      </c>
      <c r="H5" s="54">
        <v>0.63900000000000001</v>
      </c>
      <c r="I5" s="38" t="s">
        <v>450</v>
      </c>
      <c r="J5" s="38" t="s">
        <v>450</v>
      </c>
      <c r="K5" s="38">
        <v>4.0119999999999996</v>
      </c>
      <c r="L5" s="39">
        <v>716</v>
      </c>
      <c r="M5" s="39">
        <v>61</v>
      </c>
      <c r="N5" s="39" t="s">
        <v>450</v>
      </c>
      <c r="O5" s="39" t="s">
        <v>450</v>
      </c>
      <c r="P5" s="39">
        <v>777</v>
      </c>
      <c r="Q5" s="41" t="s">
        <v>450</v>
      </c>
      <c r="R5" s="41" t="s">
        <v>450</v>
      </c>
      <c r="S5" s="41" t="s">
        <v>450</v>
      </c>
      <c r="T5" s="41" t="s">
        <v>450</v>
      </c>
      <c r="U5" s="41" t="s">
        <v>450</v>
      </c>
      <c r="V5" s="40" t="s">
        <v>450</v>
      </c>
      <c r="W5" s="40" t="s">
        <v>450</v>
      </c>
      <c r="X5" s="40" t="s">
        <v>450</v>
      </c>
      <c r="Y5" s="40" t="s">
        <v>450</v>
      </c>
      <c r="Z5" s="40" t="s">
        <v>450</v>
      </c>
      <c r="AA5" s="38" t="s">
        <v>450</v>
      </c>
      <c r="AB5" s="38" t="s">
        <v>450</v>
      </c>
      <c r="AC5" s="38" t="s">
        <v>450</v>
      </c>
      <c r="AD5" s="38" t="s">
        <v>450</v>
      </c>
      <c r="AE5" s="38" t="s">
        <v>450</v>
      </c>
      <c r="AF5" s="39" t="s">
        <v>450</v>
      </c>
      <c r="AG5" s="39" t="s">
        <v>450</v>
      </c>
      <c r="AH5" s="39" t="s">
        <v>450</v>
      </c>
      <c r="AI5" s="39" t="s">
        <v>450</v>
      </c>
      <c r="AJ5" s="39" t="s">
        <v>450</v>
      </c>
      <c r="AK5" s="38" t="s">
        <v>450</v>
      </c>
      <c r="AL5" s="38" t="s">
        <v>450</v>
      </c>
      <c r="AM5" s="38" t="s">
        <v>450</v>
      </c>
      <c r="AN5" s="38" t="s">
        <v>450</v>
      </c>
      <c r="AO5" s="38">
        <v>0</v>
      </c>
      <c r="AP5" s="36" t="s">
        <v>450</v>
      </c>
      <c r="AQ5" s="36">
        <v>0.01</v>
      </c>
      <c r="AR5" s="36" t="s">
        <v>450</v>
      </c>
      <c r="AS5" s="36" t="s">
        <v>450</v>
      </c>
      <c r="AT5" s="36">
        <v>0.01</v>
      </c>
      <c r="AU5" s="37" t="s">
        <v>450</v>
      </c>
      <c r="AV5" s="37">
        <v>4</v>
      </c>
      <c r="AW5" s="37" t="s">
        <v>450</v>
      </c>
      <c r="AX5" s="37" t="s">
        <v>450</v>
      </c>
      <c r="AY5" s="37">
        <v>4</v>
      </c>
      <c r="AZ5" s="36" t="s">
        <v>450</v>
      </c>
      <c r="BA5" s="36" t="s">
        <v>450</v>
      </c>
      <c r="BB5" s="36" t="s">
        <v>450</v>
      </c>
      <c r="BC5" s="36" t="s">
        <v>450</v>
      </c>
      <c r="BD5" s="36">
        <v>0</v>
      </c>
      <c r="BE5" s="38" t="s">
        <v>450</v>
      </c>
      <c r="BF5" s="38" t="s">
        <v>450</v>
      </c>
      <c r="BG5" s="38" t="s">
        <v>450</v>
      </c>
      <c r="BH5" s="38" t="s">
        <v>450</v>
      </c>
      <c r="BI5" s="38">
        <v>0</v>
      </c>
      <c r="BJ5" s="39" t="s">
        <v>450</v>
      </c>
      <c r="BK5" s="39" t="s">
        <v>450</v>
      </c>
      <c r="BL5" s="39" t="s">
        <v>450</v>
      </c>
      <c r="BM5" s="39" t="s">
        <v>450</v>
      </c>
      <c r="BN5" s="39">
        <v>0</v>
      </c>
      <c r="BO5" s="38" t="s">
        <v>450</v>
      </c>
      <c r="BP5" s="38" t="s">
        <v>450</v>
      </c>
      <c r="BQ5" s="38" t="s">
        <v>450</v>
      </c>
      <c r="BR5" s="38" t="s">
        <v>450</v>
      </c>
      <c r="BS5" s="38">
        <v>0</v>
      </c>
      <c r="BT5" s="36">
        <v>3.3730000000000002</v>
      </c>
      <c r="BU5" s="36">
        <v>0.64900000000000002</v>
      </c>
      <c r="BV5" s="36">
        <v>0</v>
      </c>
      <c r="BW5" s="36">
        <v>0</v>
      </c>
      <c r="BX5" s="36">
        <v>4.0220000000000002</v>
      </c>
      <c r="BY5" s="37">
        <v>716</v>
      </c>
      <c r="BZ5" s="37">
        <v>65</v>
      </c>
      <c r="CA5" s="37">
        <v>0</v>
      </c>
      <c r="CB5" s="37">
        <v>0</v>
      </c>
      <c r="CC5" s="37">
        <v>781</v>
      </c>
      <c r="CD5" s="36">
        <v>0</v>
      </c>
      <c r="CE5" s="36">
        <v>0</v>
      </c>
      <c r="CF5" s="36">
        <v>0</v>
      </c>
      <c r="CG5" s="36">
        <v>0</v>
      </c>
      <c r="CH5" s="36">
        <v>0</v>
      </c>
    </row>
    <row r="6" spans="1:86" x14ac:dyDescent="0.25">
      <c r="A6" s="45">
        <v>2022</v>
      </c>
      <c r="B6" s="43" t="s">
        <v>147</v>
      </c>
      <c r="C6" s="44">
        <v>7353</v>
      </c>
      <c r="D6" s="43" t="s">
        <v>1358</v>
      </c>
      <c r="E6" s="43" t="s">
        <v>1163</v>
      </c>
      <c r="F6" s="42" t="s">
        <v>457</v>
      </c>
      <c r="G6" s="54">
        <v>2.8759999999999999</v>
      </c>
      <c r="H6" s="54">
        <v>0.42199999999999999</v>
      </c>
      <c r="I6" s="38">
        <v>6.7000000000000004E-2</v>
      </c>
      <c r="J6" s="38">
        <v>0</v>
      </c>
      <c r="K6" s="38">
        <v>3.3650000000000002</v>
      </c>
      <c r="L6" s="39">
        <v>556</v>
      </c>
      <c r="M6" s="39">
        <v>42</v>
      </c>
      <c r="N6" s="39">
        <v>5</v>
      </c>
      <c r="O6" s="39">
        <v>0</v>
      </c>
      <c r="P6" s="39">
        <v>603</v>
      </c>
      <c r="Q6" s="41" t="s">
        <v>450</v>
      </c>
      <c r="R6" s="41" t="s">
        <v>450</v>
      </c>
      <c r="S6" s="41" t="s">
        <v>450</v>
      </c>
      <c r="T6" s="41" t="s">
        <v>450</v>
      </c>
      <c r="U6" s="41" t="s">
        <v>450</v>
      </c>
      <c r="V6" s="40" t="s">
        <v>450</v>
      </c>
      <c r="W6" s="40" t="s">
        <v>450</v>
      </c>
      <c r="X6" s="40" t="s">
        <v>450</v>
      </c>
      <c r="Y6" s="40" t="s">
        <v>450</v>
      </c>
      <c r="Z6" s="40" t="s">
        <v>450</v>
      </c>
      <c r="AA6" s="38" t="s">
        <v>450</v>
      </c>
      <c r="AB6" s="38" t="s">
        <v>450</v>
      </c>
      <c r="AC6" s="38" t="s">
        <v>450</v>
      </c>
      <c r="AD6" s="38" t="s">
        <v>450</v>
      </c>
      <c r="AE6" s="38" t="s">
        <v>450</v>
      </c>
      <c r="AF6" s="39" t="s">
        <v>450</v>
      </c>
      <c r="AG6" s="39" t="s">
        <v>450</v>
      </c>
      <c r="AH6" s="39" t="s">
        <v>450</v>
      </c>
      <c r="AI6" s="39" t="s">
        <v>450</v>
      </c>
      <c r="AJ6" s="39" t="s">
        <v>450</v>
      </c>
      <c r="AK6" s="38">
        <v>404.96899999999999</v>
      </c>
      <c r="AL6" s="38">
        <v>44.365000000000002</v>
      </c>
      <c r="AM6" s="38">
        <v>0</v>
      </c>
      <c r="AN6" s="38">
        <v>0</v>
      </c>
      <c r="AO6" s="38">
        <v>449.334</v>
      </c>
      <c r="AP6" s="36">
        <v>1.2999999999999999E-2</v>
      </c>
      <c r="AQ6" s="36">
        <v>1.2E-2</v>
      </c>
      <c r="AR6" s="36">
        <v>0</v>
      </c>
      <c r="AS6" s="36">
        <v>0</v>
      </c>
      <c r="AT6" s="36">
        <v>2.5000000000000001E-2</v>
      </c>
      <c r="AU6" s="37">
        <v>4</v>
      </c>
      <c r="AV6" s="37">
        <v>2</v>
      </c>
      <c r="AW6" s="37">
        <v>0</v>
      </c>
      <c r="AX6" s="37">
        <v>0</v>
      </c>
      <c r="AY6" s="37">
        <v>6</v>
      </c>
      <c r="AZ6" s="36" t="s">
        <v>450</v>
      </c>
      <c r="BA6" s="36" t="s">
        <v>450</v>
      </c>
      <c r="BB6" s="36" t="s">
        <v>450</v>
      </c>
      <c r="BC6" s="36" t="s">
        <v>450</v>
      </c>
      <c r="BD6" s="36">
        <v>0</v>
      </c>
      <c r="BE6" s="38" t="s">
        <v>450</v>
      </c>
      <c r="BF6" s="38" t="s">
        <v>450</v>
      </c>
      <c r="BG6" s="38" t="s">
        <v>450</v>
      </c>
      <c r="BH6" s="38" t="s">
        <v>450</v>
      </c>
      <c r="BI6" s="38">
        <v>0</v>
      </c>
      <c r="BJ6" s="39" t="s">
        <v>450</v>
      </c>
      <c r="BK6" s="39" t="s">
        <v>450</v>
      </c>
      <c r="BL6" s="39" t="s">
        <v>450</v>
      </c>
      <c r="BM6" s="39" t="s">
        <v>450</v>
      </c>
      <c r="BN6" s="39">
        <v>0</v>
      </c>
      <c r="BO6" s="38" t="s">
        <v>450</v>
      </c>
      <c r="BP6" s="38" t="s">
        <v>450</v>
      </c>
      <c r="BQ6" s="38" t="s">
        <v>450</v>
      </c>
      <c r="BR6" s="38" t="s">
        <v>450</v>
      </c>
      <c r="BS6" s="38">
        <v>0</v>
      </c>
      <c r="BT6" s="36">
        <v>2.8889999999999998</v>
      </c>
      <c r="BU6" s="36">
        <v>0.434</v>
      </c>
      <c r="BV6" s="36">
        <v>6.7000000000000004E-2</v>
      </c>
      <c r="BW6" s="36">
        <v>0</v>
      </c>
      <c r="BX6" s="36">
        <v>3.39</v>
      </c>
      <c r="BY6" s="37">
        <v>560</v>
      </c>
      <c r="BZ6" s="37">
        <v>44</v>
      </c>
      <c r="CA6" s="37">
        <v>5</v>
      </c>
      <c r="CB6" s="37">
        <v>0</v>
      </c>
      <c r="CC6" s="37">
        <v>609</v>
      </c>
      <c r="CD6" s="36">
        <v>404.96899999999999</v>
      </c>
      <c r="CE6" s="36">
        <v>44.365000000000002</v>
      </c>
      <c r="CF6" s="36">
        <v>0</v>
      </c>
      <c r="CG6" s="36">
        <v>0</v>
      </c>
      <c r="CH6" s="36">
        <v>449.334</v>
      </c>
    </row>
    <row r="7" spans="1:86" x14ac:dyDescent="0.25">
      <c r="A7" s="45">
        <v>2022</v>
      </c>
      <c r="B7" s="43" t="s">
        <v>147</v>
      </c>
      <c r="C7" s="44">
        <v>11824</v>
      </c>
      <c r="D7" s="43" t="s">
        <v>1357</v>
      </c>
      <c r="E7" s="43" t="s">
        <v>1163</v>
      </c>
      <c r="F7" s="42" t="s">
        <v>457</v>
      </c>
      <c r="G7" s="54">
        <v>2.206</v>
      </c>
      <c r="H7" s="54">
        <v>0.28399999999999997</v>
      </c>
      <c r="I7" s="38" t="s">
        <v>450</v>
      </c>
      <c r="J7" s="38" t="s">
        <v>450</v>
      </c>
      <c r="K7" s="38">
        <v>2.4900000000000002</v>
      </c>
      <c r="L7" s="39">
        <v>347</v>
      </c>
      <c r="M7" s="39">
        <v>23</v>
      </c>
      <c r="N7" s="39" t="s">
        <v>450</v>
      </c>
      <c r="O7" s="39" t="s">
        <v>450</v>
      </c>
      <c r="P7" s="39">
        <v>370</v>
      </c>
      <c r="Q7" s="41" t="s">
        <v>450</v>
      </c>
      <c r="R7" s="41" t="s">
        <v>450</v>
      </c>
      <c r="S7" s="41" t="s">
        <v>450</v>
      </c>
      <c r="T7" s="41" t="s">
        <v>450</v>
      </c>
      <c r="U7" s="41" t="s">
        <v>450</v>
      </c>
      <c r="V7" s="40" t="s">
        <v>450</v>
      </c>
      <c r="W7" s="40" t="s">
        <v>450</v>
      </c>
      <c r="X7" s="40" t="s">
        <v>450</v>
      </c>
      <c r="Y7" s="40" t="s">
        <v>450</v>
      </c>
      <c r="Z7" s="40" t="s">
        <v>450</v>
      </c>
      <c r="AA7" s="38" t="s">
        <v>450</v>
      </c>
      <c r="AB7" s="38" t="s">
        <v>450</v>
      </c>
      <c r="AC7" s="38" t="s">
        <v>450</v>
      </c>
      <c r="AD7" s="38" t="s">
        <v>450</v>
      </c>
      <c r="AE7" s="38" t="s">
        <v>450</v>
      </c>
      <c r="AF7" s="39" t="s">
        <v>450</v>
      </c>
      <c r="AG7" s="39" t="s">
        <v>450</v>
      </c>
      <c r="AH7" s="39" t="s">
        <v>450</v>
      </c>
      <c r="AI7" s="39" t="s">
        <v>450</v>
      </c>
      <c r="AJ7" s="39" t="s">
        <v>450</v>
      </c>
      <c r="AK7" s="38" t="s">
        <v>450</v>
      </c>
      <c r="AL7" s="38" t="s">
        <v>450</v>
      </c>
      <c r="AM7" s="38" t="s">
        <v>450</v>
      </c>
      <c r="AN7" s="38" t="s">
        <v>450</v>
      </c>
      <c r="AO7" s="38">
        <v>0</v>
      </c>
      <c r="AP7" s="36">
        <v>6.4000000000000001E-2</v>
      </c>
      <c r="AQ7" s="36">
        <v>1.6E-2</v>
      </c>
      <c r="AR7" s="36" t="s">
        <v>450</v>
      </c>
      <c r="AS7" s="36" t="s">
        <v>450</v>
      </c>
      <c r="AT7" s="36">
        <v>0.08</v>
      </c>
      <c r="AU7" s="37">
        <v>20</v>
      </c>
      <c r="AV7" s="37">
        <v>3</v>
      </c>
      <c r="AW7" s="37" t="s">
        <v>450</v>
      </c>
      <c r="AX7" s="37" t="s">
        <v>450</v>
      </c>
      <c r="AY7" s="37">
        <v>23</v>
      </c>
      <c r="AZ7" s="36" t="s">
        <v>450</v>
      </c>
      <c r="BA7" s="36" t="s">
        <v>450</v>
      </c>
      <c r="BB7" s="36" t="s">
        <v>450</v>
      </c>
      <c r="BC7" s="36" t="s">
        <v>450</v>
      </c>
      <c r="BD7" s="36">
        <v>0</v>
      </c>
      <c r="BE7" s="38">
        <v>4.8000000000000001E-2</v>
      </c>
      <c r="BF7" s="38">
        <v>4.0000000000000001E-3</v>
      </c>
      <c r="BG7" s="38" t="s">
        <v>450</v>
      </c>
      <c r="BH7" s="38" t="s">
        <v>450</v>
      </c>
      <c r="BI7" s="38">
        <v>5.1999999999999998E-2</v>
      </c>
      <c r="BJ7" s="39">
        <v>7</v>
      </c>
      <c r="BK7" s="39">
        <v>1</v>
      </c>
      <c r="BL7" s="39" t="s">
        <v>450</v>
      </c>
      <c r="BM7" s="39" t="s">
        <v>450</v>
      </c>
      <c r="BN7" s="39">
        <v>8</v>
      </c>
      <c r="BO7" s="38" t="s">
        <v>450</v>
      </c>
      <c r="BP7" s="38" t="s">
        <v>450</v>
      </c>
      <c r="BQ7" s="38" t="s">
        <v>450</v>
      </c>
      <c r="BR7" s="38" t="s">
        <v>450</v>
      </c>
      <c r="BS7" s="38">
        <v>0</v>
      </c>
      <c r="BT7" s="36">
        <v>2.3180000000000001</v>
      </c>
      <c r="BU7" s="36">
        <v>0.30399999999999999</v>
      </c>
      <c r="BV7" s="36">
        <v>0</v>
      </c>
      <c r="BW7" s="36">
        <v>0</v>
      </c>
      <c r="BX7" s="36">
        <v>2.6219999999999999</v>
      </c>
      <c r="BY7" s="37">
        <v>374</v>
      </c>
      <c r="BZ7" s="37">
        <v>27</v>
      </c>
      <c r="CA7" s="37">
        <v>0</v>
      </c>
      <c r="CB7" s="37">
        <v>0</v>
      </c>
      <c r="CC7" s="37">
        <v>401</v>
      </c>
      <c r="CD7" s="36">
        <v>0</v>
      </c>
      <c r="CE7" s="36">
        <v>0</v>
      </c>
      <c r="CF7" s="36">
        <v>0</v>
      </c>
      <c r="CG7" s="36">
        <v>0</v>
      </c>
      <c r="CH7" s="36">
        <v>0</v>
      </c>
    </row>
    <row r="8" spans="1:86" x14ac:dyDescent="0.25">
      <c r="A8" s="45">
        <v>2022</v>
      </c>
      <c r="B8" s="43" t="s">
        <v>147</v>
      </c>
      <c r="C8" s="44">
        <v>19558</v>
      </c>
      <c r="D8" s="43" t="s">
        <v>1356</v>
      </c>
      <c r="E8" s="43" t="s">
        <v>1163</v>
      </c>
      <c r="F8" s="42" t="s">
        <v>455</v>
      </c>
      <c r="G8" s="54">
        <v>2.5110000000000001</v>
      </c>
      <c r="H8" s="54">
        <v>0.78200000000000003</v>
      </c>
      <c r="I8" s="38">
        <v>0</v>
      </c>
      <c r="J8" s="38">
        <v>0</v>
      </c>
      <c r="K8" s="38">
        <v>3.2930000000000001</v>
      </c>
      <c r="L8" s="39">
        <v>451</v>
      </c>
      <c r="M8" s="39">
        <v>47</v>
      </c>
      <c r="N8" s="39">
        <v>0</v>
      </c>
      <c r="O8" s="39">
        <v>0</v>
      </c>
      <c r="P8" s="39">
        <v>498</v>
      </c>
      <c r="Q8" s="41" t="s">
        <v>450</v>
      </c>
      <c r="R8" s="41" t="s">
        <v>450</v>
      </c>
      <c r="S8" s="41" t="s">
        <v>450</v>
      </c>
      <c r="T8" s="41" t="s">
        <v>450</v>
      </c>
      <c r="U8" s="41" t="s">
        <v>450</v>
      </c>
      <c r="V8" s="40" t="s">
        <v>450</v>
      </c>
      <c r="W8" s="40" t="s">
        <v>450</v>
      </c>
      <c r="X8" s="40" t="s">
        <v>450</v>
      </c>
      <c r="Y8" s="40" t="s">
        <v>450</v>
      </c>
      <c r="Z8" s="40" t="s">
        <v>450</v>
      </c>
      <c r="AA8" s="38" t="s">
        <v>450</v>
      </c>
      <c r="AB8" s="38" t="s">
        <v>450</v>
      </c>
      <c r="AC8" s="38" t="s">
        <v>450</v>
      </c>
      <c r="AD8" s="38" t="s">
        <v>450</v>
      </c>
      <c r="AE8" s="38" t="s">
        <v>450</v>
      </c>
      <c r="AF8" s="39" t="s">
        <v>450</v>
      </c>
      <c r="AG8" s="39" t="s">
        <v>450</v>
      </c>
      <c r="AH8" s="39" t="s">
        <v>450</v>
      </c>
      <c r="AI8" s="39" t="s">
        <v>450</v>
      </c>
      <c r="AJ8" s="39" t="s">
        <v>450</v>
      </c>
      <c r="AK8" s="38">
        <v>1268.3920000000001</v>
      </c>
      <c r="AL8" s="38">
        <v>61.066000000000003</v>
      </c>
      <c r="AM8" s="38" t="s">
        <v>450</v>
      </c>
      <c r="AN8" s="38" t="s">
        <v>450</v>
      </c>
      <c r="AO8" s="38">
        <v>1329.4580000000001</v>
      </c>
      <c r="AP8" s="36">
        <v>0.109</v>
      </c>
      <c r="AQ8" s="36">
        <v>8.0000000000000002E-3</v>
      </c>
      <c r="AR8" s="36" t="s">
        <v>450</v>
      </c>
      <c r="AS8" s="36" t="s">
        <v>450</v>
      </c>
      <c r="AT8" s="36">
        <v>0.11700000000000001</v>
      </c>
      <c r="AU8" s="37">
        <v>32</v>
      </c>
      <c r="AV8" s="37">
        <v>2</v>
      </c>
      <c r="AW8" s="37" t="s">
        <v>450</v>
      </c>
      <c r="AX8" s="37" t="s">
        <v>450</v>
      </c>
      <c r="AY8" s="37">
        <v>34</v>
      </c>
      <c r="AZ8" s="36">
        <v>18.173999999999999</v>
      </c>
      <c r="BA8" s="36">
        <v>1.5860000000000001</v>
      </c>
      <c r="BB8" s="36" t="s">
        <v>450</v>
      </c>
      <c r="BC8" s="36" t="s">
        <v>450</v>
      </c>
      <c r="BD8" s="36">
        <v>19.760000000000002</v>
      </c>
      <c r="BE8" s="38" t="s">
        <v>450</v>
      </c>
      <c r="BF8" s="38" t="s">
        <v>450</v>
      </c>
      <c r="BG8" s="38" t="s">
        <v>450</v>
      </c>
      <c r="BH8" s="38" t="s">
        <v>450</v>
      </c>
      <c r="BI8" s="38">
        <v>0</v>
      </c>
      <c r="BJ8" s="39" t="s">
        <v>450</v>
      </c>
      <c r="BK8" s="39" t="s">
        <v>450</v>
      </c>
      <c r="BL8" s="39" t="s">
        <v>450</v>
      </c>
      <c r="BM8" s="39" t="s">
        <v>450</v>
      </c>
      <c r="BN8" s="39">
        <v>0</v>
      </c>
      <c r="BO8" s="38" t="s">
        <v>450</v>
      </c>
      <c r="BP8" s="38" t="s">
        <v>450</v>
      </c>
      <c r="BQ8" s="38" t="s">
        <v>450</v>
      </c>
      <c r="BR8" s="38" t="s">
        <v>450</v>
      </c>
      <c r="BS8" s="38">
        <v>0</v>
      </c>
      <c r="BT8" s="36">
        <v>2.62</v>
      </c>
      <c r="BU8" s="36">
        <v>0.79</v>
      </c>
      <c r="BV8" s="36">
        <v>0</v>
      </c>
      <c r="BW8" s="36">
        <v>0</v>
      </c>
      <c r="BX8" s="36">
        <v>3.41</v>
      </c>
      <c r="BY8" s="37">
        <v>483</v>
      </c>
      <c r="BZ8" s="37">
        <v>49</v>
      </c>
      <c r="CA8" s="37">
        <v>0</v>
      </c>
      <c r="CB8" s="37">
        <v>0</v>
      </c>
      <c r="CC8" s="37">
        <v>532</v>
      </c>
      <c r="CD8" s="36">
        <v>1286.566</v>
      </c>
      <c r="CE8" s="36">
        <v>62.652000000000001</v>
      </c>
      <c r="CF8" s="36">
        <v>0</v>
      </c>
      <c r="CG8" s="36">
        <v>0</v>
      </c>
      <c r="CH8" s="36">
        <v>1349.2180000000001</v>
      </c>
    </row>
    <row r="9" spans="1:86" x14ac:dyDescent="0.25">
      <c r="A9" s="45">
        <v>2022</v>
      </c>
      <c r="B9" s="43" t="s">
        <v>147</v>
      </c>
      <c r="C9" s="44">
        <v>99999</v>
      </c>
      <c r="D9" s="43" t="s">
        <v>453</v>
      </c>
      <c r="E9" s="43" t="s">
        <v>1163</v>
      </c>
      <c r="F9" s="42" t="s">
        <v>451</v>
      </c>
      <c r="G9" s="54">
        <v>-0.438</v>
      </c>
      <c r="H9" s="54">
        <v>-0.13600000000000001</v>
      </c>
      <c r="I9" s="38">
        <v>0</v>
      </c>
      <c r="J9" s="38">
        <v>0</v>
      </c>
      <c r="K9" s="38">
        <v>-0.57399999999999995</v>
      </c>
      <c r="L9" s="39" t="s">
        <v>450</v>
      </c>
      <c r="M9" s="39" t="s">
        <v>450</v>
      </c>
      <c r="N9" s="39" t="s">
        <v>450</v>
      </c>
      <c r="O9" s="39" t="s">
        <v>450</v>
      </c>
      <c r="P9" s="39" t="s">
        <v>450</v>
      </c>
      <c r="Q9" s="41" t="s">
        <v>450</v>
      </c>
      <c r="R9" s="41" t="s">
        <v>450</v>
      </c>
      <c r="S9" s="41" t="s">
        <v>450</v>
      </c>
      <c r="T9" s="41" t="s">
        <v>450</v>
      </c>
      <c r="U9" s="41" t="s">
        <v>450</v>
      </c>
      <c r="V9" s="40" t="s">
        <v>450</v>
      </c>
      <c r="W9" s="40" t="s">
        <v>450</v>
      </c>
      <c r="X9" s="40" t="s">
        <v>450</v>
      </c>
      <c r="Y9" s="40" t="s">
        <v>450</v>
      </c>
      <c r="Z9" s="40" t="s">
        <v>450</v>
      </c>
      <c r="AA9" s="38" t="s">
        <v>450</v>
      </c>
      <c r="AB9" s="38" t="s">
        <v>450</v>
      </c>
      <c r="AC9" s="38" t="s">
        <v>450</v>
      </c>
      <c r="AD9" s="38" t="s">
        <v>450</v>
      </c>
      <c r="AE9" s="38" t="s">
        <v>450</v>
      </c>
      <c r="AF9" s="39" t="s">
        <v>450</v>
      </c>
      <c r="AG9" s="39" t="s">
        <v>450</v>
      </c>
      <c r="AH9" s="39" t="s">
        <v>450</v>
      </c>
      <c r="AI9" s="39" t="s">
        <v>450</v>
      </c>
      <c r="AJ9" s="39" t="s">
        <v>450</v>
      </c>
      <c r="AK9" s="38" t="s">
        <v>450</v>
      </c>
      <c r="AL9" s="38" t="s">
        <v>450</v>
      </c>
      <c r="AM9" s="38" t="s">
        <v>450</v>
      </c>
      <c r="AN9" s="38" t="s">
        <v>450</v>
      </c>
      <c r="AO9" s="38" t="s">
        <v>450</v>
      </c>
      <c r="AP9" s="36" t="s">
        <v>450</v>
      </c>
      <c r="AQ9" s="36" t="s">
        <v>450</v>
      </c>
      <c r="AR9" s="36" t="s">
        <v>450</v>
      </c>
      <c r="AS9" s="36" t="s">
        <v>450</v>
      </c>
      <c r="AT9" s="36" t="s">
        <v>450</v>
      </c>
      <c r="AU9" s="37" t="s">
        <v>450</v>
      </c>
      <c r="AV9" s="37" t="s">
        <v>450</v>
      </c>
      <c r="AW9" s="37" t="s">
        <v>450</v>
      </c>
      <c r="AX9" s="37" t="s">
        <v>450</v>
      </c>
      <c r="AY9" s="37" t="s">
        <v>450</v>
      </c>
      <c r="AZ9" s="36" t="s">
        <v>450</v>
      </c>
      <c r="BA9" s="36" t="s">
        <v>450</v>
      </c>
      <c r="BB9" s="36" t="s">
        <v>450</v>
      </c>
      <c r="BC9" s="36" t="s">
        <v>450</v>
      </c>
      <c r="BD9" s="36" t="s">
        <v>450</v>
      </c>
      <c r="BE9" s="38" t="s">
        <v>450</v>
      </c>
      <c r="BF9" s="38" t="s">
        <v>450</v>
      </c>
      <c r="BG9" s="38" t="s">
        <v>450</v>
      </c>
      <c r="BH9" s="38" t="s">
        <v>450</v>
      </c>
      <c r="BI9" s="38" t="s">
        <v>450</v>
      </c>
      <c r="BJ9" s="39" t="s">
        <v>450</v>
      </c>
      <c r="BK9" s="39" t="s">
        <v>450</v>
      </c>
      <c r="BL9" s="39" t="s">
        <v>450</v>
      </c>
      <c r="BM9" s="39" t="s">
        <v>450</v>
      </c>
      <c r="BN9" s="39" t="s">
        <v>450</v>
      </c>
      <c r="BO9" s="38" t="s">
        <v>450</v>
      </c>
      <c r="BP9" s="38" t="s">
        <v>450</v>
      </c>
      <c r="BQ9" s="38" t="s">
        <v>450</v>
      </c>
      <c r="BR9" s="38" t="s">
        <v>450</v>
      </c>
      <c r="BS9" s="38" t="s">
        <v>450</v>
      </c>
      <c r="BT9" s="36">
        <v>-0.438</v>
      </c>
      <c r="BU9" s="36">
        <v>-0.13600000000000001</v>
      </c>
      <c r="BV9" s="36">
        <v>0</v>
      </c>
      <c r="BW9" s="36">
        <v>0</v>
      </c>
      <c r="BX9" s="36">
        <v>-0.57399999999999995</v>
      </c>
      <c r="BY9" s="37" t="s">
        <v>450</v>
      </c>
      <c r="BZ9" s="37" t="s">
        <v>450</v>
      </c>
      <c r="CA9" s="37" t="s">
        <v>450</v>
      </c>
      <c r="CB9" s="37" t="s">
        <v>450</v>
      </c>
      <c r="CC9" s="37" t="s">
        <v>450</v>
      </c>
      <c r="CD9" s="36" t="s">
        <v>450</v>
      </c>
      <c r="CE9" s="36" t="s">
        <v>450</v>
      </c>
      <c r="CF9" s="36" t="s">
        <v>450</v>
      </c>
      <c r="CG9" s="36" t="s">
        <v>450</v>
      </c>
      <c r="CH9" s="36" t="s">
        <v>450</v>
      </c>
    </row>
    <row r="10" spans="1:86" x14ac:dyDescent="0.25">
      <c r="A10" s="45">
        <v>2022</v>
      </c>
      <c r="B10" s="43" t="s">
        <v>146</v>
      </c>
      <c r="C10" s="44">
        <v>3222</v>
      </c>
      <c r="D10" s="43" t="s">
        <v>1355</v>
      </c>
      <c r="E10" s="43" t="s">
        <v>890</v>
      </c>
      <c r="F10" s="42" t="s">
        <v>455</v>
      </c>
      <c r="G10" s="54">
        <v>0.157</v>
      </c>
      <c r="H10" s="54" t="s">
        <v>450</v>
      </c>
      <c r="I10" s="38" t="s">
        <v>450</v>
      </c>
      <c r="J10" s="38" t="s">
        <v>450</v>
      </c>
      <c r="K10" s="38">
        <v>0.157</v>
      </c>
      <c r="L10" s="39">
        <v>23</v>
      </c>
      <c r="M10" s="39" t="s">
        <v>450</v>
      </c>
      <c r="N10" s="39" t="s">
        <v>450</v>
      </c>
      <c r="O10" s="39" t="s">
        <v>450</v>
      </c>
      <c r="P10" s="39">
        <v>23</v>
      </c>
      <c r="Q10" s="41" t="s">
        <v>450</v>
      </c>
      <c r="R10" s="41" t="s">
        <v>450</v>
      </c>
      <c r="S10" s="41" t="s">
        <v>450</v>
      </c>
      <c r="T10" s="41" t="s">
        <v>450</v>
      </c>
      <c r="U10" s="41" t="s">
        <v>450</v>
      </c>
      <c r="V10" s="40" t="s">
        <v>450</v>
      </c>
      <c r="W10" s="40" t="s">
        <v>450</v>
      </c>
      <c r="X10" s="40" t="s">
        <v>450</v>
      </c>
      <c r="Y10" s="40" t="s">
        <v>450</v>
      </c>
      <c r="Z10" s="40" t="s">
        <v>450</v>
      </c>
      <c r="AA10" s="38" t="s">
        <v>450</v>
      </c>
      <c r="AB10" s="38" t="s">
        <v>450</v>
      </c>
      <c r="AC10" s="38" t="s">
        <v>450</v>
      </c>
      <c r="AD10" s="38" t="s">
        <v>450</v>
      </c>
      <c r="AE10" s="38" t="s">
        <v>450</v>
      </c>
      <c r="AF10" s="39" t="s">
        <v>450</v>
      </c>
      <c r="AG10" s="39" t="s">
        <v>450</v>
      </c>
      <c r="AH10" s="39" t="s">
        <v>450</v>
      </c>
      <c r="AI10" s="39" t="s">
        <v>450</v>
      </c>
      <c r="AJ10" s="39" t="s">
        <v>450</v>
      </c>
      <c r="AK10" s="38">
        <v>1.78</v>
      </c>
      <c r="AL10" s="38" t="s">
        <v>450</v>
      </c>
      <c r="AM10" s="38" t="s">
        <v>450</v>
      </c>
      <c r="AN10" s="38" t="s">
        <v>450</v>
      </c>
      <c r="AO10" s="38">
        <v>1.78</v>
      </c>
      <c r="AP10" s="36" t="s">
        <v>450</v>
      </c>
      <c r="AQ10" s="36" t="s">
        <v>450</v>
      </c>
      <c r="AR10" s="36" t="s">
        <v>450</v>
      </c>
      <c r="AS10" s="36" t="s">
        <v>450</v>
      </c>
      <c r="AT10" s="36">
        <v>0</v>
      </c>
      <c r="AU10" s="37" t="s">
        <v>450</v>
      </c>
      <c r="AV10" s="37" t="s">
        <v>450</v>
      </c>
      <c r="AW10" s="37" t="s">
        <v>450</v>
      </c>
      <c r="AX10" s="37" t="s">
        <v>450</v>
      </c>
      <c r="AY10" s="37">
        <v>0</v>
      </c>
      <c r="AZ10" s="36" t="s">
        <v>450</v>
      </c>
      <c r="BA10" s="36" t="s">
        <v>450</v>
      </c>
      <c r="BB10" s="36" t="s">
        <v>450</v>
      </c>
      <c r="BC10" s="36" t="s">
        <v>450</v>
      </c>
      <c r="BD10" s="36">
        <v>0</v>
      </c>
      <c r="BE10" s="38" t="s">
        <v>450</v>
      </c>
      <c r="BF10" s="38" t="s">
        <v>450</v>
      </c>
      <c r="BG10" s="38" t="s">
        <v>450</v>
      </c>
      <c r="BH10" s="38" t="s">
        <v>450</v>
      </c>
      <c r="BI10" s="38">
        <v>0</v>
      </c>
      <c r="BJ10" s="39" t="s">
        <v>450</v>
      </c>
      <c r="BK10" s="39" t="s">
        <v>450</v>
      </c>
      <c r="BL10" s="39" t="s">
        <v>450</v>
      </c>
      <c r="BM10" s="39" t="s">
        <v>450</v>
      </c>
      <c r="BN10" s="39">
        <v>0</v>
      </c>
      <c r="BO10" s="38" t="s">
        <v>450</v>
      </c>
      <c r="BP10" s="38" t="s">
        <v>450</v>
      </c>
      <c r="BQ10" s="38" t="s">
        <v>450</v>
      </c>
      <c r="BR10" s="38" t="s">
        <v>450</v>
      </c>
      <c r="BS10" s="38">
        <v>0</v>
      </c>
      <c r="BT10" s="36">
        <v>0.157</v>
      </c>
      <c r="BU10" s="36">
        <v>0</v>
      </c>
      <c r="BV10" s="36">
        <v>0</v>
      </c>
      <c r="BW10" s="36">
        <v>0</v>
      </c>
      <c r="BX10" s="36">
        <v>0.157</v>
      </c>
      <c r="BY10" s="37">
        <v>23</v>
      </c>
      <c r="BZ10" s="37">
        <v>0</v>
      </c>
      <c r="CA10" s="37">
        <v>0</v>
      </c>
      <c r="CB10" s="37">
        <v>0</v>
      </c>
      <c r="CC10" s="37">
        <v>23</v>
      </c>
      <c r="CD10" s="36">
        <v>1.78</v>
      </c>
      <c r="CE10" s="36">
        <v>0</v>
      </c>
      <c r="CF10" s="36">
        <v>0</v>
      </c>
      <c r="CG10" s="36">
        <v>0</v>
      </c>
      <c r="CH10" s="36">
        <v>1.78</v>
      </c>
    </row>
    <row r="11" spans="1:86" x14ac:dyDescent="0.25">
      <c r="A11" s="45">
        <v>2022</v>
      </c>
      <c r="B11" s="43" t="s">
        <v>146</v>
      </c>
      <c r="C11" s="44">
        <v>4327</v>
      </c>
      <c r="D11" s="43" t="s">
        <v>1354</v>
      </c>
      <c r="E11" s="43" t="s">
        <v>890</v>
      </c>
      <c r="F11" s="42" t="s">
        <v>457</v>
      </c>
      <c r="G11" s="54">
        <v>0.01</v>
      </c>
      <c r="H11" s="54" t="s">
        <v>450</v>
      </c>
      <c r="I11" s="38" t="s">
        <v>450</v>
      </c>
      <c r="J11" s="38" t="s">
        <v>450</v>
      </c>
      <c r="K11" s="38">
        <v>0.01</v>
      </c>
      <c r="L11" s="39">
        <v>1</v>
      </c>
      <c r="M11" s="39" t="s">
        <v>450</v>
      </c>
      <c r="N11" s="39" t="s">
        <v>450</v>
      </c>
      <c r="O11" s="39" t="s">
        <v>450</v>
      </c>
      <c r="P11" s="39">
        <v>1</v>
      </c>
      <c r="Q11" s="41" t="s">
        <v>450</v>
      </c>
      <c r="R11" s="41" t="s">
        <v>450</v>
      </c>
      <c r="S11" s="41" t="s">
        <v>450</v>
      </c>
      <c r="T11" s="41" t="s">
        <v>450</v>
      </c>
      <c r="U11" s="41">
        <v>0</v>
      </c>
      <c r="V11" s="40" t="s">
        <v>450</v>
      </c>
      <c r="W11" s="40" t="s">
        <v>450</v>
      </c>
      <c r="X11" s="40" t="s">
        <v>450</v>
      </c>
      <c r="Y11" s="40" t="s">
        <v>450</v>
      </c>
      <c r="Z11" s="40">
        <v>0</v>
      </c>
      <c r="AA11" s="38" t="s">
        <v>450</v>
      </c>
      <c r="AB11" s="38" t="s">
        <v>450</v>
      </c>
      <c r="AC11" s="38" t="s">
        <v>450</v>
      </c>
      <c r="AD11" s="38" t="s">
        <v>450</v>
      </c>
      <c r="AE11" s="38">
        <v>0</v>
      </c>
      <c r="AF11" s="39" t="s">
        <v>450</v>
      </c>
      <c r="AG11" s="39" t="s">
        <v>450</v>
      </c>
      <c r="AH11" s="39" t="s">
        <v>450</v>
      </c>
      <c r="AI11" s="39" t="s">
        <v>450</v>
      </c>
      <c r="AJ11" s="39">
        <v>0</v>
      </c>
      <c r="AK11" s="38" t="s">
        <v>450</v>
      </c>
      <c r="AL11" s="38" t="s">
        <v>450</v>
      </c>
      <c r="AM11" s="38" t="s">
        <v>450</v>
      </c>
      <c r="AN11" s="38" t="s">
        <v>450</v>
      </c>
      <c r="AO11" s="38">
        <v>0</v>
      </c>
      <c r="AP11" s="36" t="s">
        <v>450</v>
      </c>
      <c r="AQ11" s="36" t="s">
        <v>450</v>
      </c>
      <c r="AR11" s="36" t="s">
        <v>450</v>
      </c>
      <c r="AS11" s="36" t="s">
        <v>450</v>
      </c>
      <c r="AT11" s="36">
        <v>0</v>
      </c>
      <c r="AU11" s="37" t="s">
        <v>450</v>
      </c>
      <c r="AV11" s="37" t="s">
        <v>450</v>
      </c>
      <c r="AW11" s="37" t="s">
        <v>450</v>
      </c>
      <c r="AX11" s="37" t="s">
        <v>450</v>
      </c>
      <c r="AY11" s="37">
        <v>0</v>
      </c>
      <c r="AZ11" s="36" t="s">
        <v>450</v>
      </c>
      <c r="BA11" s="36" t="s">
        <v>450</v>
      </c>
      <c r="BB11" s="36" t="s">
        <v>450</v>
      </c>
      <c r="BC11" s="36" t="s">
        <v>450</v>
      </c>
      <c r="BD11" s="36">
        <v>0</v>
      </c>
      <c r="BE11" s="38" t="s">
        <v>450</v>
      </c>
      <c r="BF11" s="38" t="s">
        <v>450</v>
      </c>
      <c r="BG11" s="38" t="s">
        <v>450</v>
      </c>
      <c r="BH11" s="38" t="s">
        <v>450</v>
      </c>
      <c r="BI11" s="38">
        <v>0</v>
      </c>
      <c r="BJ11" s="39" t="s">
        <v>450</v>
      </c>
      <c r="BK11" s="39" t="s">
        <v>450</v>
      </c>
      <c r="BL11" s="39" t="s">
        <v>450</v>
      </c>
      <c r="BM11" s="39" t="s">
        <v>450</v>
      </c>
      <c r="BN11" s="39">
        <v>0</v>
      </c>
      <c r="BO11" s="38" t="s">
        <v>450</v>
      </c>
      <c r="BP11" s="38" t="s">
        <v>450</v>
      </c>
      <c r="BQ11" s="38" t="s">
        <v>450</v>
      </c>
      <c r="BR11" s="38" t="s">
        <v>450</v>
      </c>
      <c r="BS11" s="38">
        <v>0</v>
      </c>
      <c r="BT11" s="36">
        <v>0.01</v>
      </c>
      <c r="BU11" s="36">
        <v>0</v>
      </c>
      <c r="BV11" s="36">
        <v>0</v>
      </c>
      <c r="BW11" s="36">
        <v>0</v>
      </c>
      <c r="BX11" s="36">
        <v>0.01</v>
      </c>
      <c r="BY11" s="37">
        <v>1</v>
      </c>
      <c r="BZ11" s="37">
        <v>0</v>
      </c>
      <c r="CA11" s="37">
        <v>0</v>
      </c>
      <c r="CB11" s="37">
        <v>0</v>
      </c>
      <c r="CC11" s="37">
        <v>1</v>
      </c>
      <c r="CD11" s="36">
        <v>0</v>
      </c>
      <c r="CE11" s="36">
        <v>0</v>
      </c>
      <c r="CF11" s="36">
        <v>0</v>
      </c>
      <c r="CG11" s="36">
        <v>0</v>
      </c>
      <c r="CH11" s="36">
        <v>0</v>
      </c>
    </row>
    <row r="12" spans="1:86" x14ac:dyDescent="0.25">
      <c r="A12" s="45">
        <v>2022</v>
      </c>
      <c r="B12" s="43" t="s">
        <v>146</v>
      </c>
      <c r="C12" s="44">
        <v>4430</v>
      </c>
      <c r="D12" s="43" t="s">
        <v>1353</v>
      </c>
      <c r="E12" s="43" t="s">
        <v>890</v>
      </c>
      <c r="F12" s="42" t="s">
        <v>457</v>
      </c>
      <c r="G12" s="54">
        <v>5.8000000000000003E-2</v>
      </c>
      <c r="H12" s="54" t="s">
        <v>450</v>
      </c>
      <c r="I12" s="38" t="s">
        <v>450</v>
      </c>
      <c r="J12" s="38" t="s">
        <v>450</v>
      </c>
      <c r="K12" s="38">
        <v>5.8000000000000003E-2</v>
      </c>
      <c r="L12" s="39">
        <v>8</v>
      </c>
      <c r="M12" s="39" t="s">
        <v>450</v>
      </c>
      <c r="N12" s="39" t="s">
        <v>450</v>
      </c>
      <c r="O12" s="39" t="s">
        <v>450</v>
      </c>
      <c r="P12" s="39">
        <v>8</v>
      </c>
      <c r="Q12" s="41" t="s">
        <v>450</v>
      </c>
      <c r="R12" s="41" t="s">
        <v>450</v>
      </c>
      <c r="S12" s="41" t="s">
        <v>450</v>
      </c>
      <c r="T12" s="41" t="s">
        <v>450</v>
      </c>
      <c r="U12" s="41" t="s">
        <v>450</v>
      </c>
      <c r="V12" s="40" t="s">
        <v>450</v>
      </c>
      <c r="W12" s="40" t="s">
        <v>450</v>
      </c>
      <c r="X12" s="40" t="s">
        <v>450</v>
      </c>
      <c r="Y12" s="40" t="s">
        <v>450</v>
      </c>
      <c r="Z12" s="40" t="s">
        <v>450</v>
      </c>
      <c r="AA12" s="38" t="s">
        <v>450</v>
      </c>
      <c r="AB12" s="38" t="s">
        <v>450</v>
      </c>
      <c r="AC12" s="38" t="s">
        <v>450</v>
      </c>
      <c r="AD12" s="38" t="s">
        <v>450</v>
      </c>
      <c r="AE12" s="38" t="s">
        <v>450</v>
      </c>
      <c r="AF12" s="39" t="s">
        <v>450</v>
      </c>
      <c r="AG12" s="39" t="s">
        <v>450</v>
      </c>
      <c r="AH12" s="39" t="s">
        <v>450</v>
      </c>
      <c r="AI12" s="39" t="s">
        <v>450</v>
      </c>
      <c r="AJ12" s="39" t="s">
        <v>450</v>
      </c>
      <c r="AK12" s="38">
        <v>23.312000000000001</v>
      </c>
      <c r="AL12" s="38" t="s">
        <v>450</v>
      </c>
      <c r="AM12" s="38" t="s">
        <v>450</v>
      </c>
      <c r="AN12" s="38" t="s">
        <v>450</v>
      </c>
      <c r="AO12" s="38">
        <v>23.312000000000001</v>
      </c>
      <c r="AP12" s="36" t="s">
        <v>450</v>
      </c>
      <c r="AQ12" s="36" t="s">
        <v>450</v>
      </c>
      <c r="AR12" s="36" t="s">
        <v>450</v>
      </c>
      <c r="AS12" s="36" t="s">
        <v>450</v>
      </c>
      <c r="AT12" s="36">
        <v>0</v>
      </c>
      <c r="AU12" s="37" t="s">
        <v>450</v>
      </c>
      <c r="AV12" s="37" t="s">
        <v>450</v>
      </c>
      <c r="AW12" s="37" t="s">
        <v>450</v>
      </c>
      <c r="AX12" s="37" t="s">
        <v>450</v>
      </c>
      <c r="AY12" s="37">
        <v>0</v>
      </c>
      <c r="AZ12" s="36" t="s">
        <v>450</v>
      </c>
      <c r="BA12" s="36" t="s">
        <v>450</v>
      </c>
      <c r="BB12" s="36" t="s">
        <v>450</v>
      </c>
      <c r="BC12" s="36" t="s">
        <v>450</v>
      </c>
      <c r="BD12" s="36">
        <v>0</v>
      </c>
      <c r="BE12" s="38" t="s">
        <v>450</v>
      </c>
      <c r="BF12" s="38" t="s">
        <v>450</v>
      </c>
      <c r="BG12" s="38" t="s">
        <v>450</v>
      </c>
      <c r="BH12" s="38" t="s">
        <v>450</v>
      </c>
      <c r="BI12" s="38">
        <v>0</v>
      </c>
      <c r="BJ12" s="39" t="s">
        <v>450</v>
      </c>
      <c r="BK12" s="39" t="s">
        <v>450</v>
      </c>
      <c r="BL12" s="39" t="s">
        <v>450</v>
      </c>
      <c r="BM12" s="39" t="s">
        <v>450</v>
      </c>
      <c r="BN12" s="39">
        <v>0</v>
      </c>
      <c r="BO12" s="38" t="s">
        <v>450</v>
      </c>
      <c r="BP12" s="38" t="s">
        <v>450</v>
      </c>
      <c r="BQ12" s="38" t="s">
        <v>450</v>
      </c>
      <c r="BR12" s="38" t="s">
        <v>450</v>
      </c>
      <c r="BS12" s="38">
        <v>0</v>
      </c>
      <c r="BT12" s="36">
        <v>5.8000000000000003E-2</v>
      </c>
      <c r="BU12" s="36">
        <v>0</v>
      </c>
      <c r="BV12" s="36">
        <v>0</v>
      </c>
      <c r="BW12" s="36">
        <v>0</v>
      </c>
      <c r="BX12" s="36">
        <v>5.8000000000000003E-2</v>
      </c>
      <c r="BY12" s="37">
        <v>8</v>
      </c>
      <c r="BZ12" s="37">
        <v>0</v>
      </c>
      <c r="CA12" s="37">
        <v>0</v>
      </c>
      <c r="CB12" s="37">
        <v>0</v>
      </c>
      <c r="CC12" s="37">
        <v>8</v>
      </c>
      <c r="CD12" s="36">
        <v>23.312000000000001</v>
      </c>
      <c r="CE12" s="36">
        <v>0</v>
      </c>
      <c r="CF12" s="36">
        <v>0</v>
      </c>
      <c r="CG12" s="36">
        <v>0</v>
      </c>
      <c r="CH12" s="36">
        <v>23.312000000000001</v>
      </c>
    </row>
    <row r="13" spans="1:86" x14ac:dyDescent="0.25">
      <c r="A13" s="45">
        <v>2022</v>
      </c>
      <c r="B13" s="43" t="s">
        <v>146</v>
      </c>
      <c r="C13" s="44">
        <v>6491</v>
      </c>
      <c r="D13" s="43" t="s">
        <v>1352</v>
      </c>
      <c r="E13" s="43" t="s">
        <v>890</v>
      </c>
      <c r="F13" s="42" t="s">
        <v>457</v>
      </c>
      <c r="G13" s="54">
        <v>0.19</v>
      </c>
      <c r="H13" s="54">
        <v>0.5</v>
      </c>
      <c r="I13" s="38" t="s">
        <v>450</v>
      </c>
      <c r="J13" s="38" t="s">
        <v>450</v>
      </c>
      <c r="K13" s="38">
        <v>0.69</v>
      </c>
      <c r="L13" s="39">
        <v>19</v>
      </c>
      <c r="M13" s="39">
        <v>5</v>
      </c>
      <c r="N13" s="39" t="s">
        <v>450</v>
      </c>
      <c r="O13" s="39" t="s">
        <v>450</v>
      </c>
      <c r="P13" s="39">
        <v>24</v>
      </c>
      <c r="Q13" s="41" t="s">
        <v>450</v>
      </c>
      <c r="R13" s="41" t="s">
        <v>450</v>
      </c>
      <c r="S13" s="41" t="s">
        <v>450</v>
      </c>
      <c r="T13" s="41" t="s">
        <v>450</v>
      </c>
      <c r="U13" s="41" t="s">
        <v>450</v>
      </c>
      <c r="V13" s="40" t="s">
        <v>450</v>
      </c>
      <c r="W13" s="40" t="s">
        <v>450</v>
      </c>
      <c r="X13" s="40" t="s">
        <v>450</v>
      </c>
      <c r="Y13" s="40" t="s">
        <v>450</v>
      </c>
      <c r="Z13" s="40" t="s">
        <v>450</v>
      </c>
      <c r="AA13" s="38" t="s">
        <v>450</v>
      </c>
      <c r="AB13" s="38" t="s">
        <v>450</v>
      </c>
      <c r="AC13" s="38" t="s">
        <v>450</v>
      </c>
      <c r="AD13" s="38" t="s">
        <v>450</v>
      </c>
      <c r="AE13" s="38" t="s">
        <v>450</v>
      </c>
      <c r="AF13" s="39" t="s">
        <v>450</v>
      </c>
      <c r="AG13" s="39" t="s">
        <v>450</v>
      </c>
      <c r="AH13" s="39" t="s">
        <v>450</v>
      </c>
      <c r="AI13" s="39" t="s">
        <v>450</v>
      </c>
      <c r="AJ13" s="39" t="s">
        <v>450</v>
      </c>
      <c r="AK13" s="38" t="s">
        <v>450</v>
      </c>
      <c r="AL13" s="38" t="s">
        <v>450</v>
      </c>
      <c r="AM13" s="38" t="s">
        <v>450</v>
      </c>
      <c r="AN13" s="38" t="s">
        <v>450</v>
      </c>
      <c r="AO13" s="38">
        <v>0</v>
      </c>
      <c r="AP13" s="36" t="s">
        <v>450</v>
      </c>
      <c r="AQ13" s="36" t="s">
        <v>450</v>
      </c>
      <c r="AR13" s="36" t="s">
        <v>450</v>
      </c>
      <c r="AS13" s="36" t="s">
        <v>450</v>
      </c>
      <c r="AT13" s="36">
        <v>0</v>
      </c>
      <c r="AU13" s="37" t="s">
        <v>450</v>
      </c>
      <c r="AV13" s="37" t="s">
        <v>450</v>
      </c>
      <c r="AW13" s="37" t="s">
        <v>450</v>
      </c>
      <c r="AX13" s="37" t="s">
        <v>450</v>
      </c>
      <c r="AY13" s="37">
        <v>0</v>
      </c>
      <c r="AZ13" s="36" t="s">
        <v>450</v>
      </c>
      <c r="BA13" s="36" t="s">
        <v>450</v>
      </c>
      <c r="BB13" s="36" t="s">
        <v>450</v>
      </c>
      <c r="BC13" s="36" t="s">
        <v>450</v>
      </c>
      <c r="BD13" s="36">
        <v>0</v>
      </c>
      <c r="BE13" s="38" t="s">
        <v>450</v>
      </c>
      <c r="BF13" s="38" t="s">
        <v>450</v>
      </c>
      <c r="BG13" s="38" t="s">
        <v>450</v>
      </c>
      <c r="BH13" s="38" t="s">
        <v>450</v>
      </c>
      <c r="BI13" s="38">
        <v>0</v>
      </c>
      <c r="BJ13" s="39" t="s">
        <v>450</v>
      </c>
      <c r="BK13" s="39" t="s">
        <v>450</v>
      </c>
      <c r="BL13" s="39" t="s">
        <v>450</v>
      </c>
      <c r="BM13" s="39" t="s">
        <v>450</v>
      </c>
      <c r="BN13" s="39">
        <v>0</v>
      </c>
      <c r="BO13" s="38" t="s">
        <v>450</v>
      </c>
      <c r="BP13" s="38" t="s">
        <v>450</v>
      </c>
      <c r="BQ13" s="38" t="s">
        <v>450</v>
      </c>
      <c r="BR13" s="38" t="s">
        <v>450</v>
      </c>
      <c r="BS13" s="38">
        <v>0</v>
      </c>
      <c r="BT13" s="36">
        <v>0.19</v>
      </c>
      <c r="BU13" s="36">
        <v>0.5</v>
      </c>
      <c r="BV13" s="36">
        <v>0</v>
      </c>
      <c r="BW13" s="36">
        <v>0</v>
      </c>
      <c r="BX13" s="36">
        <v>0.69</v>
      </c>
      <c r="BY13" s="37">
        <v>19</v>
      </c>
      <c r="BZ13" s="37">
        <v>5</v>
      </c>
      <c r="CA13" s="37">
        <v>0</v>
      </c>
      <c r="CB13" s="37">
        <v>0</v>
      </c>
      <c r="CC13" s="37">
        <v>24</v>
      </c>
      <c r="CD13" s="36">
        <v>0</v>
      </c>
      <c r="CE13" s="36">
        <v>0</v>
      </c>
      <c r="CF13" s="36">
        <v>0</v>
      </c>
      <c r="CG13" s="36">
        <v>0</v>
      </c>
      <c r="CH13" s="36">
        <v>0</v>
      </c>
    </row>
    <row r="14" spans="1:86" x14ac:dyDescent="0.25">
      <c r="A14" s="45">
        <v>2022</v>
      </c>
      <c r="B14" s="43" t="s">
        <v>146</v>
      </c>
      <c r="C14" s="44">
        <v>17646</v>
      </c>
      <c r="D14" s="43" t="s">
        <v>1351</v>
      </c>
      <c r="E14" s="43" t="s">
        <v>890</v>
      </c>
      <c r="F14" s="42" t="s">
        <v>457</v>
      </c>
      <c r="G14" s="54">
        <v>1E-3</v>
      </c>
      <c r="H14" s="54" t="s">
        <v>450</v>
      </c>
      <c r="I14" s="38" t="s">
        <v>450</v>
      </c>
      <c r="J14" s="38" t="s">
        <v>450</v>
      </c>
      <c r="K14" s="38">
        <v>1E-3</v>
      </c>
      <c r="L14" s="39">
        <v>2</v>
      </c>
      <c r="M14" s="39" t="s">
        <v>450</v>
      </c>
      <c r="N14" s="39" t="s">
        <v>450</v>
      </c>
      <c r="O14" s="39" t="s">
        <v>450</v>
      </c>
      <c r="P14" s="39">
        <v>2</v>
      </c>
      <c r="Q14" s="41" t="s">
        <v>450</v>
      </c>
      <c r="R14" s="41" t="s">
        <v>450</v>
      </c>
      <c r="S14" s="41" t="s">
        <v>450</v>
      </c>
      <c r="T14" s="41" t="s">
        <v>450</v>
      </c>
      <c r="U14" s="41" t="s">
        <v>450</v>
      </c>
      <c r="V14" s="40" t="s">
        <v>450</v>
      </c>
      <c r="W14" s="40" t="s">
        <v>450</v>
      </c>
      <c r="X14" s="40" t="s">
        <v>450</v>
      </c>
      <c r="Y14" s="40" t="s">
        <v>450</v>
      </c>
      <c r="Z14" s="40" t="s">
        <v>450</v>
      </c>
      <c r="AA14" s="38" t="s">
        <v>450</v>
      </c>
      <c r="AB14" s="38" t="s">
        <v>450</v>
      </c>
      <c r="AC14" s="38" t="s">
        <v>450</v>
      </c>
      <c r="AD14" s="38" t="s">
        <v>450</v>
      </c>
      <c r="AE14" s="38" t="s">
        <v>450</v>
      </c>
      <c r="AF14" s="39" t="s">
        <v>450</v>
      </c>
      <c r="AG14" s="39" t="s">
        <v>450</v>
      </c>
      <c r="AH14" s="39" t="s">
        <v>450</v>
      </c>
      <c r="AI14" s="39" t="s">
        <v>450</v>
      </c>
      <c r="AJ14" s="39" t="s">
        <v>450</v>
      </c>
      <c r="AK14" s="38" t="s">
        <v>450</v>
      </c>
      <c r="AL14" s="38" t="s">
        <v>450</v>
      </c>
      <c r="AM14" s="38" t="s">
        <v>450</v>
      </c>
      <c r="AN14" s="38" t="s">
        <v>450</v>
      </c>
      <c r="AO14" s="38">
        <v>0</v>
      </c>
      <c r="AP14" s="36">
        <v>1E-3</v>
      </c>
      <c r="AQ14" s="36" t="s">
        <v>450</v>
      </c>
      <c r="AR14" s="36" t="s">
        <v>450</v>
      </c>
      <c r="AS14" s="36" t="s">
        <v>450</v>
      </c>
      <c r="AT14" s="36">
        <v>1E-3</v>
      </c>
      <c r="AU14" s="37">
        <v>1</v>
      </c>
      <c r="AV14" s="37" t="s">
        <v>450</v>
      </c>
      <c r="AW14" s="37" t="s">
        <v>450</v>
      </c>
      <c r="AX14" s="37" t="s">
        <v>450</v>
      </c>
      <c r="AY14" s="37">
        <v>1</v>
      </c>
      <c r="AZ14" s="36" t="s">
        <v>450</v>
      </c>
      <c r="BA14" s="36" t="s">
        <v>450</v>
      </c>
      <c r="BB14" s="36" t="s">
        <v>450</v>
      </c>
      <c r="BC14" s="36" t="s">
        <v>450</v>
      </c>
      <c r="BD14" s="36">
        <v>0</v>
      </c>
      <c r="BE14" s="38" t="s">
        <v>450</v>
      </c>
      <c r="BF14" s="38" t="s">
        <v>450</v>
      </c>
      <c r="BG14" s="38" t="s">
        <v>450</v>
      </c>
      <c r="BH14" s="38" t="s">
        <v>450</v>
      </c>
      <c r="BI14" s="38">
        <v>0</v>
      </c>
      <c r="BJ14" s="39" t="s">
        <v>450</v>
      </c>
      <c r="BK14" s="39" t="s">
        <v>450</v>
      </c>
      <c r="BL14" s="39" t="s">
        <v>450</v>
      </c>
      <c r="BM14" s="39" t="s">
        <v>450</v>
      </c>
      <c r="BN14" s="39">
        <v>0</v>
      </c>
      <c r="BO14" s="38" t="s">
        <v>450</v>
      </c>
      <c r="BP14" s="38" t="s">
        <v>450</v>
      </c>
      <c r="BQ14" s="38" t="s">
        <v>450</v>
      </c>
      <c r="BR14" s="38" t="s">
        <v>450</v>
      </c>
      <c r="BS14" s="38">
        <v>0</v>
      </c>
      <c r="BT14" s="36">
        <v>2E-3</v>
      </c>
      <c r="BU14" s="36">
        <v>0</v>
      </c>
      <c r="BV14" s="36">
        <v>0</v>
      </c>
      <c r="BW14" s="36">
        <v>0</v>
      </c>
      <c r="BX14" s="36">
        <v>2E-3</v>
      </c>
      <c r="BY14" s="37">
        <v>3</v>
      </c>
      <c r="BZ14" s="37">
        <v>0</v>
      </c>
      <c r="CA14" s="37">
        <v>0</v>
      </c>
      <c r="CB14" s="37">
        <v>0</v>
      </c>
      <c r="CC14" s="37">
        <v>3</v>
      </c>
      <c r="CD14" s="36">
        <v>0</v>
      </c>
      <c r="CE14" s="36">
        <v>0</v>
      </c>
      <c r="CF14" s="36">
        <v>0</v>
      </c>
      <c r="CG14" s="36">
        <v>0</v>
      </c>
      <c r="CH14" s="36">
        <v>0</v>
      </c>
    </row>
    <row r="15" spans="1:86" x14ac:dyDescent="0.25">
      <c r="A15" s="45">
        <v>2022</v>
      </c>
      <c r="B15" s="43" t="s">
        <v>146</v>
      </c>
      <c r="C15" s="44">
        <v>99999</v>
      </c>
      <c r="D15" s="43" t="s">
        <v>453</v>
      </c>
      <c r="E15" s="43" t="s">
        <v>890</v>
      </c>
      <c r="F15" s="42" t="s">
        <v>451</v>
      </c>
      <c r="G15" s="54">
        <v>-2.7E-2</v>
      </c>
      <c r="H15" s="54" t="s">
        <v>450</v>
      </c>
      <c r="I15" s="38" t="s">
        <v>450</v>
      </c>
      <c r="J15" s="38" t="s">
        <v>450</v>
      </c>
      <c r="K15" s="38">
        <v>-2.7E-2</v>
      </c>
      <c r="L15" s="39" t="s">
        <v>450</v>
      </c>
      <c r="M15" s="39" t="s">
        <v>450</v>
      </c>
      <c r="N15" s="39" t="s">
        <v>450</v>
      </c>
      <c r="O15" s="39" t="s">
        <v>450</v>
      </c>
      <c r="P15" s="39" t="s">
        <v>450</v>
      </c>
      <c r="Q15" s="41" t="s">
        <v>450</v>
      </c>
      <c r="R15" s="41" t="s">
        <v>450</v>
      </c>
      <c r="S15" s="41" t="s">
        <v>450</v>
      </c>
      <c r="T15" s="41" t="s">
        <v>450</v>
      </c>
      <c r="U15" s="41" t="s">
        <v>450</v>
      </c>
      <c r="V15" s="40" t="s">
        <v>450</v>
      </c>
      <c r="W15" s="40" t="s">
        <v>450</v>
      </c>
      <c r="X15" s="40" t="s">
        <v>450</v>
      </c>
      <c r="Y15" s="40" t="s">
        <v>450</v>
      </c>
      <c r="Z15" s="40" t="s">
        <v>450</v>
      </c>
      <c r="AA15" s="38" t="s">
        <v>450</v>
      </c>
      <c r="AB15" s="38" t="s">
        <v>450</v>
      </c>
      <c r="AC15" s="38" t="s">
        <v>450</v>
      </c>
      <c r="AD15" s="38" t="s">
        <v>450</v>
      </c>
      <c r="AE15" s="38" t="s">
        <v>450</v>
      </c>
      <c r="AF15" s="39" t="s">
        <v>450</v>
      </c>
      <c r="AG15" s="39" t="s">
        <v>450</v>
      </c>
      <c r="AH15" s="39" t="s">
        <v>450</v>
      </c>
      <c r="AI15" s="39" t="s">
        <v>450</v>
      </c>
      <c r="AJ15" s="39" t="s">
        <v>450</v>
      </c>
      <c r="AK15" s="38" t="s">
        <v>450</v>
      </c>
      <c r="AL15" s="38" t="s">
        <v>450</v>
      </c>
      <c r="AM15" s="38" t="s">
        <v>450</v>
      </c>
      <c r="AN15" s="38" t="s">
        <v>450</v>
      </c>
      <c r="AO15" s="38" t="s">
        <v>450</v>
      </c>
      <c r="AP15" s="36" t="s">
        <v>450</v>
      </c>
      <c r="AQ15" s="36" t="s">
        <v>450</v>
      </c>
      <c r="AR15" s="36" t="s">
        <v>450</v>
      </c>
      <c r="AS15" s="36" t="s">
        <v>450</v>
      </c>
      <c r="AT15" s="36" t="s">
        <v>450</v>
      </c>
      <c r="AU15" s="37" t="s">
        <v>450</v>
      </c>
      <c r="AV15" s="37" t="s">
        <v>450</v>
      </c>
      <c r="AW15" s="37" t="s">
        <v>450</v>
      </c>
      <c r="AX15" s="37" t="s">
        <v>450</v>
      </c>
      <c r="AY15" s="37" t="s">
        <v>450</v>
      </c>
      <c r="AZ15" s="36" t="s">
        <v>450</v>
      </c>
      <c r="BA15" s="36" t="s">
        <v>450</v>
      </c>
      <c r="BB15" s="36" t="s">
        <v>450</v>
      </c>
      <c r="BC15" s="36" t="s">
        <v>450</v>
      </c>
      <c r="BD15" s="36" t="s">
        <v>450</v>
      </c>
      <c r="BE15" s="38" t="s">
        <v>450</v>
      </c>
      <c r="BF15" s="38" t="s">
        <v>450</v>
      </c>
      <c r="BG15" s="38" t="s">
        <v>450</v>
      </c>
      <c r="BH15" s="38" t="s">
        <v>450</v>
      </c>
      <c r="BI15" s="38" t="s">
        <v>450</v>
      </c>
      <c r="BJ15" s="39" t="s">
        <v>450</v>
      </c>
      <c r="BK15" s="39" t="s">
        <v>450</v>
      </c>
      <c r="BL15" s="39" t="s">
        <v>450</v>
      </c>
      <c r="BM15" s="39" t="s">
        <v>450</v>
      </c>
      <c r="BN15" s="39" t="s">
        <v>450</v>
      </c>
      <c r="BO15" s="38" t="s">
        <v>450</v>
      </c>
      <c r="BP15" s="38" t="s">
        <v>450</v>
      </c>
      <c r="BQ15" s="38" t="s">
        <v>450</v>
      </c>
      <c r="BR15" s="38" t="s">
        <v>450</v>
      </c>
      <c r="BS15" s="38" t="s">
        <v>450</v>
      </c>
      <c r="BT15" s="36">
        <v>-2.7E-2</v>
      </c>
      <c r="BU15" s="36" t="s">
        <v>450</v>
      </c>
      <c r="BV15" s="36" t="s">
        <v>450</v>
      </c>
      <c r="BW15" s="36" t="s">
        <v>450</v>
      </c>
      <c r="BX15" s="36">
        <v>-2.7E-2</v>
      </c>
      <c r="BY15" s="37" t="s">
        <v>450</v>
      </c>
      <c r="BZ15" s="37" t="s">
        <v>450</v>
      </c>
      <c r="CA15" s="37" t="s">
        <v>450</v>
      </c>
      <c r="CB15" s="37" t="s">
        <v>450</v>
      </c>
      <c r="CC15" s="37" t="s">
        <v>450</v>
      </c>
      <c r="CD15" s="36" t="s">
        <v>450</v>
      </c>
      <c r="CE15" s="36" t="s">
        <v>450</v>
      </c>
      <c r="CF15" s="36" t="s">
        <v>450</v>
      </c>
      <c r="CG15" s="36" t="s">
        <v>450</v>
      </c>
      <c r="CH15" s="36" t="s">
        <v>450</v>
      </c>
    </row>
    <row r="16" spans="1:86" x14ac:dyDescent="0.25">
      <c r="A16" s="45">
        <v>2022</v>
      </c>
      <c r="B16" s="43" t="s">
        <v>149</v>
      </c>
      <c r="C16" s="44">
        <v>814</v>
      </c>
      <c r="D16" s="43" t="s">
        <v>1350</v>
      </c>
      <c r="E16" s="43" t="s">
        <v>473</v>
      </c>
      <c r="F16" s="42" t="s">
        <v>455</v>
      </c>
      <c r="G16" s="54">
        <v>46.03</v>
      </c>
      <c r="H16" s="54">
        <v>34.92</v>
      </c>
      <c r="I16" s="38">
        <v>3.4489999999999998</v>
      </c>
      <c r="J16" s="38" t="s">
        <v>450</v>
      </c>
      <c r="K16" s="38">
        <v>84.399000000000001</v>
      </c>
      <c r="L16" s="39">
        <v>4253</v>
      </c>
      <c r="M16" s="39">
        <v>189</v>
      </c>
      <c r="N16" s="39">
        <v>26</v>
      </c>
      <c r="O16" s="39" t="s">
        <v>450</v>
      </c>
      <c r="P16" s="39">
        <v>4468</v>
      </c>
      <c r="Q16" s="41" t="s">
        <v>450</v>
      </c>
      <c r="R16" s="41" t="s">
        <v>450</v>
      </c>
      <c r="S16" s="41" t="s">
        <v>450</v>
      </c>
      <c r="T16" s="41" t="s">
        <v>450</v>
      </c>
      <c r="U16" s="41" t="s">
        <v>450</v>
      </c>
      <c r="V16" s="40" t="s">
        <v>450</v>
      </c>
      <c r="W16" s="40" t="s">
        <v>450</v>
      </c>
      <c r="X16" s="40" t="s">
        <v>450</v>
      </c>
      <c r="Y16" s="40" t="s">
        <v>450</v>
      </c>
      <c r="Z16" s="40" t="s">
        <v>450</v>
      </c>
      <c r="AA16" s="38" t="s">
        <v>450</v>
      </c>
      <c r="AB16" s="38" t="s">
        <v>450</v>
      </c>
      <c r="AC16" s="38" t="s">
        <v>450</v>
      </c>
      <c r="AD16" s="38" t="s">
        <v>450</v>
      </c>
      <c r="AE16" s="38" t="s">
        <v>450</v>
      </c>
      <c r="AF16" s="39" t="s">
        <v>450</v>
      </c>
      <c r="AG16" s="39" t="s">
        <v>450</v>
      </c>
      <c r="AH16" s="39" t="s">
        <v>450</v>
      </c>
      <c r="AI16" s="39" t="s">
        <v>450</v>
      </c>
      <c r="AJ16" s="39" t="s">
        <v>450</v>
      </c>
      <c r="AK16" s="38" t="s">
        <v>450</v>
      </c>
      <c r="AL16" s="38" t="s">
        <v>450</v>
      </c>
      <c r="AM16" s="38" t="s">
        <v>450</v>
      </c>
      <c r="AN16" s="38" t="s">
        <v>450</v>
      </c>
      <c r="AO16" s="38">
        <v>0</v>
      </c>
      <c r="AP16" s="36">
        <v>7.0000000000000001E-3</v>
      </c>
      <c r="AQ16" s="36">
        <v>2E-3</v>
      </c>
      <c r="AR16" s="36">
        <v>6.0000000000000001E-3</v>
      </c>
      <c r="AS16" s="36" t="s">
        <v>450</v>
      </c>
      <c r="AT16" s="36">
        <v>1.4999999999999999E-2</v>
      </c>
      <c r="AU16" s="37">
        <v>1</v>
      </c>
      <c r="AV16" s="37">
        <v>1</v>
      </c>
      <c r="AW16" s="37">
        <v>2</v>
      </c>
      <c r="AX16" s="37" t="s">
        <v>450</v>
      </c>
      <c r="AY16" s="37">
        <v>4</v>
      </c>
      <c r="AZ16" s="36" t="s">
        <v>450</v>
      </c>
      <c r="BA16" s="36" t="s">
        <v>450</v>
      </c>
      <c r="BB16" s="36" t="s">
        <v>450</v>
      </c>
      <c r="BC16" s="36" t="s">
        <v>450</v>
      </c>
      <c r="BD16" s="36">
        <v>0</v>
      </c>
      <c r="BE16" s="38" t="s">
        <v>450</v>
      </c>
      <c r="BF16" s="38" t="s">
        <v>450</v>
      </c>
      <c r="BG16" s="38" t="s">
        <v>450</v>
      </c>
      <c r="BH16" s="38" t="s">
        <v>450</v>
      </c>
      <c r="BI16" s="38">
        <v>0</v>
      </c>
      <c r="BJ16" s="39" t="s">
        <v>450</v>
      </c>
      <c r="BK16" s="39" t="s">
        <v>450</v>
      </c>
      <c r="BL16" s="39" t="s">
        <v>450</v>
      </c>
      <c r="BM16" s="39" t="s">
        <v>450</v>
      </c>
      <c r="BN16" s="39">
        <v>0</v>
      </c>
      <c r="BO16" s="38" t="s">
        <v>450</v>
      </c>
      <c r="BP16" s="38" t="s">
        <v>450</v>
      </c>
      <c r="BQ16" s="38" t="s">
        <v>450</v>
      </c>
      <c r="BR16" s="38" t="s">
        <v>450</v>
      </c>
      <c r="BS16" s="38">
        <v>0</v>
      </c>
      <c r="BT16" s="36">
        <v>46.036999999999999</v>
      </c>
      <c r="BU16" s="36">
        <v>34.921999999999997</v>
      </c>
      <c r="BV16" s="36">
        <v>3.4550000000000001</v>
      </c>
      <c r="BW16" s="36">
        <v>0</v>
      </c>
      <c r="BX16" s="36">
        <v>84.414000000000001</v>
      </c>
      <c r="BY16" s="37">
        <v>4254</v>
      </c>
      <c r="BZ16" s="37">
        <v>190</v>
      </c>
      <c r="CA16" s="37">
        <v>28</v>
      </c>
      <c r="CB16" s="37">
        <v>0</v>
      </c>
      <c r="CC16" s="37">
        <v>4472</v>
      </c>
      <c r="CD16" s="36">
        <v>0</v>
      </c>
      <c r="CE16" s="36">
        <v>0</v>
      </c>
      <c r="CF16" s="36">
        <v>0</v>
      </c>
      <c r="CG16" s="36">
        <v>0</v>
      </c>
      <c r="CH16" s="36">
        <v>0</v>
      </c>
    </row>
    <row r="17" spans="1:86" x14ac:dyDescent="0.25">
      <c r="A17" s="45">
        <v>2022</v>
      </c>
      <c r="B17" s="43" t="s">
        <v>149</v>
      </c>
      <c r="C17" s="44">
        <v>817</v>
      </c>
      <c r="D17" s="43" t="s">
        <v>779</v>
      </c>
      <c r="E17" s="43" t="s">
        <v>609</v>
      </c>
      <c r="F17" s="42" t="s">
        <v>455</v>
      </c>
      <c r="G17" s="54">
        <v>7.3179999999999996</v>
      </c>
      <c r="H17" s="54">
        <v>1.8220000000000001</v>
      </c>
      <c r="I17" s="38" t="s">
        <v>450</v>
      </c>
      <c r="J17" s="38" t="s">
        <v>450</v>
      </c>
      <c r="K17" s="38">
        <v>9.14</v>
      </c>
      <c r="L17" s="39">
        <v>699</v>
      </c>
      <c r="M17" s="39">
        <v>12</v>
      </c>
      <c r="N17" s="39" t="s">
        <v>450</v>
      </c>
      <c r="O17" s="39" t="s">
        <v>450</v>
      </c>
      <c r="P17" s="39">
        <v>711</v>
      </c>
      <c r="Q17" s="41" t="s">
        <v>450</v>
      </c>
      <c r="R17" s="41" t="s">
        <v>450</v>
      </c>
      <c r="S17" s="41" t="s">
        <v>450</v>
      </c>
      <c r="T17" s="41" t="s">
        <v>450</v>
      </c>
      <c r="U17" s="41" t="s">
        <v>450</v>
      </c>
      <c r="V17" s="40" t="s">
        <v>450</v>
      </c>
      <c r="W17" s="40" t="s">
        <v>450</v>
      </c>
      <c r="X17" s="40" t="s">
        <v>450</v>
      </c>
      <c r="Y17" s="40" t="s">
        <v>450</v>
      </c>
      <c r="Z17" s="40" t="s">
        <v>450</v>
      </c>
      <c r="AA17" s="38" t="s">
        <v>450</v>
      </c>
      <c r="AB17" s="38" t="s">
        <v>450</v>
      </c>
      <c r="AC17" s="38" t="s">
        <v>450</v>
      </c>
      <c r="AD17" s="38" t="s">
        <v>450</v>
      </c>
      <c r="AE17" s="38" t="s">
        <v>450</v>
      </c>
      <c r="AF17" s="39" t="s">
        <v>450</v>
      </c>
      <c r="AG17" s="39" t="s">
        <v>450</v>
      </c>
      <c r="AH17" s="39" t="s">
        <v>450</v>
      </c>
      <c r="AI17" s="39" t="s">
        <v>450</v>
      </c>
      <c r="AJ17" s="39" t="s">
        <v>450</v>
      </c>
      <c r="AK17" s="38">
        <v>4094.5459999999998</v>
      </c>
      <c r="AL17" s="38">
        <v>2272.1060000000002</v>
      </c>
      <c r="AM17" s="38" t="s">
        <v>450</v>
      </c>
      <c r="AN17" s="38" t="s">
        <v>450</v>
      </c>
      <c r="AO17" s="38">
        <v>6366.652</v>
      </c>
      <c r="AP17" s="36">
        <v>7.0000000000000001E-3</v>
      </c>
      <c r="AQ17" s="36" t="s">
        <v>450</v>
      </c>
      <c r="AR17" s="36" t="s">
        <v>450</v>
      </c>
      <c r="AS17" s="36" t="s">
        <v>450</v>
      </c>
      <c r="AT17" s="36">
        <v>7.0000000000000001E-3</v>
      </c>
      <c r="AU17" s="37">
        <v>2</v>
      </c>
      <c r="AV17" s="37" t="s">
        <v>450</v>
      </c>
      <c r="AW17" s="37" t="s">
        <v>450</v>
      </c>
      <c r="AX17" s="37" t="s">
        <v>450</v>
      </c>
      <c r="AY17" s="37">
        <v>2</v>
      </c>
      <c r="AZ17" s="36">
        <v>0</v>
      </c>
      <c r="BA17" s="36" t="s">
        <v>450</v>
      </c>
      <c r="BB17" s="36" t="s">
        <v>450</v>
      </c>
      <c r="BC17" s="36" t="s">
        <v>450</v>
      </c>
      <c r="BD17" s="36">
        <v>0</v>
      </c>
      <c r="BE17" s="38" t="s">
        <v>450</v>
      </c>
      <c r="BF17" s="38" t="s">
        <v>450</v>
      </c>
      <c r="BG17" s="38" t="s">
        <v>450</v>
      </c>
      <c r="BH17" s="38" t="s">
        <v>450</v>
      </c>
      <c r="BI17" s="38">
        <v>0</v>
      </c>
      <c r="BJ17" s="39" t="s">
        <v>450</v>
      </c>
      <c r="BK17" s="39" t="s">
        <v>450</v>
      </c>
      <c r="BL17" s="39" t="s">
        <v>450</v>
      </c>
      <c r="BM17" s="39" t="s">
        <v>450</v>
      </c>
      <c r="BN17" s="39">
        <v>0</v>
      </c>
      <c r="BO17" s="38" t="s">
        <v>450</v>
      </c>
      <c r="BP17" s="38" t="s">
        <v>450</v>
      </c>
      <c r="BQ17" s="38" t="s">
        <v>450</v>
      </c>
      <c r="BR17" s="38" t="s">
        <v>450</v>
      </c>
      <c r="BS17" s="38">
        <v>0</v>
      </c>
      <c r="BT17" s="36">
        <v>7.3250000000000002</v>
      </c>
      <c r="BU17" s="36">
        <v>1.8220000000000001</v>
      </c>
      <c r="BV17" s="36">
        <v>0</v>
      </c>
      <c r="BW17" s="36">
        <v>0</v>
      </c>
      <c r="BX17" s="36">
        <v>9.1470000000000002</v>
      </c>
      <c r="BY17" s="37">
        <v>701</v>
      </c>
      <c r="BZ17" s="37">
        <v>12</v>
      </c>
      <c r="CA17" s="37">
        <v>0</v>
      </c>
      <c r="CB17" s="37">
        <v>0</v>
      </c>
      <c r="CC17" s="37">
        <v>713</v>
      </c>
      <c r="CD17" s="36">
        <v>4094.5459999999998</v>
      </c>
      <c r="CE17" s="36">
        <v>2272.1060000000002</v>
      </c>
      <c r="CF17" s="36">
        <v>0</v>
      </c>
      <c r="CG17" s="36">
        <v>0</v>
      </c>
      <c r="CH17" s="36">
        <v>6366.652</v>
      </c>
    </row>
    <row r="18" spans="1:86" x14ac:dyDescent="0.25">
      <c r="A18" s="45">
        <v>2022</v>
      </c>
      <c r="B18" s="43" t="s">
        <v>149</v>
      </c>
      <c r="C18" s="44">
        <v>1586</v>
      </c>
      <c r="D18" s="43" t="s">
        <v>1349</v>
      </c>
      <c r="E18" s="43" t="s">
        <v>609</v>
      </c>
      <c r="F18" s="42" t="s">
        <v>455</v>
      </c>
      <c r="G18" s="54">
        <v>6.3</v>
      </c>
      <c r="H18" s="54">
        <v>3.6</v>
      </c>
      <c r="I18" s="38" t="s">
        <v>450</v>
      </c>
      <c r="J18" s="38" t="s">
        <v>450</v>
      </c>
      <c r="K18" s="38">
        <v>9.9</v>
      </c>
      <c r="L18" s="39">
        <v>252</v>
      </c>
      <c r="M18" s="39">
        <v>12</v>
      </c>
      <c r="N18" s="39" t="s">
        <v>450</v>
      </c>
      <c r="O18" s="39" t="s">
        <v>450</v>
      </c>
      <c r="P18" s="39">
        <v>264</v>
      </c>
      <c r="Q18" s="41" t="s">
        <v>450</v>
      </c>
      <c r="R18" s="41" t="s">
        <v>450</v>
      </c>
      <c r="S18" s="41" t="s">
        <v>450</v>
      </c>
      <c r="T18" s="41" t="s">
        <v>450</v>
      </c>
      <c r="U18" s="41" t="s">
        <v>450</v>
      </c>
      <c r="V18" s="40" t="s">
        <v>450</v>
      </c>
      <c r="W18" s="40" t="s">
        <v>450</v>
      </c>
      <c r="X18" s="40" t="s">
        <v>450</v>
      </c>
      <c r="Y18" s="40" t="s">
        <v>450</v>
      </c>
      <c r="Z18" s="40" t="s">
        <v>450</v>
      </c>
      <c r="AA18" s="38" t="s">
        <v>450</v>
      </c>
      <c r="AB18" s="38" t="s">
        <v>450</v>
      </c>
      <c r="AC18" s="38" t="s">
        <v>450</v>
      </c>
      <c r="AD18" s="38" t="s">
        <v>450</v>
      </c>
      <c r="AE18" s="38" t="s">
        <v>450</v>
      </c>
      <c r="AF18" s="39" t="s">
        <v>450</v>
      </c>
      <c r="AG18" s="39" t="s">
        <v>450</v>
      </c>
      <c r="AH18" s="39" t="s">
        <v>450</v>
      </c>
      <c r="AI18" s="39" t="s">
        <v>450</v>
      </c>
      <c r="AJ18" s="39" t="s">
        <v>450</v>
      </c>
      <c r="AK18" s="38" t="s">
        <v>450</v>
      </c>
      <c r="AL18" s="38" t="s">
        <v>450</v>
      </c>
      <c r="AM18" s="38" t="s">
        <v>450</v>
      </c>
      <c r="AN18" s="38" t="s">
        <v>450</v>
      </c>
      <c r="AO18" s="38">
        <v>0</v>
      </c>
      <c r="AP18" s="36" t="s">
        <v>450</v>
      </c>
      <c r="AQ18" s="36" t="s">
        <v>450</v>
      </c>
      <c r="AR18" s="36" t="s">
        <v>450</v>
      </c>
      <c r="AS18" s="36" t="s">
        <v>450</v>
      </c>
      <c r="AT18" s="36">
        <v>0</v>
      </c>
      <c r="AU18" s="37" t="s">
        <v>450</v>
      </c>
      <c r="AV18" s="37" t="s">
        <v>450</v>
      </c>
      <c r="AW18" s="37" t="s">
        <v>450</v>
      </c>
      <c r="AX18" s="37" t="s">
        <v>450</v>
      </c>
      <c r="AY18" s="37">
        <v>0</v>
      </c>
      <c r="AZ18" s="36" t="s">
        <v>450</v>
      </c>
      <c r="BA18" s="36" t="s">
        <v>450</v>
      </c>
      <c r="BB18" s="36" t="s">
        <v>450</v>
      </c>
      <c r="BC18" s="36" t="s">
        <v>450</v>
      </c>
      <c r="BD18" s="36">
        <v>0</v>
      </c>
      <c r="BE18" s="38" t="s">
        <v>450</v>
      </c>
      <c r="BF18" s="38" t="s">
        <v>450</v>
      </c>
      <c r="BG18" s="38" t="s">
        <v>450</v>
      </c>
      <c r="BH18" s="38" t="s">
        <v>450</v>
      </c>
      <c r="BI18" s="38">
        <v>0</v>
      </c>
      <c r="BJ18" s="39" t="s">
        <v>450</v>
      </c>
      <c r="BK18" s="39" t="s">
        <v>450</v>
      </c>
      <c r="BL18" s="39" t="s">
        <v>450</v>
      </c>
      <c r="BM18" s="39" t="s">
        <v>450</v>
      </c>
      <c r="BN18" s="39">
        <v>0</v>
      </c>
      <c r="BO18" s="38" t="s">
        <v>450</v>
      </c>
      <c r="BP18" s="38" t="s">
        <v>450</v>
      </c>
      <c r="BQ18" s="38" t="s">
        <v>450</v>
      </c>
      <c r="BR18" s="38" t="s">
        <v>450</v>
      </c>
      <c r="BS18" s="38">
        <v>0</v>
      </c>
      <c r="BT18" s="36">
        <v>6.3</v>
      </c>
      <c r="BU18" s="36">
        <v>3.6</v>
      </c>
      <c r="BV18" s="36">
        <v>0</v>
      </c>
      <c r="BW18" s="36">
        <v>0</v>
      </c>
      <c r="BX18" s="36">
        <v>9.9</v>
      </c>
      <c r="BY18" s="37">
        <v>252</v>
      </c>
      <c r="BZ18" s="37">
        <v>12</v>
      </c>
      <c r="CA18" s="37">
        <v>0</v>
      </c>
      <c r="CB18" s="37">
        <v>0</v>
      </c>
      <c r="CC18" s="37">
        <v>264</v>
      </c>
      <c r="CD18" s="36">
        <v>0</v>
      </c>
      <c r="CE18" s="36">
        <v>0</v>
      </c>
      <c r="CF18" s="36">
        <v>0</v>
      </c>
      <c r="CG18" s="36">
        <v>0</v>
      </c>
      <c r="CH18" s="36">
        <v>0</v>
      </c>
    </row>
    <row r="19" spans="1:86" x14ac:dyDescent="0.25">
      <c r="A19" s="45">
        <v>2022</v>
      </c>
      <c r="B19" s="43" t="s">
        <v>149</v>
      </c>
      <c r="C19" s="44">
        <v>2678</v>
      </c>
      <c r="D19" s="43" t="s">
        <v>1348</v>
      </c>
      <c r="E19" s="43" t="s">
        <v>473</v>
      </c>
      <c r="F19" s="42" t="s">
        <v>455</v>
      </c>
      <c r="G19" s="54">
        <v>1.9710000000000001</v>
      </c>
      <c r="H19" s="54">
        <v>3.5760000000000001</v>
      </c>
      <c r="I19" s="38" t="s">
        <v>450</v>
      </c>
      <c r="J19" s="38" t="s">
        <v>450</v>
      </c>
      <c r="K19" s="38">
        <v>5.5469999999999997</v>
      </c>
      <c r="L19" s="39">
        <v>169</v>
      </c>
      <c r="M19" s="39">
        <v>16</v>
      </c>
      <c r="N19" s="39" t="s">
        <v>450</v>
      </c>
      <c r="O19" s="39" t="s">
        <v>450</v>
      </c>
      <c r="P19" s="39">
        <v>185</v>
      </c>
      <c r="Q19" s="41" t="s">
        <v>450</v>
      </c>
      <c r="R19" s="41" t="s">
        <v>450</v>
      </c>
      <c r="S19" s="41" t="s">
        <v>450</v>
      </c>
      <c r="T19" s="41" t="s">
        <v>450</v>
      </c>
      <c r="U19" s="41" t="s">
        <v>450</v>
      </c>
      <c r="V19" s="40" t="s">
        <v>450</v>
      </c>
      <c r="W19" s="40" t="s">
        <v>450</v>
      </c>
      <c r="X19" s="40" t="s">
        <v>450</v>
      </c>
      <c r="Y19" s="40" t="s">
        <v>450</v>
      </c>
      <c r="Z19" s="40" t="s">
        <v>450</v>
      </c>
      <c r="AA19" s="38" t="s">
        <v>450</v>
      </c>
      <c r="AB19" s="38" t="s">
        <v>450</v>
      </c>
      <c r="AC19" s="38" t="s">
        <v>450</v>
      </c>
      <c r="AD19" s="38" t="s">
        <v>450</v>
      </c>
      <c r="AE19" s="38" t="s">
        <v>450</v>
      </c>
      <c r="AF19" s="39" t="s">
        <v>450</v>
      </c>
      <c r="AG19" s="39" t="s">
        <v>450</v>
      </c>
      <c r="AH19" s="39" t="s">
        <v>450</v>
      </c>
      <c r="AI19" s="39" t="s">
        <v>450</v>
      </c>
      <c r="AJ19" s="39" t="s">
        <v>450</v>
      </c>
      <c r="AK19" s="38" t="s">
        <v>450</v>
      </c>
      <c r="AL19" s="38" t="s">
        <v>450</v>
      </c>
      <c r="AM19" s="38" t="s">
        <v>450</v>
      </c>
      <c r="AN19" s="38" t="s">
        <v>450</v>
      </c>
      <c r="AO19" s="38">
        <v>0</v>
      </c>
      <c r="AP19" s="36" t="s">
        <v>450</v>
      </c>
      <c r="AQ19" s="36" t="s">
        <v>450</v>
      </c>
      <c r="AR19" s="36" t="s">
        <v>450</v>
      </c>
      <c r="AS19" s="36" t="s">
        <v>450</v>
      </c>
      <c r="AT19" s="36">
        <v>0</v>
      </c>
      <c r="AU19" s="37" t="s">
        <v>450</v>
      </c>
      <c r="AV19" s="37" t="s">
        <v>450</v>
      </c>
      <c r="AW19" s="37" t="s">
        <v>450</v>
      </c>
      <c r="AX19" s="37" t="s">
        <v>450</v>
      </c>
      <c r="AY19" s="37">
        <v>0</v>
      </c>
      <c r="AZ19" s="36" t="s">
        <v>450</v>
      </c>
      <c r="BA19" s="36" t="s">
        <v>450</v>
      </c>
      <c r="BB19" s="36" t="s">
        <v>450</v>
      </c>
      <c r="BC19" s="36" t="s">
        <v>450</v>
      </c>
      <c r="BD19" s="36">
        <v>0</v>
      </c>
      <c r="BE19" s="38" t="s">
        <v>450</v>
      </c>
      <c r="BF19" s="38" t="s">
        <v>450</v>
      </c>
      <c r="BG19" s="38" t="s">
        <v>450</v>
      </c>
      <c r="BH19" s="38" t="s">
        <v>450</v>
      </c>
      <c r="BI19" s="38">
        <v>0</v>
      </c>
      <c r="BJ19" s="39" t="s">
        <v>450</v>
      </c>
      <c r="BK19" s="39" t="s">
        <v>450</v>
      </c>
      <c r="BL19" s="39" t="s">
        <v>450</v>
      </c>
      <c r="BM19" s="39" t="s">
        <v>450</v>
      </c>
      <c r="BN19" s="39">
        <v>0</v>
      </c>
      <c r="BO19" s="38" t="s">
        <v>450</v>
      </c>
      <c r="BP19" s="38" t="s">
        <v>450</v>
      </c>
      <c r="BQ19" s="38" t="s">
        <v>450</v>
      </c>
      <c r="BR19" s="38" t="s">
        <v>450</v>
      </c>
      <c r="BS19" s="38">
        <v>0</v>
      </c>
      <c r="BT19" s="36">
        <v>1.9710000000000001</v>
      </c>
      <c r="BU19" s="36">
        <v>3.5760000000000001</v>
      </c>
      <c r="BV19" s="36">
        <v>0</v>
      </c>
      <c r="BW19" s="36">
        <v>0</v>
      </c>
      <c r="BX19" s="36">
        <v>5.5469999999999997</v>
      </c>
      <c r="BY19" s="37">
        <v>169</v>
      </c>
      <c r="BZ19" s="37">
        <v>16</v>
      </c>
      <c r="CA19" s="37">
        <v>0</v>
      </c>
      <c r="CB19" s="37">
        <v>0</v>
      </c>
      <c r="CC19" s="37">
        <v>185</v>
      </c>
      <c r="CD19" s="36">
        <v>0</v>
      </c>
      <c r="CE19" s="36">
        <v>0</v>
      </c>
      <c r="CF19" s="36">
        <v>0</v>
      </c>
      <c r="CG19" s="36">
        <v>0</v>
      </c>
      <c r="CH19" s="36">
        <v>0</v>
      </c>
    </row>
    <row r="20" spans="1:86" x14ac:dyDescent="0.25">
      <c r="A20" s="45">
        <v>2022</v>
      </c>
      <c r="B20" s="43" t="s">
        <v>149</v>
      </c>
      <c r="C20" s="44">
        <v>3093</v>
      </c>
      <c r="D20" s="43" t="s">
        <v>1347</v>
      </c>
      <c r="E20" s="43" t="s">
        <v>609</v>
      </c>
      <c r="F20" s="42" t="s">
        <v>455</v>
      </c>
      <c r="G20" s="54">
        <v>12.77</v>
      </c>
      <c r="H20" s="54" t="s">
        <v>450</v>
      </c>
      <c r="I20" s="38" t="s">
        <v>450</v>
      </c>
      <c r="J20" s="38" t="s">
        <v>450</v>
      </c>
      <c r="K20" s="38">
        <v>12.77</v>
      </c>
      <c r="L20" s="39">
        <v>1564</v>
      </c>
      <c r="M20" s="39" t="s">
        <v>450</v>
      </c>
      <c r="N20" s="39" t="s">
        <v>450</v>
      </c>
      <c r="O20" s="39" t="s">
        <v>450</v>
      </c>
      <c r="P20" s="39">
        <v>1564</v>
      </c>
      <c r="Q20" s="41" t="s">
        <v>450</v>
      </c>
      <c r="R20" s="41" t="s">
        <v>450</v>
      </c>
      <c r="S20" s="41" t="s">
        <v>450</v>
      </c>
      <c r="T20" s="41" t="s">
        <v>450</v>
      </c>
      <c r="U20" s="41" t="s">
        <v>450</v>
      </c>
      <c r="V20" s="40" t="s">
        <v>450</v>
      </c>
      <c r="W20" s="40" t="s">
        <v>450</v>
      </c>
      <c r="X20" s="40" t="s">
        <v>450</v>
      </c>
      <c r="Y20" s="40" t="s">
        <v>450</v>
      </c>
      <c r="Z20" s="40" t="s">
        <v>450</v>
      </c>
      <c r="AA20" s="38" t="s">
        <v>450</v>
      </c>
      <c r="AB20" s="38" t="s">
        <v>450</v>
      </c>
      <c r="AC20" s="38" t="s">
        <v>450</v>
      </c>
      <c r="AD20" s="38" t="s">
        <v>450</v>
      </c>
      <c r="AE20" s="38" t="s">
        <v>450</v>
      </c>
      <c r="AF20" s="39" t="s">
        <v>450</v>
      </c>
      <c r="AG20" s="39" t="s">
        <v>450</v>
      </c>
      <c r="AH20" s="39" t="s">
        <v>450</v>
      </c>
      <c r="AI20" s="39" t="s">
        <v>450</v>
      </c>
      <c r="AJ20" s="39" t="s">
        <v>450</v>
      </c>
      <c r="AK20" s="38" t="s">
        <v>450</v>
      </c>
      <c r="AL20" s="38" t="s">
        <v>450</v>
      </c>
      <c r="AM20" s="38" t="s">
        <v>450</v>
      </c>
      <c r="AN20" s="38" t="s">
        <v>450</v>
      </c>
      <c r="AO20" s="38">
        <v>0</v>
      </c>
      <c r="AP20" s="36">
        <v>1.9E-2</v>
      </c>
      <c r="AQ20" s="36" t="s">
        <v>450</v>
      </c>
      <c r="AR20" s="36" t="s">
        <v>450</v>
      </c>
      <c r="AS20" s="36" t="s">
        <v>450</v>
      </c>
      <c r="AT20" s="36">
        <v>1.9E-2</v>
      </c>
      <c r="AU20" s="37">
        <v>3</v>
      </c>
      <c r="AV20" s="37" t="s">
        <v>450</v>
      </c>
      <c r="AW20" s="37" t="s">
        <v>450</v>
      </c>
      <c r="AX20" s="37" t="s">
        <v>450</v>
      </c>
      <c r="AY20" s="37">
        <v>3</v>
      </c>
      <c r="AZ20" s="36" t="s">
        <v>450</v>
      </c>
      <c r="BA20" s="36" t="s">
        <v>450</v>
      </c>
      <c r="BB20" s="36" t="s">
        <v>450</v>
      </c>
      <c r="BC20" s="36" t="s">
        <v>450</v>
      </c>
      <c r="BD20" s="36">
        <v>0</v>
      </c>
      <c r="BE20" s="38" t="s">
        <v>450</v>
      </c>
      <c r="BF20" s="38" t="s">
        <v>450</v>
      </c>
      <c r="BG20" s="38" t="s">
        <v>450</v>
      </c>
      <c r="BH20" s="38" t="s">
        <v>450</v>
      </c>
      <c r="BI20" s="38">
        <v>0</v>
      </c>
      <c r="BJ20" s="39" t="s">
        <v>450</v>
      </c>
      <c r="BK20" s="39" t="s">
        <v>450</v>
      </c>
      <c r="BL20" s="39" t="s">
        <v>450</v>
      </c>
      <c r="BM20" s="39" t="s">
        <v>450</v>
      </c>
      <c r="BN20" s="39">
        <v>0</v>
      </c>
      <c r="BO20" s="38" t="s">
        <v>450</v>
      </c>
      <c r="BP20" s="38" t="s">
        <v>450</v>
      </c>
      <c r="BQ20" s="38" t="s">
        <v>450</v>
      </c>
      <c r="BR20" s="38" t="s">
        <v>450</v>
      </c>
      <c r="BS20" s="38">
        <v>0</v>
      </c>
      <c r="BT20" s="36">
        <v>12.789</v>
      </c>
      <c r="BU20" s="36">
        <v>0</v>
      </c>
      <c r="BV20" s="36">
        <v>0</v>
      </c>
      <c r="BW20" s="36">
        <v>0</v>
      </c>
      <c r="BX20" s="36">
        <v>12.789</v>
      </c>
      <c r="BY20" s="37">
        <v>1567</v>
      </c>
      <c r="BZ20" s="37">
        <v>0</v>
      </c>
      <c r="CA20" s="37">
        <v>0</v>
      </c>
      <c r="CB20" s="37">
        <v>0</v>
      </c>
      <c r="CC20" s="37">
        <v>1567</v>
      </c>
      <c r="CD20" s="36">
        <v>0</v>
      </c>
      <c r="CE20" s="36">
        <v>0</v>
      </c>
      <c r="CF20" s="36">
        <v>0</v>
      </c>
      <c r="CG20" s="36">
        <v>0</v>
      </c>
      <c r="CH20" s="36">
        <v>0</v>
      </c>
    </row>
    <row r="21" spans="1:86" x14ac:dyDescent="0.25">
      <c r="A21" s="45">
        <v>2022</v>
      </c>
      <c r="B21" s="43" t="s">
        <v>149</v>
      </c>
      <c r="C21" s="44">
        <v>3712</v>
      </c>
      <c r="D21" s="43" t="s">
        <v>1346</v>
      </c>
      <c r="E21" s="43" t="s">
        <v>473</v>
      </c>
      <c r="F21" s="42" t="s">
        <v>457</v>
      </c>
      <c r="G21" s="54">
        <v>0.16500000000000001</v>
      </c>
      <c r="H21" s="54">
        <v>0.46300000000000002</v>
      </c>
      <c r="I21" s="38" t="s">
        <v>450</v>
      </c>
      <c r="J21" s="38" t="s">
        <v>450</v>
      </c>
      <c r="K21" s="38">
        <v>0.628</v>
      </c>
      <c r="L21" s="39">
        <v>23</v>
      </c>
      <c r="M21" s="39">
        <v>4</v>
      </c>
      <c r="N21" s="39" t="s">
        <v>450</v>
      </c>
      <c r="O21" s="39" t="s">
        <v>450</v>
      </c>
      <c r="P21" s="39">
        <v>27</v>
      </c>
      <c r="Q21" s="41" t="s">
        <v>450</v>
      </c>
      <c r="R21" s="41" t="s">
        <v>450</v>
      </c>
      <c r="S21" s="41" t="s">
        <v>450</v>
      </c>
      <c r="T21" s="41" t="s">
        <v>450</v>
      </c>
      <c r="U21" s="41" t="s">
        <v>450</v>
      </c>
      <c r="V21" s="40" t="s">
        <v>450</v>
      </c>
      <c r="W21" s="40" t="s">
        <v>450</v>
      </c>
      <c r="X21" s="40" t="s">
        <v>450</v>
      </c>
      <c r="Y21" s="40" t="s">
        <v>450</v>
      </c>
      <c r="Z21" s="40" t="s">
        <v>450</v>
      </c>
      <c r="AA21" s="38" t="s">
        <v>450</v>
      </c>
      <c r="AB21" s="38" t="s">
        <v>450</v>
      </c>
      <c r="AC21" s="38" t="s">
        <v>450</v>
      </c>
      <c r="AD21" s="38" t="s">
        <v>450</v>
      </c>
      <c r="AE21" s="38" t="s">
        <v>450</v>
      </c>
      <c r="AF21" s="39" t="s">
        <v>450</v>
      </c>
      <c r="AG21" s="39" t="s">
        <v>450</v>
      </c>
      <c r="AH21" s="39" t="s">
        <v>450</v>
      </c>
      <c r="AI21" s="39" t="s">
        <v>450</v>
      </c>
      <c r="AJ21" s="39" t="s">
        <v>450</v>
      </c>
      <c r="AK21" s="38" t="s">
        <v>450</v>
      </c>
      <c r="AL21" s="38" t="s">
        <v>450</v>
      </c>
      <c r="AM21" s="38" t="s">
        <v>450</v>
      </c>
      <c r="AN21" s="38" t="s">
        <v>450</v>
      </c>
      <c r="AO21" s="38">
        <v>0</v>
      </c>
      <c r="AP21" s="36" t="s">
        <v>450</v>
      </c>
      <c r="AQ21" s="36" t="s">
        <v>450</v>
      </c>
      <c r="AR21" s="36" t="s">
        <v>450</v>
      </c>
      <c r="AS21" s="36" t="s">
        <v>450</v>
      </c>
      <c r="AT21" s="36">
        <v>0</v>
      </c>
      <c r="AU21" s="37" t="s">
        <v>450</v>
      </c>
      <c r="AV21" s="37" t="s">
        <v>450</v>
      </c>
      <c r="AW21" s="37" t="s">
        <v>450</v>
      </c>
      <c r="AX21" s="37" t="s">
        <v>450</v>
      </c>
      <c r="AY21" s="37">
        <v>0</v>
      </c>
      <c r="AZ21" s="36" t="s">
        <v>450</v>
      </c>
      <c r="BA21" s="36" t="s">
        <v>450</v>
      </c>
      <c r="BB21" s="36" t="s">
        <v>450</v>
      </c>
      <c r="BC21" s="36" t="s">
        <v>450</v>
      </c>
      <c r="BD21" s="36">
        <v>0</v>
      </c>
      <c r="BE21" s="38" t="s">
        <v>450</v>
      </c>
      <c r="BF21" s="38" t="s">
        <v>450</v>
      </c>
      <c r="BG21" s="38" t="s">
        <v>450</v>
      </c>
      <c r="BH21" s="38" t="s">
        <v>450</v>
      </c>
      <c r="BI21" s="38">
        <v>0</v>
      </c>
      <c r="BJ21" s="39" t="s">
        <v>450</v>
      </c>
      <c r="BK21" s="39" t="s">
        <v>450</v>
      </c>
      <c r="BL21" s="39" t="s">
        <v>450</v>
      </c>
      <c r="BM21" s="39" t="s">
        <v>450</v>
      </c>
      <c r="BN21" s="39">
        <v>0</v>
      </c>
      <c r="BO21" s="38" t="s">
        <v>450</v>
      </c>
      <c r="BP21" s="38" t="s">
        <v>450</v>
      </c>
      <c r="BQ21" s="38" t="s">
        <v>450</v>
      </c>
      <c r="BR21" s="38" t="s">
        <v>450</v>
      </c>
      <c r="BS21" s="38">
        <v>0</v>
      </c>
      <c r="BT21" s="36">
        <v>0.16500000000000001</v>
      </c>
      <c r="BU21" s="36">
        <v>0.46300000000000002</v>
      </c>
      <c r="BV21" s="36">
        <v>0</v>
      </c>
      <c r="BW21" s="36">
        <v>0</v>
      </c>
      <c r="BX21" s="36">
        <v>0.628</v>
      </c>
      <c r="BY21" s="37">
        <v>23</v>
      </c>
      <c r="BZ21" s="37">
        <v>4</v>
      </c>
      <c r="CA21" s="37">
        <v>0</v>
      </c>
      <c r="CB21" s="37">
        <v>0</v>
      </c>
      <c r="CC21" s="37">
        <v>27</v>
      </c>
      <c r="CD21" s="36">
        <v>0</v>
      </c>
      <c r="CE21" s="36">
        <v>0</v>
      </c>
      <c r="CF21" s="36">
        <v>0</v>
      </c>
      <c r="CG21" s="36">
        <v>0</v>
      </c>
      <c r="CH21" s="36">
        <v>0</v>
      </c>
    </row>
    <row r="22" spans="1:86" x14ac:dyDescent="0.25">
      <c r="A22" s="45">
        <v>2022</v>
      </c>
      <c r="B22" s="43" t="s">
        <v>149</v>
      </c>
      <c r="C22" s="44">
        <v>4280</v>
      </c>
      <c r="D22" s="43" t="s">
        <v>1345</v>
      </c>
      <c r="E22" s="43" t="s">
        <v>473</v>
      </c>
      <c r="F22" s="42" t="s">
        <v>457</v>
      </c>
      <c r="G22" s="54">
        <v>0.36099999999999999</v>
      </c>
      <c r="H22" s="54" t="s">
        <v>450</v>
      </c>
      <c r="I22" s="38" t="s">
        <v>450</v>
      </c>
      <c r="J22" s="38" t="s">
        <v>450</v>
      </c>
      <c r="K22" s="38">
        <v>0.36099999999999999</v>
      </c>
      <c r="L22" s="39">
        <v>56</v>
      </c>
      <c r="M22" s="39" t="s">
        <v>450</v>
      </c>
      <c r="N22" s="39" t="s">
        <v>450</v>
      </c>
      <c r="O22" s="39" t="s">
        <v>450</v>
      </c>
      <c r="P22" s="39">
        <v>56</v>
      </c>
      <c r="Q22" s="41" t="s">
        <v>450</v>
      </c>
      <c r="R22" s="41" t="s">
        <v>450</v>
      </c>
      <c r="S22" s="41" t="s">
        <v>450</v>
      </c>
      <c r="T22" s="41" t="s">
        <v>450</v>
      </c>
      <c r="U22" s="41" t="s">
        <v>450</v>
      </c>
      <c r="V22" s="40" t="s">
        <v>450</v>
      </c>
      <c r="W22" s="40" t="s">
        <v>450</v>
      </c>
      <c r="X22" s="40" t="s">
        <v>450</v>
      </c>
      <c r="Y22" s="40" t="s">
        <v>450</v>
      </c>
      <c r="Z22" s="40" t="s">
        <v>450</v>
      </c>
      <c r="AA22" s="38" t="s">
        <v>450</v>
      </c>
      <c r="AB22" s="38" t="s">
        <v>450</v>
      </c>
      <c r="AC22" s="38" t="s">
        <v>450</v>
      </c>
      <c r="AD22" s="38" t="s">
        <v>450</v>
      </c>
      <c r="AE22" s="38" t="s">
        <v>450</v>
      </c>
      <c r="AF22" s="39" t="s">
        <v>450</v>
      </c>
      <c r="AG22" s="39" t="s">
        <v>450</v>
      </c>
      <c r="AH22" s="39" t="s">
        <v>450</v>
      </c>
      <c r="AI22" s="39" t="s">
        <v>450</v>
      </c>
      <c r="AJ22" s="39" t="s">
        <v>450</v>
      </c>
      <c r="AK22" s="38" t="s">
        <v>450</v>
      </c>
      <c r="AL22" s="38" t="s">
        <v>450</v>
      </c>
      <c r="AM22" s="38" t="s">
        <v>450</v>
      </c>
      <c r="AN22" s="38" t="s">
        <v>450</v>
      </c>
      <c r="AO22" s="38">
        <v>0</v>
      </c>
      <c r="AP22" s="36" t="s">
        <v>450</v>
      </c>
      <c r="AQ22" s="36" t="s">
        <v>450</v>
      </c>
      <c r="AR22" s="36" t="s">
        <v>450</v>
      </c>
      <c r="AS22" s="36" t="s">
        <v>450</v>
      </c>
      <c r="AT22" s="36">
        <v>0</v>
      </c>
      <c r="AU22" s="37" t="s">
        <v>450</v>
      </c>
      <c r="AV22" s="37" t="s">
        <v>450</v>
      </c>
      <c r="AW22" s="37" t="s">
        <v>450</v>
      </c>
      <c r="AX22" s="37" t="s">
        <v>450</v>
      </c>
      <c r="AY22" s="37">
        <v>0</v>
      </c>
      <c r="AZ22" s="36" t="s">
        <v>450</v>
      </c>
      <c r="BA22" s="36" t="s">
        <v>450</v>
      </c>
      <c r="BB22" s="36" t="s">
        <v>450</v>
      </c>
      <c r="BC22" s="36" t="s">
        <v>450</v>
      </c>
      <c r="BD22" s="36">
        <v>0</v>
      </c>
      <c r="BE22" s="38" t="s">
        <v>450</v>
      </c>
      <c r="BF22" s="38" t="s">
        <v>450</v>
      </c>
      <c r="BG22" s="38" t="s">
        <v>450</v>
      </c>
      <c r="BH22" s="38" t="s">
        <v>450</v>
      </c>
      <c r="BI22" s="38">
        <v>0</v>
      </c>
      <c r="BJ22" s="39" t="s">
        <v>450</v>
      </c>
      <c r="BK22" s="39" t="s">
        <v>450</v>
      </c>
      <c r="BL22" s="39" t="s">
        <v>450</v>
      </c>
      <c r="BM22" s="39" t="s">
        <v>450</v>
      </c>
      <c r="BN22" s="39">
        <v>0</v>
      </c>
      <c r="BO22" s="38" t="s">
        <v>450</v>
      </c>
      <c r="BP22" s="38" t="s">
        <v>450</v>
      </c>
      <c r="BQ22" s="38" t="s">
        <v>450</v>
      </c>
      <c r="BR22" s="38" t="s">
        <v>450</v>
      </c>
      <c r="BS22" s="38">
        <v>0</v>
      </c>
      <c r="BT22" s="36">
        <v>0.36099999999999999</v>
      </c>
      <c r="BU22" s="36">
        <v>0</v>
      </c>
      <c r="BV22" s="36">
        <v>0</v>
      </c>
      <c r="BW22" s="36">
        <v>0</v>
      </c>
      <c r="BX22" s="36">
        <v>0.36099999999999999</v>
      </c>
      <c r="BY22" s="37">
        <v>56</v>
      </c>
      <c r="BZ22" s="37">
        <v>0</v>
      </c>
      <c r="CA22" s="37">
        <v>0</v>
      </c>
      <c r="CB22" s="37">
        <v>0</v>
      </c>
      <c r="CC22" s="37">
        <v>56</v>
      </c>
      <c r="CD22" s="36">
        <v>0</v>
      </c>
      <c r="CE22" s="36">
        <v>0</v>
      </c>
      <c r="CF22" s="36">
        <v>0</v>
      </c>
      <c r="CG22" s="36">
        <v>0</v>
      </c>
      <c r="CH22" s="36">
        <v>0</v>
      </c>
    </row>
    <row r="23" spans="1:86" x14ac:dyDescent="0.25">
      <c r="A23" s="45">
        <v>2022</v>
      </c>
      <c r="B23" s="43" t="s">
        <v>149</v>
      </c>
      <c r="C23" s="44">
        <v>4509</v>
      </c>
      <c r="D23" s="43" t="s">
        <v>1344</v>
      </c>
      <c r="E23" s="43" t="s">
        <v>473</v>
      </c>
      <c r="F23" s="42" t="s">
        <v>457</v>
      </c>
      <c r="G23" s="54">
        <v>0.84799999999999998</v>
      </c>
      <c r="H23" s="54">
        <v>3.2</v>
      </c>
      <c r="I23" s="38" t="s">
        <v>450</v>
      </c>
      <c r="J23" s="38" t="s">
        <v>450</v>
      </c>
      <c r="K23" s="38">
        <v>4.048</v>
      </c>
      <c r="L23" s="39">
        <v>87</v>
      </c>
      <c r="M23" s="39">
        <v>8</v>
      </c>
      <c r="N23" s="39" t="s">
        <v>450</v>
      </c>
      <c r="O23" s="39" t="s">
        <v>450</v>
      </c>
      <c r="P23" s="39">
        <v>95</v>
      </c>
      <c r="Q23" s="41">
        <v>1.2E-2</v>
      </c>
      <c r="R23" s="41">
        <v>3</v>
      </c>
      <c r="S23" s="41" t="s">
        <v>450</v>
      </c>
      <c r="T23" s="41" t="s">
        <v>450</v>
      </c>
      <c r="U23" s="41">
        <v>3.012</v>
      </c>
      <c r="V23" s="40">
        <v>3</v>
      </c>
      <c r="W23" s="40">
        <v>6</v>
      </c>
      <c r="X23" s="40" t="s">
        <v>450</v>
      </c>
      <c r="Y23" s="40" t="s">
        <v>450</v>
      </c>
      <c r="Z23" s="40">
        <v>9</v>
      </c>
      <c r="AA23" s="38" t="s">
        <v>450</v>
      </c>
      <c r="AB23" s="38" t="s">
        <v>450</v>
      </c>
      <c r="AC23" s="38" t="s">
        <v>450</v>
      </c>
      <c r="AD23" s="38" t="s">
        <v>450</v>
      </c>
      <c r="AE23" s="38">
        <v>0</v>
      </c>
      <c r="AF23" s="39" t="s">
        <v>450</v>
      </c>
      <c r="AG23" s="39" t="s">
        <v>450</v>
      </c>
      <c r="AH23" s="39" t="s">
        <v>450</v>
      </c>
      <c r="AI23" s="39" t="s">
        <v>450</v>
      </c>
      <c r="AJ23" s="39">
        <v>0</v>
      </c>
      <c r="AK23" s="38" t="s">
        <v>450</v>
      </c>
      <c r="AL23" s="38" t="s">
        <v>450</v>
      </c>
      <c r="AM23" s="38" t="s">
        <v>450</v>
      </c>
      <c r="AN23" s="38" t="s">
        <v>450</v>
      </c>
      <c r="AO23" s="38">
        <v>0</v>
      </c>
      <c r="AP23" s="36" t="s">
        <v>450</v>
      </c>
      <c r="AQ23" s="36" t="s">
        <v>450</v>
      </c>
      <c r="AR23" s="36" t="s">
        <v>450</v>
      </c>
      <c r="AS23" s="36" t="s">
        <v>450</v>
      </c>
      <c r="AT23" s="36">
        <v>0</v>
      </c>
      <c r="AU23" s="37" t="s">
        <v>450</v>
      </c>
      <c r="AV23" s="37" t="s">
        <v>450</v>
      </c>
      <c r="AW23" s="37" t="s">
        <v>450</v>
      </c>
      <c r="AX23" s="37" t="s">
        <v>450</v>
      </c>
      <c r="AY23" s="37">
        <v>0</v>
      </c>
      <c r="AZ23" s="36" t="s">
        <v>450</v>
      </c>
      <c r="BA23" s="36" t="s">
        <v>450</v>
      </c>
      <c r="BB23" s="36" t="s">
        <v>450</v>
      </c>
      <c r="BC23" s="36" t="s">
        <v>450</v>
      </c>
      <c r="BD23" s="36">
        <v>0</v>
      </c>
      <c r="BE23" s="38" t="s">
        <v>450</v>
      </c>
      <c r="BF23" s="38" t="s">
        <v>450</v>
      </c>
      <c r="BG23" s="38" t="s">
        <v>450</v>
      </c>
      <c r="BH23" s="38" t="s">
        <v>450</v>
      </c>
      <c r="BI23" s="38">
        <v>0</v>
      </c>
      <c r="BJ23" s="39" t="s">
        <v>450</v>
      </c>
      <c r="BK23" s="39" t="s">
        <v>450</v>
      </c>
      <c r="BL23" s="39" t="s">
        <v>450</v>
      </c>
      <c r="BM23" s="39" t="s">
        <v>450</v>
      </c>
      <c r="BN23" s="39">
        <v>0</v>
      </c>
      <c r="BO23" s="38" t="s">
        <v>450</v>
      </c>
      <c r="BP23" s="38" t="s">
        <v>450</v>
      </c>
      <c r="BQ23" s="38" t="s">
        <v>450</v>
      </c>
      <c r="BR23" s="38" t="s">
        <v>450</v>
      </c>
      <c r="BS23" s="38">
        <v>0</v>
      </c>
      <c r="BT23" s="36">
        <v>0.84799999999999998</v>
      </c>
      <c r="BU23" s="36">
        <v>3.2</v>
      </c>
      <c r="BV23" s="36">
        <v>0</v>
      </c>
      <c r="BW23" s="36">
        <v>0</v>
      </c>
      <c r="BX23" s="36">
        <v>4.048</v>
      </c>
      <c r="BY23" s="37">
        <v>87</v>
      </c>
      <c r="BZ23" s="37">
        <v>8</v>
      </c>
      <c r="CA23" s="37">
        <v>0</v>
      </c>
      <c r="CB23" s="37">
        <v>0</v>
      </c>
      <c r="CC23" s="37">
        <v>95</v>
      </c>
      <c r="CD23" s="36">
        <v>0</v>
      </c>
      <c r="CE23" s="36">
        <v>0</v>
      </c>
      <c r="CF23" s="36">
        <v>0</v>
      </c>
      <c r="CG23" s="36">
        <v>0</v>
      </c>
      <c r="CH23" s="36">
        <v>0</v>
      </c>
    </row>
    <row r="24" spans="1:86" x14ac:dyDescent="0.25">
      <c r="A24" s="45">
        <v>2022</v>
      </c>
      <c r="B24" s="43" t="s">
        <v>149</v>
      </c>
      <c r="C24" s="44">
        <v>5860</v>
      </c>
      <c r="D24" s="43" t="s">
        <v>771</v>
      </c>
      <c r="E24" s="43" t="s">
        <v>609</v>
      </c>
      <c r="F24" s="42" t="s">
        <v>455</v>
      </c>
      <c r="G24" s="54">
        <v>0.68799999999999994</v>
      </c>
      <c r="H24" s="54" t="s">
        <v>450</v>
      </c>
      <c r="I24" s="38" t="s">
        <v>450</v>
      </c>
      <c r="J24" s="38" t="s">
        <v>450</v>
      </c>
      <c r="K24" s="38">
        <v>0.68799999999999994</v>
      </c>
      <c r="L24" s="39">
        <v>89</v>
      </c>
      <c r="M24" s="39" t="s">
        <v>450</v>
      </c>
      <c r="N24" s="39" t="s">
        <v>450</v>
      </c>
      <c r="O24" s="39" t="s">
        <v>450</v>
      </c>
      <c r="P24" s="39">
        <v>89</v>
      </c>
      <c r="Q24" s="41" t="s">
        <v>450</v>
      </c>
      <c r="R24" s="41" t="s">
        <v>450</v>
      </c>
      <c r="S24" s="41" t="s">
        <v>450</v>
      </c>
      <c r="T24" s="41" t="s">
        <v>450</v>
      </c>
      <c r="U24" s="41" t="s">
        <v>450</v>
      </c>
      <c r="V24" s="40" t="s">
        <v>450</v>
      </c>
      <c r="W24" s="40" t="s">
        <v>450</v>
      </c>
      <c r="X24" s="40" t="s">
        <v>450</v>
      </c>
      <c r="Y24" s="40" t="s">
        <v>450</v>
      </c>
      <c r="Z24" s="40" t="s">
        <v>450</v>
      </c>
      <c r="AA24" s="38" t="s">
        <v>450</v>
      </c>
      <c r="AB24" s="38" t="s">
        <v>450</v>
      </c>
      <c r="AC24" s="38" t="s">
        <v>450</v>
      </c>
      <c r="AD24" s="38" t="s">
        <v>450</v>
      </c>
      <c r="AE24" s="38" t="s">
        <v>450</v>
      </c>
      <c r="AF24" s="39" t="s">
        <v>450</v>
      </c>
      <c r="AG24" s="39" t="s">
        <v>450</v>
      </c>
      <c r="AH24" s="39" t="s">
        <v>450</v>
      </c>
      <c r="AI24" s="39" t="s">
        <v>450</v>
      </c>
      <c r="AJ24" s="39" t="s">
        <v>450</v>
      </c>
      <c r="AK24" s="38" t="s">
        <v>450</v>
      </c>
      <c r="AL24" s="38" t="s">
        <v>450</v>
      </c>
      <c r="AM24" s="38" t="s">
        <v>450</v>
      </c>
      <c r="AN24" s="38" t="s">
        <v>450</v>
      </c>
      <c r="AO24" s="38">
        <v>0</v>
      </c>
      <c r="AP24" s="36" t="s">
        <v>450</v>
      </c>
      <c r="AQ24" s="36" t="s">
        <v>450</v>
      </c>
      <c r="AR24" s="36" t="s">
        <v>450</v>
      </c>
      <c r="AS24" s="36" t="s">
        <v>450</v>
      </c>
      <c r="AT24" s="36">
        <v>0</v>
      </c>
      <c r="AU24" s="37" t="s">
        <v>450</v>
      </c>
      <c r="AV24" s="37" t="s">
        <v>450</v>
      </c>
      <c r="AW24" s="37" t="s">
        <v>450</v>
      </c>
      <c r="AX24" s="37" t="s">
        <v>450</v>
      </c>
      <c r="AY24" s="37">
        <v>0</v>
      </c>
      <c r="AZ24" s="36" t="s">
        <v>450</v>
      </c>
      <c r="BA24" s="36" t="s">
        <v>450</v>
      </c>
      <c r="BB24" s="36" t="s">
        <v>450</v>
      </c>
      <c r="BC24" s="36" t="s">
        <v>450</v>
      </c>
      <c r="BD24" s="36">
        <v>0</v>
      </c>
      <c r="BE24" s="38" t="s">
        <v>450</v>
      </c>
      <c r="BF24" s="38" t="s">
        <v>450</v>
      </c>
      <c r="BG24" s="38" t="s">
        <v>450</v>
      </c>
      <c r="BH24" s="38" t="s">
        <v>450</v>
      </c>
      <c r="BI24" s="38">
        <v>0</v>
      </c>
      <c r="BJ24" s="39" t="s">
        <v>450</v>
      </c>
      <c r="BK24" s="39" t="s">
        <v>450</v>
      </c>
      <c r="BL24" s="39" t="s">
        <v>450</v>
      </c>
      <c r="BM24" s="39" t="s">
        <v>450</v>
      </c>
      <c r="BN24" s="39">
        <v>0</v>
      </c>
      <c r="BO24" s="38" t="s">
        <v>450</v>
      </c>
      <c r="BP24" s="38" t="s">
        <v>450</v>
      </c>
      <c r="BQ24" s="38" t="s">
        <v>450</v>
      </c>
      <c r="BR24" s="38" t="s">
        <v>450</v>
      </c>
      <c r="BS24" s="38">
        <v>0</v>
      </c>
      <c r="BT24" s="36">
        <v>0.68799999999999994</v>
      </c>
      <c r="BU24" s="36">
        <v>0</v>
      </c>
      <c r="BV24" s="36">
        <v>0</v>
      </c>
      <c r="BW24" s="36">
        <v>0</v>
      </c>
      <c r="BX24" s="36">
        <v>0.68799999999999994</v>
      </c>
      <c r="BY24" s="37">
        <v>89</v>
      </c>
      <c r="BZ24" s="37">
        <v>0</v>
      </c>
      <c r="CA24" s="37">
        <v>0</v>
      </c>
      <c r="CB24" s="37">
        <v>0</v>
      </c>
      <c r="CC24" s="37">
        <v>89</v>
      </c>
      <c r="CD24" s="36">
        <v>0</v>
      </c>
      <c r="CE24" s="36">
        <v>0</v>
      </c>
      <c r="CF24" s="36">
        <v>0</v>
      </c>
      <c r="CG24" s="36">
        <v>0</v>
      </c>
      <c r="CH24" s="36">
        <v>0</v>
      </c>
    </row>
    <row r="25" spans="1:86" x14ac:dyDescent="0.25">
      <c r="A25" s="45">
        <v>2022</v>
      </c>
      <c r="B25" s="43" t="s">
        <v>149</v>
      </c>
      <c r="C25" s="44">
        <v>6342</v>
      </c>
      <c r="D25" s="43" t="s">
        <v>1343</v>
      </c>
      <c r="E25" s="43" t="s">
        <v>473</v>
      </c>
      <c r="F25" s="42" t="s">
        <v>457</v>
      </c>
      <c r="G25" s="54">
        <v>12.462</v>
      </c>
      <c r="H25" s="54">
        <v>0.44600000000000001</v>
      </c>
      <c r="I25" s="38">
        <v>0.79100000000000004</v>
      </c>
      <c r="J25" s="38" t="s">
        <v>450</v>
      </c>
      <c r="K25" s="38">
        <v>13.699</v>
      </c>
      <c r="L25" s="39">
        <v>1329</v>
      </c>
      <c r="M25" s="39">
        <v>8</v>
      </c>
      <c r="N25" s="39">
        <v>7</v>
      </c>
      <c r="O25" s="39" t="s">
        <v>450</v>
      </c>
      <c r="P25" s="39">
        <v>1344</v>
      </c>
      <c r="Q25" s="41" t="s">
        <v>450</v>
      </c>
      <c r="R25" s="41" t="s">
        <v>450</v>
      </c>
      <c r="S25" s="41" t="s">
        <v>450</v>
      </c>
      <c r="T25" s="41" t="s">
        <v>450</v>
      </c>
      <c r="U25" s="41" t="s">
        <v>450</v>
      </c>
      <c r="V25" s="40" t="s">
        <v>450</v>
      </c>
      <c r="W25" s="40" t="s">
        <v>450</v>
      </c>
      <c r="X25" s="40" t="s">
        <v>450</v>
      </c>
      <c r="Y25" s="40" t="s">
        <v>450</v>
      </c>
      <c r="Z25" s="40" t="s">
        <v>450</v>
      </c>
      <c r="AA25" s="38" t="s">
        <v>450</v>
      </c>
      <c r="AB25" s="38" t="s">
        <v>450</v>
      </c>
      <c r="AC25" s="38" t="s">
        <v>450</v>
      </c>
      <c r="AD25" s="38" t="s">
        <v>450</v>
      </c>
      <c r="AE25" s="38" t="s">
        <v>450</v>
      </c>
      <c r="AF25" s="39" t="s">
        <v>450</v>
      </c>
      <c r="AG25" s="39" t="s">
        <v>450</v>
      </c>
      <c r="AH25" s="39" t="s">
        <v>450</v>
      </c>
      <c r="AI25" s="39" t="s">
        <v>450</v>
      </c>
      <c r="AJ25" s="39" t="s">
        <v>450</v>
      </c>
      <c r="AK25" s="38" t="s">
        <v>450</v>
      </c>
      <c r="AL25" s="38" t="s">
        <v>450</v>
      </c>
      <c r="AM25" s="38" t="s">
        <v>450</v>
      </c>
      <c r="AN25" s="38" t="s">
        <v>450</v>
      </c>
      <c r="AO25" s="38">
        <v>0</v>
      </c>
      <c r="AP25" s="36" t="s">
        <v>450</v>
      </c>
      <c r="AQ25" s="36" t="s">
        <v>450</v>
      </c>
      <c r="AR25" s="36" t="s">
        <v>450</v>
      </c>
      <c r="AS25" s="36" t="s">
        <v>450</v>
      </c>
      <c r="AT25" s="36">
        <v>0</v>
      </c>
      <c r="AU25" s="37" t="s">
        <v>450</v>
      </c>
      <c r="AV25" s="37" t="s">
        <v>450</v>
      </c>
      <c r="AW25" s="37" t="s">
        <v>450</v>
      </c>
      <c r="AX25" s="37" t="s">
        <v>450</v>
      </c>
      <c r="AY25" s="37">
        <v>0</v>
      </c>
      <c r="AZ25" s="36" t="s">
        <v>450</v>
      </c>
      <c r="BA25" s="36" t="s">
        <v>450</v>
      </c>
      <c r="BB25" s="36" t="s">
        <v>450</v>
      </c>
      <c r="BC25" s="36" t="s">
        <v>450</v>
      </c>
      <c r="BD25" s="36">
        <v>0</v>
      </c>
      <c r="BE25" s="38" t="s">
        <v>450</v>
      </c>
      <c r="BF25" s="38" t="s">
        <v>450</v>
      </c>
      <c r="BG25" s="38" t="s">
        <v>450</v>
      </c>
      <c r="BH25" s="38" t="s">
        <v>450</v>
      </c>
      <c r="BI25" s="38">
        <v>0</v>
      </c>
      <c r="BJ25" s="39" t="s">
        <v>450</v>
      </c>
      <c r="BK25" s="39" t="s">
        <v>450</v>
      </c>
      <c r="BL25" s="39" t="s">
        <v>450</v>
      </c>
      <c r="BM25" s="39" t="s">
        <v>450</v>
      </c>
      <c r="BN25" s="39">
        <v>0</v>
      </c>
      <c r="BO25" s="38" t="s">
        <v>450</v>
      </c>
      <c r="BP25" s="38" t="s">
        <v>450</v>
      </c>
      <c r="BQ25" s="38" t="s">
        <v>450</v>
      </c>
      <c r="BR25" s="38" t="s">
        <v>450</v>
      </c>
      <c r="BS25" s="38">
        <v>0</v>
      </c>
      <c r="BT25" s="36">
        <v>12.462</v>
      </c>
      <c r="BU25" s="36">
        <v>0.44600000000000001</v>
      </c>
      <c r="BV25" s="36">
        <v>0.79100000000000004</v>
      </c>
      <c r="BW25" s="36">
        <v>0</v>
      </c>
      <c r="BX25" s="36">
        <v>13.699</v>
      </c>
      <c r="BY25" s="37">
        <v>1329</v>
      </c>
      <c r="BZ25" s="37">
        <v>8</v>
      </c>
      <c r="CA25" s="37">
        <v>7</v>
      </c>
      <c r="CB25" s="37">
        <v>0</v>
      </c>
      <c r="CC25" s="37">
        <v>1344</v>
      </c>
      <c r="CD25" s="36">
        <v>0</v>
      </c>
      <c r="CE25" s="36">
        <v>0</v>
      </c>
      <c r="CF25" s="36">
        <v>0</v>
      </c>
      <c r="CG25" s="36">
        <v>0</v>
      </c>
      <c r="CH25" s="36">
        <v>0</v>
      </c>
    </row>
    <row r="26" spans="1:86" x14ac:dyDescent="0.25">
      <c r="A26" s="45">
        <v>2022</v>
      </c>
      <c r="B26" s="43" t="s">
        <v>149</v>
      </c>
      <c r="C26" s="44">
        <v>8840</v>
      </c>
      <c r="D26" s="43" t="s">
        <v>1342</v>
      </c>
      <c r="E26" s="43" t="s">
        <v>473</v>
      </c>
      <c r="F26" s="42" t="s">
        <v>457</v>
      </c>
      <c r="G26" s="54">
        <v>0.14099999999999999</v>
      </c>
      <c r="H26" s="54">
        <v>1.23</v>
      </c>
      <c r="I26" s="38" t="s">
        <v>450</v>
      </c>
      <c r="J26" s="38" t="s">
        <v>450</v>
      </c>
      <c r="K26" s="38">
        <v>1.371</v>
      </c>
      <c r="L26" s="39">
        <v>16</v>
      </c>
      <c r="M26" s="39">
        <v>23</v>
      </c>
      <c r="N26" s="39" t="s">
        <v>450</v>
      </c>
      <c r="O26" s="39" t="s">
        <v>450</v>
      </c>
      <c r="P26" s="39">
        <v>39</v>
      </c>
      <c r="Q26" s="41" t="s">
        <v>450</v>
      </c>
      <c r="R26" s="41" t="s">
        <v>450</v>
      </c>
      <c r="S26" s="41" t="s">
        <v>450</v>
      </c>
      <c r="T26" s="41" t="s">
        <v>450</v>
      </c>
      <c r="U26" s="41" t="s">
        <v>450</v>
      </c>
      <c r="V26" s="40" t="s">
        <v>450</v>
      </c>
      <c r="W26" s="40" t="s">
        <v>450</v>
      </c>
      <c r="X26" s="40" t="s">
        <v>450</v>
      </c>
      <c r="Y26" s="40" t="s">
        <v>450</v>
      </c>
      <c r="Z26" s="40" t="s">
        <v>450</v>
      </c>
      <c r="AA26" s="38" t="s">
        <v>450</v>
      </c>
      <c r="AB26" s="38" t="s">
        <v>450</v>
      </c>
      <c r="AC26" s="38" t="s">
        <v>450</v>
      </c>
      <c r="AD26" s="38" t="s">
        <v>450</v>
      </c>
      <c r="AE26" s="38" t="s">
        <v>450</v>
      </c>
      <c r="AF26" s="39" t="s">
        <v>450</v>
      </c>
      <c r="AG26" s="39" t="s">
        <v>450</v>
      </c>
      <c r="AH26" s="39" t="s">
        <v>450</v>
      </c>
      <c r="AI26" s="39" t="s">
        <v>450</v>
      </c>
      <c r="AJ26" s="39" t="s">
        <v>450</v>
      </c>
      <c r="AK26" s="38" t="s">
        <v>450</v>
      </c>
      <c r="AL26" s="38" t="s">
        <v>450</v>
      </c>
      <c r="AM26" s="38" t="s">
        <v>450</v>
      </c>
      <c r="AN26" s="38" t="s">
        <v>450</v>
      </c>
      <c r="AO26" s="38">
        <v>0</v>
      </c>
      <c r="AP26" s="36" t="s">
        <v>450</v>
      </c>
      <c r="AQ26" s="36" t="s">
        <v>450</v>
      </c>
      <c r="AR26" s="36" t="s">
        <v>450</v>
      </c>
      <c r="AS26" s="36" t="s">
        <v>450</v>
      </c>
      <c r="AT26" s="36">
        <v>0</v>
      </c>
      <c r="AU26" s="37" t="s">
        <v>450</v>
      </c>
      <c r="AV26" s="37" t="s">
        <v>450</v>
      </c>
      <c r="AW26" s="37" t="s">
        <v>450</v>
      </c>
      <c r="AX26" s="37" t="s">
        <v>450</v>
      </c>
      <c r="AY26" s="37">
        <v>0</v>
      </c>
      <c r="AZ26" s="36" t="s">
        <v>450</v>
      </c>
      <c r="BA26" s="36" t="s">
        <v>450</v>
      </c>
      <c r="BB26" s="36" t="s">
        <v>450</v>
      </c>
      <c r="BC26" s="36" t="s">
        <v>450</v>
      </c>
      <c r="BD26" s="36">
        <v>0</v>
      </c>
      <c r="BE26" s="38" t="s">
        <v>450</v>
      </c>
      <c r="BF26" s="38" t="s">
        <v>450</v>
      </c>
      <c r="BG26" s="38" t="s">
        <v>450</v>
      </c>
      <c r="BH26" s="38" t="s">
        <v>450</v>
      </c>
      <c r="BI26" s="38">
        <v>0</v>
      </c>
      <c r="BJ26" s="39" t="s">
        <v>450</v>
      </c>
      <c r="BK26" s="39" t="s">
        <v>450</v>
      </c>
      <c r="BL26" s="39" t="s">
        <v>450</v>
      </c>
      <c r="BM26" s="39" t="s">
        <v>450</v>
      </c>
      <c r="BN26" s="39">
        <v>0</v>
      </c>
      <c r="BO26" s="38" t="s">
        <v>450</v>
      </c>
      <c r="BP26" s="38" t="s">
        <v>450</v>
      </c>
      <c r="BQ26" s="38" t="s">
        <v>450</v>
      </c>
      <c r="BR26" s="38" t="s">
        <v>450</v>
      </c>
      <c r="BS26" s="38">
        <v>0</v>
      </c>
      <c r="BT26" s="36">
        <v>0.14099999999999999</v>
      </c>
      <c r="BU26" s="36">
        <v>1.23</v>
      </c>
      <c r="BV26" s="36">
        <v>0</v>
      </c>
      <c r="BW26" s="36">
        <v>0</v>
      </c>
      <c r="BX26" s="36">
        <v>1.371</v>
      </c>
      <c r="BY26" s="37">
        <v>16</v>
      </c>
      <c r="BZ26" s="37">
        <v>23</v>
      </c>
      <c r="CA26" s="37">
        <v>0</v>
      </c>
      <c r="CB26" s="37">
        <v>0</v>
      </c>
      <c r="CC26" s="37">
        <v>39</v>
      </c>
      <c r="CD26" s="36">
        <v>0</v>
      </c>
      <c r="CE26" s="36">
        <v>0</v>
      </c>
      <c r="CF26" s="36">
        <v>0</v>
      </c>
      <c r="CG26" s="36">
        <v>0</v>
      </c>
      <c r="CH26" s="36">
        <v>0</v>
      </c>
    </row>
    <row r="27" spans="1:86" x14ac:dyDescent="0.25">
      <c r="A27" s="45">
        <v>2022</v>
      </c>
      <c r="B27" s="43" t="s">
        <v>149</v>
      </c>
      <c r="C27" s="44">
        <v>9879</v>
      </c>
      <c r="D27" s="43" t="s">
        <v>1341</v>
      </c>
      <c r="E27" s="43" t="s">
        <v>473</v>
      </c>
      <c r="F27" s="42" t="s">
        <v>457</v>
      </c>
      <c r="G27" s="54">
        <v>0.215</v>
      </c>
      <c r="H27" s="54">
        <v>4.2000000000000003E-2</v>
      </c>
      <c r="I27" s="38">
        <v>0.13300000000000001</v>
      </c>
      <c r="J27" s="38" t="s">
        <v>450</v>
      </c>
      <c r="K27" s="38">
        <v>0.39</v>
      </c>
      <c r="L27" s="39">
        <v>28</v>
      </c>
      <c r="M27" s="39">
        <v>2</v>
      </c>
      <c r="N27" s="39">
        <v>1</v>
      </c>
      <c r="O27" s="39" t="s">
        <v>450</v>
      </c>
      <c r="P27" s="39">
        <v>31</v>
      </c>
      <c r="Q27" s="41" t="s">
        <v>450</v>
      </c>
      <c r="R27" s="41" t="s">
        <v>450</v>
      </c>
      <c r="S27" s="41" t="s">
        <v>450</v>
      </c>
      <c r="T27" s="41" t="s">
        <v>450</v>
      </c>
      <c r="U27" s="41" t="s">
        <v>450</v>
      </c>
      <c r="V27" s="40" t="s">
        <v>450</v>
      </c>
      <c r="W27" s="40" t="s">
        <v>450</v>
      </c>
      <c r="X27" s="40" t="s">
        <v>450</v>
      </c>
      <c r="Y27" s="40" t="s">
        <v>450</v>
      </c>
      <c r="Z27" s="40" t="s">
        <v>450</v>
      </c>
      <c r="AA27" s="38" t="s">
        <v>450</v>
      </c>
      <c r="AB27" s="38" t="s">
        <v>450</v>
      </c>
      <c r="AC27" s="38" t="s">
        <v>450</v>
      </c>
      <c r="AD27" s="38" t="s">
        <v>450</v>
      </c>
      <c r="AE27" s="38" t="s">
        <v>450</v>
      </c>
      <c r="AF27" s="39" t="s">
        <v>450</v>
      </c>
      <c r="AG27" s="39" t="s">
        <v>450</v>
      </c>
      <c r="AH27" s="39" t="s">
        <v>450</v>
      </c>
      <c r="AI27" s="39" t="s">
        <v>450</v>
      </c>
      <c r="AJ27" s="39" t="s">
        <v>450</v>
      </c>
      <c r="AK27" s="38" t="s">
        <v>450</v>
      </c>
      <c r="AL27" s="38" t="s">
        <v>450</v>
      </c>
      <c r="AM27" s="38" t="s">
        <v>450</v>
      </c>
      <c r="AN27" s="38" t="s">
        <v>450</v>
      </c>
      <c r="AO27" s="38">
        <v>0</v>
      </c>
      <c r="AP27" s="36" t="s">
        <v>450</v>
      </c>
      <c r="AQ27" s="36" t="s">
        <v>450</v>
      </c>
      <c r="AR27" s="36" t="s">
        <v>450</v>
      </c>
      <c r="AS27" s="36" t="s">
        <v>450</v>
      </c>
      <c r="AT27" s="36">
        <v>0</v>
      </c>
      <c r="AU27" s="37" t="s">
        <v>450</v>
      </c>
      <c r="AV27" s="37" t="s">
        <v>450</v>
      </c>
      <c r="AW27" s="37" t="s">
        <v>450</v>
      </c>
      <c r="AX27" s="37" t="s">
        <v>450</v>
      </c>
      <c r="AY27" s="37">
        <v>0</v>
      </c>
      <c r="AZ27" s="36" t="s">
        <v>450</v>
      </c>
      <c r="BA27" s="36" t="s">
        <v>450</v>
      </c>
      <c r="BB27" s="36" t="s">
        <v>450</v>
      </c>
      <c r="BC27" s="36" t="s">
        <v>450</v>
      </c>
      <c r="BD27" s="36">
        <v>0</v>
      </c>
      <c r="BE27" s="38" t="s">
        <v>450</v>
      </c>
      <c r="BF27" s="38" t="s">
        <v>450</v>
      </c>
      <c r="BG27" s="38" t="s">
        <v>450</v>
      </c>
      <c r="BH27" s="38" t="s">
        <v>450</v>
      </c>
      <c r="BI27" s="38">
        <v>0</v>
      </c>
      <c r="BJ27" s="39" t="s">
        <v>450</v>
      </c>
      <c r="BK27" s="39" t="s">
        <v>450</v>
      </c>
      <c r="BL27" s="39" t="s">
        <v>450</v>
      </c>
      <c r="BM27" s="39" t="s">
        <v>450</v>
      </c>
      <c r="BN27" s="39">
        <v>0</v>
      </c>
      <c r="BO27" s="38" t="s">
        <v>450</v>
      </c>
      <c r="BP27" s="38" t="s">
        <v>450</v>
      </c>
      <c r="BQ27" s="38" t="s">
        <v>450</v>
      </c>
      <c r="BR27" s="38" t="s">
        <v>450</v>
      </c>
      <c r="BS27" s="38">
        <v>0</v>
      </c>
      <c r="BT27" s="36">
        <v>0.215</v>
      </c>
      <c r="BU27" s="36">
        <v>4.2000000000000003E-2</v>
      </c>
      <c r="BV27" s="36">
        <v>0.13300000000000001</v>
      </c>
      <c r="BW27" s="36">
        <v>0</v>
      </c>
      <c r="BX27" s="36">
        <v>0.39</v>
      </c>
      <c r="BY27" s="37">
        <v>28</v>
      </c>
      <c r="BZ27" s="37">
        <v>2</v>
      </c>
      <c r="CA27" s="37">
        <v>1</v>
      </c>
      <c r="CB27" s="37">
        <v>0</v>
      </c>
      <c r="CC27" s="37">
        <v>31</v>
      </c>
      <c r="CD27" s="36">
        <v>0</v>
      </c>
      <c r="CE27" s="36">
        <v>0</v>
      </c>
      <c r="CF27" s="36">
        <v>0</v>
      </c>
      <c r="CG27" s="36">
        <v>0</v>
      </c>
      <c r="CH27" s="36">
        <v>0</v>
      </c>
    </row>
    <row r="28" spans="1:86" x14ac:dyDescent="0.25">
      <c r="A28" s="45">
        <v>2022</v>
      </c>
      <c r="B28" s="43" t="s">
        <v>149</v>
      </c>
      <c r="C28" s="44">
        <v>12681</v>
      </c>
      <c r="D28" s="43" t="s">
        <v>1340</v>
      </c>
      <c r="E28" s="43" t="s">
        <v>473</v>
      </c>
      <c r="F28" s="42" t="s">
        <v>457</v>
      </c>
      <c r="G28" s="54">
        <v>5.2999999999999999E-2</v>
      </c>
      <c r="H28" s="54">
        <v>1</v>
      </c>
      <c r="I28" s="38" t="s">
        <v>450</v>
      </c>
      <c r="J28" s="38" t="s">
        <v>450</v>
      </c>
      <c r="K28" s="38">
        <v>1.0529999999999999</v>
      </c>
      <c r="L28" s="39">
        <v>5</v>
      </c>
      <c r="M28" s="39">
        <v>4</v>
      </c>
      <c r="N28" s="39" t="s">
        <v>450</v>
      </c>
      <c r="O28" s="39" t="s">
        <v>450</v>
      </c>
      <c r="P28" s="39">
        <v>9</v>
      </c>
      <c r="Q28" s="41" t="s">
        <v>450</v>
      </c>
      <c r="R28" s="41" t="s">
        <v>450</v>
      </c>
      <c r="S28" s="41" t="s">
        <v>450</v>
      </c>
      <c r="T28" s="41" t="s">
        <v>450</v>
      </c>
      <c r="U28" s="41">
        <v>0</v>
      </c>
      <c r="V28" s="40" t="s">
        <v>450</v>
      </c>
      <c r="W28" s="40" t="s">
        <v>450</v>
      </c>
      <c r="X28" s="40" t="s">
        <v>450</v>
      </c>
      <c r="Y28" s="40" t="s">
        <v>450</v>
      </c>
      <c r="Z28" s="40">
        <v>0</v>
      </c>
      <c r="AA28" s="38" t="s">
        <v>450</v>
      </c>
      <c r="AB28" s="38" t="s">
        <v>450</v>
      </c>
      <c r="AC28" s="38" t="s">
        <v>450</v>
      </c>
      <c r="AD28" s="38" t="s">
        <v>450</v>
      </c>
      <c r="AE28" s="38">
        <v>0</v>
      </c>
      <c r="AF28" s="39" t="s">
        <v>450</v>
      </c>
      <c r="AG28" s="39" t="s">
        <v>450</v>
      </c>
      <c r="AH28" s="39" t="s">
        <v>450</v>
      </c>
      <c r="AI28" s="39" t="s">
        <v>450</v>
      </c>
      <c r="AJ28" s="39">
        <v>0</v>
      </c>
      <c r="AK28" s="38" t="s">
        <v>450</v>
      </c>
      <c r="AL28" s="38" t="s">
        <v>450</v>
      </c>
      <c r="AM28" s="38" t="s">
        <v>450</v>
      </c>
      <c r="AN28" s="38" t="s">
        <v>450</v>
      </c>
      <c r="AO28" s="38">
        <v>0</v>
      </c>
      <c r="AP28" s="36" t="s">
        <v>450</v>
      </c>
      <c r="AQ28" s="36" t="s">
        <v>450</v>
      </c>
      <c r="AR28" s="36" t="s">
        <v>450</v>
      </c>
      <c r="AS28" s="36" t="s">
        <v>450</v>
      </c>
      <c r="AT28" s="36">
        <v>0</v>
      </c>
      <c r="AU28" s="37" t="s">
        <v>450</v>
      </c>
      <c r="AV28" s="37" t="s">
        <v>450</v>
      </c>
      <c r="AW28" s="37" t="s">
        <v>450</v>
      </c>
      <c r="AX28" s="37" t="s">
        <v>450</v>
      </c>
      <c r="AY28" s="37">
        <v>0</v>
      </c>
      <c r="AZ28" s="36" t="s">
        <v>450</v>
      </c>
      <c r="BA28" s="36" t="s">
        <v>450</v>
      </c>
      <c r="BB28" s="36" t="s">
        <v>450</v>
      </c>
      <c r="BC28" s="36" t="s">
        <v>450</v>
      </c>
      <c r="BD28" s="36">
        <v>0</v>
      </c>
      <c r="BE28" s="38" t="s">
        <v>450</v>
      </c>
      <c r="BF28" s="38" t="s">
        <v>450</v>
      </c>
      <c r="BG28" s="38" t="s">
        <v>450</v>
      </c>
      <c r="BH28" s="38" t="s">
        <v>450</v>
      </c>
      <c r="BI28" s="38">
        <v>0</v>
      </c>
      <c r="BJ28" s="39" t="s">
        <v>450</v>
      </c>
      <c r="BK28" s="39" t="s">
        <v>450</v>
      </c>
      <c r="BL28" s="39" t="s">
        <v>450</v>
      </c>
      <c r="BM28" s="39" t="s">
        <v>450</v>
      </c>
      <c r="BN28" s="39">
        <v>0</v>
      </c>
      <c r="BO28" s="38" t="s">
        <v>450</v>
      </c>
      <c r="BP28" s="38" t="s">
        <v>450</v>
      </c>
      <c r="BQ28" s="38" t="s">
        <v>450</v>
      </c>
      <c r="BR28" s="38" t="s">
        <v>450</v>
      </c>
      <c r="BS28" s="38">
        <v>0</v>
      </c>
      <c r="BT28" s="36">
        <v>5.2999999999999999E-2</v>
      </c>
      <c r="BU28" s="36">
        <v>1</v>
      </c>
      <c r="BV28" s="36">
        <v>0</v>
      </c>
      <c r="BW28" s="36">
        <v>0</v>
      </c>
      <c r="BX28" s="36">
        <v>1.0529999999999999</v>
      </c>
      <c r="BY28" s="37">
        <v>5</v>
      </c>
      <c r="BZ28" s="37">
        <v>4</v>
      </c>
      <c r="CA28" s="37">
        <v>0</v>
      </c>
      <c r="CB28" s="37">
        <v>0</v>
      </c>
      <c r="CC28" s="37">
        <v>9</v>
      </c>
      <c r="CD28" s="36">
        <v>0</v>
      </c>
      <c r="CE28" s="36">
        <v>0</v>
      </c>
      <c r="CF28" s="36">
        <v>0</v>
      </c>
      <c r="CG28" s="36">
        <v>0</v>
      </c>
      <c r="CH28" s="36">
        <v>0</v>
      </c>
    </row>
    <row r="29" spans="1:86" x14ac:dyDescent="0.25">
      <c r="A29" s="45">
        <v>2022</v>
      </c>
      <c r="B29" s="43" t="s">
        <v>149</v>
      </c>
      <c r="C29" s="44">
        <v>13676</v>
      </c>
      <c r="D29" s="43" t="s">
        <v>1339</v>
      </c>
      <c r="E29" s="43" t="s">
        <v>473</v>
      </c>
      <c r="F29" s="42" t="s">
        <v>455</v>
      </c>
      <c r="G29" s="54">
        <v>2.9790000000000001</v>
      </c>
      <c r="H29" s="54" t="s">
        <v>450</v>
      </c>
      <c r="I29" s="38" t="s">
        <v>450</v>
      </c>
      <c r="J29" s="38" t="s">
        <v>450</v>
      </c>
      <c r="K29" s="38">
        <v>2.9790000000000001</v>
      </c>
      <c r="L29" s="39">
        <v>234</v>
      </c>
      <c r="M29" s="39" t="s">
        <v>450</v>
      </c>
      <c r="N29" s="39" t="s">
        <v>450</v>
      </c>
      <c r="O29" s="39" t="s">
        <v>450</v>
      </c>
      <c r="P29" s="39">
        <v>234</v>
      </c>
      <c r="Q29" s="41" t="s">
        <v>450</v>
      </c>
      <c r="R29" s="41" t="s">
        <v>450</v>
      </c>
      <c r="S29" s="41" t="s">
        <v>450</v>
      </c>
      <c r="T29" s="41" t="s">
        <v>450</v>
      </c>
      <c r="U29" s="41" t="s">
        <v>450</v>
      </c>
      <c r="V29" s="40" t="s">
        <v>450</v>
      </c>
      <c r="W29" s="40" t="s">
        <v>450</v>
      </c>
      <c r="X29" s="40" t="s">
        <v>450</v>
      </c>
      <c r="Y29" s="40" t="s">
        <v>450</v>
      </c>
      <c r="Z29" s="40" t="s">
        <v>450</v>
      </c>
      <c r="AA29" s="38" t="s">
        <v>450</v>
      </c>
      <c r="AB29" s="38" t="s">
        <v>450</v>
      </c>
      <c r="AC29" s="38" t="s">
        <v>450</v>
      </c>
      <c r="AD29" s="38" t="s">
        <v>450</v>
      </c>
      <c r="AE29" s="38" t="s">
        <v>450</v>
      </c>
      <c r="AF29" s="39" t="s">
        <v>450</v>
      </c>
      <c r="AG29" s="39" t="s">
        <v>450</v>
      </c>
      <c r="AH29" s="39" t="s">
        <v>450</v>
      </c>
      <c r="AI29" s="39" t="s">
        <v>450</v>
      </c>
      <c r="AJ29" s="39" t="s">
        <v>450</v>
      </c>
      <c r="AK29" s="38" t="s">
        <v>450</v>
      </c>
      <c r="AL29" s="38" t="s">
        <v>450</v>
      </c>
      <c r="AM29" s="38" t="s">
        <v>450</v>
      </c>
      <c r="AN29" s="38" t="s">
        <v>450</v>
      </c>
      <c r="AO29" s="38">
        <v>0</v>
      </c>
      <c r="AP29" s="36">
        <v>1.2999999999999999E-2</v>
      </c>
      <c r="AQ29" s="36" t="s">
        <v>450</v>
      </c>
      <c r="AR29" s="36" t="s">
        <v>450</v>
      </c>
      <c r="AS29" s="36" t="s">
        <v>450</v>
      </c>
      <c r="AT29" s="36">
        <v>1.2999999999999999E-2</v>
      </c>
      <c r="AU29" s="37">
        <v>5</v>
      </c>
      <c r="AV29" s="37" t="s">
        <v>450</v>
      </c>
      <c r="AW29" s="37" t="s">
        <v>450</v>
      </c>
      <c r="AX29" s="37" t="s">
        <v>450</v>
      </c>
      <c r="AY29" s="37">
        <v>5</v>
      </c>
      <c r="AZ29" s="36" t="s">
        <v>450</v>
      </c>
      <c r="BA29" s="36" t="s">
        <v>450</v>
      </c>
      <c r="BB29" s="36" t="s">
        <v>450</v>
      </c>
      <c r="BC29" s="36" t="s">
        <v>450</v>
      </c>
      <c r="BD29" s="36">
        <v>0</v>
      </c>
      <c r="BE29" s="38" t="s">
        <v>450</v>
      </c>
      <c r="BF29" s="38" t="s">
        <v>450</v>
      </c>
      <c r="BG29" s="38" t="s">
        <v>450</v>
      </c>
      <c r="BH29" s="38" t="s">
        <v>450</v>
      </c>
      <c r="BI29" s="38">
        <v>0</v>
      </c>
      <c r="BJ29" s="39" t="s">
        <v>450</v>
      </c>
      <c r="BK29" s="39" t="s">
        <v>450</v>
      </c>
      <c r="BL29" s="39" t="s">
        <v>450</v>
      </c>
      <c r="BM29" s="39" t="s">
        <v>450</v>
      </c>
      <c r="BN29" s="39">
        <v>0</v>
      </c>
      <c r="BO29" s="38" t="s">
        <v>450</v>
      </c>
      <c r="BP29" s="38" t="s">
        <v>450</v>
      </c>
      <c r="BQ29" s="38" t="s">
        <v>450</v>
      </c>
      <c r="BR29" s="38" t="s">
        <v>450</v>
      </c>
      <c r="BS29" s="38">
        <v>0</v>
      </c>
      <c r="BT29" s="36">
        <v>2.992</v>
      </c>
      <c r="BU29" s="36">
        <v>0</v>
      </c>
      <c r="BV29" s="36">
        <v>0</v>
      </c>
      <c r="BW29" s="36">
        <v>0</v>
      </c>
      <c r="BX29" s="36">
        <v>2.992</v>
      </c>
      <c r="BY29" s="37">
        <v>239</v>
      </c>
      <c r="BZ29" s="37">
        <v>0</v>
      </c>
      <c r="CA29" s="37">
        <v>0</v>
      </c>
      <c r="CB29" s="37">
        <v>0</v>
      </c>
      <c r="CC29" s="37">
        <v>239</v>
      </c>
      <c r="CD29" s="36">
        <v>0</v>
      </c>
      <c r="CE29" s="36">
        <v>0</v>
      </c>
      <c r="CF29" s="36">
        <v>0</v>
      </c>
      <c r="CG29" s="36">
        <v>0</v>
      </c>
      <c r="CH29" s="36">
        <v>0</v>
      </c>
    </row>
    <row r="30" spans="1:86" x14ac:dyDescent="0.25">
      <c r="A30" s="45">
        <v>2022</v>
      </c>
      <c r="B30" s="43" t="s">
        <v>149</v>
      </c>
      <c r="C30" s="44">
        <v>13718</v>
      </c>
      <c r="D30" s="43" t="s">
        <v>1338</v>
      </c>
      <c r="E30" s="43" t="s">
        <v>473</v>
      </c>
      <c r="F30" s="42" t="s">
        <v>457</v>
      </c>
      <c r="G30" s="54">
        <v>1.85</v>
      </c>
      <c r="H30" s="54">
        <v>0.28000000000000003</v>
      </c>
      <c r="I30" s="38">
        <v>2.4500000000000002</v>
      </c>
      <c r="J30" s="38">
        <v>0</v>
      </c>
      <c r="K30" s="38">
        <v>4.58</v>
      </c>
      <c r="L30" s="39">
        <v>241</v>
      </c>
      <c r="M30" s="39">
        <v>5</v>
      </c>
      <c r="N30" s="39">
        <v>2</v>
      </c>
      <c r="O30" s="39">
        <v>0</v>
      </c>
      <c r="P30" s="39">
        <v>248</v>
      </c>
      <c r="Q30" s="41" t="s">
        <v>450</v>
      </c>
      <c r="R30" s="41" t="s">
        <v>450</v>
      </c>
      <c r="S30" s="41" t="s">
        <v>450</v>
      </c>
      <c r="T30" s="41" t="s">
        <v>450</v>
      </c>
      <c r="U30" s="41" t="s">
        <v>450</v>
      </c>
      <c r="V30" s="40" t="s">
        <v>450</v>
      </c>
      <c r="W30" s="40" t="s">
        <v>450</v>
      </c>
      <c r="X30" s="40" t="s">
        <v>450</v>
      </c>
      <c r="Y30" s="40" t="s">
        <v>450</v>
      </c>
      <c r="Z30" s="40" t="s">
        <v>450</v>
      </c>
      <c r="AA30" s="38" t="s">
        <v>450</v>
      </c>
      <c r="AB30" s="38" t="s">
        <v>450</v>
      </c>
      <c r="AC30" s="38" t="s">
        <v>450</v>
      </c>
      <c r="AD30" s="38" t="s">
        <v>450</v>
      </c>
      <c r="AE30" s="38" t="s">
        <v>450</v>
      </c>
      <c r="AF30" s="39" t="s">
        <v>450</v>
      </c>
      <c r="AG30" s="39" t="s">
        <v>450</v>
      </c>
      <c r="AH30" s="39" t="s">
        <v>450</v>
      </c>
      <c r="AI30" s="39" t="s">
        <v>450</v>
      </c>
      <c r="AJ30" s="39" t="s">
        <v>450</v>
      </c>
      <c r="AK30" s="38" t="s">
        <v>450</v>
      </c>
      <c r="AL30" s="38" t="s">
        <v>450</v>
      </c>
      <c r="AM30" s="38" t="s">
        <v>450</v>
      </c>
      <c r="AN30" s="38" t="s">
        <v>450</v>
      </c>
      <c r="AO30" s="38">
        <v>0</v>
      </c>
      <c r="AP30" s="36" t="s">
        <v>450</v>
      </c>
      <c r="AQ30" s="36" t="s">
        <v>450</v>
      </c>
      <c r="AR30" s="36" t="s">
        <v>450</v>
      </c>
      <c r="AS30" s="36" t="s">
        <v>450</v>
      </c>
      <c r="AT30" s="36">
        <v>0</v>
      </c>
      <c r="AU30" s="37" t="s">
        <v>450</v>
      </c>
      <c r="AV30" s="37" t="s">
        <v>450</v>
      </c>
      <c r="AW30" s="37" t="s">
        <v>450</v>
      </c>
      <c r="AX30" s="37" t="s">
        <v>450</v>
      </c>
      <c r="AY30" s="37">
        <v>0</v>
      </c>
      <c r="AZ30" s="36" t="s">
        <v>450</v>
      </c>
      <c r="BA30" s="36" t="s">
        <v>450</v>
      </c>
      <c r="BB30" s="36" t="s">
        <v>450</v>
      </c>
      <c r="BC30" s="36" t="s">
        <v>450</v>
      </c>
      <c r="BD30" s="36">
        <v>0</v>
      </c>
      <c r="BE30" s="38" t="s">
        <v>450</v>
      </c>
      <c r="BF30" s="38" t="s">
        <v>450</v>
      </c>
      <c r="BG30" s="38" t="s">
        <v>450</v>
      </c>
      <c r="BH30" s="38" t="s">
        <v>450</v>
      </c>
      <c r="BI30" s="38">
        <v>0</v>
      </c>
      <c r="BJ30" s="39" t="s">
        <v>450</v>
      </c>
      <c r="BK30" s="39" t="s">
        <v>450</v>
      </c>
      <c r="BL30" s="39" t="s">
        <v>450</v>
      </c>
      <c r="BM30" s="39" t="s">
        <v>450</v>
      </c>
      <c r="BN30" s="39">
        <v>0</v>
      </c>
      <c r="BO30" s="38" t="s">
        <v>450</v>
      </c>
      <c r="BP30" s="38" t="s">
        <v>450</v>
      </c>
      <c r="BQ30" s="38" t="s">
        <v>450</v>
      </c>
      <c r="BR30" s="38" t="s">
        <v>450</v>
      </c>
      <c r="BS30" s="38">
        <v>0</v>
      </c>
      <c r="BT30" s="36">
        <v>1.85</v>
      </c>
      <c r="BU30" s="36">
        <v>0.28000000000000003</v>
      </c>
      <c r="BV30" s="36">
        <v>2.4500000000000002</v>
      </c>
      <c r="BW30" s="36">
        <v>0</v>
      </c>
      <c r="BX30" s="36">
        <v>4.58</v>
      </c>
      <c r="BY30" s="37">
        <v>241</v>
      </c>
      <c r="BZ30" s="37">
        <v>5</v>
      </c>
      <c r="CA30" s="37">
        <v>2</v>
      </c>
      <c r="CB30" s="37">
        <v>0</v>
      </c>
      <c r="CC30" s="37">
        <v>248</v>
      </c>
      <c r="CD30" s="36">
        <v>0</v>
      </c>
      <c r="CE30" s="36">
        <v>0</v>
      </c>
      <c r="CF30" s="36">
        <v>0</v>
      </c>
      <c r="CG30" s="36">
        <v>0</v>
      </c>
      <c r="CH30" s="36">
        <v>0</v>
      </c>
    </row>
    <row r="31" spans="1:86" x14ac:dyDescent="0.25">
      <c r="A31" s="45">
        <v>2022</v>
      </c>
      <c r="B31" s="43" t="s">
        <v>149</v>
      </c>
      <c r="C31" s="44">
        <v>14063</v>
      </c>
      <c r="D31" s="43" t="s">
        <v>765</v>
      </c>
      <c r="E31" s="43" t="s">
        <v>609</v>
      </c>
      <c r="F31" s="42" t="s">
        <v>457</v>
      </c>
      <c r="G31" s="54">
        <v>2.657</v>
      </c>
      <c r="H31" s="54">
        <v>1.19</v>
      </c>
      <c r="I31" s="38">
        <v>0</v>
      </c>
      <c r="J31" s="38">
        <v>0</v>
      </c>
      <c r="K31" s="38">
        <v>3.847</v>
      </c>
      <c r="L31" s="39">
        <v>349</v>
      </c>
      <c r="M31" s="39">
        <v>16</v>
      </c>
      <c r="N31" s="39">
        <v>0</v>
      </c>
      <c r="O31" s="39">
        <v>0</v>
      </c>
      <c r="P31" s="39">
        <v>365</v>
      </c>
      <c r="Q31" s="41">
        <v>0</v>
      </c>
      <c r="R31" s="41">
        <v>0</v>
      </c>
      <c r="S31" s="41">
        <v>0</v>
      </c>
      <c r="T31" s="41">
        <v>0</v>
      </c>
      <c r="U31" s="41">
        <v>0</v>
      </c>
      <c r="V31" s="40">
        <v>0</v>
      </c>
      <c r="W31" s="40">
        <v>0</v>
      </c>
      <c r="X31" s="40">
        <v>0</v>
      </c>
      <c r="Y31" s="40">
        <v>0</v>
      </c>
      <c r="Z31" s="40">
        <v>0</v>
      </c>
      <c r="AA31" s="38">
        <v>1.5509999999999999</v>
      </c>
      <c r="AB31" s="38">
        <v>1.444</v>
      </c>
      <c r="AC31" s="38">
        <v>2.3E-2</v>
      </c>
      <c r="AD31" s="38">
        <v>0</v>
      </c>
      <c r="AE31" s="38">
        <v>3.0179999999999998</v>
      </c>
      <c r="AF31" s="39">
        <v>420</v>
      </c>
      <c r="AG31" s="39">
        <v>397</v>
      </c>
      <c r="AH31" s="39">
        <v>2</v>
      </c>
      <c r="AI31" s="39">
        <v>0</v>
      </c>
      <c r="AJ31" s="39">
        <v>819</v>
      </c>
      <c r="AK31" s="38">
        <v>0</v>
      </c>
      <c r="AL31" s="38">
        <v>0</v>
      </c>
      <c r="AM31" s="38">
        <v>0</v>
      </c>
      <c r="AN31" s="38">
        <v>0</v>
      </c>
      <c r="AO31" s="38">
        <v>0</v>
      </c>
      <c r="AP31" s="36">
        <v>7.0000000000000001E-3</v>
      </c>
      <c r="AQ31" s="36">
        <v>1E-3</v>
      </c>
      <c r="AR31" s="36">
        <v>0</v>
      </c>
      <c r="AS31" s="36">
        <v>0</v>
      </c>
      <c r="AT31" s="36">
        <v>8.0000000000000002E-3</v>
      </c>
      <c r="AU31" s="37">
        <v>2</v>
      </c>
      <c r="AV31" s="37">
        <v>1</v>
      </c>
      <c r="AW31" s="37">
        <v>0</v>
      </c>
      <c r="AX31" s="37">
        <v>0</v>
      </c>
      <c r="AY31" s="37">
        <v>3</v>
      </c>
      <c r="AZ31" s="36">
        <v>0</v>
      </c>
      <c r="BA31" s="36">
        <v>0</v>
      </c>
      <c r="BB31" s="36">
        <v>0</v>
      </c>
      <c r="BC31" s="36">
        <v>0</v>
      </c>
      <c r="BD31" s="36">
        <v>0</v>
      </c>
      <c r="BE31" s="38">
        <v>0</v>
      </c>
      <c r="BF31" s="38">
        <v>0</v>
      </c>
      <c r="BG31" s="38">
        <v>0</v>
      </c>
      <c r="BH31" s="38">
        <v>0</v>
      </c>
      <c r="BI31" s="38">
        <v>0</v>
      </c>
      <c r="BJ31" s="39">
        <v>0</v>
      </c>
      <c r="BK31" s="39">
        <v>0</v>
      </c>
      <c r="BL31" s="39">
        <v>0</v>
      </c>
      <c r="BM31" s="39">
        <v>0</v>
      </c>
      <c r="BN31" s="39">
        <v>0</v>
      </c>
      <c r="BO31" s="38">
        <v>0</v>
      </c>
      <c r="BP31" s="38">
        <v>0</v>
      </c>
      <c r="BQ31" s="38">
        <v>0</v>
      </c>
      <c r="BR31" s="38">
        <v>0</v>
      </c>
      <c r="BS31" s="38">
        <v>0</v>
      </c>
      <c r="BT31" s="36">
        <v>4.2149999999999999</v>
      </c>
      <c r="BU31" s="36">
        <v>2.6349999999999998</v>
      </c>
      <c r="BV31" s="36">
        <v>2.3E-2</v>
      </c>
      <c r="BW31" s="36">
        <v>0</v>
      </c>
      <c r="BX31" s="36">
        <v>6.8730000000000002</v>
      </c>
      <c r="BY31" s="37">
        <v>771</v>
      </c>
      <c r="BZ31" s="37">
        <v>414</v>
      </c>
      <c r="CA31" s="37">
        <v>2</v>
      </c>
      <c r="CB31" s="37">
        <v>0</v>
      </c>
      <c r="CC31" s="37">
        <v>1187</v>
      </c>
      <c r="CD31" s="36">
        <v>0</v>
      </c>
      <c r="CE31" s="36">
        <v>0</v>
      </c>
      <c r="CF31" s="36">
        <v>0</v>
      </c>
      <c r="CG31" s="36">
        <v>0</v>
      </c>
      <c r="CH31" s="36">
        <v>0</v>
      </c>
    </row>
    <row r="32" spans="1:86" x14ac:dyDescent="0.25">
      <c r="A32" s="45">
        <v>2022</v>
      </c>
      <c r="B32" s="43" t="s">
        <v>149</v>
      </c>
      <c r="C32" s="44">
        <v>14289</v>
      </c>
      <c r="D32" s="43" t="s">
        <v>764</v>
      </c>
      <c r="E32" s="43" t="s">
        <v>609</v>
      </c>
      <c r="F32" s="42" t="s">
        <v>457</v>
      </c>
      <c r="G32" s="54">
        <v>8.1289999999999996</v>
      </c>
      <c r="H32" s="54">
        <v>0.95499999999999996</v>
      </c>
      <c r="I32" s="38">
        <v>15.314</v>
      </c>
      <c r="J32" s="38" t="s">
        <v>450</v>
      </c>
      <c r="K32" s="38">
        <v>24.398</v>
      </c>
      <c r="L32" s="39">
        <v>1119</v>
      </c>
      <c r="M32" s="39">
        <v>15</v>
      </c>
      <c r="N32" s="39">
        <v>11</v>
      </c>
      <c r="O32" s="39" t="s">
        <v>450</v>
      </c>
      <c r="P32" s="39">
        <v>1145</v>
      </c>
      <c r="Q32" s="41" t="s">
        <v>450</v>
      </c>
      <c r="R32" s="41" t="s">
        <v>450</v>
      </c>
      <c r="S32" s="41" t="s">
        <v>450</v>
      </c>
      <c r="T32" s="41" t="s">
        <v>450</v>
      </c>
      <c r="U32" s="41" t="s">
        <v>450</v>
      </c>
      <c r="V32" s="40" t="s">
        <v>450</v>
      </c>
      <c r="W32" s="40" t="s">
        <v>450</v>
      </c>
      <c r="X32" s="40" t="s">
        <v>450</v>
      </c>
      <c r="Y32" s="40" t="s">
        <v>450</v>
      </c>
      <c r="Z32" s="40" t="s">
        <v>450</v>
      </c>
      <c r="AA32" s="38" t="s">
        <v>450</v>
      </c>
      <c r="AB32" s="38" t="s">
        <v>450</v>
      </c>
      <c r="AC32" s="38" t="s">
        <v>450</v>
      </c>
      <c r="AD32" s="38" t="s">
        <v>450</v>
      </c>
      <c r="AE32" s="38" t="s">
        <v>450</v>
      </c>
      <c r="AF32" s="39" t="s">
        <v>450</v>
      </c>
      <c r="AG32" s="39" t="s">
        <v>450</v>
      </c>
      <c r="AH32" s="39" t="s">
        <v>450</v>
      </c>
      <c r="AI32" s="39" t="s">
        <v>450</v>
      </c>
      <c r="AJ32" s="39" t="s">
        <v>450</v>
      </c>
      <c r="AK32" s="38" t="s">
        <v>450</v>
      </c>
      <c r="AL32" s="38" t="s">
        <v>450</v>
      </c>
      <c r="AM32" s="38" t="s">
        <v>450</v>
      </c>
      <c r="AN32" s="38" t="s">
        <v>450</v>
      </c>
      <c r="AO32" s="38">
        <v>0</v>
      </c>
      <c r="AP32" s="36" t="s">
        <v>450</v>
      </c>
      <c r="AQ32" s="36">
        <v>8.9999999999999993E-3</v>
      </c>
      <c r="AR32" s="36" t="s">
        <v>450</v>
      </c>
      <c r="AS32" s="36" t="s">
        <v>450</v>
      </c>
      <c r="AT32" s="36">
        <v>8.9999999999999993E-3</v>
      </c>
      <c r="AU32" s="37" t="s">
        <v>450</v>
      </c>
      <c r="AV32" s="37">
        <v>1</v>
      </c>
      <c r="AW32" s="37" t="s">
        <v>450</v>
      </c>
      <c r="AX32" s="37" t="s">
        <v>450</v>
      </c>
      <c r="AY32" s="37">
        <v>1</v>
      </c>
      <c r="AZ32" s="36" t="s">
        <v>450</v>
      </c>
      <c r="BA32" s="36" t="s">
        <v>450</v>
      </c>
      <c r="BB32" s="36" t="s">
        <v>450</v>
      </c>
      <c r="BC32" s="36" t="s">
        <v>450</v>
      </c>
      <c r="BD32" s="36">
        <v>0</v>
      </c>
      <c r="BE32" s="38" t="s">
        <v>450</v>
      </c>
      <c r="BF32" s="38" t="s">
        <v>450</v>
      </c>
      <c r="BG32" s="38" t="s">
        <v>450</v>
      </c>
      <c r="BH32" s="38" t="s">
        <v>450</v>
      </c>
      <c r="BI32" s="38">
        <v>0</v>
      </c>
      <c r="BJ32" s="39" t="s">
        <v>450</v>
      </c>
      <c r="BK32" s="39" t="s">
        <v>450</v>
      </c>
      <c r="BL32" s="39" t="s">
        <v>450</v>
      </c>
      <c r="BM32" s="39" t="s">
        <v>450</v>
      </c>
      <c r="BN32" s="39">
        <v>0</v>
      </c>
      <c r="BO32" s="38" t="s">
        <v>450</v>
      </c>
      <c r="BP32" s="38" t="s">
        <v>450</v>
      </c>
      <c r="BQ32" s="38" t="s">
        <v>450</v>
      </c>
      <c r="BR32" s="38" t="s">
        <v>450</v>
      </c>
      <c r="BS32" s="38">
        <v>0</v>
      </c>
      <c r="BT32" s="36">
        <v>8.1289999999999996</v>
      </c>
      <c r="BU32" s="36">
        <v>0.96399999999999997</v>
      </c>
      <c r="BV32" s="36">
        <v>15.314</v>
      </c>
      <c r="BW32" s="36">
        <v>0</v>
      </c>
      <c r="BX32" s="36">
        <v>24.407</v>
      </c>
      <c r="BY32" s="37">
        <v>1119</v>
      </c>
      <c r="BZ32" s="37">
        <v>16</v>
      </c>
      <c r="CA32" s="37">
        <v>11</v>
      </c>
      <c r="CB32" s="37">
        <v>0</v>
      </c>
      <c r="CC32" s="37">
        <v>1146</v>
      </c>
      <c r="CD32" s="36">
        <v>0</v>
      </c>
      <c r="CE32" s="36">
        <v>0</v>
      </c>
      <c r="CF32" s="36">
        <v>0</v>
      </c>
      <c r="CG32" s="36">
        <v>0</v>
      </c>
      <c r="CH32" s="36">
        <v>0</v>
      </c>
    </row>
    <row r="33" spans="1:86" x14ac:dyDescent="0.25">
      <c r="A33" s="45">
        <v>2022</v>
      </c>
      <c r="B33" s="43" t="s">
        <v>149</v>
      </c>
      <c r="C33" s="44">
        <v>14446</v>
      </c>
      <c r="D33" s="43" t="s">
        <v>1337</v>
      </c>
      <c r="E33" s="43" t="s">
        <v>904</v>
      </c>
      <c r="F33" s="42" t="s">
        <v>457</v>
      </c>
      <c r="G33" s="54">
        <v>0.16400000000000001</v>
      </c>
      <c r="H33" s="54" t="s">
        <v>450</v>
      </c>
      <c r="I33" s="38" t="s">
        <v>450</v>
      </c>
      <c r="J33" s="38" t="s">
        <v>450</v>
      </c>
      <c r="K33" s="38">
        <v>0.16400000000000001</v>
      </c>
      <c r="L33" s="39">
        <v>13</v>
      </c>
      <c r="M33" s="39" t="s">
        <v>450</v>
      </c>
      <c r="N33" s="39" t="s">
        <v>450</v>
      </c>
      <c r="O33" s="39" t="s">
        <v>450</v>
      </c>
      <c r="P33" s="39">
        <v>13</v>
      </c>
      <c r="Q33" s="41" t="s">
        <v>450</v>
      </c>
      <c r="R33" s="41" t="s">
        <v>450</v>
      </c>
      <c r="S33" s="41" t="s">
        <v>450</v>
      </c>
      <c r="T33" s="41" t="s">
        <v>450</v>
      </c>
      <c r="U33" s="41">
        <v>0</v>
      </c>
      <c r="V33" s="40" t="s">
        <v>450</v>
      </c>
      <c r="W33" s="40" t="s">
        <v>450</v>
      </c>
      <c r="X33" s="40" t="s">
        <v>450</v>
      </c>
      <c r="Y33" s="40" t="s">
        <v>450</v>
      </c>
      <c r="Z33" s="40">
        <v>0</v>
      </c>
      <c r="AA33" s="38" t="s">
        <v>450</v>
      </c>
      <c r="AB33" s="38" t="s">
        <v>450</v>
      </c>
      <c r="AC33" s="38" t="s">
        <v>450</v>
      </c>
      <c r="AD33" s="38" t="s">
        <v>450</v>
      </c>
      <c r="AE33" s="38">
        <v>0</v>
      </c>
      <c r="AF33" s="39" t="s">
        <v>450</v>
      </c>
      <c r="AG33" s="39" t="s">
        <v>450</v>
      </c>
      <c r="AH33" s="39" t="s">
        <v>450</v>
      </c>
      <c r="AI33" s="39" t="s">
        <v>450</v>
      </c>
      <c r="AJ33" s="39">
        <v>0</v>
      </c>
      <c r="AK33" s="38" t="s">
        <v>450</v>
      </c>
      <c r="AL33" s="38" t="s">
        <v>450</v>
      </c>
      <c r="AM33" s="38" t="s">
        <v>450</v>
      </c>
      <c r="AN33" s="38" t="s">
        <v>450</v>
      </c>
      <c r="AO33" s="38">
        <v>0</v>
      </c>
      <c r="AP33" s="36" t="s">
        <v>450</v>
      </c>
      <c r="AQ33" s="36" t="s">
        <v>450</v>
      </c>
      <c r="AR33" s="36" t="s">
        <v>450</v>
      </c>
      <c r="AS33" s="36" t="s">
        <v>450</v>
      </c>
      <c r="AT33" s="36">
        <v>0</v>
      </c>
      <c r="AU33" s="37" t="s">
        <v>450</v>
      </c>
      <c r="AV33" s="37" t="s">
        <v>450</v>
      </c>
      <c r="AW33" s="37" t="s">
        <v>450</v>
      </c>
      <c r="AX33" s="37" t="s">
        <v>450</v>
      </c>
      <c r="AY33" s="37">
        <v>0</v>
      </c>
      <c r="AZ33" s="36" t="s">
        <v>450</v>
      </c>
      <c r="BA33" s="36" t="s">
        <v>450</v>
      </c>
      <c r="BB33" s="36" t="s">
        <v>450</v>
      </c>
      <c r="BC33" s="36" t="s">
        <v>450</v>
      </c>
      <c r="BD33" s="36">
        <v>0</v>
      </c>
      <c r="BE33" s="38" t="s">
        <v>450</v>
      </c>
      <c r="BF33" s="38" t="s">
        <v>450</v>
      </c>
      <c r="BG33" s="38" t="s">
        <v>450</v>
      </c>
      <c r="BH33" s="38" t="s">
        <v>450</v>
      </c>
      <c r="BI33" s="38">
        <v>0</v>
      </c>
      <c r="BJ33" s="39" t="s">
        <v>450</v>
      </c>
      <c r="BK33" s="39" t="s">
        <v>450</v>
      </c>
      <c r="BL33" s="39" t="s">
        <v>450</v>
      </c>
      <c r="BM33" s="39" t="s">
        <v>450</v>
      </c>
      <c r="BN33" s="39">
        <v>0</v>
      </c>
      <c r="BO33" s="38" t="s">
        <v>450</v>
      </c>
      <c r="BP33" s="38" t="s">
        <v>450</v>
      </c>
      <c r="BQ33" s="38" t="s">
        <v>450</v>
      </c>
      <c r="BR33" s="38" t="s">
        <v>450</v>
      </c>
      <c r="BS33" s="38">
        <v>0</v>
      </c>
      <c r="BT33" s="36">
        <v>0.16400000000000001</v>
      </c>
      <c r="BU33" s="36">
        <v>0</v>
      </c>
      <c r="BV33" s="36">
        <v>0</v>
      </c>
      <c r="BW33" s="36">
        <v>0</v>
      </c>
      <c r="BX33" s="36">
        <v>0.16400000000000001</v>
      </c>
      <c r="BY33" s="37">
        <v>13</v>
      </c>
      <c r="BZ33" s="37">
        <v>0</v>
      </c>
      <c r="CA33" s="37">
        <v>0</v>
      </c>
      <c r="CB33" s="37">
        <v>0</v>
      </c>
      <c r="CC33" s="37">
        <v>13</v>
      </c>
      <c r="CD33" s="36">
        <v>0</v>
      </c>
      <c r="CE33" s="36">
        <v>0</v>
      </c>
      <c r="CF33" s="36">
        <v>0</v>
      </c>
      <c r="CG33" s="36">
        <v>0</v>
      </c>
      <c r="CH33" s="36">
        <v>0</v>
      </c>
    </row>
    <row r="34" spans="1:86" x14ac:dyDescent="0.25">
      <c r="A34" s="45">
        <v>2022</v>
      </c>
      <c r="B34" s="43" t="s">
        <v>149</v>
      </c>
      <c r="C34" s="44">
        <v>14864</v>
      </c>
      <c r="D34" s="43" t="s">
        <v>1336</v>
      </c>
      <c r="E34" s="43" t="s">
        <v>473</v>
      </c>
      <c r="F34" s="42" t="s">
        <v>457</v>
      </c>
      <c r="G34" s="54">
        <v>0.68400000000000005</v>
      </c>
      <c r="H34" s="54">
        <v>0.45</v>
      </c>
      <c r="I34" s="38" t="s">
        <v>450</v>
      </c>
      <c r="J34" s="38" t="s">
        <v>450</v>
      </c>
      <c r="K34" s="38">
        <v>1.1339999999999999</v>
      </c>
      <c r="L34" s="39">
        <v>68</v>
      </c>
      <c r="M34" s="39">
        <v>1</v>
      </c>
      <c r="N34" s="39" t="s">
        <v>450</v>
      </c>
      <c r="O34" s="39" t="s">
        <v>450</v>
      </c>
      <c r="P34" s="39">
        <v>69</v>
      </c>
      <c r="Q34" s="41" t="s">
        <v>450</v>
      </c>
      <c r="R34" s="41" t="s">
        <v>450</v>
      </c>
      <c r="S34" s="41" t="s">
        <v>450</v>
      </c>
      <c r="T34" s="41" t="s">
        <v>450</v>
      </c>
      <c r="U34" s="41" t="s">
        <v>450</v>
      </c>
      <c r="V34" s="40" t="s">
        <v>450</v>
      </c>
      <c r="W34" s="40" t="s">
        <v>450</v>
      </c>
      <c r="X34" s="40" t="s">
        <v>450</v>
      </c>
      <c r="Y34" s="40" t="s">
        <v>450</v>
      </c>
      <c r="Z34" s="40" t="s">
        <v>450</v>
      </c>
      <c r="AA34" s="38" t="s">
        <v>450</v>
      </c>
      <c r="AB34" s="38" t="s">
        <v>450</v>
      </c>
      <c r="AC34" s="38" t="s">
        <v>450</v>
      </c>
      <c r="AD34" s="38" t="s">
        <v>450</v>
      </c>
      <c r="AE34" s="38" t="s">
        <v>450</v>
      </c>
      <c r="AF34" s="39" t="s">
        <v>450</v>
      </c>
      <c r="AG34" s="39" t="s">
        <v>450</v>
      </c>
      <c r="AH34" s="39" t="s">
        <v>450</v>
      </c>
      <c r="AI34" s="39" t="s">
        <v>450</v>
      </c>
      <c r="AJ34" s="39" t="s">
        <v>450</v>
      </c>
      <c r="AK34" s="38" t="s">
        <v>450</v>
      </c>
      <c r="AL34" s="38" t="s">
        <v>450</v>
      </c>
      <c r="AM34" s="38" t="s">
        <v>450</v>
      </c>
      <c r="AN34" s="38" t="s">
        <v>450</v>
      </c>
      <c r="AO34" s="38">
        <v>0</v>
      </c>
      <c r="AP34" s="36" t="s">
        <v>450</v>
      </c>
      <c r="AQ34" s="36" t="s">
        <v>450</v>
      </c>
      <c r="AR34" s="36" t="s">
        <v>450</v>
      </c>
      <c r="AS34" s="36" t="s">
        <v>450</v>
      </c>
      <c r="AT34" s="36">
        <v>0</v>
      </c>
      <c r="AU34" s="37" t="s">
        <v>450</v>
      </c>
      <c r="AV34" s="37" t="s">
        <v>450</v>
      </c>
      <c r="AW34" s="37" t="s">
        <v>450</v>
      </c>
      <c r="AX34" s="37" t="s">
        <v>450</v>
      </c>
      <c r="AY34" s="37">
        <v>0</v>
      </c>
      <c r="AZ34" s="36" t="s">
        <v>450</v>
      </c>
      <c r="BA34" s="36" t="s">
        <v>450</v>
      </c>
      <c r="BB34" s="36" t="s">
        <v>450</v>
      </c>
      <c r="BC34" s="36" t="s">
        <v>450</v>
      </c>
      <c r="BD34" s="36">
        <v>0</v>
      </c>
      <c r="BE34" s="38" t="s">
        <v>450</v>
      </c>
      <c r="BF34" s="38" t="s">
        <v>450</v>
      </c>
      <c r="BG34" s="38" t="s">
        <v>450</v>
      </c>
      <c r="BH34" s="38" t="s">
        <v>450</v>
      </c>
      <c r="BI34" s="38">
        <v>0</v>
      </c>
      <c r="BJ34" s="39" t="s">
        <v>450</v>
      </c>
      <c r="BK34" s="39" t="s">
        <v>450</v>
      </c>
      <c r="BL34" s="39" t="s">
        <v>450</v>
      </c>
      <c r="BM34" s="39" t="s">
        <v>450</v>
      </c>
      <c r="BN34" s="39">
        <v>0</v>
      </c>
      <c r="BO34" s="38" t="s">
        <v>450</v>
      </c>
      <c r="BP34" s="38" t="s">
        <v>450</v>
      </c>
      <c r="BQ34" s="38" t="s">
        <v>450</v>
      </c>
      <c r="BR34" s="38" t="s">
        <v>450</v>
      </c>
      <c r="BS34" s="38">
        <v>0</v>
      </c>
      <c r="BT34" s="36">
        <v>0.68400000000000005</v>
      </c>
      <c r="BU34" s="36">
        <v>0.45</v>
      </c>
      <c r="BV34" s="36">
        <v>0</v>
      </c>
      <c r="BW34" s="36">
        <v>0</v>
      </c>
      <c r="BX34" s="36">
        <v>1.1339999999999999</v>
      </c>
      <c r="BY34" s="37">
        <v>68</v>
      </c>
      <c r="BZ34" s="37">
        <v>1</v>
      </c>
      <c r="CA34" s="37">
        <v>0</v>
      </c>
      <c r="CB34" s="37">
        <v>0</v>
      </c>
      <c r="CC34" s="37">
        <v>69</v>
      </c>
      <c r="CD34" s="36">
        <v>0</v>
      </c>
      <c r="CE34" s="36">
        <v>0</v>
      </c>
      <c r="CF34" s="36">
        <v>0</v>
      </c>
      <c r="CG34" s="36">
        <v>0</v>
      </c>
      <c r="CH34" s="36">
        <v>0</v>
      </c>
    </row>
    <row r="35" spans="1:86" x14ac:dyDescent="0.25">
      <c r="A35" s="45">
        <v>2022</v>
      </c>
      <c r="B35" s="43" t="s">
        <v>149</v>
      </c>
      <c r="C35" s="44">
        <v>17184</v>
      </c>
      <c r="D35" s="43" t="s">
        <v>1335</v>
      </c>
      <c r="E35" s="43" t="s">
        <v>609</v>
      </c>
      <c r="F35" s="42" t="s">
        <v>457</v>
      </c>
      <c r="G35" s="54">
        <v>0.35</v>
      </c>
      <c r="H35" s="54" t="s">
        <v>450</v>
      </c>
      <c r="I35" s="38" t="s">
        <v>450</v>
      </c>
      <c r="J35" s="38" t="s">
        <v>450</v>
      </c>
      <c r="K35" s="38">
        <v>0.35</v>
      </c>
      <c r="L35" s="39">
        <v>51</v>
      </c>
      <c r="M35" s="39" t="s">
        <v>450</v>
      </c>
      <c r="N35" s="39" t="s">
        <v>450</v>
      </c>
      <c r="O35" s="39" t="s">
        <v>450</v>
      </c>
      <c r="P35" s="39">
        <v>51</v>
      </c>
      <c r="Q35" s="41">
        <v>0</v>
      </c>
      <c r="R35" s="41" t="s">
        <v>450</v>
      </c>
      <c r="S35" s="41" t="s">
        <v>450</v>
      </c>
      <c r="T35" s="41" t="s">
        <v>450</v>
      </c>
      <c r="U35" s="41">
        <v>0</v>
      </c>
      <c r="V35" s="40">
        <v>0</v>
      </c>
      <c r="W35" s="40" t="s">
        <v>450</v>
      </c>
      <c r="X35" s="40" t="s">
        <v>450</v>
      </c>
      <c r="Y35" s="40" t="s">
        <v>450</v>
      </c>
      <c r="Z35" s="40">
        <v>0</v>
      </c>
      <c r="AA35" s="38">
        <v>0</v>
      </c>
      <c r="AB35" s="38" t="s">
        <v>450</v>
      </c>
      <c r="AC35" s="38" t="s">
        <v>450</v>
      </c>
      <c r="AD35" s="38" t="s">
        <v>450</v>
      </c>
      <c r="AE35" s="38">
        <v>0</v>
      </c>
      <c r="AF35" s="39">
        <v>0</v>
      </c>
      <c r="AG35" s="39" t="s">
        <v>450</v>
      </c>
      <c r="AH35" s="39" t="s">
        <v>450</v>
      </c>
      <c r="AI35" s="39" t="s">
        <v>450</v>
      </c>
      <c r="AJ35" s="39">
        <v>0</v>
      </c>
      <c r="AK35" s="38" t="s">
        <v>450</v>
      </c>
      <c r="AL35" s="38" t="s">
        <v>450</v>
      </c>
      <c r="AM35" s="38" t="s">
        <v>450</v>
      </c>
      <c r="AN35" s="38" t="s">
        <v>450</v>
      </c>
      <c r="AO35" s="38">
        <v>0</v>
      </c>
      <c r="AP35" s="36">
        <v>0</v>
      </c>
      <c r="AQ35" s="36" t="s">
        <v>450</v>
      </c>
      <c r="AR35" s="36" t="s">
        <v>450</v>
      </c>
      <c r="AS35" s="36" t="s">
        <v>450</v>
      </c>
      <c r="AT35" s="36">
        <v>0</v>
      </c>
      <c r="AU35" s="37">
        <v>0</v>
      </c>
      <c r="AV35" s="37" t="s">
        <v>450</v>
      </c>
      <c r="AW35" s="37" t="s">
        <v>450</v>
      </c>
      <c r="AX35" s="37" t="s">
        <v>450</v>
      </c>
      <c r="AY35" s="37">
        <v>0</v>
      </c>
      <c r="AZ35" s="36">
        <v>0</v>
      </c>
      <c r="BA35" s="36" t="s">
        <v>450</v>
      </c>
      <c r="BB35" s="36" t="s">
        <v>450</v>
      </c>
      <c r="BC35" s="36" t="s">
        <v>450</v>
      </c>
      <c r="BD35" s="36">
        <v>0</v>
      </c>
      <c r="BE35" s="38">
        <v>0</v>
      </c>
      <c r="BF35" s="38" t="s">
        <v>450</v>
      </c>
      <c r="BG35" s="38" t="s">
        <v>450</v>
      </c>
      <c r="BH35" s="38" t="s">
        <v>450</v>
      </c>
      <c r="BI35" s="38">
        <v>0</v>
      </c>
      <c r="BJ35" s="39">
        <v>0</v>
      </c>
      <c r="BK35" s="39" t="s">
        <v>450</v>
      </c>
      <c r="BL35" s="39" t="s">
        <v>450</v>
      </c>
      <c r="BM35" s="39" t="s">
        <v>450</v>
      </c>
      <c r="BN35" s="39">
        <v>0</v>
      </c>
      <c r="BO35" s="38">
        <v>0</v>
      </c>
      <c r="BP35" s="38" t="s">
        <v>450</v>
      </c>
      <c r="BQ35" s="38" t="s">
        <v>450</v>
      </c>
      <c r="BR35" s="38" t="s">
        <v>450</v>
      </c>
      <c r="BS35" s="38">
        <v>0</v>
      </c>
      <c r="BT35" s="36">
        <v>0.35</v>
      </c>
      <c r="BU35" s="36">
        <v>0</v>
      </c>
      <c r="BV35" s="36">
        <v>0</v>
      </c>
      <c r="BW35" s="36">
        <v>0</v>
      </c>
      <c r="BX35" s="36">
        <v>0.35</v>
      </c>
      <c r="BY35" s="37">
        <v>51</v>
      </c>
      <c r="BZ35" s="37">
        <v>0</v>
      </c>
      <c r="CA35" s="37">
        <v>0</v>
      </c>
      <c r="CB35" s="37">
        <v>0</v>
      </c>
      <c r="CC35" s="37">
        <v>51</v>
      </c>
      <c r="CD35" s="36">
        <v>0</v>
      </c>
      <c r="CE35" s="36">
        <v>0</v>
      </c>
      <c r="CF35" s="36">
        <v>0</v>
      </c>
      <c r="CG35" s="36">
        <v>0</v>
      </c>
      <c r="CH35" s="36">
        <v>0</v>
      </c>
    </row>
    <row r="36" spans="1:86" x14ac:dyDescent="0.25">
      <c r="A36" s="45">
        <v>2022</v>
      </c>
      <c r="B36" s="43" t="s">
        <v>149</v>
      </c>
      <c r="C36" s="44">
        <v>17671</v>
      </c>
      <c r="D36" s="43" t="s">
        <v>623</v>
      </c>
      <c r="E36" s="43" t="s">
        <v>473</v>
      </c>
      <c r="F36" s="42" t="s">
        <v>457</v>
      </c>
      <c r="G36" s="54">
        <v>0.76300000000000001</v>
      </c>
      <c r="H36" s="54">
        <v>6.7000000000000004E-2</v>
      </c>
      <c r="I36" s="38" t="s">
        <v>450</v>
      </c>
      <c r="J36" s="38" t="s">
        <v>450</v>
      </c>
      <c r="K36" s="38">
        <v>0.83</v>
      </c>
      <c r="L36" s="39">
        <v>77</v>
      </c>
      <c r="M36" s="39">
        <v>3</v>
      </c>
      <c r="N36" s="39" t="s">
        <v>450</v>
      </c>
      <c r="O36" s="39" t="s">
        <v>450</v>
      </c>
      <c r="P36" s="39">
        <v>80</v>
      </c>
      <c r="Q36" s="41" t="s">
        <v>450</v>
      </c>
      <c r="R36" s="41" t="s">
        <v>450</v>
      </c>
      <c r="S36" s="41" t="s">
        <v>450</v>
      </c>
      <c r="T36" s="41" t="s">
        <v>450</v>
      </c>
      <c r="U36" s="41" t="s">
        <v>450</v>
      </c>
      <c r="V36" s="40" t="s">
        <v>450</v>
      </c>
      <c r="W36" s="40" t="s">
        <v>450</v>
      </c>
      <c r="X36" s="40" t="s">
        <v>450</v>
      </c>
      <c r="Y36" s="40" t="s">
        <v>450</v>
      </c>
      <c r="Z36" s="40" t="s">
        <v>450</v>
      </c>
      <c r="AA36" s="38" t="s">
        <v>450</v>
      </c>
      <c r="AB36" s="38" t="s">
        <v>450</v>
      </c>
      <c r="AC36" s="38" t="s">
        <v>450</v>
      </c>
      <c r="AD36" s="38" t="s">
        <v>450</v>
      </c>
      <c r="AE36" s="38" t="s">
        <v>450</v>
      </c>
      <c r="AF36" s="39" t="s">
        <v>450</v>
      </c>
      <c r="AG36" s="39" t="s">
        <v>450</v>
      </c>
      <c r="AH36" s="39" t="s">
        <v>450</v>
      </c>
      <c r="AI36" s="39" t="s">
        <v>450</v>
      </c>
      <c r="AJ36" s="39" t="s">
        <v>450</v>
      </c>
      <c r="AK36" s="38" t="s">
        <v>450</v>
      </c>
      <c r="AL36" s="38" t="s">
        <v>450</v>
      </c>
      <c r="AM36" s="38" t="s">
        <v>450</v>
      </c>
      <c r="AN36" s="38" t="s">
        <v>450</v>
      </c>
      <c r="AO36" s="38">
        <v>0</v>
      </c>
      <c r="AP36" s="36" t="s">
        <v>450</v>
      </c>
      <c r="AQ36" s="36" t="s">
        <v>450</v>
      </c>
      <c r="AR36" s="36" t="s">
        <v>450</v>
      </c>
      <c r="AS36" s="36" t="s">
        <v>450</v>
      </c>
      <c r="AT36" s="36">
        <v>0</v>
      </c>
      <c r="AU36" s="37" t="s">
        <v>450</v>
      </c>
      <c r="AV36" s="37" t="s">
        <v>450</v>
      </c>
      <c r="AW36" s="37" t="s">
        <v>450</v>
      </c>
      <c r="AX36" s="37" t="s">
        <v>450</v>
      </c>
      <c r="AY36" s="37">
        <v>0</v>
      </c>
      <c r="AZ36" s="36" t="s">
        <v>450</v>
      </c>
      <c r="BA36" s="36" t="s">
        <v>450</v>
      </c>
      <c r="BB36" s="36" t="s">
        <v>450</v>
      </c>
      <c r="BC36" s="36" t="s">
        <v>450</v>
      </c>
      <c r="BD36" s="36">
        <v>0</v>
      </c>
      <c r="BE36" s="38" t="s">
        <v>450</v>
      </c>
      <c r="BF36" s="38" t="s">
        <v>450</v>
      </c>
      <c r="BG36" s="38" t="s">
        <v>450</v>
      </c>
      <c r="BH36" s="38" t="s">
        <v>450</v>
      </c>
      <c r="BI36" s="38">
        <v>0</v>
      </c>
      <c r="BJ36" s="39" t="s">
        <v>450</v>
      </c>
      <c r="BK36" s="39" t="s">
        <v>450</v>
      </c>
      <c r="BL36" s="39" t="s">
        <v>450</v>
      </c>
      <c r="BM36" s="39" t="s">
        <v>450</v>
      </c>
      <c r="BN36" s="39">
        <v>0</v>
      </c>
      <c r="BO36" s="38" t="s">
        <v>450</v>
      </c>
      <c r="BP36" s="38" t="s">
        <v>450</v>
      </c>
      <c r="BQ36" s="38" t="s">
        <v>450</v>
      </c>
      <c r="BR36" s="38" t="s">
        <v>450</v>
      </c>
      <c r="BS36" s="38">
        <v>0</v>
      </c>
      <c r="BT36" s="36">
        <v>0.76300000000000001</v>
      </c>
      <c r="BU36" s="36">
        <v>6.7000000000000004E-2</v>
      </c>
      <c r="BV36" s="36">
        <v>0</v>
      </c>
      <c r="BW36" s="36">
        <v>0</v>
      </c>
      <c r="BX36" s="36">
        <v>0.83</v>
      </c>
      <c r="BY36" s="37">
        <v>77</v>
      </c>
      <c r="BZ36" s="37">
        <v>3</v>
      </c>
      <c r="CA36" s="37">
        <v>0</v>
      </c>
      <c r="CB36" s="37">
        <v>0</v>
      </c>
      <c r="CC36" s="37">
        <v>80</v>
      </c>
      <c r="CD36" s="36">
        <v>0</v>
      </c>
      <c r="CE36" s="36">
        <v>0</v>
      </c>
      <c r="CF36" s="36">
        <v>0</v>
      </c>
      <c r="CG36" s="36">
        <v>0</v>
      </c>
      <c r="CH36" s="36">
        <v>0</v>
      </c>
    </row>
    <row r="37" spans="1:86" x14ac:dyDescent="0.25">
      <c r="A37" s="45">
        <v>2022</v>
      </c>
      <c r="B37" s="43" t="s">
        <v>149</v>
      </c>
      <c r="C37" s="44">
        <v>17698</v>
      </c>
      <c r="D37" s="43" t="s">
        <v>1036</v>
      </c>
      <c r="E37" s="43" t="s">
        <v>609</v>
      </c>
      <c r="F37" s="42" t="s">
        <v>457</v>
      </c>
      <c r="G37" s="54">
        <v>6.5039999999999996</v>
      </c>
      <c r="H37" s="54">
        <v>3.91</v>
      </c>
      <c r="I37" s="38">
        <v>0.7</v>
      </c>
      <c r="J37" s="38" t="s">
        <v>450</v>
      </c>
      <c r="K37" s="38">
        <v>11.114000000000001</v>
      </c>
      <c r="L37" s="39">
        <v>988</v>
      </c>
      <c r="M37" s="39">
        <v>45</v>
      </c>
      <c r="N37" s="39">
        <v>1</v>
      </c>
      <c r="O37" s="39" t="s">
        <v>450</v>
      </c>
      <c r="P37" s="39">
        <v>1034</v>
      </c>
      <c r="Q37" s="41">
        <v>0.42699999999999999</v>
      </c>
      <c r="R37" s="41" t="s">
        <v>450</v>
      </c>
      <c r="S37" s="41" t="s">
        <v>450</v>
      </c>
      <c r="T37" s="41" t="s">
        <v>450</v>
      </c>
      <c r="U37" s="41">
        <v>0.42699999999999999</v>
      </c>
      <c r="V37" s="40">
        <v>4</v>
      </c>
      <c r="W37" s="40" t="s">
        <v>450</v>
      </c>
      <c r="X37" s="40" t="s">
        <v>450</v>
      </c>
      <c r="Y37" s="40" t="s">
        <v>450</v>
      </c>
      <c r="Z37" s="40">
        <v>4</v>
      </c>
      <c r="AA37" s="38">
        <v>5.1999999999999998E-2</v>
      </c>
      <c r="AB37" s="38">
        <v>0.46300000000000002</v>
      </c>
      <c r="AC37" s="38" t="s">
        <v>450</v>
      </c>
      <c r="AD37" s="38" t="s">
        <v>450</v>
      </c>
      <c r="AE37" s="38">
        <v>0.51500000000000001</v>
      </c>
      <c r="AF37" s="39">
        <v>6</v>
      </c>
      <c r="AG37" s="39">
        <v>5</v>
      </c>
      <c r="AH37" s="39" t="s">
        <v>450</v>
      </c>
      <c r="AI37" s="39" t="s">
        <v>450</v>
      </c>
      <c r="AJ37" s="39">
        <v>11</v>
      </c>
      <c r="AK37" s="38">
        <v>3892.35</v>
      </c>
      <c r="AL37" s="38">
        <v>4251.13</v>
      </c>
      <c r="AM37" s="38">
        <v>307.89999999999998</v>
      </c>
      <c r="AN37" s="38" t="s">
        <v>450</v>
      </c>
      <c r="AO37" s="38">
        <v>8451.3799999999992</v>
      </c>
      <c r="AP37" s="36" t="s">
        <v>450</v>
      </c>
      <c r="AQ37" s="36">
        <v>5.0000000000000001E-3</v>
      </c>
      <c r="AR37" s="36" t="s">
        <v>450</v>
      </c>
      <c r="AS37" s="36" t="s">
        <v>450</v>
      </c>
      <c r="AT37" s="36">
        <v>5.0000000000000001E-3</v>
      </c>
      <c r="AU37" s="37" t="s">
        <v>450</v>
      </c>
      <c r="AV37" s="37">
        <v>2</v>
      </c>
      <c r="AW37" s="37" t="s">
        <v>450</v>
      </c>
      <c r="AX37" s="37" t="s">
        <v>450</v>
      </c>
      <c r="AY37" s="37">
        <v>2</v>
      </c>
      <c r="AZ37" s="36" t="s">
        <v>450</v>
      </c>
      <c r="BA37" s="36">
        <v>0.249</v>
      </c>
      <c r="BB37" s="36" t="s">
        <v>450</v>
      </c>
      <c r="BC37" s="36" t="s">
        <v>450</v>
      </c>
      <c r="BD37" s="36">
        <v>0.249</v>
      </c>
      <c r="BE37" s="38" t="s">
        <v>450</v>
      </c>
      <c r="BF37" s="38" t="s">
        <v>450</v>
      </c>
      <c r="BG37" s="38" t="s">
        <v>450</v>
      </c>
      <c r="BH37" s="38" t="s">
        <v>450</v>
      </c>
      <c r="BI37" s="38">
        <v>0</v>
      </c>
      <c r="BJ37" s="39" t="s">
        <v>450</v>
      </c>
      <c r="BK37" s="39" t="s">
        <v>450</v>
      </c>
      <c r="BL37" s="39" t="s">
        <v>450</v>
      </c>
      <c r="BM37" s="39" t="s">
        <v>450</v>
      </c>
      <c r="BN37" s="39">
        <v>0</v>
      </c>
      <c r="BO37" s="38" t="s">
        <v>450</v>
      </c>
      <c r="BP37" s="38" t="s">
        <v>450</v>
      </c>
      <c r="BQ37" s="38" t="s">
        <v>450</v>
      </c>
      <c r="BR37" s="38" t="s">
        <v>450</v>
      </c>
      <c r="BS37" s="38">
        <v>0</v>
      </c>
      <c r="BT37" s="36">
        <v>6.556</v>
      </c>
      <c r="BU37" s="36">
        <v>4.3780000000000001</v>
      </c>
      <c r="BV37" s="36">
        <v>0.7</v>
      </c>
      <c r="BW37" s="36">
        <v>0</v>
      </c>
      <c r="BX37" s="36">
        <v>11.634</v>
      </c>
      <c r="BY37" s="37">
        <v>994</v>
      </c>
      <c r="BZ37" s="37">
        <v>52</v>
      </c>
      <c r="CA37" s="37">
        <v>1</v>
      </c>
      <c r="CB37" s="37">
        <v>0</v>
      </c>
      <c r="CC37" s="37">
        <v>1047</v>
      </c>
      <c r="CD37" s="36">
        <v>3892.35</v>
      </c>
      <c r="CE37" s="36">
        <v>4251.3789999999999</v>
      </c>
      <c r="CF37" s="36">
        <v>307.89999999999998</v>
      </c>
      <c r="CG37" s="36">
        <v>0</v>
      </c>
      <c r="CH37" s="36">
        <v>8451.6290000000008</v>
      </c>
    </row>
    <row r="38" spans="1:86" x14ac:dyDescent="0.25">
      <c r="A38" s="45">
        <v>2022</v>
      </c>
      <c r="B38" s="43" t="s">
        <v>149</v>
      </c>
      <c r="C38" s="44">
        <v>20963</v>
      </c>
      <c r="D38" s="43" t="s">
        <v>1334</v>
      </c>
      <c r="E38" s="43" t="s">
        <v>473</v>
      </c>
      <c r="F38" s="42" t="s">
        <v>457</v>
      </c>
      <c r="G38" s="54">
        <v>0.28799999999999998</v>
      </c>
      <c r="H38" s="54">
        <v>2.2130000000000001</v>
      </c>
      <c r="I38" s="38" t="s">
        <v>450</v>
      </c>
      <c r="J38" s="38" t="s">
        <v>450</v>
      </c>
      <c r="K38" s="38">
        <v>2.5009999999999999</v>
      </c>
      <c r="L38" s="39">
        <v>25</v>
      </c>
      <c r="M38" s="39">
        <v>7</v>
      </c>
      <c r="N38" s="39" t="s">
        <v>450</v>
      </c>
      <c r="O38" s="39" t="s">
        <v>450</v>
      </c>
      <c r="P38" s="39">
        <v>32</v>
      </c>
      <c r="Q38" s="41" t="s">
        <v>450</v>
      </c>
      <c r="R38" s="41" t="s">
        <v>450</v>
      </c>
      <c r="S38" s="41" t="s">
        <v>450</v>
      </c>
      <c r="T38" s="41" t="s">
        <v>450</v>
      </c>
      <c r="U38" s="41" t="s">
        <v>450</v>
      </c>
      <c r="V38" s="40" t="s">
        <v>450</v>
      </c>
      <c r="W38" s="40" t="s">
        <v>450</v>
      </c>
      <c r="X38" s="40" t="s">
        <v>450</v>
      </c>
      <c r="Y38" s="40" t="s">
        <v>450</v>
      </c>
      <c r="Z38" s="40" t="s">
        <v>450</v>
      </c>
      <c r="AA38" s="38" t="s">
        <v>450</v>
      </c>
      <c r="AB38" s="38" t="s">
        <v>450</v>
      </c>
      <c r="AC38" s="38" t="s">
        <v>450</v>
      </c>
      <c r="AD38" s="38" t="s">
        <v>450</v>
      </c>
      <c r="AE38" s="38" t="s">
        <v>450</v>
      </c>
      <c r="AF38" s="39" t="s">
        <v>450</v>
      </c>
      <c r="AG38" s="39" t="s">
        <v>450</v>
      </c>
      <c r="AH38" s="39" t="s">
        <v>450</v>
      </c>
      <c r="AI38" s="39" t="s">
        <v>450</v>
      </c>
      <c r="AJ38" s="39" t="s">
        <v>450</v>
      </c>
      <c r="AK38" s="38" t="s">
        <v>450</v>
      </c>
      <c r="AL38" s="38" t="s">
        <v>450</v>
      </c>
      <c r="AM38" s="38" t="s">
        <v>450</v>
      </c>
      <c r="AN38" s="38" t="s">
        <v>450</v>
      </c>
      <c r="AO38" s="38">
        <v>0</v>
      </c>
      <c r="AP38" s="36">
        <v>3.0000000000000001E-3</v>
      </c>
      <c r="AQ38" s="36" t="s">
        <v>450</v>
      </c>
      <c r="AR38" s="36" t="s">
        <v>450</v>
      </c>
      <c r="AS38" s="36" t="s">
        <v>450</v>
      </c>
      <c r="AT38" s="36">
        <v>3.0000000000000001E-3</v>
      </c>
      <c r="AU38" s="37">
        <v>1</v>
      </c>
      <c r="AV38" s="37" t="s">
        <v>450</v>
      </c>
      <c r="AW38" s="37" t="s">
        <v>450</v>
      </c>
      <c r="AX38" s="37" t="s">
        <v>450</v>
      </c>
      <c r="AY38" s="37">
        <v>1</v>
      </c>
      <c r="AZ38" s="36" t="s">
        <v>450</v>
      </c>
      <c r="BA38" s="36" t="s">
        <v>450</v>
      </c>
      <c r="BB38" s="36" t="s">
        <v>450</v>
      </c>
      <c r="BC38" s="36" t="s">
        <v>450</v>
      </c>
      <c r="BD38" s="36">
        <v>0</v>
      </c>
      <c r="BE38" s="38" t="s">
        <v>450</v>
      </c>
      <c r="BF38" s="38" t="s">
        <v>450</v>
      </c>
      <c r="BG38" s="38" t="s">
        <v>450</v>
      </c>
      <c r="BH38" s="38" t="s">
        <v>450</v>
      </c>
      <c r="BI38" s="38">
        <v>0</v>
      </c>
      <c r="BJ38" s="39" t="s">
        <v>450</v>
      </c>
      <c r="BK38" s="39" t="s">
        <v>450</v>
      </c>
      <c r="BL38" s="39" t="s">
        <v>450</v>
      </c>
      <c r="BM38" s="39" t="s">
        <v>450</v>
      </c>
      <c r="BN38" s="39">
        <v>0</v>
      </c>
      <c r="BO38" s="38" t="s">
        <v>450</v>
      </c>
      <c r="BP38" s="38" t="s">
        <v>450</v>
      </c>
      <c r="BQ38" s="38" t="s">
        <v>450</v>
      </c>
      <c r="BR38" s="38" t="s">
        <v>450</v>
      </c>
      <c r="BS38" s="38">
        <v>0</v>
      </c>
      <c r="BT38" s="36">
        <v>0.29099999999999998</v>
      </c>
      <c r="BU38" s="36">
        <v>2.2130000000000001</v>
      </c>
      <c r="BV38" s="36">
        <v>0</v>
      </c>
      <c r="BW38" s="36">
        <v>0</v>
      </c>
      <c r="BX38" s="36">
        <v>2.504</v>
      </c>
      <c r="BY38" s="37">
        <v>26</v>
      </c>
      <c r="BZ38" s="37">
        <v>7</v>
      </c>
      <c r="CA38" s="37">
        <v>0</v>
      </c>
      <c r="CB38" s="37">
        <v>0</v>
      </c>
      <c r="CC38" s="37">
        <v>33</v>
      </c>
      <c r="CD38" s="36">
        <v>0</v>
      </c>
      <c r="CE38" s="36">
        <v>0</v>
      </c>
      <c r="CF38" s="36">
        <v>0</v>
      </c>
      <c r="CG38" s="36">
        <v>0</v>
      </c>
      <c r="CH38" s="36">
        <v>0</v>
      </c>
    </row>
    <row r="39" spans="1:86" x14ac:dyDescent="0.25">
      <c r="A39" s="45">
        <v>2022</v>
      </c>
      <c r="B39" s="43" t="s">
        <v>149</v>
      </c>
      <c r="C39" s="44">
        <v>99999</v>
      </c>
      <c r="D39" s="43" t="s">
        <v>453</v>
      </c>
      <c r="E39" s="43" t="s">
        <v>473</v>
      </c>
      <c r="F39" s="42" t="s">
        <v>451</v>
      </c>
      <c r="G39" s="54">
        <v>-8.891</v>
      </c>
      <c r="H39" s="54">
        <v>-6.7140000000000004</v>
      </c>
      <c r="I39" s="38">
        <v>-0.60199999999999998</v>
      </c>
      <c r="J39" s="38" t="s">
        <v>450</v>
      </c>
      <c r="K39" s="38">
        <v>-16.206</v>
      </c>
      <c r="L39" s="39" t="s">
        <v>450</v>
      </c>
      <c r="M39" s="39" t="s">
        <v>450</v>
      </c>
      <c r="N39" s="39" t="s">
        <v>450</v>
      </c>
      <c r="O39" s="39" t="s">
        <v>450</v>
      </c>
      <c r="P39" s="39" t="s">
        <v>450</v>
      </c>
      <c r="Q39" s="41" t="s">
        <v>450</v>
      </c>
      <c r="R39" s="41" t="s">
        <v>450</v>
      </c>
      <c r="S39" s="41" t="s">
        <v>450</v>
      </c>
      <c r="T39" s="41" t="s">
        <v>450</v>
      </c>
      <c r="U39" s="41" t="s">
        <v>450</v>
      </c>
      <c r="V39" s="40" t="s">
        <v>450</v>
      </c>
      <c r="W39" s="40" t="s">
        <v>450</v>
      </c>
      <c r="X39" s="40" t="s">
        <v>450</v>
      </c>
      <c r="Y39" s="40" t="s">
        <v>450</v>
      </c>
      <c r="Z39" s="40" t="s">
        <v>450</v>
      </c>
      <c r="AA39" s="38" t="s">
        <v>450</v>
      </c>
      <c r="AB39" s="38" t="s">
        <v>450</v>
      </c>
      <c r="AC39" s="38" t="s">
        <v>450</v>
      </c>
      <c r="AD39" s="38" t="s">
        <v>450</v>
      </c>
      <c r="AE39" s="38" t="s">
        <v>450</v>
      </c>
      <c r="AF39" s="39" t="s">
        <v>450</v>
      </c>
      <c r="AG39" s="39" t="s">
        <v>450</v>
      </c>
      <c r="AH39" s="39" t="s">
        <v>450</v>
      </c>
      <c r="AI39" s="39" t="s">
        <v>450</v>
      </c>
      <c r="AJ39" s="39" t="s">
        <v>450</v>
      </c>
      <c r="AK39" s="38" t="s">
        <v>450</v>
      </c>
      <c r="AL39" s="38" t="s">
        <v>450</v>
      </c>
      <c r="AM39" s="38" t="s">
        <v>450</v>
      </c>
      <c r="AN39" s="38" t="s">
        <v>450</v>
      </c>
      <c r="AO39" s="38" t="s">
        <v>450</v>
      </c>
      <c r="AP39" s="36" t="s">
        <v>450</v>
      </c>
      <c r="AQ39" s="36" t="s">
        <v>450</v>
      </c>
      <c r="AR39" s="36" t="s">
        <v>450</v>
      </c>
      <c r="AS39" s="36" t="s">
        <v>450</v>
      </c>
      <c r="AT39" s="36" t="s">
        <v>450</v>
      </c>
      <c r="AU39" s="37" t="s">
        <v>450</v>
      </c>
      <c r="AV39" s="37" t="s">
        <v>450</v>
      </c>
      <c r="AW39" s="37" t="s">
        <v>450</v>
      </c>
      <c r="AX39" s="37" t="s">
        <v>450</v>
      </c>
      <c r="AY39" s="37" t="s">
        <v>450</v>
      </c>
      <c r="AZ39" s="36" t="s">
        <v>450</v>
      </c>
      <c r="BA39" s="36" t="s">
        <v>450</v>
      </c>
      <c r="BB39" s="36" t="s">
        <v>450</v>
      </c>
      <c r="BC39" s="36" t="s">
        <v>450</v>
      </c>
      <c r="BD39" s="36" t="s">
        <v>450</v>
      </c>
      <c r="BE39" s="38" t="s">
        <v>450</v>
      </c>
      <c r="BF39" s="38" t="s">
        <v>450</v>
      </c>
      <c r="BG39" s="38" t="s">
        <v>450</v>
      </c>
      <c r="BH39" s="38" t="s">
        <v>450</v>
      </c>
      <c r="BI39" s="38" t="s">
        <v>450</v>
      </c>
      <c r="BJ39" s="39" t="s">
        <v>450</v>
      </c>
      <c r="BK39" s="39" t="s">
        <v>450</v>
      </c>
      <c r="BL39" s="39" t="s">
        <v>450</v>
      </c>
      <c r="BM39" s="39" t="s">
        <v>450</v>
      </c>
      <c r="BN39" s="39" t="s">
        <v>450</v>
      </c>
      <c r="BO39" s="38" t="s">
        <v>450</v>
      </c>
      <c r="BP39" s="38" t="s">
        <v>450</v>
      </c>
      <c r="BQ39" s="38" t="s">
        <v>450</v>
      </c>
      <c r="BR39" s="38" t="s">
        <v>450</v>
      </c>
      <c r="BS39" s="38" t="s">
        <v>450</v>
      </c>
      <c r="BT39" s="36">
        <v>-8.891</v>
      </c>
      <c r="BU39" s="36">
        <v>-6.7140000000000004</v>
      </c>
      <c r="BV39" s="36">
        <v>-0.60199999999999998</v>
      </c>
      <c r="BW39" s="36" t="s">
        <v>450</v>
      </c>
      <c r="BX39" s="36">
        <v>-16.206</v>
      </c>
      <c r="BY39" s="37" t="s">
        <v>450</v>
      </c>
      <c r="BZ39" s="37" t="s">
        <v>450</v>
      </c>
      <c r="CA39" s="37" t="s">
        <v>450</v>
      </c>
      <c r="CB39" s="37" t="s">
        <v>450</v>
      </c>
      <c r="CC39" s="37" t="s">
        <v>450</v>
      </c>
      <c r="CD39" s="36" t="s">
        <v>450</v>
      </c>
      <c r="CE39" s="36" t="s">
        <v>450</v>
      </c>
      <c r="CF39" s="36" t="s">
        <v>450</v>
      </c>
      <c r="CG39" s="36" t="s">
        <v>450</v>
      </c>
      <c r="CH39" s="36" t="s">
        <v>450</v>
      </c>
    </row>
    <row r="40" spans="1:86" x14ac:dyDescent="0.25">
      <c r="A40" s="45">
        <v>2022</v>
      </c>
      <c r="B40" s="43" t="s">
        <v>149</v>
      </c>
      <c r="C40" s="44">
        <v>99999</v>
      </c>
      <c r="D40" s="43" t="s">
        <v>453</v>
      </c>
      <c r="E40" s="43" t="s">
        <v>609</v>
      </c>
      <c r="F40" s="42" t="s">
        <v>451</v>
      </c>
      <c r="G40" s="54">
        <v>-4.7220000000000004</v>
      </c>
      <c r="H40" s="54">
        <v>-0.94599999999999995</v>
      </c>
      <c r="I40" s="38" t="s">
        <v>450</v>
      </c>
      <c r="J40" s="38" t="s">
        <v>450</v>
      </c>
      <c r="K40" s="38">
        <v>-5.6680000000000001</v>
      </c>
      <c r="L40" s="39" t="s">
        <v>450</v>
      </c>
      <c r="M40" s="39" t="s">
        <v>450</v>
      </c>
      <c r="N40" s="39" t="s">
        <v>450</v>
      </c>
      <c r="O40" s="39" t="s">
        <v>450</v>
      </c>
      <c r="P40" s="39" t="s">
        <v>450</v>
      </c>
      <c r="Q40" s="41" t="s">
        <v>450</v>
      </c>
      <c r="R40" s="41" t="s">
        <v>450</v>
      </c>
      <c r="S40" s="41" t="s">
        <v>450</v>
      </c>
      <c r="T40" s="41" t="s">
        <v>450</v>
      </c>
      <c r="U40" s="41" t="s">
        <v>450</v>
      </c>
      <c r="V40" s="40" t="s">
        <v>450</v>
      </c>
      <c r="W40" s="40" t="s">
        <v>450</v>
      </c>
      <c r="X40" s="40" t="s">
        <v>450</v>
      </c>
      <c r="Y40" s="40" t="s">
        <v>450</v>
      </c>
      <c r="Z40" s="40" t="s">
        <v>450</v>
      </c>
      <c r="AA40" s="38" t="s">
        <v>450</v>
      </c>
      <c r="AB40" s="38" t="s">
        <v>450</v>
      </c>
      <c r="AC40" s="38" t="s">
        <v>450</v>
      </c>
      <c r="AD40" s="38" t="s">
        <v>450</v>
      </c>
      <c r="AE40" s="38" t="s">
        <v>450</v>
      </c>
      <c r="AF40" s="39" t="s">
        <v>450</v>
      </c>
      <c r="AG40" s="39" t="s">
        <v>450</v>
      </c>
      <c r="AH40" s="39" t="s">
        <v>450</v>
      </c>
      <c r="AI40" s="39" t="s">
        <v>450</v>
      </c>
      <c r="AJ40" s="39" t="s">
        <v>450</v>
      </c>
      <c r="AK40" s="38" t="s">
        <v>450</v>
      </c>
      <c r="AL40" s="38" t="s">
        <v>450</v>
      </c>
      <c r="AM40" s="38" t="s">
        <v>450</v>
      </c>
      <c r="AN40" s="38" t="s">
        <v>450</v>
      </c>
      <c r="AO40" s="38" t="s">
        <v>450</v>
      </c>
      <c r="AP40" s="36" t="s">
        <v>450</v>
      </c>
      <c r="AQ40" s="36" t="s">
        <v>450</v>
      </c>
      <c r="AR40" s="36" t="s">
        <v>450</v>
      </c>
      <c r="AS40" s="36" t="s">
        <v>450</v>
      </c>
      <c r="AT40" s="36" t="s">
        <v>450</v>
      </c>
      <c r="AU40" s="37" t="s">
        <v>450</v>
      </c>
      <c r="AV40" s="37" t="s">
        <v>450</v>
      </c>
      <c r="AW40" s="37" t="s">
        <v>450</v>
      </c>
      <c r="AX40" s="37" t="s">
        <v>450</v>
      </c>
      <c r="AY40" s="37" t="s">
        <v>450</v>
      </c>
      <c r="AZ40" s="36" t="s">
        <v>450</v>
      </c>
      <c r="BA40" s="36" t="s">
        <v>450</v>
      </c>
      <c r="BB40" s="36" t="s">
        <v>450</v>
      </c>
      <c r="BC40" s="36" t="s">
        <v>450</v>
      </c>
      <c r="BD40" s="36" t="s">
        <v>450</v>
      </c>
      <c r="BE40" s="38" t="s">
        <v>450</v>
      </c>
      <c r="BF40" s="38" t="s">
        <v>450</v>
      </c>
      <c r="BG40" s="38" t="s">
        <v>450</v>
      </c>
      <c r="BH40" s="38" t="s">
        <v>450</v>
      </c>
      <c r="BI40" s="38" t="s">
        <v>450</v>
      </c>
      <c r="BJ40" s="39" t="s">
        <v>450</v>
      </c>
      <c r="BK40" s="39" t="s">
        <v>450</v>
      </c>
      <c r="BL40" s="39" t="s">
        <v>450</v>
      </c>
      <c r="BM40" s="39" t="s">
        <v>450</v>
      </c>
      <c r="BN40" s="39" t="s">
        <v>450</v>
      </c>
      <c r="BO40" s="38" t="s">
        <v>450</v>
      </c>
      <c r="BP40" s="38" t="s">
        <v>450</v>
      </c>
      <c r="BQ40" s="38" t="s">
        <v>450</v>
      </c>
      <c r="BR40" s="38" t="s">
        <v>450</v>
      </c>
      <c r="BS40" s="38" t="s">
        <v>450</v>
      </c>
      <c r="BT40" s="36">
        <v>-4.7220000000000004</v>
      </c>
      <c r="BU40" s="36">
        <v>-0.94599999999999995</v>
      </c>
      <c r="BV40" s="36" t="s">
        <v>450</v>
      </c>
      <c r="BW40" s="36" t="s">
        <v>450</v>
      </c>
      <c r="BX40" s="36">
        <v>-5.6680000000000001</v>
      </c>
      <c r="BY40" s="37" t="s">
        <v>450</v>
      </c>
      <c r="BZ40" s="37" t="s">
        <v>450</v>
      </c>
      <c r="CA40" s="37" t="s">
        <v>450</v>
      </c>
      <c r="CB40" s="37" t="s">
        <v>450</v>
      </c>
      <c r="CC40" s="37" t="s">
        <v>450</v>
      </c>
      <c r="CD40" s="36" t="s">
        <v>450</v>
      </c>
      <c r="CE40" s="36" t="s">
        <v>450</v>
      </c>
      <c r="CF40" s="36" t="s">
        <v>450</v>
      </c>
      <c r="CG40" s="36" t="s">
        <v>450</v>
      </c>
      <c r="CH40" s="36" t="s">
        <v>450</v>
      </c>
    </row>
    <row r="41" spans="1:86" x14ac:dyDescent="0.25">
      <c r="A41" s="45">
        <v>2022</v>
      </c>
      <c r="B41" s="43" t="s">
        <v>148</v>
      </c>
      <c r="C41" s="44">
        <v>176</v>
      </c>
      <c r="D41" s="43" t="s">
        <v>1333</v>
      </c>
      <c r="E41" s="43" t="s">
        <v>1320</v>
      </c>
      <c r="F41" s="42" t="s">
        <v>457</v>
      </c>
      <c r="G41" s="54">
        <v>2.8000000000000001E-2</v>
      </c>
      <c r="H41" s="54">
        <v>0.4</v>
      </c>
      <c r="I41" s="38" t="s">
        <v>450</v>
      </c>
      <c r="J41" s="38" t="s">
        <v>450</v>
      </c>
      <c r="K41" s="38">
        <v>0.42799999999999999</v>
      </c>
      <c r="L41" s="39">
        <v>8</v>
      </c>
      <c r="M41" s="39">
        <v>3</v>
      </c>
      <c r="N41" s="39" t="s">
        <v>450</v>
      </c>
      <c r="O41" s="39" t="s">
        <v>450</v>
      </c>
      <c r="P41" s="39">
        <v>11</v>
      </c>
      <c r="Q41" s="41" t="s">
        <v>450</v>
      </c>
      <c r="R41" s="41" t="s">
        <v>450</v>
      </c>
      <c r="S41" s="41" t="s">
        <v>450</v>
      </c>
      <c r="T41" s="41" t="s">
        <v>450</v>
      </c>
      <c r="U41" s="41" t="s">
        <v>450</v>
      </c>
      <c r="V41" s="40" t="s">
        <v>450</v>
      </c>
      <c r="W41" s="40" t="s">
        <v>450</v>
      </c>
      <c r="X41" s="40" t="s">
        <v>450</v>
      </c>
      <c r="Y41" s="40" t="s">
        <v>450</v>
      </c>
      <c r="Z41" s="40" t="s">
        <v>450</v>
      </c>
      <c r="AA41" s="38" t="s">
        <v>450</v>
      </c>
      <c r="AB41" s="38" t="s">
        <v>450</v>
      </c>
      <c r="AC41" s="38" t="s">
        <v>450</v>
      </c>
      <c r="AD41" s="38" t="s">
        <v>450</v>
      </c>
      <c r="AE41" s="38" t="s">
        <v>450</v>
      </c>
      <c r="AF41" s="39" t="s">
        <v>450</v>
      </c>
      <c r="AG41" s="39" t="s">
        <v>450</v>
      </c>
      <c r="AH41" s="39" t="s">
        <v>450</v>
      </c>
      <c r="AI41" s="39" t="s">
        <v>450</v>
      </c>
      <c r="AJ41" s="39" t="s">
        <v>450</v>
      </c>
      <c r="AK41" s="38">
        <v>2.8330000000000002</v>
      </c>
      <c r="AL41" s="38">
        <v>0.184</v>
      </c>
      <c r="AM41" s="38" t="s">
        <v>450</v>
      </c>
      <c r="AN41" s="38" t="s">
        <v>450</v>
      </c>
      <c r="AO41" s="38">
        <v>3.0169999999999999</v>
      </c>
      <c r="AP41" s="36" t="s">
        <v>450</v>
      </c>
      <c r="AQ41" s="36" t="s">
        <v>450</v>
      </c>
      <c r="AR41" s="36" t="s">
        <v>450</v>
      </c>
      <c r="AS41" s="36" t="s">
        <v>450</v>
      </c>
      <c r="AT41" s="36">
        <v>0</v>
      </c>
      <c r="AU41" s="37" t="s">
        <v>450</v>
      </c>
      <c r="AV41" s="37" t="s">
        <v>450</v>
      </c>
      <c r="AW41" s="37" t="s">
        <v>450</v>
      </c>
      <c r="AX41" s="37" t="s">
        <v>450</v>
      </c>
      <c r="AY41" s="37">
        <v>0</v>
      </c>
      <c r="AZ41" s="36" t="s">
        <v>450</v>
      </c>
      <c r="BA41" s="36" t="s">
        <v>450</v>
      </c>
      <c r="BB41" s="36" t="s">
        <v>450</v>
      </c>
      <c r="BC41" s="36" t="s">
        <v>450</v>
      </c>
      <c r="BD41" s="36">
        <v>0</v>
      </c>
      <c r="BE41" s="38" t="s">
        <v>450</v>
      </c>
      <c r="BF41" s="38" t="s">
        <v>450</v>
      </c>
      <c r="BG41" s="38" t="s">
        <v>450</v>
      </c>
      <c r="BH41" s="38" t="s">
        <v>450</v>
      </c>
      <c r="BI41" s="38">
        <v>0</v>
      </c>
      <c r="BJ41" s="39" t="s">
        <v>450</v>
      </c>
      <c r="BK41" s="39" t="s">
        <v>450</v>
      </c>
      <c r="BL41" s="39" t="s">
        <v>450</v>
      </c>
      <c r="BM41" s="39" t="s">
        <v>450</v>
      </c>
      <c r="BN41" s="39">
        <v>0</v>
      </c>
      <c r="BO41" s="38" t="s">
        <v>450</v>
      </c>
      <c r="BP41" s="38" t="s">
        <v>450</v>
      </c>
      <c r="BQ41" s="38" t="s">
        <v>450</v>
      </c>
      <c r="BR41" s="38" t="s">
        <v>450</v>
      </c>
      <c r="BS41" s="38">
        <v>0</v>
      </c>
      <c r="BT41" s="36">
        <v>2.8000000000000001E-2</v>
      </c>
      <c r="BU41" s="36">
        <v>0.4</v>
      </c>
      <c r="BV41" s="36">
        <v>0</v>
      </c>
      <c r="BW41" s="36">
        <v>0</v>
      </c>
      <c r="BX41" s="36">
        <v>0.42799999999999999</v>
      </c>
      <c r="BY41" s="37">
        <v>8</v>
      </c>
      <c r="BZ41" s="37">
        <v>3</v>
      </c>
      <c r="CA41" s="37">
        <v>0</v>
      </c>
      <c r="CB41" s="37">
        <v>0</v>
      </c>
      <c r="CC41" s="37">
        <v>11</v>
      </c>
      <c r="CD41" s="36">
        <v>2.8330000000000002</v>
      </c>
      <c r="CE41" s="36">
        <v>0.184</v>
      </c>
      <c r="CF41" s="36">
        <v>0</v>
      </c>
      <c r="CG41" s="36">
        <v>0</v>
      </c>
      <c r="CH41" s="36">
        <v>3.0169999999999999</v>
      </c>
    </row>
    <row r="42" spans="1:86" x14ac:dyDescent="0.25">
      <c r="A42" s="45">
        <v>2022</v>
      </c>
      <c r="B42" s="43" t="s">
        <v>148</v>
      </c>
      <c r="C42" s="44">
        <v>803</v>
      </c>
      <c r="D42" s="43" t="s">
        <v>1332</v>
      </c>
      <c r="E42" s="43" t="s">
        <v>1320</v>
      </c>
      <c r="F42" s="42" t="s">
        <v>455</v>
      </c>
      <c r="G42" s="54">
        <v>1324.8209999999999</v>
      </c>
      <c r="H42" s="54">
        <v>321.76600000000002</v>
      </c>
      <c r="I42" s="38">
        <v>0</v>
      </c>
      <c r="J42" s="38">
        <v>0</v>
      </c>
      <c r="K42" s="38">
        <v>1646.587</v>
      </c>
      <c r="L42" s="39">
        <v>152366</v>
      </c>
      <c r="M42" s="39">
        <v>1992</v>
      </c>
      <c r="N42" s="39">
        <v>0</v>
      </c>
      <c r="O42" s="39">
        <v>0</v>
      </c>
      <c r="P42" s="39">
        <v>154358</v>
      </c>
      <c r="Q42" s="41" t="s">
        <v>450</v>
      </c>
      <c r="R42" s="41" t="s">
        <v>450</v>
      </c>
      <c r="S42" s="41" t="s">
        <v>450</v>
      </c>
      <c r="T42" s="41" t="s">
        <v>450</v>
      </c>
      <c r="U42" s="41" t="s">
        <v>450</v>
      </c>
      <c r="V42" s="40" t="s">
        <v>450</v>
      </c>
      <c r="W42" s="40" t="s">
        <v>450</v>
      </c>
      <c r="X42" s="40" t="s">
        <v>450</v>
      </c>
      <c r="Y42" s="40" t="s">
        <v>450</v>
      </c>
      <c r="Z42" s="40" t="s">
        <v>450</v>
      </c>
      <c r="AA42" s="38" t="s">
        <v>450</v>
      </c>
      <c r="AB42" s="38" t="s">
        <v>450</v>
      </c>
      <c r="AC42" s="38" t="s">
        <v>450</v>
      </c>
      <c r="AD42" s="38" t="s">
        <v>450</v>
      </c>
      <c r="AE42" s="38" t="s">
        <v>450</v>
      </c>
      <c r="AF42" s="39" t="s">
        <v>450</v>
      </c>
      <c r="AG42" s="39" t="s">
        <v>450</v>
      </c>
      <c r="AH42" s="39" t="s">
        <v>450</v>
      </c>
      <c r="AI42" s="39" t="s">
        <v>450</v>
      </c>
      <c r="AJ42" s="39" t="s">
        <v>450</v>
      </c>
      <c r="AK42" s="38" t="s">
        <v>450</v>
      </c>
      <c r="AL42" s="38" t="s">
        <v>450</v>
      </c>
      <c r="AM42" s="38" t="s">
        <v>450</v>
      </c>
      <c r="AN42" s="38" t="s">
        <v>450</v>
      </c>
      <c r="AO42" s="38">
        <v>0</v>
      </c>
      <c r="AP42" s="36">
        <v>5.7000000000000002E-2</v>
      </c>
      <c r="AQ42" s="36">
        <v>0.125</v>
      </c>
      <c r="AR42" s="36">
        <v>0</v>
      </c>
      <c r="AS42" s="36">
        <v>0</v>
      </c>
      <c r="AT42" s="36">
        <v>0.182</v>
      </c>
      <c r="AU42" s="37">
        <v>24</v>
      </c>
      <c r="AV42" s="37">
        <v>12</v>
      </c>
      <c r="AW42" s="37">
        <v>0</v>
      </c>
      <c r="AX42" s="37">
        <v>0</v>
      </c>
      <c r="AY42" s="37">
        <v>36</v>
      </c>
      <c r="AZ42" s="36" t="s">
        <v>450</v>
      </c>
      <c r="BA42" s="36" t="s">
        <v>450</v>
      </c>
      <c r="BB42" s="36" t="s">
        <v>450</v>
      </c>
      <c r="BC42" s="36" t="s">
        <v>450</v>
      </c>
      <c r="BD42" s="36">
        <v>0</v>
      </c>
      <c r="BE42" s="38" t="s">
        <v>450</v>
      </c>
      <c r="BF42" s="38" t="s">
        <v>450</v>
      </c>
      <c r="BG42" s="38" t="s">
        <v>450</v>
      </c>
      <c r="BH42" s="38" t="s">
        <v>450</v>
      </c>
      <c r="BI42" s="38">
        <v>0</v>
      </c>
      <c r="BJ42" s="39" t="s">
        <v>450</v>
      </c>
      <c r="BK42" s="39" t="s">
        <v>450</v>
      </c>
      <c r="BL42" s="39" t="s">
        <v>450</v>
      </c>
      <c r="BM42" s="39" t="s">
        <v>450</v>
      </c>
      <c r="BN42" s="39">
        <v>0</v>
      </c>
      <c r="BO42" s="38" t="s">
        <v>450</v>
      </c>
      <c r="BP42" s="38" t="s">
        <v>450</v>
      </c>
      <c r="BQ42" s="38" t="s">
        <v>450</v>
      </c>
      <c r="BR42" s="38" t="s">
        <v>450</v>
      </c>
      <c r="BS42" s="38">
        <v>0</v>
      </c>
      <c r="BT42" s="36">
        <v>1324.8779999999999</v>
      </c>
      <c r="BU42" s="36">
        <v>321.89100000000002</v>
      </c>
      <c r="BV42" s="36">
        <v>0</v>
      </c>
      <c r="BW42" s="36">
        <v>0</v>
      </c>
      <c r="BX42" s="36">
        <v>1646.769</v>
      </c>
      <c r="BY42" s="37">
        <v>152390</v>
      </c>
      <c r="BZ42" s="37">
        <v>2004</v>
      </c>
      <c r="CA42" s="37">
        <v>0</v>
      </c>
      <c r="CB42" s="37">
        <v>0</v>
      </c>
      <c r="CC42" s="37">
        <v>154394</v>
      </c>
      <c r="CD42" s="36">
        <v>0</v>
      </c>
      <c r="CE42" s="36">
        <v>0</v>
      </c>
      <c r="CF42" s="36">
        <v>0</v>
      </c>
      <c r="CG42" s="36">
        <v>0</v>
      </c>
      <c r="CH42" s="36">
        <v>0</v>
      </c>
    </row>
    <row r="43" spans="1:86" x14ac:dyDescent="0.25">
      <c r="A43" s="45">
        <v>2022</v>
      </c>
      <c r="B43" s="43" t="s">
        <v>148</v>
      </c>
      <c r="C43" s="44">
        <v>6957</v>
      </c>
      <c r="D43" s="43" t="s">
        <v>606</v>
      </c>
      <c r="E43" s="43" t="s">
        <v>806</v>
      </c>
      <c r="F43" s="42" t="s">
        <v>455</v>
      </c>
      <c r="G43" s="54">
        <v>0.42099999999999999</v>
      </c>
      <c r="H43" s="54">
        <v>6.3E-2</v>
      </c>
      <c r="I43" s="38" t="s">
        <v>450</v>
      </c>
      <c r="J43" s="38" t="s">
        <v>450</v>
      </c>
      <c r="K43" s="38">
        <v>0.48399999999999999</v>
      </c>
      <c r="L43" s="39">
        <v>23</v>
      </c>
      <c r="M43" s="39">
        <v>2</v>
      </c>
      <c r="N43" s="39" t="s">
        <v>450</v>
      </c>
      <c r="O43" s="39" t="s">
        <v>450</v>
      </c>
      <c r="P43" s="39">
        <v>25</v>
      </c>
      <c r="Q43" s="41" t="s">
        <v>450</v>
      </c>
      <c r="R43" s="41" t="s">
        <v>450</v>
      </c>
      <c r="S43" s="41" t="s">
        <v>450</v>
      </c>
      <c r="T43" s="41" t="s">
        <v>450</v>
      </c>
      <c r="U43" s="41" t="s">
        <v>450</v>
      </c>
      <c r="V43" s="40" t="s">
        <v>450</v>
      </c>
      <c r="W43" s="40" t="s">
        <v>450</v>
      </c>
      <c r="X43" s="40" t="s">
        <v>450</v>
      </c>
      <c r="Y43" s="40" t="s">
        <v>450</v>
      </c>
      <c r="Z43" s="40" t="s">
        <v>450</v>
      </c>
      <c r="AA43" s="38" t="s">
        <v>450</v>
      </c>
      <c r="AB43" s="38" t="s">
        <v>450</v>
      </c>
      <c r="AC43" s="38" t="s">
        <v>450</v>
      </c>
      <c r="AD43" s="38" t="s">
        <v>450</v>
      </c>
      <c r="AE43" s="38" t="s">
        <v>450</v>
      </c>
      <c r="AF43" s="39" t="s">
        <v>450</v>
      </c>
      <c r="AG43" s="39" t="s">
        <v>450</v>
      </c>
      <c r="AH43" s="39" t="s">
        <v>450</v>
      </c>
      <c r="AI43" s="39" t="s">
        <v>450</v>
      </c>
      <c r="AJ43" s="39" t="s">
        <v>450</v>
      </c>
      <c r="AK43" s="38" t="s">
        <v>450</v>
      </c>
      <c r="AL43" s="38" t="s">
        <v>450</v>
      </c>
      <c r="AM43" s="38" t="s">
        <v>450</v>
      </c>
      <c r="AN43" s="38" t="s">
        <v>450</v>
      </c>
      <c r="AO43" s="38">
        <v>0</v>
      </c>
      <c r="AP43" s="36" t="s">
        <v>450</v>
      </c>
      <c r="AQ43" s="36" t="s">
        <v>450</v>
      </c>
      <c r="AR43" s="36" t="s">
        <v>450</v>
      </c>
      <c r="AS43" s="36" t="s">
        <v>450</v>
      </c>
      <c r="AT43" s="36">
        <v>0</v>
      </c>
      <c r="AU43" s="37" t="s">
        <v>450</v>
      </c>
      <c r="AV43" s="37" t="s">
        <v>450</v>
      </c>
      <c r="AW43" s="37" t="s">
        <v>450</v>
      </c>
      <c r="AX43" s="37" t="s">
        <v>450</v>
      </c>
      <c r="AY43" s="37">
        <v>0</v>
      </c>
      <c r="AZ43" s="36" t="s">
        <v>450</v>
      </c>
      <c r="BA43" s="36" t="s">
        <v>450</v>
      </c>
      <c r="BB43" s="36" t="s">
        <v>450</v>
      </c>
      <c r="BC43" s="36" t="s">
        <v>450</v>
      </c>
      <c r="BD43" s="36">
        <v>0</v>
      </c>
      <c r="BE43" s="38" t="s">
        <v>450</v>
      </c>
      <c r="BF43" s="38" t="s">
        <v>450</v>
      </c>
      <c r="BG43" s="38" t="s">
        <v>450</v>
      </c>
      <c r="BH43" s="38" t="s">
        <v>450</v>
      </c>
      <c r="BI43" s="38">
        <v>0</v>
      </c>
      <c r="BJ43" s="39" t="s">
        <v>450</v>
      </c>
      <c r="BK43" s="39" t="s">
        <v>450</v>
      </c>
      <c r="BL43" s="39" t="s">
        <v>450</v>
      </c>
      <c r="BM43" s="39" t="s">
        <v>450</v>
      </c>
      <c r="BN43" s="39">
        <v>0</v>
      </c>
      <c r="BO43" s="38" t="s">
        <v>450</v>
      </c>
      <c r="BP43" s="38" t="s">
        <v>450</v>
      </c>
      <c r="BQ43" s="38" t="s">
        <v>450</v>
      </c>
      <c r="BR43" s="38" t="s">
        <v>450</v>
      </c>
      <c r="BS43" s="38">
        <v>0</v>
      </c>
      <c r="BT43" s="36">
        <v>0.42099999999999999</v>
      </c>
      <c r="BU43" s="36">
        <v>6.3E-2</v>
      </c>
      <c r="BV43" s="36">
        <v>0</v>
      </c>
      <c r="BW43" s="36">
        <v>0</v>
      </c>
      <c r="BX43" s="36">
        <v>0.48399999999999999</v>
      </c>
      <c r="BY43" s="37">
        <v>23</v>
      </c>
      <c r="BZ43" s="37">
        <v>2</v>
      </c>
      <c r="CA43" s="37">
        <v>0</v>
      </c>
      <c r="CB43" s="37">
        <v>0</v>
      </c>
      <c r="CC43" s="37">
        <v>25</v>
      </c>
      <c r="CD43" s="36">
        <v>0</v>
      </c>
      <c r="CE43" s="36">
        <v>0</v>
      </c>
      <c r="CF43" s="36">
        <v>0</v>
      </c>
      <c r="CG43" s="36">
        <v>0</v>
      </c>
      <c r="CH43" s="36">
        <v>0</v>
      </c>
    </row>
    <row r="44" spans="1:86" x14ac:dyDescent="0.25">
      <c r="A44" s="45">
        <v>2022</v>
      </c>
      <c r="B44" s="43" t="s">
        <v>148</v>
      </c>
      <c r="C44" s="44">
        <v>12351</v>
      </c>
      <c r="D44" s="43" t="s">
        <v>1331</v>
      </c>
      <c r="E44" s="43" t="s">
        <v>806</v>
      </c>
      <c r="F44" s="42" t="s">
        <v>455</v>
      </c>
      <c r="G44" s="54">
        <v>0.44600000000000001</v>
      </c>
      <c r="H44" s="54">
        <v>0.999</v>
      </c>
      <c r="I44" s="38" t="s">
        <v>450</v>
      </c>
      <c r="J44" s="38" t="s">
        <v>450</v>
      </c>
      <c r="K44" s="38">
        <v>1.4450000000000001</v>
      </c>
      <c r="L44" s="39">
        <v>111</v>
      </c>
      <c r="M44" s="39">
        <v>30</v>
      </c>
      <c r="N44" s="39" t="s">
        <v>450</v>
      </c>
      <c r="O44" s="39" t="s">
        <v>450</v>
      </c>
      <c r="P44" s="39">
        <v>141</v>
      </c>
      <c r="Q44" s="41" t="s">
        <v>450</v>
      </c>
      <c r="R44" s="41" t="s">
        <v>450</v>
      </c>
      <c r="S44" s="41" t="s">
        <v>450</v>
      </c>
      <c r="T44" s="41" t="s">
        <v>450</v>
      </c>
      <c r="U44" s="41" t="s">
        <v>450</v>
      </c>
      <c r="V44" s="40" t="s">
        <v>450</v>
      </c>
      <c r="W44" s="40" t="s">
        <v>450</v>
      </c>
      <c r="X44" s="40" t="s">
        <v>450</v>
      </c>
      <c r="Y44" s="40" t="s">
        <v>450</v>
      </c>
      <c r="Z44" s="40" t="s">
        <v>450</v>
      </c>
      <c r="AA44" s="38" t="s">
        <v>450</v>
      </c>
      <c r="AB44" s="38" t="s">
        <v>450</v>
      </c>
      <c r="AC44" s="38" t="s">
        <v>450</v>
      </c>
      <c r="AD44" s="38" t="s">
        <v>450</v>
      </c>
      <c r="AE44" s="38" t="s">
        <v>450</v>
      </c>
      <c r="AF44" s="39" t="s">
        <v>450</v>
      </c>
      <c r="AG44" s="39" t="s">
        <v>450</v>
      </c>
      <c r="AH44" s="39" t="s">
        <v>450</v>
      </c>
      <c r="AI44" s="39" t="s">
        <v>450</v>
      </c>
      <c r="AJ44" s="39" t="s">
        <v>450</v>
      </c>
      <c r="AK44" s="38" t="s">
        <v>450</v>
      </c>
      <c r="AL44" s="38" t="s">
        <v>450</v>
      </c>
      <c r="AM44" s="38" t="s">
        <v>450</v>
      </c>
      <c r="AN44" s="38" t="s">
        <v>450</v>
      </c>
      <c r="AO44" s="38">
        <v>0</v>
      </c>
      <c r="AP44" s="36" t="s">
        <v>450</v>
      </c>
      <c r="AQ44" s="36" t="s">
        <v>450</v>
      </c>
      <c r="AR44" s="36" t="s">
        <v>450</v>
      </c>
      <c r="AS44" s="36" t="s">
        <v>450</v>
      </c>
      <c r="AT44" s="36">
        <v>0</v>
      </c>
      <c r="AU44" s="37" t="s">
        <v>450</v>
      </c>
      <c r="AV44" s="37" t="s">
        <v>450</v>
      </c>
      <c r="AW44" s="37" t="s">
        <v>450</v>
      </c>
      <c r="AX44" s="37" t="s">
        <v>450</v>
      </c>
      <c r="AY44" s="37">
        <v>0</v>
      </c>
      <c r="AZ44" s="36" t="s">
        <v>450</v>
      </c>
      <c r="BA44" s="36" t="s">
        <v>450</v>
      </c>
      <c r="BB44" s="36" t="s">
        <v>450</v>
      </c>
      <c r="BC44" s="36" t="s">
        <v>450</v>
      </c>
      <c r="BD44" s="36">
        <v>0</v>
      </c>
      <c r="BE44" s="38" t="s">
        <v>450</v>
      </c>
      <c r="BF44" s="38" t="s">
        <v>450</v>
      </c>
      <c r="BG44" s="38" t="s">
        <v>450</v>
      </c>
      <c r="BH44" s="38" t="s">
        <v>450</v>
      </c>
      <c r="BI44" s="38">
        <v>0</v>
      </c>
      <c r="BJ44" s="39" t="s">
        <v>450</v>
      </c>
      <c r="BK44" s="39" t="s">
        <v>450</v>
      </c>
      <c r="BL44" s="39" t="s">
        <v>450</v>
      </c>
      <c r="BM44" s="39" t="s">
        <v>450</v>
      </c>
      <c r="BN44" s="39">
        <v>0</v>
      </c>
      <c r="BO44" s="38" t="s">
        <v>450</v>
      </c>
      <c r="BP44" s="38" t="s">
        <v>450</v>
      </c>
      <c r="BQ44" s="38" t="s">
        <v>450</v>
      </c>
      <c r="BR44" s="38" t="s">
        <v>450</v>
      </c>
      <c r="BS44" s="38">
        <v>0</v>
      </c>
      <c r="BT44" s="36">
        <v>0.44600000000000001</v>
      </c>
      <c r="BU44" s="36">
        <v>0.999</v>
      </c>
      <c r="BV44" s="36">
        <v>0</v>
      </c>
      <c r="BW44" s="36">
        <v>0</v>
      </c>
      <c r="BX44" s="36">
        <v>1.4450000000000001</v>
      </c>
      <c r="BY44" s="37">
        <v>111</v>
      </c>
      <c r="BZ44" s="37">
        <v>30</v>
      </c>
      <c r="CA44" s="37">
        <v>0</v>
      </c>
      <c r="CB44" s="37">
        <v>0</v>
      </c>
      <c r="CC44" s="37">
        <v>141</v>
      </c>
      <c r="CD44" s="36">
        <v>0</v>
      </c>
      <c r="CE44" s="36">
        <v>0</v>
      </c>
      <c r="CF44" s="36">
        <v>0</v>
      </c>
      <c r="CG44" s="36">
        <v>0</v>
      </c>
      <c r="CH44" s="36">
        <v>0</v>
      </c>
    </row>
    <row r="45" spans="1:86" x14ac:dyDescent="0.25">
      <c r="A45" s="45">
        <v>2022</v>
      </c>
      <c r="B45" s="43" t="s">
        <v>148</v>
      </c>
      <c r="C45" s="44">
        <v>12919</v>
      </c>
      <c r="D45" s="43" t="s">
        <v>1330</v>
      </c>
      <c r="E45" s="43" t="s">
        <v>806</v>
      </c>
      <c r="F45" s="42" t="s">
        <v>457</v>
      </c>
      <c r="G45" s="54">
        <v>8.0000000000000002E-3</v>
      </c>
      <c r="H45" s="54">
        <v>2.8000000000000001E-2</v>
      </c>
      <c r="I45" s="38" t="s">
        <v>450</v>
      </c>
      <c r="J45" s="38" t="s">
        <v>450</v>
      </c>
      <c r="K45" s="38">
        <v>3.5999999999999997E-2</v>
      </c>
      <c r="L45" s="39">
        <v>1</v>
      </c>
      <c r="M45" s="39">
        <v>3</v>
      </c>
      <c r="N45" s="39" t="s">
        <v>450</v>
      </c>
      <c r="O45" s="39" t="s">
        <v>450</v>
      </c>
      <c r="P45" s="39">
        <v>4</v>
      </c>
      <c r="Q45" s="41" t="s">
        <v>450</v>
      </c>
      <c r="R45" s="41" t="s">
        <v>450</v>
      </c>
      <c r="S45" s="41" t="s">
        <v>450</v>
      </c>
      <c r="T45" s="41" t="s">
        <v>450</v>
      </c>
      <c r="U45" s="41" t="s">
        <v>450</v>
      </c>
      <c r="V45" s="40" t="s">
        <v>450</v>
      </c>
      <c r="W45" s="40" t="s">
        <v>450</v>
      </c>
      <c r="X45" s="40" t="s">
        <v>450</v>
      </c>
      <c r="Y45" s="40" t="s">
        <v>450</v>
      </c>
      <c r="Z45" s="40" t="s">
        <v>450</v>
      </c>
      <c r="AA45" s="38" t="s">
        <v>450</v>
      </c>
      <c r="AB45" s="38" t="s">
        <v>450</v>
      </c>
      <c r="AC45" s="38" t="s">
        <v>450</v>
      </c>
      <c r="AD45" s="38" t="s">
        <v>450</v>
      </c>
      <c r="AE45" s="38" t="s">
        <v>450</v>
      </c>
      <c r="AF45" s="39" t="s">
        <v>450</v>
      </c>
      <c r="AG45" s="39" t="s">
        <v>450</v>
      </c>
      <c r="AH45" s="39" t="s">
        <v>450</v>
      </c>
      <c r="AI45" s="39" t="s">
        <v>450</v>
      </c>
      <c r="AJ45" s="39" t="s">
        <v>450</v>
      </c>
      <c r="AK45" s="38">
        <v>0.89100000000000001</v>
      </c>
      <c r="AL45" s="38">
        <v>0.98099999999999998</v>
      </c>
      <c r="AM45" s="38" t="s">
        <v>450</v>
      </c>
      <c r="AN45" s="38" t="s">
        <v>450</v>
      </c>
      <c r="AO45" s="38">
        <v>1.8720000000000001</v>
      </c>
      <c r="AP45" s="36" t="s">
        <v>450</v>
      </c>
      <c r="AQ45" s="36" t="s">
        <v>450</v>
      </c>
      <c r="AR45" s="36" t="s">
        <v>450</v>
      </c>
      <c r="AS45" s="36" t="s">
        <v>450</v>
      </c>
      <c r="AT45" s="36">
        <v>0</v>
      </c>
      <c r="AU45" s="37" t="s">
        <v>450</v>
      </c>
      <c r="AV45" s="37" t="s">
        <v>450</v>
      </c>
      <c r="AW45" s="37" t="s">
        <v>450</v>
      </c>
      <c r="AX45" s="37" t="s">
        <v>450</v>
      </c>
      <c r="AY45" s="37">
        <v>0</v>
      </c>
      <c r="AZ45" s="36" t="s">
        <v>450</v>
      </c>
      <c r="BA45" s="36" t="s">
        <v>450</v>
      </c>
      <c r="BB45" s="36" t="s">
        <v>450</v>
      </c>
      <c r="BC45" s="36" t="s">
        <v>450</v>
      </c>
      <c r="BD45" s="36">
        <v>0</v>
      </c>
      <c r="BE45" s="38" t="s">
        <v>450</v>
      </c>
      <c r="BF45" s="38" t="s">
        <v>450</v>
      </c>
      <c r="BG45" s="38" t="s">
        <v>450</v>
      </c>
      <c r="BH45" s="38" t="s">
        <v>450</v>
      </c>
      <c r="BI45" s="38">
        <v>0</v>
      </c>
      <c r="BJ45" s="39" t="s">
        <v>450</v>
      </c>
      <c r="BK45" s="39" t="s">
        <v>450</v>
      </c>
      <c r="BL45" s="39" t="s">
        <v>450</v>
      </c>
      <c r="BM45" s="39" t="s">
        <v>450</v>
      </c>
      <c r="BN45" s="39">
        <v>0</v>
      </c>
      <c r="BO45" s="38" t="s">
        <v>450</v>
      </c>
      <c r="BP45" s="38" t="s">
        <v>450</v>
      </c>
      <c r="BQ45" s="38" t="s">
        <v>450</v>
      </c>
      <c r="BR45" s="38" t="s">
        <v>450</v>
      </c>
      <c r="BS45" s="38">
        <v>0</v>
      </c>
      <c r="BT45" s="36">
        <v>8.0000000000000002E-3</v>
      </c>
      <c r="BU45" s="36">
        <v>2.8000000000000001E-2</v>
      </c>
      <c r="BV45" s="36">
        <v>0</v>
      </c>
      <c r="BW45" s="36">
        <v>0</v>
      </c>
      <c r="BX45" s="36">
        <v>3.5999999999999997E-2</v>
      </c>
      <c r="BY45" s="37">
        <v>1</v>
      </c>
      <c r="BZ45" s="37">
        <v>3</v>
      </c>
      <c r="CA45" s="37">
        <v>0</v>
      </c>
      <c r="CB45" s="37">
        <v>0</v>
      </c>
      <c r="CC45" s="37">
        <v>4</v>
      </c>
      <c r="CD45" s="36">
        <v>0.89100000000000001</v>
      </c>
      <c r="CE45" s="36">
        <v>0.98099999999999998</v>
      </c>
      <c r="CF45" s="36">
        <v>0</v>
      </c>
      <c r="CG45" s="36">
        <v>0</v>
      </c>
      <c r="CH45" s="36">
        <v>1.8720000000000001</v>
      </c>
    </row>
    <row r="46" spans="1:86" x14ac:dyDescent="0.25">
      <c r="A46" s="45">
        <v>2022</v>
      </c>
      <c r="B46" s="43" t="s">
        <v>148</v>
      </c>
      <c r="C46" s="44">
        <v>13318</v>
      </c>
      <c r="D46" s="43" t="s">
        <v>821</v>
      </c>
      <c r="E46" s="43" t="s">
        <v>820</v>
      </c>
      <c r="F46" s="42" t="s">
        <v>457</v>
      </c>
      <c r="G46" s="54">
        <v>3.3439999999999999</v>
      </c>
      <c r="H46" s="54">
        <v>0.45400000000000001</v>
      </c>
      <c r="I46" s="38" t="s">
        <v>450</v>
      </c>
      <c r="J46" s="38" t="s">
        <v>450</v>
      </c>
      <c r="K46" s="38">
        <v>3.798</v>
      </c>
      <c r="L46" s="39">
        <v>427</v>
      </c>
      <c r="M46" s="39">
        <v>31</v>
      </c>
      <c r="N46" s="39" t="s">
        <v>450</v>
      </c>
      <c r="O46" s="39" t="s">
        <v>450</v>
      </c>
      <c r="P46" s="39">
        <v>458</v>
      </c>
      <c r="Q46" s="41" t="s">
        <v>450</v>
      </c>
      <c r="R46" s="41" t="s">
        <v>450</v>
      </c>
      <c r="S46" s="41" t="s">
        <v>450</v>
      </c>
      <c r="T46" s="41" t="s">
        <v>450</v>
      </c>
      <c r="U46" s="41" t="s">
        <v>450</v>
      </c>
      <c r="V46" s="40" t="s">
        <v>450</v>
      </c>
      <c r="W46" s="40" t="s">
        <v>450</v>
      </c>
      <c r="X46" s="40" t="s">
        <v>450</v>
      </c>
      <c r="Y46" s="40" t="s">
        <v>450</v>
      </c>
      <c r="Z46" s="40" t="s">
        <v>450</v>
      </c>
      <c r="AA46" s="38" t="s">
        <v>450</v>
      </c>
      <c r="AB46" s="38" t="s">
        <v>450</v>
      </c>
      <c r="AC46" s="38" t="s">
        <v>450</v>
      </c>
      <c r="AD46" s="38" t="s">
        <v>450</v>
      </c>
      <c r="AE46" s="38" t="s">
        <v>450</v>
      </c>
      <c r="AF46" s="39" t="s">
        <v>450</v>
      </c>
      <c r="AG46" s="39" t="s">
        <v>450</v>
      </c>
      <c r="AH46" s="39" t="s">
        <v>450</v>
      </c>
      <c r="AI46" s="39" t="s">
        <v>450</v>
      </c>
      <c r="AJ46" s="39" t="s">
        <v>450</v>
      </c>
      <c r="AK46" s="38">
        <v>2928.1010000000001</v>
      </c>
      <c r="AL46" s="38">
        <v>293.46199999999999</v>
      </c>
      <c r="AM46" s="38" t="s">
        <v>450</v>
      </c>
      <c r="AN46" s="38" t="s">
        <v>450</v>
      </c>
      <c r="AO46" s="38">
        <v>3221.5630000000001</v>
      </c>
      <c r="AP46" s="36">
        <v>6.0000000000000001E-3</v>
      </c>
      <c r="AQ46" s="36" t="s">
        <v>450</v>
      </c>
      <c r="AR46" s="36" t="s">
        <v>450</v>
      </c>
      <c r="AS46" s="36" t="s">
        <v>450</v>
      </c>
      <c r="AT46" s="36">
        <v>6.0000000000000001E-3</v>
      </c>
      <c r="AU46" s="37">
        <v>5</v>
      </c>
      <c r="AV46" s="37" t="s">
        <v>450</v>
      </c>
      <c r="AW46" s="37" t="s">
        <v>450</v>
      </c>
      <c r="AX46" s="37" t="s">
        <v>450</v>
      </c>
      <c r="AY46" s="37">
        <v>5</v>
      </c>
      <c r="AZ46" s="36" t="s">
        <v>450</v>
      </c>
      <c r="BA46" s="36" t="s">
        <v>450</v>
      </c>
      <c r="BB46" s="36" t="s">
        <v>450</v>
      </c>
      <c r="BC46" s="36" t="s">
        <v>450</v>
      </c>
      <c r="BD46" s="36">
        <v>0</v>
      </c>
      <c r="BE46" s="38" t="s">
        <v>450</v>
      </c>
      <c r="BF46" s="38" t="s">
        <v>450</v>
      </c>
      <c r="BG46" s="38" t="s">
        <v>450</v>
      </c>
      <c r="BH46" s="38" t="s">
        <v>450</v>
      </c>
      <c r="BI46" s="38">
        <v>0</v>
      </c>
      <c r="BJ46" s="39" t="s">
        <v>450</v>
      </c>
      <c r="BK46" s="39" t="s">
        <v>450</v>
      </c>
      <c r="BL46" s="39" t="s">
        <v>450</v>
      </c>
      <c r="BM46" s="39" t="s">
        <v>450</v>
      </c>
      <c r="BN46" s="39">
        <v>0</v>
      </c>
      <c r="BO46" s="38" t="s">
        <v>450</v>
      </c>
      <c r="BP46" s="38" t="s">
        <v>450</v>
      </c>
      <c r="BQ46" s="38" t="s">
        <v>450</v>
      </c>
      <c r="BR46" s="38" t="s">
        <v>450</v>
      </c>
      <c r="BS46" s="38">
        <v>0</v>
      </c>
      <c r="BT46" s="36">
        <v>3.35</v>
      </c>
      <c r="BU46" s="36">
        <v>0.45400000000000001</v>
      </c>
      <c r="BV46" s="36">
        <v>0</v>
      </c>
      <c r="BW46" s="36">
        <v>0</v>
      </c>
      <c r="BX46" s="36">
        <v>3.8039999999999998</v>
      </c>
      <c r="BY46" s="37">
        <v>432</v>
      </c>
      <c r="BZ46" s="37">
        <v>31</v>
      </c>
      <c r="CA46" s="37">
        <v>0</v>
      </c>
      <c r="CB46" s="37">
        <v>0</v>
      </c>
      <c r="CC46" s="37">
        <v>463</v>
      </c>
      <c r="CD46" s="36">
        <v>2928.1010000000001</v>
      </c>
      <c r="CE46" s="36">
        <v>293.46199999999999</v>
      </c>
      <c r="CF46" s="36">
        <v>0</v>
      </c>
      <c r="CG46" s="36">
        <v>0</v>
      </c>
      <c r="CH46" s="36">
        <v>3221.5630000000001</v>
      </c>
    </row>
    <row r="47" spans="1:86" x14ac:dyDescent="0.25">
      <c r="A47" s="45">
        <v>2022</v>
      </c>
      <c r="B47" s="43" t="s">
        <v>148</v>
      </c>
      <c r="C47" s="44">
        <v>16572</v>
      </c>
      <c r="D47" s="43" t="s">
        <v>1329</v>
      </c>
      <c r="E47" s="43" t="s">
        <v>1328</v>
      </c>
      <c r="F47" s="42" t="s">
        <v>457</v>
      </c>
      <c r="G47" s="54">
        <v>310.86</v>
      </c>
      <c r="H47" s="54">
        <v>108.621</v>
      </c>
      <c r="I47" s="38">
        <v>6.63</v>
      </c>
      <c r="J47" s="38" t="s">
        <v>450</v>
      </c>
      <c r="K47" s="38">
        <v>426.11099999999999</v>
      </c>
      <c r="L47" s="39">
        <v>46617</v>
      </c>
      <c r="M47" s="39">
        <v>826</v>
      </c>
      <c r="N47" s="39">
        <v>3</v>
      </c>
      <c r="O47" s="39" t="s">
        <v>450</v>
      </c>
      <c r="P47" s="39">
        <v>47446</v>
      </c>
      <c r="Q47" s="41">
        <v>13.939</v>
      </c>
      <c r="R47" s="41">
        <v>0.38</v>
      </c>
      <c r="S47" s="41">
        <v>0</v>
      </c>
      <c r="T47" s="41" t="s">
        <v>450</v>
      </c>
      <c r="U47" s="41">
        <v>14.319000000000001</v>
      </c>
      <c r="V47" s="40">
        <v>2966</v>
      </c>
      <c r="W47" s="40">
        <v>8</v>
      </c>
      <c r="X47" s="40">
        <v>0</v>
      </c>
      <c r="Y47" s="40" t="s">
        <v>450</v>
      </c>
      <c r="Z47" s="40">
        <v>2974</v>
      </c>
      <c r="AA47" s="38">
        <v>0</v>
      </c>
      <c r="AB47" s="38">
        <v>0</v>
      </c>
      <c r="AC47" s="38">
        <v>0</v>
      </c>
      <c r="AD47" s="38" t="s">
        <v>450</v>
      </c>
      <c r="AE47" s="38">
        <v>0</v>
      </c>
      <c r="AF47" s="39">
        <v>0</v>
      </c>
      <c r="AG47" s="39">
        <v>0</v>
      </c>
      <c r="AH47" s="39">
        <v>0</v>
      </c>
      <c r="AI47" s="39" t="s">
        <v>450</v>
      </c>
      <c r="AJ47" s="39">
        <v>0</v>
      </c>
      <c r="AK47" s="38">
        <v>48552</v>
      </c>
      <c r="AL47" s="38">
        <v>44249</v>
      </c>
      <c r="AM47" s="38" t="s">
        <v>450</v>
      </c>
      <c r="AN47" s="38" t="s">
        <v>450</v>
      </c>
      <c r="AO47" s="38">
        <v>92801</v>
      </c>
      <c r="AP47" s="36" t="s">
        <v>450</v>
      </c>
      <c r="AQ47" s="36" t="s">
        <v>450</v>
      </c>
      <c r="AR47" s="36" t="s">
        <v>450</v>
      </c>
      <c r="AS47" s="36" t="s">
        <v>450</v>
      </c>
      <c r="AT47" s="36">
        <v>0</v>
      </c>
      <c r="AU47" s="37" t="s">
        <v>450</v>
      </c>
      <c r="AV47" s="37" t="s">
        <v>450</v>
      </c>
      <c r="AW47" s="37" t="s">
        <v>450</v>
      </c>
      <c r="AX47" s="37" t="s">
        <v>450</v>
      </c>
      <c r="AY47" s="37">
        <v>0</v>
      </c>
      <c r="AZ47" s="36" t="s">
        <v>450</v>
      </c>
      <c r="BA47" s="36" t="s">
        <v>450</v>
      </c>
      <c r="BB47" s="36" t="s">
        <v>450</v>
      </c>
      <c r="BC47" s="36" t="s">
        <v>450</v>
      </c>
      <c r="BD47" s="36">
        <v>0</v>
      </c>
      <c r="BE47" s="38" t="s">
        <v>450</v>
      </c>
      <c r="BF47" s="38" t="s">
        <v>450</v>
      </c>
      <c r="BG47" s="38" t="s">
        <v>450</v>
      </c>
      <c r="BH47" s="38" t="s">
        <v>450</v>
      </c>
      <c r="BI47" s="38">
        <v>0</v>
      </c>
      <c r="BJ47" s="39" t="s">
        <v>450</v>
      </c>
      <c r="BK47" s="39" t="s">
        <v>450</v>
      </c>
      <c r="BL47" s="39" t="s">
        <v>450</v>
      </c>
      <c r="BM47" s="39" t="s">
        <v>450</v>
      </c>
      <c r="BN47" s="39">
        <v>0</v>
      </c>
      <c r="BO47" s="38" t="s">
        <v>450</v>
      </c>
      <c r="BP47" s="38" t="s">
        <v>450</v>
      </c>
      <c r="BQ47" s="38" t="s">
        <v>450</v>
      </c>
      <c r="BR47" s="38" t="s">
        <v>450</v>
      </c>
      <c r="BS47" s="38">
        <v>0</v>
      </c>
      <c r="BT47" s="36">
        <v>310.86</v>
      </c>
      <c r="BU47" s="36">
        <v>108.621</v>
      </c>
      <c r="BV47" s="36">
        <v>6.63</v>
      </c>
      <c r="BW47" s="36">
        <v>0</v>
      </c>
      <c r="BX47" s="36">
        <v>426.11099999999999</v>
      </c>
      <c r="BY47" s="37">
        <v>46617</v>
      </c>
      <c r="BZ47" s="37">
        <v>826</v>
      </c>
      <c r="CA47" s="37">
        <v>3</v>
      </c>
      <c r="CB47" s="37">
        <v>0</v>
      </c>
      <c r="CC47" s="37">
        <v>47446</v>
      </c>
      <c r="CD47" s="36">
        <v>48552</v>
      </c>
      <c r="CE47" s="36">
        <v>44249</v>
      </c>
      <c r="CF47" s="36">
        <v>0</v>
      </c>
      <c r="CG47" s="36">
        <v>0</v>
      </c>
      <c r="CH47" s="36">
        <v>92801</v>
      </c>
    </row>
    <row r="48" spans="1:86" x14ac:dyDescent="0.25">
      <c r="A48" s="45">
        <v>2022</v>
      </c>
      <c r="B48" s="43" t="s">
        <v>148</v>
      </c>
      <c r="C48" s="44">
        <v>18280</v>
      </c>
      <c r="D48" s="43" t="s">
        <v>1327</v>
      </c>
      <c r="E48" s="43" t="s">
        <v>806</v>
      </c>
      <c r="F48" s="42" t="s">
        <v>457</v>
      </c>
      <c r="G48" s="54">
        <v>8.5</v>
      </c>
      <c r="H48" s="54">
        <v>4</v>
      </c>
      <c r="I48" s="38" t="s">
        <v>450</v>
      </c>
      <c r="J48" s="38" t="s">
        <v>450</v>
      </c>
      <c r="K48" s="38">
        <v>12.5</v>
      </c>
      <c r="L48" s="39">
        <v>1137</v>
      </c>
      <c r="M48" s="39">
        <v>307</v>
      </c>
      <c r="N48" s="39" t="s">
        <v>450</v>
      </c>
      <c r="O48" s="39" t="s">
        <v>450</v>
      </c>
      <c r="P48" s="39">
        <v>1444</v>
      </c>
      <c r="Q48" s="41" t="s">
        <v>450</v>
      </c>
      <c r="R48" s="41" t="s">
        <v>450</v>
      </c>
      <c r="S48" s="41" t="s">
        <v>450</v>
      </c>
      <c r="T48" s="41" t="s">
        <v>450</v>
      </c>
      <c r="U48" s="41" t="s">
        <v>450</v>
      </c>
      <c r="V48" s="40" t="s">
        <v>450</v>
      </c>
      <c r="W48" s="40" t="s">
        <v>450</v>
      </c>
      <c r="X48" s="40" t="s">
        <v>450</v>
      </c>
      <c r="Y48" s="40" t="s">
        <v>450</v>
      </c>
      <c r="Z48" s="40" t="s">
        <v>450</v>
      </c>
      <c r="AA48" s="38" t="s">
        <v>450</v>
      </c>
      <c r="AB48" s="38" t="s">
        <v>450</v>
      </c>
      <c r="AC48" s="38" t="s">
        <v>450</v>
      </c>
      <c r="AD48" s="38" t="s">
        <v>450</v>
      </c>
      <c r="AE48" s="38" t="s">
        <v>450</v>
      </c>
      <c r="AF48" s="39" t="s">
        <v>450</v>
      </c>
      <c r="AG48" s="39" t="s">
        <v>450</v>
      </c>
      <c r="AH48" s="39" t="s">
        <v>450</v>
      </c>
      <c r="AI48" s="39" t="s">
        <v>450</v>
      </c>
      <c r="AJ48" s="39" t="s">
        <v>450</v>
      </c>
      <c r="AK48" s="38" t="s">
        <v>450</v>
      </c>
      <c r="AL48" s="38" t="s">
        <v>450</v>
      </c>
      <c r="AM48" s="38" t="s">
        <v>450</v>
      </c>
      <c r="AN48" s="38" t="s">
        <v>450</v>
      </c>
      <c r="AO48" s="38">
        <v>0</v>
      </c>
      <c r="AP48" s="36">
        <v>0.1</v>
      </c>
      <c r="AQ48" s="36" t="s">
        <v>450</v>
      </c>
      <c r="AR48" s="36" t="s">
        <v>450</v>
      </c>
      <c r="AS48" s="36" t="s">
        <v>450</v>
      </c>
      <c r="AT48" s="36">
        <v>0.1</v>
      </c>
      <c r="AU48" s="37">
        <v>37</v>
      </c>
      <c r="AV48" s="37" t="s">
        <v>450</v>
      </c>
      <c r="AW48" s="37" t="s">
        <v>450</v>
      </c>
      <c r="AX48" s="37" t="s">
        <v>450</v>
      </c>
      <c r="AY48" s="37">
        <v>37</v>
      </c>
      <c r="AZ48" s="36" t="s">
        <v>450</v>
      </c>
      <c r="BA48" s="36" t="s">
        <v>450</v>
      </c>
      <c r="BB48" s="36" t="s">
        <v>450</v>
      </c>
      <c r="BC48" s="36" t="s">
        <v>450</v>
      </c>
      <c r="BD48" s="36">
        <v>0</v>
      </c>
      <c r="BE48" s="38" t="s">
        <v>450</v>
      </c>
      <c r="BF48" s="38" t="s">
        <v>450</v>
      </c>
      <c r="BG48" s="38" t="s">
        <v>450</v>
      </c>
      <c r="BH48" s="38" t="s">
        <v>450</v>
      </c>
      <c r="BI48" s="38">
        <v>0</v>
      </c>
      <c r="BJ48" s="39" t="s">
        <v>450</v>
      </c>
      <c r="BK48" s="39" t="s">
        <v>450</v>
      </c>
      <c r="BL48" s="39" t="s">
        <v>450</v>
      </c>
      <c r="BM48" s="39" t="s">
        <v>450</v>
      </c>
      <c r="BN48" s="39">
        <v>0</v>
      </c>
      <c r="BO48" s="38" t="s">
        <v>450</v>
      </c>
      <c r="BP48" s="38" t="s">
        <v>450</v>
      </c>
      <c r="BQ48" s="38" t="s">
        <v>450</v>
      </c>
      <c r="BR48" s="38" t="s">
        <v>450</v>
      </c>
      <c r="BS48" s="38">
        <v>0</v>
      </c>
      <c r="BT48" s="36">
        <v>8.6</v>
      </c>
      <c r="BU48" s="36">
        <v>4</v>
      </c>
      <c r="BV48" s="36">
        <v>0</v>
      </c>
      <c r="BW48" s="36">
        <v>0</v>
      </c>
      <c r="BX48" s="36">
        <v>12.6</v>
      </c>
      <c r="BY48" s="37">
        <v>1174</v>
      </c>
      <c r="BZ48" s="37">
        <v>307</v>
      </c>
      <c r="CA48" s="37">
        <v>0</v>
      </c>
      <c r="CB48" s="37">
        <v>0</v>
      </c>
      <c r="CC48" s="37">
        <v>1481</v>
      </c>
      <c r="CD48" s="36">
        <v>0</v>
      </c>
      <c r="CE48" s="36">
        <v>0</v>
      </c>
      <c r="CF48" s="36">
        <v>0</v>
      </c>
      <c r="CG48" s="36">
        <v>0</v>
      </c>
      <c r="CH48" s="36">
        <v>0</v>
      </c>
    </row>
    <row r="49" spans="1:86" x14ac:dyDescent="0.25">
      <c r="A49" s="45">
        <v>2022</v>
      </c>
      <c r="B49" s="43" t="s">
        <v>148</v>
      </c>
      <c r="C49" s="44">
        <v>19189</v>
      </c>
      <c r="D49" s="43" t="s">
        <v>1326</v>
      </c>
      <c r="E49" s="43" t="s">
        <v>806</v>
      </c>
      <c r="F49" s="42" t="s">
        <v>455</v>
      </c>
      <c r="G49" s="54">
        <v>34.045000000000002</v>
      </c>
      <c r="H49" s="54">
        <v>15.11</v>
      </c>
      <c r="I49" s="38" t="s">
        <v>450</v>
      </c>
      <c r="J49" s="38" t="s">
        <v>450</v>
      </c>
      <c r="K49" s="38">
        <v>49.155000000000001</v>
      </c>
      <c r="L49" s="39">
        <v>4423</v>
      </c>
      <c r="M49" s="39">
        <v>71</v>
      </c>
      <c r="N49" s="39" t="s">
        <v>450</v>
      </c>
      <c r="O49" s="39" t="s">
        <v>450</v>
      </c>
      <c r="P49" s="39">
        <v>4494</v>
      </c>
      <c r="Q49" s="41" t="s">
        <v>450</v>
      </c>
      <c r="R49" s="41" t="s">
        <v>450</v>
      </c>
      <c r="S49" s="41" t="s">
        <v>450</v>
      </c>
      <c r="T49" s="41" t="s">
        <v>450</v>
      </c>
      <c r="U49" s="41">
        <v>0</v>
      </c>
      <c r="V49" s="40" t="s">
        <v>450</v>
      </c>
      <c r="W49" s="40" t="s">
        <v>450</v>
      </c>
      <c r="X49" s="40" t="s">
        <v>450</v>
      </c>
      <c r="Y49" s="40" t="s">
        <v>450</v>
      </c>
      <c r="Z49" s="40">
        <v>0</v>
      </c>
      <c r="AA49" s="38">
        <v>4.3999999999999997E-2</v>
      </c>
      <c r="AB49" s="38">
        <v>0.183</v>
      </c>
      <c r="AC49" s="38" t="s">
        <v>450</v>
      </c>
      <c r="AD49" s="38" t="s">
        <v>450</v>
      </c>
      <c r="AE49" s="38">
        <v>0.22700000000000001</v>
      </c>
      <c r="AF49" s="39">
        <v>48</v>
      </c>
      <c r="AG49" s="39">
        <v>1</v>
      </c>
      <c r="AH49" s="39" t="s">
        <v>450</v>
      </c>
      <c r="AI49" s="39" t="s">
        <v>450</v>
      </c>
      <c r="AJ49" s="39">
        <v>49</v>
      </c>
      <c r="AK49" s="38">
        <v>28273.999</v>
      </c>
      <c r="AL49" s="38">
        <v>7203.0919999999996</v>
      </c>
      <c r="AM49" s="38" t="s">
        <v>450</v>
      </c>
      <c r="AN49" s="38" t="s">
        <v>450</v>
      </c>
      <c r="AO49" s="38">
        <v>35477.091</v>
      </c>
      <c r="AP49" s="36">
        <v>2E-3</v>
      </c>
      <c r="AQ49" s="36" t="s">
        <v>450</v>
      </c>
      <c r="AR49" s="36" t="s">
        <v>450</v>
      </c>
      <c r="AS49" s="36" t="s">
        <v>450</v>
      </c>
      <c r="AT49" s="36">
        <v>2E-3</v>
      </c>
      <c r="AU49" s="37">
        <v>1</v>
      </c>
      <c r="AV49" s="37" t="s">
        <v>450</v>
      </c>
      <c r="AW49" s="37" t="s">
        <v>450</v>
      </c>
      <c r="AX49" s="37" t="s">
        <v>450</v>
      </c>
      <c r="AY49" s="37">
        <v>1</v>
      </c>
      <c r="AZ49" s="36">
        <v>0.13700000000000001</v>
      </c>
      <c r="BA49" s="36" t="s">
        <v>450</v>
      </c>
      <c r="BB49" s="36" t="s">
        <v>450</v>
      </c>
      <c r="BC49" s="36" t="s">
        <v>450</v>
      </c>
      <c r="BD49" s="36">
        <v>0.13700000000000001</v>
      </c>
      <c r="BE49" s="38" t="s">
        <v>450</v>
      </c>
      <c r="BF49" s="38" t="s">
        <v>450</v>
      </c>
      <c r="BG49" s="38" t="s">
        <v>450</v>
      </c>
      <c r="BH49" s="38" t="s">
        <v>450</v>
      </c>
      <c r="BI49" s="38">
        <v>0</v>
      </c>
      <c r="BJ49" s="39" t="s">
        <v>450</v>
      </c>
      <c r="BK49" s="39" t="s">
        <v>450</v>
      </c>
      <c r="BL49" s="39" t="s">
        <v>450</v>
      </c>
      <c r="BM49" s="39" t="s">
        <v>450</v>
      </c>
      <c r="BN49" s="39">
        <v>0</v>
      </c>
      <c r="BO49" s="38" t="s">
        <v>450</v>
      </c>
      <c r="BP49" s="38" t="s">
        <v>450</v>
      </c>
      <c r="BQ49" s="38" t="s">
        <v>450</v>
      </c>
      <c r="BR49" s="38" t="s">
        <v>450</v>
      </c>
      <c r="BS49" s="38">
        <v>0</v>
      </c>
      <c r="BT49" s="36">
        <v>34.091000000000001</v>
      </c>
      <c r="BU49" s="36">
        <v>15.292999999999999</v>
      </c>
      <c r="BV49" s="36">
        <v>0</v>
      </c>
      <c r="BW49" s="36">
        <v>0</v>
      </c>
      <c r="BX49" s="36">
        <v>49.384</v>
      </c>
      <c r="BY49" s="37">
        <v>4472</v>
      </c>
      <c r="BZ49" s="37">
        <v>72</v>
      </c>
      <c r="CA49" s="37">
        <v>0</v>
      </c>
      <c r="CB49" s="37">
        <v>0</v>
      </c>
      <c r="CC49" s="37">
        <v>4544</v>
      </c>
      <c r="CD49" s="36">
        <v>28274.135999999999</v>
      </c>
      <c r="CE49" s="36">
        <v>7203.0919999999996</v>
      </c>
      <c r="CF49" s="36">
        <v>0</v>
      </c>
      <c r="CG49" s="36">
        <v>0</v>
      </c>
      <c r="CH49" s="36">
        <v>35477.228000000003</v>
      </c>
    </row>
    <row r="50" spans="1:86" x14ac:dyDescent="0.25">
      <c r="A50" s="45">
        <v>2022</v>
      </c>
      <c r="B50" s="43" t="s">
        <v>148</v>
      </c>
      <c r="C50" s="44">
        <v>19728</v>
      </c>
      <c r="D50" s="43" t="s">
        <v>1325</v>
      </c>
      <c r="E50" s="43" t="s">
        <v>820</v>
      </c>
      <c r="F50" s="42" t="s">
        <v>457</v>
      </c>
      <c r="G50" s="54">
        <v>50.83</v>
      </c>
      <c r="H50" s="54">
        <v>15.08</v>
      </c>
      <c r="I50" s="38" t="s">
        <v>450</v>
      </c>
      <c r="J50" s="38" t="s">
        <v>450</v>
      </c>
      <c r="K50" s="38">
        <v>65.91</v>
      </c>
      <c r="L50" s="39">
        <v>6538</v>
      </c>
      <c r="M50" s="39">
        <v>219</v>
      </c>
      <c r="N50" s="39" t="s">
        <v>450</v>
      </c>
      <c r="O50" s="39" t="s">
        <v>450</v>
      </c>
      <c r="P50" s="39">
        <v>6757</v>
      </c>
      <c r="Q50" s="41">
        <v>0.39</v>
      </c>
      <c r="R50" s="41" t="s">
        <v>450</v>
      </c>
      <c r="S50" s="41" t="s">
        <v>450</v>
      </c>
      <c r="T50" s="41" t="s">
        <v>450</v>
      </c>
      <c r="U50" s="41">
        <v>0.39</v>
      </c>
      <c r="V50" s="40">
        <v>66</v>
      </c>
      <c r="W50" s="40" t="s">
        <v>450</v>
      </c>
      <c r="X50" s="40" t="s">
        <v>450</v>
      </c>
      <c r="Y50" s="40" t="s">
        <v>450</v>
      </c>
      <c r="Z50" s="40">
        <v>66</v>
      </c>
      <c r="AA50" s="38" t="s">
        <v>450</v>
      </c>
      <c r="AB50" s="38" t="s">
        <v>450</v>
      </c>
      <c r="AC50" s="38" t="s">
        <v>450</v>
      </c>
      <c r="AD50" s="38" t="s">
        <v>450</v>
      </c>
      <c r="AE50" s="38">
        <v>0</v>
      </c>
      <c r="AF50" s="39" t="s">
        <v>450</v>
      </c>
      <c r="AG50" s="39" t="s">
        <v>450</v>
      </c>
      <c r="AH50" s="39" t="s">
        <v>450</v>
      </c>
      <c r="AI50" s="39" t="s">
        <v>450</v>
      </c>
      <c r="AJ50" s="39">
        <v>0</v>
      </c>
      <c r="AK50" s="38">
        <v>3653.1889999999999</v>
      </c>
      <c r="AL50" s="38">
        <v>519.33399999999995</v>
      </c>
      <c r="AM50" s="38" t="s">
        <v>450</v>
      </c>
      <c r="AN50" s="38" t="s">
        <v>450</v>
      </c>
      <c r="AO50" s="38">
        <v>4172.5230000000001</v>
      </c>
      <c r="AP50" s="36">
        <v>0.3</v>
      </c>
      <c r="AQ50" s="36">
        <v>0.01</v>
      </c>
      <c r="AR50" s="36" t="s">
        <v>450</v>
      </c>
      <c r="AS50" s="36" t="s">
        <v>450</v>
      </c>
      <c r="AT50" s="36">
        <v>0.31</v>
      </c>
      <c r="AU50" s="37">
        <v>117</v>
      </c>
      <c r="AV50" s="37">
        <v>1</v>
      </c>
      <c r="AW50" s="37" t="s">
        <v>450</v>
      </c>
      <c r="AX50" s="37" t="s">
        <v>450</v>
      </c>
      <c r="AY50" s="37">
        <v>118</v>
      </c>
      <c r="AZ50" s="36">
        <v>5.5309999999999997</v>
      </c>
      <c r="BA50" s="36">
        <v>3.9E-2</v>
      </c>
      <c r="BB50" s="36" t="s">
        <v>450</v>
      </c>
      <c r="BC50" s="36" t="s">
        <v>450</v>
      </c>
      <c r="BD50" s="36">
        <v>5.57</v>
      </c>
      <c r="BE50" s="38" t="s">
        <v>450</v>
      </c>
      <c r="BF50" s="38" t="s">
        <v>450</v>
      </c>
      <c r="BG50" s="38" t="s">
        <v>450</v>
      </c>
      <c r="BH50" s="38" t="s">
        <v>450</v>
      </c>
      <c r="BI50" s="38">
        <v>0</v>
      </c>
      <c r="BJ50" s="39" t="s">
        <v>450</v>
      </c>
      <c r="BK50" s="39" t="s">
        <v>450</v>
      </c>
      <c r="BL50" s="39" t="s">
        <v>450</v>
      </c>
      <c r="BM50" s="39" t="s">
        <v>450</v>
      </c>
      <c r="BN50" s="39">
        <v>0</v>
      </c>
      <c r="BO50" s="38" t="s">
        <v>450</v>
      </c>
      <c r="BP50" s="38" t="s">
        <v>450</v>
      </c>
      <c r="BQ50" s="38" t="s">
        <v>450</v>
      </c>
      <c r="BR50" s="38" t="s">
        <v>450</v>
      </c>
      <c r="BS50" s="38">
        <v>0</v>
      </c>
      <c r="BT50" s="36">
        <v>51.13</v>
      </c>
      <c r="BU50" s="36">
        <v>15.09</v>
      </c>
      <c r="BV50" s="36">
        <v>0</v>
      </c>
      <c r="BW50" s="36">
        <v>0</v>
      </c>
      <c r="BX50" s="36">
        <v>66.22</v>
      </c>
      <c r="BY50" s="37">
        <v>6655</v>
      </c>
      <c r="BZ50" s="37">
        <v>220</v>
      </c>
      <c r="CA50" s="37">
        <v>0</v>
      </c>
      <c r="CB50" s="37">
        <v>0</v>
      </c>
      <c r="CC50" s="37">
        <v>6875</v>
      </c>
      <c r="CD50" s="36">
        <v>3658.72</v>
      </c>
      <c r="CE50" s="36">
        <v>519.37300000000005</v>
      </c>
      <c r="CF50" s="36">
        <v>0</v>
      </c>
      <c r="CG50" s="36">
        <v>0</v>
      </c>
      <c r="CH50" s="36">
        <v>4178.0929999999998</v>
      </c>
    </row>
    <row r="51" spans="1:86" x14ac:dyDescent="0.25">
      <c r="A51" s="45">
        <v>2022</v>
      </c>
      <c r="B51" s="43" t="s">
        <v>148</v>
      </c>
      <c r="C51" s="44">
        <v>21538</v>
      </c>
      <c r="D51" s="43" t="s">
        <v>1324</v>
      </c>
      <c r="E51" s="43" t="s">
        <v>806</v>
      </c>
      <c r="F51" s="42" t="s">
        <v>457</v>
      </c>
      <c r="G51" s="54">
        <v>14.849</v>
      </c>
      <c r="H51" s="54">
        <v>3.5369999999999999</v>
      </c>
      <c r="I51" s="38">
        <v>0</v>
      </c>
      <c r="J51" s="38">
        <v>0</v>
      </c>
      <c r="K51" s="38">
        <v>18.385999999999999</v>
      </c>
      <c r="L51" s="39">
        <v>1500</v>
      </c>
      <c r="M51" s="39">
        <v>89</v>
      </c>
      <c r="N51" s="39">
        <v>0</v>
      </c>
      <c r="O51" s="39">
        <v>0</v>
      </c>
      <c r="P51" s="39">
        <v>1589</v>
      </c>
      <c r="Q51" s="41">
        <v>0</v>
      </c>
      <c r="R51" s="41">
        <v>0</v>
      </c>
      <c r="S51" s="41">
        <v>0</v>
      </c>
      <c r="T51" s="41">
        <v>0</v>
      </c>
      <c r="U51" s="41">
        <v>0</v>
      </c>
      <c r="V51" s="40">
        <v>0</v>
      </c>
      <c r="W51" s="40">
        <v>0</v>
      </c>
      <c r="X51" s="40">
        <v>0</v>
      </c>
      <c r="Y51" s="40">
        <v>0</v>
      </c>
      <c r="Z51" s="40">
        <v>0</v>
      </c>
      <c r="AA51" s="38">
        <v>0</v>
      </c>
      <c r="AB51" s="38">
        <v>0</v>
      </c>
      <c r="AC51" s="38">
        <v>0</v>
      </c>
      <c r="AD51" s="38">
        <v>0</v>
      </c>
      <c r="AE51" s="38">
        <v>0</v>
      </c>
      <c r="AF51" s="39">
        <v>0</v>
      </c>
      <c r="AG51" s="39">
        <v>0</v>
      </c>
      <c r="AH51" s="39">
        <v>0</v>
      </c>
      <c r="AI51" s="39">
        <v>0</v>
      </c>
      <c r="AJ51" s="39">
        <v>0</v>
      </c>
      <c r="AK51" s="38">
        <v>489.25200000000001</v>
      </c>
      <c r="AL51" s="38">
        <v>65.236999999999995</v>
      </c>
      <c r="AM51" s="38">
        <v>0</v>
      </c>
      <c r="AN51" s="38">
        <v>0</v>
      </c>
      <c r="AO51" s="38">
        <v>554.48900000000003</v>
      </c>
      <c r="AP51" s="36">
        <v>5.5E-2</v>
      </c>
      <c r="AQ51" s="36">
        <v>0</v>
      </c>
      <c r="AR51" s="36">
        <v>0</v>
      </c>
      <c r="AS51" s="36">
        <v>0</v>
      </c>
      <c r="AT51" s="36">
        <v>5.5E-2</v>
      </c>
      <c r="AU51" s="37">
        <v>25</v>
      </c>
      <c r="AV51" s="37">
        <v>0</v>
      </c>
      <c r="AW51" s="37">
        <v>0</v>
      </c>
      <c r="AX51" s="37">
        <v>0</v>
      </c>
      <c r="AY51" s="37">
        <v>25</v>
      </c>
      <c r="AZ51" s="36">
        <v>0</v>
      </c>
      <c r="BA51" s="36">
        <v>0</v>
      </c>
      <c r="BB51" s="36">
        <v>0</v>
      </c>
      <c r="BC51" s="36">
        <v>0</v>
      </c>
      <c r="BD51" s="36">
        <v>0</v>
      </c>
      <c r="BE51" s="38">
        <v>0</v>
      </c>
      <c r="BF51" s="38">
        <v>0</v>
      </c>
      <c r="BG51" s="38">
        <v>0</v>
      </c>
      <c r="BH51" s="38">
        <v>0</v>
      </c>
      <c r="BI51" s="38">
        <v>0</v>
      </c>
      <c r="BJ51" s="39">
        <v>0</v>
      </c>
      <c r="BK51" s="39">
        <v>0</v>
      </c>
      <c r="BL51" s="39">
        <v>0</v>
      </c>
      <c r="BM51" s="39">
        <v>0</v>
      </c>
      <c r="BN51" s="39">
        <v>0</v>
      </c>
      <c r="BO51" s="38" t="s">
        <v>450</v>
      </c>
      <c r="BP51" s="38" t="s">
        <v>450</v>
      </c>
      <c r="BQ51" s="38" t="s">
        <v>450</v>
      </c>
      <c r="BR51" s="38" t="s">
        <v>450</v>
      </c>
      <c r="BS51" s="38">
        <v>0</v>
      </c>
      <c r="BT51" s="36">
        <v>14.904</v>
      </c>
      <c r="BU51" s="36">
        <v>3.5369999999999999</v>
      </c>
      <c r="BV51" s="36">
        <v>0</v>
      </c>
      <c r="BW51" s="36">
        <v>0</v>
      </c>
      <c r="BX51" s="36">
        <v>18.440999999999999</v>
      </c>
      <c r="BY51" s="37">
        <v>1525</v>
      </c>
      <c r="BZ51" s="37">
        <v>89</v>
      </c>
      <c r="CA51" s="37">
        <v>0</v>
      </c>
      <c r="CB51" s="37">
        <v>0</v>
      </c>
      <c r="CC51" s="37">
        <v>1614</v>
      </c>
      <c r="CD51" s="36">
        <v>489.25200000000001</v>
      </c>
      <c r="CE51" s="36">
        <v>65.236999999999995</v>
      </c>
      <c r="CF51" s="36">
        <v>0</v>
      </c>
      <c r="CG51" s="36">
        <v>0</v>
      </c>
      <c r="CH51" s="36">
        <v>554.48900000000003</v>
      </c>
    </row>
    <row r="52" spans="1:86" x14ac:dyDescent="0.25">
      <c r="A52" s="45">
        <v>2022</v>
      </c>
      <c r="B52" s="43" t="s">
        <v>148</v>
      </c>
      <c r="C52" s="44">
        <v>24211</v>
      </c>
      <c r="D52" s="43" t="s">
        <v>1323</v>
      </c>
      <c r="E52" s="43" t="s">
        <v>820</v>
      </c>
      <c r="F52" s="42" t="s">
        <v>457</v>
      </c>
      <c r="G52" s="54">
        <v>259.512</v>
      </c>
      <c r="H52" s="54">
        <v>149.50399999999999</v>
      </c>
      <c r="I52" s="38" t="s">
        <v>450</v>
      </c>
      <c r="J52" s="38" t="s">
        <v>450</v>
      </c>
      <c r="K52" s="38">
        <v>409.01600000000002</v>
      </c>
      <c r="L52" s="39">
        <v>40473</v>
      </c>
      <c r="M52" s="39">
        <v>1021</v>
      </c>
      <c r="N52" s="39" t="s">
        <v>450</v>
      </c>
      <c r="O52" s="39" t="s">
        <v>450</v>
      </c>
      <c r="P52" s="39">
        <v>41494</v>
      </c>
      <c r="Q52" s="41">
        <v>5.73</v>
      </c>
      <c r="R52" s="41">
        <v>0.33700000000000002</v>
      </c>
      <c r="S52" s="41" t="s">
        <v>450</v>
      </c>
      <c r="T52" s="41" t="s">
        <v>450</v>
      </c>
      <c r="U52" s="41">
        <v>6.0670000000000002</v>
      </c>
      <c r="V52" s="40">
        <v>640</v>
      </c>
      <c r="W52" s="40">
        <v>7</v>
      </c>
      <c r="X52" s="40" t="s">
        <v>450</v>
      </c>
      <c r="Y52" s="40" t="s">
        <v>450</v>
      </c>
      <c r="Z52" s="40">
        <v>647</v>
      </c>
      <c r="AA52" s="38" t="s">
        <v>450</v>
      </c>
      <c r="AB52" s="38" t="s">
        <v>450</v>
      </c>
      <c r="AC52" s="38" t="s">
        <v>450</v>
      </c>
      <c r="AD52" s="38" t="s">
        <v>450</v>
      </c>
      <c r="AE52" s="38">
        <v>0</v>
      </c>
      <c r="AF52" s="39" t="s">
        <v>450</v>
      </c>
      <c r="AG52" s="39" t="s">
        <v>450</v>
      </c>
      <c r="AH52" s="39" t="s">
        <v>450</v>
      </c>
      <c r="AI52" s="39" t="s">
        <v>450</v>
      </c>
      <c r="AJ52" s="39">
        <v>0</v>
      </c>
      <c r="AK52" s="38">
        <v>3995.63</v>
      </c>
      <c r="AL52" s="38">
        <v>2237.3180000000002</v>
      </c>
      <c r="AM52" s="38" t="s">
        <v>450</v>
      </c>
      <c r="AN52" s="38" t="s">
        <v>450</v>
      </c>
      <c r="AO52" s="38">
        <v>6232.9480000000003</v>
      </c>
      <c r="AP52" s="36" t="s">
        <v>450</v>
      </c>
      <c r="AQ52" s="36">
        <v>1.2E-2</v>
      </c>
      <c r="AR52" s="36" t="s">
        <v>450</v>
      </c>
      <c r="AS52" s="36" t="s">
        <v>450</v>
      </c>
      <c r="AT52" s="36">
        <v>1.2E-2</v>
      </c>
      <c r="AU52" s="37" t="s">
        <v>450</v>
      </c>
      <c r="AV52" s="37">
        <v>1</v>
      </c>
      <c r="AW52" s="37" t="s">
        <v>450</v>
      </c>
      <c r="AX52" s="37" t="s">
        <v>450</v>
      </c>
      <c r="AY52" s="37">
        <v>1</v>
      </c>
      <c r="AZ52" s="36" t="s">
        <v>450</v>
      </c>
      <c r="BA52" s="36">
        <v>2E-3</v>
      </c>
      <c r="BB52" s="36" t="s">
        <v>450</v>
      </c>
      <c r="BC52" s="36" t="s">
        <v>450</v>
      </c>
      <c r="BD52" s="36">
        <v>2E-3</v>
      </c>
      <c r="BE52" s="38" t="s">
        <v>450</v>
      </c>
      <c r="BF52" s="38" t="s">
        <v>450</v>
      </c>
      <c r="BG52" s="38" t="s">
        <v>450</v>
      </c>
      <c r="BH52" s="38" t="s">
        <v>450</v>
      </c>
      <c r="BI52" s="38">
        <v>0</v>
      </c>
      <c r="BJ52" s="39" t="s">
        <v>450</v>
      </c>
      <c r="BK52" s="39" t="s">
        <v>450</v>
      </c>
      <c r="BL52" s="39" t="s">
        <v>450</v>
      </c>
      <c r="BM52" s="39" t="s">
        <v>450</v>
      </c>
      <c r="BN52" s="39">
        <v>0</v>
      </c>
      <c r="BO52" s="38" t="s">
        <v>450</v>
      </c>
      <c r="BP52" s="38" t="s">
        <v>450</v>
      </c>
      <c r="BQ52" s="38" t="s">
        <v>450</v>
      </c>
      <c r="BR52" s="38" t="s">
        <v>450</v>
      </c>
      <c r="BS52" s="38">
        <v>0</v>
      </c>
      <c r="BT52" s="36">
        <v>259.512</v>
      </c>
      <c r="BU52" s="36">
        <v>149.51599999999999</v>
      </c>
      <c r="BV52" s="36">
        <v>0</v>
      </c>
      <c r="BW52" s="36">
        <v>0</v>
      </c>
      <c r="BX52" s="36">
        <v>409.02800000000002</v>
      </c>
      <c r="BY52" s="37">
        <v>40473</v>
      </c>
      <c r="BZ52" s="37">
        <v>1022</v>
      </c>
      <c r="CA52" s="37">
        <v>0</v>
      </c>
      <c r="CB52" s="37">
        <v>0</v>
      </c>
      <c r="CC52" s="37">
        <v>41495</v>
      </c>
      <c r="CD52" s="36">
        <v>3995.63</v>
      </c>
      <c r="CE52" s="36">
        <v>2237.3200000000002</v>
      </c>
      <c r="CF52" s="36">
        <v>0</v>
      </c>
      <c r="CG52" s="36">
        <v>0</v>
      </c>
      <c r="CH52" s="36">
        <v>6232.95</v>
      </c>
    </row>
    <row r="53" spans="1:86" x14ac:dyDescent="0.25">
      <c r="A53" s="45">
        <v>2022</v>
      </c>
      <c r="B53" s="43" t="s">
        <v>148</v>
      </c>
      <c r="C53" s="44">
        <v>30518</v>
      </c>
      <c r="D53" s="43" t="s">
        <v>1322</v>
      </c>
      <c r="E53" s="43" t="s">
        <v>1320</v>
      </c>
      <c r="F53" s="42" t="s">
        <v>457</v>
      </c>
      <c r="G53" s="54">
        <v>21.213000000000001</v>
      </c>
      <c r="H53" s="54" t="s">
        <v>450</v>
      </c>
      <c r="I53" s="38" t="s">
        <v>450</v>
      </c>
      <c r="J53" s="38" t="s">
        <v>450</v>
      </c>
      <c r="K53" s="38">
        <v>21.213000000000001</v>
      </c>
      <c r="L53" s="39">
        <v>2794</v>
      </c>
      <c r="M53" s="39" t="s">
        <v>450</v>
      </c>
      <c r="N53" s="39" t="s">
        <v>450</v>
      </c>
      <c r="O53" s="39" t="s">
        <v>450</v>
      </c>
      <c r="P53" s="39">
        <v>2794</v>
      </c>
      <c r="Q53" s="41" t="s">
        <v>450</v>
      </c>
      <c r="R53" s="41" t="s">
        <v>450</v>
      </c>
      <c r="S53" s="41" t="s">
        <v>450</v>
      </c>
      <c r="T53" s="41" t="s">
        <v>450</v>
      </c>
      <c r="U53" s="41" t="s">
        <v>450</v>
      </c>
      <c r="V53" s="40" t="s">
        <v>450</v>
      </c>
      <c r="W53" s="40" t="s">
        <v>450</v>
      </c>
      <c r="X53" s="40" t="s">
        <v>450</v>
      </c>
      <c r="Y53" s="40" t="s">
        <v>450</v>
      </c>
      <c r="Z53" s="40" t="s">
        <v>450</v>
      </c>
      <c r="AA53" s="38" t="s">
        <v>450</v>
      </c>
      <c r="AB53" s="38" t="s">
        <v>450</v>
      </c>
      <c r="AC53" s="38" t="s">
        <v>450</v>
      </c>
      <c r="AD53" s="38" t="s">
        <v>450</v>
      </c>
      <c r="AE53" s="38" t="s">
        <v>450</v>
      </c>
      <c r="AF53" s="39" t="s">
        <v>450</v>
      </c>
      <c r="AG53" s="39" t="s">
        <v>450</v>
      </c>
      <c r="AH53" s="39" t="s">
        <v>450</v>
      </c>
      <c r="AI53" s="39" t="s">
        <v>450</v>
      </c>
      <c r="AJ53" s="39" t="s">
        <v>450</v>
      </c>
      <c r="AK53" s="38" t="s">
        <v>450</v>
      </c>
      <c r="AL53" s="38" t="s">
        <v>450</v>
      </c>
      <c r="AM53" s="38" t="s">
        <v>450</v>
      </c>
      <c r="AN53" s="38" t="s">
        <v>450</v>
      </c>
      <c r="AO53" s="38">
        <v>0</v>
      </c>
      <c r="AP53" s="36" t="s">
        <v>450</v>
      </c>
      <c r="AQ53" s="36" t="s">
        <v>450</v>
      </c>
      <c r="AR53" s="36" t="s">
        <v>450</v>
      </c>
      <c r="AS53" s="36" t="s">
        <v>450</v>
      </c>
      <c r="AT53" s="36">
        <v>0</v>
      </c>
      <c r="AU53" s="37" t="s">
        <v>450</v>
      </c>
      <c r="AV53" s="37" t="s">
        <v>450</v>
      </c>
      <c r="AW53" s="37" t="s">
        <v>450</v>
      </c>
      <c r="AX53" s="37" t="s">
        <v>450</v>
      </c>
      <c r="AY53" s="37">
        <v>0</v>
      </c>
      <c r="AZ53" s="36" t="s">
        <v>450</v>
      </c>
      <c r="BA53" s="36" t="s">
        <v>450</v>
      </c>
      <c r="BB53" s="36" t="s">
        <v>450</v>
      </c>
      <c r="BC53" s="36" t="s">
        <v>450</v>
      </c>
      <c r="BD53" s="36">
        <v>0</v>
      </c>
      <c r="BE53" s="38" t="s">
        <v>450</v>
      </c>
      <c r="BF53" s="38" t="s">
        <v>450</v>
      </c>
      <c r="BG53" s="38" t="s">
        <v>450</v>
      </c>
      <c r="BH53" s="38" t="s">
        <v>450</v>
      </c>
      <c r="BI53" s="38">
        <v>0</v>
      </c>
      <c r="BJ53" s="39" t="s">
        <v>450</v>
      </c>
      <c r="BK53" s="39" t="s">
        <v>450</v>
      </c>
      <c r="BL53" s="39" t="s">
        <v>450</v>
      </c>
      <c r="BM53" s="39" t="s">
        <v>450</v>
      </c>
      <c r="BN53" s="39">
        <v>0</v>
      </c>
      <c r="BO53" s="38" t="s">
        <v>450</v>
      </c>
      <c r="BP53" s="38" t="s">
        <v>450</v>
      </c>
      <c r="BQ53" s="38" t="s">
        <v>450</v>
      </c>
      <c r="BR53" s="38" t="s">
        <v>450</v>
      </c>
      <c r="BS53" s="38">
        <v>0</v>
      </c>
      <c r="BT53" s="36">
        <v>21.213000000000001</v>
      </c>
      <c r="BU53" s="36">
        <v>0</v>
      </c>
      <c r="BV53" s="36">
        <v>0</v>
      </c>
      <c r="BW53" s="36">
        <v>0</v>
      </c>
      <c r="BX53" s="36">
        <v>21.213000000000001</v>
      </c>
      <c r="BY53" s="37">
        <v>2794</v>
      </c>
      <c r="BZ53" s="37">
        <v>0</v>
      </c>
      <c r="CA53" s="37">
        <v>0</v>
      </c>
      <c r="CB53" s="37">
        <v>0</v>
      </c>
      <c r="CC53" s="37">
        <v>2794</v>
      </c>
      <c r="CD53" s="36">
        <v>0</v>
      </c>
      <c r="CE53" s="36">
        <v>0</v>
      </c>
      <c r="CF53" s="36">
        <v>0</v>
      </c>
      <c r="CG53" s="36">
        <v>0</v>
      </c>
      <c r="CH53" s="36">
        <v>0</v>
      </c>
    </row>
    <row r="54" spans="1:86" x14ac:dyDescent="0.25">
      <c r="A54" s="45">
        <v>2022</v>
      </c>
      <c r="B54" s="43" t="s">
        <v>148</v>
      </c>
      <c r="C54" s="44">
        <v>40165</v>
      </c>
      <c r="D54" s="43" t="s">
        <v>596</v>
      </c>
      <c r="E54" s="43" t="s">
        <v>454</v>
      </c>
      <c r="F54" s="42" t="s">
        <v>455</v>
      </c>
      <c r="G54" s="54">
        <v>0.06</v>
      </c>
      <c r="H54" s="54">
        <v>0.02</v>
      </c>
      <c r="I54" s="38" t="s">
        <v>450</v>
      </c>
      <c r="J54" s="38" t="s">
        <v>450</v>
      </c>
      <c r="K54" s="38">
        <v>0.08</v>
      </c>
      <c r="L54" s="39">
        <v>6</v>
      </c>
      <c r="M54" s="39">
        <v>1</v>
      </c>
      <c r="N54" s="39" t="s">
        <v>450</v>
      </c>
      <c r="O54" s="39" t="s">
        <v>450</v>
      </c>
      <c r="P54" s="39">
        <v>7</v>
      </c>
      <c r="Q54" s="41" t="s">
        <v>450</v>
      </c>
      <c r="R54" s="41" t="s">
        <v>450</v>
      </c>
      <c r="S54" s="41" t="s">
        <v>450</v>
      </c>
      <c r="T54" s="41" t="s">
        <v>450</v>
      </c>
      <c r="U54" s="41" t="s">
        <v>450</v>
      </c>
      <c r="V54" s="40" t="s">
        <v>450</v>
      </c>
      <c r="W54" s="40" t="s">
        <v>450</v>
      </c>
      <c r="X54" s="40" t="s">
        <v>450</v>
      </c>
      <c r="Y54" s="40" t="s">
        <v>450</v>
      </c>
      <c r="Z54" s="40" t="s">
        <v>450</v>
      </c>
      <c r="AA54" s="38" t="s">
        <v>450</v>
      </c>
      <c r="AB54" s="38" t="s">
        <v>450</v>
      </c>
      <c r="AC54" s="38" t="s">
        <v>450</v>
      </c>
      <c r="AD54" s="38" t="s">
        <v>450</v>
      </c>
      <c r="AE54" s="38" t="s">
        <v>450</v>
      </c>
      <c r="AF54" s="39" t="s">
        <v>450</v>
      </c>
      <c r="AG54" s="39" t="s">
        <v>450</v>
      </c>
      <c r="AH54" s="39" t="s">
        <v>450</v>
      </c>
      <c r="AI54" s="39" t="s">
        <v>450</v>
      </c>
      <c r="AJ54" s="39" t="s">
        <v>450</v>
      </c>
      <c r="AK54" s="38">
        <v>16.62</v>
      </c>
      <c r="AL54" s="38" t="s">
        <v>450</v>
      </c>
      <c r="AM54" s="38" t="s">
        <v>450</v>
      </c>
      <c r="AN54" s="38" t="s">
        <v>450</v>
      </c>
      <c r="AO54" s="38">
        <v>16.62</v>
      </c>
      <c r="AP54" s="36" t="s">
        <v>450</v>
      </c>
      <c r="AQ54" s="36" t="s">
        <v>450</v>
      </c>
      <c r="AR54" s="36" t="s">
        <v>450</v>
      </c>
      <c r="AS54" s="36" t="s">
        <v>450</v>
      </c>
      <c r="AT54" s="36">
        <v>0</v>
      </c>
      <c r="AU54" s="37" t="s">
        <v>450</v>
      </c>
      <c r="AV54" s="37" t="s">
        <v>450</v>
      </c>
      <c r="AW54" s="37" t="s">
        <v>450</v>
      </c>
      <c r="AX54" s="37" t="s">
        <v>450</v>
      </c>
      <c r="AY54" s="37">
        <v>0</v>
      </c>
      <c r="AZ54" s="36" t="s">
        <v>450</v>
      </c>
      <c r="BA54" s="36" t="s">
        <v>450</v>
      </c>
      <c r="BB54" s="36" t="s">
        <v>450</v>
      </c>
      <c r="BC54" s="36" t="s">
        <v>450</v>
      </c>
      <c r="BD54" s="36">
        <v>0</v>
      </c>
      <c r="BE54" s="38" t="s">
        <v>450</v>
      </c>
      <c r="BF54" s="38" t="s">
        <v>450</v>
      </c>
      <c r="BG54" s="38" t="s">
        <v>450</v>
      </c>
      <c r="BH54" s="38" t="s">
        <v>450</v>
      </c>
      <c r="BI54" s="38">
        <v>0</v>
      </c>
      <c r="BJ54" s="39" t="s">
        <v>450</v>
      </c>
      <c r="BK54" s="39" t="s">
        <v>450</v>
      </c>
      <c r="BL54" s="39" t="s">
        <v>450</v>
      </c>
      <c r="BM54" s="39" t="s">
        <v>450</v>
      </c>
      <c r="BN54" s="39">
        <v>0</v>
      </c>
      <c r="BO54" s="38" t="s">
        <v>450</v>
      </c>
      <c r="BP54" s="38" t="s">
        <v>450</v>
      </c>
      <c r="BQ54" s="38" t="s">
        <v>450</v>
      </c>
      <c r="BR54" s="38" t="s">
        <v>450</v>
      </c>
      <c r="BS54" s="38">
        <v>0</v>
      </c>
      <c r="BT54" s="36">
        <v>0.06</v>
      </c>
      <c r="BU54" s="36">
        <v>0.02</v>
      </c>
      <c r="BV54" s="36">
        <v>0</v>
      </c>
      <c r="BW54" s="36">
        <v>0</v>
      </c>
      <c r="BX54" s="36">
        <v>0.08</v>
      </c>
      <c r="BY54" s="37">
        <v>6</v>
      </c>
      <c r="BZ54" s="37">
        <v>1</v>
      </c>
      <c r="CA54" s="37">
        <v>0</v>
      </c>
      <c r="CB54" s="37">
        <v>0</v>
      </c>
      <c r="CC54" s="37">
        <v>7</v>
      </c>
      <c r="CD54" s="36">
        <v>16.62</v>
      </c>
      <c r="CE54" s="36">
        <v>0</v>
      </c>
      <c r="CF54" s="36">
        <v>0</v>
      </c>
      <c r="CG54" s="36">
        <v>0</v>
      </c>
      <c r="CH54" s="36">
        <v>16.62</v>
      </c>
    </row>
    <row r="55" spans="1:86" x14ac:dyDescent="0.25">
      <c r="A55" s="45">
        <v>2022</v>
      </c>
      <c r="B55" s="43" t="s">
        <v>148</v>
      </c>
      <c r="C55" s="44">
        <v>65261</v>
      </c>
      <c r="D55" s="43" t="s">
        <v>1321</v>
      </c>
      <c r="E55" s="43" t="s">
        <v>806</v>
      </c>
      <c r="F55" s="42" t="s">
        <v>457</v>
      </c>
      <c r="G55" s="54" t="s">
        <v>450</v>
      </c>
      <c r="H55" s="54" t="s">
        <v>450</v>
      </c>
      <c r="I55" s="38" t="s">
        <v>450</v>
      </c>
      <c r="J55" s="38" t="s">
        <v>450</v>
      </c>
      <c r="K55" s="38">
        <v>0</v>
      </c>
      <c r="L55" s="39" t="s">
        <v>450</v>
      </c>
      <c r="M55" s="39" t="s">
        <v>450</v>
      </c>
      <c r="N55" s="39" t="s">
        <v>450</v>
      </c>
      <c r="O55" s="39" t="s">
        <v>450</v>
      </c>
      <c r="P55" s="39">
        <v>0</v>
      </c>
      <c r="Q55" s="41" t="s">
        <v>450</v>
      </c>
      <c r="R55" s="41" t="s">
        <v>450</v>
      </c>
      <c r="S55" s="41" t="s">
        <v>450</v>
      </c>
      <c r="T55" s="41" t="s">
        <v>450</v>
      </c>
      <c r="U55" s="41">
        <v>0</v>
      </c>
      <c r="V55" s="40" t="s">
        <v>450</v>
      </c>
      <c r="W55" s="40" t="s">
        <v>450</v>
      </c>
      <c r="X55" s="40" t="s">
        <v>450</v>
      </c>
      <c r="Y55" s="40" t="s">
        <v>450</v>
      </c>
      <c r="Z55" s="40">
        <v>0</v>
      </c>
      <c r="AA55" s="38" t="s">
        <v>450</v>
      </c>
      <c r="AB55" s="38" t="s">
        <v>450</v>
      </c>
      <c r="AC55" s="38" t="s">
        <v>450</v>
      </c>
      <c r="AD55" s="38" t="s">
        <v>450</v>
      </c>
      <c r="AE55" s="38">
        <v>0</v>
      </c>
      <c r="AF55" s="39" t="s">
        <v>450</v>
      </c>
      <c r="AG55" s="39" t="s">
        <v>450</v>
      </c>
      <c r="AH55" s="39" t="s">
        <v>450</v>
      </c>
      <c r="AI55" s="39" t="s">
        <v>450</v>
      </c>
      <c r="AJ55" s="39">
        <v>0</v>
      </c>
      <c r="AK55" s="38" t="s">
        <v>450</v>
      </c>
      <c r="AL55" s="38" t="s">
        <v>450</v>
      </c>
      <c r="AM55" s="38" t="s">
        <v>450</v>
      </c>
      <c r="AN55" s="38" t="s">
        <v>450</v>
      </c>
      <c r="AO55" s="38">
        <v>0</v>
      </c>
      <c r="AP55" s="36" t="s">
        <v>450</v>
      </c>
      <c r="AQ55" s="36" t="s">
        <v>450</v>
      </c>
      <c r="AR55" s="36" t="s">
        <v>450</v>
      </c>
      <c r="AS55" s="36" t="s">
        <v>450</v>
      </c>
      <c r="AT55" s="36">
        <v>0</v>
      </c>
      <c r="AU55" s="37" t="s">
        <v>450</v>
      </c>
      <c r="AV55" s="37" t="s">
        <v>450</v>
      </c>
      <c r="AW55" s="37" t="s">
        <v>450</v>
      </c>
      <c r="AX55" s="37" t="s">
        <v>450</v>
      </c>
      <c r="AY55" s="37">
        <v>0</v>
      </c>
      <c r="AZ55" s="36" t="s">
        <v>450</v>
      </c>
      <c r="BA55" s="36" t="s">
        <v>450</v>
      </c>
      <c r="BB55" s="36" t="s">
        <v>450</v>
      </c>
      <c r="BC55" s="36" t="s">
        <v>450</v>
      </c>
      <c r="BD55" s="36">
        <v>0</v>
      </c>
      <c r="BE55" s="38" t="s">
        <v>450</v>
      </c>
      <c r="BF55" s="38">
        <v>1</v>
      </c>
      <c r="BG55" s="38" t="s">
        <v>450</v>
      </c>
      <c r="BH55" s="38" t="s">
        <v>450</v>
      </c>
      <c r="BI55" s="38">
        <v>1</v>
      </c>
      <c r="BJ55" s="39" t="s">
        <v>450</v>
      </c>
      <c r="BK55" s="39">
        <v>3</v>
      </c>
      <c r="BL55" s="39" t="s">
        <v>450</v>
      </c>
      <c r="BM55" s="39" t="s">
        <v>450</v>
      </c>
      <c r="BN55" s="39">
        <v>3</v>
      </c>
      <c r="BO55" s="38" t="s">
        <v>450</v>
      </c>
      <c r="BP55" s="38" t="s">
        <v>450</v>
      </c>
      <c r="BQ55" s="38" t="s">
        <v>450</v>
      </c>
      <c r="BR55" s="38" t="s">
        <v>450</v>
      </c>
      <c r="BS55" s="38">
        <v>0</v>
      </c>
      <c r="BT55" s="36">
        <v>0</v>
      </c>
      <c r="BU55" s="36">
        <v>1</v>
      </c>
      <c r="BV55" s="36">
        <v>0</v>
      </c>
      <c r="BW55" s="36">
        <v>0</v>
      </c>
      <c r="BX55" s="36">
        <v>1</v>
      </c>
      <c r="BY55" s="37">
        <v>0</v>
      </c>
      <c r="BZ55" s="37">
        <v>3</v>
      </c>
      <c r="CA55" s="37">
        <v>0</v>
      </c>
      <c r="CB55" s="37">
        <v>0</v>
      </c>
      <c r="CC55" s="37">
        <v>3</v>
      </c>
      <c r="CD55" s="36">
        <v>0</v>
      </c>
      <c r="CE55" s="36">
        <v>0</v>
      </c>
      <c r="CF55" s="36">
        <v>0</v>
      </c>
      <c r="CG55" s="36">
        <v>0</v>
      </c>
      <c r="CH55" s="36">
        <v>0</v>
      </c>
    </row>
    <row r="56" spans="1:86" x14ac:dyDescent="0.25">
      <c r="A56" s="45">
        <v>2022</v>
      </c>
      <c r="B56" s="43" t="s">
        <v>148</v>
      </c>
      <c r="C56" s="44">
        <v>99999</v>
      </c>
      <c r="D56" s="43" t="s">
        <v>453</v>
      </c>
      <c r="E56" s="43" t="s">
        <v>1320</v>
      </c>
      <c r="F56" s="42" t="s">
        <v>451</v>
      </c>
      <c r="G56" s="54">
        <v>-231.04900000000001</v>
      </c>
      <c r="H56" s="54">
        <v>-56.116</v>
      </c>
      <c r="I56" s="38">
        <v>0</v>
      </c>
      <c r="J56" s="38">
        <v>0</v>
      </c>
      <c r="K56" s="38">
        <v>-287.16500000000002</v>
      </c>
      <c r="L56" s="39" t="s">
        <v>450</v>
      </c>
      <c r="M56" s="39" t="s">
        <v>450</v>
      </c>
      <c r="N56" s="39" t="s">
        <v>450</v>
      </c>
      <c r="O56" s="39" t="s">
        <v>450</v>
      </c>
      <c r="P56" s="39" t="s">
        <v>450</v>
      </c>
      <c r="Q56" s="41" t="s">
        <v>450</v>
      </c>
      <c r="R56" s="41" t="s">
        <v>450</v>
      </c>
      <c r="S56" s="41" t="s">
        <v>450</v>
      </c>
      <c r="T56" s="41" t="s">
        <v>450</v>
      </c>
      <c r="U56" s="41" t="s">
        <v>450</v>
      </c>
      <c r="V56" s="40" t="s">
        <v>450</v>
      </c>
      <c r="W56" s="40" t="s">
        <v>450</v>
      </c>
      <c r="X56" s="40" t="s">
        <v>450</v>
      </c>
      <c r="Y56" s="40" t="s">
        <v>450</v>
      </c>
      <c r="Z56" s="40" t="s">
        <v>450</v>
      </c>
      <c r="AA56" s="38" t="s">
        <v>450</v>
      </c>
      <c r="AB56" s="38" t="s">
        <v>450</v>
      </c>
      <c r="AC56" s="38" t="s">
        <v>450</v>
      </c>
      <c r="AD56" s="38" t="s">
        <v>450</v>
      </c>
      <c r="AE56" s="38" t="s">
        <v>450</v>
      </c>
      <c r="AF56" s="39" t="s">
        <v>450</v>
      </c>
      <c r="AG56" s="39" t="s">
        <v>450</v>
      </c>
      <c r="AH56" s="39" t="s">
        <v>450</v>
      </c>
      <c r="AI56" s="39" t="s">
        <v>450</v>
      </c>
      <c r="AJ56" s="39" t="s">
        <v>450</v>
      </c>
      <c r="AK56" s="38" t="s">
        <v>450</v>
      </c>
      <c r="AL56" s="38" t="s">
        <v>450</v>
      </c>
      <c r="AM56" s="38" t="s">
        <v>450</v>
      </c>
      <c r="AN56" s="38" t="s">
        <v>450</v>
      </c>
      <c r="AO56" s="38" t="s">
        <v>450</v>
      </c>
      <c r="AP56" s="36" t="s">
        <v>450</v>
      </c>
      <c r="AQ56" s="36" t="s">
        <v>450</v>
      </c>
      <c r="AR56" s="36" t="s">
        <v>450</v>
      </c>
      <c r="AS56" s="36" t="s">
        <v>450</v>
      </c>
      <c r="AT56" s="36" t="s">
        <v>450</v>
      </c>
      <c r="AU56" s="37" t="s">
        <v>450</v>
      </c>
      <c r="AV56" s="37" t="s">
        <v>450</v>
      </c>
      <c r="AW56" s="37" t="s">
        <v>450</v>
      </c>
      <c r="AX56" s="37" t="s">
        <v>450</v>
      </c>
      <c r="AY56" s="37" t="s">
        <v>450</v>
      </c>
      <c r="AZ56" s="36" t="s">
        <v>450</v>
      </c>
      <c r="BA56" s="36" t="s">
        <v>450</v>
      </c>
      <c r="BB56" s="36" t="s">
        <v>450</v>
      </c>
      <c r="BC56" s="36" t="s">
        <v>450</v>
      </c>
      <c r="BD56" s="36" t="s">
        <v>450</v>
      </c>
      <c r="BE56" s="38" t="s">
        <v>450</v>
      </c>
      <c r="BF56" s="38" t="s">
        <v>450</v>
      </c>
      <c r="BG56" s="38" t="s">
        <v>450</v>
      </c>
      <c r="BH56" s="38" t="s">
        <v>450</v>
      </c>
      <c r="BI56" s="38" t="s">
        <v>450</v>
      </c>
      <c r="BJ56" s="39" t="s">
        <v>450</v>
      </c>
      <c r="BK56" s="39" t="s">
        <v>450</v>
      </c>
      <c r="BL56" s="39" t="s">
        <v>450</v>
      </c>
      <c r="BM56" s="39" t="s">
        <v>450</v>
      </c>
      <c r="BN56" s="39" t="s">
        <v>450</v>
      </c>
      <c r="BO56" s="38" t="s">
        <v>450</v>
      </c>
      <c r="BP56" s="38" t="s">
        <v>450</v>
      </c>
      <c r="BQ56" s="38" t="s">
        <v>450</v>
      </c>
      <c r="BR56" s="38" t="s">
        <v>450</v>
      </c>
      <c r="BS56" s="38" t="s">
        <v>450</v>
      </c>
      <c r="BT56" s="36">
        <v>-231.04900000000001</v>
      </c>
      <c r="BU56" s="36">
        <v>-56.116</v>
      </c>
      <c r="BV56" s="36">
        <v>0</v>
      </c>
      <c r="BW56" s="36">
        <v>0</v>
      </c>
      <c r="BX56" s="36">
        <v>-287.16500000000002</v>
      </c>
      <c r="BY56" s="37" t="s">
        <v>450</v>
      </c>
      <c r="BZ56" s="37" t="s">
        <v>450</v>
      </c>
      <c r="CA56" s="37" t="s">
        <v>450</v>
      </c>
      <c r="CB56" s="37" t="s">
        <v>450</v>
      </c>
      <c r="CC56" s="37" t="s">
        <v>450</v>
      </c>
      <c r="CD56" s="36" t="s">
        <v>450</v>
      </c>
      <c r="CE56" s="36" t="s">
        <v>450</v>
      </c>
      <c r="CF56" s="36" t="s">
        <v>450</v>
      </c>
      <c r="CG56" s="36" t="s">
        <v>450</v>
      </c>
      <c r="CH56" s="36" t="s">
        <v>450</v>
      </c>
    </row>
    <row r="57" spans="1:86" x14ac:dyDescent="0.25">
      <c r="A57" s="45">
        <v>2022</v>
      </c>
      <c r="B57" s="43" t="s">
        <v>148</v>
      </c>
      <c r="C57" s="44">
        <v>99999</v>
      </c>
      <c r="D57" s="43" t="s">
        <v>453</v>
      </c>
      <c r="E57" s="43" t="s">
        <v>454</v>
      </c>
      <c r="F57" s="42" t="s">
        <v>451</v>
      </c>
      <c r="G57" s="54">
        <v>-0.01</v>
      </c>
      <c r="H57" s="54">
        <v>-3.0000000000000001E-3</v>
      </c>
      <c r="I57" s="38" t="s">
        <v>450</v>
      </c>
      <c r="J57" s="38" t="s">
        <v>450</v>
      </c>
      <c r="K57" s="38">
        <v>-1.4E-2</v>
      </c>
      <c r="L57" s="39" t="s">
        <v>450</v>
      </c>
      <c r="M57" s="39" t="s">
        <v>450</v>
      </c>
      <c r="N57" s="39" t="s">
        <v>450</v>
      </c>
      <c r="O57" s="39" t="s">
        <v>450</v>
      </c>
      <c r="P57" s="39" t="s">
        <v>450</v>
      </c>
      <c r="Q57" s="41" t="s">
        <v>450</v>
      </c>
      <c r="R57" s="41" t="s">
        <v>450</v>
      </c>
      <c r="S57" s="41" t="s">
        <v>450</v>
      </c>
      <c r="T57" s="41" t="s">
        <v>450</v>
      </c>
      <c r="U57" s="41" t="s">
        <v>450</v>
      </c>
      <c r="V57" s="40" t="s">
        <v>450</v>
      </c>
      <c r="W57" s="40" t="s">
        <v>450</v>
      </c>
      <c r="X57" s="40" t="s">
        <v>450</v>
      </c>
      <c r="Y57" s="40" t="s">
        <v>450</v>
      </c>
      <c r="Z57" s="40" t="s">
        <v>450</v>
      </c>
      <c r="AA57" s="38" t="s">
        <v>450</v>
      </c>
      <c r="AB57" s="38" t="s">
        <v>450</v>
      </c>
      <c r="AC57" s="38" t="s">
        <v>450</v>
      </c>
      <c r="AD57" s="38" t="s">
        <v>450</v>
      </c>
      <c r="AE57" s="38" t="s">
        <v>450</v>
      </c>
      <c r="AF57" s="39" t="s">
        <v>450</v>
      </c>
      <c r="AG57" s="39" t="s">
        <v>450</v>
      </c>
      <c r="AH57" s="39" t="s">
        <v>450</v>
      </c>
      <c r="AI57" s="39" t="s">
        <v>450</v>
      </c>
      <c r="AJ57" s="39" t="s">
        <v>450</v>
      </c>
      <c r="AK57" s="38" t="s">
        <v>450</v>
      </c>
      <c r="AL57" s="38" t="s">
        <v>450</v>
      </c>
      <c r="AM57" s="38" t="s">
        <v>450</v>
      </c>
      <c r="AN57" s="38" t="s">
        <v>450</v>
      </c>
      <c r="AO57" s="38" t="s">
        <v>450</v>
      </c>
      <c r="AP57" s="36" t="s">
        <v>450</v>
      </c>
      <c r="AQ57" s="36" t="s">
        <v>450</v>
      </c>
      <c r="AR57" s="36" t="s">
        <v>450</v>
      </c>
      <c r="AS57" s="36" t="s">
        <v>450</v>
      </c>
      <c r="AT57" s="36" t="s">
        <v>450</v>
      </c>
      <c r="AU57" s="37" t="s">
        <v>450</v>
      </c>
      <c r="AV57" s="37" t="s">
        <v>450</v>
      </c>
      <c r="AW57" s="37" t="s">
        <v>450</v>
      </c>
      <c r="AX57" s="37" t="s">
        <v>450</v>
      </c>
      <c r="AY57" s="37" t="s">
        <v>450</v>
      </c>
      <c r="AZ57" s="36" t="s">
        <v>450</v>
      </c>
      <c r="BA57" s="36" t="s">
        <v>450</v>
      </c>
      <c r="BB57" s="36" t="s">
        <v>450</v>
      </c>
      <c r="BC57" s="36" t="s">
        <v>450</v>
      </c>
      <c r="BD57" s="36" t="s">
        <v>450</v>
      </c>
      <c r="BE57" s="38" t="s">
        <v>450</v>
      </c>
      <c r="BF57" s="38" t="s">
        <v>450</v>
      </c>
      <c r="BG57" s="38" t="s">
        <v>450</v>
      </c>
      <c r="BH57" s="38" t="s">
        <v>450</v>
      </c>
      <c r="BI57" s="38" t="s">
        <v>450</v>
      </c>
      <c r="BJ57" s="39" t="s">
        <v>450</v>
      </c>
      <c r="BK57" s="39" t="s">
        <v>450</v>
      </c>
      <c r="BL57" s="39" t="s">
        <v>450</v>
      </c>
      <c r="BM57" s="39" t="s">
        <v>450</v>
      </c>
      <c r="BN57" s="39" t="s">
        <v>450</v>
      </c>
      <c r="BO57" s="38" t="s">
        <v>450</v>
      </c>
      <c r="BP57" s="38" t="s">
        <v>450</v>
      </c>
      <c r="BQ57" s="38" t="s">
        <v>450</v>
      </c>
      <c r="BR57" s="38" t="s">
        <v>450</v>
      </c>
      <c r="BS57" s="38" t="s">
        <v>450</v>
      </c>
      <c r="BT57" s="36">
        <v>-0.01</v>
      </c>
      <c r="BU57" s="36">
        <v>-3.0000000000000001E-3</v>
      </c>
      <c r="BV57" s="36" t="s">
        <v>450</v>
      </c>
      <c r="BW57" s="36" t="s">
        <v>450</v>
      </c>
      <c r="BX57" s="36">
        <v>-1.4E-2</v>
      </c>
      <c r="BY57" s="37" t="s">
        <v>450</v>
      </c>
      <c r="BZ57" s="37" t="s">
        <v>450</v>
      </c>
      <c r="CA57" s="37" t="s">
        <v>450</v>
      </c>
      <c r="CB57" s="37" t="s">
        <v>450</v>
      </c>
      <c r="CC57" s="37" t="s">
        <v>450</v>
      </c>
      <c r="CD57" s="36" t="s">
        <v>450</v>
      </c>
      <c r="CE57" s="36" t="s">
        <v>450</v>
      </c>
      <c r="CF57" s="36" t="s">
        <v>450</v>
      </c>
      <c r="CG57" s="36" t="s">
        <v>450</v>
      </c>
      <c r="CH57" s="36" t="s">
        <v>450</v>
      </c>
    </row>
    <row r="58" spans="1:86" x14ac:dyDescent="0.25">
      <c r="A58" s="45">
        <v>2022</v>
      </c>
      <c r="B58" s="43" t="s">
        <v>148</v>
      </c>
      <c r="C58" s="44">
        <v>99999</v>
      </c>
      <c r="D58" s="43" t="s">
        <v>453</v>
      </c>
      <c r="E58" s="43" t="s">
        <v>806</v>
      </c>
      <c r="F58" s="42" t="s">
        <v>451</v>
      </c>
      <c r="G58" s="54">
        <v>-6.0890000000000004</v>
      </c>
      <c r="H58" s="54">
        <v>-2.82</v>
      </c>
      <c r="I58" s="38" t="s">
        <v>450</v>
      </c>
      <c r="J58" s="38" t="s">
        <v>450</v>
      </c>
      <c r="K58" s="38">
        <v>-8.9090000000000007</v>
      </c>
      <c r="L58" s="39" t="s">
        <v>450</v>
      </c>
      <c r="M58" s="39" t="s">
        <v>450</v>
      </c>
      <c r="N58" s="39" t="s">
        <v>450</v>
      </c>
      <c r="O58" s="39" t="s">
        <v>450</v>
      </c>
      <c r="P58" s="39" t="s">
        <v>450</v>
      </c>
      <c r="Q58" s="41" t="s">
        <v>450</v>
      </c>
      <c r="R58" s="41" t="s">
        <v>450</v>
      </c>
      <c r="S58" s="41" t="s">
        <v>450</v>
      </c>
      <c r="T58" s="41" t="s">
        <v>450</v>
      </c>
      <c r="U58" s="41" t="s">
        <v>450</v>
      </c>
      <c r="V58" s="40" t="s">
        <v>450</v>
      </c>
      <c r="W58" s="40" t="s">
        <v>450</v>
      </c>
      <c r="X58" s="40" t="s">
        <v>450</v>
      </c>
      <c r="Y58" s="40" t="s">
        <v>450</v>
      </c>
      <c r="Z58" s="40" t="s">
        <v>450</v>
      </c>
      <c r="AA58" s="38">
        <v>-8.0000000000000002E-3</v>
      </c>
      <c r="AB58" s="38">
        <v>-3.2000000000000001E-2</v>
      </c>
      <c r="AC58" s="38" t="s">
        <v>450</v>
      </c>
      <c r="AD58" s="38" t="s">
        <v>450</v>
      </c>
      <c r="AE58" s="38">
        <v>-0.04</v>
      </c>
      <c r="AF58" s="39" t="s">
        <v>450</v>
      </c>
      <c r="AG58" s="39" t="s">
        <v>450</v>
      </c>
      <c r="AH58" s="39" t="s">
        <v>450</v>
      </c>
      <c r="AI58" s="39" t="s">
        <v>450</v>
      </c>
      <c r="AJ58" s="39" t="s">
        <v>450</v>
      </c>
      <c r="AK58" s="38" t="s">
        <v>450</v>
      </c>
      <c r="AL58" s="38" t="s">
        <v>450</v>
      </c>
      <c r="AM58" s="38" t="s">
        <v>450</v>
      </c>
      <c r="AN58" s="38" t="s">
        <v>450</v>
      </c>
      <c r="AO58" s="38" t="s">
        <v>450</v>
      </c>
      <c r="AP58" s="36" t="s">
        <v>450</v>
      </c>
      <c r="AQ58" s="36" t="s">
        <v>450</v>
      </c>
      <c r="AR58" s="36" t="s">
        <v>450</v>
      </c>
      <c r="AS58" s="36" t="s">
        <v>450</v>
      </c>
      <c r="AT58" s="36" t="s">
        <v>450</v>
      </c>
      <c r="AU58" s="37" t="s">
        <v>450</v>
      </c>
      <c r="AV58" s="37" t="s">
        <v>450</v>
      </c>
      <c r="AW58" s="37" t="s">
        <v>450</v>
      </c>
      <c r="AX58" s="37" t="s">
        <v>450</v>
      </c>
      <c r="AY58" s="37" t="s">
        <v>450</v>
      </c>
      <c r="AZ58" s="36" t="s">
        <v>450</v>
      </c>
      <c r="BA58" s="36" t="s">
        <v>450</v>
      </c>
      <c r="BB58" s="36" t="s">
        <v>450</v>
      </c>
      <c r="BC58" s="36" t="s">
        <v>450</v>
      </c>
      <c r="BD58" s="36" t="s">
        <v>450</v>
      </c>
      <c r="BE58" s="38" t="s">
        <v>450</v>
      </c>
      <c r="BF58" s="38" t="s">
        <v>450</v>
      </c>
      <c r="BG58" s="38" t="s">
        <v>450</v>
      </c>
      <c r="BH58" s="38" t="s">
        <v>450</v>
      </c>
      <c r="BI58" s="38" t="s">
        <v>450</v>
      </c>
      <c r="BJ58" s="39" t="s">
        <v>450</v>
      </c>
      <c r="BK58" s="39" t="s">
        <v>450</v>
      </c>
      <c r="BL58" s="39" t="s">
        <v>450</v>
      </c>
      <c r="BM58" s="39" t="s">
        <v>450</v>
      </c>
      <c r="BN58" s="39" t="s">
        <v>450</v>
      </c>
      <c r="BO58" s="38" t="s">
        <v>450</v>
      </c>
      <c r="BP58" s="38" t="s">
        <v>450</v>
      </c>
      <c r="BQ58" s="38" t="s">
        <v>450</v>
      </c>
      <c r="BR58" s="38" t="s">
        <v>450</v>
      </c>
      <c r="BS58" s="38" t="s">
        <v>450</v>
      </c>
      <c r="BT58" s="36">
        <v>-6.0960000000000001</v>
      </c>
      <c r="BU58" s="36">
        <v>-2.8519999999999999</v>
      </c>
      <c r="BV58" s="36" t="s">
        <v>450</v>
      </c>
      <c r="BW58" s="36" t="s">
        <v>450</v>
      </c>
      <c r="BX58" s="36">
        <v>-8.9489999999999998</v>
      </c>
      <c r="BY58" s="37" t="s">
        <v>450</v>
      </c>
      <c r="BZ58" s="37" t="s">
        <v>450</v>
      </c>
      <c r="CA58" s="37" t="s">
        <v>450</v>
      </c>
      <c r="CB58" s="37" t="s">
        <v>450</v>
      </c>
      <c r="CC58" s="37" t="s">
        <v>450</v>
      </c>
      <c r="CD58" s="36" t="s">
        <v>450</v>
      </c>
      <c r="CE58" s="36" t="s">
        <v>450</v>
      </c>
      <c r="CF58" s="36" t="s">
        <v>450</v>
      </c>
      <c r="CG58" s="36" t="s">
        <v>450</v>
      </c>
      <c r="CH58" s="36" t="s">
        <v>450</v>
      </c>
    </row>
    <row r="59" spans="1:86" x14ac:dyDescent="0.25">
      <c r="A59" s="45">
        <v>2022</v>
      </c>
      <c r="B59" s="43" t="s">
        <v>150</v>
      </c>
      <c r="C59" s="44">
        <v>207</v>
      </c>
      <c r="D59" s="43" t="s">
        <v>1319</v>
      </c>
      <c r="E59" s="43" t="s">
        <v>1287</v>
      </c>
      <c r="F59" s="42" t="s">
        <v>457</v>
      </c>
      <c r="G59" s="54">
        <v>3.67</v>
      </c>
      <c r="H59" s="54">
        <v>3.734</v>
      </c>
      <c r="I59" s="38" t="s">
        <v>450</v>
      </c>
      <c r="J59" s="38" t="s">
        <v>450</v>
      </c>
      <c r="K59" s="38">
        <v>7.4039999999999999</v>
      </c>
      <c r="L59" s="39">
        <v>856</v>
      </c>
      <c r="M59" s="39">
        <v>42</v>
      </c>
      <c r="N59" s="39" t="s">
        <v>450</v>
      </c>
      <c r="O59" s="39" t="s">
        <v>450</v>
      </c>
      <c r="P59" s="39">
        <v>898</v>
      </c>
      <c r="Q59" s="41" t="s">
        <v>450</v>
      </c>
      <c r="R59" s="41" t="s">
        <v>450</v>
      </c>
      <c r="S59" s="41" t="s">
        <v>450</v>
      </c>
      <c r="T59" s="41" t="s">
        <v>450</v>
      </c>
      <c r="U59" s="41" t="s">
        <v>450</v>
      </c>
      <c r="V59" s="40" t="s">
        <v>450</v>
      </c>
      <c r="W59" s="40" t="s">
        <v>450</v>
      </c>
      <c r="X59" s="40" t="s">
        <v>450</v>
      </c>
      <c r="Y59" s="40" t="s">
        <v>450</v>
      </c>
      <c r="Z59" s="40" t="s">
        <v>450</v>
      </c>
      <c r="AA59" s="38" t="s">
        <v>450</v>
      </c>
      <c r="AB59" s="38" t="s">
        <v>450</v>
      </c>
      <c r="AC59" s="38" t="s">
        <v>450</v>
      </c>
      <c r="AD59" s="38" t="s">
        <v>450</v>
      </c>
      <c r="AE59" s="38" t="s">
        <v>450</v>
      </c>
      <c r="AF59" s="39" t="s">
        <v>450</v>
      </c>
      <c r="AG59" s="39" t="s">
        <v>450</v>
      </c>
      <c r="AH59" s="39" t="s">
        <v>450</v>
      </c>
      <c r="AI59" s="39" t="s">
        <v>450</v>
      </c>
      <c r="AJ59" s="39" t="s">
        <v>450</v>
      </c>
      <c r="AK59" s="38">
        <v>41.862000000000002</v>
      </c>
      <c r="AL59" s="38">
        <v>160.35400000000001</v>
      </c>
      <c r="AM59" s="38" t="s">
        <v>450</v>
      </c>
      <c r="AN59" s="38" t="s">
        <v>450</v>
      </c>
      <c r="AO59" s="38">
        <v>202.21600000000001</v>
      </c>
      <c r="AP59" s="36" t="s">
        <v>450</v>
      </c>
      <c r="AQ59" s="36" t="s">
        <v>450</v>
      </c>
      <c r="AR59" s="36" t="s">
        <v>450</v>
      </c>
      <c r="AS59" s="36" t="s">
        <v>450</v>
      </c>
      <c r="AT59" s="36">
        <v>0</v>
      </c>
      <c r="AU59" s="37" t="s">
        <v>450</v>
      </c>
      <c r="AV59" s="37" t="s">
        <v>450</v>
      </c>
      <c r="AW59" s="37" t="s">
        <v>450</v>
      </c>
      <c r="AX59" s="37" t="s">
        <v>450</v>
      </c>
      <c r="AY59" s="37">
        <v>0</v>
      </c>
      <c r="AZ59" s="36" t="s">
        <v>450</v>
      </c>
      <c r="BA59" s="36" t="s">
        <v>450</v>
      </c>
      <c r="BB59" s="36" t="s">
        <v>450</v>
      </c>
      <c r="BC59" s="36" t="s">
        <v>450</v>
      </c>
      <c r="BD59" s="36">
        <v>0</v>
      </c>
      <c r="BE59" s="38" t="s">
        <v>450</v>
      </c>
      <c r="BF59" s="38" t="s">
        <v>450</v>
      </c>
      <c r="BG59" s="38" t="s">
        <v>450</v>
      </c>
      <c r="BH59" s="38" t="s">
        <v>450</v>
      </c>
      <c r="BI59" s="38">
        <v>0</v>
      </c>
      <c r="BJ59" s="39" t="s">
        <v>450</v>
      </c>
      <c r="BK59" s="39" t="s">
        <v>450</v>
      </c>
      <c r="BL59" s="39" t="s">
        <v>450</v>
      </c>
      <c r="BM59" s="39" t="s">
        <v>450</v>
      </c>
      <c r="BN59" s="39">
        <v>0</v>
      </c>
      <c r="BO59" s="38" t="s">
        <v>450</v>
      </c>
      <c r="BP59" s="38" t="s">
        <v>450</v>
      </c>
      <c r="BQ59" s="38" t="s">
        <v>450</v>
      </c>
      <c r="BR59" s="38" t="s">
        <v>450</v>
      </c>
      <c r="BS59" s="38">
        <v>0</v>
      </c>
      <c r="BT59" s="36">
        <v>3.67</v>
      </c>
      <c r="BU59" s="36">
        <v>3.734</v>
      </c>
      <c r="BV59" s="36">
        <v>0</v>
      </c>
      <c r="BW59" s="36">
        <v>0</v>
      </c>
      <c r="BX59" s="36">
        <v>7.4039999999999999</v>
      </c>
      <c r="BY59" s="37">
        <v>856</v>
      </c>
      <c r="BZ59" s="37">
        <v>42</v>
      </c>
      <c r="CA59" s="37">
        <v>0</v>
      </c>
      <c r="CB59" s="37">
        <v>0</v>
      </c>
      <c r="CC59" s="37">
        <v>898</v>
      </c>
      <c r="CD59" s="36">
        <v>41.862000000000002</v>
      </c>
      <c r="CE59" s="36">
        <v>160.35400000000001</v>
      </c>
      <c r="CF59" s="36">
        <v>0</v>
      </c>
      <c r="CG59" s="36">
        <v>0</v>
      </c>
      <c r="CH59" s="36">
        <v>202.21600000000001</v>
      </c>
    </row>
    <row r="60" spans="1:86" x14ac:dyDescent="0.25">
      <c r="A60" s="45">
        <v>2022</v>
      </c>
      <c r="B60" s="43" t="s">
        <v>150</v>
      </c>
      <c r="C60" s="44">
        <v>590</v>
      </c>
      <c r="D60" s="43" t="s">
        <v>1318</v>
      </c>
      <c r="E60" s="43" t="s">
        <v>1287</v>
      </c>
      <c r="F60" s="42" t="s">
        <v>455</v>
      </c>
      <c r="G60" s="54">
        <v>26.986000000000001</v>
      </c>
      <c r="H60" s="54">
        <v>20.157</v>
      </c>
      <c r="I60" s="38" t="s">
        <v>450</v>
      </c>
      <c r="J60" s="38" t="s">
        <v>450</v>
      </c>
      <c r="K60" s="38">
        <v>47.143000000000001</v>
      </c>
      <c r="L60" s="39">
        <v>4789</v>
      </c>
      <c r="M60" s="39">
        <v>209</v>
      </c>
      <c r="N60" s="39" t="s">
        <v>450</v>
      </c>
      <c r="O60" s="39" t="s">
        <v>450</v>
      </c>
      <c r="P60" s="39">
        <v>4998</v>
      </c>
      <c r="Q60" s="41" t="s">
        <v>450</v>
      </c>
      <c r="R60" s="41" t="s">
        <v>450</v>
      </c>
      <c r="S60" s="41" t="s">
        <v>450</v>
      </c>
      <c r="T60" s="41" t="s">
        <v>450</v>
      </c>
      <c r="U60" s="41" t="s">
        <v>450</v>
      </c>
      <c r="V60" s="40" t="s">
        <v>450</v>
      </c>
      <c r="W60" s="40" t="s">
        <v>450</v>
      </c>
      <c r="X60" s="40" t="s">
        <v>450</v>
      </c>
      <c r="Y60" s="40" t="s">
        <v>450</v>
      </c>
      <c r="Z60" s="40" t="s">
        <v>450</v>
      </c>
      <c r="AA60" s="38" t="s">
        <v>450</v>
      </c>
      <c r="AB60" s="38" t="s">
        <v>450</v>
      </c>
      <c r="AC60" s="38" t="s">
        <v>450</v>
      </c>
      <c r="AD60" s="38" t="s">
        <v>450</v>
      </c>
      <c r="AE60" s="38" t="s">
        <v>450</v>
      </c>
      <c r="AF60" s="39" t="s">
        <v>450</v>
      </c>
      <c r="AG60" s="39" t="s">
        <v>450</v>
      </c>
      <c r="AH60" s="39" t="s">
        <v>450</v>
      </c>
      <c r="AI60" s="39" t="s">
        <v>450</v>
      </c>
      <c r="AJ60" s="39" t="s">
        <v>450</v>
      </c>
      <c r="AK60" s="38" t="s">
        <v>450</v>
      </c>
      <c r="AL60" s="38" t="s">
        <v>450</v>
      </c>
      <c r="AM60" s="38" t="s">
        <v>450</v>
      </c>
      <c r="AN60" s="38" t="s">
        <v>450</v>
      </c>
      <c r="AO60" s="38">
        <v>0</v>
      </c>
      <c r="AP60" s="36" t="s">
        <v>450</v>
      </c>
      <c r="AQ60" s="36" t="s">
        <v>450</v>
      </c>
      <c r="AR60" s="36" t="s">
        <v>450</v>
      </c>
      <c r="AS60" s="36" t="s">
        <v>450</v>
      </c>
      <c r="AT60" s="36">
        <v>0</v>
      </c>
      <c r="AU60" s="37" t="s">
        <v>450</v>
      </c>
      <c r="AV60" s="37" t="s">
        <v>450</v>
      </c>
      <c r="AW60" s="37" t="s">
        <v>450</v>
      </c>
      <c r="AX60" s="37" t="s">
        <v>450</v>
      </c>
      <c r="AY60" s="37">
        <v>0</v>
      </c>
      <c r="AZ60" s="36" t="s">
        <v>450</v>
      </c>
      <c r="BA60" s="36" t="s">
        <v>450</v>
      </c>
      <c r="BB60" s="36" t="s">
        <v>450</v>
      </c>
      <c r="BC60" s="36" t="s">
        <v>450</v>
      </c>
      <c r="BD60" s="36">
        <v>0</v>
      </c>
      <c r="BE60" s="38" t="s">
        <v>450</v>
      </c>
      <c r="BF60" s="38" t="s">
        <v>450</v>
      </c>
      <c r="BG60" s="38" t="s">
        <v>450</v>
      </c>
      <c r="BH60" s="38" t="s">
        <v>450</v>
      </c>
      <c r="BI60" s="38">
        <v>0</v>
      </c>
      <c r="BJ60" s="39" t="s">
        <v>450</v>
      </c>
      <c r="BK60" s="39" t="s">
        <v>450</v>
      </c>
      <c r="BL60" s="39" t="s">
        <v>450</v>
      </c>
      <c r="BM60" s="39" t="s">
        <v>450</v>
      </c>
      <c r="BN60" s="39">
        <v>0</v>
      </c>
      <c r="BO60" s="38" t="s">
        <v>450</v>
      </c>
      <c r="BP60" s="38" t="s">
        <v>450</v>
      </c>
      <c r="BQ60" s="38" t="s">
        <v>450</v>
      </c>
      <c r="BR60" s="38" t="s">
        <v>450</v>
      </c>
      <c r="BS60" s="38">
        <v>0</v>
      </c>
      <c r="BT60" s="36">
        <v>26.986000000000001</v>
      </c>
      <c r="BU60" s="36">
        <v>20.157</v>
      </c>
      <c r="BV60" s="36">
        <v>0</v>
      </c>
      <c r="BW60" s="36">
        <v>0</v>
      </c>
      <c r="BX60" s="36">
        <v>47.143000000000001</v>
      </c>
      <c r="BY60" s="37">
        <v>4789</v>
      </c>
      <c r="BZ60" s="37">
        <v>209</v>
      </c>
      <c r="CA60" s="37">
        <v>0</v>
      </c>
      <c r="CB60" s="37">
        <v>0</v>
      </c>
      <c r="CC60" s="37">
        <v>4998</v>
      </c>
      <c r="CD60" s="36">
        <v>0</v>
      </c>
      <c r="CE60" s="36">
        <v>0</v>
      </c>
      <c r="CF60" s="36">
        <v>0</v>
      </c>
      <c r="CG60" s="36">
        <v>0</v>
      </c>
      <c r="CH60" s="36">
        <v>0</v>
      </c>
    </row>
    <row r="61" spans="1:86" x14ac:dyDescent="0.25">
      <c r="A61" s="45">
        <v>2022</v>
      </c>
      <c r="B61" s="43" t="s">
        <v>150</v>
      </c>
      <c r="C61" s="44">
        <v>1050</v>
      </c>
      <c r="D61" s="43" t="s">
        <v>1317</v>
      </c>
      <c r="E61" s="43" t="s">
        <v>1287</v>
      </c>
      <c r="F61" s="42" t="s">
        <v>455</v>
      </c>
      <c r="G61" s="54">
        <v>1.607</v>
      </c>
      <c r="H61" s="54">
        <v>0.46700000000000003</v>
      </c>
      <c r="I61" s="38">
        <v>0.40500000000000003</v>
      </c>
      <c r="J61" s="38" t="s">
        <v>450</v>
      </c>
      <c r="K61" s="38">
        <v>2.4790000000000001</v>
      </c>
      <c r="L61" s="39">
        <v>324</v>
      </c>
      <c r="M61" s="39">
        <v>7</v>
      </c>
      <c r="N61" s="39">
        <v>5</v>
      </c>
      <c r="O61" s="39" t="s">
        <v>450</v>
      </c>
      <c r="P61" s="39">
        <v>336</v>
      </c>
      <c r="Q61" s="41" t="s">
        <v>450</v>
      </c>
      <c r="R61" s="41" t="s">
        <v>450</v>
      </c>
      <c r="S61" s="41" t="s">
        <v>450</v>
      </c>
      <c r="T61" s="41" t="s">
        <v>450</v>
      </c>
      <c r="U61" s="41" t="s">
        <v>450</v>
      </c>
      <c r="V61" s="40" t="s">
        <v>450</v>
      </c>
      <c r="W61" s="40" t="s">
        <v>450</v>
      </c>
      <c r="X61" s="40" t="s">
        <v>450</v>
      </c>
      <c r="Y61" s="40" t="s">
        <v>450</v>
      </c>
      <c r="Z61" s="40" t="s">
        <v>450</v>
      </c>
      <c r="AA61" s="38" t="s">
        <v>450</v>
      </c>
      <c r="AB61" s="38" t="s">
        <v>450</v>
      </c>
      <c r="AC61" s="38" t="s">
        <v>450</v>
      </c>
      <c r="AD61" s="38" t="s">
        <v>450</v>
      </c>
      <c r="AE61" s="38" t="s">
        <v>450</v>
      </c>
      <c r="AF61" s="39" t="s">
        <v>450</v>
      </c>
      <c r="AG61" s="39" t="s">
        <v>450</v>
      </c>
      <c r="AH61" s="39" t="s">
        <v>450</v>
      </c>
      <c r="AI61" s="39" t="s">
        <v>450</v>
      </c>
      <c r="AJ61" s="39" t="s">
        <v>450</v>
      </c>
      <c r="AK61" s="38" t="s">
        <v>450</v>
      </c>
      <c r="AL61" s="38" t="s">
        <v>450</v>
      </c>
      <c r="AM61" s="38" t="s">
        <v>450</v>
      </c>
      <c r="AN61" s="38" t="s">
        <v>450</v>
      </c>
      <c r="AO61" s="38">
        <v>0</v>
      </c>
      <c r="AP61" s="36" t="s">
        <v>450</v>
      </c>
      <c r="AQ61" s="36" t="s">
        <v>450</v>
      </c>
      <c r="AR61" s="36" t="s">
        <v>450</v>
      </c>
      <c r="AS61" s="36" t="s">
        <v>450</v>
      </c>
      <c r="AT61" s="36">
        <v>0</v>
      </c>
      <c r="AU61" s="37" t="s">
        <v>450</v>
      </c>
      <c r="AV61" s="37" t="s">
        <v>450</v>
      </c>
      <c r="AW61" s="37" t="s">
        <v>450</v>
      </c>
      <c r="AX61" s="37" t="s">
        <v>450</v>
      </c>
      <c r="AY61" s="37">
        <v>0</v>
      </c>
      <c r="AZ61" s="36" t="s">
        <v>450</v>
      </c>
      <c r="BA61" s="36" t="s">
        <v>450</v>
      </c>
      <c r="BB61" s="36" t="s">
        <v>450</v>
      </c>
      <c r="BC61" s="36" t="s">
        <v>450</v>
      </c>
      <c r="BD61" s="36">
        <v>0</v>
      </c>
      <c r="BE61" s="38" t="s">
        <v>450</v>
      </c>
      <c r="BF61" s="38" t="s">
        <v>450</v>
      </c>
      <c r="BG61" s="38" t="s">
        <v>450</v>
      </c>
      <c r="BH61" s="38" t="s">
        <v>450</v>
      </c>
      <c r="BI61" s="38">
        <v>0</v>
      </c>
      <c r="BJ61" s="39" t="s">
        <v>450</v>
      </c>
      <c r="BK61" s="39" t="s">
        <v>450</v>
      </c>
      <c r="BL61" s="39" t="s">
        <v>450</v>
      </c>
      <c r="BM61" s="39" t="s">
        <v>450</v>
      </c>
      <c r="BN61" s="39">
        <v>0</v>
      </c>
      <c r="BO61" s="38" t="s">
        <v>450</v>
      </c>
      <c r="BP61" s="38" t="s">
        <v>450</v>
      </c>
      <c r="BQ61" s="38" t="s">
        <v>450</v>
      </c>
      <c r="BR61" s="38" t="s">
        <v>450</v>
      </c>
      <c r="BS61" s="38">
        <v>0</v>
      </c>
      <c r="BT61" s="36">
        <v>1.607</v>
      </c>
      <c r="BU61" s="36">
        <v>0.46700000000000003</v>
      </c>
      <c r="BV61" s="36">
        <v>0.40500000000000003</v>
      </c>
      <c r="BW61" s="36">
        <v>0</v>
      </c>
      <c r="BX61" s="36">
        <v>2.4790000000000001</v>
      </c>
      <c r="BY61" s="37">
        <v>324</v>
      </c>
      <c r="BZ61" s="37">
        <v>7</v>
      </c>
      <c r="CA61" s="37">
        <v>5</v>
      </c>
      <c r="CB61" s="37">
        <v>0</v>
      </c>
      <c r="CC61" s="37">
        <v>336</v>
      </c>
      <c r="CD61" s="36">
        <v>0</v>
      </c>
      <c r="CE61" s="36">
        <v>0</v>
      </c>
      <c r="CF61" s="36">
        <v>0</v>
      </c>
      <c r="CG61" s="36">
        <v>0</v>
      </c>
      <c r="CH61" s="36">
        <v>0</v>
      </c>
    </row>
    <row r="62" spans="1:86" x14ac:dyDescent="0.25">
      <c r="A62" s="45">
        <v>2022</v>
      </c>
      <c r="B62" s="43" t="s">
        <v>150</v>
      </c>
      <c r="C62" s="44">
        <v>2507</v>
      </c>
      <c r="D62" s="43" t="s">
        <v>1316</v>
      </c>
      <c r="E62" s="43" t="s">
        <v>1308</v>
      </c>
      <c r="F62" s="42" t="s">
        <v>457</v>
      </c>
      <c r="G62" s="54">
        <v>5.9130000000000003</v>
      </c>
      <c r="H62" s="54">
        <v>5.8</v>
      </c>
      <c r="I62" s="38" t="s">
        <v>450</v>
      </c>
      <c r="J62" s="38" t="s">
        <v>450</v>
      </c>
      <c r="K62" s="38">
        <v>11.712999999999999</v>
      </c>
      <c r="L62" s="39">
        <v>1017</v>
      </c>
      <c r="M62" s="39">
        <v>54</v>
      </c>
      <c r="N62" s="39" t="s">
        <v>450</v>
      </c>
      <c r="O62" s="39" t="s">
        <v>450</v>
      </c>
      <c r="P62" s="39">
        <v>1071</v>
      </c>
      <c r="Q62" s="41">
        <v>0.14499999999999999</v>
      </c>
      <c r="R62" s="41" t="s">
        <v>450</v>
      </c>
      <c r="S62" s="41" t="s">
        <v>450</v>
      </c>
      <c r="T62" s="41" t="s">
        <v>450</v>
      </c>
      <c r="U62" s="41">
        <v>0.14499999999999999</v>
      </c>
      <c r="V62" s="40">
        <v>20</v>
      </c>
      <c r="W62" s="40" t="s">
        <v>450</v>
      </c>
      <c r="X62" s="40" t="s">
        <v>450</v>
      </c>
      <c r="Y62" s="40" t="s">
        <v>450</v>
      </c>
      <c r="Z62" s="40">
        <v>20</v>
      </c>
      <c r="AA62" s="38" t="s">
        <v>450</v>
      </c>
      <c r="AB62" s="38" t="s">
        <v>450</v>
      </c>
      <c r="AC62" s="38" t="s">
        <v>450</v>
      </c>
      <c r="AD62" s="38" t="s">
        <v>450</v>
      </c>
      <c r="AE62" s="38">
        <v>0</v>
      </c>
      <c r="AF62" s="39" t="s">
        <v>450</v>
      </c>
      <c r="AG62" s="39" t="s">
        <v>450</v>
      </c>
      <c r="AH62" s="39" t="s">
        <v>450</v>
      </c>
      <c r="AI62" s="39" t="s">
        <v>450</v>
      </c>
      <c r="AJ62" s="39">
        <v>0</v>
      </c>
      <c r="AK62" s="38" t="s">
        <v>450</v>
      </c>
      <c r="AL62" s="38" t="s">
        <v>450</v>
      </c>
      <c r="AM62" s="38" t="s">
        <v>450</v>
      </c>
      <c r="AN62" s="38" t="s">
        <v>450</v>
      </c>
      <c r="AO62" s="38">
        <v>0</v>
      </c>
      <c r="AP62" s="36" t="s">
        <v>450</v>
      </c>
      <c r="AQ62" s="36" t="s">
        <v>450</v>
      </c>
      <c r="AR62" s="36" t="s">
        <v>450</v>
      </c>
      <c r="AS62" s="36" t="s">
        <v>450</v>
      </c>
      <c r="AT62" s="36">
        <v>0</v>
      </c>
      <c r="AU62" s="37" t="s">
        <v>450</v>
      </c>
      <c r="AV62" s="37" t="s">
        <v>450</v>
      </c>
      <c r="AW62" s="37" t="s">
        <v>450</v>
      </c>
      <c r="AX62" s="37" t="s">
        <v>450</v>
      </c>
      <c r="AY62" s="37">
        <v>0</v>
      </c>
      <c r="AZ62" s="36" t="s">
        <v>450</v>
      </c>
      <c r="BA62" s="36" t="s">
        <v>450</v>
      </c>
      <c r="BB62" s="36" t="s">
        <v>450</v>
      </c>
      <c r="BC62" s="36" t="s">
        <v>450</v>
      </c>
      <c r="BD62" s="36">
        <v>0</v>
      </c>
      <c r="BE62" s="38" t="s">
        <v>450</v>
      </c>
      <c r="BF62" s="38" t="s">
        <v>450</v>
      </c>
      <c r="BG62" s="38" t="s">
        <v>450</v>
      </c>
      <c r="BH62" s="38" t="s">
        <v>450</v>
      </c>
      <c r="BI62" s="38">
        <v>0</v>
      </c>
      <c r="BJ62" s="39" t="s">
        <v>450</v>
      </c>
      <c r="BK62" s="39" t="s">
        <v>450</v>
      </c>
      <c r="BL62" s="39" t="s">
        <v>450</v>
      </c>
      <c r="BM62" s="39" t="s">
        <v>450</v>
      </c>
      <c r="BN62" s="39">
        <v>0</v>
      </c>
      <c r="BO62" s="38" t="s">
        <v>450</v>
      </c>
      <c r="BP62" s="38" t="s">
        <v>450</v>
      </c>
      <c r="BQ62" s="38" t="s">
        <v>450</v>
      </c>
      <c r="BR62" s="38" t="s">
        <v>450</v>
      </c>
      <c r="BS62" s="38">
        <v>0</v>
      </c>
      <c r="BT62" s="36">
        <v>5.9130000000000003</v>
      </c>
      <c r="BU62" s="36">
        <v>5.8</v>
      </c>
      <c r="BV62" s="36">
        <v>0</v>
      </c>
      <c r="BW62" s="36">
        <v>0</v>
      </c>
      <c r="BX62" s="36">
        <v>11.712999999999999</v>
      </c>
      <c r="BY62" s="37">
        <v>1017</v>
      </c>
      <c r="BZ62" s="37">
        <v>54</v>
      </c>
      <c r="CA62" s="37">
        <v>0</v>
      </c>
      <c r="CB62" s="37">
        <v>0</v>
      </c>
      <c r="CC62" s="37">
        <v>1071</v>
      </c>
      <c r="CD62" s="36">
        <v>0</v>
      </c>
      <c r="CE62" s="36">
        <v>0</v>
      </c>
      <c r="CF62" s="36">
        <v>0</v>
      </c>
      <c r="CG62" s="36">
        <v>0</v>
      </c>
      <c r="CH62" s="36">
        <v>0</v>
      </c>
    </row>
    <row r="63" spans="1:86" x14ac:dyDescent="0.25">
      <c r="A63" s="45">
        <v>2022</v>
      </c>
      <c r="B63" s="43" t="s">
        <v>150</v>
      </c>
      <c r="C63" s="44">
        <v>4003</v>
      </c>
      <c r="D63" s="43" t="s">
        <v>1315</v>
      </c>
      <c r="E63" s="43" t="s">
        <v>1287</v>
      </c>
      <c r="F63" s="42" t="s">
        <v>457</v>
      </c>
      <c r="G63" s="54">
        <v>8.3109999999999999</v>
      </c>
      <c r="H63" s="54">
        <v>1.1890000000000001</v>
      </c>
      <c r="I63" s="38">
        <v>7.3250000000000002</v>
      </c>
      <c r="J63" s="38" t="s">
        <v>450</v>
      </c>
      <c r="K63" s="38">
        <v>16.824999999999999</v>
      </c>
      <c r="L63" s="39">
        <v>909</v>
      </c>
      <c r="M63" s="39">
        <v>7</v>
      </c>
      <c r="N63" s="39">
        <v>10</v>
      </c>
      <c r="O63" s="39" t="s">
        <v>450</v>
      </c>
      <c r="P63" s="39">
        <v>926</v>
      </c>
      <c r="Q63" s="41" t="s">
        <v>450</v>
      </c>
      <c r="R63" s="41" t="s">
        <v>450</v>
      </c>
      <c r="S63" s="41" t="s">
        <v>450</v>
      </c>
      <c r="T63" s="41" t="s">
        <v>450</v>
      </c>
      <c r="U63" s="41" t="s">
        <v>450</v>
      </c>
      <c r="V63" s="40" t="s">
        <v>450</v>
      </c>
      <c r="W63" s="40" t="s">
        <v>450</v>
      </c>
      <c r="X63" s="40" t="s">
        <v>450</v>
      </c>
      <c r="Y63" s="40" t="s">
        <v>450</v>
      </c>
      <c r="Z63" s="40" t="s">
        <v>450</v>
      </c>
      <c r="AA63" s="38" t="s">
        <v>450</v>
      </c>
      <c r="AB63" s="38" t="s">
        <v>450</v>
      </c>
      <c r="AC63" s="38" t="s">
        <v>450</v>
      </c>
      <c r="AD63" s="38" t="s">
        <v>450</v>
      </c>
      <c r="AE63" s="38" t="s">
        <v>450</v>
      </c>
      <c r="AF63" s="39" t="s">
        <v>450</v>
      </c>
      <c r="AG63" s="39" t="s">
        <v>450</v>
      </c>
      <c r="AH63" s="39" t="s">
        <v>450</v>
      </c>
      <c r="AI63" s="39" t="s">
        <v>450</v>
      </c>
      <c r="AJ63" s="39" t="s">
        <v>450</v>
      </c>
      <c r="AK63" s="38" t="s">
        <v>450</v>
      </c>
      <c r="AL63" s="38" t="s">
        <v>450</v>
      </c>
      <c r="AM63" s="38" t="s">
        <v>450</v>
      </c>
      <c r="AN63" s="38" t="s">
        <v>450</v>
      </c>
      <c r="AO63" s="38">
        <v>0</v>
      </c>
      <c r="AP63" s="36" t="s">
        <v>450</v>
      </c>
      <c r="AQ63" s="36" t="s">
        <v>450</v>
      </c>
      <c r="AR63" s="36" t="s">
        <v>450</v>
      </c>
      <c r="AS63" s="36" t="s">
        <v>450</v>
      </c>
      <c r="AT63" s="36">
        <v>0</v>
      </c>
      <c r="AU63" s="37" t="s">
        <v>450</v>
      </c>
      <c r="AV63" s="37" t="s">
        <v>450</v>
      </c>
      <c r="AW63" s="37" t="s">
        <v>450</v>
      </c>
      <c r="AX63" s="37" t="s">
        <v>450</v>
      </c>
      <c r="AY63" s="37">
        <v>0</v>
      </c>
      <c r="AZ63" s="36" t="s">
        <v>450</v>
      </c>
      <c r="BA63" s="36" t="s">
        <v>450</v>
      </c>
      <c r="BB63" s="36" t="s">
        <v>450</v>
      </c>
      <c r="BC63" s="36" t="s">
        <v>450</v>
      </c>
      <c r="BD63" s="36">
        <v>0</v>
      </c>
      <c r="BE63" s="38" t="s">
        <v>450</v>
      </c>
      <c r="BF63" s="38" t="s">
        <v>450</v>
      </c>
      <c r="BG63" s="38" t="s">
        <v>450</v>
      </c>
      <c r="BH63" s="38" t="s">
        <v>450</v>
      </c>
      <c r="BI63" s="38">
        <v>0</v>
      </c>
      <c r="BJ63" s="39" t="s">
        <v>450</v>
      </c>
      <c r="BK63" s="39" t="s">
        <v>450</v>
      </c>
      <c r="BL63" s="39" t="s">
        <v>450</v>
      </c>
      <c r="BM63" s="39" t="s">
        <v>450</v>
      </c>
      <c r="BN63" s="39">
        <v>0</v>
      </c>
      <c r="BO63" s="38" t="s">
        <v>450</v>
      </c>
      <c r="BP63" s="38" t="s">
        <v>450</v>
      </c>
      <c r="BQ63" s="38" t="s">
        <v>450</v>
      </c>
      <c r="BR63" s="38" t="s">
        <v>450</v>
      </c>
      <c r="BS63" s="38">
        <v>0</v>
      </c>
      <c r="BT63" s="36">
        <v>8.3109999999999999</v>
      </c>
      <c r="BU63" s="36">
        <v>1.1890000000000001</v>
      </c>
      <c r="BV63" s="36">
        <v>7.3250000000000002</v>
      </c>
      <c r="BW63" s="36">
        <v>0</v>
      </c>
      <c r="BX63" s="36">
        <v>16.824999999999999</v>
      </c>
      <c r="BY63" s="37">
        <v>909</v>
      </c>
      <c r="BZ63" s="37">
        <v>7</v>
      </c>
      <c r="CA63" s="37">
        <v>10</v>
      </c>
      <c r="CB63" s="37">
        <v>0</v>
      </c>
      <c r="CC63" s="37">
        <v>926</v>
      </c>
      <c r="CD63" s="36">
        <v>0</v>
      </c>
      <c r="CE63" s="36">
        <v>0</v>
      </c>
      <c r="CF63" s="36">
        <v>0</v>
      </c>
      <c r="CG63" s="36">
        <v>0</v>
      </c>
      <c r="CH63" s="36">
        <v>0</v>
      </c>
    </row>
    <row r="64" spans="1:86" x14ac:dyDescent="0.25">
      <c r="A64" s="45">
        <v>2022</v>
      </c>
      <c r="B64" s="43" t="s">
        <v>150</v>
      </c>
      <c r="C64" s="44">
        <v>4390</v>
      </c>
      <c r="D64" s="43" t="s">
        <v>1314</v>
      </c>
      <c r="E64" s="43" t="s">
        <v>1287</v>
      </c>
      <c r="F64" s="42" t="s">
        <v>457</v>
      </c>
      <c r="G64" s="54">
        <v>0.10299999999999999</v>
      </c>
      <c r="H64" s="54">
        <v>0.36199999999999999</v>
      </c>
      <c r="I64" s="38">
        <v>0</v>
      </c>
      <c r="J64" s="38">
        <v>0</v>
      </c>
      <c r="K64" s="38">
        <v>0.46500000000000002</v>
      </c>
      <c r="L64" s="39">
        <v>14</v>
      </c>
      <c r="M64" s="39">
        <v>2</v>
      </c>
      <c r="N64" s="39">
        <v>0</v>
      </c>
      <c r="O64" s="39">
        <v>0</v>
      </c>
      <c r="P64" s="39">
        <v>16</v>
      </c>
      <c r="Q64" s="41" t="s">
        <v>450</v>
      </c>
      <c r="R64" s="41" t="s">
        <v>450</v>
      </c>
      <c r="S64" s="41" t="s">
        <v>450</v>
      </c>
      <c r="T64" s="41" t="s">
        <v>450</v>
      </c>
      <c r="U64" s="41" t="s">
        <v>450</v>
      </c>
      <c r="V64" s="40" t="s">
        <v>450</v>
      </c>
      <c r="W64" s="40" t="s">
        <v>450</v>
      </c>
      <c r="X64" s="40" t="s">
        <v>450</v>
      </c>
      <c r="Y64" s="40" t="s">
        <v>450</v>
      </c>
      <c r="Z64" s="40" t="s">
        <v>450</v>
      </c>
      <c r="AA64" s="38" t="s">
        <v>450</v>
      </c>
      <c r="AB64" s="38" t="s">
        <v>450</v>
      </c>
      <c r="AC64" s="38" t="s">
        <v>450</v>
      </c>
      <c r="AD64" s="38" t="s">
        <v>450</v>
      </c>
      <c r="AE64" s="38" t="s">
        <v>450</v>
      </c>
      <c r="AF64" s="39" t="s">
        <v>450</v>
      </c>
      <c r="AG64" s="39" t="s">
        <v>450</v>
      </c>
      <c r="AH64" s="39" t="s">
        <v>450</v>
      </c>
      <c r="AI64" s="39" t="s">
        <v>450</v>
      </c>
      <c r="AJ64" s="39" t="s">
        <v>450</v>
      </c>
      <c r="AK64" s="38" t="s">
        <v>450</v>
      </c>
      <c r="AL64" s="38" t="s">
        <v>450</v>
      </c>
      <c r="AM64" s="38" t="s">
        <v>450</v>
      </c>
      <c r="AN64" s="38" t="s">
        <v>450</v>
      </c>
      <c r="AO64" s="38">
        <v>0</v>
      </c>
      <c r="AP64" s="36" t="s">
        <v>450</v>
      </c>
      <c r="AQ64" s="36" t="s">
        <v>450</v>
      </c>
      <c r="AR64" s="36" t="s">
        <v>450</v>
      </c>
      <c r="AS64" s="36" t="s">
        <v>450</v>
      </c>
      <c r="AT64" s="36">
        <v>0</v>
      </c>
      <c r="AU64" s="37" t="s">
        <v>450</v>
      </c>
      <c r="AV64" s="37" t="s">
        <v>450</v>
      </c>
      <c r="AW64" s="37" t="s">
        <v>450</v>
      </c>
      <c r="AX64" s="37" t="s">
        <v>450</v>
      </c>
      <c r="AY64" s="37">
        <v>0</v>
      </c>
      <c r="AZ64" s="36" t="s">
        <v>450</v>
      </c>
      <c r="BA64" s="36" t="s">
        <v>450</v>
      </c>
      <c r="BB64" s="36" t="s">
        <v>450</v>
      </c>
      <c r="BC64" s="36" t="s">
        <v>450</v>
      </c>
      <c r="BD64" s="36">
        <v>0</v>
      </c>
      <c r="BE64" s="38" t="s">
        <v>450</v>
      </c>
      <c r="BF64" s="38" t="s">
        <v>450</v>
      </c>
      <c r="BG64" s="38" t="s">
        <v>450</v>
      </c>
      <c r="BH64" s="38" t="s">
        <v>450</v>
      </c>
      <c r="BI64" s="38">
        <v>0</v>
      </c>
      <c r="BJ64" s="39" t="s">
        <v>450</v>
      </c>
      <c r="BK64" s="39" t="s">
        <v>450</v>
      </c>
      <c r="BL64" s="39" t="s">
        <v>450</v>
      </c>
      <c r="BM64" s="39" t="s">
        <v>450</v>
      </c>
      <c r="BN64" s="39">
        <v>0</v>
      </c>
      <c r="BO64" s="38" t="s">
        <v>450</v>
      </c>
      <c r="BP64" s="38" t="s">
        <v>450</v>
      </c>
      <c r="BQ64" s="38" t="s">
        <v>450</v>
      </c>
      <c r="BR64" s="38" t="s">
        <v>450</v>
      </c>
      <c r="BS64" s="38">
        <v>0</v>
      </c>
      <c r="BT64" s="36">
        <v>0.10299999999999999</v>
      </c>
      <c r="BU64" s="36">
        <v>0.36199999999999999</v>
      </c>
      <c r="BV64" s="36">
        <v>0</v>
      </c>
      <c r="BW64" s="36">
        <v>0</v>
      </c>
      <c r="BX64" s="36">
        <v>0.46500000000000002</v>
      </c>
      <c r="BY64" s="37">
        <v>14</v>
      </c>
      <c r="BZ64" s="37">
        <v>2</v>
      </c>
      <c r="CA64" s="37">
        <v>0</v>
      </c>
      <c r="CB64" s="37">
        <v>0</v>
      </c>
      <c r="CC64" s="37">
        <v>16</v>
      </c>
      <c r="CD64" s="36">
        <v>0</v>
      </c>
      <c r="CE64" s="36">
        <v>0</v>
      </c>
      <c r="CF64" s="36">
        <v>0</v>
      </c>
      <c r="CG64" s="36">
        <v>0</v>
      </c>
      <c r="CH64" s="36">
        <v>0</v>
      </c>
    </row>
    <row r="65" spans="1:86" x14ac:dyDescent="0.25">
      <c r="A65" s="45">
        <v>2022</v>
      </c>
      <c r="B65" s="43" t="s">
        <v>150</v>
      </c>
      <c r="C65" s="44">
        <v>7294</v>
      </c>
      <c r="D65" s="43" t="s">
        <v>1313</v>
      </c>
      <c r="E65" s="43" t="s">
        <v>1308</v>
      </c>
      <c r="F65" s="42" t="s">
        <v>457</v>
      </c>
      <c r="G65" s="54">
        <v>14.019</v>
      </c>
      <c r="H65" s="54">
        <v>10.975</v>
      </c>
      <c r="I65" s="38" t="s">
        <v>450</v>
      </c>
      <c r="J65" s="38" t="s">
        <v>450</v>
      </c>
      <c r="K65" s="38">
        <v>24.994</v>
      </c>
      <c r="L65" s="39">
        <v>2332</v>
      </c>
      <c r="M65" s="39">
        <v>119</v>
      </c>
      <c r="N65" s="39" t="s">
        <v>450</v>
      </c>
      <c r="O65" s="39" t="s">
        <v>450</v>
      </c>
      <c r="P65" s="39">
        <v>2451</v>
      </c>
      <c r="Q65" s="41">
        <v>0.68200000000000005</v>
      </c>
      <c r="R65" s="41">
        <v>0.01</v>
      </c>
      <c r="S65" s="41" t="s">
        <v>450</v>
      </c>
      <c r="T65" s="41" t="s">
        <v>450</v>
      </c>
      <c r="U65" s="41">
        <v>0.69199999999999995</v>
      </c>
      <c r="V65" s="40">
        <v>142</v>
      </c>
      <c r="W65" s="40">
        <v>2</v>
      </c>
      <c r="X65" s="40" t="s">
        <v>450</v>
      </c>
      <c r="Y65" s="40" t="s">
        <v>450</v>
      </c>
      <c r="Z65" s="40">
        <v>144</v>
      </c>
      <c r="AA65" s="38" t="s">
        <v>450</v>
      </c>
      <c r="AB65" s="38" t="s">
        <v>450</v>
      </c>
      <c r="AC65" s="38" t="s">
        <v>450</v>
      </c>
      <c r="AD65" s="38" t="s">
        <v>450</v>
      </c>
      <c r="AE65" s="38">
        <v>0</v>
      </c>
      <c r="AF65" s="39" t="s">
        <v>450</v>
      </c>
      <c r="AG65" s="39" t="s">
        <v>450</v>
      </c>
      <c r="AH65" s="39" t="s">
        <v>450</v>
      </c>
      <c r="AI65" s="39" t="s">
        <v>450</v>
      </c>
      <c r="AJ65" s="39">
        <v>0</v>
      </c>
      <c r="AK65" s="38">
        <v>408.483</v>
      </c>
      <c r="AL65" s="38" t="s">
        <v>450</v>
      </c>
      <c r="AM65" s="38" t="s">
        <v>450</v>
      </c>
      <c r="AN65" s="38" t="s">
        <v>450</v>
      </c>
      <c r="AO65" s="38">
        <v>408.483</v>
      </c>
      <c r="AP65" s="36" t="s">
        <v>450</v>
      </c>
      <c r="AQ65" s="36" t="s">
        <v>450</v>
      </c>
      <c r="AR65" s="36" t="s">
        <v>450</v>
      </c>
      <c r="AS65" s="36" t="s">
        <v>450</v>
      </c>
      <c r="AT65" s="36">
        <v>0</v>
      </c>
      <c r="AU65" s="37" t="s">
        <v>450</v>
      </c>
      <c r="AV65" s="37" t="s">
        <v>450</v>
      </c>
      <c r="AW65" s="37" t="s">
        <v>450</v>
      </c>
      <c r="AX65" s="37" t="s">
        <v>450</v>
      </c>
      <c r="AY65" s="37">
        <v>0</v>
      </c>
      <c r="AZ65" s="36" t="s">
        <v>450</v>
      </c>
      <c r="BA65" s="36" t="s">
        <v>450</v>
      </c>
      <c r="BB65" s="36" t="s">
        <v>450</v>
      </c>
      <c r="BC65" s="36" t="s">
        <v>450</v>
      </c>
      <c r="BD65" s="36">
        <v>0</v>
      </c>
      <c r="BE65" s="38" t="s">
        <v>450</v>
      </c>
      <c r="BF65" s="38" t="s">
        <v>450</v>
      </c>
      <c r="BG65" s="38" t="s">
        <v>450</v>
      </c>
      <c r="BH65" s="38" t="s">
        <v>450</v>
      </c>
      <c r="BI65" s="38">
        <v>0</v>
      </c>
      <c r="BJ65" s="39" t="s">
        <v>450</v>
      </c>
      <c r="BK65" s="39" t="s">
        <v>450</v>
      </c>
      <c r="BL65" s="39" t="s">
        <v>450</v>
      </c>
      <c r="BM65" s="39" t="s">
        <v>450</v>
      </c>
      <c r="BN65" s="39">
        <v>0</v>
      </c>
      <c r="BO65" s="38" t="s">
        <v>450</v>
      </c>
      <c r="BP65" s="38" t="s">
        <v>450</v>
      </c>
      <c r="BQ65" s="38" t="s">
        <v>450</v>
      </c>
      <c r="BR65" s="38" t="s">
        <v>450</v>
      </c>
      <c r="BS65" s="38">
        <v>0</v>
      </c>
      <c r="BT65" s="36">
        <v>14.019</v>
      </c>
      <c r="BU65" s="36">
        <v>10.975</v>
      </c>
      <c r="BV65" s="36">
        <v>0</v>
      </c>
      <c r="BW65" s="36">
        <v>0</v>
      </c>
      <c r="BX65" s="36">
        <v>24.994</v>
      </c>
      <c r="BY65" s="37">
        <v>2332</v>
      </c>
      <c r="BZ65" s="37">
        <v>119</v>
      </c>
      <c r="CA65" s="37">
        <v>0</v>
      </c>
      <c r="CB65" s="37">
        <v>0</v>
      </c>
      <c r="CC65" s="37">
        <v>2451</v>
      </c>
      <c r="CD65" s="36">
        <v>408.483</v>
      </c>
      <c r="CE65" s="36">
        <v>0</v>
      </c>
      <c r="CF65" s="36">
        <v>0</v>
      </c>
      <c r="CG65" s="36">
        <v>0</v>
      </c>
      <c r="CH65" s="36">
        <v>408.483</v>
      </c>
    </row>
    <row r="66" spans="1:86" x14ac:dyDescent="0.25">
      <c r="A66" s="45">
        <v>2022</v>
      </c>
      <c r="B66" s="43" t="s">
        <v>150</v>
      </c>
      <c r="C66" s="44">
        <v>9216</v>
      </c>
      <c r="D66" s="43" t="s">
        <v>1312</v>
      </c>
      <c r="E66" s="43" t="s">
        <v>1311</v>
      </c>
      <c r="F66" s="42" t="s">
        <v>457</v>
      </c>
      <c r="G66" s="54">
        <v>53.960999999999999</v>
      </c>
      <c r="H66" s="54">
        <v>55.402999999999999</v>
      </c>
      <c r="I66" s="38" t="s">
        <v>450</v>
      </c>
      <c r="J66" s="38" t="s">
        <v>450</v>
      </c>
      <c r="K66" s="38">
        <v>109.364</v>
      </c>
      <c r="L66" s="39">
        <v>6855</v>
      </c>
      <c r="M66" s="39">
        <v>252</v>
      </c>
      <c r="N66" s="39" t="s">
        <v>450</v>
      </c>
      <c r="O66" s="39" t="s">
        <v>450</v>
      </c>
      <c r="P66" s="39">
        <v>7107</v>
      </c>
      <c r="Q66" s="41" t="s">
        <v>450</v>
      </c>
      <c r="R66" s="41" t="s">
        <v>450</v>
      </c>
      <c r="S66" s="41" t="s">
        <v>450</v>
      </c>
      <c r="T66" s="41" t="s">
        <v>450</v>
      </c>
      <c r="U66" s="41">
        <v>0</v>
      </c>
      <c r="V66" s="40" t="s">
        <v>450</v>
      </c>
      <c r="W66" s="40" t="s">
        <v>450</v>
      </c>
      <c r="X66" s="40" t="s">
        <v>450</v>
      </c>
      <c r="Y66" s="40" t="s">
        <v>450</v>
      </c>
      <c r="Z66" s="40">
        <v>0</v>
      </c>
      <c r="AA66" s="38">
        <v>2.8239999999999998</v>
      </c>
      <c r="AB66" s="38">
        <v>0.28299999999999997</v>
      </c>
      <c r="AC66" s="38" t="s">
        <v>450</v>
      </c>
      <c r="AD66" s="38" t="s">
        <v>450</v>
      </c>
      <c r="AE66" s="38">
        <v>3.1070000000000002</v>
      </c>
      <c r="AF66" s="39">
        <v>971</v>
      </c>
      <c r="AG66" s="39">
        <v>90</v>
      </c>
      <c r="AH66" s="39" t="s">
        <v>450</v>
      </c>
      <c r="AI66" s="39" t="s">
        <v>450</v>
      </c>
      <c r="AJ66" s="39">
        <v>1061</v>
      </c>
      <c r="AK66" s="38" t="s">
        <v>450</v>
      </c>
      <c r="AL66" s="38" t="s">
        <v>450</v>
      </c>
      <c r="AM66" s="38" t="s">
        <v>450</v>
      </c>
      <c r="AN66" s="38" t="s">
        <v>450</v>
      </c>
      <c r="AO66" s="38">
        <v>0</v>
      </c>
      <c r="AP66" s="36">
        <v>2E-3</v>
      </c>
      <c r="AQ66" s="36" t="s">
        <v>450</v>
      </c>
      <c r="AR66" s="36" t="s">
        <v>450</v>
      </c>
      <c r="AS66" s="36" t="s">
        <v>450</v>
      </c>
      <c r="AT66" s="36">
        <v>2E-3</v>
      </c>
      <c r="AU66" s="37">
        <v>1</v>
      </c>
      <c r="AV66" s="37" t="s">
        <v>450</v>
      </c>
      <c r="AW66" s="37" t="s">
        <v>450</v>
      </c>
      <c r="AX66" s="37" t="s">
        <v>450</v>
      </c>
      <c r="AY66" s="37">
        <v>1</v>
      </c>
      <c r="AZ66" s="36" t="s">
        <v>450</v>
      </c>
      <c r="BA66" s="36" t="s">
        <v>450</v>
      </c>
      <c r="BB66" s="36" t="s">
        <v>450</v>
      </c>
      <c r="BC66" s="36" t="s">
        <v>450</v>
      </c>
      <c r="BD66" s="36">
        <v>0</v>
      </c>
      <c r="BE66" s="38" t="s">
        <v>450</v>
      </c>
      <c r="BF66" s="38">
        <v>2.13</v>
      </c>
      <c r="BG66" s="38" t="s">
        <v>450</v>
      </c>
      <c r="BH66" s="38" t="s">
        <v>450</v>
      </c>
      <c r="BI66" s="38">
        <v>2.13</v>
      </c>
      <c r="BJ66" s="39" t="s">
        <v>450</v>
      </c>
      <c r="BK66" s="39">
        <v>5</v>
      </c>
      <c r="BL66" s="39" t="s">
        <v>450</v>
      </c>
      <c r="BM66" s="39" t="s">
        <v>450</v>
      </c>
      <c r="BN66" s="39">
        <v>5</v>
      </c>
      <c r="BO66" s="38" t="s">
        <v>450</v>
      </c>
      <c r="BP66" s="38" t="s">
        <v>450</v>
      </c>
      <c r="BQ66" s="38" t="s">
        <v>450</v>
      </c>
      <c r="BR66" s="38" t="s">
        <v>450</v>
      </c>
      <c r="BS66" s="38">
        <v>0</v>
      </c>
      <c r="BT66" s="36">
        <v>56.786999999999999</v>
      </c>
      <c r="BU66" s="36">
        <v>57.816000000000003</v>
      </c>
      <c r="BV66" s="36">
        <v>0</v>
      </c>
      <c r="BW66" s="36">
        <v>0</v>
      </c>
      <c r="BX66" s="36">
        <v>114.60299999999999</v>
      </c>
      <c r="BY66" s="37">
        <v>7827</v>
      </c>
      <c r="BZ66" s="37">
        <v>347</v>
      </c>
      <c r="CA66" s="37">
        <v>0</v>
      </c>
      <c r="CB66" s="37">
        <v>0</v>
      </c>
      <c r="CC66" s="37">
        <v>8174</v>
      </c>
      <c r="CD66" s="36">
        <v>0</v>
      </c>
      <c r="CE66" s="36">
        <v>0</v>
      </c>
      <c r="CF66" s="36">
        <v>0</v>
      </c>
      <c r="CG66" s="36">
        <v>0</v>
      </c>
      <c r="CH66" s="36">
        <v>0</v>
      </c>
    </row>
    <row r="67" spans="1:86" x14ac:dyDescent="0.25">
      <c r="A67" s="45">
        <v>2022</v>
      </c>
      <c r="B67" s="43" t="s">
        <v>150</v>
      </c>
      <c r="C67" s="44">
        <v>11124</v>
      </c>
      <c r="D67" s="43" t="s">
        <v>1310</v>
      </c>
      <c r="E67" s="43" t="s">
        <v>1287</v>
      </c>
      <c r="F67" s="42" t="s">
        <v>457</v>
      </c>
      <c r="G67" s="54">
        <v>3.27</v>
      </c>
      <c r="H67" s="54">
        <v>3.661</v>
      </c>
      <c r="I67" s="38" t="s">
        <v>450</v>
      </c>
      <c r="J67" s="38" t="s">
        <v>450</v>
      </c>
      <c r="K67" s="38">
        <v>6.931</v>
      </c>
      <c r="L67" s="39">
        <v>648</v>
      </c>
      <c r="M67" s="39">
        <v>61</v>
      </c>
      <c r="N67" s="39" t="s">
        <v>450</v>
      </c>
      <c r="O67" s="39" t="s">
        <v>450</v>
      </c>
      <c r="P67" s="39">
        <v>709</v>
      </c>
      <c r="Q67" s="41" t="s">
        <v>450</v>
      </c>
      <c r="R67" s="41" t="s">
        <v>450</v>
      </c>
      <c r="S67" s="41" t="s">
        <v>450</v>
      </c>
      <c r="T67" s="41" t="s">
        <v>450</v>
      </c>
      <c r="U67" s="41" t="s">
        <v>450</v>
      </c>
      <c r="V67" s="40" t="s">
        <v>450</v>
      </c>
      <c r="W67" s="40" t="s">
        <v>450</v>
      </c>
      <c r="X67" s="40" t="s">
        <v>450</v>
      </c>
      <c r="Y67" s="40" t="s">
        <v>450</v>
      </c>
      <c r="Z67" s="40" t="s">
        <v>450</v>
      </c>
      <c r="AA67" s="38" t="s">
        <v>450</v>
      </c>
      <c r="AB67" s="38" t="s">
        <v>450</v>
      </c>
      <c r="AC67" s="38" t="s">
        <v>450</v>
      </c>
      <c r="AD67" s="38" t="s">
        <v>450</v>
      </c>
      <c r="AE67" s="38" t="s">
        <v>450</v>
      </c>
      <c r="AF67" s="39" t="s">
        <v>450</v>
      </c>
      <c r="AG67" s="39" t="s">
        <v>450</v>
      </c>
      <c r="AH67" s="39" t="s">
        <v>450</v>
      </c>
      <c r="AI67" s="39" t="s">
        <v>450</v>
      </c>
      <c r="AJ67" s="39" t="s">
        <v>450</v>
      </c>
      <c r="AK67" s="38" t="s">
        <v>450</v>
      </c>
      <c r="AL67" s="38" t="s">
        <v>450</v>
      </c>
      <c r="AM67" s="38" t="s">
        <v>450</v>
      </c>
      <c r="AN67" s="38" t="s">
        <v>450</v>
      </c>
      <c r="AO67" s="38">
        <v>0</v>
      </c>
      <c r="AP67" s="36" t="s">
        <v>450</v>
      </c>
      <c r="AQ67" s="36" t="s">
        <v>450</v>
      </c>
      <c r="AR67" s="36" t="s">
        <v>450</v>
      </c>
      <c r="AS67" s="36" t="s">
        <v>450</v>
      </c>
      <c r="AT67" s="36">
        <v>0</v>
      </c>
      <c r="AU67" s="37" t="s">
        <v>450</v>
      </c>
      <c r="AV67" s="37" t="s">
        <v>450</v>
      </c>
      <c r="AW67" s="37" t="s">
        <v>450</v>
      </c>
      <c r="AX67" s="37" t="s">
        <v>450</v>
      </c>
      <c r="AY67" s="37">
        <v>0</v>
      </c>
      <c r="AZ67" s="36" t="s">
        <v>450</v>
      </c>
      <c r="BA67" s="36" t="s">
        <v>450</v>
      </c>
      <c r="BB67" s="36" t="s">
        <v>450</v>
      </c>
      <c r="BC67" s="36" t="s">
        <v>450</v>
      </c>
      <c r="BD67" s="36">
        <v>0</v>
      </c>
      <c r="BE67" s="38" t="s">
        <v>450</v>
      </c>
      <c r="BF67" s="38" t="s">
        <v>450</v>
      </c>
      <c r="BG67" s="38" t="s">
        <v>450</v>
      </c>
      <c r="BH67" s="38" t="s">
        <v>450</v>
      </c>
      <c r="BI67" s="38">
        <v>0</v>
      </c>
      <c r="BJ67" s="39" t="s">
        <v>450</v>
      </c>
      <c r="BK67" s="39" t="s">
        <v>450</v>
      </c>
      <c r="BL67" s="39" t="s">
        <v>450</v>
      </c>
      <c r="BM67" s="39" t="s">
        <v>450</v>
      </c>
      <c r="BN67" s="39">
        <v>0</v>
      </c>
      <c r="BO67" s="38" t="s">
        <v>450</v>
      </c>
      <c r="BP67" s="38" t="s">
        <v>450</v>
      </c>
      <c r="BQ67" s="38" t="s">
        <v>450</v>
      </c>
      <c r="BR67" s="38" t="s">
        <v>450</v>
      </c>
      <c r="BS67" s="38">
        <v>0</v>
      </c>
      <c r="BT67" s="36">
        <v>3.27</v>
      </c>
      <c r="BU67" s="36">
        <v>3.661</v>
      </c>
      <c r="BV67" s="36">
        <v>0</v>
      </c>
      <c r="BW67" s="36">
        <v>0</v>
      </c>
      <c r="BX67" s="36">
        <v>6.931</v>
      </c>
      <c r="BY67" s="37">
        <v>648</v>
      </c>
      <c r="BZ67" s="37">
        <v>61</v>
      </c>
      <c r="CA67" s="37">
        <v>0</v>
      </c>
      <c r="CB67" s="37">
        <v>0</v>
      </c>
      <c r="CC67" s="37">
        <v>709</v>
      </c>
      <c r="CD67" s="36">
        <v>0</v>
      </c>
      <c r="CE67" s="36">
        <v>0</v>
      </c>
      <c r="CF67" s="36">
        <v>0</v>
      </c>
      <c r="CG67" s="36">
        <v>0</v>
      </c>
      <c r="CH67" s="36">
        <v>0</v>
      </c>
    </row>
    <row r="68" spans="1:86" x14ac:dyDescent="0.25">
      <c r="A68" s="45">
        <v>2022</v>
      </c>
      <c r="B68" s="43" t="s">
        <v>150</v>
      </c>
      <c r="C68" s="44">
        <v>11208</v>
      </c>
      <c r="D68" s="43" t="s">
        <v>1309</v>
      </c>
      <c r="E68" s="43" t="s">
        <v>1308</v>
      </c>
      <c r="F68" s="42" t="s">
        <v>457</v>
      </c>
      <c r="G68" s="54">
        <v>408.94299999999998</v>
      </c>
      <c r="H68" s="54">
        <v>128.43799999999999</v>
      </c>
      <c r="I68" s="38" t="s">
        <v>450</v>
      </c>
      <c r="J68" s="38" t="s">
        <v>450</v>
      </c>
      <c r="K68" s="38">
        <v>537.38099999999997</v>
      </c>
      <c r="L68" s="39">
        <v>68832</v>
      </c>
      <c r="M68" s="39">
        <v>1626</v>
      </c>
      <c r="N68" s="39" t="s">
        <v>450</v>
      </c>
      <c r="O68" s="39" t="s">
        <v>450</v>
      </c>
      <c r="P68" s="39">
        <v>70458</v>
      </c>
      <c r="Q68" s="41">
        <v>24.96</v>
      </c>
      <c r="R68" s="41">
        <v>0.53800000000000003</v>
      </c>
      <c r="S68" s="41" t="s">
        <v>450</v>
      </c>
      <c r="T68" s="41" t="s">
        <v>450</v>
      </c>
      <c r="U68" s="41">
        <v>25.498000000000001</v>
      </c>
      <c r="V68" s="40">
        <v>3159</v>
      </c>
      <c r="W68" s="40">
        <v>7</v>
      </c>
      <c r="X68" s="40" t="s">
        <v>450</v>
      </c>
      <c r="Y68" s="40" t="s">
        <v>450</v>
      </c>
      <c r="Z68" s="40">
        <v>3166</v>
      </c>
      <c r="AA68" s="38" t="s">
        <v>450</v>
      </c>
      <c r="AB68" s="38" t="s">
        <v>450</v>
      </c>
      <c r="AC68" s="38" t="s">
        <v>450</v>
      </c>
      <c r="AD68" s="38" t="s">
        <v>450</v>
      </c>
      <c r="AE68" s="38">
        <v>0</v>
      </c>
      <c r="AF68" s="39" t="s">
        <v>450</v>
      </c>
      <c r="AG68" s="39" t="s">
        <v>450</v>
      </c>
      <c r="AH68" s="39" t="s">
        <v>450</v>
      </c>
      <c r="AI68" s="39" t="s">
        <v>450</v>
      </c>
      <c r="AJ68" s="39">
        <v>0</v>
      </c>
      <c r="AK68" s="38">
        <v>15687.603999999999</v>
      </c>
      <c r="AL68" s="38">
        <v>2000.422</v>
      </c>
      <c r="AM68" s="38" t="s">
        <v>450</v>
      </c>
      <c r="AN68" s="38" t="s">
        <v>450</v>
      </c>
      <c r="AO68" s="38">
        <v>17688.026000000002</v>
      </c>
      <c r="AP68" s="36" t="s">
        <v>450</v>
      </c>
      <c r="AQ68" s="36" t="s">
        <v>450</v>
      </c>
      <c r="AR68" s="36" t="s">
        <v>450</v>
      </c>
      <c r="AS68" s="36" t="s">
        <v>450</v>
      </c>
      <c r="AT68" s="36">
        <v>0</v>
      </c>
      <c r="AU68" s="37" t="s">
        <v>450</v>
      </c>
      <c r="AV68" s="37" t="s">
        <v>450</v>
      </c>
      <c r="AW68" s="37" t="s">
        <v>450</v>
      </c>
      <c r="AX68" s="37" t="s">
        <v>450</v>
      </c>
      <c r="AY68" s="37">
        <v>0</v>
      </c>
      <c r="AZ68" s="36" t="s">
        <v>450</v>
      </c>
      <c r="BA68" s="36" t="s">
        <v>450</v>
      </c>
      <c r="BB68" s="36" t="s">
        <v>450</v>
      </c>
      <c r="BC68" s="36" t="s">
        <v>450</v>
      </c>
      <c r="BD68" s="36">
        <v>0</v>
      </c>
      <c r="BE68" s="38" t="s">
        <v>450</v>
      </c>
      <c r="BF68" s="38" t="s">
        <v>450</v>
      </c>
      <c r="BG68" s="38" t="s">
        <v>450</v>
      </c>
      <c r="BH68" s="38" t="s">
        <v>450</v>
      </c>
      <c r="BI68" s="38">
        <v>0</v>
      </c>
      <c r="BJ68" s="39" t="s">
        <v>450</v>
      </c>
      <c r="BK68" s="39" t="s">
        <v>450</v>
      </c>
      <c r="BL68" s="39" t="s">
        <v>450</v>
      </c>
      <c r="BM68" s="39" t="s">
        <v>450</v>
      </c>
      <c r="BN68" s="39">
        <v>0</v>
      </c>
      <c r="BO68" s="38" t="s">
        <v>450</v>
      </c>
      <c r="BP68" s="38" t="s">
        <v>450</v>
      </c>
      <c r="BQ68" s="38" t="s">
        <v>450</v>
      </c>
      <c r="BR68" s="38" t="s">
        <v>450</v>
      </c>
      <c r="BS68" s="38">
        <v>0</v>
      </c>
      <c r="BT68" s="36">
        <v>408.94299999999998</v>
      </c>
      <c r="BU68" s="36">
        <v>128.43799999999999</v>
      </c>
      <c r="BV68" s="36">
        <v>0</v>
      </c>
      <c r="BW68" s="36">
        <v>0</v>
      </c>
      <c r="BX68" s="36">
        <v>537.38099999999997</v>
      </c>
      <c r="BY68" s="37">
        <v>68832</v>
      </c>
      <c r="BZ68" s="37">
        <v>1626</v>
      </c>
      <c r="CA68" s="37">
        <v>0</v>
      </c>
      <c r="CB68" s="37">
        <v>0</v>
      </c>
      <c r="CC68" s="37">
        <v>70458</v>
      </c>
      <c r="CD68" s="36">
        <v>15687.603999999999</v>
      </c>
      <c r="CE68" s="36">
        <v>2000.422</v>
      </c>
      <c r="CF68" s="36">
        <v>0</v>
      </c>
      <c r="CG68" s="36">
        <v>0</v>
      </c>
      <c r="CH68" s="36">
        <v>17688.026000000002</v>
      </c>
    </row>
    <row r="69" spans="1:86" x14ac:dyDescent="0.25">
      <c r="A69" s="45">
        <v>2022</v>
      </c>
      <c r="B69" s="43" t="s">
        <v>150</v>
      </c>
      <c r="C69" s="44">
        <v>12312</v>
      </c>
      <c r="D69" s="43" t="s">
        <v>1307</v>
      </c>
      <c r="E69" s="43" t="s">
        <v>1287</v>
      </c>
      <c r="F69" s="42" t="s">
        <v>457</v>
      </c>
      <c r="G69" s="54">
        <v>10.599</v>
      </c>
      <c r="H69" s="54">
        <v>8.8070000000000004</v>
      </c>
      <c r="I69" s="38">
        <v>0.114</v>
      </c>
      <c r="J69" s="38" t="s">
        <v>450</v>
      </c>
      <c r="K69" s="38">
        <v>19.52</v>
      </c>
      <c r="L69" s="39">
        <v>2622</v>
      </c>
      <c r="M69" s="39">
        <v>55</v>
      </c>
      <c r="N69" s="39">
        <v>2</v>
      </c>
      <c r="O69" s="39" t="s">
        <v>450</v>
      </c>
      <c r="P69" s="39">
        <v>2679</v>
      </c>
      <c r="Q69" s="41" t="s">
        <v>450</v>
      </c>
      <c r="R69" s="41" t="s">
        <v>450</v>
      </c>
      <c r="S69" s="41" t="s">
        <v>450</v>
      </c>
      <c r="T69" s="41" t="s">
        <v>450</v>
      </c>
      <c r="U69" s="41" t="s">
        <v>450</v>
      </c>
      <c r="V69" s="40" t="s">
        <v>450</v>
      </c>
      <c r="W69" s="40" t="s">
        <v>450</v>
      </c>
      <c r="X69" s="40" t="s">
        <v>450</v>
      </c>
      <c r="Y69" s="40" t="s">
        <v>450</v>
      </c>
      <c r="Z69" s="40" t="s">
        <v>450</v>
      </c>
      <c r="AA69" s="38" t="s">
        <v>450</v>
      </c>
      <c r="AB69" s="38" t="s">
        <v>450</v>
      </c>
      <c r="AC69" s="38" t="s">
        <v>450</v>
      </c>
      <c r="AD69" s="38" t="s">
        <v>450</v>
      </c>
      <c r="AE69" s="38" t="s">
        <v>450</v>
      </c>
      <c r="AF69" s="39" t="s">
        <v>450</v>
      </c>
      <c r="AG69" s="39" t="s">
        <v>450</v>
      </c>
      <c r="AH69" s="39" t="s">
        <v>450</v>
      </c>
      <c r="AI69" s="39" t="s">
        <v>450</v>
      </c>
      <c r="AJ69" s="39" t="s">
        <v>450</v>
      </c>
      <c r="AK69" s="38" t="s">
        <v>450</v>
      </c>
      <c r="AL69" s="38" t="s">
        <v>450</v>
      </c>
      <c r="AM69" s="38" t="s">
        <v>450</v>
      </c>
      <c r="AN69" s="38" t="s">
        <v>450</v>
      </c>
      <c r="AO69" s="38">
        <v>0</v>
      </c>
      <c r="AP69" s="36" t="s">
        <v>450</v>
      </c>
      <c r="AQ69" s="36" t="s">
        <v>450</v>
      </c>
      <c r="AR69" s="36" t="s">
        <v>450</v>
      </c>
      <c r="AS69" s="36" t="s">
        <v>450</v>
      </c>
      <c r="AT69" s="36">
        <v>0</v>
      </c>
      <c r="AU69" s="37" t="s">
        <v>450</v>
      </c>
      <c r="AV69" s="37" t="s">
        <v>450</v>
      </c>
      <c r="AW69" s="37" t="s">
        <v>450</v>
      </c>
      <c r="AX69" s="37" t="s">
        <v>450</v>
      </c>
      <c r="AY69" s="37">
        <v>0</v>
      </c>
      <c r="AZ69" s="36" t="s">
        <v>450</v>
      </c>
      <c r="BA69" s="36" t="s">
        <v>450</v>
      </c>
      <c r="BB69" s="36" t="s">
        <v>450</v>
      </c>
      <c r="BC69" s="36" t="s">
        <v>450</v>
      </c>
      <c r="BD69" s="36">
        <v>0</v>
      </c>
      <c r="BE69" s="38" t="s">
        <v>450</v>
      </c>
      <c r="BF69" s="38" t="s">
        <v>450</v>
      </c>
      <c r="BG69" s="38" t="s">
        <v>450</v>
      </c>
      <c r="BH69" s="38" t="s">
        <v>450</v>
      </c>
      <c r="BI69" s="38">
        <v>0</v>
      </c>
      <c r="BJ69" s="39" t="s">
        <v>450</v>
      </c>
      <c r="BK69" s="39" t="s">
        <v>450</v>
      </c>
      <c r="BL69" s="39" t="s">
        <v>450</v>
      </c>
      <c r="BM69" s="39" t="s">
        <v>450</v>
      </c>
      <c r="BN69" s="39">
        <v>0</v>
      </c>
      <c r="BO69" s="38" t="s">
        <v>450</v>
      </c>
      <c r="BP69" s="38" t="s">
        <v>450</v>
      </c>
      <c r="BQ69" s="38" t="s">
        <v>450</v>
      </c>
      <c r="BR69" s="38" t="s">
        <v>450</v>
      </c>
      <c r="BS69" s="38">
        <v>0</v>
      </c>
      <c r="BT69" s="36">
        <v>10.599</v>
      </c>
      <c r="BU69" s="36">
        <v>8.8070000000000004</v>
      </c>
      <c r="BV69" s="36">
        <v>0.114</v>
      </c>
      <c r="BW69" s="36">
        <v>0</v>
      </c>
      <c r="BX69" s="36">
        <v>19.52</v>
      </c>
      <c r="BY69" s="37">
        <v>2622</v>
      </c>
      <c r="BZ69" s="37">
        <v>55</v>
      </c>
      <c r="CA69" s="37">
        <v>2</v>
      </c>
      <c r="CB69" s="37">
        <v>0</v>
      </c>
      <c r="CC69" s="37">
        <v>2679</v>
      </c>
      <c r="CD69" s="36">
        <v>0</v>
      </c>
      <c r="CE69" s="36">
        <v>0</v>
      </c>
      <c r="CF69" s="36">
        <v>0</v>
      </c>
      <c r="CG69" s="36">
        <v>0</v>
      </c>
      <c r="CH69" s="36">
        <v>0</v>
      </c>
    </row>
    <row r="70" spans="1:86" x14ac:dyDescent="0.25">
      <c r="A70" s="45">
        <v>2022</v>
      </c>
      <c r="B70" s="43" t="s">
        <v>150</v>
      </c>
      <c r="C70" s="44">
        <v>12745</v>
      </c>
      <c r="D70" s="43" t="s">
        <v>1306</v>
      </c>
      <c r="E70" s="43" t="s">
        <v>1288</v>
      </c>
      <c r="F70" s="42" t="s">
        <v>457</v>
      </c>
      <c r="G70" s="54">
        <v>44.822000000000003</v>
      </c>
      <c r="H70" s="54">
        <v>14.813000000000001</v>
      </c>
      <c r="I70" s="38">
        <v>9.9060000000000006</v>
      </c>
      <c r="J70" s="38" t="s">
        <v>450</v>
      </c>
      <c r="K70" s="38">
        <v>69.540999999999997</v>
      </c>
      <c r="L70" s="39">
        <v>9243</v>
      </c>
      <c r="M70" s="39">
        <v>159</v>
      </c>
      <c r="N70" s="39">
        <v>54</v>
      </c>
      <c r="O70" s="39" t="s">
        <v>450</v>
      </c>
      <c r="P70" s="39">
        <v>9456</v>
      </c>
      <c r="Q70" s="41">
        <v>2.1989999999999998</v>
      </c>
      <c r="R70" s="41">
        <v>0</v>
      </c>
      <c r="S70" s="41">
        <v>1.512</v>
      </c>
      <c r="T70" s="41" t="s">
        <v>450</v>
      </c>
      <c r="U70" s="41">
        <v>3.7109999999999999</v>
      </c>
      <c r="V70" s="40">
        <v>289</v>
      </c>
      <c r="W70" s="40">
        <v>0</v>
      </c>
      <c r="X70" s="40">
        <v>2</v>
      </c>
      <c r="Y70" s="40" t="s">
        <v>450</v>
      </c>
      <c r="Z70" s="40">
        <v>291</v>
      </c>
      <c r="AA70" s="38" t="s">
        <v>450</v>
      </c>
      <c r="AB70" s="38" t="s">
        <v>450</v>
      </c>
      <c r="AC70" s="38" t="s">
        <v>450</v>
      </c>
      <c r="AD70" s="38" t="s">
        <v>450</v>
      </c>
      <c r="AE70" s="38">
        <v>0</v>
      </c>
      <c r="AF70" s="39" t="s">
        <v>450</v>
      </c>
      <c r="AG70" s="39" t="s">
        <v>450</v>
      </c>
      <c r="AH70" s="39" t="s">
        <v>450</v>
      </c>
      <c r="AI70" s="39" t="s">
        <v>450</v>
      </c>
      <c r="AJ70" s="39">
        <v>0</v>
      </c>
      <c r="AK70" s="38" t="s">
        <v>450</v>
      </c>
      <c r="AL70" s="38" t="s">
        <v>450</v>
      </c>
      <c r="AM70" s="38" t="s">
        <v>450</v>
      </c>
      <c r="AN70" s="38" t="s">
        <v>450</v>
      </c>
      <c r="AO70" s="38">
        <v>0</v>
      </c>
      <c r="AP70" s="36" t="s">
        <v>450</v>
      </c>
      <c r="AQ70" s="36" t="s">
        <v>450</v>
      </c>
      <c r="AR70" s="36" t="s">
        <v>450</v>
      </c>
      <c r="AS70" s="36" t="s">
        <v>450</v>
      </c>
      <c r="AT70" s="36">
        <v>0</v>
      </c>
      <c r="AU70" s="37" t="s">
        <v>450</v>
      </c>
      <c r="AV70" s="37" t="s">
        <v>450</v>
      </c>
      <c r="AW70" s="37" t="s">
        <v>450</v>
      </c>
      <c r="AX70" s="37" t="s">
        <v>450</v>
      </c>
      <c r="AY70" s="37">
        <v>0</v>
      </c>
      <c r="AZ70" s="36" t="s">
        <v>450</v>
      </c>
      <c r="BA70" s="36" t="s">
        <v>450</v>
      </c>
      <c r="BB70" s="36" t="s">
        <v>450</v>
      </c>
      <c r="BC70" s="36" t="s">
        <v>450</v>
      </c>
      <c r="BD70" s="36">
        <v>0</v>
      </c>
      <c r="BE70" s="38" t="s">
        <v>450</v>
      </c>
      <c r="BF70" s="38" t="s">
        <v>450</v>
      </c>
      <c r="BG70" s="38" t="s">
        <v>450</v>
      </c>
      <c r="BH70" s="38" t="s">
        <v>450</v>
      </c>
      <c r="BI70" s="38">
        <v>0</v>
      </c>
      <c r="BJ70" s="39" t="s">
        <v>450</v>
      </c>
      <c r="BK70" s="39" t="s">
        <v>450</v>
      </c>
      <c r="BL70" s="39" t="s">
        <v>450</v>
      </c>
      <c r="BM70" s="39" t="s">
        <v>450</v>
      </c>
      <c r="BN70" s="39">
        <v>0</v>
      </c>
      <c r="BO70" s="38" t="s">
        <v>450</v>
      </c>
      <c r="BP70" s="38" t="s">
        <v>450</v>
      </c>
      <c r="BQ70" s="38" t="s">
        <v>450</v>
      </c>
      <c r="BR70" s="38" t="s">
        <v>450</v>
      </c>
      <c r="BS70" s="38">
        <v>0</v>
      </c>
      <c r="BT70" s="36">
        <v>44.822000000000003</v>
      </c>
      <c r="BU70" s="36">
        <v>14.813000000000001</v>
      </c>
      <c r="BV70" s="36">
        <v>9.9060000000000006</v>
      </c>
      <c r="BW70" s="36">
        <v>0</v>
      </c>
      <c r="BX70" s="36">
        <v>69.540999999999997</v>
      </c>
      <c r="BY70" s="37">
        <v>9243</v>
      </c>
      <c r="BZ70" s="37">
        <v>159</v>
      </c>
      <c r="CA70" s="37">
        <v>54</v>
      </c>
      <c r="CB70" s="37">
        <v>0</v>
      </c>
      <c r="CC70" s="37">
        <v>9456</v>
      </c>
      <c r="CD70" s="36">
        <v>0</v>
      </c>
      <c r="CE70" s="36">
        <v>0</v>
      </c>
      <c r="CF70" s="36">
        <v>0</v>
      </c>
      <c r="CG70" s="36">
        <v>0</v>
      </c>
      <c r="CH70" s="36">
        <v>0</v>
      </c>
    </row>
    <row r="71" spans="1:86" x14ac:dyDescent="0.25">
      <c r="A71" s="45">
        <v>2022</v>
      </c>
      <c r="B71" s="43" t="s">
        <v>150</v>
      </c>
      <c r="C71" s="44">
        <v>14328</v>
      </c>
      <c r="D71" s="43" t="s">
        <v>1305</v>
      </c>
      <c r="E71" s="43" t="s">
        <v>1287</v>
      </c>
      <c r="F71" s="42" t="s">
        <v>457</v>
      </c>
      <c r="G71" s="54">
        <v>4133.8339999999998</v>
      </c>
      <c r="H71" s="54">
        <v>1332.6389999999999</v>
      </c>
      <c r="I71" s="38">
        <v>1186.6079999999999</v>
      </c>
      <c r="J71" s="38">
        <v>0</v>
      </c>
      <c r="K71" s="38">
        <v>6653.0810000000001</v>
      </c>
      <c r="L71" s="39">
        <v>683640</v>
      </c>
      <c r="M71" s="39">
        <v>14331</v>
      </c>
      <c r="N71" s="39">
        <v>4909</v>
      </c>
      <c r="O71" s="39">
        <v>0</v>
      </c>
      <c r="P71" s="39">
        <v>702880</v>
      </c>
      <c r="Q71" s="41">
        <v>355.49200000000002</v>
      </c>
      <c r="R71" s="41">
        <v>20.899000000000001</v>
      </c>
      <c r="S71" s="41">
        <v>53.402000000000001</v>
      </c>
      <c r="T71" s="41">
        <v>0</v>
      </c>
      <c r="U71" s="41">
        <v>429.79300000000001</v>
      </c>
      <c r="V71" s="40">
        <v>49824</v>
      </c>
      <c r="W71" s="40">
        <v>243</v>
      </c>
      <c r="X71" s="40">
        <v>144</v>
      </c>
      <c r="Y71" s="40">
        <v>0</v>
      </c>
      <c r="Z71" s="40">
        <v>50211</v>
      </c>
      <c r="AA71" s="38">
        <v>21.428000000000001</v>
      </c>
      <c r="AB71" s="38">
        <v>33.710999999999999</v>
      </c>
      <c r="AC71" s="38">
        <v>0.13800000000000001</v>
      </c>
      <c r="AD71" s="38">
        <v>0</v>
      </c>
      <c r="AE71" s="38">
        <v>55.277000000000001</v>
      </c>
      <c r="AF71" s="39">
        <v>5657</v>
      </c>
      <c r="AG71" s="39">
        <v>2384</v>
      </c>
      <c r="AH71" s="39">
        <v>4</v>
      </c>
      <c r="AI71" s="39">
        <v>0</v>
      </c>
      <c r="AJ71" s="39">
        <v>8045</v>
      </c>
      <c r="AK71" s="38">
        <v>0</v>
      </c>
      <c r="AL71" s="38">
        <v>0</v>
      </c>
      <c r="AM71" s="38">
        <v>0</v>
      </c>
      <c r="AN71" s="38">
        <v>0</v>
      </c>
      <c r="AO71" s="38">
        <v>0</v>
      </c>
      <c r="AP71" s="36">
        <v>0.92</v>
      </c>
      <c r="AQ71" s="36">
        <v>0.623</v>
      </c>
      <c r="AR71" s="36">
        <v>24.047999999999998</v>
      </c>
      <c r="AS71" s="36">
        <v>0</v>
      </c>
      <c r="AT71" s="36">
        <v>25.591000000000001</v>
      </c>
      <c r="AU71" s="37">
        <v>167</v>
      </c>
      <c r="AV71" s="37">
        <v>36</v>
      </c>
      <c r="AW71" s="37">
        <v>43</v>
      </c>
      <c r="AX71" s="37">
        <v>0</v>
      </c>
      <c r="AY71" s="37">
        <v>246</v>
      </c>
      <c r="AZ71" s="36">
        <v>0</v>
      </c>
      <c r="BA71" s="36">
        <v>0</v>
      </c>
      <c r="BB71" s="36">
        <v>0</v>
      </c>
      <c r="BC71" s="36">
        <v>0</v>
      </c>
      <c r="BD71" s="36">
        <v>0</v>
      </c>
      <c r="BE71" s="38">
        <v>0.52800000000000002</v>
      </c>
      <c r="BF71" s="38">
        <v>37.159999999999997</v>
      </c>
      <c r="BG71" s="38">
        <v>191.83099999999999</v>
      </c>
      <c r="BH71" s="38">
        <v>0</v>
      </c>
      <c r="BI71" s="38">
        <v>229.51900000000001</v>
      </c>
      <c r="BJ71" s="39">
        <v>26</v>
      </c>
      <c r="BK71" s="39">
        <v>69</v>
      </c>
      <c r="BL71" s="39">
        <v>254</v>
      </c>
      <c r="BM71" s="39">
        <v>0</v>
      </c>
      <c r="BN71" s="39">
        <v>349</v>
      </c>
      <c r="BO71" s="38">
        <v>0</v>
      </c>
      <c r="BP71" s="38">
        <v>0</v>
      </c>
      <c r="BQ71" s="38">
        <v>0</v>
      </c>
      <c r="BR71" s="38">
        <v>0</v>
      </c>
      <c r="BS71" s="38">
        <v>0</v>
      </c>
      <c r="BT71" s="36">
        <v>4156.71</v>
      </c>
      <c r="BU71" s="36">
        <v>1404.133</v>
      </c>
      <c r="BV71" s="36">
        <v>1402.625</v>
      </c>
      <c r="BW71" s="36">
        <v>0</v>
      </c>
      <c r="BX71" s="36">
        <v>6963.4679999999998</v>
      </c>
      <c r="BY71" s="37">
        <v>689490</v>
      </c>
      <c r="BZ71" s="37">
        <v>16820</v>
      </c>
      <c r="CA71" s="37">
        <v>5210</v>
      </c>
      <c r="CB71" s="37">
        <v>0</v>
      </c>
      <c r="CC71" s="37">
        <v>711520</v>
      </c>
      <c r="CD71" s="36">
        <v>0</v>
      </c>
      <c r="CE71" s="36">
        <v>0</v>
      </c>
      <c r="CF71" s="36">
        <v>0</v>
      </c>
      <c r="CG71" s="36">
        <v>0</v>
      </c>
      <c r="CH71" s="36">
        <v>0</v>
      </c>
    </row>
    <row r="72" spans="1:86" x14ac:dyDescent="0.25">
      <c r="A72" s="45">
        <v>2022</v>
      </c>
      <c r="B72" s="43" t="s">
        <v>150</v>
      </c>
      <c r="C72" s="44">
        <v>14354</v>
      </c>
      <c r="D72" s="43" t="s">
        <v>459</v>
      </c>
      <c r="E72" s="43" t="s">
        <v>534</v>
      </c>
      <c r="F72" s="42" t="s">
        <v>455</v>
      </c>
      <c r="G72" s="54">
        <v>4.9000000000000004</v>
      </c>
      <c r="H72" s="54">
        <v>3.8439999999999999</v>
      </c>
      <c r="I72" s="38">
        <v>2.964</v>
      </c>
      <c r="J72" s="38">
        <v>0</v>
      </c>
      <c r="K72" s="38">
        <v>11.708</v>
      </c>
      <c r="L72" s="39">
        <v>608</v>
      </c>
      <c r="M72" s="39">
        <v>63</v>
      </c>
      <c r="N72" s="39">
        <v>21</v>
      </c>
      <c r="O72" s="39">
        <v>0</v>
      </c>
      <c r="P72" s="39">
        <v>692</v>
      </c>
      <c r="Q72" s="41">
        <v>0.127</v>
      </c>
      <c r="R72" s="41">
        <v>0.03</v>
      </c>
      <c r="S72" s="41">
        <v>0</v>
      </c>
      <c r="T72" s="41">
        <v>0</v>
      </c>
      <c r="U72" s="41">
        <v>0.157</v>
      </c>
      <c r="V72" s="40">
        <v>18</v>
      </c>
      <c r="W72" s="40">
        <v>1</v>
      </c>
      <c r="X72" s="40">
        <v>0</v>
      </c>
      <c r="Y72" s="40">
        <v>0</v>
      </c>
      <c r="Z72" s="40">
        <v>19</v>
      </c>
      <c r="AA72" s="38" t="s">
        <v>450</v>
      </c>
      <c r="AB72" s="38" t="s">
        <v>450</v>
      </c>
      <c r="AC72" s="38" t="s">
        <v>450</v>
      </c>
      <c r="AD72" s="38" t="s">
        <v>450</v>
      </c>
      <c r="AE72" s="38">
        <v>0</v>
      </c>
      <c r="AF72" s="39" t="s">
        <v>450</v>
      </c>
      <c r="AG72" s="39" t="s">
        <v>450</v>
      </c>
      <c r="AH72" s="39" t="s">
        <v>450</v>
      </c>
      <c r="AI72" s="39" t="s">
        <v>450</v>
      </c>
      <c r="AJ72" s="39">
        <v>0</v>
      </c>
      <c r="AK72" s="38" t="s">
        <v>450</v>
      </c>
      <c r="AL72" s="38" t="s">
        <v>450</v>
      </c>
      <c r="AM72" s="38" t="s">
        <v>450</v>
      </c>
      <c r="AN72" s="38" t="s">
        <v>450</v>
      </c>
      <c r="AO72" s="38">
        <v>0</v>
      </c>
      <c r="AP72" s="36">
        <v>1E-3</v>
      </c>
      <c r="AQ72" s="36">
        <v>5.0000000000000001E-3</v>
      </c>
      <c r="AR72" s="36">
        <v>0</v>
      </c>
      <c r="AS72" s="36">
        <v>0</v>
      </c>
      <c r="AT72" s="36">
        <v>6.0000000000000001E-3</v>
      </c>
      <c r="AU72" s="37">
        <v>1</v>
      </c>
      <c r="AV72" s="37">
        <v>2</v>
      </c>
      <c r="AW72" s="37">
        <v>0</v>
      </c>
      <c r="AX72" s="37">
        <v>0</v>
      </c>
      <c r="AY72" s="37">
        <v>3</v>
      </c>
      <c r="AZ72" s="36" t="s">
        <v>450</v>
      </c>
      <c r="BA72" s="36" t="s">
        <v>450</v>
      </c>
      <c r="BB72" s="36" t="s">
        <v>450</v>
      </c>
      <c r="BC72" s="36" t="s">
        <v>450</v>
      </c>
      <c r="BD72" s="36">
        <v>0</v>
      </c>
      <c r="BE72" s="38">
        <v>1.0999999999999999E-2</v>
      </c>
      <c r="BF72" s="38">
        <v>6.6000000000000003E-2</v>
      </c>
      <c r="BG72" s="38">
        <v>0</v>
      </c>
      <c r="BH72" s="38">
        <v>0</v>
      </c>
      <c r="BI72" s="38">
        <v>7.6999999999999999E-2</v>
      </c>
      <c r="BJ72" s="39">
        <v>2</v>
      </c>
      <c r="BK72" s="39">
        <v>1</v>
      </c>
      <c r="BL72" s="39">
        <v>0</v>
      </c>
      <c r="BM72" s="39">
        <v>0</v>
      </c>
      <c r="BN72" s="39">
        <v>3</v>
      </c>
      <c r="BO72" s="38" t="s">
        <v>450</v>
      </c>
      <c r="BP72" s="38" t="s">
        <v>450</v>
      </c>
      <c r="BQ72" s="38" t="s">
        <v>450</v>
      </c>
      <c r="BR72" s="38" t="s">
        <v>450</v>
      </c>
      <c r="BS72" s="38">
        <v>0</v>
      </c>
      <c r="BT72" s="36">
        <v>4.9119999999999999</v>
      </c>
      <c r="BU72" s="36">
        <v>3.915</v>
      </c>
      <c r="BV72" s="36">
        <v>2.964</v>
      </c>
      <c r="BW72" s="36">
        <v>0</v>
      </c>
      <c r="BX72" s="36">
        <v>11.791</v>
      </c>
      <c r="BY72" s="37">
        <v>611</v>
      </c>
      <c r="BZ72" s="37">
        <v>66</v>
      </c>
      <c r="CA72" s="37">
        <v>21</v>
      </c>
      <c r="CB72" s="37">
        <v>0</v>
      </c>
      <c r="CC72" s="37">
        <v>698</v>
      </c>
      <c r="CD72" s="36">
        <v>0</v>
      </c>
      <c r="CE72" s="36">
        <v>0</v>
      </c>
      <c r="CF72" s="36">
        <v>0</v>
      </c>
      <c r="CG72" s="36">
        <v>0</v>
      </c>
      <c r="CH72" s="36">
        <v>0</v>
      </c>
    </row>
    <row r="73" spans="1:86" x14ac:dyDescent="0.25">
      <c r="A73" s="45">
        <v>2022</v>
      </c>
      <c r="B73" s="43" t="s">
        <v>150</v>
      </c>
      <c r="C73" s="44">
        <v>14401</v>
      </c>
      <c r="D73" s="43" t="s">
        <v>1304</v>
      </c>
      <c r="E73" s="43" t="s">
        <v>1287</v>
      </c>
      <c r="F73" s="42" t="s">
        <v>457</v>
      </c>
      <c r="G73" s="54">
        <v>5.4</v>
      </c>
      <c r="H73" s="54">
        <v>10.7</v>
      </c>
      <c r="I73" s="38" t="s">
        <v>450</v>
      </c>
      <c r="J73" s="38" t="s">
        <v>450</v>
      </c>
      <c r="K73" s="38">
        <v>16.100000000000001</v>
      </c>
      <c r="L73" s="39">
        <v>1173</v>
      </c>
      <c r="M73" s="39">
        <v>100</v>
      </c>
      <c r="N73" s="39" t="s">
        <v>450</v>
      </c>
      <c r="O73" s="39" t="s">
        <v>450</v>
      </c>
      <c r="P73" s="39">
        <v>1273</v>
      </c>
      <c r="Q73" s="41">
        <v>0.94099999999999995</v>
      </c>
      <c r="R73" s="41" t="s">
        <v>450</v>
      </c>
      <c r="S73" s="41" t="s">
        <v>450</v>
      </c>
      <c r="T73" s="41" t="s">
        <v>450</v>
      </c>
      <c r="U73" s="41">
        <v>0.94099999999999995</v>
      </c>
      <c r="V73" s="40">
        <v>88</v>
      </c>
      <c r="W73" s="40" t="s">
        <v>450</v>
      </c>
      <c r="X73" s="40" t="s">
        <v>450</v>
      </c>
      <c r="Y73" s="40" t="s">
        <v>450</v>
      </c>
      <c r="Z73" s="40">
        <v>88</v>
      </c>
      <c r="AA73" s="38" t="s">
        <v>450</v>
      </c>
      <c r="AB73" s="38" t="s">
        <v>450</v>
      </c>
      <c r="AC73" s="38" t="s">
        <v>450</v>
      </c>
      <c r="AD73" s="38" t="s">
        <v>450</v>
      </c>
      <c r="AE73" s="38">
        <v>0</v>
      </c>
      <c r="AF73" s="39" t="s">
        <v>450</v>
      </c>
      <c r="AG73" s="39" t="s">
        <v>450</v>
      </c>
      <c r="AH73" s="39" t="s">
        <v>450</v>
      </c>
      <c r="AI73" s="39" t="s">
        <v>450</v>
      </c>
      <c r="AJ73" s="39">
        <v>0</v>
      </c>
      <c r="AK73" s="38">
        <v>85</v>
      </c>
      <c r="AL73" s="38">
        <v>4292</v>
      </c>
      <c r="AM73" s="38" t="s">
        <v>450</v>
      </c>
      <c r="AN73" s="38" t="s">
        <v>450</v>
      </c>
      <c r="AO73" s="38">
        <v>4377</v>
      </c>
      <c r="AP73" s="36" t="s">
        <v>450</v>
      </c>
      <c r="AQ73" s="36">
        <v>4.0000000000000001E-3</v>
      </c>
      <c r="AR73" s="36" t="s">
        <v>450</v>
      </c>
      <c r="AS73" s="36" t="s">
        <v>450</v>
      </c>
      <c r="AT73" s="36">
        <v>4.0000000000000001E-3</v>
      </c>
      <c r="AU73" s="37" t="s">
        <v>450</v>
      </c>
      <c r="AV73" s="37">
        <v>1</v>
      </c>
      <c r="AW73" s="37" t="s">
        <v>450</v>
      </c>
      <c r="AX73" s="37" t="s">
        <v>450</v>
      </c>
      <c r="AY73" s="37">
        <v>1</v>
      </c>
      <c r="AZ73" s="36" t="s">
        <v>450</v>
      </c>
      <c r="BA73" s="36" t="s">
        <v>450</v>
      </c>
      <c r="BB73" s="36" t="s">
        <v>450</v>
      </c>
      <c r="BC73" s="36" t="s">
        <v>450</v>
      </c>
      <c r="BD73" s="36">
        <v>0</v>
      </c>
      <c r="BE73" s="38" t="s">
        <v>450</v>
      </c>
      <c r="BF73" s="38" t="s">
        <v>450</v>
      </c>
      <c r="BG73" s="38" t="s">
        <v>450</v>
      </c>
      <c r="BH73" s="38" t="s">
        <v>450</v>
      </c>
      <c r="BI73" s="38">
        <v>0</v>
      </c>
      <c r="BJ73" s="39" t="s">
        <v>450</v>
      </c>
      <c r="BK73" s="39" t="s">
        <v>450</v>
      </c>
      <c r="BL73" s="39" t="s">
        <v>450</v>
      </c>
      <c r="BM73" s="39" t="s">
        <v>450</v>
      </c>
      <c r="BN73" s="39">
        <v>0</v>
      </c>
      <c r="BO73" s="38" t="s">
        <v>450</v>
      </c>
      <c r="BP73" s="38" t="s">
        <v>450</v>
      </c>
      <c r="BQ73" s="38" t="s">
        <v>450</v>
      </c>
      <c r="BR73" s="38" t="s">
        <v>450</v>
      </c>
      <c r="BS73" s="38">
        <v>0</v>
      </c>
      <c r="BT73" s="36">
        <v>5.4</v>
      </c>
      <c r="BU73" s="36">
        <v>10.704000000000001</v>
      </c>
      <c r="BV73" s="36">
        <v>0</v>
      </c>
      <c r="BW73" s="36">
        <v>0</v>
      </c>
      <c r="BX73" s="36">
        <v>16.103999999999999</v>
      </c>
      <c r="BY73" s="37">
        <v>1173</v>
      </c>
      <c r="BZ73" s="37">
        <v>101</v>
      </c>
      <c r="CA73" s="37">
        <v>0</v>
      </c>
      <c r="CB73" s="37">
        <v>0</v>
      </c>
      <c r="CC73" s="37">
        <v>1274</v>
      </c>
      <c r="CD73" s="36">
        <v>85</v>
      </c>
      <c r="CE73" s="36">
        <v>4292</v>
      </c>
      <c r="CF73" s="36">
        <v>0</v>
      </c>
      <c r="CG73" s="36">
        <v>0</v>
      </c>
      <c r="CH73" s="36">
        <v>4377</v>
      </c>
    </row>
    <row r="74" spans="1:86" x14ac:dyDescent="0.25">
      <c r="A74" s="45">
        <v>2022</v>
      </c>
      <c r="B74" s="43" t="s">
        <v>150</v>
      </c>
      <c r="C74" s="44">
        <v>14534</v>
      </c>
      <c r="D74" s="43" t="s">
        <v>1303</v>
      </c>
      <c r="E74" s="43" t="s">
        <v>1287</v>
      </c>
      <c r="F74" s="42" t="s">
        <v>457</v>
      </c>
      <c r="G74" s="54">
        <v>12.862</v>
      </c>
      <c r="H74" s="54">
        <v>8.9499999999999993</v>
      </c>
      <c r="I74" s="38" t="s">
        <v>450</v>
      </c>
      <c r="J74" s="38" t="s">
        <v>450</v>
      </c>
      <c r="K74" s="38">
        <v>21.812000000000001</v>
      </c>
      <c r="L74" s="39">
        <v>2270</v>
      </c>
      <c r="M74" s="39">
        <v>100</v>
      </c>
      <c r="N74" s="39" t="s">
        <v>450</v>
      </c>
      <c r="O74" s="39" t="s">
        <v>450</v>
      </c>
      <c r="P74" s="39">
        <v>2370</v>
      </c>
      <c r="Q74" s="41" t="s">
        <v>450</v>
      </c>
      <c r="R74" s="41" t="s">
        <v>450</v>
      </c>
      <c r="S74" s="41" t="s">
        <v>450</v>
      </c>
      <c r="T74" s="41" t="s">
        <v>450</v>
      </c>
      <c r="U74" s="41" t="s">
        <v>450</v>
      </c>
      <c r="V74" s="40" t="s">
        <v>450</v>
      </c>
      <c r="W74" s="40" t="s">
        <v>450</v>
      </c>
      <c r="X74" s="40" t="s">
        <v>450</v>
      </c>
      <c r="Y74" s="40" t="s">
        <v>450</v>
      </c>
      <c r="Z74" s="40" t="s">
        <v>450</v>
      </c>
      <c r="AA74" s="38" t="s">
        <v>450</v>
      </c>
      <c r="AB74" s="38" t="s">
        <v>450</v>
      </c>
      <c r="AC74" s="38" t="s">
        <v>450</v>
      </c>
      <c r="AD74" s="38" t="s">
        <v>450</v>
      </c>
      <c r="AE74" s="38" t="s">
        <v>450</v>
      </c>
      <c r="AF74" s="39" t="s">
        <v>450</v>
      </c>
      <c r="AG74" s="39" t="s">
        <v>450</v>
      </c>
      <c r="AH74" s="39" t="s">
        <v>450</v>
      </c>
      <c r="AI74" s="39" t="s">
        <v>450</v>
      </c>
      <c r="AJ74" s="39" t="s">
        <v>450</v>
      </c>
      <c r="AK74" s="38" t="s">
        <v>450</v>
      </c>
      <c r="AL74" s="38" t="s">
        <v>450</v>
      </c>
      <c r="AM74" s="38" t="s">
        <v>450</v>
      </c>
      <c r="AN74" s="38" t="s">
        <v>450</v>
      </c>
      <c r="AO74" s="38">
        <v>0</v>
      </c>
      <c r="AP74" s="36" t="s">
        <v>450</v>
      </c>
      <c r="AQ74" s="36" t="s">
        <v>450</v>
      </c>
      <c r="AR74" s="36" t="s">
        <v>450</v>
      </c>
      <c r="AS74" s="36" t="s">
        <v>450</v>
      </c>
      <c r="AT74" s="36">
        <v>0</v>
      </c>
      <c r="AU74" s="37" t="s">
        <v>450</v>
      </c>
      <c r="AV74" s="37" t="s">
        <v>450</v>
      </c>
      <c r="AW74" s="37" t="s">
        <v>450</v>
      </c>
      <c r="AX74" s="37" t="s">
        <v>450</v>
      </c>
      <c r="AY74" s="37">
        <v>0</v>
      </c>
      <c r="AZ74" s="36" t="s">
        <v>450</v>
      </c>
      <c r="BA74" s="36" t="s">
        <v>450</v>
      </c>
      <c r="BB74" s="36" t="s">
        <v>450</v>
      </c>
      <c r="BC74" s="36" t="s">
        <v>450</v>
      </c>
      <c r="BD74" s="36">
        <v>0</v>
      </c>
      <c r="BE74" s="38" t="s">
        <v>450</v>
      </c>
      <c r="BF74" s="38" t="s">
        <v>450</v>
      </c>
      <c r="BG74" s="38" t="s">
        <v>450</v>
      </c>
      <c r="BH74" s="38" t="s">
        <v>450</v>
      </c>
      <c r="BI74" s="38">
        <v>0</v>
      </c>
      <c r="BJ74" s="39" t="s">
        <v>450</v>
      </c>
      <c r="BK74" s="39" t="s">
        <v>450</v>
      </c>
      <c r="BL74" s="39" t="s">
        <v>450</v>
      </c>
      <c r="BM74" s="39" t="s">
        <v>450</v>
      </c>
      <c r="BN74" s="39">
        <v>0</v>
      </c>
      <c r="BO74" s="38" t="s">
        <v>450</v>
      </c>
      <c r="BP74" s="38" t="s">
        <v>450</v>
      </c>
      <c r="BQ74" s="38" t="s">
        <v>450</v>
      </c>
      <c r="BR74" s="38" t="s">
        <v>450</v>
      </c>
      <c r="BS74" s="38">
        <v>0</v>
      </c>
      <c r="BT74" s="36">
        <v>12.862</v>
      </c>
      <c r="BU74" s="36">
        <v>8.9499999999999993</v>
      </c>
      <c r="BV74" s="36">
        <v>0</v>
      </c>
      <c r="BW74" s="36">
        <v>0</v>
      </c>
      <c r="BX74" s="36">
        <v>21.812000000000001</v>
      </c>
      <c r="BY74" s="37">
        <v>2270</v>
      </c>
      <c r="BZ74" s="37">
        <v>100</v>
      </c>
      <c r="CA74" s="37">
        <v>0</v>
      </c>
      <c r="CB74" s="37">
        <v>0</v>
      </c>
      <c r="CC74" s="37">
        <v>2370</v>
      </c>
      <c r="CD74" s="36">
        <v>0</v>
      </c>
      <c r="CE74" s="36">
        <v>0</v>
      </c>
      <c r="CF74" s="36">
        <v>0</v>
      </c>
      <c r="CG74" s="36">
        <v>0</v>
      </c>
      <c r="CH74" s="36">
        <v>0</v>
      </c>
    </row>
    <row r="75" spans="1:86" x14ac:dyDescent="0.25">
      <c r="A75" s="45">
        <v>2022</v>
      </c>
      <c r="B75" s="43" t="s">
        <v>150</v>
      </c>
      <c r="C75" s="44">
        <v>15783</v>
      </c>
      <c r="D75" s="43" t="s">
        <v>1302</v>
      </c>
      <c r="E75" s="43" t="s">
        <v>1288</v>
      </c>
      <c r="F75" s="42" t="s">
        <v>455</v>
      </c>
      <c r="G75" s="54">
        <v>12.96</v>
      </c>
      <c r="H75" s="54">
        <v>6.4589999999999996</v>
      </c>
      <c r="I75" s="38" t="s">
        <v>450</v>
      </c>
      <c r="J75" s="38" t="s">
        <v>450</v>
      </c>
      <c r="K75" s="38">
        <v>19.419</v>
      </c>
      <c r="L75" s="39">
        <v>1745</v>
      </c>
      <c r="M75" s="39">
        <v>98</v>
      </c>
      <c r="N75" s="39" t="s">
        <v>450</v>
      </c>
      <c r="O75" s="39" t="s">
        <v>450</v>
      </c>
      <c r="P75" s="39">
        <v>1843</v>
      </c>
      <c r="Q75" s="41" t="s">
        <v>450</v>
      </c>
      <c r="R75" s="41" t="s">
        <v>450</v>
      </c>
      <c r="S75" s="41" t="s">
        <v>450</v>
      </c>
      <c r="T75" s="41" t="s">
        <v>450</v>
      </c>
      <c r="U75" s="41" t="s">
        <v>450</v>
      </c>
      <c r="V75" s="40" t="s">
        <v>450</v>
      </c>
      <c r="W75" s="40" t="s">
        <v>450</v>
      </c>
      <c r="X75" s="40" t="s">
        <v>450</v>
      </c>
      <c r="Y75" s="40" t="s">
        <v>450</v>
      </c>
      <c r="Z75" s="40" t="s">
        <v>450</v>
      </c>
      <c r="AA75" s="38" t="s">
        <v>450</v>
      </c>
      <c r="AB75" s="38" t="s">
        <v>450</v>
      </c>
      <c r="AC75" s="38" t="s">
        <v>450</v>
      </c>
      <c r="AD75" s="38" t="s">
        <v>450</v>
      </c>
      <c r="AE75" s="38" t="s">
        <v>450</v>
      </c>
      <c r="AF75" s="39" t="s">
        <v>450</v>
      </c>
      <c r="AG75" s="39" t="s">
        <v>450</v>
      </c>
      <c r="AH75" s="39" t="s">
        <v>450</v>
      </c>
      <c r="AI75" s="39" t="s">
        <v>450</v>
      </c>
      <c r="AJ75" s="39" t="s">
        <v>450</v>
      </c>
      <c r="AK75" s="38" t="s">
        <v>450</v>
      </c>
      <c r="AL75" s="38" t="s">
        <v>450</v>
      </c>
      <c r="AM75" s="38" t="s">
        <v>450</v>
      </c>
      <c r="AN75" s="38" t="s">
        <v>450</v>
      </c>
      <c r="AO75" s="38">
        <v>0</v>
      </c>
      <c r="AP75" s="36" t="s">
        <v>450</v>
      </c>
      <c r="AQ75" s="36" t="s">
        <v>450</v>
      </c>
      <c r="AR75" s="36" t="s">
        <v>450</v>
      </c>
      <c r="AS75" s="36" t="s">
        <v>450</v>
      </c>
      <c r="AT75" s="36">
        <v>0</v>
      </c>
      <c r="AU75" s="37" t="s">
        <v>450</v>
      </c>
      <c r="AV75" s="37" t="s">
        <v>450</v>
      </c>
      <c r="AW75" s="37" t="s">
        <v>450</v>
      </c>
      <c r="AX75" s="37" t="s">
        <v>450</v>
      </c>
      <c r="AY75" s="37">
        <v>0</v>
      </c>
      <c r="AZ75" s="36" t="s">
        <v>450</v>
      </c>
      <c r="BA75" s="36" t="s">
        <v>450</v>
      </c>
      <c r="BB75" s="36" t="s">
        <v>450</v>
      </c>
      <c r="BC75" s="36" t="s">
        <v>450</v>
      </c>
      <c r="BD75" s="36">
        <v>0</v>
      </c>
      <c r="BE75" s="38" t="s">
        <v>450</v>
      </c>
      <c r="BF75" s="38" t="s">
        <v>450</v>
      </c>
      <c r="BG75" s="38" t="s">
        <v>450</v>
      </c>
      <c r="BH75" s="38" t="s">
        <v>450</v>
      </c>
      <c r="BI75" s="38">
        <v>0</v>
      </c>
      <c r="BJ75" s="39" t="s">
        <v>450</v>
      </c>
      <c r="BK75" s="39" t="s">
        <v>450</v>
      </c>
      <c r="BL75" s="39" t="s">
        <v>450</v>
      </c>
      <c r="BM75" s="39" t="s">
        <v>450</v>
      </c>
      <c r="BN75" s="39">
        <v>0</v>
      </c>
      <c r="BO75" s="38" t="s">
        <v>450</v>
      </c>
      <c r="BP75" s="38" t="s">
        <v>450</v>
      </c>
      <c r="BQ75" s="38" t="s">
        <v>450</v>
      </c>
      <c r="BR75" s="38" t="s">
        <v>450</v>
      </c>
      <c r="BS75" s="38">
        <v>0</v>
      </c>
      <c r="BT75" s="36">
        <v>12.96</v>
      </c>
      <c r="BU75" s="36">
        <v>6.4589999999999996</v>
      </c>
      <c r="BV75" s="36">
        <v>0</v>
      </c>
      <c r="BW75" s="36">
        <v>0</v>
      </c>
      <c r="BX75" s="36">
        <v>19.419</v>
      </c>
      <c r="BY75" s="37">
        <v>1745</v>
      </c>
      <c r="BZ75" s="37">
        <v>98</v>
      </c>
      <c r="CA75" s="37">
        <v>0</v>
      </c>
      <c r="CB75" s="37">
        <v>0</v>
      </c>
      <c r="CC75" s="37">
        <v>1843</v>
      </c>
      <c r="CD75" s="36">
        <v>0</v>
      </c>
      <c r="CE75" s="36">
        <v>0</v>
      </c>
      <c r="CF75" s="36">
        <v>0</v>
      </c>
      <c r="CG75" s="36">
        <v>0</v>
      </c>
      <c r="CH75" s="36">
        <v>0</v>
      </c>
    </row>
    <row r="76" spans="1:86" x14ac:dyDescent="0.25">
      <c r="A76" s="45">
        <v>2022</v>
      </c>
      <c r="B76" s="43" t="s">
        <v>150</v>
      </c>
      <c r="C76" s="44">
        <v>16088</v>
      </c>
      <c r="D76" s="43" t="s">
        <v>1301</v>
      </c>
      <c r="E76" s="43" t="s">
        <v>1287</v>
      </c>
      <c r="F76" s="42" t="s">
        <v>455</v>
      </c>
      <c r="G76" s="54">
        <v>35.119999999999997</v>
      </c>
      <c r="H76" s="54">
        <v>22.08</v>
      </c>
      <c r="I76" s="38" t="s">
        <v>450</v>
      </c>
      <c r="J76" s="38" t="s">
        <v>450</v>
      </c>
      <c r="K76" s="38">
        <v>57.2</v>
      </c>
      <c r="L76" s="39">
        <v>5801</v>
      </c>
      <c r="M76" s="39">
        <v>218</v>
      </c>
      <c r="N76" s="39" t="s">
        <v>450</v>
      </c>
      <c r="O76" s="39" t="s">
        <v>450</v>
      </c>
      <c r="P76" s="39">
        <v>6019</v>
      </c>
      <c r="Q76" s="41" t="s">
        <v>450</v>
      </c>
      <c r="R76" s="41" t="s">
        <v>450</v>
      </c>
      <c r="S76" s="41" t="s">
        <v>450</v>
      </c>
      <c r="T76" s="41" t="s">
        <v>450</v>
      </c>
      <c r="U76" s="41" t="s">
        <v>450</v>
      </c>
      <c r="V76" s="40" t="s">
        <v>450</v>
      </c>
      <c r="W76" s="40" t="s">
        <v>450</v>
      </c>
      <c r="X76" s="40" t="s">
        <v>450</v>
      </c>
      <c r="Y76" s="40" t="s">
        <v>450</v>
      </c>
      <c r="Z76" s="40" t="s">
        <v>450</v>
      </c>
      <c r="AA76" s="38" t="s">
        <v>450</v>
      </c>
      <c r="AB76" s="38" t="s">
        <v>450</v>
      </c>
      <c r="AC76" s="38" t="s">
        <v>450</v>
      </c>
      <c r="AD76" s="38" t="s">
        <v>450</v>
      </c>
      <c r="AE76" s="38" t="s">
        <v>450</v>
      </c>
      <c r="AF76" s="39" t="s">
        <v>450</v>
      </c>
      <c r="AG76" s="39" t="s">
        <v>450</v>
      </c>
      <c r="AH76" s="39" t="s">
        <v>450</v>
      </c>
      <c r="AI76" s="39" t="s">
        <v>450</v>
      </c>
      <c r="AJ76" s="39" t="s">
        <v>450</v>
      </c>
      <c r="AK76" s="38">
        <v>1420</v>
      </c>
      <c r="AL76" s="38" t="s">
        <v>450</v>
      </c>
      <c r="AM76" s="38" t="s">
        <v>450</v>
      </c>
      <c r="AN76" s="38" t="s">
        <v>450</v>
      </c>
      <c r="AO76" s="38">
        <v>1420</v>
      </c>
      <c r="AP76" s="36" t="s">
        <v>450</v>
      </c>
      <c r="AQ76" s="36" t="s">
        <v>450</v>
      </c>
      <c r="AR76" s="36" t="s">
        <v>450</v>
      </c>
      <c r="AS76" s="36" t="s">
        <v>450</v>
      </c>
      <c r="AT76" s="36">
        <v>0</v>
      </c>
      <c r="AU76" s="37" t="s">
        <v>450</v>
      </c>
      <c r="AV76" s="37" t="s">
        <v>450</v>
      </c>
      <c r="AW76" s="37" t="s">
        <v>450</v>
      </c>
      <c r="AX76" s="37" t="s">
        <v>450</v>
      </c>
      <c r="AY76" s="37">
        <v>0</v>
      </c>
      <c r="AZ76" s="36" t="s">
        <v>450</v>
      </c>
      <c r="BA76" s="36" t="s">
        <v>450</v>
      </c>
      <c r="BB76" s="36" t="s">
        <v>450</v>
      </c>
      <c r="BC76" s="36" t="s">
        <v>450</v>
      </c>
      <c r="BD76" s="36">
        <v>0</v>
      </c>
      <c r="BE76" s="38" t="s">
        <v>450</v>
      </c>
      <c r="BF76" s="38" t="s">
        <v>450</v>
      </c>
      <c r="BG76" s="38" t="s">
        <v>450</v>
      </c>
      <c r="BH76" s="38" t="s">
        <v>450</v>
      </c>
      <c r="BI76" s="38">
        <v>0</v>
      </c>
      <c r="BJ76" s="39" t="s">
        <v>450</v>
      </c>
      <c r="BK76" s="39" t="s">
        <v>450</v>
      </c>
      <c r="BL76" s="39" t="s">
        <v>450</v>
      </c>
      <c r="BM76" s="39" t="s">
        <v>450</v>
      </c>
      <c r="BN76" s="39">
        <v>0</v>
      </c>
      <c r="BO76" s="38" t="s">
        <v>450</v>
      </c>
      <c r="BP76" s="38" t="s">
        <v>450</v>
      </c>
      <c r="BQ76" s="38" t="s">
        <v>450</v>
      </c>
      <c r="BR76" s="38" t="s">
        <v>450</v>
      </c>
      <c r="BS76" s="38">
        <v>0</v>
      </c>
      <c r="BT76" s="36">
        <v>35.119999999999997</v>
      </c>
      <c r="BU76" s="36">
        <v>22.08</v>
      </c>
      <c r="BV76" s="36">
        <v>0</v>
      </c>
      <c r="BW76" s="36">
        <v>0</v>
      </c>
      <c r="BX76" s="36">
        <v>57.2</v>
      </c>
      <c r="BY76" s="37">
        <v>5801</v>
      </c>
      <c r="BZ76" s="37">
        <v>218</v>
      </c>
      <c r="CA76" s="37">
        <v>0</v>
      </c>
      <c r="CB76" s="37">
        <v>0</v>
      </c>
      <c r="CC76" s="37">
        <v>6019</v>
      </c>
      <c r="CD76" s="36">
        <v>1420</v>
      </c>
      <c r="CE76" s="36">
        <v>0</v>
      </c>
      <c r="CF76" s="36">
        <v>0</v>
      </c>
      <c r="CG76" s="36">
        <v>0</v>
      </c>
      <c r="CH76" s="36">
        <v>1420</v>
      </c>
    </row>
    <row r="77" spans="1:86" x14ac:dyDescent="0.25">
      <c r="A77" s="45">
        <v>2022</v>
      </c>
      <c r="B77" s="43" t="s">
        <v>150</v>
      </c>
      <c r="C77" s="44">
        <v>16295</v>
      </c>
      <c r="D77" s="43" t="s">
        <v>1300</v>
      </c>
      <c r="E77" s="43" t="s">
        <v>1288</v>
      </c>
      <c r="F77" s="42" t="s">
        <v>457</v>
      </c>
      <c r="G77" s="54">
        <v>32.701999999999998</v>
      </c>
      <c r="H77" s="54">
        <v>8.0009999999999994</v>
      </c>
      <c r="I77" s="38">
        <v>0.41499999999999998</v>
      </c>
      <c r="J77" s="38" t="s">
        <v>450</v>
      </c>
      <c r="K77" s="38">
        <v>41.118000000000002</v>
      </c>
      <c r="L77" s="39">
        <v>8937</v>
      </c>
      <c r="M77" s="39">
        <v>76</v>
      </c>
      <c r="N77" s="39">
        <v>1</v>
      </c>
      <c r="O77" s="39" t="s">
        <v>450</v>
      </c>
      <c r="P77" s="39">
        <v>9014</v>
      </c>
      <c r="Q77" s="41">
        <v>0.49</v>
      </c>
      <c r="R77" s="41" t="s">
        <v>450</v>
      </c>
      <c r="S77" s="41" t="s">
        <v>450</v>
      </c>
      <c r="T77" s="41" t="s">
        <v>450</v>
      </c>
      <c r="U77" s="41">
        <v>0.49</v>
      </c>
      <c r="V77" s="40">
        <v>62</v>
      </c>
      <c r="W77" s="40" t="s">
        <v>450</v>
      </c>
      <c r="X77" s="40" t="s">
        <v>450</v>
      </c>
      <c r="Y77" s="40" t="s">
        <v>450</v>
      </c>
      <c r="Z77" s="40">
        <v>62</v>
      </c>
      <c r="AA77" s="38">
        <v>0.96</v>
      </c>
      <c r="AB77" s="38" t="s">
        <v>450</v>
      </c>
      <c r="AC77" s="38" t="s">
        <v>450</v>
      </c>
      <c r="AD77" s="38" t="s">
        <v>450</v>
      </c>
      <c r="AE77" s="38">
        <v>0.96</v>
      </c>
      <c r="AF77" s="39">
        <v>183</v>
      </c>
      <c r="AG77" s="39" t="s">
        <v>450</v>
      </c>
      <c r="AH77" s="39" t="s">
        <v>450</v>
      </c>
      <c r="AI77" s="39" t="s">
        <v>450</v>
      </c>
      <c r="AJ77" s="39">
        <v>183</v>
      </c>
      <c r="AK77" s="38" t="s">
        <v>450</v>
      </c>
      <c r="AL77" s="38" t="s">
        <v>450</v>
      </c>
      <c r="AM77" s="38" t="s">
        <v>450</v>
      </c>
      <c r="AN77" s="38" t="s">
        <v>450</v>
      </c>
      <c r="AO77" s="38">
        <v>0</v>
      </c>
      <c r="AP77" s="36" t="s">
        <v>450</v>
      </c>
      <c r="AQ77" s="36" t="s">
        <v>450</v>
      </c>
      <c r="AR77" s="36" t="s">
        <v>450</v>
      </c>
      <c r="AS77" s="36" t="s">
        <v>450</v>
      </c>
      <c r="AT77" s="36">
        <v>0</v>
      </c>
      <c r="AU77" s="37" t="s">
        <v>450</v>
      </c>
      <c r="AV77" s="37" t="s">
        <v>450</v>
      </c>
      <c r="AW77" s="37" t="s">
        <v>450</v>
      </c>
      <c r="AX77" s="37" t="s">
        <v>450</v>
      </c>
      <c r="AY77" s="37">
        <v>0</v>
      </c>
      <c r="AZ77" s="36" t="s">
        <v>450</v>
      </c>
      <c r="BA77" s="36" t="s">
        <v>450</v>
      </c>
      <c r="BB77" s="36" t="s">
        <v>450</v>
      </c>
      <c r="BC77" s="36" t="s">
        <v>450</v>
      </c>
      <c r="BD77" s="36">
        <v>0</v>
      </c>
      <c r="BE77" s="38" t="s">
        <v>450</v>
      </c>
      <c r="BF77" s="38" t="s">
        <v>450</v>
      </c>
      <c r="BG77" s="38" t="s">
        <v>450</v>
      </c>
      <c r="BH77" s="38" t="s">
        <v>450</v>
      </c>
      <c r="BI77" s="38">
        <v>0</v>
      </c>
      <c r="BJ77" s="39" t="s">
        <v>450</v>
      </c>
      <c r="BK77" s="39" t="s">
        <v>450</v>
      </c>
      <c r="BL77" s="39" t="s">
        <v>450</v>
      </c>
      <c r="BM77" s="39" t="s">
        <v>450</v>
      </c>
      <c r="BN77" s="39">
        <v>0</v>
      </c>
      <c r="BO77" s="38" t="s">
        <v>450</v>
      </c>
      <c r="BP77" s="38" t="s">
        <v>450</v>
      </c>
      <c r="BQ77" s="38" t="s">
        <v>450</v>
      </c>
      <c r="BR77" s="38" t="s">
        <v>450</v>
      </c>
      <c r="BS77" s="38">
        <v>0</v>
      </c>
      <c r="BT77" s="36">
        <v>33.661999999999999</v>
      </c>
      <c r="BU77" s="36">
        <v>8.0009999999999994</v>
      </c>
      <c r="BV77" s="36">
        <v>0.41499999999999998</v>
      </c>
      <c r="BW77" s="36">
        <v>0</v>
      </c>
      <c r="BX77" s="36">
        <v>42.078000000000003</v>
      </c>
      <c r="BY77" s="37">
        <v>9120</v>
      </c>
      <c r="BZ77" s="37">
        <v>76</v>
      </c>
      <c r="CA77" s="37">
        <v>1</v>
      </c>
      <c r="CB77" s="37">
        <v>0</v>
      </c>
      <c r="CC77" s="37">
        <v>9197</v>
      </c>
      <c r="CD77" s="36">
        <v>0</v>
      </c>
      <c r="CE77" s="36">
        <v>0</v>
      </c>
      <c r="CF77" s="36">
        <v>0</v>
      </c>
      <c r="CG77" s="36">
        <v>0</v>
      </c>
      <c r="CH77" s="36">
        <v>0</v>
      </c>
    </row>
    <row r="78" spans="1:86" x14ac:dyDescent="0.25">
      <c r="A78" s="45">
        <v>2022</v>
      </c>
      <c r="B78" s="43" t="s">
        <v>150</v>
      </c>
      <c r="C78" s="44">
        <v>16534</v>
      </c>
      <c r="D78" s="43" t="s">
        <v>1299</v>
      </c>
      <c r="E78" s="43" t="s">
        <v>1288</v>
      </c>
      <c r="F78" s="42" t="s">
        <v>457</v>
      </c>
      <c r="G78" s="54">
        <v>207.22</v>
      </c>
      <c r="H78" s="54">
        <v>75.137</v>
      </c>
      <c r="I78" s="38">
        <v>35.878999999999998</v>
      </c>
      <c r="J78" s="38">
        <v>0</v>
      </c>
      <c r="K78" s="38">
        <v>318.23599999999999</v>
      </c>
      <c r="L78" s="39">
        <v>45957</v>
      </c>
      <c r="M78" s="39">
        <v>1067</v>
      </c>
      <c r="N78" s="39">
        <v>50</v>
      </c>
      <c r="O78" s="39">
        <v>0</v>
      </c>
      <c r="P78" s="39">
        <v>47074</v>
      </c>
      <c r="Q78" s="41">
        <v>7.2729999999999997</v>
      </c>
      <c r="R78" s="41">
        <v>3.5999999999999997E-2</v>
      </c>
      <c r="S78" s="41">
        <v>0.5</v>
      </c>
      <c r="T78" s="41">
        <v>0</v>
      </c>
      <c r="U78" s="41">
        <v>7.8090000000000002</v>
      </c>
      <c r="V78" s="40">
        <v>1125</v>
      </c>
      <c r="W78" s="40">
        <v>1</v>
      </c>
      <c r="X78" s="40">
        <v>1</v>
      </c>
      <c r="Y78" s="40">
        <v>0</v>
      </c>
      <c r="Z78" s="40">
        <v>1127</v>
      </c>
      <c r="AA78" s="38">
        <v>0.67100000000000004</v>
      </c>
      <c r="AB78" s="38">
        <v>0.34799999999999998</v>
      </c>
      <c r="AC78" s="38">
        <v>0</v>
      </c>
      <c r="AD78" s="38">
        <v>0</v>
      </c>
      <c r="AE78" s="38">
        <v>1.0189999999999999</v>
      </c>
      <c r="AF78" s="39">
        <v>560</v>
      </c>
      <c r="AG78" s="39">
        <v>43</v>
      </c>
      <c r="AH78" s="39">
        <v>0</v>
      </c>
      <c r="AI78" s="39">
        <v>0</v>
      </c>
      <c r="AJ78" s="39">
        <v>603</v>
      </c>
      <c r="AK78" s="38" t="s">
        <v>450</v>
      </c>
      <c r="AL78" s="38" t="s">
        <v>450</v>
      </c>
      <c r="AM78" s="38" t="s">
        <v>450</v>
      </c>
      <c r="AN78" s="38" t="s">
        <v>450</v>
      </c>
      <c r="AO78" s="38">
        <v>0</v>
      </c>
      <c r="AP78" s="36">
        <v>2E-3</v>
      </c>
      <c r="AQ78" s="36" t="s">
        <v>450</v>
      </c>
      <c r="AR78" s="36">
        <v>5.0000000000000001E-3</v>
      </c>
      <c r="AS78" s="36" t="s">
        <v>450</v>
      </c>
      <c r="AT78" s="36">
        <v>7.0000000000000001E-3</v>
      </c>
      <c r="AU78" s="37">
        <v>1</v>
      </c>
      <c r="AV78" s="37" t="s">
        <v>450</v>
      </c>
      <c r="AW78" s="37">
        <v>1</v>
      </c>
      <c r="AX78" s="37" t="s">
        <v>450</v>
      </c>
      <c r="AY78" s="37">
        <v>2</v>
      </c>
      <c r="AZ78" s="36" t="s">
        <v>450</v>
      </c>
      <c r="BA78" s="36" t="s">
        <v>450</v>
      </c>
      <c r="BB78" s="36" t="s">
        <v>450</v>
      </c>
      <c r="BC78" s="36" t="s">
        <v>450</v>
      </c>
      <c r="BD78" s="36">
        <v>0</v>
      </c>
      <c r="BE78" s="38" t="s">
        <v>450</v>
      </c>
      <c r="BF78" s="38" t="s">
        <v>450</v>
      </c>
      <c r="BG78" s="38" t="s">
        <v>450</v>
      </c>
      <c r="BH78" s="38" t="s">
        <v>450</v>
      </c>
      <c r="BI78" s="38">
        <v>0</v>
      </c>
      <c r="BJ78" s="39" t="s">
        <v>450</v>
      </c>
      <c r="BK78" s="39" t="s">
        <v>450</v>
      </c>
      <c r="BL78" s="39" t="s">
        <v>450</v>
      </c>
      <c r="BM78" s="39" t="s">
        <v>450</v>
      </c>
      <c r="BN78" s="39">
        <v>0</v>
      </c>
      <c r="BO78" s="38" t="s">
        <v>450</v>
      </c>
      <c r="BP78" s="38" t="s">
        <v>450</v>
      </c>
      <c r="BQ78" s="38" t="s">
        <v>450</v>
      </c>
      <c r="BR78" s="38" t="s">
        <v>450</v>
      </c>
      <c r="BS78" s="38">
        <v>0</v>
      </c>
      <c r="BT78" s="36">
        <v>207.893</v>
      </c>
      <c r="BU78" s="36">
        <v>75.484999999999999</v>
      </c>
      <c r="BV78" s="36">
        <v>35.884</v>
      </c>
      <c r="BW78" s="36">
        <v>0</v>
      </c>
      <c r="BX78" s="36">
        <v>319.262</v>
      </c>
      <c r="BY78" s="37">
        <v>46518</v>
      </c>
      <c r="BZ78" s="37">
        <v>1110</v>
      </c>
      <c r="CA78" s="37">
        <v>51</v>
      </c>
      <c r="CB78" s="37">
        <v>0</v>
      </c>
      <c r="CC78" s="37">
        <v>47679</v>
      </c>
      <c r="CD78" s="36">
        <v>0</v>
      </c>
      <c r="CE78" s="36">
        <v>0</v>
      </c>
      <c r="CF78" s="36">
        <v>0</v>
      </c>
      <c r="CG78" s="36">
        <v>0</v>
      </c>
      <c r="CH78" s="36">
        <v>0</v>
      </c>
    </row>
    <row r="79" spans="1:86" x14ac:dyDescent="0.25">
      <c r="A79" s="45">
        <v>2022</v>
      </c>
      <c r="B79" s="43" t="s">
        <v>150</v>
      </c>
      <c r="C79" s="44">
        <v>16609</v>
      </c>
      <c r="D79" s="43" t="s">
        <v>1298</v>
      </c>
      <c r="E79" s="43" t="s">
        <v>1287</v>
      </c>
      <c r="F79" s="42" t="s">
        <v>457</v>
      </c>
      <c r="G79" s="54">
        <v>1445.29</v>
      </c>
      <c r="H79" s="54">
        <v>272.95</v>
      </c>
      <c r="I79" s="38">
        <v>98.91</v>
      </c>
      <c r="J79" s="38">
        <v>0</v>
      </c>
      <c r="K79" s="38">
        <v>1817.15</v>
      </c>
      <c r="L79" s="39">
        <v>263910</v>
      </c>
      <c r="M79" s="39">
        <v>4991</v>
      </c>
      <c r="N79" s="39">
        <v>132</v>
      </c>
      <c r="O79" s="39">
        <v>0</v>
      </c>
      <c r="P79" s="39">
        <v>269033</v>
      </c>
      <c r="Q79" s="41">
        <v>67.930000000000007</v>
      </c>
      <c r="R79" s="41">
        <v>13.76</v>
      </c>
      <c r="S79" s="41">
        <v>3.48</v>
      </c>
      <c r="T79" s="41">
        <v>0</v>
      </c>
      <c r="U79" s="41">
        <v>85.17</v>
      </c>
      <c r="V79" s="40">
        <v>10149</v>
      </c>
      <c r="W79" s="40">
        <v>138</v>
      </c>
      <c r="X79" s="40">
        <v>5</v>
      </c>
      <c r="Y79" s="40">
        <v>0</v>
      </c>
      <c r="Z79" s="40">
        <v>10292</v>
      </c>
      <c r="AA79" s="38">
        <v>19.12</v>
      </c>
      <c r="AB79" s="38">
        <v>5.59</v>
      </c>
      <c r="AC79" s="38">
        <v>3.26</v>
      </c>
      <c r="AD79" s="38">
        <v>0</v>
      </c>
      <c r="AE79" s="38">
        <v>27.97</v>
      </c>
      <c r="AF79" s="39">
        <v>539</v>
      </c>
      <c r="AG79" s="39">
        <v>68</v>
      </c>
      <c r="AH79" s="39">
        <v>5</v>
      </c>
      <c r="AI79" s="39">
        <v>0</v>
      </c>
      <c r="AJ79" s="39">
        <v>612</v>
      </c>
      <c r="AK79" s="38">
        <v>0</v>
      </c>
      <c r="AL79" s="38">
        <v>0</v>
      </c>
      <c r="AM79" s="38">
        <v>0</v>
      </c>
      <c r="AN79" s="38">
        <v>0</v>
      </c>
      <c r="AO79" s="38">
        <v>0</v>
      </c>
      <c r="AP79" s="36">
        <v>0.12</v>
      </c>
      <c r="AQ79" s="36">
        <v>0.01</v>
      </c>
      <c r="AR79" s="36">
        <v>1</v>
      </c>
      <c r="AS79" s="36">
        <v>0</v>
      </c>
      <c r="AT79" s="36">
        <v>1.1299999999999999</v>
      </c>
      <c r="AU79" s="37">
        <v>37</v>
      </c>
      <c r="AV79" s="37">
        <v>3</v>
      </c>
      <c r="AW79" s="37">
        <v>1</v>
      </c>
      <c r="AX79" s="37">
        <v>0</v>
      </c>
      <c r="AY79" s="37">
        <v>41</v>
      </c>
      <c r="AZ79" s="36">
        <v>0</v>
      </c>
      <c r="BA79" s="36">
        <v>0</v>
      </c>
      <c r="BB79" s="36">
        <v>0</v>
      </c>
      <c r="BC79" s="36">
        <v>0</v>
      </c>
      <c r="BD79" s="36">
        <v>0</v>
      </c>
      <c r="BE79" s="38">
        <v>0.03</v>
      </c>
      <c r="BF79" s="38">
        <v>13.58</v>
      </c>
      <c r="BG79" s="38">
        <v>15.3</v>
      </c>
      <c r="BH79" s="38">
        <v>0</v>
      </c>
      <c r="BI79" s="38">
        <v>28.91</v>
      </c>
      <c r="BJ79" s="39">
        <v>3</v>
      </c>
      <c r="BK79" s="39">
        <v>49</v>
      </c>
      <c r="BL79" s="39">
        <v>21</v>
      </c>
      <c r="BM79" s="39">
        <v>0</v>
      </c>
      <c r="BN79" s="39">
        <v>73</v>
      </c>
      <c r="BO79" s="38">
        <v>0</v>
      </c>
      <c r="BP79" s="38">
        <v>0</v>
      </c>
      <c r="BQ79" s="38">
        <v>0</v>
      </c>
      <c r="BR79" s="38">
        <v>0</v>
      </c>
      <c r="BS79" s="38">
        <v>0</v>
      </c>
      <c r="BT79" s="36">
        <v>1464.56</v>
      </c>
      <c r="BU79" s="36">
        <v>292.13</v>
      </c>
      <c r="BV79" s="36">
        <v>118.47</v>
      </c>
      <c r="BW79" s="36">
        <v>0</v>
      </c>
      <c r="BX79" s="36">
        <v>1875.16</v>
      </c>
      <c r="BY79" s="37">
        <v>264489</v>
      </c>
      <c r="BZ79" s="37">
        <v>5111</v>
      </c>
      <c r="CA79" s="37">
        <v>159</v>
      </c>
      <c r="CB79" s="37">
        <v>0</v>
      </c>
      <c r="CC79" s="37">
        <v>269759</v>
      </c>
      <c r="CD79" s="36">
        <v>0</v>
      </c>
      <c r="CE79" s="36">
        <v>0</v>
      </c>
      <c r="CF79" s="36">
        <v>0</v>
      </c>
      <c r="CG79" s="36">
        <v>0</v>
      </c>
      <c r="CH79" s="36">
        <v>0</v>
      </c>
    </row>
    <row r="80" spans="1:86" x14ac:dyDescent="0.25">
      <c r="A80" s="45">
        <v>2022</v>
      </c>
      <c r="B80" s="43" t="s">
        <v>150</v>
      </c>
      <c r="C80" s="44">
        <v>16612</v>
      </c>
      <c r="D80" s="43" t="s">
        <v>1297</v>
      </c>
      <c r="E80" s="43" t="s">
        <v>1287</v>
      </c>
      <c r="F80" s="42" t="s">
        <v>457</v>
      </c>
      <c r="G80" s="54" t="s">
        <v>450</v>
      </c>
      <c r="H80" s="54" t="s">
        <v>450</v>
      </c>
      <c r="I80" s="38" t="s">
        <v>450</v>
      </c>
      <c r="J80" s="38" t="s">
        <v>450</v>
      </c>
      <c r="K80" s="38">
        <v>0</v>
      </c>
      <c r="L80" s="39" t="s">
        <v>450</v>
      </c>
      <c r="M80" s="39" t="s">
        <v>450</v>
      </c>
      <c r="N80" s="39" t="s">
        <v>450</v>
      </c>
      <c r="O80" s="39" t="s">
        <v>450</v>
      </c>
      <c r="P80" s="39">
        <v>0</v>
      </c>
      <c r="Q80" s="41" t="s">
        <v>450</v>
      </c>
      <c r="R80" s="41" t="s">
        <v>450</v>
      </c>
      <c r="S80" s="41" t="s">
        <v>450</v>
      </c>
      <c r="T80" s="41" t="s">
        <v>450</v>
      </c>
      <c r="U80" s="41">
        <v>0</v>
      </c>
      <c r="V80" s="40" t="s">
        <v>450</v>
      </c>
      <c r="W80" s="40" t="s">
        <v>450</v>
      </c>
      <c r="X80" s="40" t="s">
        <v>450</v>
      </c>
      <c r="Y80" s="40" t="s">
        <v>450</v>
      </c>
      <c r="Z80" s="40">
        <v>0</v>
      </c>
      <c r="AA80" s="38" t="s">
        <v>450</v>
      </c>
      <c r="AB80" s="38">
        <v>0.45800000000000002</v>
      </c>
      <c r="AC80" s="38" t="s">
        <v>450</v>
      </c>
      <c r="AD80" s="38" t="s">
        <v>450</v>
      </c>
      <c r="AE80" s="38">
        <v>0.45800000000000002</v>
      </c>
      <c r="AF80" s="39" t="s">
        <v>450</v>
      </c>
      <c r="AG80" s="39">
        <v>2</v>
      </c>
      <c r="AH80" s="39" t="s">
        <v>450</v>
      </c>
      <c r="AI80" s="39" t="s">
        <v>450</v>
      </c>
      <c r="AJ80" s="39">
        <v>2</v>
      </c>
      <c r="AK80" s="38" t="s">
        <v>450</v>
      </c>
      <c r="AL80" s="38" t="s">
        <v>450</v>
      </c>
      <c r="AM80" s="38" t="s">
        <v>450</v>
      </c>
      <c r="AN80" s="38" t="s">
        <v>450</v>
      </c>
      <c r="AO80" s="38">
        <v>0</v>
      </c>
      <c r="AP80" s="36" t="s">
        <v>450</v>
      </c>
      <c r="AQ80" s="36" t="s">
        <v>450</v>
      </c>
      <c r="AR80" s="36" t="s">
        <v>450</v>
      </c>
      <c r="AS80" s="36" t="s">
        <v>450</v>
      </c>
      <c r="AT80" s="36">
        <v>0</v>
      </c>
      <c r="AU80" s="37" t="s">
        <v>450</v>
      </c>
      <c r="AV80" s="37" t="s">
        <v>450</v>
      </c>
      <c r="AW80" s="37" t="s">
        <v>450</v>
      </c>
      <c r="AX80" s="37" t="s">
        <v>450</v>
      </c>
      <c r="AY80" s="37">
        <v>0</v>
      </c>
      <c r="AZ80" s="36" t="s">
        <v>450</v>
      </c>
      <c r="BA80" s="36" t="s">
        <v>450</v>
      </c>
      <c r="BB80" s="36" t="s">
        <v>450</v>
      </c>
      <c r="BC80" s="36" t="s">
        <v>450</v>
      </c>
      <c r="BD80" s="36">
        <v>0</v>
      </c>
      <c r="BE80" s="38" t="s">
        <v>450</v>
      </c>
      <c r="BF80" s="38" t="s">
        <v>450</v>
      </c>
      <c r="BG80" s="38" t="s">
        <v>450</v>
      </c>
      <c r="BH80" s="38" t="s">
        <v>450</v>
      </c>
      <c r="BI80" s="38">
        <v>0</v>
      </c>
      <c r="BJ80" s="39" t="s">
        <v>450</v>
      </c>
      <c r="BK80" s="39" t="s">
        <v>450</v>
      </c>
      <c r="BL80" s="39" t="s">
        <v>450</v>
      </c>
      <c r="BM80" s="39" t="s">
        <v>450</v>
      </c>
      <c r="BN80" s="39">
        <v>0</v>
      </c>
      <c r="BO80" s="38" t="s">
        <v>450</v>
      </c>
      <c r="BP80" s="38" t="s">
        <v>450</v>
      </c>
      <c r="BQ80" s="38" t="s">
        <v>450</v>
      </c>
      <c r="BR80" s="38" t="s">
        <v>450</v>
      </c>
      <c r="BS80" s="38">
        <v>0</v>
      </c>
      <c r="BT80" s="36">
        <v>0</v>
      </c>
      <c r="BU80" s="36">
        <v>0.45800000000000002</v>
      </c>
      <c r="BV80" s="36">
        <v>0</v>
      </c>
      <c r="BW80" s="36">
        <v>0</v>
      </c>
      <c r="BX80" s="36">
        <v>0.45800000000000002</v>
      </c>
      <c r="BY80" s="37">
        <v>0</v>
      </c>
      <c r="BZ80" s="37">
        <v>2</v>
      </c>
      <c r="CA80" s="37">
        <v>0</v>
      </c>
      <c r="CB80" s="37">
        <v>0</v>
      </c>
      <c r="CC80" s="37">
        <v>2</v>
      </c>
      <c r="CD80" s="36">
        <v>0</v>
      </c>
      <c r="CE80" s="36">
        <v>0</v>
      </c>
      <c r="CF80" s="36">
        <v>0</v>
      </c>
      <c r="CG80" s="36">
        <v>0</v>
      </c>
      <c r="CH80" s="36">
        <v>0</v>
      </c>
    </row>
    <row r="81" spans="1:86" x14ac:dyDescent="0.25">
      <c r="A81" s="45">
        <v>2022</v>
      </c>
      <c r="B81" s="43" t="s">
        <v>150</v>
      </c>
      <c r="C81" s="44">
        <v>16655</v>
      </c>
      <c r="D81" s="43" t="s">
        <v>1296</v>
      </c>
      <c r="E81" s="43" t="s">
        <v>1287</v>
      </c>
      <c r="F81" s="42" t="s">
        <v>457</v>
      </c>
      <c r="G81" s="54">
        <v>3.2069999999999999</v>
      </c>
      <c r="H81" s="54">
        <v>16.312999999999999</v>
      </c>
      <c r="I81" s="38" t="s">
        <v>450</v>
      </c>
      <c r="J81" s="38" t="s">
        <v>450</v>
      </c>
      <c r="K81" s="38">
        <v>19.52</v>
      </c>
      <c r="L81" s="39">
        <v>826</v>
      </c>
      <c r="M81" s="39">
        <v>99</v>
      </c>
      <c r="N81" s="39" t="s">
        <v>450</v>
      </c>
      <c r="O81" s="39" t="s">
        <v>450</v>
      </c>
      <c r="P81" s="39">
        <v>925</v>
      </c>
      <c r="Q81" s="41" t="s">
        <v>450</v>
      </c>
      <c r="R81" s="41" t="s">
        <v>450</v>
      </c>
      <c r="S81" s="41" t="s">
        <v>450</v>
      </c>
      <c r="T81" s="41" t="s">
        <v>450</v>
      </c>
      <c r="U81" s="41" t="s">
        <v>450</v>
      </c>
      <c r="V81" s="40" t="s">
        <v>450</v>
      </c>
      <c r="W81" s="40" t="s">
        <v>450</v>
      </c>
      <c r="X81" s="40" t="s">
        <v>450</v>
      </c>
      <c r="Y81" s="40" t="s">
        <v>450</v>
      </c>
      <c r="Z81" s="40" t="s">
        <v>450</v>
      </c>
      <c r="AA81" s="38" t="s">
        <v>450</v>
      </c>
      <c r="AB81" s="38" t="s">
        <v>450</v>
      </c>
      <c r="AC81" s="38" t="s">
        <v>450</v>
      </c>
      <c r="AD81" s="38" t="s">
        <v>450</v>
      </c>
      <c r="AE81" s="38" t="s">
        <v>450</v>
      </c>
      <c r="AF81" s="39" t="s">
        <v>450</v>
      </c>
      <c r="AG81" s="39" t="s">
        <v>450</v>
      </c>
      <c r="AH81" s="39" t="s">
        <v>450</v>
      </c>
      <c r="AI81" s="39" t="s">
        <v>450</v>
      </c>
      <c r="AJ81" s="39" t="s">
        <v>450</v>
      </c>
      <c r="AK81" s="38" t="s">
        <v>450</v>
      </c>
      <c r="AL81" s="38" t="s">
        <v>450</v>
      </c>
      <c r="AM81" s="38" t="s">
        <v>450</v>
      </c>
      <c r="AN81" s="38" t="s">
        <v>450</v>
      </c>
      <c r="AO81" s="38">
        <v>0</v>
      </c>
      <c r="AP81" s="36" t="s">
        <v>450</v>
      </c>
      <c r="AQ81" s="36" t="s">
        <v>450</v>
      </c>
      <c r="AR81" s="36" t="s">
        <v>450</v>
      </c>
      <c r="AS81" s="36" t="s">
        <v>450</v>
      </c>
      <c r="AT81" s="36">
        <v>0</v>
      </c>
      <c r="AU81" s="37" t="s">
        <v>450</v>
      </c>
      <c r="AV81" s="37" t="s">
        <v>450</v>
      </c>
      <c r="AW81" s="37" t="s">
        <v>450</v>
      </c>
      <c r="AX81" s="37" t="s">
        <v>450</v>
      </c>
      <c r="AY81" s="37">
        <v>0</v>
      </c>
      <c r="AZ81" s="36" t="s">
        <v>450</v>
      </c>
      <c r="BA81" s="36" t="s">
        <v>450</v>
      </c>
      <c r="BB81" s="36" t="s">
        <v>450</v>
      </c>
      <c r="BC81" s="36" t="s">
        <v>450</v>
      </c>
      <c r="BD81" s="36">
        <v>0</v>
      </c>
      <c r="BE81" s="38" t="s">
        <v>450</v>
      </c>
      <c r="BF81" s="38" t="s">
        <v>450</v>
      </c>
      <c r="BG81" s="38" t="s">
        <v>450</v>
      </c>
      <c r="BH81" s="38" t="s">
        <v>450</v>
      </c>
      <c r="BI81" s="38">
        <v>0</v>
      </c>
      <c r="BJ81" s="39" t="s">
        <v>450</v>
      </c>
      <c r="BK81" s="39" t="s">
        <v>450</v>
      </c>
      <c r="BL81" s="39" t="s">
        <v>450</v>
      </c>
      <c r="BM81" s="39" t="s">
        <v>450</v>
      </c>
      <c r="BN81" s="39">
        <v>0</v>
      </c>
      <c r="BO81" s="38" t="s">
        <v>450</v>
      </c>
      <c r="BP81" s="38" t="s">
        <v>450</v>
      </c>
      <c r="BQ81" s="38" t="s">
        <v>450</v>
      </c>
      <c r="BR81" s="38" t="s">
        <v>450</v>
      </c>
      <c r="BS81" s="38">
        <v>0</v>
      </c>
      <c r="BT81" s="36">
        <v>3.2069999999999999</v>
      </c>
      <c r="BU81" s="36">
        <v>16.312999999999999</v>
      </c>
      <c r="BV81" s="36">
        <v>0</v>
      </c>
      <c r="BW81" s="36">
        <v>0</v>
      </c>
      <c r="BX81" s="36">
        <v>19.52</v>
      </c>
      <c r="BY81" s="37">
        <v>826</v>
      </c>
      <c r="BZ81" s="37">
        <v>99</v>
      </c>
      <c r="CA81" s="37">
        <v>0</v>
      </c>
      <c r="CB81" s="37">
        <v>0</v>
      </c>
      <c r="CC81" s="37">
        <v>925</v>
      </c>
      <c r="CD81" s="36">
        <v>0</v>
      </c>
      <c r="CE81" s="36">
        <v>0</v>
      </c>
      <c r="CF81" s="36">
        <v>0</v>
      </c>
      <c r="CG81" s="36">
        <v>0</v>
      </c>
      <c r="CH81" s="36">
        <v>0</v>
      </c>
    </row>
    <row r="82" spans="1:86" x14ac:dyDescent="0.25">
      <c r="A82" s="45">
        <v>2022</v>
      </c>
      <c r="B82" s="43" t="s">
        <v>150</v>
      </c>
      <c r="C82" s="44">
        <v>17609</v>
      </c>
      <c r="D82" s="43" t="s">
        <v>1295</v>
      </c>
      <c r="E82" s="43" t="s">
        <v>1287</v>
      </c>
      <c r="F82" s="42" t="s">
        <v>457</v>
      </c>
      <c r="G82" s="54">
        <v>3130.2289999999998</v>
      </c>
      <c r="H82" s="54">
        <v>942.12699999999995</v>
      </c>
      <c r="I82" s="38">
        <v>221.24100000000001</v>
      </c>
      <c r="J82" s="38" t="s">
        <v>450</v>
      </c>
      <c r="K82" s="38">
        <v>4293.5969999999998</v>
      </c>
      <c r="L82" s="39">
        <v>527676</v>
      </c>
      <c r="M82" s="39">
        <v>8111</v>
      </c>
      <c r="N82" s="39">
        <v>477</v>
      </c>
      <c r="O82" s="39" t="s">
        <v>450</v>
      </c>
      <c r="P82" s="39">
        <v>536264</v>
      </c>
      <c r="Q82" s="41">
        <v>201.41300000000001</v>
      </c>
      <c r="R82" s="41">
        <v>54.811</v>
      </c>
      <c r="S82" s="41">
        <v>3.1539999999999999</v>
      </c>
      <c r="T82" s="41" t="s">
        <v>450</v>
      </c>
      <c r="U82" s="41">
        <v>259.37799999999999</v>
      </c>
      <c r="V82" s="40">
        <v>30080</v>
      </c>
      <c r="W82" s="40">
        <v>350</v>
      </c>
      <c r="X82" s="40">
        <v>11</v>
      </c>
      <c r="Y82" s="40" t="s">
        <v>450</v>
      </c>
      <c r="Z82" s="40">
        <v>30441</v>
      </c>
      <c r="AA82" s="38">
        <v>7.5720000000000001</v>
      </c>
      <c r="AB82" s="38">
        <v>41.255000000000003</v>
      </c>
      <c r="AC82" s="38" t="s">
        <v>450</v>
      </c>
      <c r="AD82" s="38" t="s">
        <v>450</v>
      </c>
      <c r="AE82" s="38">
        <v>48.826999999999998</v>
      </c>
      <c r="AF82" s="39">
        <v>99</v>
      </c>
      <c r="AG82" s="39">
        <v>1055</v>
      </c>
      <c r="AH82" s="39" t="s">
        <v>450</v>
      </c>
      <c r="AI82" s="39" t="s">
        <v>450</v>
      </c>
      <c r="AJ82" s="39">
        <v>1154</v>
      </c>
      <c r="AK82" s="38" t="s">
        <v>450</v>
      </c>
      <c r="AL82" s="38" t="s">
        <v>450</v>
      </c>
      <c r="AM82" s="38" t="s">
        <v>450</v>
      </c>
      <c r="AN82" s="38" t="s">
        <v>450</v>
      </c>
      <c r="AO82" s="38">
        <v>0</v>
      </c>
      <c r="AP82" s="36">
        <v>1.9079999999999999</v>
      </c>
      <c r="AQ82" s="36">
        <v>4.9550000000000001</v>
      </c>
      <c r="AR82" s="36">
        <v>8.1</v>
      </c>
      <c r="AS82" s="36" t="s">
        <v>450</v>
      </c>
      <c r="AT82" s="36">
        <v>14.962999999999999</v>
      </c>
      <c r="AU82" s="37">
        <v>225</v>
      </c>
      <c r="AV82" s="37">
        <v>15</v>
      </c>
      <c r="AW82" s="37">
        <v>7</v>
      </c>
      <c r="AX82" s="37" t="s">
        <v>450</v>
      </c>
      <c r="AY82" s="37">
        <v>247</v>
      </c>
      <c r="AZ82" s="36" t="s">
        <v>450</v>
      </c>
      <c r="BA82" s="36" t="s">
        <v>450</v>
      </c>
      <c r="BB82" s="36" t="s">
        <v>450</v>
      </c>
      <c r="BC82" s="36" t="s">
        <v>450</v>
      </c>
      <c r="BD82" s="36">
        <v>0</v>
      </c>
      <c r="BE82" s="38">
        <v>0.69399999999999995</v>
      </c>
      <c r="BF82" s="38">
        <v>49.284999999999997</v>
      </c>
      <c r="BG82" s="38">
        <v>33.703000000000003</v>
      </c>
      <c r="BH82" s="38" t="s">
        <v>450</v>
      </c>
      <c r="BI82" s="38">
        <v>83.682000000000002</v>
      </c>
      <c r="BJ82" s="39">
        <v>75</v>
      </c>
      <c r="BK82" s="39">
        <v>129</v>
      </c>
      <c r="BL82" s="39">
        <v>46</v>
      </c>
      <c r="BM82" s="39" t="s">
        <v>450</v>
      </c>
      <c r="BN82" s="39">
        <v>250</v>
      </c>
      <c r="BO82" s="38" t="s">
        <v>450</v>
      </c>
      <c r="BP82" s="38" t="s">
        <v>450</v>
      </c>
      <c r="BQ82" s="38" t="s">
        <v>450</v>
      </c>
      <c r="BR82" s="38" t="s">
        <v>450</v>
      </c>
      <c r="BS82" s="38">
        <v>0</v>
      </c>
      <c r="BT82" s="36">
        <v>3140.4029999999998</v>
      </c>
      <c r="BU82" s="36">
        <v>1037.6220000000001</v>
      </c>
      <c r="BV82" s="36">
        <v>263.04399999999998</v>
      </c>
      <c r="BW82" s="36">
        <v>0</v>
      </c>
      <c r="BX82" s="36">
        <v>4441.0690000000004</v>
      </c>
      <c r="BY82" s="37">
        <v>528075</v>
      </c>
      <c r="BZ82" s="37">
        <v>9310</v>
      </c>
      <c r="CA82" s="37">
        <v>530</v>
      </c>
      <c r="CB82" s="37">
        <v>0</v>
      </c>
      <c r="CC82" s="37">
        <v>537915</v>
      </c>
      <c r="CD82" s="36">
        <v>0</v>
      </c>
      <c r="CE82" s="36">
        <v>0</v>
      </c>
      <c r="CF82" s="36">
        <v>0</v>
      </c>
      <c r="CG82" s="36">
        <v>0</v>
      </c>
      <c r="CH82" s="36">
        <v>0</v>
      </c>
    </row>
    <row r="83" spans="1:86" x14ac:dyDescent="0.25">
      <c r="A83" s="45">
        <v>2022</v>
      </c>
      <c r="B83" s="43" t="s">
        <v>150</v>
      </c>
      <c r="C83" s="44">
        <v>17612</v>
      </c>
      <c r="D83" s="43" t="s">
        <v>1294</v>
      </c>
      <c r="E83" s="43" t="s">
        <v>1287</v>
      </c>
      <c r="F83" s="42" t="s">
        <v>457</v>
      </c>
      <c r="G83" s="54">
        <v>2.4</v>
      </c>
      <c r="H83" s="54">
        <v>3.1120000000000001</v>
      </c>
      <c r="I83" s="38" t="s">
        <v>450</v>
      </c>
      <c r="J83" s="38" t="s">
        <v>450</v>
      </c>
      <c r="K83" s="38">
        <v>5.5119999999999996</v>
      </c>
      <c r="L83" s="39">
        <v>516</v>
      </c>
      <c r="M83" s="39">
        <v>25</v>
      </c>
      <c r="N83" s="39" t="s">
        <v>450</v>
      </c>
      <c r="O83" s="39" t="s">
        <v>450</v>
      </c>
      <c r="P83" s="39">
        <v>541</v>
      </c>
      <c r="Q83" s="41" t="s">
        <v>450</v>
      </c>
      <c r="R83" s="41" t="s">
        <v>450</v>
      </c>
      <c r="S83" s="41" t="s">
        <v>450</v>
      </c>
      <c r="T83" s="41" t="s">
        <v>450</v>
      </c>
      <c r="U83" s="41" t="s">
        <v>450</v>
      </c>
      <c r="V83" s="40" t="s">
        <v>450</v>
      </c>
      <c r="W83" s="40" t="s">
        <v>450</v>
      </c>
      <c r="X83" s="40" t="s">
        <v>450</v>
      </c>
      <c r="Y83" s="40" t="s">
        <v>450</v>
      </c>
      <c r="Z83" s="40" t="s">
        <v>450</v>
      </c>
      <c r="AA83" s="38" t="s">
        <v>450</v>
      </c>
      <c r="AB83" s="38" t="s">
        <v>450</v>
      </c>
      <c r="AC83" s="38" t="s">
        <v>450</v>
      </c>
      <c r="AD83" s="38" t="s">
        <v>450</v>
      </c>
      <c r="AE83" s="38" t="s">
        <v>450</v>
      </c>
      <c r="AF83" s="39" t="s">
        <v>450</v>
      </c>
      <c r="AG83" s="39" t="s">
        <v>450</v>
      </c>
      <c r="AH83" s="39" t="s">
        <v>450</v>
      </c>
      <c r="AI83" s="39" t="s">
        <v>450</v>
      </c>
      <c r="AJ83" s="39" t="s">
        <v>450</v>
      </c>
      <c r="AK83" s="38" t="s">
        <v>450</v>
      </c>
      <c r="AL83" s="38" t="s">
        <v>450</v>
      </c>
      <c r="AM83" s="38" t="s">
        <v>450</v>
      </c>
      <c r="AN83" s="38" t="s">
        <v>450</v>
      </c>
      <c r="AO83" s="38">
        <v>0</v>
      </c>
      <c r="AP83" s="36">
        <v>6.9000000000000006E-2</v>
      </c>
      <c r="AQ83" s="36">
        <v>0.01</v>
      </c>
      <c r="AR83" s="36" t="s">
        <v>450</v>
      </c>
      <c r="AS83" s="36" t="s">
        <v>450</v>
      </c>
      <c r="AT83" s="36">
        <v>7.9000000000000001E-2</v>
      </c>
      <c r="AU83" s="37">
        <v>6</v>
      </c>
      <c r="AV83" s="37">
        <v>1</v>
      </c>
      <c r="AW83" s="37" t="s">
        <v>450</v>
      </c>
      <c r="AX83" s="37" t="s">
        <v>450</v>
      </c>
      <c r="AY83" s="37">
        <v>7</v>
      </c>
      <c r="AZ83" s="36" t="s">
        <v>450</v>
      </c>
      <c r="BA83" s="36" t="s">
        <v>450</v>
      </c>
      <c r="BB83" s="36" t="s">
        <v>450</v>
      </c>
      <c r="BC83" s="36" t="s">
        <v>450</v>
      </c>
      <c r="BD83" s="36">
        <v>0</v>
      </c>
      <c r="BE83" s="38" t="s">
        <v>450</v>
      </c>
      <c r="BF83" s="38" t="s">
        <v>450</v>
      </c>
      <c r="BG83" s="38" t="s">
        <v>450</v>
      </c>
      <c r="BH83" s="38" t="s">
        <v>450</v>
      </c>
      <c r="BI83" s="38">
        <v>0</v>
      </c>
      <c r="BJ83" s="39" t="s">
        <v>450</v>
      </c>
      <c r="BK83" s="39" t="s">
        <v>450</v>
      </c>
      <c r="BL83" s="39" t="s">
        <v>450</v>
      </c>
      <c r="BM83" s="39" t="s">
        <v>450</v>
      </c>
      <c r="BN83" s="39">
        <v>0</v>
      </c>
      <c r="BO83" s="38" t="s">
        <v>450</v>
      </c>
      <c r="BP83" s="38" t="s">
        <v>450</v>
      </c>
      <c r="BQ83" s="38" t="s">
        <v>450</v>
      </c>
      <c r="BR83" s="38" t="s">
        <v>450</v>
      </c>
      <c r="BS83" s="38">
        <v>0</v>
      </c>
      <c r="BT83" s="36">
        <v>2.4689999999999999</v>
      </c>
      <c r="BU83" s="36">
        <v>3.1219999999999999</v>
      </c>
      <c r="BV83" s="36">
        <v>0</v>
      </c>
      <c r="BW83" s="36">
        <v>0</v>
      </c>
      <c r="BX83" s="36">
        <v>5.5910000000000002</v>
      </c>
      <c r="BY83" s="37">
        <v>522</v>
      </c>
      <c r="BZ83" s="37">
        <v>26</v>
      </c>
      <c r="CA83" s="37">
        <v>0</v>
      </c>
      <c r="CB83" s="37">
        <v>0</v>
      </c>
      <c r="CC83" s="37">
        <v>548</v>
      </c>
      <c r="CD83" s="36">
        <v>0</v>
      </c>
      <c r="CE83" s="36">
        <v>0</v>
      </c>
      <c r="CF83" s="36">
        <v>0</v>
      </c>
      <c r="CG83" s="36">
        <v>0</v>
      </c>
      <c r="CH83" s="36">
        <v>0</v>
      </c>
    </row>
    <row r="84" spans="1:86" x14ac:dyDescent="0.25">
      <c r="A84" s="45">
        <v>2022</v>
      </c>
      <c r="B84" s="43" t="s">
        <v>150</v>
      </c>
      <c r="C84" s="44">
        <v>18260</v>
      </c>
      <c r="D84" s="43" t="s">
        <v>741</v>
      </c>
      <c r="E84" s="43" t="s">
        <v>534</v>
      </c>
      <c r="F84" s="42" t="s">
        <v>457</v>
      </c>
      <c r="G84" s="54">
        <v>9.5000000000000001E-2</v>
      </c>
      <c r="H84" s="54">
        <v>2.5000000000000001E-2</v>
      </c>
      <c r="I84" s="38">
        <v>0</v>
      </c>
      <c r="J84" s="38">
        <v>0</v>
      </c>
      <c r="K84" s="38">
        <v>0.12</v>
      </c>
      <c r="L84" s="39">
        <v>10</v>
      </c>
      <c r="M84" s="39">
        <v>2</v>
      </c>
      <c r="N84" s="39">
        <v>0</v>
      </c>
      <c r="O84" s="39">
        <v>0</v>
      </c>
      <c r="P84" s="39">
        <v>12</v>
      </c>
      <c r="Q84" s="41" t="s">
        <v>450</v>
      </c>
      <c r="R84" s="41" t="s">
        <v>450</v>
      </c>
      <c r="S84" s="41" t="s">
        <v>450</v>
      </c>
      <c r="T84" s="41" t="s">
        <v>450</v>
      </c>
      <c r="U84" s="41" t="s">
        <v>450</v>
      </c>
      <c r="V84" s="40" t="s">
        <v>450</v>
      </c>
      <c r="W84" s="40" t="s">
        <v>450</v>
      </c>
      <c r="X84" s="40" t="s">
        <v>450</v>
      </c>
      <c r="Y84" s="40" t="s">
        <v>450</v>
      </c>
      <c r="Z84" s="40" t="s">
        <v>450</v>
      </c>
      <c r="AA84" s="38" t="s">
        <v>450</v>
      </c>
      <c r="AB84" s="38" t="s">
        <v>450</v>
      </c>
      <c r="AC84" s="38" t="s">
        <v>450</v>
      </c>
      <c r="AD84" s="38" t="s">
        <v>450</v>
      </c>
      <c r="AE84" s="38" t="s">
        <v>450</v>
      </c>
      <c r="AF84" s="39" t="s">
        <v>450</v>
      </c>
      <c r="AG84" s="39" t="s">
        <v>450</v>
      </c>
      <c r="AH84" s="39" t="s">
        <v>450</v>
      </c>
      <c r="AI84" s="39" t="s">
        <v>450</v>
      </c>
      <c r="AJ84" s="39" t="s">
        <v>450</v>
      </c>
      <c r="AK84" s="38" t="s">
        <v>450</v>
      </c>
      <c r="AL84" s="38" t="s">
        <v>450</v>
      </c>
      <c r="AM84" s="38" t="s">
        <v>450</v>
      </c>
      <c r="AN84" s="38" t="s">
        <v>450</v>
      </c>
      <c r="AO84" s="38">
        <v>0</v>
      </c>
      <c r="AP84" s="36" t="s">
        <v>450</v>
      </c>
      <c r="AQ84" s="36" t="s">
        <v>450</v>
      </c>
      <c r="AR84" s="36" t="s">
        <v>450</v>
      </c>
      <c r="AS84" s="36" t="s">
        <v>450</v>
      </c>
      <c r="AT84" s="36">
        <v>0</v>
      </c>
      <c r="AU84" s="37" t="s">
        <v>450</v>
      </c>
      <c r="AV84" s="37" t="s">
        <v>450</v>
      </c>
      <c r="AW84" s="37" t="s">
        <v>450</v>
      </c>
      <c r="AX84" s="37" t="s">
        <v>450</v>
      </c>
      <c r="AY84" s="37">
        <v>0</v>
      </c>
      <c r="AZ84" s="36" t="s">
        <v>450</v>
      </c>
      <c r="BA84" s="36" t="s">
        <v>450</v>
      </c>
      <c r="BB84" s="36" t="s">
        <v>450</v>
      </c>
      <c r="BC84" s="36" t="s">
        <v>450</v>
      </c>
      <c r="BD84" s="36">
        <v>0</v>
      </c>
      <c r="BE84" s="38" t="s">
        <v>450</v>
      </c>
      <c r="BF84" s="38" t="s">
        <v>450</v>
      </c>
      <c r="BG84" s="38" t="s">
        <v>450</v>
      </c>
      <c r="BH84" s="38" t="s">
        <v>450</v>
      </c>
      <c r="BI84" s="38">
        <v>0</v>
      </c>
      <c r="BJ84" s="39" t="s">
        <v>450</v>
      </c>
      <c r="BK84" s="39" t="s">
        <v>450</v>
      </c>
      <c r="BL84" s="39" t="s">
        <v>450</v>
      </c>
      <c r="BM84" s="39" t="s">
        <v>450</v>
      </c>
      <c r="BN84" s="39">
        <v>0</v>
      </c>
      <c r="BO84" s="38" t="s">
        <v>450</v>
      </c>
      <c r="BP84" s="38" t="s">
        <v>450</v>
      </c>
      <c r="BQ84" s="38" t="s">
        <v>450</v>
      </c>
      <c r="BR84" s="38" t="s">
        <v>450</v>
      </c>
      <c r="BS84" s="38">
        <v>0</v>
      </c>
      <c r="BT84" s="36">
        <v>9.5000000000000001E-2</v>
      </c>
      <c r="BU84" s="36">
        <v>2.5000000000000001E-2</v>
      </c>
      <c r="BV84" s="36">
        <v>0</v>
      </c>
      <c r="BW84" s="36">
        <v>0</v>
      </c>
      <c r="BX84" s="36">
        <v>0.12</v>
      </c>
      <c r="BY84" s="37">
        <v>10</v>
      </c>
      <c r="BZ84" s="37">
        <v>2</v>
      </c>
      <c r="CA84" s="37">
        <v>0</v>
      </c>
      <c r="CB84" s="37">
        <v>0</v>
      </c>
      <c r="CC84" s="37">
        <v>12</v>
      </c>
      <c r="CD84" s="36">
        <v>0</v>
      </c>
      <c r="CE84" s="36">
        <v>0</v>
      </c>
      <c r="CF84" s="36">
        <v>0</v>
      </c>
      <c r="CG84" s="36">
        <v>0</v>
      </c>
      <c r="CH84" s="36">
        <v>0</v>
      </c>
    </row>
    <row r="85" spans="1:86" x14ac:dyDescent="0.25">
      <c r="A85" s="45">
        <v>2022</v>
      </c>
      <c r="B85" s="43" t="s">
        <v>150</v>
      </c>
      <c r="C85" s="44">
        <v>19281</v>
      </c>
      <c r="D85" s="43" t="s">
        <v>1293</v>
      </c>
      <c r="E85" s="43" t="s">
        <v>1292</v>
      </c>
      <c r="F85" s="42" t="s">
        <v>457</v>
      </c>
      <c r="G85" s="54">
        <v>19.704999999999998</v>
      </c>
      <c r="H85" s="54">
        <v>12.82</v>
      </c>
      <c r="I85" s="38">
        <v>18.984000000000002</v>
      </c>
      <c r="J85" s="38" t="s">
        <v>450</v>
      </c>
      <c r="K85" s="38">
        <v>51.509</v>
      </c>
      <c r="L85" s="39">
        <v>4342</v>
      </c>
      <c r="M85" s="39">
        <v>89</v>
      </c>
      <c r="N85" s="39">
        <v>126</v>
      </c>
      <c r="O85" s="39" t="s">
        <v>450</v>
      </c>
      <c r="P85" s="39">
        <v>4557</v>
      </c>
      <c r="Q85" s="41" t="s">
        <v>450</v>
      </c>
      <c r="R85" s="41" t="s">
        <v>450</v>
      </c>
      <c r="S85" s="41" t="s">
        <v>450</v>
      </c>
      <c r="T85" s="41" t="s">
        <v>450</v>
      </c>
      <c r="U85" s="41">
        <v>0</v>
      </c>
      <c r="V85" s="40" t="s">
        <v>450</v>
      </c>
      <c r="W85" s="40" t="s">
        <v>450</v>
      </c>
      <c r="X85" s="40" t="s">
        <v>450</v>
      </c>
      <c r="Y85" s="40" t="s">
        <v>450</v>
      </c>
      <c r="Z85" s="40">
        <v>0</v>
      </c>
      <c r="AA85" s="38">
        <v>6.3E-2</v>
      </c>
      <c r="AB85" s="38" t="s">
        <v>450</v>
      </c>
      <c r="AC85" s="38">
        <v>3.6230000000000002</v>
      </c>
      <c r="AD85" s="38" t="s">
        <v>450</v>
      </c>
      <c r="AE85" s="38">
        <v>3.6859999999999999</v>
      </c>
      <c r="AF85" s="39">
        <v>3</v>
      </c>
      <c r="AG85" s="39" t="s">
        <v>450</v>
      </c>
      <c r="AH85" s="39">
        <v>10</v>
      </c>
      <c r="AI85" s="39" t="s">
        <v>450</v>
      </c>
      <c r="AJ85" s="39">
        <v>13</v>
      </c>
      <c r="AK85" s="38" t="s">
        <v>450</v>
      </c>
      <c r="AL85" s="38" t="s">
        <v>450</v>
      </c>
      <c r="AM85" s="38" t="s">
        <v>450</v>
      </c>
      <c r="AN85" s="38" t="s">
        <v>450</v>
      </c>
      <c r="AO85" s="38">
        <v>0</v>
      </c>
      <c r="AP85" s="36" t="s">
        <v>450</v>
      </c>
      <c r="AQ85" s="36" t="s">
        <v>450</v>
      </c>
      <c r="AR85" s="36" t="s">
        <v>450</v>
      </c>
      <c r="AS85" s="36" t="s">
        <v>450</v>
      </c>
      <c r="AT85" s="36">
        <v>0</v>
      </c>
      <c r="AU85" s="37" t="s">
        <v>450</v>
      </c>
      <c r="AV85" s="37" t="s">
        <v>450</v>
      </c>
      <c r="AW85" s="37" t="s">
        <v>450</v>
      </c>
      <c r="AX85" s="37" t="s">
        <v>450</v>
      </c>
      <c r="AY85" s="37">
        <v>0</v>
      </c>
      <c r="AZ85" s="36" t="s">
        <v>450</v>
      </c>
      <c r="BA85" s="36" t="s">
        <v>450</v>
      </c>
      <c r="BB85" s="36" t="s">
        <v>450</v>
      </c>
      <c r="BC85" s="36" t="s">
        <v>450</v>
      </c>
      <c r="BD85" s="36">
        <v>0</v>
      </c>
      <c r="BE85" s="38" t="s">
        <v>450</v>
      </c>
      <c r="BF85" s="38" t="s">
        <v>450</v>
      </c>
      <c r="BG85" s="38" t="s">
        <v>450</v>
      </c>
      <c r="BH85" s="38" t="s">
        <v>450</v>
      </c>
      <c r="BI85" s="38">
        <v>0</v>
      </c>
      <c r="BJ85" s="39" t="s">
        <v>450</v>
      </c>
      <c r="BK85" s="39" t="s">
        <v>450</v>
      </c>
      <c r="BL85" s="39" t="s">
        <v>450</v>
      </c>
      <c r="BM85" s="39" t="s">
        <v>450</v>
      </c>
      <c r="BN85" s="39">
        <v>0</v>
      </c>
      <c r="BO85" s="38" t="s">
        <v>450</v>
      </c>
      <c r="BP85" s="38" t="s">
        <v>450</v>
      </c>
      <c r="BQ85" s="38" t="s">
        <v>450</v>
      </c>
      <c r="BR85" s="38" t="s">
        <v>450</v>
      </c>
      <c r="BS85" s="38">
        <v>0</v>
      </c>
      <c r="BT85" s="36">
        <v>19.768000000000001</v>
      </c>
      <c r="BU85" s="36">
        <v>12.82</v>
      </c>
      <c r="BV85" s="36">
        <v>22.606999999999999</v>
      </c>
      <c r="BW85" s="36">
        <v>0</v>
      </c>
      <c r="BX85" s="36">
        <v>55.195</v>
      </c>
      <c r="BY85" s="37">
        <v>4345</v>
      </c>
      <c r="BZ85" s="37">
        <v>89</v>
      </c>
      <c r="CA85" s="37">
        <v>136</v>
      </c>
      <c r="CB85" s="37">
        <v>0</v>
      </c>
      <c r="CC85" s="37">
        <v>4570</v>
      </c>
      <c r="CD85" s="36">
        <v>0</v>
      </c>
      <c r="CE85" s="36">
        <v>0</v>
      </c>
      <c r="CF85" s="36">
        <v>0</v>
      </c>
      <c r="CG85" s="36">
        <v>0</v>
      </c>
      <c r="CH85" s="36">
        <v>0</v>
      </c>
    </row>
    <row r="86" spans="1:86" x14ac:dyDescent="0.25">
      <c r="A86" s="45">
        <v>2022</v>
      </c>
      <c r="B86" s="43" t="s">
        <v>150</v>
      </c>
      <c r="C86" s="44">
        <v>19798</v>
      </c>
      <c r="D86" s="43" t="s">
        <v>1291</v>
      </c>
      <c r="E86" s="43" t="s">
        <v>1287</v>
      </c>
      <c r="F86" s="42" t="s">
        <v>457</v>
      </c>
      <c r="G86" s="54" t="s">
        <v>450</v>
      </c>
      <c r="H86" s="54">
        <v>4.4630000000000001</v>
      </c>
      <c r="I86" s="38" t="s">
        <v>450</v>
      </c>
      <c r="J86" s="38" t="s">
        <v>450</v>
      </c>
      <c r="K86" s="38">
        <v>4.4630000000000001</v>
      </c>
      <c r="L86" s="39" t="s">
        <v>450</v>
      </c>
      <c r="M86" s="39">
        <v>28</v>
      </c>
      <c r="N86" s="39" t="s">
        <v>450</v>
      </c>
      <c r="O86" s="39" t="s">
        <v>450</v>
      </c>
      <c r="P86" s="39">
        <v>28</v>
      </c>
      <c r="Q86" s="41" t="s">
        <v>450</v>
      </c>
      <c r="R86" s="41" t="s">
        <v>450</v>
      </c>
      <c r="S86" s="41" t="s">
        <v>450</v>
      </c>
      <c r="T86" s="41" t="s">
        <v>450</v>
      </c>
      <c r="U86" s="41" t="s">
        <v>450</v>
      </c>
      <c r="V86" s="40" t="s">
        <v>450</v>
      </c>
      <c r="W86" s="40" t="s">
        <v>450</v>
      </c>
      <c r="X86" s="40" t="s">
        <v>450</v>
      </c>
      <c r="Y86" s="40" t="s">
        <v>450</v>
      </c>
      <c r="Z86" s="40" t="s">
        <v>450</v>
      </c>
      <c r="AA86" s="38" t="s">
        <v>450</v>
      </c>
      <c r="AB86" s="38" t="s">
        <v>450</v>
      </c>
      <c r="AC86" s="38" t="s">
        <v>450</v>
      </c>
      <c r="AD86" s="38" t="s">
        <v>450</v>
      </c>
      <c r="AE86" s="38" t="s">
        <v>450</v>
      </c>
      <c r="AF86" s="39" t="s">
        <v>450</v>
      </c>
      <c r="AG86" s="39" t="s">
        <v>450</v>
      </c>
      <c r="AH86" s="39" t="s">
        <v>450</v>
      </c>
      <c r="AI86" s="39" t="s">
        <v>450</v>
      </c>
      <c r="AJ86" s="39" t="s">
        <v>450</v>
      </c>
      <c r="AK86" s="38" t="s">
        <v>450</v>
      </c>
      <c r="AL86" s="38" t="s">
        <v>450</v>
      </c>
      <c r="AM86" s="38" t="s">
        <v>450</v>
      </c>
      <c r="AN86" s="38" t="s">
        <v>450</v>
      </c>
      <c r="AO86" s="38">
        <v>0</v>
      </c>
      <c r="AP86" s="36" t="s">
        <v>450</v>
      </c>
      <c r="AQ86" s="36" t="s">
        <v>450</v>
      </c>
      <c r="AR86" s="36" t="s">
        <v>450</v>
      </c>
      <c r="AS86" s="36" t="s">
        <v>450</v>
      </c>
      <c r="AT86" s="36">
        <v>0</v>
      </c>
      <c r="AU86" s="37" t="s">
        <v>450</v>
      </c>
      <c r="AV86" s="37" t="s">
        <v>450</v>
      </c>
      <c r="AW86" s="37" t="s">
        <v>450</v>
      </c>
      <c r="AX86" s="37" t="s">
        <v>450</v>
      </c>
      <c r="AY86" s="37">
        <v>0</v>
      </c>
      <c r="AZ86" s="36" t="s">
        <v>450</v>
      </c>
      <c r="BA86" s="36" t="s">
        <v>450</v>
      </c>
      <c r="BB86" s="36" t="s">
        <v>450</v>
      </c>
      <c r="BC86" s="36" t="s">
        <v>450</v>
      </c>
      <c r="BD86" s="36">
        <v>0</v>
      </c>
      <c r="BE86" s="38" t="s">
        <v>450</v>
      </c>
      <c r="BF86" s="38" t="s">
        <v>450</v>
      </c>
      <c r="BG86" s="38" t="s">
        <v>450</v>
      </c>
      <c r="BH86" s="38" t="s">
        <v>450</v>
      </c>
      <c r="BI86" s="38">
        <v>0</v>
      </c>
      <c r="BJ86" s="39" t="s">
        <v>450</v>
      </c>
      <c r="BK86" s="39" t="s">
        <v>450</v>
      </c>
      <c r="BL86" s="39" t="s">
        <v>450</v>
      </c>
      <c r="BM86" s="39" t="s">
        <v>450</v>
      </c>
      <c r="BN86" s="39">
        <v>0</v>
      </c>
      <c r="BO86" s="38" t="s">
        <v>450</v>
      </c>
      <c r="BP86" s="38" t="s">
        <v>450</v>
      </c>
      <c r="BQ86" s="38" t="s">
        <v>450</v>
      </c>
      <c r="BR86" s="38" t="s">
        <v>450</v>
      </c>
      <c r="BS86" s="38">
        <v>0</v>
      </c>
      <c r="BT86" s="36">
        <v>0</v>
      </c>
      <c r="BU86" s="36">
        <v>4.4630000000000001</v>
      </c>
      <c r="BV86" s="36">
        <v>0</v>
      </c>
      <c r="BW86" s="36">
        <v>0</v>
      </c>
      <c r="BX86" s="36">
        <v>4.4630000000000001</v>
      </c>
      <c r="BY86" s="37">
        <v>0</v>
      </c>
      <c r="BZ86" s="37">
        <v>28</v>
      </c>
      <c r="CA86" s="37">
        <v>0</v>
      </c>
      <c r="CB86" s="37">
        <v>0</v>
      </c>
      <c r="CC86" s="37">
        <v>28</v>
      </c>
      <c r="CD86" s="36">
        <v>0</v>
      </c>
      <c r="CE86" s="36">
        <v>0</v>
      </c>
      <c r="CF86" s="36">
        <v>0</v>
      </c>
      <c r="CG86" s="36">
        <v>0</v>
      </c>
      <c r="CH86" s="36">
        <v>0</v>
      </c>
    </row>
    <row r="87" spans="1:86" x14ac:dyDescent="0.25">
      <c r="A87" s="45">
        <v>2022</v>
      </c>
      <c r="B87" s="43" t="s">
        <v>150</v>
      </c>
      <c r="C87" s="44">
        <v>55787</v>
      </c>
      <c r="D87" s="43" t="s">
        <v>1290</v>
      </c>
      <c r="E87" s="43" t="s">
        <v>1287</v>
      </c>
      <c r="F87" s="42" t="s">
        <v>455</v>
      </c>
      <c r="G87" s="54">
        <v>9.3759999999999994</v>
      </c>
      <c r="H87" s="54">
        <v>5.0179999999999998</v>
      </c>
      <c r="I87" s="38">
        <v>0</v>
      </c>
      <c r="J87" s="38">
        <v>0</v>
      </c>
      <c r="K87" s="38">
        <v>14.394</v>
      </c>
      <c r="L87" s="39">
        <v>2078</v>
      </c>
      <c r="M87" s="39">
        <v>21</v>
      </c>
      <c r="N87" s="39">
        <v>0</v>
      </c>
      <c r="O87" s="39">
        <v>0</v>
      </c>
      <c r="P87" s="39">
        <v>2099</v>
      </c>
      <c r="Q87" s="41">
        <v>0.17499999999999999</v>
      </c>
      <c r="R87" s="41">
        <v>0</v>
      </c>
      <c r="S87" s="41">
        <v>0</v>
      </c>
      <c r="T87" s="41">
        <v>0</v>
      </c>
      <c r="U87" s="41">
        <v>0.17499999999999999</v>
      </c>
      <c r="V87" s="40">
        <v>22</v>
      </c>
      <c r="W87" s="40">
        <v>0</v>
      </c>
      <c r="X87" s="40">
        <v>0</v>
      </c>
      <c r="Y87" s="40">
        <v>0</v>
      </c>
      <c r="Z87" s="40">
        <v>22</v>
      </c>
      <c r="AA87" s="38">
        <v>0</v>
      </c>
      <c r="AB87" s="38">
        <v>0</v>
      </c>
      <c r="AC87" s="38">
        <v>0</v>
      </c>
      <c r="AD87" s="38">
        <v>0</v>
      </c>
      <c r="AE87" s="38">
        <v>0</v>
      </c>
      <c r="AF87" s="39">
        <v>0</v>
      </c>
      <c r="AG87" s="39">
        <v>0</v>
      </c>
      <c r="AH87" s="39">
        <v>0</v>
      </c>
      <c r="AI87" s="39">
        <v>0</v>
      </c>
      <c r="AJ87" s="39">
        <v>0</v>
      </c>
      <c r="AK87" s="38">
        <v>0</v>
      </c>
      <c r="AL87" s="38">
        <v>0</v>
      </c>
      <c r="AM87" s="38">
        <v>0</v>
      </c>
      <c r="AN87" s="38">
        <v>0</v>
      </c>
      <c r="AO87" s="38">
        <v>0</v>
      </c>
      <c r="AP87" s="36">
        <v>0</v>
      </c>
      <c r="AQ87" s="36">
        <v>0</v>
      </c>
      <c r="AR87" s="36">
        <v>0</v>
      </c>
      <c r="AS87" s="36">
        <v>0</v>
      </c>
      <c r="AT87" s="36">
        <v>0</v>
      </c>
      <c r="AU87" s="37">
        <v>0</v>
      </c>
      <c r="AV87" s="37">
        <v>0</v>
      </c>
      <c r="AW87" s="37">
        <v>0</v>
      </c>
      <c r="AX87" s="37">
        <v>0</v>
      </c>
      <c r="AY87" s="37">
        <v>0</v>
      </c>
      <c r="AZ87" s="36">
        <v>0</v>
      </c>
      <c r="BA87" s="36">
        <v>0</v>
      </c>
      <c r="BB87" s="36">
        <v>0</v>
      </c>
      <c r="BC87" s="36">
        <v>0</v>
      </c>
      <c r="BD87" s="36">
        <v>0</v>
      </c>
      <c r="BE87" s="38">
        <v>0</v>
      </c>
      <c r="BF87" s="38">
        <v>0</v>
      </c>
      <c r="BG87" s="38">
        <v>0</v>
      </c>
      <c r="BH87" s="38">
        <v>0</v>
      </c>
      <c r="BI87" s="38">
        <v>0</v>
      </c>
      <c r="BJ87" s="39">
        <v>0</v>
      </c>
      <c r="BK87" s="39">
        <v>0</v>
      </c>
      <c r="BL87" s="39">
        <v>0</v>
      </c>
      <c r="BM87" s="39">
        <v>0</v>
      </c>
      <c r="BN87" s="39">
        <v>0</v>
      </c>
      <c r="BO87" s="38">
        <v>0</v>
      </c>
      <c r="BP87" s="38">
        <v>0</v>
      </c>
      <c r="BQ87" s="38">
        <v>0</v>
      </c>
      <c r="BR87" s="38">
        <v>0</v>
      </c>
      <c r="BS87" s="38">
        <v>0</v>
      </c>
      <c r="BT87" s="36">
        <v>9.3759999999999994</v>
      </c>
      <c r="BU87" s="36">
        <v>5.0179999999999998</v>
      </c>
      <c r="BV87" s="36">
        <v>0</v>
      </c>
      <c r="BW87" s="36">
        <v>0</v>
      </c>
      <c r="BX87" s="36">
        <v>14.394</v>
      </c>
      <c r="BY87" s="37">
        <v>2078</v>
      </c>
      <c r="BZ87" s="37">
        <v>21</v>
      </c>
      <c r="CA87" s="37">
        <v>0</v>
      </c>
      <c r="CB87" s="37">
        <v>0</v>
      </c>
      <c r="CC87" s="37">
        <v>2099</v>
      </c>
      <c r="CD87" s="36">
        <v>0</v>
      </c>
      <c r="CE87" s="36">
        <v>0</v>
      </c>
      <c r="CF87" s="36">
        <v>0</v>
      </c>
      <c r="CG87" s="36">
        <v>0</v>
      </c>
      <c r="CH87" s="36">
        <v>0</v>
      </c>
    </row>
    <row r="88" spans="1:86" x14ac:dyDescent="0.25">
      <c r="A88" s="45">
        <v>2022</v>
      </c>
      <c r="B88" s="43" t="s">
        <v>150</v>
      </c>
      <c r="C88" s="44">
        <v>57483</v>
      </c>
      <c r="D88" s="43" t="s">
        <v>1289</v>
      </c>
      <c r="E88" s="43" t="s">
        <v>1287</v>
      </c>
      <c r="F88" s="42" t="s">
        <v>457</v>
      </c>
      <c r="G88" s="54">
        <v>3.4990000000000001</v>
      </c>
      <c r="H88" s="54">
        <v>0.90200000000000002</v>
      </c>
      <c r="I88" s="38" t="s">
        <v>450</v>
      </c>
      <c r="J88" s="38" t="s">
        <v>450</v>
      </c>
      <c r="K88" s="38">
        <v>4.4009999999999998</v>
      </c>
      <c r="L88" s="39">
        <v>461</v>
      </c>
      <c r="M88" s="39">
        <v>24</v>
      </c>
      <c r="N88" s="39" t="s">
        <v>450</v>
      </c>
      <c r="O88" s="39" t="s">
        <v>450</v>
      </c>
      <c r="P88" s="39">
        <v>485</v>
      </c>
      <c r="Q88" s="41" t="s">
        <v>450</v>
      </c>
      <c r="R88" s="41" t="s">
        <v>450</v>
      </c>
      <c r="S88" s="41" t="s">
        <v>450</v>
      </c>
      <c r="T88" s="41" t="s">
        <v>450</v>
      </c>
      <c r="U88" s="41">
        <v>0</v>
      </c>
      <c r="V88" s="40" t="s">
        <v>450</v>
      </c>
      <c r="W88" s="40" t="s">
        <v>450</v>
      </c>
      <c r="X88" s="40" t="s">
        <v>450</v>
      </c>
      <c r="Y88" s="40" t="s">
        <v>450</v>
      </c>
      <c r="Z88" s="40">
        <v>0</v>
      </c>
      <c r="AA88" s="38">
        <v>6.3E-2</v>
      </c>
      <c r="AB88" s="38">
        <v>1.4E-2</v>
      </c>
      <c r="AC88" s="38" t="s">
        <v>450</v>
      </c>
      <c r="AD88" s="38" t="s">
        <v>450</v>
      </c>
      <c r="AE88" s="38">
        <v>7.6999999999999999E-2</v>
      </c>
      <c r="AF88" s="39">
        <v>54</v>
      </c>
      <c r="AG88" s="39">
        <v>7</v>
      </c>
      <c r="AH88" s="39" t="s">
        <v>450</v>
      </c>
      <c r="AI88" s="39" t="s">
        <v>450</v>
      </c>
      <c r="AJ88" s="39">
        <v>61</v>
      </c>
      <c r="AK88" s="38" t="s">
        <v>450</v>
      </c>
      <c r="AL88" s="38" t="s">
        <v>450</v>
      </c>
      <c r="AM88" s="38" t="s">
        <v>450</v>
      </c>
      <c r="AN88" s="38" t="s">
        <v>450</v>
      </c>
      <c r="AO88" s="38">
        <v>0</v>
      </c>
      <c r="AP88" s="36">
        <v>1E-3</v>
      </c>
      <c r="AQ88" s="36" t="s">
        <v>450</v>
      </c>
      <c r="AR88" s="36" t="s">
        <v>450</v>
      </c>
      <c r="AS88" s="36" t="s">
        <v>450</v>
      </c>
      <c r="AT88" s="36">
        <v>1E-3</v>
      </c>
      <c r="AU88" s="37">
        <v>1</v>
      </c>
      <c r="AV88" s="37" t="s">
        <v>450</v>
      </c>
      <c r="AW88" s="37" t="s">
        <v>450</v>
      </c>
      <c r="AX88" s="37" t="s">
        <v>450</v>
      </c>
      <c r="AY88" s="37">
        <v>1</v>
      </c>
      <c r="AZ88" s="36" t="s">
        <v>450</v>
      </c>
      <c r="BA88" s="36" t="s">
        <v>450</v>
      </c>
      <c r="BB88" s="36" t="s">
        <v>450</v>
      </c>
      <c r="BC88" s="36" t="s">
        <v>450</v>
      </c>
      <c r="BD88" s="36">
        <v>0</v>
      </c>
      <c r="BE88" s="38" t="s">
        <v>450</v>
      </c>
      <c r="BF88" s="38" t="s">
        <v>450</v>
      </c>
      <c r="BG88" s="38" t="s">
        <v>450</v>
      </c>
      <c r="BH88" s="38" t="s">
        <v>450</v>
      </c>
      <c r="BI88" s="38">
        <v>0</v>
      </c>
      <c r="BJ88" s="39" t="s">
        <v>450</v>
      </c>
      <c r="BK88" s="39" t="s">
        <v>450</v>
      </c>
      <c r="BL88" s="39" t="s">
        <v>450</v>
      </c>
      <c r="BM88" s="39" t="s">
        <v>450</v>
      </c>
      <c r="BN88" s="39">
        <v>0</v>
      </c>
      <c r="BO88" s="38" t="s">
        <v>450</v>
      </c>
      <c r="BP88" s="38" t="s">
        <v>450</v>
      </c>
      <c r="BQ88" s="38" t="s">
        <v>450</v>
      </c>
      <c r="BR88" s="38" t="s">
        <v>450</v>
      </c>
      <c r="BS88" s="38">
        <v>0</v>
      </c>
      <c r="BT88" s="36">
        <v>3.5630000000000002</v>
      </c>
      <c r="BU88" s="36">
        <v>0.91600000000000004</v>
      </c>
      <c r="BV88" s="36">
        <v>0</v>
      </c>
      <c r="BW88" s="36">
        <v>0</v>
      </c>
      <c r="BX88" s="36">
        <v>4.4790000000000001</v>
      </c>
      <c r="BY88" s="37">
        <v>516</v>
      </c>
      <c r="BZ88" s="37">
        <v>31</v>
      </c>
      <c r="CA88" s="37">
        <v>0</v>
      </c>
      <c r="CB88" s="37">
        <v>0</v>
      </c>
      <c r="CC88" s="37">
        <v>547</v>
      </c>
      <c r="CD88" s="36">
        <v>0</v>
      </c>
      <c r="CE88" s="36">
        <v>0</v>
      </c>
      <c r="CF88" s="36">
        <v>0</v>
      </c>
      <c r="CG88" s="36">
        <v>0</v>
      </c>
      <c r="CH88" s="36">
        <v>0</v>
      </c>
    </row>
    <row r="89" spans="1:86" x14ac:dyDescent="0.25">
      <c r="A89" s="45">
        <v>2022</v>
      </c>
      <c r="B89" s="43" t="s">
        <v>150</v>
      </c>
      <c r="C89" s="44">
        <v>99999</v>
      </c>
      <c r="D89" s="43" t="s">
        <v>453</v>
      </c>
      <c r="E89" s="43" t="s">
        <v>1288</v>
      </c>
      <c r="F89" s="42" t="s">
        <v>451</v>
      </c>
      <c r="G89" s="54">
        <v>-2.2599999999999998</v>
      </c>
      <c r="H89" s="54">
        <v>-1.1259999999999999</v>
      </c>
      <c r="I89" s="38" t="s">
        <v>450</v>
      </c>
      <c r="J89" s="38" t="s">
        <v>450</v>
      </c>
      <c r="K89" s="38">
        <v>-3.387</v>
      </c>
      <c r="L89" s="39" t="s">
        <v>450</v>
      </c>
      <c r="M89" s="39" t="s">
        <v>450</v>
      </c>
      <c r="N89" s="39" t="s">
        <v>450</v>
      </c>
      <c r="O89" s="39" t="s">
        <v>450</v>
      </c>
      <c r="P89" s="39" t="s">
        <v>450</v>
      </c>
      <c r="Q89" s="41" t="s">
        <v>450</v>
      </c>
      <c r="R89" s="41" t="s">
        <v>450</v>
      </c>
      <c r="S89" s="41" t="s">
        <v>450</v>
      </c>
      <c r="T89" s="41" t="s">
        <v>450</v>
      </c>
      <c r="U89" s="41" t="s">
        <v>450</v>
      </c>
      <c r="V89" s="40" t="s">
        <v>450</v>
      </c>
      <c r="W89" s="40" t="s">
        <v>450</v>
      </c>
      <c r="X89" s="40" t="s">
        <v>450</v>
      </c>
      <c r="Y89" s="40" t="s">
        <v>450</v>
      </c>
      <c r="Z89" s="40" t="s">
        <v>450</v>
      </c>
      <c r="AA89" s="38" t="s">
        <v>450</v>
      </c>
      <c r="AB89" s="38" t="s">
        <v>450</v>
      </c>
      <c r="AC89" s="38" t="s">
        <v>450</v>
      </c>
      <c r="AD89" s="38" t="s">
        <v>450</v>
      </c>
      <c r="AE89" s="38" t="s">
        <v>450</v>
      </c>
      <c r="AF89" s="39" t="s">
        <v>450</v>
      </c>
      <c r="AG89" s="39" t="s">
        <v>450</v>
      </c>
      <c r="AH89" s="39" t="s">
        <v>450</v>
      </c>
      <c r="AI89" s="39" t="s">
        <v>450</v>
      </c>
      <c r="AJ89" s="39" t="s">
        <v>450</v>
      </c>
      <c r="AK89" s="38" t="s">
        <v>450</v>
      </c>
      <c r="AL89" s="38" t="s">
        <v>450</v>
      </c>
      <c r="AM89" s="38" t="s">
        <v>450</v>
      </c>
      <c r="AN89" s="38" t="s">
        <v>450</v>
      </c>
      <c r="AO89" s="38" t="s">
        <v>450</v>
      </c>
      <c r="AP89" s="36" t="s">
        <v>450</v>
      </c>
      <c r="AQ89" s="36" t="s">
        <v>450</v>
      </c>
      <c r="AR89" s="36" t="s">
        <v>450</v>
      </c>
      <c r="AS89" s="36" t="s">
        <v>450</v>
      </c>
      <c r="AT89" s="36" t="s">
        <v>450</v>
      </c>
      <c r="AU89" s="37" t="s">
        <v>450</v>
      </c>
      <c r="AV89" s="37" t="s">
        <v>450</v>
      </c>
      <c r="AW89" s="37" t="s">
        <v>450</v>
      </c>
      <c r="AX89" s="37" t="s">
        <v>450</v>
      </c>
      <c r="AY89" s="37" t="s">
        <v>450</v>
      </c>
      <c r="AZ89" s="36" t="s">
        <v>450</v>
      </c>
      <c r="BA89" s="36" t="s">
        <v>450</v>
      </c>
      <c r="BB89" s="36" t="s">
        <v>450</v>
      </c>
      <c r="BC89" s="36" t="s">
        <v>450</v>
      </c>
      <c r="BD89" s="36" t="s">
        <v>450</v>
      </c>
      <c r="BE89" s="38" t="s">
        <v>450</v>
      </c>
      <c r="BF89" s="38" t="s">
        <v>450</v>
      </c>
      <c r="BG89" s="38" t="s">
        <v>450</v>
      </c>
      <c r="BH89" s="38" t="s">
        <v>450</v>
      </c>
      <c r="BI89" s="38" t="s">
        <v>450</v>
      </c>
      <c r="BJ89" s="39" t="s">
        <v>450</v>
      </c>
      <c r="BK89" s="39" t="s">
        <v>450</v>
      </c>
      <c r="BL89" s="39" t="s">
        <v>450</v>
      </c>
      <c r="BM89" s="39" t="s">
        <v>450</v>
      </c>
      <c r="BN89" s="39" t="s">
        <v>450</v>
      </c>
      <c r="BO89" s="38" t="s">
        <v>450</v>
      </c>
      <c r="BP89" s="38" t="s">
        <v>450</v>
      </c>
      <c r="BQ89" s="38" t="s">
        <v>450</v>
      </c>
      <c r="BR89" s="38" t="s">
        <v>450</v>
      </c>
      <c r="BS89" s="38" t="s">
        <v>450</v>
      </c>
      <c r="BT89" s="36">
        <v>-2.2599999999999998</v>
      </c>
      <c r="BU89" s="36">
        <v>-1.1259999999999999</v>
      </c>
      <c r="BV89" s="36" t="s">
        <v>450</v>
      </c>
      <c r="BW89" s="36" t="s">
        <v>450</v>
      </c>
      <c r="BX89" s="36">
        <v>-3.387</v>
      </c>
      <c r="BY89" s="37" t="s">
        <v>450</v>
      </c>
      <c r="BZ89" s="37" t="s">
        <v>450</v>
      </c>
      <c r="CA89" s="37" t="s">
        <v>450</v>
      </c>
      <c r="CB89" s="37" t="s">
        <v>450</v>
      </c>
      <c r="CC89" s="37" t="s">
        <v>450</v>
      </c>
      <c r="CD89" s="36" t="s">
        <v>450</v>
      </c>
      <c r="CE89" s="36" t="s">
        <v>450</v>
      </c>
      <c r="CF89" s="36" t="s">
        <v>450</v>
      </c>
      <c r="CG89" s="36" t="s">
        <v>450</v>
      </c>
      <c r="CH89" s="36" t="s">
        <v>450</v>
      </c>
    </row>
    <row r="90" spans="1:86" x14ac:dyDescent="0.25">
      <c r="A90" s="45">
        <v>2022</v>
      </c>
      <c r="B90" s="43" t="s">
        <v>150</v>
      </c>
      <c r="C90" s="44">
        <v>99999</v>
      </c>
      <c r="D90" s="43" t="s">
        <v>453</v>
      </c>
      <c r="E90" s="43" t="s">
        <v>1287</v>
      </c>
      <c r="F90" s="42" t="s">
        <v>451</v>
      </c>
      <c r="G90" s="54">
        <v>-12.747</v>
      </c>
      <c r="H90" s="54">
        <v>-8.3230000000000004</v>
      </c>
      <c r="I90" s="38">
        <v>-7.0999999999999994E-2</v>
      </c>
      <c r="J90" s="38">
        <v>0</v>
      </c>
      <c r="K90" s="38">
        <v>-21.14</v>
      </c>
      <c r="L90" s="39" t="s">
        <v>450</v>
      </c>
      <c r="M90" s="39" t="s">
        <v>450</v>
      </c>
      <c r="N90" s="39" t="s">
        <v>450</v>
      </c>
      <c r="O90" s="39" t="s">
        <v>450</v>
      </c>
      <c r="P90" s="39" t="s">
        <v>450</v>
      </c>
      <c r="Q90" s="41" t="s">
        <v>450</v>
      </c>
      <c r="R90" s="41" t="s">
        <v>450</v>
      </c>
      <c r="S90" s="41" t="s">
        <v>450</v>
      </c>
      <c r="T90" s="41" t="s">
        <v>450</v>
      </c>
      <c r="U90" s="41" t="s">
        <v>450</v>
      </c>
      <c r="V90" s="40" t="s">
        <v>450</v>
      </c>
      <c r="W90" s="40" t="s">
        <v>450</v>
      </c>
      <c r="X90" s="40" t="s">
        <v>450</v>
      </c>
      <c r="Y90" s="40" t="s">
        <v>450</v>
      </c>
      <c r="Z90" s="40" t="s">
        <v>450</v>
      </c>
      <c r="AA90" s="38">
        <v>0</v>
      </c>
      <c r="AB90" s="38">
        <v>0</v>
      </c>
      <c r="AC90" s="38">
        <v>0</v>
      </c>
      <c r="AD90" s="38">
        <v>0</v>
      </c>
      <c r="AE90" s="38">
        <v>0</v>
      </c>
      <c r="AF90" s="39" t="s">
        <v>450</v>
      </c>
      <c r="AG90" s="39" t="s">
        <v>450</v>
      </c>
      <c r="AH90" s="39" t="s">
        <v>450</v>
      </c>
      <c r="AI90" s="39" t="s">
        <v>450</v>
      </c>
      <c r="AJ90" s="39" t="s">
        <v>450</v>
      </c>
      <c r="AK90" s="38" t="s">
        <v>450</v>
      </c>
      <c r="AL90" s="38" t="s">
        <v>450</v>
      </c>
      <c r="AM90" s="38" t="s">
        <v>450</v>
      </c>
      <c r="AN90" s="38" t="s">
        <v>450</v>
      </c>
      <c r="AO90" s="38" t="s">
        <v>450</v>
      </c>
      <c r="AP90" s="36" t="s">
        <v>450</v>
      </c>
      <c r="AQ90" s="36" t="s">
        <v>450</v>
      </c>
      <c r="AR90" s="36" t="s">
        <v>450</v>
      </c>
      <c r="AS90" s="36" t="s">
        <v>450</v>
      </c>
      <c r="AT90" s="36" t="s">
        <v>450</v>
      </c>
      <c r="AU90" s="37" t="s">
        <v>450</v>
      </c>
      <c r="AV90" s="37" t="s">
        <v>450</v>
      </c>
      <c r="AW90" s="37" t="s">
        <v>450</v>
      </c>
      <c r="AX90" s="37" t="s">
        <v>450</v>
      </c>
      <c r="AY90" s="37" t="s">
        <v>450</v>
      </c>
      <c r="AZ90" s="36" t="s">
        <v>450</v>
      </c>
      <c r="BA90" s="36" t="s">
        <v>450</v>
      </c>
      <c r="BB90" s="36" t="s">
        <v>450</v>
      </c>
      <c r="BC90" s="36" t="s">
        <v>450</v>
      </c>
      <c r="BD90" s="36" t="s">
        <v>450</v>
      </c>
      <c r="BE90" s="38" t="s">
        <v>450</v>
      </c>
      <c r="BF90" s="38" t="s">
        <v>450</v>
      </c>
      <c r="BG90" s="38" t="s">
        <v>450</v>
      </c>
      <c r="BH90" s="38" t="s">
        <v>450</v>
      </c>
      <c r="BI90" s="38" t="s">
        <v>450</v>
      </c>
      <c r="BJ90" s="39" t="s">
        <v>450</v>
      </c>
      <c r="BK90" s="39" t="s">
        <v>450</v>
      </c>
      <c r="BL90" s="39" t="s">
        <v>450</v>
      </c>
      <c r="BM90" s="39" t="s">
        <v>450</v>
      </c>
      <c r="BN90" s="39" t="s">
        <v>450</v>
      </c>
      <c r="BO90" s="38" t="s">
        <v>450</v>
      </c>
      <c r="BP90" s="38" t="s">
        <v>450</v>
      </c>
      <c r="BQ90" s="38" t="s">
        <v>450</v>
      </c>
      <c r="BR90" s="38" t="s">
        <v>450</v>
      </c>
      <c r="BS90" s="38" t="s">
        <v>450</v>
      </c>
      <c r="BT90" s="36">
        <v>-12.747</v>
      </c>
      <c r="BU90" s="36">
        <v>-8.3230000000000004</v>
      </c>
      <c r="BV90" s="36">
        <v>-7.0999999999999994E-2</v>
      </c>
      <c r="BW90" s="36">
        <v>0</v>
      </c>
      <c r="BX90" s="36">
        <v>-21.14</v>
      </c>
      <c r="BY90" s="37" t="s">
        <v>450</v>
      </c>
      <c r="BZ90" s="37" t="s">
        <v>450</v>
      </c>
      <c r="CA90" s="37" t="s">
        <v>450</v>
      </c>
      <c r="CB90" s="37" t="s">
        <v>450</v>
      </c>
      <c r="CC90" s="37" t="s">
        <v>450</v>
      </c>
      <c r="CD90" s="36" t="s">
        <v>450</v>
      </c>
      <c r="CE90" s="36" t="s">
        <v>450</v>
      </c>
      <c r="CF90" s="36" t="s">
        <v>450</v>
      </c>
      <c r="CG90" s="36" t="s">
        <v>450</v>
      </c>
      <c r="CH90" s="36" t="s">
        <v>450</v>
      </c>
    </row>
    <row r="91" spans="1:86" x14ac:dyDescent="0.25">
      <c r="A91" s="45">
        <v>2022</v>
      </c>
      <c r="B91" s="43" t="s">
        <v>150</v>
      </c>
      <c r="C91" s="44">
        <v>99999</v>
      </c>
      <c r="D91" s="43" t="s">
        <v>453</v>
      </c>
      <c r="E91" s="43" t="s">
        <v>534</v>
      </c>
      <c r="F91" s="42" t="s">
        <v>451</v>
      </c>
      <c r="G91" s="54">
        <v>-0.85499999999999998</v>
      </c>
      <c r="H91" s="54">
        <v>-0.67</v>
      </c>
      <c r="I91" s="38">
        <v>-0.51700000000000002</v>
      </c>
      <c r="J91" s="38">
        <v>0</v>
      </c>
      <c r="K91" s="38">
        <v>-2.0419999999999998</v>
      </c>
      <c r="L91" s="39" t="s">
        <v>450</v>
      </c>
      <c r="M91" s="39" t="s">
        <v>450</v>
      </c>
      <c r="N91" s="39" t="s">
        <v>450</v>
      </c>
      <c r="O91" s="39" t="s">
        <v>450</v>
      </c>
      <c r="P91" s="39" t="s">
        <v>450</v>
      </c>
      <c r="Q91" s="41" t="s">
        <v>450</v>
      </c>
      <c r="R91" s="41" t="s">
        <v>450</v>
      </c>
      <c r="S91" s="41" t="s">
        <v>450</v>
      </c>
      <c r="T91" s="41" t="s">
        <v>450</v>
      </c>
      <c r="U91" s="41" t="s">
        <v>450</v>
      </c>
      <c r="V91" s="40" t="s">
        <v>450</v>
      </c>
      <c r="W91" s="40" t="s">
        <v>450</v>
      </c>
      <c r="X91" s="40" t="s">
        <v>450</v>
      </c>
      <c r="Y91" s="40" t="s">
        <v>450</v>
      </c>
      <c r="Z91" s="40" t="s">
        <v>450</v>
      </c>
      <c r="AA91" s="38" t="s">
        <v>450</v>
      </c>
      <c r="AB91" s="38" t="s">
        <v>450</v>
      </c>
      <c r="AC91" s="38" t="s">
        <v>450</v>
      </c>
      <c r="AD91" s="38" t="s">
        <v>450</v>
      </c>
      <c r="AE91" s="38">
        <v>0</v>
      </c>
      <c r="AF91" s="39" t="s">
        <v>450</v>
      </c>
      <c r="AG91" s="39" t="s">
        <v>450</v>
      </c>
      <c r="AH91" s="39" t="s">
        <v>450</v>
      </c>
      <c r="AI91" s="39" t="s">
        <v>450</v>
      </c>
      <c r="AJ91" s="39" t="s">
        <v>450</v>
      </c>
      <c r="AK91" s="38" t="s">
        <v>450</v>
      </c>
      <c r="AL91" s="38" t="s">
        <v>450</v>
      </c>
      <c r="AM91" s="38" t="s">
        <v>450</v>
      </c>
      <c r="AN91" s="38" t="s">
        <v>450</v>
      </c>
      <c r="AO91" s="38" t="s">
        <v>450</v>
      </c>
      <c r="AP91" s="36" t="s">
        <v>450</v>
      </c>
      <c r="AQ91" s="36" t="s">
        <v>450</v>
      </c>
      <c r="AR91" s="36" t="s">
        <v>450</v>
      </c>
      <c r="AS91" s="36" t="s">
        <v>450</v>
      </c>
      <c r="AT91" s="36" t="s">
        <v>450</v>
      </c>
      <c r="AU91" s="37" t="s">
        <v>450</v>
      </c>
      <c r="AV91" s="37" t="s">
        <v>450</v>
      </c>
      <c r="AW91" s="37" t="s">
        <v>450</v>
      </c>
      <c r="AX91" s="37" t="s">
        <v>450</v>
      </c>
      <c r="AY91" s="37" t="s">
        <v>450</v>
      </c>
      <c r="AZ91" s="36" t="s">
        <v>450</v>
      </c>
      <c r="BA91" s="36" t="s">
        <v>450</v>
      </c>
      <c r="BB91" s="36" t="s">
        <v>450</v>
      </c>
      <c r="BC91" s="36" t="s">
        <v>450</v>
      </c>
      <c r="BD91" s="36" t="s">
        <v>450</v>
      </c>
      <c r="BE91" s="38" t="s">
        <v>450</v>
      </c>
      <c r="BF91" s="38" t="s">
        <v>450</v>
      </c>
      <c r="BG91" s="38" t="s">
        <v>450</v>
      </c>
      <c r="BH91" s="38" t="s">
        <v>450</v>
      </c>
      <c r="BI91" s="38" t="s">
        <v>450</v>
      </c>
      <c r="BJ91" s="39" t="s">
        <v>450</v>
      </c>
      <c r="BK91" s="39" t="s">
        <v>450</v>
      </c>
      <c r="BL91" s="39" t="s">
        <v>450</v>
      </c>
      <c r="BM91" s="39" t="s">
        <v>450</v>
      </c>
      <c r="BN91" s="39" t="s">
        <v>450</v>
      </c>
      <c r="BO91" s="38" t="s">
        <v>450</v>
      </c>
      <c r="BP91" s="38" t="s">
        <v>450</v>
      </c>
      <c r="BQ91" s="38" t="s">
        <v>450</v>
      </c>
      <c r="BR91" s="38" t="s">
        <v>450</v>
      </c>
      <c r="BS91" s="38" t="s">
        <v>450</v>
      </c>
      <c r="BT91" s="36">
        <v>-0.85499999999999998</v>
      </c>
      <c r="BU91" s="36">
        <v>-0.67</v>
      </c>
      <c r="BV91" s="36">
        <v>-0.51700000000000002</v>
      </c>
      <c r="BW91" s="36">
        <v>0</v>
      </c>
      <c r="BX91" s="36">
        <v>-2.0419999999999998</v>
      </c>
      <c r="BY91" s="37" t="s">
        <v>450</v>
      </c>
      <c r="BZ91" s="37" t="s">
        <v>450</v>
      </c>
      <c r="CA91" s="37" t="s">
        <v>450</v>
      </c>
      <c r="CB91" s="37" t="s">
        <v>450</v>
      </c>
      <c r="CC91" s="37" t="s">
        <v>450</v>
      </c>
      <c r="CD91" s="36" t="s">
        <v>450</v>
      </c>
      <c r="CE91" s="36" t="s">
        <v>450</v>
      </c>
      <c r="CF91" s="36" t="s">
        <v>450</v>
      </c>
      <c r="CG91" s="36" t="s">
        <v>450</v>
      </c>
      <c r="CH91" s="36" t="s">
        <v>450</v>
      </c>
    </row>
    <row r="92" spans="1:86" x14ac:dyDescent="0.25">
      <c r="A92" s="45">
        <v>2022</v>
      </c>
      <c r="B92" s="43" t="s">
        <v>151</v>
      </c>
      <c r="C92" s="44">
        <v>3989</v>
      </c>
      <c r="D92" s="43" t="s">
        <v>1286</v>
      </c>
      <c r="E92" s="43" t="s">
        <v>452</v>
      </c>
      <c r="F92" s="42" t="s">
        <v>457</v>
      </c>
      <c r="G92" s="54">
        <v>30.734999999999999</v>
      </c>
      <c r="H92" s="54">
        <v>5.3010000000000002</v>
      </c>
      <c r="I92" s="38" t="s">
        <v>450</v>
      </c>
      <c r="J92" s="38" t="s">
        <v>450</v>
      </c>
      <c r="K92" s="38">
        <v>36.036000000000001</v>
      </c>
      <c r="L92" s="39">
        <v>6704</v>
      </c>
      <c r="M92" s="39">
        <v>689</v>
      </c>
      <c r="N92" s="39" t="s">
        <v>450</v>
      </c>
      <c r="O92" s="39" t="s">
        <v>450</v>
      </c>
      <c r="P92" s="39">
        <v>7393</v>
      </c>
      <c r="Q92" s="41">
        <v>1.2629999999999999</v>
      </c>
      <c r="R92" s="41">
        <v>3.5000000000000003E-2</v>
      </c>
      <c r="S92" s="41" t="s">
        <v>450</v>
      </c>
      <c r="T92" s="41" t="s">
        <v>450</v>
      </c>
      <c r="U92" s="41">
        <v>1.298</v>
      </c>
      <c r="V92" s="40">
        <v>171</v>
      </c>
      <c r="W92" s="40">
        <v>2</v>
      </c>
      <c r="X92" s="40" t="s">
        <v>450</v>
      </c>
      <c r="Y92" s="40" t="s">
        <v>450</v>
      </c>
      <c r="Z92" s="40">
        <v>173</v>
      </c>
      <c r="AA92" s="38">
        <v>0.74</v>
      </c>
      <c r="AB92" s="38">
        <v>3.181</v>
      </c>
      <c r="AC92" s="38" t="s">
        <v>450</v>
      </c>
      <c r="AD92" s="38" t="s">
        <v>450</v>
      </c>
      <c r="AE92" s="38">
        <v>3.9209999999999998</v>
      </c>
      <c r="AF92" s="39">
        <v>411</v>
      </c>
      <c r="AG92" s="39">
        <v>63</v>
      </c>
      <c r="AH92" s="39" t="s">
        <v>450</v>
      </c>
      <c r="AI92" s="39" t="s">
        <v>450</v>
      </c>
      <c r="AJ92" s="39">
        <v>474</v>
      </c>
      <c r="AK92" s="38">
        <v>0</v>
      </c>
      <c r="AL92" s="38">
        <v>0</v>
      </c>
      <c r="AM92" s="38" t="s">
        <v>450</v>
      </c>
      <c r="AN92" s="38" t="s">
        <v>450</v>
      </c>
      <c r="AO92" s="38">
        <v>0</v>
      </c>
      <c r="AP92" s="36" t="s">
        <v>450</v>
      </c>
      <c r="AQ92" s="36">
        <v>6.0000000000000001E-3</v>
      </c>
      <c r="AR92" s="36" t="s">
        <v>450</v>
      </c>
      <c r="AS92" s="36" t="s">
        <v>450</v>
      </c>
      <c r="AT92" s="36">
        <v>6.0000000000000001E-3</v>
      </c>
      <c r="AU92" s="37" t="s">
        <v>450</v>
      </c>
      <c r="AV92" s="37">
        <v>1</v>
      </c>
      <c r="AW92" s="37" t="s">
        <v>450</v>
      </c>
      <c r="AX92" s="37" t="s">
        <v>450</v>
      </c>
      <c r="AY92" s="37">
        <v>1</v>
      </c>
      <c r="AZ92" s="36" t="s">
        <v>450</v>
      </c>
      <c r="BA92" s="36" t="s">
        <v>450</v>
      </c>
      <c r="BB92" s="36" t="s">
        <v>450</v>
      </c>
      <c r="BC92" s="36" t="s">
        <v>450</v>
      </c>
      <c r="BD92" s="36">
        <v>0</v>
      </c>
      <c r="BE92" s="38" t="s">
        <v>450</v>
      </c>
      <c r="BF92" s="38" t="s">
        <v>450</v>
      </c>
      <c r="BG92" s="38" t="s">
        <v>450</v>
      </c>
      <c r="BH92" s="38" t="s">
        <v>450</v>
      </c>
      <c r="BI92" s="38">
        <v>0</v>
      </c>
      <c r="BJ92" s="39" t="s">
        <v>450</v>
      </c>
      <c r="BK92" s="39" t="s">
        <v>450</v>
      </c>
      <c r="BL92" s="39" t="s">
        <v>450</v>
      </c>
      <c r="BM92" s="39" t="s">
        <v>450</v>
      </c>
      <c r="BN92" s="39">
        <v>0</v>
      </c>
      <c r="BO92" s="38" t="s">
        <v>450</v>
      </c>
      <c r="BP92" s="38" t="s">
        <v>450</v>
      </c>
      <c r="BQ92" s="38" t="s">
        <v>450</v>
      </c>
      <c r="BR92" s="38" t="s">
        <v>450</v>
      </c>
      <c r="BS92" s="38">
        <v>0</v>
      </c>
      <c r="BT92" s="36">
        <v>31.475000000000001</v>
      </c>
      <c r="BU92" s="36">
        <v>8.4879999999999995</v>
      </c>
      <c r="BV92" s="36">
        <v>0</v>
      </c>
      <c r="BW92" s="36">
        <v>0</v>
      </c>
      <c r="BX92" s="36">
        <v>39.963000000000001</v>
      </c>
      <c r="BY92" s="37">
        <v>7115</v>
      </c>
      <c r="BZ92" s="37">
        <v>753</v>
      </c>
      <c r="CA92" s="37">
        <v>0</v>
      </c>
      <c r="CB92" s="37">
        <v>0</v>
      </c>
      <c r="CC92" s="37">
        <v>7868</v>
      </c>
      <c r="CD92" s="36">
        <v>0</v>
      </c>
      <c r="CE92" s="36">
        <v>0</v>
      </c>
      <c r="CF92" s="36">
        <v>0</v>
      </c>
      <c r="CG92" s="36">
        <v>0</v>
      </c>
      <c r="CH92" s="36">
        <v>0</v>
      </c>
    </row>
    <row r="93" spans="1:86" x14ac:dyDescent="0.25">
      <c r="A93" s="45">
        <v>2022</v>
      </c>
      <c r="B93" s="43" t="s">
        <v>151</v>
      </c>
      <c r="C93" s="44">
        <v>5086</v>
      </c>
      <c r="D93" s="43" t="s">
        <v>1285</v>
      </c>
      <c r="E93" s="43" t="s">
        <v>452</v>
      </c>
      <c r="F93" s="42" t="s">
        <v>455</v>
      </c>
      <c r="G93" s="54">
        <v>9.0920000000000005</v>
      </c>
      <c r="H93" s="54">
        <v>1.0149999999999999</v>
      </c>
      <c r="I93" s="38" t="s">
        <v>450</v>
      </c>
      <c r="J93" s="38" t="s">
        <v>450</v>
      </c>
      <c r="K93" s="38">
        <v>10.106999999999999</v>
      </c>
      <c r="L93" s="39">
        <v>1392</v>
      </c>
      <c r="M93" s="39">
        <v>48</v>
      </c>
      <c r="N93" s="39" t="s">
        <v>450</v>
      </c>
      <c r="O93" s="39" t="s">
        <v>450</v>
      </c>
      <c r="P93" s="39">
        <v>1440</v>
      </c>
      <c r="Q93" s="41" t="s">
        <v>450</v>
      </c>
      <c r="R93" s="41" t="s">
        <v>450</v>
      </c>
      <c r="S93" s="41" t="s">
        <v>450</v>
      </c>
      <c r="T93" s="41" t="s">
        <v>450</v>
      </c>
      <c r="U93" s="41" t="s">
        <v>450</v>
      </c>
      <c r="V93" s="40" t="s">
        <v>450</v>
      </c>
      <c r="W93" s="40" t="s">
        <v>450</v>
      </c>
      <c r="X93" s="40" t="s">
        <v>450</v>
      </c>
      <c r="Y93" s="40" t="s">
        <v>450</v>
      </c>
      <c r="Z93" s="40" t="s">
        <v>450</v>
      </c>
      <c r="AA93" s="38" t="s">
        <v>450</v>
      </c>
      <c r="AB93" s="38" t="s">
        <v>450</v>
      </c>
      <c r="AC93" s="38" t="s">
        <v>450</v>
      </c>
      <c r="AD93" s="38" t="s">
        <v>450</v>
      </c>
      <c r="AE93" s="38" t="s">
        <v>450</v>
      </c>
      <c r="AF93" s="39" t="s">
        <v>450</v>
      </c>
      <c r="AG93" s="39" t="s">
        <v>450</v>
      </c>
      <c r="AH93" s="39" t="s">
        <v>450</v>
      </c>
      <c r="AI93" s="39" t="s">
        <v>450</v>
      </c>
      <c r="AJ93" s="39" t="s">
        <v>450</v>
      </c>
      <c r="AK93" s="38" t="s">
        <v>450</v>
      </c>
      <c r="AL93" s="38" t="s">
        <v>450</v>
      </c>
      <c r="AM93" s="38" t="s">
        <v>450</v>
      </c>
      <c r="AN93" s="38" t="s">
        <v>450</v>
      </c>
      <c r="AO93" s="38">
        <v>0</v>
      </c>
      <c r="AP93" s="36">
        <v>1.2E-2</v>
      </c>
      <c r="AQ93" s="36" t="s">
        <v>450</v>
      </c>
      <c r="AR93" s="36" t="s">
        <v>450</v>
      </c>
      <c r="AS93" s="36" t="s">
        <v>450</v>
      </c>
      <c r="AT93" s="36">
        <v>1.2E-2</v>
      </c>
      <c r="AU93" s="37">
        <v>2</v>
      </c>
      <c r="AV93" s="37" t="s">
        <v>450</v>
      </c>
      <c r="AW93" s="37" t="s">
        <v>450</v>
      </c>
      <c r="AX93" s="37" t="s">
        <v>450</v>
      </c>
      <c r="AY93" s="37">
        <v>2</v>
      </c>
      <c r="AZ93" s="36" t="s">
        <v>450</v>
      </c>
      <c r="BA93" s="36" t="s">
        <v>450</v>
      </c>
      <c r="BB93" s="36" t="s">
        <v>450</v>
      </c>
      <c r="BC93" s="36" t="s">
        <v>450</v>
      </c>
      <c r="BD93" s="36">
        <v>0</v>
      </c>
      <c r="BE93" s="38">
        <v>1.4999999999999999E-2</v>
      </c>
      <c r="BF93" s="38">
        <v>0.158</v>
      </c>
      <c r="BG93" s="38" t="s">
        <v>450</v>
      </c>
      <c r="BH93" s="38" t="s">
        <v>450</v>
      </c>
      <c r="BI93" s="38">
        <v>0.17299999999999999</v>
      </c>
      <c r="BJ93" s="39">
        <v>3</v>
      </c>
      <c r="BK93" s="39">
        <v>2</v>
      </c>
      <c r="BL93" s="39" t="s">
        <v>450</v>
      </c>
      <c r="BM93" s="39" t="s">
        <v>450</v>
      </c>
      <c r="BN93" s="39">
        <v>5</v>
      </c>
      <c r="BO93" s="38" t="s">
        <v>450</v>
      </c>
      <c r="BP93" s="38" t="s">
        <v>450</v>
      </c>
      <c r="BQ93" s="38" t="s">
        <v>450</v>
      </c>
      <c r="BR93" s="38" t="s">
        <v>450</v>
      </c>
      <c r="BS93" s="38">
        <v>0</v>
      </c>
      <c r="BT93" s="36">
        <v>9.1189999999999998</v>
      </c>
      <c r="BU93" s="36">
        <v>1.173</v>
      </c>
      <c r="BV93" s="36">
        <v>0</v>
      </c>
      <c r="BW93" s="36">
        <v>0</v>
      </c>
      <c r="BX93" s="36">
        <v>10.292</v>
      </c>
      <c r="BY93" s="37">
        <v>1397</v>
      </c>
      <c r="BZ93" s="37">
        <v>50</v>
      </c>
      <c r="CA93" s="37">
        <v>0</v>
      </c>
      <c r="CB93" s="37">
        <v>0</v>
      </c>
      <c r="CC93" s="37">
        <v>1447</v>
      </c>
      <c r="CD93" s="36">
        <v>0</v>
      </c>
      <c r="CE93" s="36">
        <v>0</v>
      </c>
      <c r="CF93" s="36">
        <v>0</v>
      </c>
      <c r="CG93" s="36">
        <v>0</v>
      </c>
      <c r="CH93" s="36">
        <v>0</v>
      </c>
    </row>
    <row r="94" spans="1:86" x14ac:dyDescent="0.25">
      <c r="A94" s="45">
        <v>2022</v>
      </c>
      <c r="B94" s="43" t="s">
        <v>151</v>
      </c>
      <c r="C94" s="44">
        <v>5862</v>
      </c>
      <c r="D94" s="43" t="s">
        <v>607</v>
      </c>
      <c r="E94" s="43" t="s">
        <v>452</v>
      </c>
      <c r="F94" s="42" t="s">
        <v>457</v>
      </c>
      <c r="G94" s="54">
        <v>2.444</v>
      </c>
      <c r="H94" s="54">
        <v>2.6219999999999999</v>
      </c>
      <c r="I94" s="38">
        <v>4.7E-2</v>
      </c>
      <c r="J94" s="38">
        <v>0</v>
      </c>
      <c r="K94" s="38">
        <v>5.1130000000000004</v>
      </c>
      <c r="L94" s="39">
        <v>387</v>
      </c>
      <c r="M94" s="39">
        <v>91</v>
      </c>
      <c r="N94" s="39">
        <v>2</v>
      </c>
      <c r="O94" s="39">
        <v>0</v>
      </c>
      <c r="P94" s="39">
        <v>480</v>
      </c>
      <c r="Q94" s="41" t="s">
        <v>450</v>
      </c>
      <c r="R94" s="41" t="s">
        <v>450</v>
      </c>
      <c r="S94" s="41" t="s">
        <v>450</v>
      </c>
      <c r="T94" s="41" t="s">
        <v>450</v>
      </c>
      <c r="U94" s="41">
        <v>0</v>
      </c>
      <c r="V94" s="40" t="s">
        <v>450</v>
      </c>
      <c r="W94" s="40" t="s">
        <v>450</v>
      </c>
      <c r="X94" s="40" t="s">
        <v>450</v>
      </c>
      <c r="Y94" s="40" t="s">
        <v>450</v>
      </c>
      <c r="Z94" s="40">
        <v>0</v>
      </c>
      <c r="AA94" s="38">
        <v>2.1000000000000001E-2</v>
      </c>
      <c r="AB94" s="38">
        <v>0</v>
      </c>
      <c r="AC94" s="38">
        <v>0</v>
      </c>
      <c r="AD94" s="38">
        <v>0</v>
      </c>
      <c r="AE94" s="38">
        <v>2.1000000000000001E-2</v>
      </c>
      <c r="AF94" s="39">
        <v>6</v>
      </c>
      <c r="AG94" s="39">
        <v>0</v>
      </c>
      <c r="AH94" s="39">
        <v>0</v>
      </c>
      <c r="AI94" s="39">
        <v>0</v>
      </c>
      <c r="AJ94" s="39">
        <v>6</v>
      </c>
      <c r="AK94" s="38" t="s">
        <v>450</v>
      </c>
      <c r="AL94" s="38" t="s">
        <v>450</v>
      </c>
      <c r="AM94" s="38" t="s">
        <v>450</v>
      </c>
      <c r="AN94" s="38" t="s">
        <v>450</v>
      </c>
      <c r="AO94" s="38">
        <v>0</v>
      </c>
      <c r="AP94" s="36">
        <v>0</v>
      </c>
      <c r="AQ94" s="36">
        <v>0</v>
      </c>
      <c r="AR94" s="36">
        <v>0</v>
      </c>
      <c r="AS94" s="36">
        <v>0</v>
      </c>
      <c r="AT94" s="36">
        <v>0</v>
      </c>
      <c r="AU94" s="37">
        <v>0</v>
      </c>
      <c r="AV94" s="37">
        <v>0</v>
      </c>
      <c r="AW94" s="37">
        <v>0</v>
      </c>
      <c r="AX94" s="37">
        <v>0</v>
      </c>
      <c r="AY94" s="37">
        <v>0</v>
      </c>
      <c r="AZ94" s="36" t="s">
        <v>450</v>
      </c>
      <c r="BA94" s="36" t="s">
        <v>450</v>
      </c>
      <c r="BB94" s="36" t="s">
        <v>450</v>
      </c>
      <c r="BC94" s="36" t="s">
        <v>450</v>
      </c>
      <c r="BD94" s="36">
        <v>0</v>
      </c>
      <c r="BE94" s="38">
        <v>0</v>
      </c>
      <c r="BF94" s="38">
        <v>0</v>
      </c>
      <c r="BG94" s="38">
        <v>0</v>
      </c>
      <c r="BH94" s="38">
        <v>0</v>
      </c>
      <c r="BI94" s="38">
        <v>0</v>
      </c>
      <c r="BJ94" s="39">
        <v>0</v>
      </c>
      <c r="BK94" s="39">
        <v>0</v>
      </c>
      <c r="BL94" s="39">
        <v>0</v>
      </c>
      <c r="BM94" s="39">
        <v>0</v>
      </c>
      <c r="BN94" s="39">
        <v>0</v>
      </c>
      <c r="BO94" s="38" t="s">
        <v>450</v>
      </c>
      <c r="BP94" s="38" t="s">
        <v>450</v>
      </c>
      <c r="BQ94" s="38" t="s">
        <v>450</v>
      </c>
      <c r="BR94" s="38" t="s">
        <v>450</v>
      </c>
      <c r="BS94" s="38">
        <v>0</v>
      </c>
      <c r="BT94" s="36">
        <v>2.4649999999999999</v>
      </c>
      <c r="BU94" s="36">
        <v>2.6219999999999999</v>
      </c>
      <c r="BV94" s="36">
        <v>4.7E-2</v>
      </c>
      <c r="BW94" s="36">
        <v>0</v>
      </c>
      <c r="BX94" s="36">
        <v>5.1340000000000003</v>
      </c>
      <c r="BY94" s="37">
        <v>393</v>
      </c>
      <c r="BZ94" s="37">
        <v>91</v>
      </c>
      <c r="CA94" s="37">
        <v>2</v>
      </c>
      <c r="CB94" s="37">
        <v>0</v>
      </c>
      <c r="CC94" s="37">
        <v>486</v>
      </c>
      <c r="CD94" s="36">
        <v>0</v>
      </c>
      <c r="CE94" s="36">
        <v>0</v>
      </c>
      <c r="CF94" s="36">
        <v>0</v>
      </c>
      <c r="CG94" s="36">
        <v>0</v>
      </c>
      <c r="CH94" s="36">
        <v>0</v>
      </c>
    </row>
    <row r="95" spans="1:86" x14ac:dyDescent="0.25">
      <c r="A95" s="45">
        <v>2022</v>
      </c>
      <c r="B95" s="43" t="s">
        <v>151</v>
      </c>
      <c r="C95" s="44">
        <v>6604</v>
      </c>
      <c r="D95" s="43" t="s">
        <v>1284</v>
      </c>
      <c r="E95" s="43" t="s">
        <v>1261</v>
      </c>
      <c r="F95" s="42" t="s">
        <v>455</v>
      </c>
      <c r="G95" s="54">
        <v>19.029</v>
      </c>
      <c r="H95" s="54">
        <v>2.149</v>
      </c>
      <c r="I95" s="38">
        <v>3.0579999999999998</v>
      </c>
      <c r="J95" s="38" t="s">
        <v>450</v>
      </c>
      <c r="K95" s="38">
        <v>24.236000000000001</v>
      </c>
      <c r="L95" s="39">
        <v>3022</v>
      </c>
      <c r="M95" s="39">
        <v>72</v>
      </c>
      <c r="N95" s="39">
        <v>21</v>
      </c>
      <c r="O95" s="39" t="s">
        <v>450</v>
      </c>
      <c r="P95" s="39">
        <v>3115</v>
      </c>
      <c r="Q95" s="41">
        <v>0.88700000000000001</v>
      </c>
      <c r="R95" s="41">
        <v>6.5000000000000002E-2</v>
      </c>
      <c r="S95" s="41" t="s">
        <v>450</v>
      </c>
      <c r="T95" s="41" t="s">
        <v>450</v>
      </c>
      <c r="U95" s="41">
        <v>0.95199999999999996</v>
      </c>
      <c r="V95" s="40">
        <v>122</v>
      </c>
      <c r="W95" s="40">
        <v>2</v>
      </c>
      <c r="X95" s="40" t="s">
        <v>450</v>
      </c>
      <c r="Y95" s="40" t="s">
        <v>450</v>
      </c>
      <c r="Z95" s="40">
        <v>124</v>
      </c>
      <c r="AA95" s="38">
        <v>0.62</v>
      </c>
      <c r="AB95" s="38" t="s">
        <v>450</v>
      </c>
      <c r="AC95" s="38" t="s">
        <v>450</v>
      </c>
      <c r="AD95" s="38" t="s">
        <v>450</v>
      </c>
      <c r="AE95" s="38">
        <v>0.62</v>
      </c>
      <c r="AF95" s="39">
        <v>200</v>
      </c>
      <c r="AG95" s="39" t="s">
        <v>450</v>
      </c>
      <c r="AH95" s="39" t="s">
        <v>450</v>
      </c>
      <c r="AI95" s="39" t="s">
        <v>450</v>
      </c>
      <c r="AJ95" s="39">
        <v>200</v>
      </c>
      <c r="AK95" s="38" t="s">
        <v>450</v>
      </c>
      <c r="AL95" s="38" t="s">
        <v>450</v>
      </c>
      <c r="AM95" s="38" t="s">
        <v>450</v>
      </c>
      <c r="AN95" s="38" t="s">
        <v>450</v>
      </c>
      <c r="AO95" s="38">
        <v>0</v>
      </c>
      <c r="AP95" s="36">
        <v>1E-3</v>
      </c>
      <c r="AQ95" s="36" t="s">
        <v>450</v>
      </c>
      <c r="AR95" s="36" t="s">
        <v>450</v>
      </c>
      <c r="AS95" s="36" t="s">
        <v>450</v>
      </c>
      <c r="AT95" s="36">
        <v>1E-3</v>
      </c>
      <c r="AU95" s="37">
        <v>1</v>
      </c>
      <c r="AV95" s="37" t="s">
        <v>450</v>
      </c>
      <c r="AW95" s="37" t="s">
        <v>450</v>
      </c>
      <c r="AX95" s="37" t="s">
        <v>450</v>
      </c>
      <c r="AY95" s="37">
        <v>1</v>
      </c>
      <c r="AZ95" s="36" t="s">
        <v>450</v>
      </c>
      <c r="BA95" s="36" t="s">
        <v>450</v>
      </c>
      <c r="BB95" s="36" t="s">
        <v>450</v>
      </c>
      <c r="BC95" s="36" t="s">
        <v>450</v>
      </c>
      <c r="BD95" s="36">
        <v>0</v>
      </c>
      <c r="BE95" s="38" t="s">
        <v>450</v>
      </c>
      <c r="BF95" s="38" t="s">
        <v>450</v>
      </c>
      <c r="BG95" s="38">
        <v>1.976</v>
      </c>
      <c r="BH95" s="38" t="s">
        <v>450</v>
      </c>
      <c r="BI95" s="38">
        <v>1.976</v>
      </c>
      <c r="BJ95" s="39" t="s">
        <v>450</v>
      </c>
      <c r="BK95" s="39" t="s">
        <v>450</v>
      </c>
      <c r="BL95" s="39">
        <v>6</v>
      </c>
      <c r="BM95" s="39" t="s">
        <v>450</v>
      </c>
      <c r="BN95" s="39">
        <v>6</v>
      </c>
      <c r="BO95" s="38" t="s">
        <v>450</v>
      </c>
      <c r="BP95" s="38" t="s">
        <v>450</v>
      </c>
      <c r="BQ95" s="38" t="s">
        <v>450</v>
      </c>
      <c r="BR95" s="38" t="s">
        <v>450</v>
      </c>
      <c r="BS95" s="38">
        <v>0</v>
      </c>
      <c r="BT95" s="36">
        <v>19.649999999999999</v>
      </c>
      <c r="BU95" s="36">
        <v>2.149</v>
      </c>
      <c r="BV95" s="36">
        <v>5.0339999999999998</v>
      </c>
      <c r="BW95" s="36">
        <v>0</v>
      </c>
      <c r="BX95" s="36">
        <v>26.832999999999998</v>
      </c>
      <c r="BY95" s="37">
        <v>3223</v>
      </c>
      <c r="BZ95" s="37">
        <v>72</v>
      </c>
      <c r="CA95" s="37">
        <v>27</v>
      </c>
      <c r="CB95" s="37">
        <v>0</v>
      </c>
      <c r="CC95" s="37">
        <v>3322</v>
      </c>
      <c r="CD95" s="36">
        <v>0</v>
      </c>
      <c r="CE95" s="36">
        <v>0</v>
      </c>
      <c r="CF95" s="36">
        <v>0</v>
      </c>
      <c r="CG95" s="36">
        <v>0</v>
      </c>
      <c r="CH95" s="36">
        <v>0</v>
      </c>
    </row>
    <row r="96" spans="1:86" x14ac:dyDescent="0.25">
      <c r="A96" s="45">
        <v>2022</v>
      </c>
      <c r="B96" s="43" t="s">
        <v>151</v>
      </c>
      <c r="C96" s="44">
        <v>6638</v>
      </c>
      <c r="D96" s="43" t="s">
        <v>1283</v>
      </c>
      <c r="E96" s="43" t="s">
        <v>1261</v>
      </c>
      <c r="F96" s="42" t="s">
        <v>457</v>
      </c>
      <c r="G96" s="54">
        <v>4.09</v>
      </c>
      <c r="H96" s="54" t="s">
        <v>450</v>
      </c>
      <c r="I96" s="38" t="s">
        <v>450</v>
      </c>
      <c r="J96" s="38" t="s">
        <v>450</v>
      </c>
      <c r="K96" s="38">
        <v>4.09</v>
      </c>
      <c r="L96" s="39">
        <v>645</v>
      </c>
      <c r="M96" s="39" t="s">
        <v>450</v>
      </c>
      <c r="N96" s="39" t="s">
        <v>450</v>
      </c>
      <c r="O96" s="39" t="s">
        <v>450</v>
      </c>
      <c r="P96" s="39">
        <v>645</v>
      </c>
      <c r="Q96" s="41" t="s">
        <v>450</v>
      </c>
      <c r="R96" s="41" t="s">
        <v>450</v>
      </c>
      <c r="S96" s="41" t="s">
        <v>450</v>
      </c>
      <c r="T96" s="41" t="s">
        <v>450</v>
      </c>
      <c r="U96" s="41" t="s">
        <v>450</v>
      </c>
      <c r="V96" s="40" t="s">
        <v>450</v>
      </c>
      <c r="W96" s="40" t="s">
        <v>450</v>
      </c>
      <c r="X96" s="40" t="s">
        <v>450</v>
      </c>
      <c r="Y96" s="40" t="s">
        <v>450</v>
      </c>
      <c r="Z96" s="40" t="s">
        <v>450</v>
      </c>
      <c r="AA96" s="38" t="s">
        <v>450</v>
      </c>
      <c r="AB96" s="38" t="s">
        <v>450</v>
      </c>
      <c r="AC96" s="38" t="s">
        <v>450</v>
      </c>
      <c r="AD96" s="38" t="s">
        <v>450</v>
      </c>
      <c r="AE96" s="38" t="s">
        <v>450</v>
      </c>
      <c r="AF96" s="39" t="s">
        <v>450</v>
      </c>
      <c r="AG96" s="39" t="s">
        <v>450</v>
      </c>
      <c r="AH96" s="39" t="s">
        <v>450</v>
      </c>
      <c r="AI96" s="39" t="s">
        <v>450</v>
      </c>
      <c r="AJ96" s="39" t="s">
        <v>450</v>
      </c>
      <c r="AK96" s="38">
        <v>2637</v>
      </c>
      <c r="AL96" s="38" t="s">
        <v>450</v>
      </c>
      <c r="AM96" s="38" t="s">
        <v>450</v>
      </c>
      <c r="AN96" s="38" t="s">
        <v>450</v>
      </c>
      <c r="AO96" s="38">
        <v>2637</v>
      </c>
      <c r="AP96" s="36" t="s">
        <v>450</v>
      </c>
      <c r="AQ96" s="36" t="s">
        <v>450</v>
      </c>
      <c r="AR96" s="36" t="s">
        <v>450</v>
      </c>
      <c r="AS96" s="36" t="s">
        <v>450</v>
      </c>
      <c r="AT96" s="36">
        <v>0</v>
      </c>
      <c r="AU96" s="37" t="s">
        <v>450</v>
      </c>
      <c r="AV96" s="37" t="s">
        <v>450</v>
      </c>
      <c r="AW96" s="37" t="s">
        <v>450</v>
      </c>
      <c r="AX96" s="37" t="s">
        <v>450</v>
      </c>
      <c r="AY96" s="37">
        <v>0</v>
      </c>
      <c r="AZ96" s="36" t="s">
        <v>450</v>
      </c>
      <c r="BA96" s="36" t="s">
        <v>450</v>
      </c>
      <c r="BB96" s="36" t="s">
        <v>450</v>
      </c>
      <c r="BC96" s="36" t="s">
        <v>450</v>
      </c>
      <c r="BD96" s="36">
        <v>0</v>
      </c>
      <c r="BE96" s="38" t="s">
        <v>450</v>
      </c>
      <c r="BF96" s="38" t="s">
        <v>450</v>
      </c>
      <c r="BG96" s="38" t="s">
        <v>450</v>
      </c>
      <c r="BH96" s="38" t="s">
        <v>450</v>
      </c>
      <c r="BI96" s="38">
        <v>0</v>
      </c>
      <c r="BJ96" s="39" t="s">
        <v>450</v>
      </c>
      <c r="BK96" s="39" t="s">
        <v>450</v>
      </c>
      <c r="BL96" s="39" t="s">
        <v>450</v>
      </c>
      <c r="BM96" s="39" t="s">
        <v>450</v>
      </c>
      <c r="BN96" s="39">
        <v>0</v>
      </c>
      <c r="BO96" s="38" t="s">
        <v>450</v>
      </c>
      <c r="BP96" s="38" t="s">
        <v>450</v>
      </c>
      <c r="BQ96" s="38" t="s">
        <v>450</v>
      </c>
      <c r="BR96" s="38" t="s">
        <v>450</v>
      </c>
      <c r="BS96" s="38">
        <v>0</v>
      </c>
      <c r="BT96" s="36">
        <v>4.09</v>
      </c>
      <c r="BU96" s="36">
        <v>0</v>
      </c>
      <c r="BV96" s="36">
        <v>0</v>
      </c>
      <c r="BW96" s="36">
        <v>0</v>
      </c>
      <c r="BX96" s="36">
        <v>4.09</v>
      </c>
      <c r="BY96" s="37">
        <v>645</v>
      </c>
      <c r="BZ96" s="37">
        <v>0</v>
      </c>
      <c r="CA96" s="37">
        <v>0</v>
      </c>
      <c r="CB96" s="37">
        <v>0</v>
      </c>
      <c r="CC96" s="37">
        <v>645</v>
      </c>
      <c r="CD96" s="36">
        <v>2637</v>
      </c>
      <c r="CE96" s="36">
        <v>0</v>
      </c>
      <c r="CF96" s="36">
        <v>0</v>
      </c>
      <c r="CG96" s="36">
        <v>0</v>
      </c>
      <c r="CH96" s="36">
        <v>2637</v>
      </c>
    </row>
    <row r="97" spans="1:86" x14ac:dyDescent="0.25">
      <c r="A97" s="45">
        <v>2022</v>
      </c>
      <c r="B97" s="43" t="s">
        <v>151</v>
      </c>
      <c r="C97" s="44">
        <v>7563</v>
      </c>
      <c r="D97" s="43" t="s">
        <v>1282</v>
      </c>
      <c r="E97" s="43" t="s">
        <v>1261</v>
      </c>
      <c r="F97" s="42" t="s">
        <v>455</v>
      </c>
      <c r="G97" s="54">
        <v>5.2990000000000004</v>
      </c>
      <c r="H97" s="54">
        <v>1.1000000000000001</v>
      </c>
      <c r="I97" s="38" t="s">
        <v>450</v>
      </c>
      <c r="J97" s="38" t="s">
        <v>450</v>
      </c>
      <c r="K97" s="38">
        <v>6.399</v>
      </c>
      <c r="L97" s="39">
        <v>918</v>
      </c>
      <c r="M97" s="39">
        <v>14</v>
      </c>
      <c r="N97" s="39" t="s">
        <v>450</v>
      </c>
      <c r="O97" s="39" t="s">
        <v>450</v>
      </c>
      <c r="P97" s="39">
        <v>932</v>
      </c>
      <c r="Q97" s="41" t="s">
        <v>450</v>
      </c>
      <c r="R97" s="41" t="s">
        <v>450</v>
      </c>
      <c r="S97" s="41" t="s">
        <v>450</v>
      </c>
      <c r="T97" s="41" t="s">
        <v>450</v>
      </c>
      <c r="U97" s="41" t="s">
        <v>450</v>
      </c>
      <c r="V97" s="40" t="s">
        <v>450</v>
      </c>
      <c r="W97" s="40" t="s">
        <v>450</v>
      </c>
      <c r="X97" s="40" t="s">
        <v>450</v>
      </c>
      <c r="Y97" s="40" t="s">
        <v>450</v>
      </c>
      <c r="Z97" s="40" t="s">
        <v>450</v>
      </c>
      <c r="AA97" s="38" t="s">
        <v>450</v>
      </c>
      <c r="AB97" s="38" t="s">
        <v>450</v>
      </c>
      <c r="AC97" s="38" t="s">
        <v>450</v>
      </c>
      <c r="AD97" s="38" t="s">
        <v>450</v>
      </c>
      <c r="AE97" s="38" t="s">
        <v>450</v>
      </c>
      <c r="AF97" s="39" t="s">
        <v>450</v>
      </c>
      <c r="AG97" s="39" t="s">
        <v>450</v>
      </c>
      <c r="AH97" s="39" t="s">
        <v>450</v>
      </c>
      <c r="AI97" s="39" t="s">
        <v>450</v>
      </c>
      <c r="AJ97" s="39" t="s">
        <v>450</v>
      </c>
      <c r="AK97" s="38" t="s">
        <v>450</v>
      </c>
      <c r="AL97" s="38" t="s">
        <v>450</v>
      </c>
      <c r="AM97" s="38" t="s">
        <v>450</v>
      </c>
      <c r="AN97" s="38" t="s">
        <v>450</v>
      </c>
      <c r="AO97" s="38">
        <v>0</v>
      </c>
      <c r="AP97" s="36">
        <v>3.0000000000000001E-3</v>
      </c>
      <c r="AQ97" s="36" t="s">
        <v>450</v>
      </c>
      <c r="AR97" s="36" t="s">
        <v>450</v>
      </c>
      <c r="AS97" s="36" t="s">
        <v>450</v>
      </c>
      <c r="AT97" s="36">
        <v>3.0000000000000001E-3</v>
      </c>
      <c r="AU97" s="37">
        <v>1</v>
      </c>
      <c r="AV97" s="37" t="s">
        <v>450</v>
      </c>
      <c r="AW97" s="37" t="s">
        <v>450</v>
      </c>
      <c r="AX97" s="37" t="s">
        <v>450</v>
      </c>
      <c r="AY97" s="37">
        <v>1</v>
      </c>
      <c r="AZ97" s="36" t="s">
        <v>450</v>
      </c>
      <c r="BA97" s="36" t="s">
        <v>450</v>
      </c>
      <c r="BB97" s="36" t="s">
        <v>450</v>
      </c>
      <c r="BC97" s="36" t="s">
        <v>450</v>
      </c>
      <c r="BD97" s="36">
        <v>0</v>
      </c>
      <c r="BE97" s="38">
        <v>5.0000000000000001E-3</v>
      </c>
      <c r="BF97" s="38" t="s">
        <v>450</v>
      </c>
      <c r="BG97" s="38" t="s">
        <v>450</v>
      </c>
      <c r="BH97" s="38" t="s">
        <v>450</v>
      </c>
      <c r="BI97" s="38">
        <v>5.0000000000000001E-3</v>
      </c>
      <c r="BJ97" s="39">
        <v>2</v>
      </c>
      <c r="BK97" s="39" t="s">
        <v>450</v>
      </c>
      <c r="BL97" s="39" t="s">
        <v>450</v>
      </c>
      <c r="BM97" s="39" t="s">
        <v>450</v>
      </c>
      <c r="BN97" s="39">
        <v>2</v>
      </c>
      <c r="BO97" s="38" t="s">
        <v>450</v>
      </c>
      <c r="BP97" s="38" t="s">
        <v>450</v>
      </c>
      <c r="BQ97" s="38" t="s">
        <v>450</v>
      </c>
      <c r="BR97" s="38" t="s">
        <v>450</v>
      </c>
      <c r="BS97" s="38">
        <v>0</v>
      </c>
      <c r="BT97" s="36">
        <v>5.3070000000000004</v>
      </c>
      <c r="BU97" s="36">
        <v>1.1000000000000001</v>
      </c>
      <c r="BV97" s="36">
        <v>0</v>
      </c>
      <c r="BW97" s="36">
        <v>0</v>
      </c>
      <c r="BX97" s="36">
        <v>6.407</v>
      </c>
      <c r="BY97" s="37">
        <v>921</v>
      </c>
      <c r="BZ97" s="37">
        <v>14</v>
      </c>
      <c r="CA97" s="37">
        <v>0</v>
      </c>
      <c r="CB97" s="37">
        <v>0</v>
      </c>
      <c r="CC97" s="37">
        <v>935</v>
      </c>
      <c r="CD97" s="36">
        <v>0</v>
      </c>
      <c r="CE97" s="36">
        <v>0</v>
      </c>
      <c r="CF97" s="36">
        <v>0</v>
      </c>
      <c r="CG97" s="36">
        <v>0</v>
      </c>
      <c r="CH97" s="36">
        <v>0</v>
      </c>
    </row>
    <row r="98" spans="1:86" x14ac:dyDescent="0.25">
      <c r="A98" s="45">
        <v>2022</v>
      </c>
      <c r="B98" s="43" t="s">
        <v>151</v>
      </c>
      <c r="C98" s="44">
        <v>8570</v>
      </c>
      <c r="D98" s="43" t="s">
        <v>852</v>
      </c>
      <c r="E98" s="43" t="s">
        <v>452</v>
      </c>
      <c r="F98" s="42" t="s">
        <v>455</v>
      </c>
      <c r="G98" s="54">
        <v>0.44400000000000001</v>
      </c>
      <c r="H98" s="54">
        <v>2.4E-2</v>
      </c>
      <c r="I98" s="38">
        <v>3.6999999999999998E-2</v>
      </c>
      <c r="J98" s="38" t="s">
        <v>450</v>
      </c>
      <c r="K98" s="38">
        <v>0.505</v>
      </c>
      <c r="L98" s="39">
        <v>47</v>
      </c>
      <c r="M98" s="39">
        <v>1</v>
      </c>
      <c r="N98" s="39">
        <v>3</v>
      </c>
      <c r="O98" s="39" t="s">
        <v>450</v>
      </c>
      <c r="P98" s="39">
        <v>51</v>
      </c>
      <c r="Q98" s="41" t="s">
        <v>450</v>
      </c>
      <c r="R98" s="41" t="s">
        <v>450</v>
      </c>
      <c r="S98" s="41" t="s">
        <v>450</v>
      </c>
      <c r="T98" s="41" t="s">
        <v>450</v>
      </c>
      <c r="U98" s="41" t="s">
        <v>450</v>
      </c>
      <c r="V98" s="40" t="s">
        <v>450</v>
      </c>
      <c r="W98" s="40" t="s">
        <v>450</v>
      </c>
      <c r="X98" s="40" t="s">
        <v>450</v>
      </c>
      <c r="Y98" s="40" t="s">
        <v>450</v>
      </c>
      <c r="Z98" s="40" t="s">
        <v>450</v>
      </c>
      <c r="AA98" s="38" t="s">
        <v>450</v>
      </c>
      <c r="AB98" s="38" t="s">
        <v>450</v>
      </c>
      <c r="AC98" s="38" t="s">
        <v>450</v>
      </c>
      <c r="AD98" s="38" t="s">
        <v>450</v>
      </c>
      <c r="AE98" s="38" t="s">
        <v>450</v>
      </c>
      <c r="AF98" s="39" t="s">
        <v>450</v>
      </c>
      <c r="AG98" s="39" t="s">
        <v>450</v>
      </c>
      <c r="AH98" s="39" t="s">
        <v>450</v>
      </c>
      <c r="AI98" s="39" t="s">
        <v>450</v>
      </c>
      <c r="AJ98" s="39" t="s">
        <v>450</v>
      </c>
      <c r="AK98" s="38">
        <v>329.53</v>
      </c>
      <c r="AL98" s="38">
        <v>25.8</v>
      </c>
      <c r="AM98" s="38">
        <v>20.809000000000001</v>
      </c>
      <c r="AN98" s="38" t="s">
        <v>450</v>
      </c>
      <c r="AO98" s="38">
        <v>376.13900000000001</v>
      </c>
      <c r="AP98" s="36">
        <v>2.5999999999999999E-2</v>
      </c>
      <c r="AQ98" s="36" t="s">
        <v>450</v>
      </c>
      <c r="AR98" s="36" t="s">
        <v>450</v>
      </c>
      <c r="AS98" s="36" t="s">
        <v>450</v>
      </c>
      <c r="AT98" s="36">
        <v>2.5999999999999999E-2</v>
      </c>
      <c r="AU98" s="37">
        <v>3</v>
      </c>
      <c r="AV98" s="37" t="s">
        <v>450</v>
      </c>
      <c r="AW98" s="37" t="s">
        <v>450</v>
      </c>
      <c r="AX98" s="37" t="s">
        <v>450</v>
      </c>
      <c r="AY98" s="37">
        <v>3</v>
      </c>
      <c r="AZ98" s="36">
        <v>4.6660000000000004</v>
      </c>
      <c r="BA98" s="36" t="s">
        <v>450</v>
      </c>
      <c r="BB98" s="36" t="s">
        <v>450</v>
      </c>
      <c r="BC98" s="36" t="s">
        <v>450</v>
      </c>
      <c r="BD98" s="36">
        <v>4.6660000000000004</v>
      </c>
      <c r="BE98" s="38" t="s">
        <v>450</v>
      </c>
      <c r="BF98" s="38" t="s">
        <v>450</v>
      </c>
      <c r="BG98" s="38" t="s">
        <v>450</v>
      </c>
      <c r="BH98" s="38" t="s">
        <v>450</v>
      </c>
      <c r="BI98" s="38">
        <v>0</v>
      </c>
      <c r="BJ98" s="39" t="s">
        <v>450</v>
      </c>
      <c r="BK98" s="39" t="s">
        <v>450</v>
      </c>
      <c r="BL98" s="39" t="s">
        <v>450</v>
      </c>
      <c r="BM98" s="39" t="s">
        <v>450</v>
      </c>
      <c r="BN98" s="39">
        <v>0</v>
      </c>
      <c r="BO98" s="38" t="s">
        <v>450</v>
      </c>
      <c r="BP98" s="38" t="s">
        <v>450</v>
      </c>
      <c r="BQ98" s="38" t="s">
        <v>450</v>
      </c>
      <c r="BR98" s="38" t="s">
        <v>450</v>
      </c>
      <c r="BS98" s="38">
        <v>0</v>
      </c>
      <c r="BT98" s="36">
        <v>0.47</v>
      </c>
      <c r="BU98" s="36">
        <v>2.4E-2</v>
      </c>
      <c r="BV98" s="36">
        <v>3.6999999999999998E-2</v>
      </c>
      <c r="BW98" s="36">
        <v>0</v>
      </c>
      <c r="BX98" s="36">
        <v>0.53100000000000003</v>
      </c>
      <c r="BY98" s="37">
        <v>50</v>
      </c>
      <c r="BZ98" s="37">
        <v>1</v>
      </c>
      <c r="CA98" s="37">
        <v>3</v>
      </c>
      <c r="CB98" s="37">
        <v>0</v>
      </c>
      <c r="CC98" s="37">
        <v>54</v>
      </c>
      <c r="CD98" s="36">
        <v>334.19600000000003</v>
      </c>
      <c r="CE98" s="36">
        <v>25.8</v>
      </c>
      <c r="CF98" s="36">
        <v>20.809000000000001</v>
      </c>
      <c r="CG98" s="36">
        <v>0</v>
      </c>
      <c r="CH98" s="36">
        <v>380.80500000000001</v>
      </c>
    </row>
    <row r="99" spans="1:86" x14ac:dyDescent="0.25">
      <c r="A99" s="45">
        <v>2022</v>
      </c>
      <c r="B99" s="43" t="s">
        <v>151</v>
      </c>
      <c r="C99" s="44">
        <v>8773</v>
      </c>
      <c r="D99" s="43" t="s">
        <v>1281</v>
      </c>
      <c r="E99" s="43" t="s">
        <v>1261</v>
      </c>
      <c r="F99" s="42" t="s">
        <v>455</v>
      </c>
      <c r="G99" s="54">
        <v>18.861999999999998</v>
      </c>
      <c r="H99" s="54">
        <v>3.1</v>
      </c>
      <c r="I99" s="38">
        <v>1.6E-2</v>
      </c>
      <c r="J99" s="38">
        <v>0</v>
      </c>
      <c r="K99" s="38">
        <v>21.978000000000002</v>
      </c>
      <c r="L99" s="39">
        <v>2317</v>
      </c>
      <c r="M99" s="39">
        <v>167</v>
      </c>
      <c r="N99" s="39">
        <v>2</v>
      </c>
      <c r="O99" s="39">
        <v>0</v>
      </c>
      <c r="P99" s="39">
        <v>2486</v>
      </c>
      <c r="Q99" s="41">
        <v>1.7849999999999999</v>
      </c>
      <c r="R99" s="41">
        <v>0</v>
      </c>
      <c r="S99" s="41">
        <v>0</v>
      </c>
      <c r="T99" s="41">
        <v>0</v>
      </c>
      <c r="U99" s="41">
        <v>1.7849999999999999</v>
      </c>
      <c r="V99" s="40">
        <v>86</v>
      </c>
      <c r="W99" s="40">
        <v>0</v>
      </c>
      <c r="X99" s="40">
        <v>0</v>
      </c>
      <c r="Y99" s="40">
        <v>0</v>
      </c>
      <c r="Z99" s="40">
        <v>86</v>
      </c>
      <c r="AA99" s="38">
        <v>0</v>
      </c>
      <c r="AB99" s="38">
        <v>0</v>
      </c>
      <c r="AC99" s="38">
        <v>0</v>
      </c>
      <c r="AD99" s="38">
        <v>0</v>
      </c>
      <c r="AE99" s="38">
        <v>0</v>
      </c>
      <c r="AF99" s="39">
        <v>0</v>
      </c>
      <c r="AG99" s="39">
        <v>0</v>
      </c>
      <c r="AH99" s="39">
        <v>0</v>
      </c>
      <c r="AI99" s="39">
        <v>0</v>
      </c>
      <c r="AJ99" s="39">
        <v>0</v>
      </c>
      <c r="AK99" s="38">
        <v>640</v>
      </c>
      <c r="AL99" s="38">
        <v>202</v>
      </c>
      <c r="AM99" s="38">
        <v>0</v>
      </c>
      <c r="AN99" s="38">
        <v>0</v>
      </c>
      <c r="AO99" s="38">
        <v>842</v>
      </c>
      <c r="AP99" s="36">
        <v>0</v>
      </c>
      <c r="AQ99" s="36">
        <v>2E-3</v>
      </c>
      <c r="AR99" s="36">
        <v>0</v>
      </c>
      <c r="AS99" s="36">
        <v>0</v>
      </c>
      <c r="AT99" s="36">
        <v>2E-3</v>
      </c>
      <c r="AU99" s="37">
        <v>0</v>
      </c>
      <c r="AV99" s="37">
        <v>1</v>
      </c>
      <c r="AW99" s="37">
        <v>0</v>
      </c>
      <c r="AX99" s="37">
        <v>0</v>
      </c>
      <c r="AY99" s="37">
        <v>1</v>
      </c>
      <c r="AZ99" s="36" t="s">
        <v>450</v>
      </c>
      <c r="BA99" s="36" t="s">
        <v>450</v>
      </c>
      <c r="BB99" s="36" t="s">
        <v>450</v>
      </c>
      <c r="BC99" s="36" t="s">
        <v>450</v>
      </c>
      <c r="BD99" s="36">
        <v>0</v>
      </c>
      <c r="BE99" s="38">
        <v>3.2000000000000001E-2</v>
      </c>
      <c r="BF99" s="38">
        <v>8.9999999999999993E-3</v>
      </c>
      <c r="BG99" s="38">
        <v>0</v>
      </c>
      <c r="BH99" s="38">
        <v>0</v>
      </c>
      <c r="BI99" s="38">
        <v>4.1000000000000002E-2</v>
      </c>
      <c r="BJ99" s="39">
        <v>6</v>
      </c>
      <c r="BK99" s="39">
        <v>3</v>
      </c>
      <c r="BL99" s="39">
        <v>0</v>
      </c>
      <c r="BM99" s="39">
        <v>0</v>
      </c>
      <c r="BN99" s="39">
        <v>9</v>
      </c>
      <c r="BO99" s="38">
        <v>0</v>
      </c>
      <c r="BP99" s="38">
        <v>0</v>
      </c>
      <c r="BQ99" s="38">
        <v>0</v>
      </c>
      <c r="BR99" s="38">
        <v>0</v>
      </c>
      <c r="BS99" s="38">
        <v>0</v>
      </c>
      <c r="BT99" s="36">
        <v>18.893999999999998</v>
      </c>
      <c r="BU99" s="36">
        <v>3.1110000000000002</v>
      </c>
      <c r="BV99" s="36">
        <v>1.6E-2</v>
      </c>
      <c r="BW99" s="36">
        <v>0</v>
      </c>
      <c r="BX99" s="36">
        <v>22.021000000000001</v>
      </c>
      <c r="BY99" s="37">
        <v>2323</v>
      </c>
      <c r="BZ99" s="37">
        <v>171</v>
      </c>
      <c r="CA99" s="37">
        <v>2</v>
      </c>
      <c r="CB99" s="37">
        <v>0</v>
      </c>
      <c r="CC99" s="37">
        <v>2496</v>
      </c>
      <c r="CD99" s="36">
        <v>640</v>
      </c>
      <c r="CE99" s="36">
        <v>202</v>
      </c>
      <c r="CF99" s="36">
        <v>0</v>
      </c>
      <c r="CG99" s="36">
        <v>0</v>
      </c>
      <c r="CH99" s="36">
        <v>842</v>
      </c>
    </row>
    <row r="100" spans="1:86" x14ac:dyDescent="0.25">
      <c r="A100" s="45">
        <v>2022</v>
      </c>
      <c r="B100" s="43" t="s">
        <v>151</v>
      </c>
      <c r="C100" s="44">
        <v>9336</v>
      </c>
      <c r="D100" s="43" t="s">
        <v>1280</v>
      </c>
      <c r="E100" s="43" t="s">
        <v>1261</v>
      </c>
      <c r="F100" s="42" t="s">
        <v>457</v>
      </c>
      <c r="G100" s="54">
        <v>41.46</v>
      </c>
      <c r="H100" s="54">
        <v>0.83</v>
      </c>
      <c r="I100" s="38">
        <v>0.43</v>
      </c>
      <c r="J100" s="38" t="s">
        <v>450</v>
      </c>
      <c r="K100" s="38">
        <v>42.72</v>
      </c>
      <c r="L100" s="39">
        <v>7308</v>
      </c>
      <c r="M100" s="39">
        <v>25</v>
      </c>
      <c r="N100" s="39">
        <v>3</v>
      </c>
      <c r="O100" s="39" t="s">
        <v>450</v>
      </c>
      <c r="P100" s="39">
        <v>7336</v>
      </c>
      <c r="Q100" s="41" t="s">
        <v>450</v>
      </c>
      <c r="R100" s="41" t="s">
        <v>450</v>
      </c>
      <c r="S100" s="41" t="s">
        <v>450</v>
      </c>
      <c r="T100" s="41" t="s">
        <v>450</v>
      </c>
      <c r="U100" s="41" t="s">
        <v>450</v>
      </c>
      <c r="V100" s="40" t="s">
        <v>450</v>
      </c>
      <c r="W100" s="40" t="s">
        <v>450</v>
      </c>
      <c r="X100" s="40" t="s">
        <v>450</v>
      </c>
      <c r="Y100" s="40" t="s">
        <v>450</v>
      </c>
      <c r="Z100" s="40" t="s">
        <v>450</v>
      </c>
      <c r="AA100" s="38" t="s">
        <v>450</v>
      </c>
      <c r="AB100" s="38" t="s">
        <v>450</v>
      </c>
      <c r="AC100" s="38" t="s">
        <v>450</v>
      </c>
      <c r="AD100" s="38" t="s">
        <v>450</v>
      </c>
      <c r="AE100" s="38" t="s">
        <v>450</v>
      </c>
      <c r="AF100" s="39" t="s">
        <v>450</v>
      </c>
      <c r="AG100" s="39" t="s">
        <v>450</v>
      </c>
      <c r="AH100" s="39" t="s">
        <v>450</v>
      </c>
      <c r="AI100" s="39" t="s">
        <v>450</v>
      </c>
      <c r="AJ100" s="39" t="s">
        <v>450</v>
      </c>
      <c r="AK100" s="38" t="s">
        <v>450</v>
      </c>
      <c r="AL100" s="38" t="s">
        <v>450</v>
      </c>
      <c r="AM100" s="38" t="s">
        <v>450</v>
      </c>
      <c r="AN100" s="38" t="s">
        <v>450</v>
      </c>
      <c r="AO100" s="38">
        <v>0</v>
      </c>
      <c r="AP100" s="36">
        <v>0.03</v>
      </c>
      <c r="AQ100" s="36" t="s">
        <v>450</v>
      </c>
      <c r="AR100" s="36" t="s">
        <v>450</v>
      </c>
      <c r="AS100" s="36" t="s">
        <v>450</v>
      </c>
      <c r="AT100" s="36">
        <v>0.03</v>
      </c>
      <c r="AU100" s="37">
        <v>14</v>
      </c>
      <c r="AV100" s="37" t="s">
        <v>450</v>
      </c>
      <c r="AW100" s="37" t="s">
        <v>450</v>
      </c>
      <c r="AX100" s="37" t="s">
        <v>450</v>
      </c>
      <c r="AY100" s="37">
        <v>14</v>
      </c>
      <c r="AZ100" s="36" t="s">
        <v>450</v>
      </c>
      <c r="BA100" s="36" t="s">
        <v>450</v>
      </c>
      <c r="BB100" s="36" t="s">
        <v>450</v>
      </c>
      <c r="BC100" s="36" t="s">
        <v>450</v>
      </c>
      <c r="BD100" s="36">
        <v>0</v>
      </c>
      <c r="BE100" s="38">
        <v>1.0999999999999999E-2</v>
      </c>
      <c r="BF100" s="38" t="s">
        <v>450</v>
      </c>
      <c r="BG100" s="38" t="s">
        <v>450</v>
      </c>
      <c r="BH100" s="38" t="s">
        <v>450</v>
      </c>
      <c r="BI100" s="38">
        <v>1.0999999999999999E-2</v>
      </c>
      <c r="BJ100" s="39">
        <v>2</v>
      </c>
      <c r="BK100" s="39" t="s">
        <v>450</v>
      </c>
      <c r="BL100" s="39" t="s">
        <v>450</v>
      </c>
      <c r="BM100" s="39" t="s">
        <v>450</v>
      </c>
      <c r="BN100" s="39">
        <v>2</v>
      </c>
      <c r="BO100" s="38" t="s">
        <v>450</v>
      </c>
      <c r="BP100" s="38" t="s">
        <v>450</v>
      </c>
      <c r="BQ100" s="38" t="s">
        <v>450</v>
      </c>
      <c r="BR100" s="38" t="s">
        <v>450</v>
      </c>
      <c r="BS100" s="38">
        <v>0</v>
      </c>
      <c r="BT100" s="36">
        <v>41.500999999999998</v>
      </c>
      <c r="BU100" s="36">
        <v>0.83</v>
      </c>
      <c r="BV100" s="36">
        <v>0.43</v>
      </c>
      <c r="BW100" s="36">
        <v>0</v>
      </c>
      <c r="BX100" s="36">
        <v>42.761000000000003</v>
      </c>
      <c r="BY100" s="37">
        <v>7324</v>
      </c>
      <c r="BZ100" s="37">
        <v>25</v>
      </c>
      <c r="CA100" s="37">
        <v>3</v>
      </c>
      <c r="CB100" s="37">
        <v>0</v>
      </c>
      <c r="CC100" s="37">
        <v>7352</v>
      </c>
      <c r="CD100" s="36">
        <v>0</v>
      </c>
      <c r="CE100" s="36">
        <v>0</v>
      </c>
      <c r="CF100" s="36">
        <v>0</v>
      </c>
      <c r="CG100" s="36">
        <v>0</v>
      </c>
      <c r="CH100" s="36">
        <v>0</v>
      </c>
    </row>
    <row r="101" spans="1:86" x14ac:dyDescent="0.25">
      <c r="A101" s="45">
        <v>2022</v>
      </c>
      <c r="B101" s="43" t="s">
        <v>151</v>
      </c>
      <c r="C101" s="44">
        <v>10066</v>
      </c>
      <c r="D101" s="43" t="s">
        <v>1279</v>
      </c>
      <c r="E101" s="43" t="s">
        <v>452</v>
      </c>
      <c r="F101" s="42" t="s">
        <v>455</v>
      </c>
      <c r="G101" s="54">
        <v>0.193</v>
      </c>
      <c r="H101" s="54">
        <v>0.23200000000000001</v>
      </c>
      <c r="I101" s="38">
        <v>3.4000000000000002E-2</v>
      </c>
      <c r="J101" s="38">
        <v>0</v>
      </c>
      <c r="K101" s="38">
        <v>0.45900000000000002</v>
      </c>
      <c r="L101" s="39">
        <v>21</v>
      </c>
      <c r="M101" s="39">
        <v>14</v>
      </c>
      <c r="N101" s="39">
        <v>2</v>
      </c>
      <c r="O101" s="39">
        <v>0</v>
      </c>
      <c r="P101" s="39">
        <v>37</v>
      </c>
      <c r="Q101" s="41">
        <v>0</v>
      </c>
      <c r="R101" s="41">
        <v>0</v>
      </c>
      <c r="S101" s="41">
        <v>0</v>
      </c>
      <c r="T101" s="41">
        <v>0</v>
      </c>
      <c r="U101" s="41">
        <v>0</v>
      </c>
      <c r="V101" s="40">
        <v>0</v>
      </c>
      <c r="W101" s="40">
        <v>0</v>
      </c>
      <c r="X101" s="40">
        <v>0</v>
      </c>
      <c r="Y101" s="40">
        <v>0</v>
      </c>
      <c r="Z101" s="40">
        <v>0</v>
      </c>
      <c r="AA101" s="38">
        <v>0</v>
      </c>
      <c r="AB101" s="38">
        <v>0</v>
      </c>
      <c r="AC101" s="38">
        <v>0</v>
      </c>
      <c r="AD101" s="38">
        <v>0</v>
      </c>
      <c r="AE101" s="38">
        <v>0</v>
      </c>
      <c r="AF101" s="39">
        <v>0</v>
      </c>
      <c r="AG101" s="39">
        <v>0</v>
      </c>
      <c r="AH101" s="39">
        <v>0</v>
      </c>
      <c r="AI101" s="39">
        <v>0</v>
      </c>
      <c r="AJ101" s="39">
        <v>0</v>
      </c>
      <c r="AK101" s="38">
        <v>0</v>
      </c>
      <c r="AL101" s="38">
        <v>0</v>
      </c>
      <c r="AM101" s="38">
        <v>0</v>
      </c>
      <c r="AN101" s="38">
        <v>0</v>
      </c>
      <c r="AO101" s="38">
        <v>0</v>
      </c>
      <c r="AP101" s="36">
        <v>0.01</v>
      </c>
      <c r="AQ101" s="36">
        <v>0</v>
      </c>
      <c r="AR101" s="36">
        <v>0</v>
      </c>
      <c r="AS101" s="36">
        <v>0</v>
      </c>
      <c r="AT101" s="36">
        <v>0.01</v>
      </c>
      <c r="AU101" s="37">
        <v>1</v>
      </c>
      <c r="AV101" s="37">
        <v>0</v>
      </c>
      <c r="AW101" s="37">
        <v>0</v>
      </c>
      <c r="AX101" s="37">
        <v>0</v>
      </c>
      <c r="AY101" s="37">
        <v>1</v>
      </c>
      <c r="AZ101" s="36">
        <v>0</v>
      </c>
      <c r="BA101" s="36">
        <v>0</v>
      </c>
      <c r="BB101" s="36">
        <v>0</v>
      </c>
      <c r="BC101" s="36">
        <v>0</v>
      </c>
      <c r="BD101" s="36">
        <v>0</v>
      </c>
      <c r="BE101" s="38">
        <v>0</v>
      </c>
      <c r="BF101" s="38">
        <v>0</v>
      </c>
      <c r="BG101" s="38">
        <v>0</v>
      </c>
      <c r="BH101" s="38">
        <v>0</v>
      </c>
      <c r="BI101" s="38">
        <v>0</v>
      </c>
      <c r="BJ101" s="39">
        <v>0</v>
      </c>
      <c r="BK101" s="39">
        <v>0</v>
      </c>
      <c r="BL101" s="39">
        <v>0</v>
      </c>
      <c r="BM101" s="39">
        <v>0</v>
      </c>
      <c r="BN101" s="39">
        <v>0</v>
      </c>
      <c r="BO101" s="38">
        <v>0</v>
      </c>
      <c r="BP101" s="38">
        <v>0</v>
      </c>
      <c r="BQ101" s="38">
        <v>0</v>
      </c>
      <c r="BR101" s="38">
        <v>0</v>
      </c>
      <c r="BS101" s="38">
        <v>0</v>
      </c>
      <c r="BT101" s="36">
        <v>0.20300000000000001</v>
      </c>
      <c r="BU101" s="36">
        <v>0.23200000000000001</v>
      </c>
      <c r="BV101" s="36">
        <v>3.4000000000000002E-2</v>
      </c>
      <c r="BW101" s="36">
        <v>0</v>
      </c>
      <c r="BX101" s="36">
        <v>0.46899999999999997</v>
      </c>
      <c r="BY101" s="37">
        <v>22</v>
      </c>
      <c r="BZ101" s="37">
        <v>14</v>
      </c>
      <c r="CA101" s="37">
        <v>2</v>
      </c>
      <c r="CB101" s="37">
        <v>0</v>
      </c>
      <c r="CC101" s="37">
        <v>38</v>
      </c>
      <c r="CD101" s="36">
        <v>0</v>
      </c>
      <c r="CE101" s="36">
        <v>0</v>
      </c>
      <c r="CF101" s="36">
        <v>0</v>
      </c>
      <c r="CG101" s="36">
        <v>0</v>
      </c>
      <c r="CH101" s="36">
        <v>0</v>
      </c>
    </row>
    <row r="102" spans="1:86" x14ac:dyDescent="0.25">
      <c r="A102" s="45">
        <v>2022</v>
      </c>
      <c r="B102" s="43" t="s">
        <v>151</v>
      </c>
      <c r="C102" s="44">
        <v>10539</v>
      </c>
      <c r="D102" s="43" t="s">
        <v>1278</v>
      </c>
      <c r="E102" s="43" t="s">
        <v>452</v>
      </c>
      <c r="F102" s="42" t="s">
        <v>455</v>
      </c>
      <c r="G102" s="54">
        <v>13.449</v>
      </c>
      <c r="H102" s="54">
        <v>2.008</v>
      </c>
      <c r="I102" s="38">
        <v>0</v>
      </c>
      <c r="J102" s="38">
        <v>0</v>
      </c>
      <c r="K102" s="38">
        <v>15.457000000000001</v>
      </c>
      <c r="L102" s="39">
        <v>2093</v>
      </c>
      <c r="M102" s="39">
        <v>140</v>
      </c>
      <c r="N102" s="39">
        <v>0</v>
      </c>
      <c r="O102" s="39">
        <v>0</v>
      </c>
      <c r="P102" s="39">
        <v>2233</v>
      </c>
      <c r="Q102" s="41" t="s">
        <v>450</v>
      </c>
      <c r="R102" s="41" t="s">
        <v>450</v>
      </c>
      <c r="S102" s="41" t="s">
        <v>450</v>
      </c>
      <c r="T102" s="41" t="s">
        <v>450</v>
      </c>
      <c r="U102" s="41">
        <v>0</v>
      </c>
      <c r="V102" s="40" t="s">
        <v>450</v>
      </c>
      <c r="W102" s="40" t="s">
        <v>450</v>
      </c>
      <c r="X102" s="40" t="s">
        <v>450</v>
      </c>
      <c r="Y102" s="40" t="s">
        <v>450</v>
      </c>
      <c r="Z102" s="40">
        <v>0</v>
      </c>
      <c r="AA102" s="38">
        <v>0.28699999999999998</v>
      </c>
      <c r="AB102" s="38">
        <v>6.3E-2</v>
      </c>
      <c r="AC102" s="38">
        <v>0</v>
      </c>
      <c r="AD102" s="38">
        <v>0</v>
      </c>
      <c r="AE102" s="38">
        <v>0.35</v>
      </c>
      <c r="AF102" s="39">
        <v>61</v>
      </c>
      <c r="AG102" s="39">
        <v>13</v>
      </c>
      <c r="AH102" s="39">
        <v>0</v>
      </c>
      <c r="AI102" s="39">
        <v>0</v>
      </c>
      <c r="AJ102" s="39">
        <v>74</v>
      </c>
      <c r="AK102" s="38">
        <v>1237.5999999999999</v>
      </c>
      <c r="AL102" s="38">
        <v>129.4</v>
      </c>
      <c r="AM102" s="38">
        <v>0</v>
      </c>
      <c r="AN102" s="38">
        <v>0</v>
      </c>
      <c r="AO102" s="38">
        <v>1367</v>
      </c>
      <c r="AP102" s="36" t="s">
        <v>450</v>
      </c>
      <c r="AQ102" s="36" t="s">
        <v>450</v>
      </c>
      <c r="AR102" s="36" t="s">
        <v>450</v>
      </c>
      <c r="AS102" s="36" t="s">
        <v>450</v>
      </c>
      <c r="AT102" s="36">
        <v>0</v>
      </c>
      <c r="AU102" s="37" t="s">
        <v>450</v>
      </c>
      <c r="AV102" s="37" t="s">
        <v>450</v>
      </c>
      <c r="AW102" s="37" t="s">
        <v>450</v>
      </c>
      <c r="AX102" s="37" t="s">
        <v>450</v>
      </c>
      <c r="AY102" s="37">
        <v>0</v>
      </c>
      <c r="AZ102" s="36" t="s">
        <v>450</v>
      </c>
      <c r="BA102" s="36" t="s">
        <v>450</v>
      </c>
      <c r="BB102" s="36" t="s">
        <v>450</v>
      </c>
      <c r="BC102" s="36" t="s">
        <v>450</v>
      </c>
      <c r="BD102" s="36">
        <v>0</v>
      </c>
      <c r="BE102" s="38" t="s">
        <v>450</v>
      </c>
      <c r="BF102" s="38" t="s">
        <v>450</v>
      </c>
      <c r="BG102" s="38" t="s">
        <v>450</v>
      </c>
      <c r="BH102" s="38" t="s">
        <v>450</v>
      </c>
      <c r="BI102" s="38">
        <v>0</v>
      </c>
      <c r="BJ102" s="39" t="s">
        <v>450</v>
      </c>
      <c r="BK102" s="39" t="s">
        <v>450</v>
      </c>
      <c r="BL102" s="39" t="s">
        <v>450</v>
      </c>
      <c r="BM102" s="39" t="s">
        <v>450</v>
      </c>
      <c r="BN102" s="39">
        <v>0</v>
      </c>
      <c r="BO102" s="38" t="s">
        <v>450</v>
      </c>
      <c r="BP102" s="38" t="s">
        <v>450</v>
      </c>
      <c r="BQ102" s="38" t="s">
        <v>450</v>
      </c>
      <c r="BR102" s="38" t="s">
        <v>450</v>
      </c>
      <c r="BS102" s="38">
        <v>0</v>
      </c>
      <c r="BT102" s="36">
        <v>13.736000000000001</v>
      </c>
      <c r="BU102" s="36">
        <v>2.0710000000000002</v>
      </c>
      <c r="BV102" s="36">
        <v>0</v>
      </c>
      <c r="BW102" s="36">
        <v>0</v>
      </c>
      <c r="BX102" s="36">
        <v>15.807</v>
      </c>
      <c r="BY102" s="37">
        <v>2154</v>
      </c>
      <c r="BZ102" s="37">
        <v>153</v>
      </c>
      <c r="CA102" s="37">
        <v>0</v>
      </c>
      <c r="CB102" s="37">
        <v>0</v>
      </c>
      <c r="CC102" s="37">
        <v>2307</v>
      </c>
      <c r="CD102" s="36">
        <v>1237.5999999999999</v>
      </c>
      <c r="CE102" s="36">
        <v>129.4</v>
      </c>
      <c r="CF102" s="36">
        <v>0</v>
      </c>
      <c r="CG102" s="36">
        <v>0</v>
      </c>
      <c r="CH102" s="36">
        <v>1367</v>
      </c>
    </row>
    <row r="103" spans="1:86" x14ac:dyDescent="0.25">
      <c r="A103" s="45">
        <v>2022</v>
      </c>
      <c r="B103" s="43" t="s">
        <v>151</v>
      </c>
      <c r="C103" s="44">
        <v>11187</v>
      </c>
      <c r="D103" s="43" t="s">
        <v>1277</v>
      </c>
      <c r="E103" s="43" t="s">
        <v>1261</v>
      </c>
      <c r="F103" s="42" t="s">
        <v>457</v>
      </c>
      <c r="G103" s="54">
        <v>5.335</v>
      </c>
      <c r="H103" s="54">
        <v>0.48799999999999999</v>
      </c>
      <c r="I103" s="38" t="s">
        <v>450</v>
      </c>
      <c r="J103" s="38" t="s">
        <v>450</v>
      </c>
      <c r="K103" s="38">
        <v>5.8230000000000004</v>
      </c>
      <c r="L103" s="39">
        <v>767</v>
      </c>
      <c r="M103" s="39">
        <v>22</v>
      </c>
      <c r="N103" s="39" t="s">
        <v>450</v>
      </c>
      <c r="O103" s="39" t="s">
        <v>450</v>
      </c>
      <c r="P103" s="39">
        <v>789</v>
      </c>
      <c r="Q103" s="41" t="s">
        <v>450</v>
      </c>
      <c r="R103" s="41" t="s">
        <v>450</v>
      </c>
      <c r="S103" s="41" t="s">
        <v>450</v>
      </c>
      <c r="T103" s="41" t="s">
        <v>450</v>
      </c>
      <c r="U103" s="41" t="s">
        <v>450</v>
      </c>
      <c r="V103" s="40" t="s">
        <v>450</v>
      </c>
      <c r="W103" s="40" t="s">
        <v>450</v>
      </c>
      <c r="X103" s="40" t="s">
        <v>450</v>
      </c>
      <c r="Y103" s="40" t="s">
        <v>450</v>
      </c>
      <c r="Z103" s="40" t="s">
        <v>450</v>
      </c>
      <c r="AA103" s="38" t="s">
        <v>450</v>
      </c>
      <c r="AB103" s="38" t="s">
        <v>450</v>
      </c>
      <c r="AC103" s="38" t="s">
        <v>450</v>
      </c>
      <c r="AD103" s="38" t="s">
        <v>450</v>
      </c>
      <c r="AE103" s="38" t="s">
        <v>450</v>
      </c>
      <c r="AF103" s="39" t="s">
        <v>450</v>
      </c>
      <c r="AG103" s="39" t="s">
        <v>450</v>
      </c>
      <c r="AH103" s="39" t="s">
        <v>450</v>
      </c>
      <c r="AI103" s="39" t="s">
        <v>450</v>
      </c>
      <c r="AJ103" s="39" t="s">
        <v>450</v>
      </c>
      <c r="AK103" s="38">
        <v>3113.587</v>
      </c>
      <c r="AL103" s="38">
        <v>198.798</v>
      </c>
      <c r="AM103" s="38" t="s">
        <v>450</v>
      </c>
      <c r="AN103" s="38" t="s">
        <v>450</v>
      </c>
      <c r="AO103" s="38">
        <v>3312.3850000000002</v>
      </c>
      <c r="AP103" s="36" t="s">
        <v>450</v>
      </c>
      <c r="AQ103" s="36" t="s">
        <v>450</v>
      </c>
      <c r="AR103" s="36" t="s">
        <v>450</v>
      </c>
      <c r="AS103" s="36" t="s">
        <v>450</v>
      </c>
      <c r="AT103" s="36">
        <v>0</v>
      </c>
      <c r="AU103" s="37" t="s">
        <v>450</v>
      </c>
      <c r="AV103" s="37" t="s">
        <v>450</v>
      </c>
      <c r="AW103" s="37" t="s">
        <v>450</v>
      </c>
      <c r="AX103" s="37" t="s">
        <v>450</v>
      </c>
      <c r="AY103" s="37">
        <v>0</v>
      </c>
      <c r="AZ103" s="36" t="s">
        <v>450</v>
      </c>
      <c r="BA103" s="36" t="s">
        <v>450</v>
      </c>
      <c r="BB103" s="36" t="s">
        <v>450</v>
      </c>
      <c r="BC103" s="36" t="s">
        <v>450</v>
      </c>
      <c r="BD103" s="36">
        <v>0</v>
      </c>
      <c r="BE103" s="38" t="s">
        <v>450</v>
      </c>
      <c r="BF103" s="38">
        <v>0.16500000000000001</v>
      </c>
      <c r="BG103" s="38" t="s">
        <v>450</v>
      </c>
      <c r="BH103" s="38" t="s">
        <v>450</v>
      </c>
      <c r="BI103" s="38">
        <v>0.16500000000000001</v>
      </c>
      <c r="BJ103" s="39" t="s">
        <v>450</v>
      </c>
      <c r="BK103" s="39">
        <v>2</v>
      </c>
      <c r="BL103" s="39" t="s">
        <v>450</v>
      </c>
      <c r="BM103" s="39" t="s">
        <v>450</v>
      </c>
      <c r="BN103" s="39">
        <v>2</v>
      </c>
      <c r="BO103" s="38" t="s">
        <v>450</v>
      </c>
      <c r="BP103" s="38">
        <v>55.32</v>
      </c>
      <c r="BQ103" s="38" t="s">
        <v>450</v>
      </c>
      <c r="BR103" s="38" t="s">
        <v>450</v>
      </c>
      <c r="BS103" s="38">
        <v>55.32</v>
      </c>
      <c r="BT103" s="36">
        <v>5.335</v>
      </c>
      <c r="BU103" s="36">
        <v>0.65300000000000002</v>
      </c>
      <c r="BV103" s="36">
        <v>0</v>
      </c>
      <c r="BW103" s="36">
        <v>0</v>
      </c>
      <c r="BX103" s="36">
        <v>5.9880000000000004</v>
      </c>
      <c r="BY103" s="37">
        <v>767</v>
      </c>
      <c r="BZ103" s="37">
        <v>24</v>
      </c>
      <c r="CA103" s="37">
        <v>0</v>
      </c>
      <c r="CB103" s="37">
        <v>0</v>
      </c>
      <c r="CC103" s="37">
        <v>791</v>
      </c>
      <c r="CD103" s="36">
        <v>3113.587</v>
      </c>
      <c r="CE103" s="36">
        <v>254.11799999999999</v>
      </c>
      <c r="CF103" s="36">
        <v>0</v>
      </c>
      <c r="CG103" s="36">
        <v>0</v>
      </c>
      <c r="CH103" s="36">
        <v>3367.7049999999999</v>
      </c>
    </row>
    <row r="104" spans="1:86" x14ac:dyDescent="0.25">
      <c r="A104" s="45">
        <v>2022</v>
      </c>
      <c r="B104" s="43" t="s">
        <v>151</v>
      </c>
      <c r="C104" s="44">
        <v>11256</v>
      </c>
      <c r="D104" s="43" t="s">
        <v>1276</v>
      </c>
      <c r="E104" s="43" t="s">
        <v>1261</v>
      </c>
      <c r="F104" s="42" t="s">
        <v>455</v>
      </c>
      <c r="G104" s="54">
        <v>2.004</v>
      </c>
      <c r="H104" s="54">
        <v>0.15</v>
      </c>
      <c r="I104" s="38">
        <v>0.377</v>
      </c>
      <c r="J104" s="38">
        <v>0</v>
      </c>
      <c r="K104" s="38">
        <v>2.5310000000000001</v>
      </c>
      <c r="L104" s="39">
        <v>331</v>
      </c>
      <c r="M104" s="39">
        <v>11</v>
      </c>
      <c r="N104" s="39">
        <v>4</v>
      </c>
      <c r="O104" s="39">
        <v>0</v>
      </c>
      <c r="P104" s="39">
        <v>346</v>
      </c>
      <c r="Q104" s="41">
        <v>7.4999999999999997E-2</v>
      </c>
      <c r="R104" s="41">
        <v>0</v>
      </c>
      <c r="S104" s="41">
        <v>0</v>
      </c>
      <c r="T104" s="41">
        <v>0</v>
      </c>
      <c r="U104" s="41">
        <v>7.4999999999999997E-2</v>
      </c>
      <c r="V104" s="40">
        <v>13</v>
      </c>
      <c r="W104" s="40">
        <v>0</v>
      </c>
      <c r="X104" s="40">
        <v>0</v>
      </c>
      <c r="Y104" s="40">
        <v>0</v>
      </c>
      <c r="Z104" s="40">
        <v>13</v>
      </c>
      <c r="AA104" s="38">
        <v>0</v>
      </c>
      <c r="AB104" s="38">
        <v>0</v>
      </c>
      <c r="AC104" s="38">
        <v>0</v>
      </c>
      <c r="AD104" s="38">
        <v>0</v>
      </c>
      <c r="AE104" s="38">
        <v>0</v>
      </c>
      <c r="AF104" s="39">
        <v>0</v>
      </c>
      <c r="AG104" s="39">
        <v>0</v>
      </c>
      <c r="AH104" s="39">
        <v>0</v>
      </c>
      <c r="AI104" s="39">
        <v>0</v>
      </c>
      <c r="AJ104" s="39">
        <v>0</v>
      </c>
      <c r="AK104" s="38">
        <v>1240.56</v>
      </c>
      <c r="AL104" s="38">
        <v>207.47</v>
      </c>
      <c r="AM104" s="38">
        <v>389.03</v>
      </c>
      <c r="AN104" s="38">
        <v>0</v>
      </c>
      <c r="AO104" s="38">
        <v>1837.06</v>
      </c>
      <c r="AP104" s="36">
        <v>0</v>
      </c>
      <c r="AQ104" s="36">
        <v>0</v>
      </c>
      <c r="AR104" s="36">
        <v>0</v>
      </c>
      <c r="AS104" s="36">
        <v>0</v>
      </c>
      <c r="AT104" s="36">
        <v>0</v>
      </c>
      <c r="AU104" s="37">
        <v>0</v>
      </c>
      <c r="AV104" s="37">
        <v>0</v>
      </c>
      <c r="AW104" s="37">
        <v>0</v>
      </c>
      <c r="AX104" s="37">
        <v>0</v>
      </c>
      <c r="AY104" s="37">
        <v>0</v>
      </c>
      <c r="AZ104" s="36">
        <v>0</v>
      </c>
      <c r="BA104" s="36">
        <v>0</v>
      </c>
      <c r="BB104" s="36">
        <v>0</v>
      </c>
      <c r="BC104" s="36">
        <v>0</v>
      </c>
      <c r="BD104" s="36">
        <v>0</v>
      </c>
      <c r="BE104" s="38">
        <v>0</v>
      </c>
      <c r="BF104" s="38">
        <v>0</v>
      </c>
      <c r="BG104" s="38">
        <v>0.57499999999999996</v>
      </c>
      <c r="BH104" s="38">
        <v>0</v>
      </c>
      <c r="BI104" s="38">
        <v>0.57499999999999996</v>
      </c>
      <c r="BJ104" s="39">
        <v>0</v>
      </c>
      <c r="BK104" s="39">
        <v>0</v>
      </c>
      <c r="BL104" s="39">
        <v>2</v>
      </c>
      <c r="BM104" s="39">
        <v>0</v>
      </c>
      <c r="BN104" s="39">
        <v>2</v>
      </c>
      <c r="BO104" s="38">
        <v>0</v>
      </c>
      <c r="BP104" s="38">
        <v>0</v>
      </c>
      <c r="BQ104" s="38">
        <v>0</v>
      </c>
      <c r="BR104" s="38">
        <v>0</v>
      </c>
      <c r="BS104" s="38">
        <v>0</v>
      </c>
      <c r="BT104" s="36">
        <v>2.004</v>
      </c>
      <c r="BU104" s="36">
        <v>0.15</v>
      </c>
      <c r="BV104" s="36">
        <v>0.95199999999999996</v>
      </c>
      <c r="BW104" s="36">
        <v>0</v>
      </c>
      <c r="BX104" s="36">
        <v>3.1059999999999999</v>
      </c>
      <c r="BY104" s="37">
        <v>331</v>
      </c>
      <c r="BZ104" s="37">
        <v>11</v>
      </c>
      <c r="CA104" s="37">
        <v>6</v>
      </c>
      <c r="CB104" s="37">
        <v>0</v>
      </c>
      <c r="CC104" s="37">
        <v>348</v>
      </c>
      <c r="CD104" s="36">
        <v>1240.56</v>
      </c>
      <c r="CE104" s="36">
        <v>207.47</v>
      </c>
      <c r="CF104" s="36">
        <v>389.03</v>
      </c>
      <c r="CG104" s="36">
        <v>0</v>
      </c>
      <c r="CH104" s="36">
        <v>1837.06</v>
      </c>
    </row>
    <row r="105" spans="1:86" x14ac:dyDescent="0.25">
      <c r="A105" s="45">
        <v>2022</v>
      </c>
      <c r="B105" s="43" t="s">
        <v>151</v>
      </c>
      <c r="C105" s="44">
        <v>12860</v>
      </c>
      <c r="D105" s="43" t="s">
        <v>1275</v>
      </c>
      <c r="E105" s="43" t="s">
        <v>452</v>
      </c>
      <c r="F105" s="42" t="s">
        <v>455</v>
      </c>
      <c r="G105" s="54">
        <v>0.51600000000000001</v>
      </c>
      <c r="H105" s="54">
        <v>3.0000000000000001E-3</v>
      </c>
      <c r="I105" s="38" t="s">
        <v>450</v>
      </c>
      <c r="J105" s="38" t="s">
        <v>450</v>
      </c>
      <c r="K105" s="38">
        <v>0.51900000000000002</v>
      </c>
      <c r="L105" s="39">
        <v>60</v>
      </c>
      <c r="M105" s="39">
        <v>1</v>
      </c>
      <c r="N105" s="39" t="s">
        <v>450</v>
      </c>
      <c r="O105" s="39" t="s">
        <v>450</v>
      </c>
      <c r="P105" s="39">
        <v>61</v>
      </c>
      <c r="Q105" s="41" t="s">
        <v>450</v>
      </c>
      <c r="R105" s="41" t="s">
        <v>450</v>
      </c>
      <c r="S105" s="41" t="s">
        <v>450</v>
      </c>
      <c r="T105" s="41" t="s">
        <v>450</v>
      </c>
      <c r="U105" s="41" t="s">
        <v>450</v>
      </c>
      <c r="V105" s="40" t="s">
        <v>450</v>
      </c>
      <c r="W105" s="40" t="s">
        <v>450</v>
      </c>
      <c r="X105" s="40" t="s">
        <v>450</v>
      </c>
      <c r="Y105" s="40" t="s">
        <v>450</v>
      </c>
      <c r="Z105" s="40" t="s">
        <v>450</v>
      </c>
      <c r="AA105" s="38" t="s">
        <v>450</v>
      </c>
      <c r="AB105" s="38" t="s">
        <v>450</v>
      </c>
      <c r="AC105" s="38" t="s">
        <v>450</v>
      </c>
      <c r="AD105" s="38" t="s">
        <v>450</v>
      </c>
      <c r="AE105" s="38" t="s">
        <v>450</v>
      </c>
      <c r="AF105" s="39" t="s">
        <v>450</v>
      </c>
      <c r="AG105" s="39" t="s">
        <v>450</v>
      </c>
      <c r="AH105" s="39" t="s">
        <v>450</v>
      </c>
      <c r="AI105" s="39" t="s">
        <v>450</v>
      </c>
      <c r="AJ105" s="39" t="s">
        <v>450</v>
      </c>
      <c r="AK105" s="38">
        <v>47.84</v>
      </c>
      <c r="AL105" s="38" t="s">
        <v>450</v>
      </c>
      <c r="AM105" s="38" t="s">
        <v>450</v>
      </c>
      <c r="AN105" s="38" t="s">
        <v>450</v>
      </c>
      <c r="AO105" s="38">
        <v>47.84</v>
      </c>
      <c r="AP105" s="36">
        <v>3.0000000000000001E-3</v>
      </c>
      <c r="AQ105" s="36" t="s">
        <v>450</v>
      </c>
      <c r="AR105" s="36" t="s">
        <v>450</v>
      </c>
      <c r="AS105" s="36" t="s">
        <v>450</v>
      </c>
      <c r="AT105" s="36">
        <v>3.0000000000000001E-3</v>
      </c>
      <c r="AU105" s="37">
        <v>1</v>
      </c>
      <c r="AV105" s="37" t="s">
        <v>450</v>
      </c>
      <c r="AW105" s="37" t="s">
        <v>450</v>
      </c>
      <c r="AX105" s="37" t="s">
        <v>450</v>
      </c>
      <c r="AY105" s="37">
        <v>1</v>
      </c>
      <c r="AZ105" s="36" t="s">
        <v>450</v>
      </c>
      <c r="BA105" s="36" t="s">
        <v>450</v>
      </c>
      <c r="BB105" s="36" t="s">
        <v>450</v>
      </c>
      <c r="BC105" s="36" t="s">
        <v>450</v>
      </c>
      <c r="BD105" s="36">
        <v>0</v>
      </c>
      <c r="BE105" s="38" t="s">
        <v>450</v>
      </c>
      <c r="BF105" s="38" t="s">
        <v>450</v>
      </c>
      <c r="BG105" s="38" t="s">
        <v>450</v>
      </c>
      <c r="BH105" s="38" t="s">
        <v>450</v>
      </c>
      <c r="BI105" s="38">
        <v>0</v>
      </c>
      <c r="BJ105" s="39" t="s">
        <v>450</v>
      </c>
      <c r="BK105" s="39" t="s">
        <v>450</v>
      </c>
      <c r="BL105" s="39" t="s">
        <v>450</v>
      </c>
      <c r="BM105" s="39" t="s">
        <v>450</v>
      </c>
      <c r="BN105" s="39">
        <v>0</v>
      </c>
      <c r="BO105" s="38" t="s">
        <v>450</v>
      </c>
      <c r="BP105" s="38" t="s">
        <v>450</v>
      </c>
      <c r="BQ105" s="38" t="s">
        <v>450</v>
      </c>
      <c r="BR105" s="38" t="s">
        <v>450</v>
      </c>
      <c r="BS105" s="38">
        <v>0</v>
      </c>
      <c r="BT105" s="36">
        <v>0.51900000000000002</v>
      </c>
      <c r="BU105" s="36">
        <v>3.0000000000000001E-3</v>
      </c>
      <c r="BV105" s="36">
        <v>0</v>
      </c>
      <c r="BW105" s="36">
        <v>0</v>
      </c>
      <c r="BX105" s="36">
        <v>0.52200000000000002</v>
      </c>
      <c r="BY105" s="37">
        <v>61</v>
      </c>
      <c r="BZ105" s="37">
        <v>1</v>
      </c>
      <c r="CA105" s="37">
        <v>0</v>
      </c>
      <c r="CB105" s="37">
        <v>0</v>
      </c>
      <c r="CC105" s="37">
        <v>62</v>
      </c>
      <c r="CD105" s="36">
        <v>47.84</v>
      </c>
      <c r="CE105" s="36">
        <v>0</v>
      </c>
      <c r="CF105" s="36">
        <v>0</v>
      </c>
      <c r="CG105" s="36">
        <v>0</v>
      </c>
      <c r="CH105" s="36">
        <v>47.84</v>
      </c>
    </row>
    <row r="106" spans="1:86" x14ac:dyDescent="0.25">
      <c r="A106" s="45">
        <v>2022</v>
      </c>
      <c r="B106" s="43" t="s">
        <v>151</v>
      </c>
      <c r="C106" s="44">
        <v>12866</v>
      </c>
      <c r="D106" s="43" t="s">
        <v>603</v>
      </c>
      <c r="E106" s="43" t="s">
        <v>452</v>
      </c>
      <c r="F106" s="42" t="s">
        <v>457</v>
      </c>
      <c r="G106" s="54">
        <v>6.0000000000000001E-3</v>
      </c>
      <c r="H106" s="54">
        <v>0.1</v>
      </c>
      <c r="I106" s="38">
        <v>0</v>
      </c>
      <c r="J106" s="38">
        <v>0</v>
      </c>
      <c r="K106" s="38">
        <v>0.106</v>
      </c>
      <c r="L106" s="39">
        <v>1</v>
      </c>
      <c r="M106" s="39">
        <v>5</v>
      </c>
      <c r="N106" s="39">
        <v>0</v>
      </c>
      <c r="O106" s="39">
        <v>0</v>
      </c>
      <c r="P106" s="39">
        <v>6</v>
      </c>
      <c r="Q106" s="41">
        <v>0</v>
      </c>
      <c r="R106" s="41">
        <v>0</v>
      </c>
      <c r="S106" s="41">
        <v>0</v>
      </c>
      <c r="T106" s="41">
        <v>0</v>
      </c>
      <c r="U106" s="41">
        <v>0</v>
      </c>
      <c r="V106" s="40">
        <v>0</v>
      </c>
      <c r="W106" s="40">
        <v>0</v>
      </c>
      <c r="X106" s="40">
        <v>0</v>
      </c>
      <c r="Y106" s="40">
        <v>0</v>
      </c>
      <c r="Z106" s="40">
        <v>0</v>
      </c>
      <c r="AA106" s="38">
        <v>0</v>
      </c>
      <c r="AB106" s="38">
        <v>0</v>
      </c>
      <c r="AC106" s="38">
        <v>0</v>
      </c>
      <c r="AD106" s="38">
        <v>0</v>
      </c>
      <c r="AE106" s="38">
        <v>0</v>
      </c>
      <c r="AF106" s="39">
        <v>0</v>
      </c>
      <c r="AG106" s="39">
        <v>0</v>
      </c>
      <c r="AH106" s="39">
        <v>0</v>
      </c>
      <c r="AI106" s="39">
        <v>0</v>
      </c>
      <c r="AJ106" s="39">
        <v>0</v>
      </c>
      <c r="AK106" s="38">
        <v>0</v>
      </c>
      <c r="AL106" s="38">
        <v>0</v>
      </c>
      <c r="AM106" s="38">
        <v>0</v>
      </c>
      <c r="AN106" s="38">
        <v>0</v>
      </c>
      <c r="AO106" s="38">
        <v>0</v>
      </c>
      <c r="AP106" s="36" t="s">
        <v>450</v>
      </c>
      <c r="AQ106" s="36" t="s">
        <v>450</v>
      </c>
      <c r="AR106" s="36" t="s">
        <v>450</v>
      </c>
      <c r="AS106" s="36" t="s">
        <v>450</v>
      </c>
      <c r="AT106" s="36">
        <v>0</v>
      </c>
      <c r="AU106" s="37" t="s">
        <v>450</v>
      </c>
      <c r="AV106" s="37" t="s">
        <v>450</v>
      </c>
      <c r="AW106" s="37" t="s">
        <v>450</v>
      </c>
      <c r="AX106" s="37" t="s">
        <v>450</v>
      </c>
      <c r="AY106" s="37">
        <v>0</v>
      </c>
      <c r="AZ106" s="36" t="s">
        <v>450</v>
      </c>
      <c r="BA106" s="36" t="s">
        <v>450</v>
      </c>
      <c r="BB106" s="36" t="s">
        <v>450</v>
      </c>
      <c r="BC106" s="36" t="s">
        <v>450</v>
      </c>
      <c r="BD106" s="36">
        <v>0</v>
      </c>
      <c r="BE106" s="38" t="s">
        <v>450</v>
      </c>
      <c r="BF106" s="38" t="s">
        <v>450</v>
      </c>
      <c r="BG106" s="38" t="s">
        <v>450</v>
      </c>
      <c r="BH106" s="38" t="s">
        <v>450</v>
      </c>
      <c r="BI106" s="38">
        <v>0</v>
      </c>
      <c r="BJ106" s="39" t="s">
        <v>450</v>
      </c>
      <c r="BK106" s="39" t="s">
        <v>450</v>
      </c>
      <c r="BL106" s="39" t="s">
        <v>450</v>
      </c>
      <c r="BM106" s="39" t="s">
        <v>450</v>
      </c>
      <c r="BN106" s="39">
        <v>0</v>
      </c>
      <c r="BO106" s="38" t="s">
        <v>450</v>
      </c>
      <c r="BP106" s="38" t="s">
        <v>450</v>
      </c>
      <c r="BQ106" s="38" t="s">
        <v>450</v>
      </c>
      <c r="BR106" s="38" t="s">
        <v>450</v>
      </c>
      <c r="BS106" s="38">
        <v>0</v>
      </c>
      <c r="BT106" s="36">
        <v>6.0000000000000001E-3</v>
      </c>
      <c r="BU106" s="36">
        <v>0.1</v>
      </c>
      <c r="BV106" s="36">
        <v>0</v>
      </c>
      <c r="BW106" s="36">
        <v>0</v>
      </c>
      <c r="BX106" s="36">
        <v>0.106</v>
      </c>
      <c r="BY106" s="37">
        <v>1</v>
      </c>
      <c r="BZ106" s="37">
        <v>5</v>
      </c>
      <c r="CA106" s="37">
        <v>0</v>
      </c>
      <c r="CB106" s="37">
        <v>0</v>
      </c>
      <c r="CC106" s="37">
        <v>6</v>
      </c>
      <c r="CD106" s="36">
        <v>0</v>
      </c>
      <c r="CE106" s="36">
        <v>0</v>
      </c>
      <c r="CF106" s="36">
        <v>0</v>
      </c>
      <c r="CG106" s="36">
        <v>0</v>
      </c>
      <c r="CH106" s="36">
        <v>0</v>
      </c>
    </row>
    <row r="107" spans="1:86" x14ac:dyDescent="0.25">
      <c r="A107" s="45">
        <v>2022</v>
      </c>
      <c r="B107" s="43" t="s">
        <v>151</v>
      </c>
      <c r="C107" s="44">
        <v>13050</v>
      </c>
      <c r="D107" s="43" t="s">
        <v>1274</v>
      </c>
      <c r="E107" s="43" t="s">
        <v>452</v>
      </c>
      <c r="F107" s="42" t="s">
        <v>457</v>
      </c>
      <c r="G107" s="54">
        <v>2.4</v>
      </c>
      <c r="H107" s="54">
        <v>0.246</v>
      </c>
      <c r="I107" s="38">
        <v>0</v>
      </c>
      <c r="J107" s="38">
        <v>0</v>
      </c>
      <c r="K107" s="38">
        <v>2.6459999999999999</v>
      </c>
      <c r="L107" s="39">
        <v>291</v>
      </c>
      <c r="M107" s="39">
        <v>36</v>
      </c>
      <c r="N107" s="39">
        <v>0</v>
      </c>
      <c r="O107" s="39">
        <v>0</v>
      </c>
      <c r="P107" s="39">
        <v>327</v>
      </c>
      <c r="Q107" s="41">
        <v>0</v>
      </c>
      <c r="R107" s="41">
        <v>0</v>
      </c>
      <c r="S107" s="41">
        <v>0</v>
      </c>
      <c r="T107" s="41">
        <v>0</v>
      </c>
      <c r="U107" s="41">
        <v>0</v>
      </c>
      <c r="V107" s="40">
        <v>0</v>
      </c>
      <c r="W107" s="40">
        <v>0</v>
      </c>
      <c r="X107" s="40">
        <v>0</v>
      </c>
      <c r="Y107" s="40">
        <v>0</v>
      </c>
      <c r="Z107" s="40">
        <v>0</v>
      </c>
      <c r="AA107" s="38">
        <v>0</v>
      </c>
      <c r="AB107" s="38">
        <v>0</v>
      </c>
      <c r="AC107" s="38">
        <v>0</v>
      </c>
      <c r="AD107" s="38">
        <v>0</v>
      </c>
      <c r="AE107" s="38">
        <v>0</v>
      </c>
      <c r="AF107" s="39">
        <v>0</v>
      </c>
      <c r="AG107" s="39">
        <v>0</v>
      </c>
      <c r="AH107" s="39">
        <v>0</v>
      </c>
      <c r="AI107" s="39">
        <v>0</v>
      </c>
      <c r="AJ107" s="39">
        <v>0</v>
      </c>
      <c r="AK107" s="38">
        <v>2.4</v>
      </c>
      <c r="AL107" s="38">
        <v>0.246</v>
      </c>
      <c r="AM107" s="38">
        <v>0</v>
      </c>
      <c r="AN107" s="38">
        <v>0</v>
      </c>
      <c r="AO107" s="38">
        <v>2.6459999999999999</v>
      </c>
      <c r="AP107" s="36">
        <v>1.0999999999999999E-2</v>
      </c>
      <c r="AQ107" s="36">
        <v>0</v>
      </c>
      <c r="AR107" s="36">
        <v>0</v>
      </c>
      <c r="AS107" s="36">
        <v>0</v>
      </c>
      <c r="AT107" s="36">
        <v>1.0999999999999999E-2</v>
      </c>
      <c r="AU107" s="37">
        <v>5</v>
      </c>
      <c r="AV107" s="37">
        <v>0</v>
      </c>
      <c r="AW107" s="37">
        <v>0</v>
      </c>
      <c r="AX107" s="37">
        <v>0</v>
      </c>
      <c r="AY107" s="37">
        <v>5</v>
      </c>
      <c r="AZ107" s="36">
        <v>0</v>
      </c>
      <c r="BA107" s="36">
        <v>0</v>
      </c>
      <c r="BB107" s="36">
        <v>0</v>
      </c>
      <c r="BC107" s="36">
        <v>0</v>
      </c>
      <c r="BD107" s="36">
        <v>0</v>
      </c>
      <c r="BE107" s="38">
        <v>0</v>
      </c>
      <c r="BF107" s="38">
        <v>8.0000000000000002E-3</v>
      </c>
      <c r="BG107" s="38">
        <v>0</v>
      </c>
      <c r="BH107" s="38">
        <v>0</v>
      </c>
      <c r="BI107" s="38">
        <v>8.0000000000000002E-3</v>
      </c>
      <c r="BJ107" s="39">
        <v>0</v>
      </c>
      <c r="BK107" s="39">
        <v>1</v>
      </c>
      <c r="BL107" s="39">
        <v>0</v>
      </c>
      <c r="BM107" s="39">
        <v>0</v>
      </c>
      <c r="BN107" s="39">
        <v>1</v>
      </c>
      <c r="BO107" s="38">
        <v>0</v>
      </c>
      <c r="BP107" s="38">
        <v>0</v>
      </c>
      <c r="BQ107" s="38">
        <v>0</v>
      </c>
      <c r="BR107" s="38">
        <v>0</v>
      </c>
      <c r="BS107" s="38">
        <v>0</v>
      </c>
      <c r="BT107" s="36">
        <v>2.411</v>
      </c>
      <c r="BU107" s="36">
        <v>0.254</v>
      </c>
      <c r="BV107" s="36">
        <v>0</v>
      </c>
      <c r="BW107" s="36">
        <v>0</v>
      </c>
      <c r="BX107" s="36">
        <v>2.665</v>
      </c>
      <c r="BY107" s="37">
        <v>296</v>
      </c>
      <c r="BZ107" s="37">
        <v>37</v>
      </c>
      <c r="CA107" s="37">
        <v>0</v>
      </c>
      <c r="CB107" s="37">
        <v>0</v>
      </c>
      <c r="CC107" s="37">
        <v>333</v>
      </c>
      <c r="CD107" s="36">
        <v>2.4</v>
      </c>
      <c r="CE107" s="36">
        <v>0.246</v>
      </c>
      <c r="CF107" s="36">
        <v>0</v>
      </c>
      <c r="CG107" s="36">
        <v>0</v>
      </c>
      <c r="CH107" s="36">
        <v>2.6459999999999999</v>
      </c>
    </row>
    <row r="108" spans="1:86" x14ac:dyDescent="0.25">
      <c r="A108" s="45">
        <v>2022</v>
      </c>
      <c r="B108" s="43" t="s">
        <v>151</v>
      </c>
      <c r="C108" s="44">
        <v>13058</v>
      </c>
      <c r="D108" s="43" t="s">
        <v>1273</v>
      </c>
      <c r="E108" s="43" t="s">
        <v>452</v>
      </c>
      <c r="F108" s="42" t="s">
        <v>457</v>
      </c>
      <c r="G108" s="54">
        <v>14.895</v>
      </c>
      <c r="H108" s="54">
        <v>0.14099999999999999</v>
      </c>
      <c r="I108" s="38" t="s">
        <v>450</v>
      </c>
      <c r="J108" s="38" t="s">
        <v>450</v>
      </c>
      <c r="K108" s="38">
        <v>15.036</v>
      </c>
      <c r="L108" s="39">
        <v>2763</v>
      </c>
      <c r="M108" s="39">
        <v>15</v>
      </c>
      <c r="N108" s="39" t="s">
        <v>450</v>
      </c>
      <c r="O108" s="39" t="s">
        <v>450</v>
      </c>
      <c r="P108" s="39">
        <v>2778</v>
      </c>
      <c r="Q108" s="41">
        <v>4.0949999999999998</v>
      </c>
      <c r="R108" s="41">
        <v>0</v>
      </c>
      <c r="S108" s="41" t="s">
        <v>450</v>
      </c>
      <c r="T108" s="41" t="s">
        <v>450</v>
      </c>
      <c r="U108" s="41">
        <v>4.0949999999999998</v>
      </c>
      <c r="V108" s="40">
        <v>230</v>
      </c>
      <c r="W108" s="40">
        <v>0</v>
      </c>
      <c r="X108" s="40" t="s">
        <v>450</v>
      </c>
      <c r="Y108" s="40" t="s">
        <v>450</v>
      </c>
      <c r="Z108" s="40">
        <v>230</v>
      </c>
      <c r="AA108" s="38">
        <v>0</v>
      </c>
      <c r="AB108" s="38">
        <v>0</v>
      </c>
      <c r="AC108" s="38" t="s">
        <v>450</v>
      </c>
      <c r="AD108" s="38" t="s">
        <v>450</v>
      </c>
      <c r="AE108" s="38">
        <v>0</v>
      </c>
      <c r="AF108" s="39">
        <v>0</v>
      </c>
      <c r="AG108" s="39">
        <v>0</v>
      </c>
      <c r="AH108" s="39" t="s">
        <v>450</v>
      </c>
      <c r="AI108" s="39" t="s">
        <v>450</v>
      </c>
      <c r="AJ108" s="39">
        <v>0</v>
      </c>
      <c r="AK108" s="38">
        <v>0</v>
      </c>
      <c r="AL108" s="38">
        <v>0</v>
      </c>
      <c r="AM108" s="38" t="s">
        <v>450</v>
      </c>
      <c r="AN108" s="38" t="s">
        <v>450</v>
      </c>
      <c r="AO108" s="38">
        <v>0</v>
      </c>
      <c r="AP108" s="36">
        <v>0.14199999999999999</v>
      </c>
      <c r="AQ108" s="36">
        <v>2E-3</v>
      </c>
      <c r="AR108" s="36" t="s">
        <v>450</v>
      </c>
      <c r="AS108" s="36" t="s">
        <v>450</v>
      </c>
      <c r="AT108" s="36">
        <v>0.14399999999999999</v>
      </c>
      <c r="AU108" s="37">
        <v>40</v>
      </c>
      <c r="AV108" s="37">
        <v>1</v>
      </c>
      <c r="AW108" s="37" t="s">
        <v>450</v>
      </c>
      <c r="AX108" s="37" t="s">
        <v>450</v>
      </c>
      <c r="AY108" s="37">
        <v>41</v>
      </c>
      <c r="AZ108" s="36">
        <v>0</v>
      </c>
      <c r="BA108" s="36">
        <v>0</v>
      </c>
      <c r="BB108" s="36" t="s">
        <v>450</v>
      </c>
      <c r="BC108" s="36" t="s">
        <v>450</v>
      </c>
      <c r="BD108" s="36">
        <v>0</v>
      </c>
      <c r="BE108" s="38">
        <v>0</v>
      </c>
      <c r="BF108" s="38">
        <v>0</v>
      </c>
      <c r="BG108" s="38" t="s">
        <v>450</v>
      </c>
      <c r="BH108" s="38" t="s">
        <v>450</v>
      </c>
      <c r="BI108" s="38">
        <v>0</v>
      </c>
      <c r="BJ108" s="39">
        <v>0</v>
      </c>
      <c r="BK108" s="39">
        <v>0</v>
      </c>
      <c r="BL108" s="39" t="s">
        <v>450</v>
      </c>
      <c r="BM108" s="39" t="s">
        <v>450</v>
      </c>
      <c r="BN108" s="39">
        <v>0</v>
      </c>
      <c r="BO108" s="38">
        <v>0</v>
      </c>
      <c r="BP108" s="38">
        <v>0</v>
      </c>
      <c r="BQ108" s="38" t="s">
        <v>450</v>
      </c>
      <c r="BR108" s="38" t="s">
        <v>450</v>
      </c>
      <c r="BS108" s="38">
        <v>0</v>
      </c>
      <c r="BT108" s="36">
        <v>15.037000000000001</v>
      </c>
      <c r="BU108" s="36">
        <v>0.14299999999999999</v>
      </c>
      <c r="BV108" s="36">
        <v>0</v>
      </c>
      <c r="BW108" s="36">
        <v>0</v>
      </c>
      <c r="BX108" s="36">
        <v>15.18</v>
      </c>
      <c r="BY108" s="37">
        <v>2803</v>
      </c>
      <c r="BZ108" s="37">
        <v>16</v>
      </c>
      <c r="CA108" s="37">
        <v>0</v>
      </c>
      <c r="CB108" s="37">
        <v>0</v>
      </c>
      <c r="CC108" s="37">
        <v>2819</v>
      </c>
      <c r="CD108" s="36">
        <v>0</v>
      </c>
      <c r="CE108" s="36">
        <v>0</v>
      </c>
      <c r="CF108" s="36">
        <v>0</v>
      </c>
      <c r="CG108" s="36">
        <v>0</v>
      </c>
      <c r="CH108" s="36">
        <v>0</v>
      </c>
    </row>
    <row r="109" spans="1:86" x14ac:dyDescent="0.25">
      <c r="A109" s="45">
        <v>2022</v>
      </c>
      <c r="B109" s="43" t="s">
        <v>151</v>
      </c>
      <c r="C109" s="44">
        <v>15257</v>
      </c>
      <c r="D109" s="43" t="s">
        <v>1272</v>
      </c>
      <c r="E109" s="43" t="s">
        <v>452</v>
      </c>
      <c r="F109" s="42" t="s">
        <v>455</v>
      </c>
      <c r="G109" s="54">
        <v>12.879</v>
      </c>
      <c r="H109" s="54">
        <v>0.52500000000000002</v>
      </c>
      <c r="I109" s="38">
        <v>3.2000000000000001E-2</v>
      </c>
      <c r="J109" s="38" t="s">
        <v>450</v>
      </c>
      <c r="K109" s="38">
        <v>13.436</v>
      </c>
      <c r="L109" s="39">
        <v>1625</v>
      </c>
      <c r="M109" s="39">
        <v>39</v>
      </c>
      <c r="N109" s="39">
        <v>2</v>
      </c>
      <c r="O109" s="39" t="s">
        <v>450</v>
      </c>
      <c r="P109" s="39">
        <v>1666</v>
      </c>
      <c r="Q109" s="41" t="s">
        <v>450</v>
      </c>
      <c r="R109" s="41" t="s">
        <v>450</v>
      </c>
      <c r="S109" s="41" t="s">
        <v>450</v>
      </c>
      <c r="T109" s="41" t="s">
        <v>450</v>
      </c>
      <c r="U109" s="41">
        <v>0</v>
      </c>
      <c r="V109" s="40" t="s">
        <v>450</v>
      </c>
      <c r="W109" s="40" t="s">
        <v>450</v>
      </c>
      <c r="X109" s="40" t="s">
        <v>450</v>
      </c>
      <c r="Y109" s="40" t="s">
        <v>450</v>
      </c>
      <c r="Z109" s="40">
        <v>0</v>
      </c>
      <c r="AA109" s="38">
        <v>2.5339999999999998</v>
      </c>
      <c r="AB109" s="38" t="s">
        <v>450</v>
      </c>
      <c r="AC109" s="38" t="s">
        <v>450</v>
      </c>
      <c r="AD109" s="38" t="s">
        <v>450</v>
      </c>
      <c r="AE109" s="38">
        <v>2.5339999999999998</v>
      </c>
      <c r="AF109" s="39">
        <v>409</v>
      </c>
      <c r="AG109" s="39" t="s">
        <v>450</v>
      </c>
      <c r="AH109" s="39" t="s">
        <v>450</v>
      </c>
      <c r="AI109" s="39" t="s">
        <v>450</v>
      </c>
      <c r="AJ109" s="39">
        <v>409</v>
      </c>
      <c r="AK109" s="38" t="s">
        <v>450</v>
      </c>
      <c r="AL109" s="38" t="s">
        <v>450</v>
      </c>
      <c r="AM109" s="38" t="s">
        <v>450</v>
      </c>
      <c r="AN109" s="38" t="s">
        <v>450</v>
      </c>
      <c r="AO109" s="38">
        <v>0</v>
      </c>
      <c r="AP109" s="36" t="s">
        <v>450</v>
      </c>
      <c r="AQ109" s="36" t="s">
        <v>450</v>
      </c>
      <c r="AR109" s="36" t="s">
        <v>450</v>
      </c>
      <c r="AS109" s="36" t="s">
        <v>450</v>
      </c>
      <c r="AT109" s="36">
        <v>0</v>
      </c>
      <c r="AU109" s="37" t="s">
        <v>450</v>
      </c>
      <c r="AV109" s="37" t="s">
        <v>450</v>
      </c>
      <c r="AW109" s="37" t="s">
        <v>450</v>
      </c>
      <c r="AX109" s="37" t="s">
        <v>450</v>
      </c>
      <c r="AY109" s="37">
        <v>0</v>
      </c>
      <c r="AZ109" s="36" t="s">
        <v>450</v>
      </c>
      <c r="BA109" s="36" t="s">
        <v>450</v>
      </c>
      <c r="BB109" s="36" t="s">
        <v>450</v>
      </c>
      <c r="BC109" s="36" t="s">
        <v>450</v>
      </c>
      <c r="BD109" s="36">
        <v>0</v>
      </c>
      <c r="BE109" s="38" t="s">
        <v>450</v>
      </c>
      <c r="BF109" s="38" t="s">
        <v>450</v>
      </c>
      <c r="BG109" s="38" t="s">
        <v>450</v>
      </c>
      <c r="BH109" s="38" t="s">
        <v>450</v>
      </c>
      <c r="BI109" s="38">
        <v>0</v>
      </c>
      <c r="BJ109" s="39" t="s">
        <v>450</v>
      </c>
      <c r="BK109" s="39" t="s">
        <v>450</v>
      </c>
      <c r="BL109" s="39" t="s">
        <v>450</v>
      </c>
      <c r="BM109" s="39" t="s">
        <v>450</v>
      </c>
      <c r="BN109" s="39">
        <v>0</v>
      </c>
      <c r="BO109" s="38" t="s">
        <v>450</v>
      </c>
      <c r="BP109" s="38" t="s">
        <v>450</v>
      </c>
      <c r="BQ109" s="38" t="s">
        <v>450</v>
      </c>
      <c r="BR109" s="38" t="s">
        <v>450</v>
      </c>
      <c r="BS109" s="38">
        <v>0</v>
      </c>
      <c r="BT109" s="36">
        <v>15.413</v>
      </c>
      <c r="BU109" s="36">
        <v>0.52500000000000002</v>
      </c>
      <c r="BV109" s="36">
        <v>3.2000000000000001E-2</v>
      </c>
      <c r="BW109" s="36">
        <v>0</v>
      </c>
      <c r="BX109" s="36">
        <v>15.97</v>
      </c>
      <c r="BY109" s="37">
        <v>2034</v>
      </c>
      <c r="BZ109" s="37">
        <v>39</v>
      </c>
      <c r="CA109" s="37">
        <v>2</v>
      </c>
      <c r="CB109" s="37">
        <v>0</v>
      </c>
      <c r="CC109" s="37">
        <v>2075</v>
      </c>
      <c r="CD109" s="36">
        <v>0</v>
      </c>
      <c r="CE109" s="36">
        <v>0</v>
      </c>
      <c r="CF109" s="36">
        <v>0</v>
      </c>
      <c r="CG109" s="36">
        <v>0</v>
      </c>
      <c r="CH109" s="36">
        <v>0</v>
      </c>
    </row>
    <row r="110" spans="1:86" x14ac:dyDescent="0.25">
      <c r="A110" s="45">
        <v>2022</v>
      </c>
      <c r="B110" s="43" t="s">
        <v>151</v>
      </c>
      <c r="C110" s="44">
        <v>15466</v>
      </c>
      <c r="D110" s="43" t="s">
        <v>1271</v>
      </c>
      <c r="E110" s="43" t="s">
        <v>1261</v>
      </c>
      <c r="F110" s="42" t="s">
        <v>455</v>
      </c>
      <c r="G110" s="54">
        <v>489.12</v>
      </c>
      <c r="H110" s="54">
        <v>199.977</v>
      </c>
      <c r="I110" s="38">
        <v>10.051</v>
      </c>
      <c r="J110" s="38" t="s">
        <v>450</v>
      </c>
      <c r="K110" s="38">
        <v>699.14800000000002</v>
      </c>
      <c r="L110" s="39">
        <v>82248</v>
      </c>
      <c r="M110" s="39">
        <v>2702</v>
      </c>
      <c r="N110" s="39">
        <v>9</v>
      </c>
      <c r="O110" s="39" t="s">
        <v>450</v>
      </c>
      <c r="P110" s="39">
        <v>84959</v>
      </c>
      <c r="Q110" s="41" t="s">
        <v>450</v>
      </c>
      <c r="R110" s="41" t="s">
        <v>450</v>
      </c>
      <c r="S110" s="41" t="s">
        <v>450</v>
      </c>
      <c r="T110" s="41" t="s">
        <v>450</v>
      </c>
      <c r="U110" s="41" t="s">
        <v>450</v>
      </c>
      <c r="V110" s="40" t="s">
        <v>450</v>
      </c>
      <c r="W110" s="40" t="s">
        <v>450</v>
      </c>
      <c r="X110" s="40" t="s">
        <v>450</v>
      </c>
      <c r="Y110" s="40" t="s">
        <v>450</v>
      </c>
      <c r="Z110" s="40" t="s">
        <v>450</v>
      </c>
      <c r="AA110" s="38" t="s">
        <v>450</v>
      </c>
      <c r="AB110" s="38" t="s">
        <v>450</v>
      </c>
      <c r="AC110" s="38" t="s">
        <v>450</v>
      </c>
      <c r="AD110" s="38" t="s">
        <v>450</v>
      </c>
      <c r="AE110" s="38" t="s">
        <v>450</v>
      </c>
      <c r="AF110" s="39" t="s">
        <v>450</v>
      </c>
      <c r="AG110" s="39" t="s">
        <v>450</v>
      </c>
      <c r="AH110" s="39" t="s">
        <v>450</v>
      </c>
      <c r="AI110" s="39" t="s">
        <v>450</v>
      </c>
      <c r="AJ110" s="39" t="s">
        <v>450</v>
      </c>
      <c r="AK110" s="38" t="s">
        <v>450</v>
      </c>
      <c r="AL110" s="38" t="s">
        <v>450</v>
      </c>
      <c r="AM110" s="38" t="s">
        <v>450</v>
      </c>
      <c r="AN110" s="38" t="s">
        <v>450</v>
      </c>
      <c r="AO110" s="38">
        <v>0</v>
      </c>
      <c r="AP110" s="36" t="s">
        <v>450</v>
      </c>
      <c r="AQ110" s="36" t="s">
        <v>450</v>
      </c>
      <c r="AR110" s="36" t="s">
        <v>450</v>
      </c>
      <c r="AS110" s="36" t="s">
        <v>450</v>
      </c>
      <c r="AT110" s="36">
        <v>0</v>
      </c>
      <c r="AU110" s="37" t="s">
        <v>450</v>
      </c>
      <c r="AV110" s="37" t="s">
        <v>450</v>
      </c>
      <c r="AW110" s="37" t="s">
        <v>450</v>
      </c>
      <c r="AX110" s="37" t="s">
        <v>450</v>
      </c>
      <c r="AY110" s="37">
        <v>0</v>
      </c>
      <c r="AZ110" s="36" t="s">
        <v>450</v>
      </c>
      <c r="BA110" s="36" t="s">
        <v>450</v>
      </c>
      <c r="BB110" s="36" t="s">
        <v>450</v>
      </c>
      <c r="BC110" s="36" t="s">
        <v>450</v>
      </c>
      <c r="BD110" s="36">
        <v>0</v>
      </c>
      <c r="BE110" s="38" t="s">
        <v>450</v>
      </c>
      <c r="BF110" s="38" t="s">
        <v>450</v>
      </c>
      <c r="BG110" s="38" t="s">
        <v>450</v>
      </c>
      <c r="BH110" s="38" t="s">
        <v>450</v>
      </c>
      <c r="BI110" s="38">
        <v>0</v>
      </c>
      <c r="BJ110" s="39" t="s">
        <v>450</v>
      </c>
      <c r="BK110" s="39" t="s">
        <v>450</v>
      </c>
      <c r="BL110" s="39" t="s">
        <v>450</v>
      </c>
      <c r="BM110" s="39" t="s">
        <v>450</v>
      </c>
      <c r="BN110" s="39">
        <v>0</v>
      </c>
      <c r="BO110" s="38" t="s">
        <v>450</v>
      </c>
      <c r="BP110" s="38" t="s">
        <v>450</v>
      </c>
      <c r="BQ110" s="38" t="s">
        <v>450</v>
      </c>
      <c r="BR110" s="38" t="s">
        <v>450</v>
      </c>
      <c r="BS110" s="38">
        <v>0</v>
      </c>
      <c r="BT110" s="36">
        <v>489.12</v>
      </c>
      <c r="BU110" s="36">
        <v>199.977</v>
      </c>
      <c r="BV110" s="36">
        <v>10.051</v>
      </c>
      <c r="BW110" s="36">
        <v>0</v>
      </c>
      <c r="BX110" s="36">
        <v>699.14800000000002</v>
      </c>
      <c r="BY110" s="37">
        <v>82248</v>
      </c>
      <c r="BZ110" s="37">
        <v>2702</v>
      </c>
      <c r="CA110" s="37">
        <v>9</v>
      </c>
      <c r="CB110" s="37">
        <v>0</v>
      </c>
      <c r="CC110" s="37">
        <v>84959</v>
      </c>
      <c r="CD110" s="36">
        <v>0</v>
      </c>
      <c r="CE110" s="36">
        <v>0</v>
      </c>
      <c r="CF110" s="36">
        <v>0</v>
      </c>
      <c r="CG110" s="36">
        <v>0</v>
      </c>
      <c r="CH110" s="36">
        <v>0</v>
      </c>
    </row>
    <row r="111" spans="1:86" x14ac:dyDescent="0.25">
      <c r="A111" s="45">
        <v>2022</v>
      </c>
      <c r="B111" s="43" t="s">
        <v>151</v>
      </c>
      <c r="C111" s="44">
        <v>16603</v>
      </c>
      <c r="D111" s="43" t="s">
        <v>1270</v>
      </c>
      <c r="E111" s="43" t="s">
        <v>452</v>
      </c>
      <c r="F111" s="42" t="s">
        <v>457</v>
      </c>
      <c r="G111" s="54">
        <v>1.389</v>
      </c>
      <c r="H111" s="54">
        <v>0.61199999999999999</v>
      </c>
      <c r="I111" s="38">
        <v>1.143</v>
      </c>
      <c r="J111" s="38" t="s">
        <v>450</v>
      </c>
      <c r="K111" s="38">
        <v>3.1440000000000001</v>
      </c>
      <c r="L111" s="39">
        <v>206</v>
      </c>
      <c r="M111" s="39">
        <v>31</v>
      </c>
      <c r="N111" s="39">
        <v>49</v>
      </c>
      <c r="O111" s="39" t="s">
        <v>450</v>
      </c>
      <c r="P111" s="39">
        <v>286</v>
      </c>
      <c r="Q111" s="41" t="s">
        <v>450</v>
      </c>
      <c r="R111" s="41" t="s">
        <v>450</v>
      </c>
      <c r="S111" s="41" t="s">
        <v>450</v>
      </c>
      <c r="T111" s="41" t="s">
        <v>450</v>
      </c>
      <c r="U111" s="41" t="s">
        <v>450</v>
      </c>
      <c r="V111" s="40" t="s">
        <v>450</v>
      </c>
      <c r="W111" s="40" t="s">
        <v>450</v>
      </c>
      <c r="X111" s="40" t="s">
        <v>450</v>
      </c>
      <c r="Y111" s="40" t="s">
        <v>450</v>
      </c>
      <c r="Z111" s="40" t="s">
        <v>450</v>
      </c>
      <c r="AA111" s="38" t="s">
        <v>450</v>
      </c>
      <c r="AB111" s="38" t="s">
        <v>450</v>
      </c>
      <c r="AC111" s="38" t="s">
        <v>450</v>
      </c>
      <c r="AD111" s="38" t="s">
        <v>450</v>
      </c>
      <c r="AE111" s="38" t="s">
        <v>450</v>
      </c>
      <c r="AF111" s="39" t="s">
        <v>450</v>
      </c>
      <c r="AG111" s="39" t="s">
        <v>450</v>
      </c>
      <c r="AH111" s="39" t="s">
        <v>450</v>
      </c>
      <c r="AI111" s="39" t="s">
        <v>450</v>
      </c>
      <c r="AJ111" s="39" t="s">
        <v>450</v>
      </c>
      <c r="AK111" s="38" t="s">
        <v>450</v>
      </c>
      <c r="AL111" s="38" t="s">
        <v>450</v>
      </c>
      <c r="AM111" s="38" t="s">
        <v>450</v>
      </c>
      <c r="AN111" s="38" t="s">
        <v>450</v>
      </c>
      <c r="AO111" s="38">
        <v>0</v>
      </c>
      <c r="AP111" s="36">
        <v>3.0000000000000001E-3</v>
      </c>
      <c r="AQ111" s="36" t="s">
        <v>450</v>
      </c>
      <c r="AR111" s="36" t="s">
        <v>450</v>
      </c>
      <c r="AS111" s="36" t="s">
        <v>450</v>
      </c>
      <c r="AT111" s="36">
        <v>3.0000000000000001E-3</v>
      </c>
      <c r="AU111" s="37">
        <v>2</v>
      </c>
      <c r="AV111" s="37" t="s">
        <v>450</v>
      </c>
      <c r="AW111" s="37" t="s">
        <v>450</v>
      </c>
      <c r="AX111" s="37" t="s">
        <v>450</v>
      </c>
      <c r="AY111" s="37">
        <v>2</v>
      </c>
      <c r="AZ111" s="36" t="s">
        <v>450</v>
      </c>
      <c r="BA111" s="36" t="s">
        <v>450</v>
      </c>
      <c r="BB111" s="36" t="s">
        <v>450</v>
      </c>
      <c r="BC111" s="36" t="s">
        <v>450</v>
      </c>
      <c r="BD111" s="36">
        <v>0</v>
      </c>
      <c r="BE111" s="38" t="s">
        <v>450</v>
      </c>
      <c r="BF111" s="38" t="s">
        <v>450</v>
      </c>
      <c r="BG111" s="38" t="s">
        <v>450</v>
      </c>
      <c r="BH111" s="38" t="s">
        <v>450</v>
      </c>
      <c r="BI111" s="38">
        <v>0</v>
      </c>
      <c r="BJ111" s="39" t="s">
        <v>450</v>
      </c>
      <c r="BK111" s="39" t="s">
        <v>450</v>
      </c>
      <c r="BL111" s="39" t="s">
        <v>450</v>
      </c>
      <c r="BM111" s="39" t="s">
        <v>450</v>
      </c>
      <c r="BN111" s="39">
        <v>0</v>
      </c>
      <c r="BO111" s="38" t="s">
        <v>450</v>
      </c>
      <c r="BP111" s="38" t="s">
        <v>450</v>
      </c>
      <c r="BQ111" s="38" t="s">
        <v>450</v>
      </c>
      <c r="BR111" s="38" t="s">
        <v>450</v>
      </c>
      <c r="BS111" s="38">
        <v>0</v>
      </c>
      <c r="BT111" s="36">
        <v>1.3919999999999999</v>
      </c>
      <c r="BU111" s="36">
        <v>0.61199999999999999</v>
      </c>
      <c r="BV111" s="36">
        <v>1.143</v>
      </c>
      <c r="BW111" s="36">
        <v>0</v>
      </c>
      <c r="BX111" s="36">
        <v>3.1469999999999998</v>
      </c>
      <c r="BY111" s="37">
        <v>208</v>
      </c>
      <c r="BZ111" s="37">
        <v>31</v>
      </c>
      <c r="CA111" s="37">
        <v>49</v>
      </c>
      <c r="CB111" s="37">
        <v>0</v>
      </c>
      <c r="CC111" s="37">
        <v>288</v>
      </c>
      <c r="CD111" s="36">
        <v>0</v>
      </c>
      <c r="CE111" s="36">
        <v>0</v>
      </c>
      <c r="CF111" s="36">
        <v>0</v>
      </c>
      <c r="CG111" s="36">
        <v>0</v>
      </c>
      <c r="CH111" s="36">
        <v>0</v>
      </c>
    </row>
    <row r="112" spans="1:86" x14ac:dyDescent="0.25">
      <c r="A112" s="45">
        <v>2022</v>
      </c>
      <c r="B112" s="43" t="s">
        <v>151</v>
      </c>
      <c r="C112" s="44">
        <v>16616</v>
      </c>
      <c r="D112" s="43" t="s">
        <v>1269</v>
      </c>
      <c r="E112" s="43" t="s">
        <v>452</v>
      </c>
      <c r="F112" s="42" t="s">
        <v>457</v>
      </c>
      <c r="G112" s="54">
        <v>6.6539999999999999</v>
      </c>
      <c r="H112" s="54" t="s">
        <v>450</v>
      </c>
      <c r="I112" s="38" t="s">
        <v>450</v>
      </c>
      <c r="J112" s="38" t="s">
        <v>450</v>
      </c>
      <c r="K112" s="38">
        <v>6.6539999999999999</v>
      </c>
      <c r="L112" s="39">
        <v>1112</v>
      </c>
      <c r="M112" s="39" t="s">
        <v>450</v>
      </c>
      <c r="N112" s="39" t="s">
        <v>450</v>
      </c>
      <c r="O112" s="39" t="s">
        <v>450</v>
      </c>
      <c r="P112" s="39">
        <v>1112</v>
      </c>
      <c r="Q112" s="41" t="s">
        <v>450</v>
      </c>
      <c r="R112" s="41" t="s">
        <v>450</v>
      </c>
      <c r="S112" s="41" t="s">
        <v>450</v>
      </c>
      <c r="T112" s="41" t="s">
        <v>450</v>
      </c>
      <c r="U112" s="41" t="s">
        <v>450</v>
      </c>
      <c r="V112" s="40" t="s">
        <v>450</v>
      </c>
      <c r="W112" s="40" t="s">
        <v>450</v>
      </c>
      <c r="X112" s="40" t="s">
        <v>450</v>
      </c>
      <c r="Y112" s="40" t="s">
        <v>450</v>
      </c>
      <c r="Z112" s="40" t="s">
        <v>450</v>
      </c>
      <c r="AA112" s="38" t="s">
        <v>450</v>
      </c>
      <c r="AB112" s="38" t="s">
        <v>450</v>
      </c>
      <c r="AC112" s="38" t="s">
        <v>450</v>
      </c>
      <c r="AD112" s="38" t="s">
        <v>450</v>
      </c>
      <c r="AE112" s="38" t="s">
        <v>450</v>
      </c>
      <c r="AF112" s="39" t="s">
        <v>450</v>
      </c>
      <c r="AG112" s="39" t="s">
        <v>450</v>
      </c>
      <c r="AH112" s="39" t="s">
        <v>450</v>
      </c>
      <c r="AI112" s="39" t="s">
        <v>450</v>
      </c>
      <c r="AJ112" s="39" t="s">
        <v>450</v>
      </c>
      <c r="AK112" s="38">
        <v>4746.8029999999999</v>
      </c>
      <c r="AL112" s="38" t="s">
        <v>450</v>
      </c>
      <c r="AM112" s="38" t="s">
        <v>450</v>
      </c>
      <c r="AN112" s="38" t="s">
        <v>450</v>
      </c>
      <c r="AO112" s="38">
        <v>4746.8029999999999</v>
      </c>
      <c r="AP112" s="36">
        <v>3.0000000000000001E-3</v>
      </c>
      <c r="AQ112" s="36" t="s">
        <v>450</v>
      </c>
      <c r="AR112" s="36" t="s">
        <v>450</v>
      </c>
      <c r="AS112" s="36" t="s">
        <v>450</v>
      </c>
      <c r="AT112" s="36">
        <v>3.0000000000000001E-3</v>
      </c>
      <c r="AU112" s="37">
        <v>3</v>
      </c>
      <c r="AV112" s="37" t="s">
        <v>450</v>
      </c>
      <c r="AW112" s="37" t="s">
        <v>450</v>
      </c>
      <c r="AX112" s="37" t="s">
        <v>450</v>
      </c>
      <c r="AY112" s="37">
        <v>3</v>
      </c>
      <c r="AZ112" s="36">
        <v>3.0000000000000001E-3</v>
      </c>
      <c r="BA112" s="36" t="s">
        <v>450</v>
      </c>
      <c r="BB112" s="36" t="s">
        <v>450</v>
      </c>
      <c r="BC112" s="36" t="s">
        <v>450</v>
      </c>
      <c r="BD112" s="36">
        <v>3.0000000000000001E-3</v>
      </c>
      <c r="BE112" s="38" t="s">
        <v>450</v>
      </c>
      <c r="BF112" s="38" t="s">
        <v>450</v>
      </c>
      <c r="BG112" s="38" t="s">
        <v>450</v>
      </c>
      <c r="BH112" s="38" t="s">
        <v>450</v>
      </c>
      <c r="BI112" s="38">
        <v>0</v>
      </c>
      <c r="BJ112" s="39" t="s">
        <v>450</v>
      </c>
      <c r="BK112" s="39" t="s">
        <v>450</v>
      </c>
      <c r="BL112" s="39" t="s">
        <v>450</v>
      </c>
      <c r="BM112" s="39" t="s">
        <v>450</v>
      </c>
      <c r="BN112" s="39">
        <v>0</v>
      </c>
      <c r="BO112" s="38" t="s">
        <v>450</v>
      </c>
      <c r="BP112" s="38" t="s">
        <v>450</v>
      </c>
      <c r="BQ112" s="38" t="s">
        <v>450</v>
      </c>
      <c r="BR112" s="38" t="s">
        <v>450</v>
      </c>
      <c r="BS112" s="38">
        <v>0</v>
      </c>
      <c r="BT112" s="36">
        <v>6.657</v>
      </c>
      <c r="BU112" s="36">
        <v>0</v>
      </c>
      <c r="BV112" s="36">
        <v>0</v>
      </c>
      <c r="BW112" s="36">
        <v>0</v>
      </c>
      <c r="BX112" s="36">
        <v>6.657</v>
      </c>
      <c r="BY112" s="37">
        <v>1115</v>
      </c>
      <c r="BZ112" s="37">
        <v>0</v>
      </c>
      <c r="CA112" s="37">
        <v>0</v>
      </c>
      <c r="CB112" s="37">
        <v>0</v>
      </c>
      <c r="CC112" s="37">
        <v>1115</v>
      </c>
      <c r="CD112" s="36">
        <v>4746.8059999999996</v>
      </c>
      <c r="CE112" s="36">
        <v>0</v>
      </c>
      <c r="CF112" s="36">
        <v>0</v>
      </c>
      <c r="CG112" s="36">
        <v>0</v>
      </c>
      <c r="CH112" s="36">
        <v>4746.8059999999996</v>
      </c>
    </row>
    <row r="113" spans="1:86" x14ac:dyDescent="0.25">
      <c r="A113" s="45">
        <v>2022</v>
      </c>
      <c r="B113" s="43" t="s">
        <v>151</v>
      </c>
      <c r="C113" s="44">
        <v>16622</v>
      </c>
      <c r="D113" s="43" t="s">
        <v>1268</v>
      </c>
      <c r="E113" s="43" t="s">
        <v>452</v>
      </c>
      <c r="F113" s="42" t="s">
        <v>457</v>
      </c>
      <c r="G113" s="54">
        <v>2.048</v>
      </c>
      <c r="H113" s="54">
        <v>0.747</v>
      </c>
      <c r="I113" s="38" t="s">
        <v>450</v>
      </c>
      <c r="J113" s="38" t="s">
        <v>450</v>
      </c>
      <c r="K113" s="38">
        <v>2.7949999999999999</v>
      </c>
      <c r="L113" s="39">
        <v>400</v>
      </c>
      <c r="M113" s="39">
        <v>44</v>
      </c>
      <c r="N113" s="39" t="s">
        <v>450</v>
      </c>
      <c r="O113" s="39" t="s">
        <v>450</v>
      </c>
      <c r="P113" s="39">
        <v>444</v>
      </c>
      <c r="Q113" s="41" t="s">
        <v>450</v>
      </c>
      <c r="R113" s="41" t="s">
        <v>450</v>
      </c>
      <c r="S113" s="41" t="s">
        <v>450</v>
      </c>
      <c r="T113" s="41" t="s">
        <v>450</v>
      </c>
      <c r="U113" s="41" t="s">
        <v>450</v>
      </c>
      <c r="V113" s="40" t="s">
        <v>450</v>
      </c>
      <c r="W113" s="40" t="s">
        <v>450</v>
      </c>
      <c r="X113" s="40" t="s">
        <v>450</v>
      </c>
      <c r="Y113" s="40" t="s">
        <v>450</v>
      </c>
      <c r="Z113" s="40" t="s">
        <v>450</v>
      </c>
      <c r="AA113" s="38" t="s">
        <v>450</v>
      </c>
      <c r="AB113" s="38" t="s">
        <v>450</v>
      </c>
      <c r="AC113" s="38" t="s">
        <v>450</v>
      </c>
      <c r="AD113" s="38" t="s">
        <v>450</v>
      </c>
      <c r="AE113" s="38" t="s">
        <v>450</v>
      </c>
      <c r="AF113" s="39" t="s">
        <v>450</v>
      </c>
      <c r="AG113" s="39" t="s">
        <v>450</v>
      </c>
      <c r="AH113" s="39" t="s">
        <v>450</v>
      </c>
      <c r="AI113" s="39" t="s">
        <v>450</v>
      </c>
      <c r="AJ113" s="39" t="s">
        <v>450</v>
      </c>
      <c r="AK113" s="38" t="s">
        <v>450</v>
      </c>
      <c r="AL113" s="38" t="s">
        <v>450</v>
      </c>
      <c r="AM113" s="38" t="s">
        <v>450</v>
      </c>
      <c r="AN113" s="38" t="s">
        <v>450</v>
      </c>
      <c r="AO113" s="38">
        <v>0</v>
      </c>
      <c r="AP113" s="36">
        <v>4.0000000000000001E-3</v>
      </c>
      <c r="AQ113" s="36" t="s">
        <v>450</v>
      </c>
      <c r="AR113" s="36" t="s">
        <v>450</v>
      </c>
      <c r="AS113" s="36" t="s">
        <v>450</v>
      </c>
      <c r="AT113" s="36">
        <v>4.0000000000000001E-3</v>
      </c>
      <c r="AU113" s="37">
        <v>2</v>
      </c>
      <c r="AV113" s="37" t="s">
        <v>450</v>
      </c>
      <c r="AW113" s="37" t="s">
        <v>450</v>
      </c>
      <c r="AX113" s="37" t="s">
        <v>450</v>
      </c>
      <c r="AY113" s="37">
        <v>2</v>
      </c>
      <c r="AZ113" s="36" t="s">
        <v>450</v>
      </c>
      <c r="BA113" s="36" t="s">
        <v>450</v>
      </c>
      <c r="BB113" s="36" t="s">
        <v>450</v>
      </c>
      <c r="BC113" s="36" t="s">
        <v>450</v>
      </c>
      <c r="BD113" s="36">
        <v>0</v>
      </c>
      <c r="BE113" s="38">
        <v>8.9999999999999993E-3</v>
      </c>
      <c r="BF113" s="38">
        <v>3.3000000000000002E-2</v>
      </c>
      <c r="BG113" s="38" t="s">
        <v>450</v>
      </c>
      <c r="BH113" s="38" t="s">
        <v>450</v>
      </c>
      <c r="BI113" s="38">
        <v>4.2000000000000003E-2</v>
      </c>
      <c r="BJ113" s="39">
        <v>2</v>
      </c>
      <c r="BK113" s="39">
        <v>2</v>
      </c>
      <c r="BL113" s="39" t="s">
        <v>450</v>
      </c>
      <c r="BM113" s="39" t="s">
        <v>450</v>
      </c>
      <c r="BN113" s="39">
        <v>4</v>
      </c>
      <c r="BO113" s="38" t="s">
        <v>450</v>
      </c>
      <c r="BP113" s="38" t="s">
        <v>450</v>
      </c>
      <c r="BQ113" s="38" t="s">
        <v>450</v>
      </c>
      <c r="BR113" s="38" t="s">
        <v>450</v>
      </c>
      <c r="BS113" s="38">
        <v>0</v>
      </c>
      <c r="BT113" s="36">
        <v>2.0609999999999999</v>
      </c>
      <c r="BU113" s="36">
        <v>0.78</v>
      </c>
      <c r="BV113" s="36">
        <v>0</v>
      </c>
      <c r="BW113" s="36">
        <v>0</v>
      </c>
      <c r="BX113" s="36">
        <v>2.8410000000000002</v>
      </c>
      <c r="BY113" s="37">
        <v>404</v>
      </c>
      <c r="BZ113" s="37">
        <v>46</v>
      </c>
      <c r="CA113" s="37">
        <v>0</v>
      </c>
      <c r="CB113" s="37">
        <v>0</v>
      </c>
      <c r="CC113" s="37">
        <v>450</v>
      </c>
      <c r="CD113" s="36">
        <v>0</v>
      </c>
      <c r="CE113" s="36">
        <v>0</v>
      </c>
      <c r="CF113" s="36">
        <v>0</v>
      </c>
      <c r="CG113" s="36">
        <v>0</v>
      </c>
      <c r="CH113" s="36">
        <v>0</v>
      </c>
    </row>
    <row r="114" spans="1:86" x14ac:dyDescent="0.25">
      <c r="A114" s="45">
        <v>2022</v>
      </c>
      <c r="B114" s="43" t="s">
        <v>151</v>
      </c>
      <c r="C114" s="44">
        <v>17592</v>
      </c>
      <c r="D114" s="43" t="s">
        <v>1267</v>
      </c>
      <c r="E114" s="43" t="s">
        <v>452</v>
      </c>
      <c r="F114" s="42" t="s">
        <v>457</v>
      </c>
      <c r="G114" s="54">
        <v>0.78</v>
      </c>
      <c r="H114" s="54">
        <v>0.53400000000000003</v>
      </c>
      <c r="I114" s="38" t="s">
        <v>450</v>
      </c>
      <c r="J114" s="38" t="s">
        <v>450</v>
      </c>
      <c r="K114" s="38">
        <v>1.3140000000000001</v>
      </c>
      <c r="L114" s="39">
        <v>100</v>
      </c>
      <c r="M114" s="39">
        <v>20</v>
      </c>
      <c r="N114" s="39" t="s">
        <v>450</v>
      </c>
      <c r="O114" s="39" t="s">
        <v>450</v>
      </c>
      <c r="P114" s="39">
        <v>120</v>
      </c>
      <c r="Q114" s="41" t="s">
        <v>450</v>
      </c>
      <c r="R114" s="41" t="s">
        <v>450</v>
      </c>
      <c r="S114" s="41" t="s">
        <v>450</v>
      </c>
      <c r="T114" s="41" t="s">
        <v>450</v>
      </c>
      <c r="U114" s="41" t="s">
        <v>450</v>
      </c>
      <c r="V114" s="40" t="s">
        <v>450</v>
      </c>
      <c r="W114" s="40" t="s">
        <v>450</v>
      </c>
      <c r="X114" s="40" t="s">
        <v>450</v>
      </c>
      <c r="Y114" s="40" t="s">
        <v>450</v>
      </c>
      <c r="Z114" s="40" t="s">
        <v>450</v>
      </c>
      <c r="AA114" s="38" t="s">
        <v>450</v>
      </c>
      <c r="AB114" s="38" t="s">
        <v>450</v>
      </c>
      <c r="AC114" s="38" t="s">
        <v>450</v>
      </c>
      <c r="AD114" s="38" t="s">
        <v>450</v>
      </c>
      <c r="AE114" s="38" t="s">
        <v>450</v>
      </c>
      <c r="AF114" s="39" t="s">
        <v>450</v>
      </c>
      <c r="AG114" s="39" t="s">
        <v>450</v>
      </c>
      <c r="AH114" s="39" t="s">
        <v>450</v>
      </c>
      <c r="AI114" s="39" t="s">
        <v>450</v>
      </c>
      <c r="AJ114" s="39" t="s">
        <v>450</v>
      </c>
      <c r="AK114" s="38" t="s">
        <v>450</v>
      </c>
      <c r="AL114" s="38" t="s">
        <v>450</v>
      </c>
      <c r="AM114" s="38" t="s">
        <v>450</v>
      </c>
      <c r="AN114" s="38" t="s">
        <v>450</v>
      </c>
      <c r="AO114" s="38">
        <v>0</v>
      </c>
      <c r="AP114" s="36">
        <v>0.02</v>
      </c>
      <c r="AQ114" s="36">
        <v>0.13300000000000001</v>
      </c>
      <c r="AR114" s="36" t="s">
        <v>450</v>
      </c>
      <c r="AS114" s="36" t="s">
        <v>450</v>
      </c>
      <c r="AT114" s="36">
        <v>0.153</v>
      </c>
      <c r="AU114" s="37">
        <v>14</v>
      </c>
      <c r="AV114" s="37">
        <v>6</v>
      </c>
      <c r="AW114" s="37" t="s">
        <v>450</v>
      </c>
      <c r="AX114" s="37" t="s">
        <v>450</v>
      </c>
      <c r="AY114" s="37">
        <v>20</v>
      </c>
      <c r="AZ114" s="36" t="s">
        <v>450</v>
      </c>
      <c r="BA114" s="36" t="s">
        <v>450</v>
      </c>
      <c r="BB114" s="36" t="s">
        <v>450</v>
      </c>
      <c r="BC114" s="36" t="s">
        <v>450</v>
      </c>
      <c r="BD114" s="36">
        <v>0</v>
      </c>
      <c r="BE114" s="38" t="s">
        <v>450</v>
      </c>
      <c r="BF114" s="38" t="s">
        <v>450</v>
      </c>
      <c r="BG114" s="38" t="s">
        <v>450</v>
      </c>
      <c r="BH114" s="38" t="s">
        <v>450</v>
      </c>
      <c r="BI114" s="38">
        <v>0</v>
      </c>
      <c r="BJ114" s="39" t="s">
        <v>450</v>
      </c>
      <c r="BK114" s="39" t="s">
        <v>450</v>
      </c>
      <c r="BL114" s="39" t="s">
        <v>450</v>
      </c>
      <c r="BM114" s="39" t="s">
        <v>450</v>
      </c>
      <c r="BN114" s="39">
        <v>0</v>
      </c>
      <c r="BO114" s="38" t="s">
        <v>450</v>
      </c>
      <c r="BP114" s="38" t="s">
        <v>450</v>
      </c>
      <c r="BQ114" s="38" t="s">
        <v>450</v>
      </c>
      <c r="BR114" s="38" t="s">
        <v>450</v>
      </c>
      <c r="BS114" s="38">
        <v>0</v>
      </c>
      <c r="BT114" s="36">
        <v>0.8</v>
      </c>
      <c r="BU114" s="36">
        <v>0.66700000000000004</v>
      </c>
      <c r="BV114" s="36">
        <v>0</v>
      </c>
      <c r="BW114" s="36">
        <v>0</v>
      </c>
      <c r="BX114" s="36">
        <v>1.4670000000000001</v>
      </c>
      <c r="BY114" s="37">
        <v>114</v>
      </c>
      <c r="BZ114" s="37">
        <v>26</v>
      </c>
      <c r="CA114" s="37">
        <v>0</v>
      </c>
      <c r="CB114" s="37">
        <v>0</v>
      </c>
      <c r="CC114" s="37">
        <v>140</v>
      </c>
      <c r="CD114" s="36">
        <v>0</v>
      </c>
      <c r="CE114" s="36">
        <v>0</v>
      </c>
      <c r="CF114" s="36">
        <v>0</v>
      </c>
      <c r="CG114" s="36">
        <v>0</v>
      </c>
      <c r="CH114" s="36">
        <v>0</v>
      </c>
    </row>
    <row r="115" spans="1:86" x14ac:dyDescent="0.25">
      <c r="A115" s="45">
        <v>2022</v>
      </c>
      <c r="B115" s="43" t="s">
        <v>151</v>
      </c>
      <c r="C115" s="44">
        <v>19499</v>
      </c>
      <c r="D115" s="43" t="s">
        <v>1266</v>
      </c>
      <c r="E115" s="43" t="s">
        <v>452</v>
      </c>
      <c r="F115" s="42" t="s">
        <v>455</v>
      </c>
      <c r="G115" s="54">
        <v>57.085000000000001</v>
      </c>
      <c r="H115" s="54">
        <v>2.1819999999999999</v>
      </c>
      <c r="I115" s="38">
        <v>6.7000000000000004E-2</v>
      </c>
      <c r="J115" s="38">
        <v>0</v>
      </c>
      <c r="K115" s="38">
        <v>59.334000000000003</v>
      </c>
      <c r="L115" s="39">
        <v>9739</v>
      </c>
      <c r="M115" s="39">
        <v>43</v>
      </c>
      <c r="N115" s="39">
        <v>2</v>
      </c>
      <c r="O115" s="39">
        <v>0</v>
      </c>
      <c r="P115" s="39">
        <v>9784</v>
      </c>
      <c r="Q115" s="41" t="s">
        <v>450</v>
      </c>
      <c r="R115" s="41" t="s">
        <v>450</v>
      </c>
      <c r="S115" s="41" t="s">
        <v>450</v>
      </c>
      <c r="T115" s="41" t="s">
        <v>450</v>
      </c>
      <c r="U115" s="41" t="s">
        <v>450</v>
      </c>
      <c r="V115" s="40" t="s">
        <v>450</v>
      </c>
      <c r="W115" s="40" t="s">
        <v>450</v>
      </c>
      <c r="X115" s="40" t="s">
        <v>450</v>
      </c>
      <c r="Y115" s="40" t="s">
        <v>450</v>
      </c>
      <c r="Z115" s="40" t="s">
        <v>450</v>
      </c>
      <c r="AA115" s="38" t="s">
        <v>450</v>
      </c>
      <c r="AB115" s="38" t="s">
        <v>450</v>
      </c>
      <c r="AC115" s="38" t="s">
        <v>450</v>
      </c>
      <c r="AD115" s="38" t="s">
        <v>450</v>
      </c>
      <c r="AE115" s="38" t="s">
        <v>450</v>
      </c>
      <c r="AF115" s="39" t="s">
        <v>450</v>
      </c>
      <c r="AG115" s="39" t="s">
        <v>450</v>
      </c>
      <c r="AH115" s="39" t="s">
        <v>450</v>
      </c>
      <c r="AI115" s="39" t="s">
        <v>450</v>
      </c>
      <c r="AJ115" s="39" t="s">
        <v>450</v>
      </c>
      <c r="AK115" s="38" t="s">
        <v>450</v>
      </c>
      <c r="AL115" s="38" t="s">
        <v>450</v>
      </c>
      <c r="AM115" s="38" t="s">
        <v>450</v>
      </c>
      <c r="AN115" s="38" t="s">
        <v>450</v>
      </c>
      <c r="AO115" s="38">
        <v>0</v>
      </c>
      <c r="AP115" s="36">
        <v>2.1999999999999999E-2</v>
      </c>
      <c r="AQ115" s="36">
        <v>1.2E-2</v>
      </c>
      <c r="AR115" s="36">
        <v>0</v>
      </c>
      <c r="AS115" s="36">
        <v>0</v>
      </c>
      <c r="AT115" s="36">
        <v>3.4000000000000002E-2</v>
      </c>
      <c r="AU115" s="37">
        <v>8</v>
      </c>
      <c r="AV115" s="37">
        <v>2</v>
      </c>
      <c r="AW115" s="37">
        <v>0</v>
      </c>
      <c r="AX115" s="37">
        <v>0</v>
      </c>
      <c r="AY115" s="37">
        <v>10</v>
      </c>
      <c r="AZ115" s="36" t="s">
        <v>450</v>
      </c>
      <c r="BA115" s="36" t="s">
        <v>450</v>
      </c>
      <c r="BB115" s="36" t="s">
        <v>450</v>
      </c>
      <c r="BC115" s="36" t="s">
        <v>450</v>
      </c>
      <c r="BD115" s="36">
        <v>0</v>
      </c>
      <c r="BE115" s="38" t="s">
        <v>450</v>
      </c>
      <c r="BF115" s="38" t="s">
        <v>450</v>
      </c>
      <c r="BG115" s="38" t="s">
        <v>450</v>
      </c>
      <c r="BH115" s="38" t="s">
        <v>450</v>
      </c>
      <c r="BI115" s="38">
        <v>0</v>
      </c>
      <c r="BJ115" s="39" t="s">
        <v>450</v>
      </c>
      <c r="BK115" s="39" t="s">
        <v>450</v>
      </c>
      <c r="BL115" s="39" t="s">
        <v>450</v>
      </c>
      <c r="BM115" s="39" t="s">
        <v>450</v>
      </c>
      <c r="BN115" s="39">
        <v>0</v>
      </c>
      <c r="BO115" s="38" t="s">
        <v>450</v>
      </c>
      <c r="BP115" s="38" t="s">
        <v>450</v>
      </c>
      <c r="BQ115" s="38" t="s">
        <v>450</v>
      </c>
      <c r="BR115" s="38" t="s">
        <v>450</v>
      </c>
      <c r="BS115" s="38">
        <v>0</v>
      </c>
      <c r="BT115" s="36">
        <v>57.106999999999999</v>
      </c>
      <c r="BU115" s="36">
        <v>2.194</v>
      </c>
      <c r="BV115" s="36">
        <v>6.7000000000000004E-2</v>
      </c>
      <c r="BW115" s="36">
        <v>0</v>
      </c>
      <c r="BX115" s="36">
        <v>59.368000000000002</v>
      </c>
      <c r="BY115" s="37">
        <v>9747</v>
      </c>
      <c r="BZ115" s="37">
        <v>45</v>
      </c>
      <c r="CA115" s="37">
        <v>2</v>
      </c>
      <c r="CB115" s="37">
        <v>0</v>
      </c>
      <c r="CC115" s="37">
        <v>9794</v>
      </c>
      <c r="CD115" s="36">
        <v>0</v>
      </c>
      <c r="CE115" s="36">
        <v>0</v>
      </c>
      <c r="CF115" s="36">
        <v>0</v>
      </c>
      <c r="CG115" s="36">
        <v>0</v>
      </c>
      <c r="CH115" s="36">
        <v>0</v>
      </c>
    </row>
    <row r="116" spans="1:86" x14ac:dyDescent="0.25">
      <c r="A116" s="45">
        <v>2022</v>
      </c>
      <c r="B116" s="43" t="s">
        <v>151</v>
      </c>
      <c r="C116" s="44">
        <v>20576</v>
      </c>
      <c r="D116" s="43" t="s">
        <v>1265</v>
      </c>
      <c r="E116" s="43" t="s">
        <v>452</v>
      </c>
      <c r="F116" s="42" t="s">
        <v>457</v>
      </c>
      <c r="G116" s="54">
        <v>9.7000000000000003E-2</v>
      </c>
      <c r="H116" s="54">
        <v>1E-3</v>
      </c>
      <c r="I116" s="38" t="s">
        <v>450</v>
      </c>
      <c r="J116" s="38" t="s">
        <v>450</v>
      </c>
      <c r="K116" s="38">
        <v>9.8000000000000004E-2</v>
      </c>
      <c r="L116" s="39">
        <v>14</v>
      </c>
      <c r="M116" s="39">
        <v>1</v>
      </c>
      <c r="N116" s="39" t="s">
        <v>450</v>
      </c>
      <c r="O116" s="39" t="s">
        <v>450</v>
      </c>
      <c r="P116" s="39">
        <v>15</v>
      </c>
      <c r="Q116" s="41" t="s">
        <v>450</v>
      </c>
      <c r="R116" s="41" t="s">
        <v>450</v>
      </c>
      <c r="S116" s="41" t="s">
        <v>450</v>
      </c>
      <c r="T116" s="41" t="s">
        <v>450</v>
      </c>
      <c r="U116" s="41" t="s">
        <v>450</v>
      </c>
      <c r="V116" s="40" t="s">
        <v>450</v>
      </c>
      <c r="W116" s="40" t="s">
        <v>450</v>
      </c>
      <c r="X116" s="40" t="s">
        <v>450</v>
      </c>
      <c r="Y116" s="40" t="s">
        <v>450</v>
      </c>
      <c r="Z116" s="40" t="s">
        <v>450</v>
      </c>
      <c r="AA116" s="38" t="s">
        <v>450</v>
      </c>
      <c r="AB116" s="38" t="s">
        <v>450</v>
      </c>
      <c r="AC116" s="38" t="s">
        <v>450</v>
      </c>
      <c r="AD116" s="38" t="s">
        <v>450</v>
      </c>
      <c r="AE116" s="38" t="s">
        <v>450</v>
      </c>
      <c r="AF116" s="39" t="s">
        <v>450</v>
      </c>
      <c r="AG116" s="39" t="s">
        <v>450</v>
      </c>
      <c r="AH116" s="39" t="s">
        <v>450</v>
      </c>
      <c r="AI116" s="39" t="s">
        <v>450</v>
      </c>
      <c r="AJ116" s="39" t="s">
        <v>450</v>
      </c>
      <c r="AK116" s="38" t="s">
        <v>450</v>
      </c>
      <c r="AL116" s="38" t="s">
        <v>450</v>
      </c>
      <c r="AM116" s="38" t="s">
        <v>450</v>
      </c>
      <c r="AN116" s="38" t="s">
        <v>450</v>
      </c>
      <c r="AO116" s="38">
        <v>0</v>
      </c>
      <c r="AP116" s="36" t="s">
        <v>450</v>
      </c>
      <c r="AQ116" s="36" t="s">
        <v>450</v>
      </c>
      <c r="AR116" s="36" t="s">
        <v>450</v>
      </c>
      <c r="AS116" s="36" t="s">
        <v>450</v>
      </c>
      <c r="AT116" s="36">
        <v>0</v>
      </c>
      <c r="AU116" s="37" t="s">
        <v>450</v>
      </c>
      <c r="AV116" s="37" t="s">
        <v>450</v>
      </c>
      <c r="AW116" s="37" t="s">
        <v>450</v>
      </c>
      <c r="AX116" s="37" t="s">
        <v>450</v>
      </c>
      <c r="AY116" s="37">
        <v>0</v>
      </c>
      <c r="AZ116" s="36" t="s">
        <v>450</v>
      </c>
      <c r="BA116" s="36" t="s">
        <v>450</v>
      </c>
      <c r="BB116" s="36" t="s">
        <v>450</v>
      </c>
      <c r="BC116" s="36" t="s">
        <v>450</v>
      </c>
      <c r="BD116" s="36">
        <v>0</v>
      </c>
      <c r="BE116" s="38" t="s">
        <v>450</v>
      </c>
      <c r="BF116" s="38" t="s">
        <v>450</v>
      </c>
      <c r="BG116" s="38">
        <v>2.3E-2</v>
      </c>
      <c r="BH116" s="38" t="s">
        <v>450</v>
      </c>
      <c r="BI116" s="38">
        <v>2.3E-2</v>
      </c>
      <c r="BJ116" s="39" t="s">
        <v>450</v>
      </c>
      <c r="BK116" s="39" t="s">
        <v>450</v>
      </c>
      <c r="BL116" s="39">
        <v>1</v>
      </c>
      <c r="BM116" s="39" t="s">
        <v>450</v>
      </c>
      <c r="BN116" s="39">
        <v>1</v>
      </c>
      <c r="BO116" s="38" t="s">
        <v>450</v>
      </c>
      <c r="BP116" s="38" t="s">
        <v>450</v>
      </c>
      <c r="BQ116" s="38" t="s">
        <v>450</v>
      </c>
      <c r="BR116" s="38" t="s">
        <v>450</v>
      </c>
      <c r="BS116" s="38">
        <v>0</v>
      </c>
      <c r="BT116" s="36">
        <v>9.7000000000000003E-2</v>
      </c>
      <c r="BU116" s="36">
        <v>1E-3</v>
      </c>
      <c r="BV116" s="36">
        <v>2.3E-2</v>
      </c>
      <c r="BW116" s="36">
        <v>0</v>
      </c>
      <c r="BX116" s="36">
        <v>0.121</v>
      </c>
      <c r="BY116" s="37">
        <v>14</v>
      </c>
      <c r="BZ116" s="37">
        <v>1</v>
      </c>
      <c r="CA116" s="37">
        <v>1</v>
      </c>
      <c r="CB116" s="37">
        <v>0</v>
      </c>
      <c r="CC116" s="37">
        <v>16</v>
      </c>
      <c r="CD116" s="36">
        <v>0</v>
      </c>
      <c r="CE116" s="36">
        <v>0</v>
      </c>
      <c r="CF116" s="36">
        <v>0</v>
      </c>
      <c r="CG116" s="36">
        <v>0</v>
      </c>
      <c r="CH116" s="36">
        <v>0</v>
      </c>
    </row>
    <row r="117" spans="1:86" x14ac:dyDescent="0.25">
      <c r="A117" s="45">
        <v>2022</v>
      </c>
      <c r="B117" s="43" t="s">
        <v>151</v>
      </c>
      <c r="C117" s="44">
        <v>21075</v>
      </c>
      <c r="D117" s="43" t="s">
        <v>1264</v>
      </c>
      <c r="E117" s="43" t="s">
        <v>452</v>
      </c>
      <c r="F117" s="42" t="s">
        <v>455</v>
      </c>
      <c r="G117" s="54">
        <v>0.22700000000000001</v>
      </c>
      <c r="H117" s="54" t="s">
        <v>450</v>
      </c>
      <c r="I117" s="38">
        <v>0.72</v>
      </c>
      <c r="J117" s="38" t="s">
        <v>450</v>
      </c>
      <c r="K117" s="38">
        <v>0.94699999999999995</v>
      </c>
      <c r="L117" s="39">
        <v>29</v>
      </c>
      <c r="M117" s="39" t="s">
        <v>450</v>
      </c>
      <c r="N117" s="39">
        <v>3</v>
      </c>
      <c r="O117" s="39" t="s">
        <v>450</v>
      </c>
      <c r="P117" s="39">
        <v>32</v>
      </c>
      <c r="Q117" s="41" t="s">
        <v>450</v>
      </c>
      <c r="R117" s="41" t="s">
        <v>450</v>
      </c>
      <c r="S117" s="41" t="s">
        <v>450</v>
      </c>
      <c r="T117" s="41" t="s">
        <v>450</v>
      </c>
      <c r="U117" s="41" t="s">
        <v>450</v>
      </c>
      <c r="V117" s="40" t="s">
        <v>450</v>
      </c>
      <c r="W117" s="40" t="s">
        <v>450</v>
      </c>
      <c r="X117" s="40" t="s">
        <v>450</v>
      </c>
      <c r="Y117" s="40" t="s">
        <v>450</v>
      </c>
      <c r="Z117" s="40" t="s">
        <v>450</v>
      </c>
      <c r="AA117" s="38" t="s">
        <v>450</v>
      </c>
      <c r="AB117" s="38" t="s">
        <v>450</v>
      </c>
      <c r="AC117" s="38" t="s">
        <v>450</v>
      </c>
      <c r="AD117" s="38" t="s">
        <v>450</v>
      </c>
      <c r="AE117" s="38" t="s">
        <v>450</v>
      </c>
      <c r="AF117" s="39" t="s">
        <v>450</v>
      </c>
      <c r="AG117" s="39" t="s">
        <v>450</v>
      </c>
      <c r="AH117" s="39" t="s">
        <v>450</v>
      </c>
      <c r="AI117" s="39" t="s">
        <v>450</v>
      </c>
      <c r="AJ117" s="39" t="s">
        <v>450</v>
      </c>
      <c r="AK117" s="38">
        <v>25.658000000000001</v>
      </c>
      <c r="AL117" s="38" t="s">
        <v>450</v>
      </c>
      <c r="AM117" s="38">
        <v>40.4</v>
      </c>
      <c r="AN117" s="38" t="s">
        <v>450</v>
      </c>
      <c r="AO117" s="38">
        <v>66.058000000000007</v>
      </c>
      <c r="AP117" s="36" t="s">
        <v>450</v>
      </c>
      <c r="AQ117" s="36">
        <v>0.26500000000000001</v>
      </c>
      <c r="AR117" s="36" t="s">
        <v>450</v>
      </c>
      <c r="AS117" s="36" t="s">
        <v>450</v>
      </c>
      <c r="AT117" s="36">
        <v>0.26500000000000001</v>
      </c>
      <c r="AU117" s="37" t="s">
        <v>450</v>
      </c>
      <c r="AV117" s="37">
        <v>2</v>
      </c>
      <c r="AW117" s="37" t="s">
        <v>450</v>
      </c>
      <c r="AX117" s="37" t="s">
        <v>450</v>
      </c>
      <c r="AY117" s="37">
        <v>2</v>
      </c>
      <c r="AZ117" s="36" t="s">
        <v>450</v>
      </c>
      <c r="BA117" s="36">
        <v>302.8</v>
      </c>
      <c r="BB117" s="36" t="s">
        <v>450</v>
      </c>
      <c r="BC117" s="36" t="s">
        <v>450</v>
      </c>
      <c r="BD117" s="36">
        <v>302.8</v>
      </c>
      <c r="BE117" s="38" t="s">
        <v>450</v>
      </c>
      <c r="BF117" s="38" t="s">
        <v>450</v>
      </c>
      <c r="BG117" s="38" t="s">
        <v>450</v>
      </c>
      <c r="BH117" s="38" t="s">
        <v>450</v>
      </c>
      <c r="BI117" s="38">
        <v>0</v>
      </c>
      <c r="BJ117" s="39" t="s">
        <v>450</v>
      </c>
      <c r="BK117" s="39" t="s">
        <v>450</v>
      </c>
      <c r="BL117" s="39" t="s">
        <v>450</v>
      </c>
      <c r="BM117" s="39" t="s">
        <v>450</v>
      </c>
      <c r="BN117" s="39">
        <v>0</v>
      </c>
      <c r="BO117" s="38" t="s">
        <v>450</v>
      </c>
      <c r="BP117" s="38" t="s">
        <v>450</v>
      </c>
      <c r="BQ117" s="38" t="s">
        <v>450</v>
      </c>
      <c r="BR117" s="38" t="s">
        <v>450</v>
      </c>
      <c r="BS117" s="38">
        <v>0</v>
      </c>
      <c r="BT117" s="36">
        <v>0.22700000000000001</v>
      </c>
      <c r="BU117" s="36">
        <v>0.26500000000000001</v>
      </c>
      <c r="BV117" s="36">
        <v>0.72</v>
      </c>
      <c r="BW117" s="36">
        <v>0</v>
      </c>
      <c r="BX117" s="36">
        <v>1.212</v>
      </c>
      <c r="BY117" s="37">
        <v>29</v>
      </c>
      <c r="BZ117" s="37">
        <v>2</v>
      </c>
      <c r="CA117" s="37">
        <v>3</v>
      </c>
      <c r="CB117" s="37">
        <v>0</v>
      </c>
      <c r="CC117" s="37">
        <v>34</v>
      </c>
      <c r="CD117" s="36">
        <v>25.658000000000001</v>
      </c>
      <c r="CE117" s="36">
        <v>302.8</v>
      </c>
      <c r="CF117" s="36">
        <v>40.4</v>
      </c>
      <c r="CG117" s="36">
        <v>0</v>
      </c>
      <c r="CH117" s="36">
        <v>368.858</v>
      </c>
    </row>
    <row r="118" spans="1:86" x14ac:dyDescent="0.25">
      <c r="A118" s="45">
        <v>2022</v>
      </c>
      <c r="B118" s="43" t="s">
        <v>151</v>
      </c>
      <c r="C118" s="44">
        <v>21081</v>
      </c>
      <c r="D118" s="43" t="s">
        <v>1263</v>
      </c>
      <c r="E118" s="43" t="s">
        <v>1261</v>
      </c>
      <c r="F118" s="42" t="s">
        <v>457</v>
      </c>
      <c r="G118" s="54">
        <v>1.81</v>
      </c>
      <c r="H118" s="54">
        <v>2.02</v>
      </c>
      <c r="I118" s="38">
        <v>0</v>
      </c>
      <c r="J118" s="38">
        <v>0</v>
      </c>
      <c r="K118" s="38">
        <v>3.83</v>
      </c>
      <c r="L118" s="39">
        <v>216</v>
      </c>
      <c r="M118" s="39">
        <v>41</v>
      </c>
      <c r="N118" s="39">
        <v>0</v>
      </c>
      <c r="O118" s="39">
        <v>0</v>
      </c>
      <c r="P118" s="39">
        <v>257</v>
      </c>
      <c r="Q118" s="41">
        <v>0.11</v>
      </c>
      <c r="R118" s="41">
        <v>0</v>
      </c>
      <c r="S118" s="41">
        <v>0</v>
      </c>
      <c r="T118" s="41">
        <v>0</v>
      </c>
      <c r="U118" s="41">
        <v>0.11</v>
      </c>
      <c r="V118" s="40">
        <v>5</v>
      </c>
      <c r="W118" s="40">
        <v>0</v>
      </c>
      <c r="X118" s="40">
        <v>0</v>
      </c>
      <c r="Y118" s="40">
        <v>0</v>
      </c>
      <c r="Z118" s="40">
        <v>5</v>
      </c>
      <c r="AA118" s="38">
        <v>0</v>
      </c>
      <c r="AB118" s="38">
        <v>0</v>
      </c>
      <c r="AC118" s="38">
        <v>0</v>
      </c>
      <c r="AD118" s="38">
        <v>0</v>
      </c>
      <c r="AE118" s="38">
        <v>0</v>
      </c>
      <c r="AF118" s="39">
        <v>0</v>
      </c>
      <c r="AG118" s="39">
        <v>0</v>
      </c>
      <c r="AH118" s="39">
        <v>0</v>
      </c>
      <c r="AI118" s="39">
        <v>0</v>
      </c>
      <c r="AJ118" s="39">
        <v>0</v>
      </c>
      <c r="AK118" s="38">
        <v>121</v>
      </c>
      <c r="AL118" s="38">
        <v>7</v>
      </c>
      <c r="AM118" s="38">
        <v>0</v>
      </c>
      <c r="AN118" s="38">
        <v>0</v>
      </c>
      <c r="AO118" s="38">
        <v>128</v>
      </c>
      <c r="AP118" s="36">
        <v>0.1</v>
      </c>
      <c r="AQ118" s="36">
        <v>0</v>
      </c>
      <c r="AR118" s="36">
        <v>0</v>
      </c>
      <c r="AS118" s="36">
        <v>0</v>
      </c>
      <c r="AT118" s="36">
        <v>0.1</v>
      </c>
      <c r="AU118" s="37">
        <v>3</v>
      </c>
      <c r="AV118" s="37">
        <v>0</v>
      </c>
      <c r="AW118" s="37">
        <v>0</v>
      </c>
      <c r="AX118" s="37">
        <v>0</v>
      </c>
      <c r="AY118" s="37">
        <v>3</v>
      </c>
      <c r="AZ118" s="36">
        <v>0</v>
      </c>
      <c r="BA118" s="36">
        <v>0</v>
      </c>
      <c r="BB118" s="36">
        <v>0</v>
      </c>
      <c r="BC118" s="36">
        <v>0</v>
      </c>
      <c r="BD118" s="36">
        <v>0</v>
      </c>
      <c r="BE118" s="38">
        <v>0</v>
      </c>
      <c r="BF118" s="38">
        <v>0</v>
      </c>
      <c r="BG118" s="38">
        <v>0</v>
      </c>
      <c r="BH118" s="38">
        <v>0</v>
      </c>
      <c r="BI118" s="38">
        <v>0</v>
      </c>
      <c r="BJ118" s="39">
        <v>0</v>
      </c>
      <c r="BK118" s="39">
        <v>0</v>
      </c>
      <c r="BL118" s="39">
        <v>0</v>
      </c>
      <c r="BM118" s="39">
        <v>0</v>
      </c>
      <c r="BN118" s="39">
        <v>0</v>
      </c>
      <c r="BO118" s="38">
        <v>0</v>
      </c>
      <c r="BP118" s="38">
        <v>0</v>
      </c>
      <c r="BQ118" s="38">
        <v>0</v>
      </c>
      <c r="BR118" s="38">
        <v>0</v>
      </c>
      <c r="BS118" s="38">
        <v>0</v>
      </c>
      <c r="BT118" s="36">
        <v>1.91</v>
      </c>
      <c r="BU118" s="36">
        <v>2.02</v>
      </c>
      <c r="BV118" s="36">
        <v>0</v>
      </c>
      <c r="BW118" s="36">
        <v>0</v>
      </c>
      <c r="BX118" s="36">
        <v>3.93</v>
      </c>
      <c r="BY118" s="37">
        <v>219</v>
      </c>
      <c r="BZ118" s="37">
        <v>41</v>
      </c>
      <c r="CA118" s="37">
        <v>0</v>
      </c>
      <c r="CB118" s="37">
        <v>0</v>
      </c>
      <c r="CC118" s="37">
        <v>260</v>
      </c>
      <c r="CD118" s="36">
        <v>121</v>
      </c>
      <c r="CE118" s="36">
        <v>7</v>
      </c>
      <c r="CF118" s="36">
        <v>0</v>
      </c>
      <c r="CG118" s="36">
        <v>0</v>
      </c>
      <c r="CH118" s="36">
        <v>128</v>
      </c>
    </row>
    <row r="119" spans="1:86" x14ac:dyDescent="0.25">
      <c r="A119" s="45">
        <v>2022</v>
      </c>
      <c r="B119" s="43" t="s">
        <v>151</v>
      </c>
      <c r="C119" s="44">
        <v>27058</v>
      </c>
      <c r="D119" s="43" t="s">
        <v>456</v>
      </c>
      <c r="E119" s="43" t="s">
        <v>452</v>
      </c>
      <c r="F119" s="42" t="s">
        <v>455</v>
      </c>
      <c r="G119" s="54">
        <v>1.4E-2</v>
      </c>
      <c r="H119" s="54" t="s">
        <v>450</v>
      </c>
      <c r="I119" s="38" t="s">
        <v>450</v>
      </c>
      <c r="J119" s="38" t="s">
        <v>450</v>
      </c>
      <c r="K119" s="38">
        <v>1.4E-2</v>
      </c>
      <c r="L119" s="39">
        <v>7</v>
      </c>
      <c r="M119" s="39" t="s">
        <v>450</v>
      </c>
      <c r="N119" s="39" t="s">
        <v>450</v>
      </c>
      <c r="O119" s="39" t="s">
        <v>450</v>
      </c>
      <c r="P119" s="39">
        <v>7</v>
      </c>
      <c r="Q119" s="41" t="s">
        <v>450</v>
      </c>
      <c r="R119" s="41" t="s">
        <v>450</v>
      </c>
      <c r="S119" s="41" t="s">
        <v>450</v>
      </c>
      <c r="T119" s="41" t="s">
        <v>450</v>
      </c>
      <c r="U119" s="41" t="s">
        <v>450</v>
      </c>
      <c r="V119" s="40" t="s">
        <v>450</v>
      </c>
      <c r="W119" s="40" t="s">
        <v>450</v>
      </c>
      <c r="X119" s="40" t="s">
        <v>450</v>
      </c>
      <c r="Y119" s="40" t="s">
        <v>450</v>
      </c>
      <c r="Z119" s="40" t="s">
        <v>450</v>
      </c>
      <c r="AA119" s="38" t="s">
        <v>450</v>
      </c>
      <c r="AB119" s="38" t="s">
        <v>450</v>
      </c>
      <c r="AC119" s="38" t="s">
        <v>450</v>
      </c>
      <c r="AD119" s="38" t="s">
        <v>450</v>
      </c>
      <c r="AE119" s="38" t="s">
        <v>450</v>
      </c>
      <c r="AF119" s="39" t="s">
        <v>450</v>
      </c>
      <c r="AG119" s="39" t="s">
        <v>450</v>
      </c>
      <c r="AH119" s="39" t="s">
        <v>450</v>
      </c>
      <c r="AI119" s="39" t="s">
        <v>450</v>
      </c>
      <c r="AJ119" s="39" t="s">
        <v>450</v>
      </c>
      <c r="AK119" s="38" t="s">
        <v>450</v>
      </c>
      <c r="AL119" s="38" t="s">
        <v>450</v>
      </c>
      <c r="AM119" s="38" t="s">
        <v>450</v>
      </c>
      <c r="AN119" s="38" t="s">
        <v>450</v>
      </c>
      <c r="AO119" s="38">
        <v>0</v>
      </c>
      <c r="AP119" s="36" t="s">
        <v>450</v>
      </c>
      <c r="AQ119" s="36" t="s">
        <v>450</v>
      </c>
      <c r="AR119" s="36" t="s">
        <v>450</v>
      </c>
      <c r="AS119" s="36" t="s">
        <v>450</v>
      </c>
      <c r="AT119" s="36">
        <v>0</v>
      </c>
      <c r="AU119" s="37" t="s">
        <v>450</v>
      </c>
      <c r="AV119" s="37" t="s">
        <v>450</v>
      </c>
      <c r="AW119" s="37" t="s">
        <v>450</v>
      </c>
      <c r="AX119" s="37" t="s">
        <v>450</v>
      </c>
      <c r="AY119" s="37">
        <v>0</v>
      </c>
      <c r="AZ119" s="36" t="s">
        <v>450</v>
      </c>
      <c r="BA119" s="36" t="s">
        <v>450</v>
      </c>
      <c r="BB119" s="36" t="s">
        <v>450</v>
      </c>
      <c r="BC119" s="36" t="s">
        <v>450</v>
      </c>
      <c r="BD119" s="36">
        <v>0</v>
      </c>
      <c r="BE119" s="38" t="s">
        <v>450</v>
      </c>
      <c r="BF119" s="38" t="s">
        <v>450</v>
      </c>
      <c r="BG119" s="38" t="s">
        <v>450</v>
      </c>
      <c r="BH119" s="38" t="s">
        <v>450</v>
      </c>
      <c r="BI119" s="38">
        <v>0</v>
      </c>
      <c r="BJ119" s="39" t="s">
        <v>450</v>
      </c>
      <c r="BK119" s="39" t="s">
        <v>450</v>
      </c>
      <c r="BL119" s="39" t="s">
        <v>450</v>
      </c>
      <c r="BM119" s="39" t="s">
        <v>450</v>
      </c>
      <c r="BN119" s="39">
        <v>0</v>
      </c>
      <c r="BO119" s="38" t="s">
        <v>450</v>
      </c>
      <c r="BP119" s="38" t="s">
        <v>450</v>
      </c>
      <c r="BQ119" s="38" t="s">
        <v>450</v>
      </c>
      <c r="BR119" s="38" t="s">
        <v>450</v>
      </c>
      <c r="BS119" s="38">
        <v>0</v>
      </c>
      <c r="BT119" s="36">
        <v>1.4E-2</v>
      </c>
      <c r="BU119" s="36">
        <v>0</v>
      </c>
      <c r="BV119" s="36">
        <v>0</v>
      </c>
      <c r="BW119" s="36">
        <v>0</v>
      </c>
      <c r="BX119" s="36">
        <v>1.4E-2</v>
      </c>
      <c r="BY119" s="37">
        <v>7</v>
      </c>
      <c r="BZ119" s="37">
        <v>0</v>
      </c>
      <c r="CA119" s="37">
        <v>0</v>
      </c>
      <c r="CB119" s="37">
        <v>0</v>
      </c>
      <c r="CC119" s="37">
        <v>7</v>
      </c>
      <c r="CD119" s="36">
        <v>0</v>
      </c>
      <c r="CE119" s="36">
        <v>0</v>
      </c>
      <c r="CF119" s="36">
        <v>0</v>
      </c>
      <c r="CG119" s="36">
        <v>0</v>
      </c>
      <c r="CH119" s="36">
        <v>0</v>
      </c>
    </row>
    <row r="120" spans="1:86" x14ac:dyDescent="0.25">
      <c r="A120" s="45">
        <v>2022</v>
      </c>
      <c r="B120" s="43" t="s">
        <v>151</v>
      </c>
      <c r="C120" s="44">
        <v>56146</v>
      </c>
      <c r="D120" s="43" t="s">
        <v>1262</v>
      </c>
      <c r="E120" s="43" t="s">
        <v>1261</v>
      </c>
      <c r="F120" s="42" t="s">
        <v>455</v>
      </c>
      <c r="G120" s="54">
        <v>9.6080000000000005</v>
      </c>
      <c r="H120" s="54">
        <v>6.6559999999999997</v>
      </c>
      <c r="I120" s="38">
        <v>0.1</v>
      </c>
      <c r="J120" s="38" t="s">
        <v>450</v>
      </c>
      <c r="K120" s="38">
        <v>16.364000000000001</v>
      </c>
      <c r="L120" s="39">
        <v>1300</v>
      </c>
      <c r="M120" s="39">
        <v>222</v>
      </c>
      <c r="N120" s="39">
        <v>1</v>
      </c>
      <c r="O120" s="39" t="s">
        <v>450</v>
      </c>
      <c r="P120" s="39">
        <v>1523</v>
      </c>
      <c r="Q120" s="41" t="s">
        <v>450</v>
      </c>
      <c r="R120" s="41" t="s">
        <v>450</v>
      </c>
      <c r="S120" s="41" t="s">
        <v>450</v>
      </c>
      <c r="T120" s="41" t="s">
        <v>450</v>
      </c>
      <c r="U120" s="41" t="s">
        <v>450</v>
      </c>
      <c r="V120" s="40" t="s">
        <v>450</v>
      </c>
      <c r="W120" s="40" t="s">
        <v>450</v>
      </c>
      <c r="X120" s="40" t="s">
        <v>450</v>
      </c>
      <c r="Y120" s="40" t="s">
        <v>450</v>
      </c>
      <c r="Z120" s="40" t="s">
        <v>450</v>
      </c>
      <c r="AA120" s="38" t="s">
        <v>450</v>
      </c>
      <c r="AB120" s="38" t="s">
        <v>450</v>
      </c>
      <c r="AC120" s="38" t="s">
        <v>450</v>
      </c>
      <c r="AD120" s="38" t="s">
        <v>450</v>
      </c>
      <c r="AE120" s="38" t="s">
        <v>450</v>
      </c>
      <c r="AF120" s="39" t="s">
        <v>450</v>
      </c>
      <c r="AG120" s="39" t="s">
        <v>450</v>
      </c>
      <c r="AH120" s="39" t="s">
        <v>450</v>
      </c>
      <c r="AI120" s="39" t="s">
        <v>450</v>
      </c>
      <c r="AJ120" s="39" t="s">
        <v>450</v>
      </c>
      <c r="AK120" s="38" t="s">
        <v>450</v>
      </c>
      <c r="AL120" s="38" t="s">
        <v>450</v>
      </c>
      <c r="AM120" s="38" t="s">
        <v>450</v>
      </c>
      <c r="AN120" s="38" t="s">
        <v>450</v>
      </c>
      <c r="AO120" s="38">
        <v>0</v>
      </c>
      <c r="AP120" s="36" t="s">
        <v>450</v>
      </c>
      <c r="AQ120" s="36" t="s">
        <v>450</v>
      </c>
      <c r="AR120" s="36">
        <v>1.8</v>
      </c>
      <c r="AS120" s="36" t="s">
        <v>450</v>
      </c>
      <c r="AT120" s="36">
        <v>1.8</v>
      </c>
      <c r="AU120" s="37" t="s">
        <v>450</v>
      </c>
      <c r="AV120" s="37" t="s">
        <v>450</v>
      </c>
      <c r="AW120" s="37">
        <v>1</v>
      </c>
      <c r="AX120" s="37" t="s">
        <v>450</v>
      </c>
      <c r="AY120" s="37">
        <v>1</v>
      </c>
      <c r="AZ120" s="36" t="s">
        <v>450</v>
      </c>
      <c r="BA120" s="36" t="s">
        <v>450</v>
      </c>
      <c r="BB120" s="36" t="s">
        <v>450</v>
      </c>
      <c r="BC120" s="36" t="s">
        <v>450</v>
      </c>
      <c r="BD120" s="36">
        <v>0</v>
      </c>
      <c r="BE120" s="38" t="s">
        <v>450</v>
      </c>
      <c r="BF120" s="38" t="s">
        <v>450</v>
      </c>
      <c r="BG120" s="38" t="s">
        <v>450</v>
      </c>
      <c r="BH120" s="38" t="s">
        <v>450</v>
      </c>
      <c r="BI120" s="38">
        <v>0</v>
      </c>
      <c r="BJ120" s="39" t="s">
        <v>450</v>
      </c>
      <c r="BK120" s="39" t="s">
        <v>450</v>
      </c>
      <c r="BL120" s="39" t="s">
        <v>450</v>
      </c>
      <c r="BM120" s="39" t="s">
        <v>450</v>
      </c>
      <c r="BN120" s="39">
        <v>0</v>
      </c>
      <c r="BO120" s="38" t="s">
        <v>450</v>
      </c>
      <c r="BP120" s="38" t="s">
        <v>450</v>
      </c>
      <c r="BQ120" s="38" t="s">
        <v>450</v>
      </c>
      <c r="BR120" s="38" t="s">
        <v>450</v>
      </c>
      <c r="BS120" s="38">
        <v>0</v>
      </c>
      <c r="BT120" s="36">
        <v>9.6080000000000005</v>
      </c>
      <c r="BU120" s="36">
        <v>6.6559999999999997</v>
      </c>
      <c r="BV120" s="36">
        <v>1.9</v>
      </c>
      <c r="BW120" s="36">
        <v>0</v>
      </c>
      <c r="BX120" s="36">
        <v>18.164000000000001</v>
      </c>
      <c r="BY120" s="37">
        <v>1300</v>
      </c>
      <c r="BZ120" s="37">
        <v>222</v>
      </c>
      <c r="CA120" s="37">
        <v>2</v>
      </c>
      <c r="CB120" s="37">
        <v>0</v>
      </c>
      <c r="CC120" s="37">
        <v>1524</v>
      </c>
      <c r="CD120" s="36">
        <v>0</v>
      </c>
      <c r="CE120" s="36">
        <v>0</v>
      </c>
      <c r="CF120" s="36">
        <v>0</v>
      </c>
      <c r="CG120" s="36">
        <v>0</v>
      </c>
      <c r="CH120" s="36">
        <v>0</v>
      </c>
    </row>
    <row r="121" spans="1:86" x14ac:dyDescent="0.25">
      <c r="A121" s="45">
        <v>2022</v>
      </c>
      <c r="B121" s="43" t="s">
        <v>151</v>
      </c>
      <c r="C121" s="44">
        <v>99999</v>
      </c>
      <c r="D121" s="43" t="s">
        <v>453</v>
      </c>
      <c r="E121" s="43" t="s">
        <v>1261</v>
      </c>
      <c r="F121" s="42" t="s">
        <v>451</v>
      </c>
      <c r="G121" s="54">
        <v>-94.86</v>
      </c>
      <c r="H121" s="54">
        <v>-37.17</v>
      </c>
      <c r="I121" s="38">
        <v>-2.3719999999999999</v>
      </c>
      <c r="J121" s="38">
        <v>0</v>
      </c>
      <c r="K121" s="38">
        <v>-134.40199999999999</v>
      </c>
      <c r="L121" s="39" t="s">
        <v>450</v>
      </c>
      <c r="M121" s="39" t="s">
        <v>450</v>
      </c>
      <c r="N121" s="39" t="s">
        <v>450</v>
      </c>
      <c r="O121" s="39" t="s">
        <v>450</v>
      </c>
      <c r="P121" s="39" t="s">
        <v>450</v>
      </c>
      <c r="Q121" s="41" t="s">
        <v>450</v>
      </c>
      <c r="R121" s="41" t="s">
        <v>450</v>
      </c>
      <c r="S121" s="41" t="s">
        <v>450</v>
      </c>
      <c r="T121" s="41" t="s">
        <v>450</v>
      </c>
      <c r="U121" s="41" t="s">
        <v>450</v>
      </c>
      <c r="V121" s="40" t="s">
        <v>450</v>
      </c>
      <c r="W121" s="40" t="s">
        <v>450</v>
      </c>
      <c r="X121" s="40" t="s">
        <v>450</v>
      </c>
      <c r="Y121" s="40" t="s">
        <v>450</v>
      </c>
      <c r="Z121" s="40" t="s">
        <v>450</v>
      </c>
      <c r="AA121" s="38">
        <v>-0.108</v>
      </c>
      <c r="AB121" s="38">
        <v>0</v>
      </c>
      <c r="AC121" s="38">
        <v>0</v>
      </c>
      <c r="AD121" s="38">
        <v>0</v>
      </c>
      <c r="AE121" s="38">
        <v>-0.108</v>
      </c>
      <c r="AF121" s="39" t="s">
        <v>450</v>
      </c>
      <c r="AG121" s="39" t="s">
        <v>450</v>
      </c>
      <c r="AH121" s="39" t="s">
        <v>450</v>
      </c>
      <c r="AI121" s="39" t="s">
        <v>450</v>
      </c>
      <c r="AJ121" s="39" t="s">
        <v>450</v>
      </c>
      <c r="AK121" s="38" t="s">
        <v>450</v>
      </c>
      <c r="AL121" s="38" t="s">
        <v>450</v>
      </c>
      <c r="AM121" s="38" t="s">
        <v>450</v>
      </c>
      <c r="AN121" s="38" t="s">
        <v>450</v>
      </c>
      <c r="AO121" s="38" t="s">
        <v>450</v>
      </c>
      <c r="AP121" s="36" t="s">
        <v>450</v>
      </c>
      <c r="AQ121" s="36" t="s">
        <v>450</v>
      </c>
      <c r="AR121" s="36" t="s">
        <v>450</v>
      </c>
      <c r="AS121" s="36" t="s">
        <v>450</v>
      </c>
      <c r="AT121" s="36" t="s">
        <v>450</v>
      </c>
      <c r="AU121" s="37" t="s">
        <v>450</v>
      </c>
      <c r="AV121" s="37" t="s">
        <v>450</v>
      </c>
      <c r="AW121" s="37" t="s">
        <v>450</v>
      </c>
      <c r="AX121" s="37" t="s">
        <v>450</v>
      </c>
      <c r="AY121" s="37" t="s">
        <v>450</v>
      </c>
      <c r="AZ121" s="36" t="s">
        <v>450</v>
      </c>
      <c r="BA121" s="36" t="s">
        <v>450</v>
      </c>
      <c r="BB121" s="36" t="s">
        <v>450</v>
      </c>
      <c r="BC121" s="36" t="s">
        <v>450</v>
      </c>
      <c r="BD121" s="36" t="s">
        <v>450</v>
      </c>
      <c r="BE121" s="38" t="s">
        <v>450</v>
      </c>
      <c r="BF121" s="38" t="s">
        <v>450</v>
      </c>
      <c r="BG121" s="38" t="s">
        <v>450</v>
      </c>
      <c r="BH121" s="38" t="s">
        <v>450</v>
      </c>
      <c r="BI121" s="38" t="s">
        <v>450</v>
      </c>
      <c r="BJ121" s="39" t="s">
        <v>450</v>
      </c>
      <c r="BK121" s="39" t="s">
        <v>450</v>
      </c>
      <c r="BL121" s="39" t="s">
        <v>450</v>
      </c>
      <c r="BM121" s="39" t="s">
        <v>450</v>
      </c>
      <c r="BN121" s="39" t="s">
        <v>450</v>
      </c>
      <c r="BO121" s="38" t="s">
        <v>450</v>
      </c>
      <c r="BP121" s="38" t="s">
        <v>450</v>
      </c>
      <c r="BQ121" s="38" t="s">
        <v>450</v>
      </c>
      <c r="BR121" s="38" t="s">
        <v>450</v>
      </c>
      <c r="BS121" s="38" t="s">
        <v>450</v>
      </c>
      <c r="BT121" s="36">
        <v>-94.968000000000004</v>
      </c>
      <c r="BU121" s="36">
        <v>-37.17</v>
      </c>
      <c r="BV121" s="36">
        <v>-2.3719999999999999</v>
      </c>
      <c r="BW121" s="36">
        <v>0</v>
      </c>
      <c r="BX121" s="36">
        <v>-134.511</v>
      </c>
      <c r="BY121" s="37" t="s">
        <v>450</v>
      </c>
      <c r="BZ121" s="37" t="s">
        <v>450</v>
      </c>
      <c r="CA121" s="37" t="s">
        <v>450</v>
      </c>
      <c r="CB121" s="37" t="s">
        <v>450</v>
      </c>
      <c r="CC121" s="37" t="s">
        <v>450</v>
      </c>
      <c r="CD121" s="36" t="s">
        <v>450</v>
      </c>
      <c r="CE121" s="36" t="s">
        <v>450</v>
      </c>
      <c r="CF121" s="36" t="s">
        <v>450</v>
      </c>
      <c r="CG121" s="36" t="s">
        <v>450</v>
      </c>
      <c r="CH121" s="36" t="s">
        <v>450</v>
      </c>
    </row>
    <row r="122" spans="1:86" x14ac:dyDescent="0.25">
      <c r="A122" s="45">
        <v>2022</v>
      </c>
      <c r="B122" s="43" t="s">
        <v>151</v>
      </c>
      <c r="C122" s="44">
        <v>99999</v>
      </c>
      <c r="D122" s="43" t="s">
        <v>453</v>
      </c>
      <c r="E122" s="43" t="s">
        <v>452</v>
      </c>
      <c r="F122" s="42" t="s">
        <v>451</v>
      </c>
      <c r="G122" s="54">
        <v>-16.376000000000001</v>
      </c>
      <c r="H122" s="54">
        <v>-1.044</v>
      </c>
      <c r="I122" s="38">
        <v>-0.155</v>
      </c>
      <c r="J122" s="38">
        <v>0</v>
      </c>
      <c r="K122" s="38">
        <v>-17.576000000000001</v>
      </c>
      <c r="L122" s="39" t="s">
        <v>450</v>
      </c>
      <c r="M122" s="39" t="s">
        <v>450</v>
      </c>
      <c r="N122" s="39" t="s">
        <v>450</v>
      </c>
      <c r="O122" s="39" t="s">
        <v>450</v>
      </c>
      <c r="P122" s="39" t="s">
        <v>450</v>
      </c>
      <c r="Q122" s="41" t="s">
        <v>450</v>
      </c>
      <c r="R122" s="41" t="s">
        <v>450</v>
      </c>
      <c r="S122" s="41" t="s">
        <v>450</v>
      </c>
      <c r="T122" s="41" t="s">
        <v>450</v>
      </c>
      <c r="U122" s="41" t="s">
        <v>450</v>
      </c>
      <c r="V122" s="40" t="s">
        <v>450</v>
      </c>
      <c r="W122" s="40" t="s">
        <v>450</v>
      </c>
      <c r="X122" s="40" t="s">
        <v>450</v>
      </c>
      <c r="Y122" s="40" t="s">
        <v>450</v>
      </c>
      <c r="Z122" s="40" t="s">
        <v>450</v>
      </c>
      <c r="AA122" s="38">
        <v>-0.49199999999999999</v>
      </c>
      <c r="AB122" s="38">
        <v>-1.0999999999999999E-2</v>
      </c>
      <c r="AC122" s="38">
        <v>0</v>
      </c>
      <c r="AD122" s="38">
        <v>0</v>
      </c>
      <c r="AE122" s="38">
        <v>-0.503</v>
      </c>
      <c r="AF122" s="39" t="s">
        <v>450</v>
      </c>
      <c r="AG122" s="39" t="s">
        <v>450</v>
      </c>
      <c r="AH122" s="39" t="s">
        <v>450</v>
      </c>
      <c r="AI122" s="39" t="s">
        <v>450</v>
      </c>
      <c r="AJ122" s="39" t="s">
        <v>450</v>
      </c>
      <c r="AK122" s="38" t="s">
        <v>450</v>
      </c>
      <c r="AL122" s="38" t="s">
        <v>450</v>
      </c>
      <c r="AM122" s="38" t="s">
        <v>450</v>
      </c>
      <c r="AN122" s="38" t="s">
        <v>450</v>
      </c>
      <c r="AO122" s="38" t="s">
        <v>450</v>
      </c>
      <c r="AP122" s="36" t="s">
        <v>450</v>
      </c>
      <c r="AQ122" s="36" t="s">
        <v>450</v>
      </c>
      <c r="AR122" s="36" t="s">
        <v>450</v>
      </c>
      <c r="AS122" s="36" t="s">
        <v>450</v>
      </c>
      <c r="AT122" s="36" t="s">
        <v>450</v>
      </c>
      <c r="AU122" s="37" t="s">
        <v>450</v>
      </c>
      <c r="AV122" s="37" t="s">
        <v>450</v>
      </c>
      <c r="AW122" s="37" t="s">
        <v>450</v>
      </c>
      <c r="AX122" s="37" t="s">
        <v>450</v>
      </c>
      <c r="AY122" s="37" t="s">
        <v>450</v>
      </c>
      <c r="AZ122" s="36" t="s">
        <v>450</v>
      </c>
      <c r="BA122" s="36" t="s">
        <v>450</v>
      </c>
      <c r="BB122" s="36" t="s">
        <v>450</v>
      </c>
      <c r="BC122" s="36" t="s">
        <v>450</v>
      </c>
      <c r="BD122" s="36" t="s">
        <v>450</v>
      </c>
      <c r="BE122" s="38" t="s">
        <v>450</v>
      </c>
      <c r="BF122" s="38" t="s">
        <v>450</v>
      </c>
      <c r="BG122" s="38" t="s">
        <v>450</v>
      </c>
      <c r="BH122" s="38" t="s">
        <v>450</v>
      </c>
      <c r="BI122" s="38" t="s">
        <v>450</v>
      </c>
      <c r="BJ122" s="39" t="s">
        <v>450</v>
      </c>
      <c r="BK122" s="39" t="s">
        <v>450</v>
      </c>
      <c r="BL122" s="39" t="s">
        <v>450</v>
      </c>
      <c r="BM122" s="39" t="s">
        <v>450</v>
      </c>
      <c r="BN122" s="39" t="s">
        <v>450</v>
      </c>
      <c r="BO122" s="38" t="s">
        <v>450</v>
      </c>
      <c r="BP122" s="38" t="s">
        <v>450</v>
      </c>
      <c r="BQ122" s="38" t="s">
        <v>450</v>
      </c>
      <c r="BR122" s="38" t="s">
        <v>450</v>
      </c>
      <c r="BS122" s="38" t="s">
        <v>450</v>
      </c>
      <c r="BT122" s="36">
        <v>-16.867999999999999</v>
      </c>
      <c r="BU122" s="36">
        <v>-1.0549999999999999</v>
      </c>
      <c r="BV122" s="36">
        <v>-0.155</v>
      </c>
      <c r="BW122" s="36">
        <v>0</v>
      </c>
      <c r="BX122" s="36">
        <v>-18.079000000000001</v>
      </c>
      <c r="BY122" s="37" t="s">
        <v>450</v>
      </c>
      <c r="BZ122" s="37" t="s">
        <v>450</v>
      </c>
      <c r="CA122" s="37" t="s">
        <v>450</v>
      </c>
      <c r="CB122" s="37" t="s">
        <v>450</v>
      </c>
      <c r="CC122" s="37" t="s">
        <v>450</v>
      </c>
      <c r="CD122" s="36" t="s">
        <v>450</v>
      </c>
      <c r="CE122" s="36" t="s">
        <v>450</v>
      </c>
      <c r="CF122" s="36" t="s">
        <v>450</v>
      </c>
      <c r="CG122" s="36" t="s">
        <v>450</v>
      </c>
      <c r="CH122" s="36" t="s">
        <v>450</v>
      </c>
    </row>
    <row r="123" spans="1:86" x14ac:dyDescent="0.25">
      <c r="A123" s="45">
        <v>2022</v>
      </c>
      <c r="B123" s="43" t="s">
        <v>152</v>
      </c>
      <c r="C123" s="44">
        <v>4176</v>
      </c>
      <c r="D123" s="43" t="s">
        <v>1260</v>
      </c>
      <c r="E123" s="43" t="s">
        <v>575</v>
      </c>
      <c r="F123" s="42" t="s">
        <v>457</v>
      </c>
      <c r="G123" s="54">
        <v>403.36099999999999</v>
      </c>
      <c r="H123" s="54">
        <v>190.334</v>
      </c>
      <c r="I123" s="38">
        <v>25.613</v>
      </c>
      <c r="J123" s="38" t="s">
        <v>450</v>
      </c>
      <c r="K123" s="38">
        <v>619.30799999999999</v>
      </c>
      <c r="L123" s="39">
        <v>53583</v>
      </c>
      <c r="M123" s="39">
        <v>1773</v>
      </c>
      <c r="N123" s="39">
        <v>85</v>
      </c>
      <c r="O123" s="39" t="s">
        <v>450</v>
      </c>
      <c r="P123" s="39">
        <v>55441</v>
      </c>
      <c r="Q123" s="41" t="s">
        <v>450</v>
      </c>
      <c r="R123" s="41" t="s">
        <v>450</v>
      </c>
      <c r="S123" s="41" t="s">
        <v>450</v>
      </c>
      <c r="T123" s="41" t="s">
        <v>450</v>
      </c>
      <c r="U123" s="41">
        <v>0</v>
      </c>
      <c r="V123" s="40" t="s">
        <v>450</v>
      </c>
      <c r="W123" s="40" t="s">
        <v>450</v>
      </c>
      <c r="X123" s="40" t="s">
        <v>450</v>
      </c>
      <c r="Y123" s="40" t="s">
        <v>450</v>
      </c>
      <c r="Z123" s="40">
        <v>0</v>
      </c>
      <c r="AA123" s="38" t="s">
        <v>450</v>
      </c>
      <c r="AB123" s="38">
        <v>67.046999999999997</v>
      </c>
      <c r="AC123" s="38" t="s">
        <v>450</v>
      </c>
      <c r="AD123" s="38" t="s">
        <v>450</v>
      </c>
      <c r="AE123" s="38">
        <v>67.046999999999997</v>
      </c>
      <c r="AF123" s="39" t="s">
        <v>450</v>
      </c>
      <c r="AG123" s="39">
        <v>332</v>
      </c>
      <c r="AH123" s="39" t="s">
        <v>450</v>
      </c>
      <c r="AI123" s="39" t="s">
        <v>450</v>
      </c>
      <c r="AJ123" s="39">
        <v>332</v>
      </c>
      <c r="AK123" s="38" t="s">
        <v>450</v>
      </c>
      <c r="AL123" s="38" t="s">
        <v>450</v>
      </c>
      <c r="AM123" s="38" t="s">
        <v>450</v>
      </c>
      <c r="AN123" s="38" t="s">
        <v>450</v>
      </c>
      <c r="AO123" s="38">
        <v>0</v>
      </c>
      <c r="AP123" s="36">
        <v>8.5999999999999993E-2</v>
      </c>
      <c r="AQ123" s="36">
        <v>1.2999999999999999E-2</v>
      </c>
      <c r="AR123" s="36" t="s">
        <v>450</v>
      </c>
      <c r="AS123" s="36" t="s">
        <v>450</v>
      </c>
      <c r="AT123" s="36">
        <v>9.9000000000000005E-2</v>
      </c>
      <c r="AU123" s="37">
        <v>17</v>
      </c>
      <c r="AV123" s="37">
        <v>4</v>
      </c>
      <c r="AW123" s="37" t="s">
        <v>450</v>
      </c>
      <c r="AX123" s="37" t="s">
        <v>450</v>
      </c>
      <c r="AY123" s="37">
        <v>21</v>
      </c>
      <c r="AZ123" s="36" t="s">
        <v>450</v>
      </c>
      <c r="BA123" s="36" t="s">
        <v>450</v>
      </c>
      <c r="BB123" s="36" t="s">
        <v>450</v>
      </c>
      <c r="BC123" s="36" t="s">
        <v>450</v>
      </c>
      <c r="BD123" s="36">
        <v>0</v>
      </c>
      <c r="BE123" s="38">
        <v>0.217</v>
      </c>
      <c r="BF123" s="38">
        <v>36.936</v>
      </c>
      <c r="BG123" s="38">
        <v>10.695</v>
      </c>
      <c r="BH123" s="38" t="s">
        <v>450</v>
      </c>
      <c r="BI123" s="38">
        <v>47.847999999999999</v>
      </c>
      <c r="BJ123" s="39">
        <v>20</v>
      </c>
      <c r="BK123" s="39">
        <v>79</v>
      </c>
      <c r="BL123" s="39">
        <v>17</v>
      </c>
      <c r="BM123" s="39" t="s">
        <v>450</v>
      </c>
      <c r="BN123" s="39">
        <v>116</v>
      </c>
      <c r="BO123" s="38" t="s">
        <v>450</v>
      </c>
      <c r="BP123" s="38" t="s">
        <v>450</v>
      </c>
      <c r="BQ123" s="38" t="s">
        <v>450</v>
      </c>
      <c r="BR123" s="38" t="s">
        <v>450</v>
      </c>
      <c r="BS123" s="38">
        <v>0</v>
      </c>
      <c r="BT123" s="36">
        <v>403.66399999999999</v>
      </c>
      <c r="BU123" s="36">
        <v>294.33</v>
      </c>
      <c r="BV123" s="36">
        <v>36.308</v>
      </c>
      <c r="BW123" s="36">
        <v>0</v>
      </c>
      <c r="BX123" s="36">
        <v>734.30200000000002</v>
      </c>
      <c r="BY123" s="37">
        <v>53620</v>
      </c>
      <c r="BZ123" s="37">
        <v>2188</v>
      </c>
      <c r="CA123" s="37">
        <v>102</v>
      </c>
      <c r="CB123" s="37">
        <v>0</v>
      </c>
      <c r="CC123" s="37">
        <v>55910</v>
      </c>
      <c r="CD123" s="36">
        <v>0</v>
      </c>
      <c r="CE123" s="36">
        <v>0</v>
      </c>
      <c r="CF123" s="36">
        <v>0</v>
      </c>
      <c r="CG123" s="36">
        <v>0</v>
      </c>
      <c r="CH123" s="36">
        <v>0</v>
      </c>
    </row>
    <row r="124" spans="1:86" x14ac:dyDescent="0.25">
      <c r="A124" s="45">
        <v>2022</v>
      </c>
      <c r="B124" s="43" t="s">
        <v>152</v>
      </c>
      <c r="C124" s="44">
        <v>7716</v>
      </c>
      <c r="D124" s="43" t="s">
        <v>1259</v>
      </c>
      <c r="E124" s="43" t="s">
        <v>575</v>
      </c>
      <c r="F124" s="42" t="s">
        <v>457</v>
      </c>
      <c r="G124" s="54">
        <v>4.1479999999999997</v>
      </c>
      <c r="H124" s="54">
        <v>0.29099999999999998</v>
      </c>
      <c r="I124" s="38">
        <v>0</v>
      </c>
      <c r="J124" s="38">
        <v>0</v>
      </c>
      <c r="K124" s="38">
        <v>4.4390000000000001</v>
      </c>
      <c r="L124" s="39">
        <v>807</v>
      </c>
      <c r="M124" s="39">
        <v>6</v>
      </c>
      <c r="N124" s="39">
        <v>0</v>
      </c>
      <c r="O124" s="39">
        <v>0</v>
      </c>
      <c r="P124" s="39">
        <v>813</v>
      </c>
      <c r="Q124" s="41">
        <v>0</v>
      </c>
      <c r="R124" s="41">
        <v>0</v>
      </c>
      <c r="S124" s="41">
        <v>0</v>
      </c>
      <c r="T124" s="41">
        <v>0</v>
      </c>
      <c r="U124" s="41">
        <v>0</v>
      </c>
      <c r="V124" s="40">
        <v>0</v>
      </c>
      <c r="W124" s="40">
        <v>0</v>
      </c>
      <c r="X124" s="40">
        <v>0</v>
      </c>
      <c r="Y124" s="40">
        <v>0</v>
      </c>
      <c r="Z124" s="40">
        <v>0</v>
      </c>
      <c r="AA124" s="38">
        <v>0</v>
      </c>
      <c r="AB124" s="38">
        <v>0</v>
      </c>
      <c r="AC124" s="38">
        <v>0</v>
      </c>
      <c r="AD124" s="38">
        <v>0</v>
      </c>
      <c r="AE124" s="38">
        <v>0</v>
      </c>
      <c r="AF124" s="39">
        <v>0</v>
      </c>
      <c r="AG124" s="39">
        <v>0</v>
      </c>
      <c r="AH124" s="39">
        <v>0</v>
      </c>
      <c r="AI124" s="39">
        <v>0</v>
      </c>
      <c r="AJ124" s="39">
        <v>0</v>
      </c>
      <c r="AK124" s="38">
        <v>2566.8000000000002</v>
      </c>
      <c r="AL124" s="38">
        <v>165.02600000000001</v>
      </c>
      <c r="AM124" s="38">
        <v>0</v>
      </c>
      <c r="AN124" s="38">
        <v>0</v>
      </c>
      <c r="AO124" s="38">
        <v>2731.826</v>
      </c>
      <c r="AP124" s="36">
        <v>0</v>
      </c>
      <c r="AQ124" s="36">
        <v>0</v>
      </c>
      <c r="AR124" s="36">
        <v>0</v>
      </c>
      <c r="AS124" s="36">
        <v>0</v>
      </c>
      <c r="AT124" s="36">
        <v>0</v>
      </c>
      <c r="AU124" s="37">
        <v>0</v>
      </c>
      <c r="AV124" s="37">
        <v>0</v>
      </c>
      <c r="AW124" s="37">
        <v>0</v>
      </c>
      <c r="AX124" s="37">
        <v>0</v>
      </c>
      <c r="AY124" s="37">
        <v>0</v>
      </c>
      <c r="AZ124" s="36">
        <v>0</v>
      </c>
      <c r="BA124" s="36">
        <v>0</v>
      </c>
      <c r="BB124" s="36">
        <v>0</v>
      </c>
      <c r="BC124" s="36">
        <v>0</v>
      </c>
      <c r="BD124" s="36">
        <v>0</v>
      </c>
      <c r="BE124" s="38">
        <v>0</v>
      </c>
      <c r="BF124" s="38">
        <v>0</v>
      </c>
      <c r="BG124" s="38">
        <v>0</v>
      </c>
      <c r="BH124" s="38">
        <v>0</v>
      </c>
      <c r="BI124" s="38">
        <v>0</v>
      </c>
      <c r="BJ124" s="39">
        <v>0</v>
      </c>
      <c r="BK124" s="39">
        <v>0</v>
      </c>
      <c r="BL124" s="39">
        <v>0</v>
      </c>
      <c r="BM124" s="39">
        <v>0</v>
      </c>
      <c r="BN124" s="39">
        <v>0</v>
      </c>
      <c r="BO124" s="38">
        <v>0</v>
      </c>
      <c r="BP124" s="38">
        <v>0</v>
      </c>
      <c r="BQ124" s="38">
        <v>0</v>
      </c>
      <c r="BR124" s="38">
        <v>0</v>
      </c>
      <c r="BS124" s="38">
        <v>0</v>
      </c>
      <c r="BT124" s="36">
        <v>4.1479999999999997</v>
      </c>
      <c r="BU124" s="36">
        <v>0.29099999999999998</v>
      </c>
      <c r="BV124" s="36">
        <v>0</v>
      </c>
      <c r="BW124" s="36">
        <v>0</v>
      </c>
      <c r="BX124" s="36">
        <v>4.4390000000000001</v>
      </c>
      <c r="BY124" s="37">
        <v>807</v>
      </c>
      <c r="BZ124" s="37">
        <v>6</v>
      </c>
      <c r="CA124" s="37">
        <v>0</v>
      </c>
      <c r="CB124" s="37">
        <v>0</v>
      </c>
      <c r="CC124" s="37">
        <v>813</v>
      </c>
      <c r="CD124" s="36">
        <v>2566.8000000000002</v>
      </c>
      <c r="CE124" s="36">
        <v>165.02600000000001</v>
      </c>
      <c r="CF124" s="36">
        <v>0</v>
      </c>
      <c r="CG124" s="36">
        <v>0</v>
      </c>
      <c r="CH124" s="36">
        <v>2731.826</v>
      </c>
    </row>
    <row r="125" spans="1:86" x14ac:dyDescent="0.25">
      <c r="A125" s="45">
        <v>2022</v>
      </c>
      <c r="B125" s="43" t="s">
        <v>152</v>
      </c>
      <c r="C125" s="44">
        <v>13831</v>
      </c>
      <c r="D125" s="43" t="s">
        <v>1258</v>
      </c>
      <c r="E125" s="43" t="s">
        <v>575</v>
      </c>
      <c r="F125" s="42" t="s">
        <v>457</v>
      </c>
      <c r="G125" s="54">
        <v>0.14799999999999999</v>
      </c>
      <c r="H125" s="54">
        <v>0.39900000000000002</v>
      </c>
      <c r="I125" s="38" t="s">
        <v>450</v>
      </c>
      <c r="J125" s="38" t="s">
        <v>450</v>
      </c>
      <c r="K125" s="38">
        <v>0.54700000000000004</v>
      </c>
      <c r="L125" s="39">
        <v>24</v>
      </c>
      <c r="M125" s="39">
        <v>4</v>
      </c>
      <c r="N125" s="39" t="s">
        <v>450</v>
      </c>
      <c r="O125" s="39" t="s">
        <v>450</v>
      </c>
      <c r="P125" s="39">
        <v>28</v>
      </c>
      <c r="Q125" s="41" t="s">
        <v>450</v>
      </c>
      <c r="R125" s="41" t="s">
        <v>450</v>
      </c>
      <c r="S125" s="41" t="s">
        <v>450</v>
      </c>
      <c r="T125" s="41" t="s">
        <v>450</v>
      </c>
      <c r="U125" s="41" t="s">
        <v>450</v>
      </c>
      <c r="V125" s="40" t="s">
        <v>450</v>
      </c>
      <c r="W125" s="40" t="s">
        <v>450</v>
      </c>
      <c r="X125" s="40" t="s">
        <v>450</v>
      </c>
      <c r="Y125" s="40" t="s">
        <v>450</v>
      </c>
      <c r="Z125" s="40" t="s">
        <v>450</v>
      </c>
      <c r="AA125" s="38" t="s">
        <v>450</v>
      </c>
      <c r="AB125" s="38" t="s">
        <v>450</v>
      </c>
      <c r="AC125" s="38" t="s">
        <v>450</v>
      </c>
      <c r="AD125" s="38" t="s">
        <v>450</v>
      </c>
      <c r="AE125" s="38" t="s">
        <v>450</v>
      </c>
      <c r="AF125" s="39" t="s">
        <v>450</v>
      </c>
      <c r="AG125" s="39" t="s">
        <v>450</v>
      </c>
      <c r="AH125" s="39" t="s">
        <v>450</v>
      </c>
      <c r="AI125" s="39" t="s">
        <v>450</v>
      </c>
      <c r="AJ125" s="39" t="s">
        <v>450</v>
      </c>
      <c r="AK125" s="38">
        <v>93.302999999999997</v>
      </c>
      <c r="AL125" s="38">
        <v>168.39099999999999</v>
      </c>
      <c r="AM125" s="38" t="s">
        <v>450</v>
      </c>
      <c r="AN125" s="38" t="s">
        <v>450</v>
      </c>
      <c r="AO125" s="38">
        <v>261.69400000000002</v>
      </c>
      <c r="AP125" s="36" t="s">
        <v>450</v>
      </c>
      <c r="AQ125" s="36" t="s">
        <v>450</v>
      </c>
      <c r="AR125" s="36" t="s">
        <v>450</v>
      </c>
      <c r="AS125" s="36" t="s">
        <v>450</v>
      </c>
      <c r="AT125" s="36">
        <v>0</v>
      </c>
      <c r="AU125" s="37" t="s">
        <v>450</v>
      </c>
      <c r="AV125" s="37" t="s">
        <v>450</v>
      </c>
      <c r="AW125" s="37" t="s">
        <v>450</v>
      </c>
      <c r="AX125" s="37" t="s">
        <v>450</v>
      </c>
      <c r="AY125" s="37">
        <v>0</v>
      </c>
      <c r="AZ125" s="36" t="s">
        <v>450</v>
      </c>
      <c r="BA125" s="36" t="s">
        <v>450</v>
      </c>
      <c r="BB125" s="36" t="s">
        <v>450</v>
      </c>
      <c r="BC125" s="36" t="s">
        <v>450</v>
      </c>
      <c r="BD125" s="36">
        <v>0</v>
      </c>
      <c r="BE125" s="38" t="s">
        <v>450</v>
      </c>
      <c r="BF125" s="38">
        <v>0.45</v>
      </c>
      <c r="BG125" s="38" t="s">
        <v>450</v>
      </c>
      <c r="BH125" s="38" t="s">
        <v>450</v>
      </c>
      <c r="BI125" s="38">
        <v>0.45</v>
      </c>
      <c r="BJ125" s="39" t="s">
        <v>450</v>
      </c>
      <c r="BK125" s="39">
        <v>1</v>
      </c>
      <c r="BL125" s="39" t="s">
        <v>450</v>
      </c>
      <c r="BM125" s="39" t="s">
        <v>450</v>
      </c>
      <c r="BN125" s="39">
        <v>1</v>
      </c>
      <c r="BO125" s="38" t="s">
        <v>450</v>
      </c>
      <c r="BP125" s="38">
        <v>36.4</v>
      </c>
      <c r="BQ125" s="38" t="s">
        <v>450</v>
      </c>
      <c r="BR125" s="38" t="s">
        <v>450</v>
      </c>
      <c r="BS125" s="38">
        <v>36.4</v>
      </c>
      <c r="BT125" s="36">
        <v>0.14799999999999999</v>
      </c>
      <c r="BU125" s="36">
        <v>0.84899999999999998</v>
      </c>
      <c r="BV125" s="36">
        <v>0</v>
      </c>
      <c r="BW125" s="36">
        <v>0</v>
      </c>
      <c r="BX125" s="36">
        <v>0.997</v>
      </c>
      <c r="BY125" s="37">
        <v>24</v>
      </c>
      <c r="BZ125" s="37">
        <v>5</v>
      </c>
      <c r="CA125" s="37">
        <v>0</v>
      </c>
      <c r="CB125" s="37">
        <v>0</v>
      </c>
      <c r="CC125" s="37">
        <v>29</v>
      </c>
      <c r="CD125" s="36">
        <v>93.302999999999997</v>
      </c>
      <c r="CE125" s="36">
        <v>204.791</v>
      </c>
      <c r="CF125" s="36">
        <v>0</v>
      </c>
      <c r="CG125" s="36">
        <v>0</v>
      </c>
      <c r="CH125" s="36">
        <v>298.09399999999999</v>
      </c>
    </row>
    <row r="126" spans="1:86" x14ac:dyDescent="0.25">
      <c r="A126" s="45">
        <v>2022</v>
      </c>
      <c r="B126" s="43" t="s">
        <v>152</v>
      </c>
      <c r="C126" s="44">
        <v>19497</v>
      </c>
      <c r="D126" s="43" t="s">
        <v>1257</v>
      </c>
      <c r="E126" s="43" t="s">
        <v>575</v>
      </c>
      <c r="F126" s="42" t="s">
        <v>457</v>
      </c>
      <c r="G126" s="54">
        <v>103.569</v>
      </c>
      <c r="H126" s="54">
        <v>45.247</v>
      </c>
      <c r="I126" s="38">
        <v>7.5</v>
      </c>
      <c r="J126" s="38" t="s">
        <v>450</v>
      </c>
      <c r="K126" s="38">
        <v>156.316</v>
      </c>
      <c r="L126" s="39">
        <v>18534</v>
      </c>
      <c r="M126" s="39">
        <v>372</v>
      </c>
      <c r="N126" s="39">
        <v>45</v>
      </c>
      <c r="O126" s="39" t="s">
        <v>450</v>
      </c>
      <c r="P126" s="39">
        <v>18951</v>
      </c>
      <c r="Q126" s="41">
        <v>0.49199999999999999</v>
      </c>
      <c r="R126" s="41" t="s">
        <v>450</v>
      </c>
      <c r="S126" s="41" t="s">
        <v>450</v>
      </c>
      <c r="T126" s="41" t="s">
        <v>450</v>
      </c>
      <c r="U126" s="41">
        <v>0.49199999999999999</v>
      </c>
      <c r="V126" s="40">
        <v>35</v>
      </c>
      <c r="W126" s="40" t="s">
        <v>450</v>
      </c>
      <c r="X126" s="40" t="s">
        <v>450</v>
      </c>
      <c r="Y126" s="40" t="s">
        <v>450</v>
      </c>
      <c r="Z126" s="40">
        <v>35</v>
      </c>
      <c r="AA126" s="38" t="s">
        <v>450</v>
      </c>
      <c r="AB126" s="38">
        <v>2.492</v>
      </c>
      <c r="AC126" s="38" t="s">
        <v>450</v>
      </c>
      <c r="AD126" s="38" t="s">
        <v>450</v>
      </c>
      <c r="AE126" s="38">
        <v>2.492</v>
      </c>
      <c r="AF126" s="39" t="s">
        <v>450</v>
      </c>
      <c r="AG126" s="39">
        <v>3</v>
      </c>
      <c r="AH126" s="39" t="s">
        <v>450</v>
      </c>
      <c r="AI126" s="39" t="s">
        <v>450</v>
      </c>
      <c r="AJ126" s="39">
        <v>3</v>
      </c>
      <c r="AK126" s="38">
        <v>91626.804000000004</v>
      </c>
      <c r="AL126" s="38">
        <v>25871.405999999999</v>
      </c>
      <c r="AM126" s="38">
        <v>4543.4059999999999</v>
      </c>
      <c r="AN126" s="38" t="s">
        <v>450</v>
      </c>
      <c r="AO126" s="38">
        <v>122041.61599999999</v>
      </c>
      <c r="AP126" s="36" t="s">
        <v>450</v>
      </c>
      <c r="AQ126" s="36">
        <v>0.03</v>
      </c>
      <c r="AR126" s="36">
        <v>0.1</v>
      </c>
      <c r="AS126" s="36" t="s">
        <v>450</v>
      </c>
      <c r="AT126" s="36">
        <v>0.13</v>
      </c>
      <c r="AU126" s="37" t="s">
        <v>450</v>
      </c>
      <c r="AV126" s="37">
        <v>1</v>
      </c>
      <c r="AW126" s="37">
        <v>1</v>
      </c>
      <c r="AX126" s="37" t="s">
        <v>450</v>
      </c>
      <c r="AY126" s="37">
        <v>2</v>
      </c>
      <c r="AZ126" s="36" t="s">
        <v>450</v>
      </c>
      <c r="BA126" s="36">
        <v>0</v>
      </c>
      <c r="BB126" s="36">
        <v>2.96</v>
      </c>
      <c r="BC126" s="36" t="s">
        <v>450</v>
      </c>
      <c r="BD126" s="36">
        <v>2.96</v>
      </c>
      <c r="BE126" s="38" t="s">
        <v>450</v>
      </c>
      <c r="BF126" s="38">
        <v>11.983000000000001</v>
      </c>
      <c r="BG126" s="38">
        <v>4.21</v>
      </c>
      <c r="BH126" s="38" t="s">
        <v>450</v>
      </c>
      <c r="BI126" s="38">
        <v>16.193000000000001</v>
      </c>
      <c r="BJ126" s="39" t="s">
        <v>450</v>
      </c>
      <c r="BK126" s="39">
        <v>31</v>
      </c>
      <c r="BL126" s="39">
        <v>3</v>
      </c>
      <c r="BM126" s="39" t="s">
        <v>450</v>
      </c>
      <c r="BN126" s="39">
        <v>34</v>
      </c>
      <c r="BO126" s="38" t="s">
        <v>450</v>
      </c>
      <c r="BP126" s="38">
        <v>15983.120999999999</v>
      </c>
      <c r="BQ126" s="38">
        <v>50.1</v>
      </c>
      <c r="BR126" s="38" t="s">
        <v>450</v>
      </c>
      <c r="BS126" s="38">
        <v>16033.221</v>
      </c>
      <c r="BT126" s="36">
        <v>103.569</v>
      </c>
      <c r="BU126" s="36">
        <v>59.752000000000002</v>
      </c>
      <c r="BV126" s="36">
        <v>11.81</v>
      </c>
      <c r="BW126" s="36">
        <v>0</v>
      </c>
      <c r="BX126" s="36">
        <v>175.131</v>
      </c>
      <c r="BY126" s="37">
        <v>18534</v>
      </c>
      <c r="BZ126" s="37">
        <v>407</v>
      </c>
      <c r="CA126" s="37">
        <v>49</v>
      </c>
      <c r="CB126" s="37">
        <v>0</v>
      </c>
      <c r="CC126" s="37">
        <v>18990</v>
      </c>
      <c r="CD126" s="36">
        <v>91626.804000000004</v>
      </c>
      <c r="CE126" s="36">
        <v>41854.527000000002</v>
      </c>
      <c r="CF126" s="36">
        <v>4596.4660000000003</v>
      </c>
      <c r="CG126" s="36">
        <v>0</v>
      </c>
      <c r="CH126" s="36">
        <v>138077.79699999999</v>
      </c>
    </row>
    <row r="127" spans="1:86" x14ac:dyDescent="0.25">
      <c r="A127" s="45">
        <v>2022</v>
      </c>
      <c r="B127" s="43" t="s">
        <v>152</v>
      </c>
      <c r="C127" s="44">
        <v>20038</v>
      </c>
      <c r="D127" s="43" t="s">
        <v>1256</v>
      </c>
      <c r="E127" s="43" t="s">
        <v>575</v>
      </c>
      <c r="F127" s="42" t="s">
        <v>457</v>
      </c>
      <c r="G127" s="54">
        <v>0.47199999999999998</v>
      </c>
      <c r="H127" s="54">
        <v>0.57699999999999996</v>
      </c>
      <c r="I127" s="38" t="s">
        <v>450</v>
      </c>
      <c r="J127" s="38" t="s">
        <v>450</v>
      </c>
      <c r="K127" s="38">
        <v>1.0489999999999999</v>
      </c>
      <c r="L127" s="39">
        <v>35</v>
      </c>
      <c r="M127" s="39">
        <v>4</v>
      </c>
      <c r="N127" s="39" t="s">
        <v>450</v>
      </c>
      <c r="O127" s="39" t="s">
        <v>450</v>
      </c>
      <c r="P127" s="39">
        <v>39</v>
      </c>
      <c r="Q127" s="41" t="s">
        <v>450</v>
      </c>
      <c r="R127" s="41" t="s">
        <v>450</v>
      </c>
      <c r="S127" s="41" t="s">
        <v>450</v>
      </c>
      <c r="T127" s="41" t="s">
        <v>450</v>
      </c>
      <c r="U127" s="41" t="s">
        <v>450</v>
      </c>
      <c r="V127" s="40" t="s">
        <v>450</v>
      </c>
      <c r="W127" s="40" t="s">
        <v>450</v>
      </c>
      <c r="X127" s="40" t="s">
        <v>450</v>
      </c>
      <c r="Y127" s="40" t="s">
        <v>450</v>
      </c>
      <c r="Z127" s="40" t="s">
        <v>450</v>
      </c>
      <c r="AA127" s="38" t="s">
        <v>450</v>
      </c>
      <c r="AB127" s="38" t="s">
        <v>450</v>
      </c>
      <c r="AC127" s="38" t="s">
        <v>450</v>
      </c>
      <c r="AD127" s="38" t="s">
        <v>450</v>
      </c>
      <c r="AE127" s="38" t="s">
        <v>450</v>
      </c>
      <c r="AF127" s="39" t="s">
        <v>450</v>
      </c>
      <c r="AG127" s="39" t="s">
        <v>450</v>
      </c>
      <c r="AH127" s="39" t="s">
        <v>450</v>
      </c>
      <c r="AI127" s="39" t="s">
        <v>450</v>
      </c>
      <c r="AJ127" s="39" t="s">
        <v>450</v>
      </c>
      <c r="AK127" s="38" t="s">
        <v>450</v>
      </c>
      <c r="AL127" s="38" t="s">
        <v>450</v>
      </c>
      <c r="AM127" s="38" t="s">
        <v>450</v>
      </c>
      <c r="AN127" s="38" t="s">
        <v>450</v>
      </c>
      <c r="AO127" s="38">
        <v>0</v>
      </c>
      <c r="AP127" s="36" t="s">
        <v>450</v>
      </c>
      <c r="AQ127" s="36" t="s">
        <v>450</v>
      </c>
      <c r="AR127" s="36" t="s">
        <v>450</v>
      </c>
      <c r="AS127" s="36" t="s">
        <v>450</v>
      </c>
      <c r="AT127" s="36">
        <v>0</v>
      </c>
      <c r="AU127" s="37" t="s">
        <v>450</v>
      </c>
      <c r="AV127" s="37" t="s">
        <v>450</v>
      </c>
      <c r="AW127" s="37" t="s">
        <v>450</v>
      </c>
      <c r="AX127" s="37" t="s">
        <v>450</v>
      </c>
      <c r="AY127" s="37">
        <v>0</v>
      </c>
      <c r="AZ127" s="36" t="s">
        <v>450</v>
      </c>
      <c r="BA127" s="36" t="s">
        <v>450</v>
      </c>
      <c r="BB127" s="36" t="s">
        <v>450</v>
      </c>
      <c r="BC127" s="36" t="s">
        <v>450</v>
      </c>
      <c r="BD127" s="36">
        <v>0</v>
      </c>
      <c r="BE127" s="38" t="s">
        <v>450</v>
      </c>
      <c r="BF127" s="38" t="s">
        <v>450</v>
      </c>
      <c r="BG127" s="38" t="s">
        <v>450</v>
      </c>
      <c r="BH127" s="38" t="s">
        <v>450</v>
      </c>
      <c r="BI127" s="38">
        <v>0</v>
      </c>
      <c r="BJ127" s="39" t="s">
        <v>450</v>
      </c>
      <c r="BK127" s="39" t="s">
        <v>450</v>
      </c>
      <c r="BL127" s="39" t="s">
        <v>450</v>
      </c>
      <c r="BM127" s="39" t="s">
        <v>450</v>
      </c>
      <c r="BN127" s="39">
        <v>0</v>
      </c>
      <c r="BO127" s="38" t="s">
        <v>450</v>
      </c>
      <c r="BP127" s="38" t="s">
        <v>450</v>
      </c>
      <c r="BQ127" s="38" t="s">
        <v>450</v>
      </c>
      <c r="BR127" s="38" t="s">
        <v>450</v>
      </c>
      <c r="BS127" s="38">
        <v>0</v>
      </c>
      <c r="BT127" s="36">
        <v>0.47199999999999998</v>
      </c>
      <c r="BU127" s="36">
        <v>0.57699999999999996</v>
      </c>
      <c r="BV127" s="36">
        <v>0</v>
      </c>
      <c r="BW127" s="36">
        <v>0</v>
      </c>
      <c r="BX127" s="36">
        <v>1.0489999999999999</v>
      </c>
      <c r="BY127" s="37">
        <v>35</v>
      </c>
      <c r="BZ127" s="37">
        <v>4</v>
      </c>
      <c r="CA127" s="37">
        <v>0</v>
      </c>
      <c r="CB127" s="37">
        <v>0</v>
      </c>
      <c r="CC127" s="37">
        <v>39</v>
      </c>
      <c r="CD127" s="36">
        <v>0</v>
      </c>
      <c r="CE127" s="36">
        <v>0</v>
      </c>
      <c r="CF127" s="36">
        <v>0</v>
      </c>
      <c r="CG127" s="36">
        <v>0</v>
      </c>
      <c r="CH127" s="36">
        <v>0</v>
      </c>
    </row>
    <row r="128" spans="1:86" x14ac:dyDescent="0.25">
      <c r="A128" s="45">
        <v>2022</v>
      </c>
      <c r="B128" s="43" t="s">
        <v>455</v>
      </c>
      <c r="C128" s="44">
        <v>15270</v>
      </c>
      <c r="D128" s="43" t="s">
        <v>1011</v>
      </c>
      <c r="E128" s="43" t="s">
        <v>468</v>
      </c>
      <c r="F128" s="42" t="s">
        <v>457</v>
      </c>
      <c r="G128" s="54">
        <v>74.245999999999995</v>
      </c>
      <c r="H128" s="54">
        <v>45.817</v>
      </c>
      <c r="I128" s="38" t="s">
        <v>450</v>
      </c>
      <c r="J128" s="38" t="s">
        <v>450</v>
      </c>
      <c r="K128" s="38">
        <v>120.063</v>
      </c>
      <c r="L128" s="39">
        <v>12273</v>
      </c>
      <c r="M128" s="39">
        <v>681</v>
      </c>
      <c r="N128" s="39" t="s">
        <v>450</v>
      </c>
      <c r="O128" s="39" t="s">
        <v>450</v>
      </c>
      <c r="P128" s="39">
        <v>12954</v>
      </c>
      <c r="Q128" s="41" t="s">
        <v>450</v>
      </c>
      <c r="R128" s="41" t="s">
        <v>450</v>
      </c>
      <c r="S128" s="41" t="s">
        <v>450</v>
      </c>
      <c r="T128" s="41" t="s">
        <v>450</v>
      </c>
      <c r="U128" s="41">
        <v>0</v>
      </c>
      <c r="V128" s="40" t="s">
        <v>450</v>
      </c>
      <c r="W128" s="40" t="s">
        <v>450</v>
      </c>
      <c r="X128" s="40" t="s">
        <v>450</v>
      </c>
      <c r="Y128" s="40" t="s">
        <v>450</v>
      </c>
      <c r="Z128" s="40">
        <v>0</v>
      </c>
      <c r="AA128" s="38">
        <v>1.4E-2</v>
      </c>
      <c r="AB128" s="38">
        <v>0.14899999999999999</v>
      </c>
      <c r="AC128" s="38" t="s">
        <v>450</v>
      </c>
      <c r="AD128" s="38" t="s">
        <v>450</v>
      </c>
      <c r="AE128" s="38">
        <v>0.16300000000000001</v>
      </c>
      <c r="AF128" s="39">
        <v>1</v>
      </c>
      <c r="AG128" s="39">
        <v>3</v>
      </c>
      <c r="AH128" s="39" t="s">
        <v>450</v>
      </c>
      <c r="AI128" s="39" t="s">
        <v>450</v>
      </c>
      <c r="AJ128" s="39">
        <v>4</v>
      </c>
      <c r="AK128" s="38" t="s">
        <v>450</v>
      </c>
      <c r="AL128" s="38" t="s">
        <v>450</v>
      </c>
      <c r="AM128" s="38" t="s">
        <v>450</v>
      </c>
      <c r="AN128" s="38" t="s">
        <v>450</v>
      </c>
      <c r="AO128" s="38">
        <v>0</v>
      </c>
      <c r="AP128" s="36" t="s">
        <v>450</v>
      </c>
      <c r="AQ128" s="36" t="s">
        <v>450</v>
      </c>
      <c r="AR128" s="36" t="s">
        <v>450</v>
      </c>
      <c r="AS128" s="36" t="s">
        <v>450</v>
      </c>
      <c r="AT128" s="36">
        <v>0</v>
      </c>
      <c r="AU128" s="37" t="s">
        <v>450</v>
      </c>
      <c r="AV128" s="37" t="s">
        <v>450</v>
      </c>
      <c r="AW128" s="37" t="s">
        <v>450</v>
      </c>
      <c r="AX128" s="37" t="s">
        <v>450</v>
      </c>
      <c r="AY128" s="37">
        <v>0</v>
      </c>
      <c r="AZ128" s="36" t="s">
        <v>450</v>
      </c>
      <c r="BA128" s="36" t="s">
        <v>450</v>
      </c>
      <c r="BB128" s="36" t="s">
        <v>450</v>
      </c>
      <c r="BC128" s="36" t="s">
        <v>450</v>
      </c>
      <c r="BD128" s="36">
        <v>0</v>
      </c>
      <c r="BE128" s="38" t="s">
        <v>450</v>
      </c>
      <c r="BF128" s="38" t="s">
        <v>450</v>
      </c>
      <c r="BG128" s="38" t="s">
        <v>450</v>
      </c>
      <c r="BH128" s="38" t="s">
        <v>450</v>
      </c>
      <c r="BI128" s="38">
        <v>0</v>
      </c>
      <c r="BJ128" s="39" t="s">
        <v>450</v>
      </c>
      <c r="BK128" s="39" t="s">
        <v>450</v>
      </c>
      <c r="BL128" s="39" t="s">
        <v>450</v>
      </c>
      <c r="BM128" s="39" t="s">
        <v>450</v>
      </c>
      <c r="BN128" s="39">
        <v>0</v>
      </c>
      <c r="BO128" s="38" t="s">
        <v>450</v>
      </c>
      <c r="BP128" s="38" t="s">
        <v>450</v>
      </c>
      <c r="BQ128" s="38" t="s">
        <v>450</v>
      </c>
      <c r="BR128" s="38" t="s">
        <v>450</v>
      </c>
      <c r="BS128" s="38">
        <v>0</v>
      </c>
      <c r="BT128" s="36">
        <v>74.260000000000005</v>
      </c>
      <c r="BU128" s="36">
        <v>45.966000000000001</v>
      </c>
      <c r="BV128" s="36">
        <v>0</v>
      </c>
      <c r="BW128" s="36">
        <v>0</v>
      </c>
      <c r="BX128" s="36">
        <v>120.226</v>
      </c>
      <c r="BY128" s="37">
        <v>12274</v>
      </c>
      <c r="BZ128" s="37">
        <v>684</v>
      </c>
      <c r="CA128" s="37">
        <v>0</v>
      </c>
      <c r="CB128" s="37">
        <v>0</v>
      </c>
      <c r="CC128" s="37">
        <v>12958</v>
      </c>
      <c r="CD128" s="36">
        <v>0</v>
      </c>
      <c r="CE128" s="36">
        <v>0</v>
      </c>
      <c r="CF128" s="36">
        <v>0</v>
      </c>
      <c r="CG128" s="36">
        <v>0</v>
      </c>
      <c r="CH128" s="36">
        <v>0</v>
      </c>
    </row>
    <row r="129" spans="1:86" x14ac:dyDescent="0.25">
      <c r="A129" s="45">
        <v>2022</v>
      </c>
      <c r="B129" s="43" t="s">
        <v>153</v>
      </c>
      <c r="C129" s="44">
        <v>5027</v>
      </c>
      <c r="D129" s="43" t="s">
        <v>1014</v>
      </c>
      <c r="E129" s="43" t="s">
        <v>468</v>
      </c>
      <c r="F129" s="42" t="s">
        <v>457</v>
      </c>
      <c r="G129" s="54">
        <v>61.518999999999998</v>
      </c>
      <c r="H129" s="54">
        <v>17.992999999999999</v>
      </c>
      <c r="I129" s="38">
        <v>3.2570000000000001</v>
      </c>
      <c r="J129" s="38">
        <v>0</v>
      </c>
      <c r="K129" s="38">
        <v>82.769000000000005</v>
      </c>
      <c r="L129" s="39">
        <v>7797</v>
      </c>
      <c r="M129" s="39">
        <v>295</v>
      </c>
      <c r="N129" s="39">
        <v>8</v>
      </c>
      <c r="O129" s="39">
        <v>0</v>
      </c>
      <c r="P129" s="39">
        <v>8100</v>
      </c>
      <c r="Q129" s="41" t="s">
        <v>450</v>
      </c>
      <c r="R129" s="41" t="s">
        <v>450</v>
      </c>
      <c r="S129" s="41" t="s">
        <v>450</v>
      </c>
      <c r="T129" s="41" t="s">
        <v>450</v>
      </c>
      <c r="U129" s="41" t="s">
        <v>450</v>
      </c>
      <c r="V129" s="40" t="s">
        <v>450</v>
      </c>
      <c r="W129" s="40" t="s">
        <v>450</v>
      </c>
      <c r="X129" s="40" t="s">
        <v>450</v>
      </c>
      <c r="Y129" s="40" t="s">
        <v>450</v>
      </c>
      <c r="Z129" s="40" t="s">
        <v>450</v>
      </c>
      <c r="AA129" s="38" t="s">
        <v>450</v>
      </c>
      <c r="AB129" s="38" t="s">
        <v>450</v>
      </c>
      <c r="AC129" s="38" t="s">
        <v>450</v>
      </c>
      <c r="AD129" s="38" t="s">
        <v>450</v>
      </c>
      <c r="AE129" s="38" t="s">
        <v>450</v>
      </c>
      <c r="AF129" s="39" t="s">
        <v>450</v>
      </c>
      <c r="AG129" s="39" t="s">
        <v>450</v>
      </c>
      <c r="AH129" s="39" t="s">
        <v>450</v>
      </c>
      <c r="AI129" s="39" t="s">
        <v>450</v>
      </c>
      <c r="AJ129" s="39" t="s">
        <v>450</v>
      </c>
      <c r="AK129" s="38" t="s">
        <v>450</v>
      </c>
      <c r="AL129" s="38" t="s">
        <v>450</v>
      </c>
      <c r="AM129" s="38" t="s">
        <v>450</v>
      </c>
      <c r="AN129" s="38" t="s">
        <v>450</v>
      </c>
      <c r="AO129" s="38">
        <v>0</v>
      </c>
      <c r="AP129" s="36">
        <v>2.4E-2</v>
      </c>
      <c r="AQ129" s="36">
        <v>7.0000000000000001E-3</v>
      </c>
      <c r="AR129" s="36">
        <v>0</v>
      </c>
      <c r="AS129" s="36">
        <v>0</v>
      </c>
      <c r="AT129" s="36">
        <v>3.1E-2</v>
      </c>
      <c r="AU129" s="37">
        <v>5</v>
      </c>
      <c r="AV129" s="37">
        <v>3</v>
      </c>
      <c r="AW129" s="37">
        <v>0</v>
      </c>
      <c r="AX129" s="37">
        <v>0</v>
      </c>
      <c r="AY129" s="37">
        <v>8</v>
      </c>
      <c r="AZ129" s="36" t="s">
        <v>450</v>
      </c>
      <c r="BA129" s="36" t="s">
        <v>450</v>
      </c>
      <c r="BB129" s="36" t="s">
        <v>450</v>
      </c>
      <c r="BC129" s="36" t="s">
        <v>450</v>
      </c>
      <c r="BD129" s="36">
        <v>0</v>
      </c>
      <c r="BE129" s="38">
        <v>0</v>
      </c>
      <c r="BF129" s="38">
        <v>0.5</v>
      </c>
      <c r="BG129" s="38">
        <v>0</v>
      </c>
      <c r="BH129" s="38">
        <v>0</v>
      </c>
      <c r="BI129" s="38">
        <v>0.5</v>
      </c>
      <c r="BJ129" s="39">
        <v>0</v>
      </c>
      <c r="BK129" s="39">
        <v>1</v>
      </c>
      <c r="BL129" s="39">
        <v>0</v>
      </c>
      <c r="BM129" s="39">
        <v>0</v>
      </c>
      <c r="BN129" s="39">
        <v>1</v>
      </c>
      <c r="BO129" s="38" t="s">
        <v>450</v>
      </c>
      <c r="BP129" s="38" t="s">
        <v>450</v>
      </c>
      <c r="BQ129" s="38" t="s">
        <v>450</v>
      </c>
      <c r="BR129" s="38" t="s">
        <v>450</v>
      </c>
      <c r="BS129" s="38">
        <v>0</v>
      </c>
      <c r="BT129" s="36">
        <v>61.542999999999999</v>
      </c>
      <c r="BU129" s="36">
        <v>18.5</v>
      </c>
      <c r="BV129" s="36">
        <v>3.2570000000000001</v>
      </c>
      <c r="BW129" s="36">
        <v>0</v>
      </c>
      <c r="BX129" s="36">
        <v>83.3</v>
      </c>
      <c r="BY129" s="37">
        <v>7802</v>
      </c>
      <c r="BZ129" s="37">
        <v>299</v>
      </c>
      <c r="CA129" s="37">
        <v>8</v>
      </c>
      <c r="CB129" s="37">
        <v>0</v>
      </c>
      <c r="CC129" s="37">
        <v>8109</v>
      </c>
      <c r="CD129" s="36">
        <v>0</v>
      </c>
      <c r="CE129" s="36">
        <v>0</v>
      </c>
      <c r="CF129" s="36">
        <v>0</v>
      </c>
      <c r="CG129" s="36">
        <v>0</v>
      </c>
      <c r="CH129" s="36">
        <v>0</v>
      </c>
    </row>
    <row r="130" spans="1:86" x14ac:dyDescent="0.25">
      <c r="A130" s="45">
        <v>2022</v>
      </c>
      <c r="B130" s="43" t="s">
        <v>153</v>
      </c>
      <c r="C130" s="44">
        <v>5070</v>
      </c>
      <c r="D130" s="43" t="s">
        <v>1255</v>
      </c>
      <c r="E130" s="43" t="s">
        <v>468</v>
      </c>
      <c r="F130" s="42" t="s">
        <v>455</v>
      </c>
      <c r="G130" s="54">
        <v>17.117999999999999</v>
      </c>
      <c r="H130" s="54">
        <v>5.6859999999999999</v>
      </c>
      <c r="I130" s="38" t="s">
        <v>450</v>
      </c>
      <c r="J130" s="38" t="s">
        <v>450</v>
      </c>
      <c r="K130" s="38">
        <v>22.803999999999998</v>
      </c>
      <c r="L130" s="39">
        <v>2132</v>
      </c>
      <c r="M130" s="39">
        <v>102</v>
      </c>
      <c r="N130" s="39" t="s">
        <v>450</v>
      </c>
      <c r="O130" s="39" t="s">
        <v>450</v>
      </c>
      <c r="P130" s="39">
        <v>2234</v>
      </c>
      <c r="Q130" s="41" t="s">
        <v>450</v>
      </c>
      <c r="R130" s="41" t="s">
        <v>450</v>
      </c>
      <c r="S130" s="41" t="s">
        <v>450</v>
      </c>
      <c r="T130" s="41" t="s">
        <v>450</v>
      </c>
      <c r="U130" s="41" t="s">
        <v>450</v>
      </c>
      <c r="V130" s="40" t="s">
        <v>450</v>
      </c>
      <c r="W130" s="40" t="s">
        <v>450</v>
      </c>
      <c r="X130" s="40" t="s">
        <v>450</v>
      </c>
      <c r="Y130" s="40" t="s">
        <v>450</v>
      </c>
      <c r="Z130" s="40" t="s">
        <v>450</v>
      </c>
      <c r="AA130" s="38" t="s">
        <v>450</v>
      </c>
      <c r="AB130" s="38" t="s">
        <v>450</v>
      </c>
      <c r="AC130" s="38" t="s">
        <v>450</v>
      </c>
      <c r="AD130" s="38" t="s">
        <v>450</v>
      </c>
      <c r="AE130" s="38" t="s">
        <v>450</v>
      </c>
      <c r="AF130" s="39" t="s">
        <v>450</v>
      </c>
      <c r="AG130" s="39" t="s">
        <v>450</v>
      </c>
      <c r="AH130" s="39" t="s">
        <v>450</v>
      </c>
      <c r="AI130" s="39" t="s">
        <v>450</v>
      </c>
      <c r="AJ130" s="39" t="s">
        <v>450</v>
      </c>
      <c r="AK130" s="38" t="s">
        <v>450</v>
      </c>
      <c r="AL130" s="38" t="s">
        <v>450</v>
      </c>
      <c r="AM130" s="38" t="s">
        <v>450</v>
      </c>
      <c r="AN130" s="38" t="s">
        <v>450</v>
      </c>
      <c r="AO130" s="38">
        <v>0</v>
      </c>
      <c r="AP130" s="36">
        <v>1.7999999999999999E-2</v>
      </c>
      <c r="AQ130" s="36">
        <v>5.0000000000000001E-3</v>
      </c>
      <c r="AR130" s="36" t="s">
        <v>450</v>
      </c>
      <c r="AS130" s="36" t="s">
        <v>450</v>
      </c>
      <c r="AT130" s="36">
        <v>2.3E-2</v>
      </c>
      <c r="AU130" s="37">
        <v>7</v>
      </c>
      <c r="AV130" s="37">
        <v>1</v>
      </c>
      <c r="AW130" s="37" t="s">
        <v>450</v>
      </c>
      <c r="AX130" s="37" t="s">
        <v>450</v>
      </c>
      <c r="AY130" s="37">
        <v>8</v>
      </c>
      <c r="AZ130" s="36" t="s">
        <v>450</v>
      </c>
      <c r="BA130" s="36" t="s">
        <v>450</v>
      </c>
      <c r="BB130" s="36" t="s">
        <v>450</v>
      </c>
      <c r="BC130" s="36" t="s">
        <v>450</v>
      </c>
      <c r="BD130" s="36">
        <v>0</v>
      </c>
      <c r="BE130" s="38" t="s">
        <v>450</v>
      </c>
      <c r="BF130" s="38" t="s">
        <v>450</v>
      </c>
      <c r="BG130" s="38" t="s">
        <v>450</v>
      </c>
      <c r="BH130" s="38" t="s">
        <v>450</v>
      </c>
      <c r="BI130" s="38">
        <v>0</v>
      </c>
      <c r="BJ130" s="39" t="s">
        <v>450</v>
      </c>
      <c r="BK130" s="39" t="s">
        <v>450</v>
      </c>
      <c r="BL130" s="39" t="s">
        <v>450</v>
      </c>
      <c r="BM130" s="39" t="s">
        <v>450</v>
      </c>
      <c r="BN130" s="39">
        <v>0</v>
      </c>
      <c r="BO130" s="38" t="s">
        <v>450</v>
      </c>
      <c r="BP130" s="38" t="s">
        <v>450</v>
      </c>
      <c r="BQ130" s="38" t="s">
        <v>450</v>
      </c>
      <c r="BR130" s="38" t="s">
        <v>450</v>
      </c>
      <c r="BS130" s="38">
        <v>0</v>
      </c>
      <c r="BT130" s="36">
        <v>17.135999999999999</v>
      </c>
      <c r="BU130" s="36">
        <v>5.6909999999999998</v>
      </c>
      <c r="BV130" s="36">
        <v>0</v>
      </c>
      <c r="BW130" s="36">
        <v>0</v>
      </c>
      <c r="BX130" s="36">
        <v>22.827000000000002</v>
      </c>
      <c r="BY130" s="37">
        <v>2139</v>
      </c>
      <c r="BZ130" s="37">
        <v>103</v>
      </c>
      <c r="CA130" s="37">
        <v>0</v>
      </c>
      <c r="CB130" s="37">
        <v>0</v>
      </c>
      <c r="CC130" s="37">
        <v>2242</v>
      </c>
      <c r="CD130" s="36">
        <v>0</v>
      </c>
      <c r="CE130" s="36">
        <v>0</v>
      </c>
      <c r="CF130" s="36">
        <v>0</v>
      </c>
      <c r="CG130" s="36">
        <v>0</v>
      </c>
      <c r="CH130" s="36">
        <v>0</v>
      </c>
    </row>
    <row r="131" spans="1:86" x14ac:dyDescent="0.25">
      <c r="A131" s="45">
        <v>2022</v>
      </c>
      <c r="B131" s="43" t="s">
        <v>153</v>
      </c>
      <c r="C131" s="44">
        <v>5335</v>
      </c>
      <c r="D131" s="43" t="s">
        <v>1254</v>
      </c>
      <c r="E131" s="43" t="s">
        <v>468</v>
      </c>
      <c r="F131" s="42" t="s">
        <v>457</v>
      </c>
      <c r="G131" s="54">
        <v>3.5739999999999998</v>
      </c>
      <c r="H131" s="54">
        <v>1.829</v>
      </c>
      <c r="I131" s="38" t="s">
        <v>450</v>
      </c>
      <c r="J131" s="38" t="s">
        <v>450</v>
      </c>
      <c r="K131" s="38">
        <v>5.4029999999999996</v>
      </c>
      <c r="L131" s="39">
        <v>457</v>
      </c>
      <c r="M131" s="39">
        <v>30</v>
      </c>
      <c r="N131" s="39" t="s">
        <v>450</v>
      </c>
      <c r="O131" s="39" t="s">
        <v>450</v>
      </c>
      <c r="P131" s="39">
        <v>487</v>
      </c>
      <c r="Q131" s="41" t="s">
        <v>450</v>
      </c>
      <c r="R131" s="41" t="s">
        <v>450</v>
      </c>
      <c r="S131" s="41" t="s">
        <v>450</v>
      </c>
      <c r="T131" s="41" t="s">
        <v>450</v>
      </c>
      <c r="U131" s="41" t="s">
        <v>450</v>
      </c>
      <c r="V131" s="40" t="s">
        <v>450</v>
      </c>
      <c r="W131" s="40" t="s">
        <v>450</v>
      </c>
      <c r="X131" s="40" t="s">
        <v>450</v>
      </c>
      <c r="Y131" s="40" t="s">
        <v>450</v>
      </c>
      <c r="Z131" s="40" t="s">
        <v>450</v>
      </c>
      <c r="AA131" s="38" t="s">
        <v>450</v>
      </c>
      <c r="AB131" s="38" t="s">
        <v>450</v>
      </c>
      <c r="AC131" s="38" t="s">
        <v>450</v>
      </c>
      <c r="AD131" s="38" t="s">
        <v>450</v>
      </c>
      <c r="AE131" s="38" t="s">
        <v>450</v>
      </c>
      <c r="AF131" s="39" t="s">
        <v>450</v>
      </c>
      <c r="AG131" s="39" t="s">
        <v>450</v>
      </c>
      <c r="AH131" s="39" t="s">
        <v>450</v>
      </c>
      <c r="AI131" s="39" t="s">
        <v>450</v>
      </c>
      <c r="AJ131" s="39" t="s">
        <v>450</v>
      </c>
      <c r="AK131" s="38" t="s">
        <v>450</v>
      </c>
      <c r="AL131" s="38" t="s">
        <v>450</v>
      </c>
      <c r="AM131" s="38" t="s">
        <v>450</v>
      </c>
      <c r="AN131" s="38" t="s">
        <v>450</v>
      </c>
      <c r="AO131" s="38">
        <v>0</v>
      </c>
      <c r="AP131" s="36" t="s">
        <v>450</v>
      </c>
      <c r="AQ131" s="36" t="s">
        <v>450</v>
      </c>
      <c r="AR131" s="36" t="s">
        <v>450</v>
      </c>
      <c r="AS131" s="36" t="s">
        <v>450</v>
      </c>
      <c r="AT131" s="36">
        <v>0</v>
      </c>
      <c r="AU131" s="37" t="s">
        <v>450</v>
      </c>
      <c r="AV131" s="37" t="s">
        <v>450</v>
      </c>
      <c r="AW131" s="37" t="s">
        <v>450</v>
      </c>
      <c r="AX131" s="37" t="s">
        <v>450</v>
      </c>
      <c r="AY131" s="37">
        <v>0</v>
      </c>
      <c r="AZ131" s="36" t="s">
        <v>450</v>
      </c>
      <c r="BA131" s="36" t="s">
        <v>450</v>
      </c>
      <c r="BB131" s="36" t="s">
        <v>450</v>
      </c>
      <c r="BC131" s="36" t="s">
        <v>450</v>
      </c>
      <c r="BD131" s="36">
        <v>0</v>
      </c>
      <c r="BE131" s="38" t="s">
        <v>450</v>
      </c>
      <c r="BF131" s="38" t="s">
        <v>450</v>
      </c>
      <c r="BG131" s="38" t="s">
        <v>450</v>
      </c>
      <c r="BH131" s="38" t="s">
        <v>450</v>
      </c>
      <c r="BI131" s="38">
        <v>0</v>
      </c>
      <c r="BJ131" s="39" t="s">
        <v>450</v>
      </c>
      <c r="BK131" s="39" t="s">
        <v>450</v>
      </c>
      <c r="BL131" s="39" t="s">
        <v>450</v>
      </c>
      <c r="BM131" s="39" t="s">
        <v>450</v>
      </c>
      <c r="BN131" s="39">
        <v>0</v>
      </c>
      <c r="BO131" s="38" t="s">
        <v>450</v>
      </c>
      <c r="BP131" s="38" t="s">
        <v>450</v>
      </c>
      <c r="BQ131" s="38" t="s">
        <v>450</v>
      </c>
      <c r="BR131" s="38" t="s">
        <v>450</v>
      </c>
      <c r="BS131" s="38">
        <v>0</v>
      </c>
      <c r="BT131" s="36">
        <v>3.5739999999999998</v>
      </c>
      <c r="BU131" s="36">
        <v>1.829</v>
      </c>
      <c r="BV131" s="36">
        <v>0</v>
      </c>
      <c r="BW131" s="36">
        <v>0</v>
      </c>
      <c r="BX131" s="36">
        <v>5.4029999999999996</v>
      </c>
      <c r="BY131" s="37">
        <v>457</v>
      </c>
      <c r="BZ131" s="37">
        <v>30</v>
      </c>
      <c r="CA131" s="37">
        <v>0</v>
      </c>
      <c r="CB131" s="37">
        <v>0</v>
      </c>
      <c r="CC131" s="37">
        <v>487</v>
      </c>
      <c r="CD131" s="36">
        <v>0</v>
      </c>
      <c r="CE131" s="36">
        <v>0</v>
      </c>
      <c r="CF131" s="36">
        <v>0</v>
      </c>
      <c r="CG131" s="36">
        <v>0</v>
      </c>
      <c r="CH131" s="36">
        <v>0</v>
      </c>
    </row>
    <row r="132" spans="1:86" x14ac:dyDescent="0.25">
      <c r="A132" s="45">
        <v>2022</v>
      </c>
      <c r="B132" s="43" t="s">
        <v>153</v>
      </c>
      <c r="C132" s="44">
        <v>12478</v>
      </c>
      <c r="D132" s="43" t="s">
        <v>1253</v>
      </c>
      <c r="E132" s="43" t="s">
        <v>468</v>
      </c>
      <c r="F132" s="42" t="s">
        <v>455</v>
      </c>
      <c r="G132" s="54">
        <v>2.1440000000000001</v>
      </c>
      <c r="H132" s="54" t="s">
        <v>450</v>
      </c>
      <c r="I132" s="38">
        <v>2.214</v>
      </c>
      <c r="J132" s="38" t="s">
        <v>450</v>
      </c>
      <c r="K132" s="38">
        <v>4.3579999999999997</v>
      </c>
      <c r="L132" s="39">
        <v>253</v>
      </c>
      <c r="M132" s="39" t="s">
        <v>450</v>
      </c>
      <c r="N132" s="39">
        <v>10</v>
      </c>
      <c r="O132" s="39" t="s">
        <v>450</v>
      </c>
      <c r="P132" s="39">
        <v>263</v>
      </c>
      <c r="Q132" s="41" t="s">
        <v>450</v>
      </c>
      <c r="R132" s="41" t="s">
        <v>450</v>
      </c>
      <c r="S132" s="41" t="s">
        <v>450</v>
      </c>
      <c r="T132" s="41" t="s">
        <v>450</v>
      </c>
      <c r="U132" s="41" t="s">
        <v>450</v>
      </c>
      <c r="V132" s="40" t="s">
        <v>450</v>
      </c>
      <c r="W132" s="40" t="s">
        <v>450</v>
      </c>
      <c r="X132" s="40" t="s">
        <v>450</v>
      </c>
      <c r="Y132" s="40" t="s">
        <v>450</v>
      </c>
      <c r="Z132" s="40" t="s">
        <v>450</v>
      </c>
      <c r="AA132" s="38" t="s">
        <v>450</v>
      </c>
      <c r="AB132" s="38" t="s">
        <v>450</v>
      </c>
      <c r="AC132" s="38" t="s">
        <v>450</v>
      </c>
      <c r="AD132" s="38" t="s">
        <v>450</v>
      </c>
      <c r="AE132" s="38" t="s">
        <v>450</v>
      </c>
      <c r="AF132" s="39" t="s">
        <v>450</v>
      </c>
      <c r="AG132" s="39" t="s">
        <v>450</v>
      </c>
      <c r="AH132" s="39" t="s">
        <v>450</v>
      </c>
      <c r="AI132" s="39" t="s">
        <v>450</v>
      </c>
      <c r="AJ132" s="39" t="s">
        <v>450</v>
      </c>
      <c r="AK132" s="38" t="s">
        <v>450</v>
      </c>
      <c r="AL132" s="38" t="s">
        <v>450</v>
      </c>
      <c r="AM132" s="38" t="s">
        <v>450</v>
      </c>
      <c r="AN132" s="38" t="s">
        <v>450</v>
      </c>
      <c r="AO132" s="38">
        <v>0</v>
      </c>
      <c r="AP132" s="36" t="s">
        <v>450</v>
      </c>
      <c r="AQ132" s="36" t="s">
        <v>450</v>
      </c>
      <c r="AR132" s="36" t="s">
        <v>450</v>
      </c>
      <c r="AS132" s="36" t="s">
        <v>450</v>
      </c>
      <c r="AT132" s="36">
        <v>0</v>
      </c>
      <c r="AU132" s="37" t="s">
        <v>450</v>
      </c>
      <c r="AV132" s="37" t="s">
        <v>450</v>
      </c>
      <c r="AW132" s="37" t="s">
        <v>450</v>
      </c>
      <c r="AX132" s="37" t="s">
        <v>450</v>
      </c>
      <c r="AY132" s="37">
        <v>0</v>
      </c>
      <c r="AZ132" s="36" t="s">
        <v>450</v>
      </c>
      <c r="BA132" s="36" t="s">
        <v>450</v>
      </c>
      <c r="BB132" s="36" t="s">
        <v>450</v>
      </c>
      <c r="BC132" s="36" t="s">
        <v>450</v>
      </c>
      <c r="BD132" s="36">
        <v>0</v>
      </c>
      <c r="BE132" s="38" t="s">
        <v>450</v>
      </c>
      <c r="BF132" s="38" t="s">
        <v>450</v>
      </c>
      <c r="BG132" s="38" t="s">
        <v>450</v>
      </c>
      <c r="BH132" s="38" t="s">
        <v>450</v>
      </c>
      <c r="BI132" s="38">
        <v>0</v>
      </c>
      <c r="BJ132" s="39" t="s">
        <v>450</v>
      </c>
      <c r="BK132" s="39" t="s">
        <v>450</v>
      </c>
      <c r="BL132" s="39" t="s">
        <v>450</v>
      </c>
      <c r="BM132" s="39" t="s">
        <v>450</v>
      </c>
      <c r="BN132" s="39">
        <v>0</v>
      </c>
      <c r="BO132" s="38" t="s">
        <v>450</v>
      </c>
      <c r="BP132" s="38" t="s">
        <v>450</v>
      </c>
      <c r="BQ132" s="38" t="s">
        <v>450</v>
      </c>
      <c r="BR132" s="38" t="s">
        <v>450</v>
      </c>
      <c r="BS132" s="38">
        <v>0</v>
      </c>
      <c r="BT132" s="36">
        <v>2.1440000000000001</v>
      </c>
      <c r="BU132" s="36">
        <v>0</v>
      </c>
      <c r="BV132" s="36">
        <v>2.214</v>
      </c>
      <c r="BW132" s="36">
        <v>0</v>
      </c>
      <c r="BX132" s="36">
        <v>4.3579999999999997</v>
      </c>
      <c r="BY132" s="37">
        <v>253</v>
      </c>
      <c r="BZ132" s="37">
        <v>0</v>
      </c>
      <c r="CA132" s="37">
        <v>10</v>
      </c>
      <c r="CB132" s="37">
        <v>0</v>
      </c>
      <c r="CC132" s="37">
        <v>263</v>
      </c>
      <c r="CD132" s="36">
        <v>0</v>
      </c>
      <c r="CE132" s="36">
        <v>0</v>
      </c>
      <c r="CF132" s="36">
        <v>0</v>
      </c>
      <c r="CG132" s="36">
        <v>0</v>
      </c>
      <c r="CH132" s="36">
        <v>0</v>
      </c>
    </row>
    <row r="133" spans="1:86" x14ac:dyDescent="0.25">
      <c r="A133" s="45">
        <v>2022</v>
      </c>
      <c r="B133" s="43" t="s">
        <v>153</v>
      </c>
      <c r="C133" s="44">
        <v>12540</v>
      </c>
      <c r="D133" s="43" t="s">
        <v>1252</v>
      </c>
      <c r="E133" s="43" t="s">
        <v>468</v>
      </c>
      <c r="F133" s="42" t="s">
        <v>457</v>
      </c>
      <c r="G133" s="54">
        <v>1.681</v>
      </c>
      <c r="H133" s="54">
        <v>0.42199999999999999</v>
      </c>
      <c r="I133" s="38" t="s">
        <v>450</v>
      </c>
      <c r="J133" s="38" t="s">
        <v>450</v>
      </c>
      <c r="K133" s="38">
        <v>2.1030000000000002</v>
      </c>
      <c r="L133" s="39">
        <v>212</v>
      </c>
      <c r="M133" s="39">
        <v>13</v>
      </c>
      <c r="N133" s="39" t="s">
        <v>450</v>
      </c>
      <c r="O133" s="39" t="s">
        <v>450</v>
      </c>
      <c r="P133" s="39">
        <v>225</v>
      </c>
      <c r="Q133" s="41" t="s">
        <v>450</v>
      </c>
      <c r="R133" s="41" t="s">
        <v>450</v>
      </c>
      <c r="S133" s="41" t="s">
        <v>450</v>
      </c>
      <c r="T133" s="41" t="s">
        <v>450</v>
      </c>
      <c r="U133" s="41">
        <v>0</v>
      </c>
      <c r="V133" s="40" t="s">
        <v>450</v>
      </c>
      <c r="W133" s="40" t="s">
        <v>450</v>
      </c>
      <c r="X133" s="40" t="s">
        <v>450</v>
      </c>
      <c r="Y133" s="40" t="s">
        <v>450</v>
      </c>
      <c r="Z133" s="40">
        <v>0</v>
      </c>
      <c r="AA133" s="38" t="s">
        <v>450</v>
      </c>
      <c r="AB133" s="38" t="s">
        <v>450</v>
      </c>
      <c r="AC133" s="38" t="s">
        <v>450</v>
      </c>
      <c r="AD133" s="38" t="s">
        <v>450</v>
      </c>
      <c r="AE133" s="38">
        <v>0</v>
      </c>
      <c r="AF133" s="39" t="s">
        <v>450</v>
      </c>
      <c r="AG133" s="39" t="s">
        <v>450</v>
      </c>
      <c r="AH133" s="39" t="s">
        <v>450</v>
      </c>
      <c r="AI133" s="39" t="s">
        <v>450</v>
      </c>
      <c r="AJ133" s="39">
        <v>0</v>
      </c>
      <c r="AK133" s="38" t="s">
        <v>450</v>
      </c>
      <c r="AL133" s="38" t="s">
        <v>450</v>
      </c>
      <c r="AM133" s="38" t="s">
        <v>450</v>
      </c>
      <c r="AN133" s="38" t="s">
        <v>450</v>
      </c>
      <c r="AO133" s="38">
        <v>0</v>
      </c>
      <c r="AP133" s="36" t="s">
        <v>450</v>
      </c>
      <c r="AQ133" s="36" t="s">
        <v>450</v>
      </c>
      <c r="AR133" s="36" t="s">
        <v>450</v>
      </c>
      <c r="AS133" s="36" t="s">
        <v>450</v>
      </c>
      <c r="AT133" s="36">
        <v>0</v>
      </c>
      <c r="AU133" s="37" t="s">
        <v>450</v>
      </c>
      <c r="AV133" s="37" t="s">
        <v>450</v>
      </c>
      <c r="AW133" s="37" t="s">
        <v>450</v>
      </c>
      <c r="AX133" s="37" t="s">
        <v>450</v>
      </c>
      <c r="AY133" s="37">
        <v>0</v>
      </c>
      <c r="AZ133" s="36" t="s">
        <v>450</v>
      </c>
      <c r="BA133" s="36" t="s">
        <v>450</v>
      </c>
      <c r="BB133" s="36" t="s">
        <v>450</v>
      </c>
      <c r="BC133" s="36" t="s">
        <v>450</v>
      </c>
      <c r="BD133" s="36">
        <v>0</v>
      </c>
      <c r="BE133" s="38" t="s">
        <v>450</v>
      </c>
      <c r="BF133" s="38" t="s">
        <v>450</v>
      </c>
      <c r="BG133" s="38" t="s">
        <v>450</v>
      </c>
      <c r="BH133" s="38" t="s">
        <v>450</v>
      </c>
      <c r="BI133" s="38">
        <v>0</v>
      </c>
      <c r="BJ133" s="39" t="s">
        <v>450</v>
      </c>
      <c r="BK133" s="39" t="s">
        <v>450</v>
      </c>
      <c r="BL133" s="39" t="s">
        <v>450</v>
      </c>
      <c r="BM133" s="39" t="s">
        <v>450</v>
      </c>
      <c r="BN133" s="39">
        <v>0</v>
      </c>
      <c r="BO133" s="38" t="s">
        <v>450</v>
      </c>
      <c r="BP133" s="38" t="s">
        <v>450</v>
      </c>
      <c r="BQ133" s="38" t="s">
        <v>450</v>
      </c>
      <c r="BR133" s="38" t="s">
        <v>450</v>
      </c>
      <c r="BS133" s="38">
        <v>0</v>
      </c>
      <c r="BT133" s="36">
        <v>1.681</v>
      </c>
      <c r="BU133" s="36">
        <v>0.42199999999999999</v>
      </c>
      <c r="BV133" s="36">
        <v>0</v>
      </c>
      <c r="BW133" s="36">
        <v>0</v>
      </c>
      <c r="BX133" s="36">
        <v>2.1030000000000002</v>
      </c>
      <c r="BY133" s="37">
        <v>212</v>
      </c>
      <c r="BZ133" s="37">
        <v>13</v>
      </c>
      <c r="CA133" s="37">
        <v>0</v>
      </c>
      <c r="CB133" s="37">
        <v>0</v>
      </c>
      <c r="CC133" s="37">
        <v>225</v>
      </c>
      <c r="CD133" s="36">
        <v>0</v>
      </c>
      <c r="CE133" s="36">
        <v>0</v>
      </c>
      <c r="CF133" s="36">
        <v>0</v>
      </c>
      <c r="CG133" s="36">
        <v>0</v>
      </c>
      <c r="CH133" s="36">
        <v>0</v>
      </c>
    </row>
    <row r="134" spans="1:86" x14ac:dyDescent="0.25">
      <c r="A134" s="45">
        <v>2022</v>
      </c>
      <c r="B134" s="43" t="s">
        <v>153</v>
      </c>
      <c r="C134" s="44">
        <v>13519</v>
      </c>
      <c r="D134" s="43" t="s">
        <v>1251</v>
      </c>
      <c r="E134" s="43" t="s">
        <v>468</v>
      </c>
      <c r="F134" s="42" t="s">
        <v>457</v>
      </c>
      <c r="G134" s="54">
        <v>1.381</v>
      </c>
      <c r="H134" s="54">
        <v>0.17799999999999999</v>
      </c>
      <c r="I134" s="38">
        <v>1.458</v>
      </c>
      <c r="J134" s="38">
        <v>0</v>
      </c>
      <c r="K134" s="38">
        <v>3.0169999999999999</v>
      </c>
      <c r="L134" s="39">
        <v>166</v>
      </c>
      <c r="M134" s="39">
        <v>12</v>
      </c>
      <c r="N134" s="39">
        <v>5</v>
      </c>
      <c r="O134" s="39">
        <v>0</v>
      </c>
      <c r="P134" s="39">
        <v>183</v>
      </c>
      <c r="Q134" s="41" t="s">
        <v>450</v>
      </c>
      <c r="R134" s="41" t="s">
        <v>450</v>
      </c>
      <c r="S134" s="41" t="s">
        <v>450</v>
      </c>
      <c r="T134" s="41" t="s">
        <v>450</v>
      </c>
      <c r="U134" s="41" t="s">
        <v>450</v>
      </c>
      <c r="V134" s="40" t="s">
        <v>450</v>
      </c>
      <c r="W134" s="40" t="s">
        <v>450</v>
      </c>
      <c r="X134" s="40" t="s">
        <v>450</v>
      </c>
      <c r="Y134" s="40" t="s">
        <v>450</v>
      </c>
      <c r="Z134" s="40" t="s">
        <v>450</v>
      </c>
      <c r="AA134" s="38" t="s">
        <v>450</v>
      </c>
      <c r="AB134" s="38" t="s">
        <v>450</v>
      </c>
      <c r="AC134" s="38" t="s">
        <v>450</v>
      </c>
      <c r="AD134" s="38" t="s">
        <v>450</v>
      </c>
      <c r="AE134" s="38" t="s">
        <v>450</v>
      </c>
      <c r="AF134" s="39" t="s">
        <v>450</v>
      </c>
      <c r="AG134" s="39" t="s">
        <v>450</v>
      </c>
      <c r="AH134" s="39" t="s">
        <v>450</v>
      </c>
      <c r="AI134" s="39" t="s">
        <v>450</v>
      </c>
      <c r="AJ134" s="39" t="s">
        <v>450</v>
      </c>
      <c r="AK134" s="38" t="s">
        <v>450</v>
      </c>
      <c r="AL134" s="38" t="s">
        <v>450</v>
      </c>
      <c r="AM134" s="38" t="s">
        <v>450</v>
      </c>
      <c r="AN134" s="38" t="s">
        <v>450</v>
      </c>
      <c r="AO134" s="38">
        <v>0</v>
      </c>
      <c r="AP134" s="36" t="s">
        <v>450</v>
      </c>
      <c r="AQ134" s="36" t="s">
        <v>450</v>
      </c>
      <c r="AR134" s="36" t="s">
        <v>450</v>
      </c>
      <c r="AS134" s="36" t="s">
        <v>450</v>
      </c>
      <c r="AT134" s="36">
        <v>0</v>
      </c>
      <c r="AU134" s="37" t="s">
        <v>450</v>
      </c>
      <c r="AV134" s="37" t="s">
        <v>450</v>
      </c>
      <c r="AW134" s="37" t="s">
        <v>450</v>
      </c>
      <c r="AX134" s="37" t="s">
        <v>450</v>
      </c>
      <c r="AY134" s="37">
        <v>0</v>
      </c>
      <c r="AZ134" s="36" t="s">
        <v>450</v>
      </c>
      <c r="BA134" s="36" t="s">
        <v>450</v>
      </c>
      <c r="BB134" s="36" t="s">
        <v>450</v>
      </c>
      <c r="BC134" s="36" t="s">
        <v>450</v>
      </c>
      <c r="BD134" s="36">
        <v>0</v>
      </c>
      <c r="BE134" s="38" t="s">
        <v>450</v>
      </c>
      <c r="BF134" s="38">
        <v>0.5</v>
      </c>
      <c r="BG134" s="38" t="s">
        <v>450</v>
      </c>
      <c r="BH134" s="38" t="s">
        <v>450</v>
      </c>
      <c r="BI134" s="38">
        <v>0.5</v>
      </c>
      <c r="BJ134" s="39" t="s">
        <v>450</v>
      </c>
      <c r="BK134" s="39">
        <v>1</v>
      </c>
      <c r="BL134" s="39" t="s">
        <v>450</v>
      </c>
      <c r="BM134" s="39" t="s">
        <v>450</v>
      </c>
      <c r="BN134" s="39">
        <v>1</v>
      </c>
      <c r="BO134" s="38" t="s">
        <v>450</v>
      </c>
      <c r="BP134" s="38" t="s">
        <v>450</v>
      </c>
      <c r="BQ134" s="38" t="s">
        <v>450</v>
      </c>
      <c r="BR134" s="38" t="s">
        <v>450</v>
      </c>
      <c r="BS134" s="38">
        <v>0</v>
      </c>
      <c r="BT134" s="36">
        <v>1.381</v>
      </c>
      <c r="BU134" s="36">
        <v>0.67800000000000005</v>
      </c>
      <c r="BV134" s="36">
        <v>1.458</v>
      </c>
      <c r="BW134" s="36">
        <v>0</v>
      </c>
      <c r="BX134" s="36">
        <v>3.5169999999999999</v>
      </c>
      <c r="BY134" s="37">
        <v>166</v>
      </c>
      <c r="BZ134" s="37">
        <v>13</v>
      </c>
      <c r="CA134" s="37">
        <v>5</v>
      </c>
      <c r="CB134" s="37">
        <v>0</v>
      </c>
      <c r="CC134" s="37">
        <v>184</v>
      </c>
      <c r="CD134" s="36">
        <v>0</v>
      </c>
      <c r="CE134" s="36">
        <v>0</v>
      </c>
      <c r="CF134" s="36">
        <v>0</v>
      </c>
      <c r="CG134" s="36">
        <v>0</v>
      </c>
      <c r="CH134" s="36">
        <v>0</v>
      </c>
    </row>
    <row r="135" spans="1:86" x14ac:dyDescent="0.25">
      <c r="A135" s="45">
        <v>2022</v>
      </c>
      <c r="B135" s="43" t="s">
        <v>153</v>
      </c>
      <c r="C135" s="44">
        <v>99999</v>
      </c>
      <c r="D135" s="43" t="s">
        <v>453</v>
      </c>
      <c r="E135" s="43" t="s">
        <v>468</v>
      </c>
      <c r="F135" s="42" t="s">
        <v>451</v>
      </c>
      <c r="G135" s="54">
        <v>-3.359</v>
      </c>
      <c r="H135" s="54">
        <v>-0.99199999999999999</v>
      </c>
      <c r="I135" s="38">
        <v>-0.38600000000000001</v>
      </c>
      <c r="J135" s="38" t="s">
        <v>450</v>
      </c>
      <c r="K135" s="38">
        <v>-4.7370000000000001</v>
      </c>
      <c r="L135" s="39" t="s">
        <v>450</v>
      </c>
      <c r="M135" s="39" t="s">
        <v>450</v>
      </c>
      <c r="N135" s="39" t="s">
        <v>450</v>
      </c>
      <c r="O135" s="39" t="s">
        <v>450</v>
      </c>
      <c r="P135" s="39" t="s">
        <v>450</v>
      </c>
      <c r="Q135" s="41" t="s">
        <v>450</v>
      </c>
      <c r="R135" s="41" t="s">
        <v>450</v>
      </c>
      <c r="S135" s="41" t="s">
        <v>450</v>
      </c>
      <c r="T135" s="41" t="s">
        <v>450</v>
      </c>
      <c r="U135" s="41" t="s">
        <v>450</v>
      </c>
      <c r="V135" s="40" t="s">
        <v>450</v>
      </c>
      <c r="W135" s="40" t="s">
        <v>450</v>
      </c>
      <c r="X135" s="40" t="s">
        <v>450</v>
      </c>
      <c r="Y135" s="40" t="s">
        <v>450</v>
      </c>
      <c r="Z135" s="40" t="s">
        <v>450</v>
      </c>
      <c r="AA135" s="38" t="s">
        <v>450</v>
      </c>
      <c r="AB135" s="38" t="s">
        <v>450</v>
      </c>
      <c r="AC135" s="38" t="s">
        <v>450</v>
      </c>
      <c r="AD135" s="38" t="s">
        <v>450</v>
      </c>
      <c r="AE135" s="38" t="s">
        <v>450</v>
      </c>
      <c r="AF135" s="39" t="s">
        <v>450</v>
      </c>
      <c r="AG135" s="39" t="s">
        <v>450</v>
      </c>
      <c r="AH135" s="39" t="s">
        <v>450</v>
      </c>
      <c r="AI135" s="39" t="s">
        <v>450</v>
      </c>
      <c r="AJ135" s="39" t="s">
        <v>450</v>
      </c>
      <c r="AK135" s="38" t="s">
        <v>450</v>
      </c>
      <c r="AL135" s="38" t="s">
        <v>450</v>
      </c>
      <c r="AM135" s="38" t="s">
        <v>450</v>
      </c>
      <c r="AN135" s="38" t="s">
        <v>450</v>
      </c>
      <c r="AO135" s="38" t="s">
        <v>450</v>
      </c>
      <c r="AP135" s="36" t="s">
        <v>450</v>
      </c>
      <c r="AQ135" s="36" t="s">
        <v>450</v>
      </c>
      <c r="AR135" s="36" t="s">
        <v>450</v>
      </c>
      <c r="AS135" s="36" t="s">
        <v>450</v>
      </c>
      <c r="AT135" s="36" t="s">
        <v>450</v>
      </c>
      <c r="AU135" s="37" t="s">
        <v>450</v>
      </c>
      <c r="AV135" s="37" t="s">
        <v>450</v>
      </c>
      <c r="AW135" s="37" t="s">
        <v>450</v>
      </c>
      <c r="AX135" s="37" t="s">
        <v>450</v>
      </c>
      <c r="AY135" s="37" t="s">
        <v>450</v>
      </c>
      <c r="AZ135" s="36" t="s">
        <v>450</v>
      </c>
      <c r="BA135" s="36" t="s">
        <v>450</v>
      </c>
      <c r="BB135" s="36" t="s">
        <v>450</v>
      </c>
      <c r="BC135" s="36" t="s">
        <v>450</v>
      </c>
      <c r="BD135" s="36" t="s">
        <v>450</v>
      </c>
      <c r="BE135" s="38" t="s">
        <v>450</v>
      </c>
      <c r="BF135" s="38" t="s">
        <v>450</v>
      </c>
      <c r="BG135" s="38" t="s">
        <v>450</v>
      </c>
      <c r="BH135" s="38" t="s">
        <v>450</v>
      </c>
      <c r="BI135" s="38" t="s">
        <v>450</v>
      </c>
      <c r="BJ135" s="39" t="s">
        <v>450</v>
      </c>
      <c r="BK135" s="39" t="s">
        <v>450</v>
      </c>
      <c r="BL135" s="39" t="s">
        <v>450</v>
      </c>
      <c r="BM135" s="39" t="s">
        <v>450</v>
      </c>
      <c r="BN135" s="39" t="s">
        <v>450</v>
      </c>
      <c r="BO135" s="38" t="s">
        <v>450</v>
      </c>
      <c r="BP135" s="38" t="s">
        <v>450</v>
      </c>
      <c r="BQ135" s="38" t="s">
        <v>450</v>
      </c>
      <c r="BR135" s="38" t="s">
        <v>450</v>
      </c>
      <c r="BS135" s="38" t="s">
        <v>450</v>
      </c>
      <c r="BT135" s="36">
        <v>-3.359</v>
      </c>
      <c r="BU135" s="36">
        <v>-0.99199999999999999</v>
      </c>
      <c r="BV135" s="36">
        <v>-0.38600000000000001</v>
      </c>
      <c r="BW135" s="36" t="s">
        <v>450</v>
      </c>
      <c r="BX135" s="36">
        <v>-4.7370000000000001</v>
      </c>
      <c r="BY135" s="37" t="s">
        <v>450</v>
      </c>
      <c r="BZ135" s="37" t="s">
        <v>450</v>
      </c>
      <c r="CA135" s="37" t="s">
        <v>450</v>
      </c>
      <c r="CB135" s="37" t="s">
        <v>450</v>
      </c>
      <c r="CC135" s="37" t="s">
        <v>450</v>
      </c>
      <c r="CD135" s="36" t="s">
        <v>450</v>
      </c>
      <c r="CE135" s="36" t="s">
        <v>450</v>
      </c>
      <c r="CF135" s="36" t="s">
        <v>450</v>
      </c>
      <c r="CG135" s="36" t="s">
        <v>450</v>
      </c>
      <c r="CH135" s="36" t="s">
        <v>450</v>
      </c>
    </row>
    <row r="136" spans="1:86" x14ac:dyDescent="0.25">
      <c r="A136" s="45">
        <v>2022</v>
      </c>
      <c r="B136" s="43" t="s">
        <v>154</v>
      </c>
      <c r="C136" s="44">
        <v>1300</v>
      </c>
      <c r="D136" s="43" t="s">
        <v>1250</v>
      </c>
      <c r="E136" s="43" t="s">
        <v>1216</v>
      </c>
      <c r="F136" s="42" t="s">
        <v>455</v>
      </c>
      <c r="G136" s="54">
        <v>1.496</v>
      </c>
      <c r="H136" s="54">
        <v>3.6999999999999998E-2</v>
      </c>
      <c r="I136" s="38">
        <v>4.3999999999999997E-2</v>
      </c>
      <c r="J136" s="38" t="s">
        <v>450</v>
      </c>
      <c r="K136" s="38">
        <v>1.577</v>
      </c>
      <c r="L136" s="39">
        <v>181</v>
      </c>
      <c r="M136" s="39">
        <v>3</v>
      </c>
      <c r="N136" s="39">
        <v>1</v>
      </c>
      <c r="O136" s="39" t="s">
        <v>450</v>
      </c>
      <c r="P136" s="39">
        <v>185</v>
      </c>
      <c r="Q136" s="41" t="s">
        <v>450</v>
      </c>
      <c r="R136" s="41" t="s">
        <v>450</v>
      </c>
      <c r="S136" s="41" t="s">
        <v>450</v>
      </c>
      <c r="T136" s="41" t="s">
        <v>450</v>
      </c>
      <c r="U136" s="41" t="s">
        <v>450</v>
      </c>
      <c r="V136" s="40" t="s">
        <v>450</v>
      </c>
      <c r="W136" s="40" t="s">
        <v>450</v>
      </c>
      <c r="X136" s="40" t="s">
        <v>450</v>
      </c>
      <c r="Y136" s="40" t="s">
        <v>450</v>
      </c>
      <c r="Z136" s="40" t="s">
        <v>450</v>
      </c>
      <c r="AA136" s="38" t="s">
        <v>450</v>
      </c>
      <c r="AB136" s="38" t="s">
        <v>450</v>
      </c>
      <c r="AC136" s="38" t="s">
        <v>450</v>
      </c>
      <c r="AD136" s="38" t="s">
        <v>450</v>
      </c>
      <c r="AE136" s="38" t="s">
        <v>450</v>
      </c>
      <c r="AF136" s="39" t="s">
        <v>450</v>
      </c>
      <c r="AG136" s="39" t="s">
        <v>450</v>
      </c>
      <c r="AH136" s="39" t="s">
        <v>450</v>
      </c>
      <c r="AI136" s="39" t="s">
        <v>450</v>
      </c>
      <c r="AJ136" s="39" t="s">
        <v>450</v>
      </c>
      <c r="AK136" s="38">
        <v>52.951999999999998</v>
      </c>
      <c r="AL136" s="38">
        <v>1.034</v>
      </c>
      <c r="AM136" s="38">
        <v>17.12</v>
      </c>
      <c r="AN136" s="38" t="s">
        <v>450</v>
      </c>
      <c r="AO136" s="38">
        <v>71.105999999999995</v>
      </c>
      <c r="AP136" s="36">
        <v>2E-3</v>
      </c>
      <c r="AQ136" s="36" t="s">
        <v>450</v>
      </c>
      <c r="AR136" s="36" t="s">
        <v>450</v>
      </c>
      <c r="AS136" s="36" t="s">
        <v>450</v>
      </c>
      <c r="AT136" s="36">
        <v>2E-3</v>
      </c>
      <c r="AU136" s="37">
        <v>1</v>
      </c>
      <c r="AV136" s="37" t="s">
        <v>450</v>
      </c>
      <c r="AW136" s="37" t="s">
        <v>450</v>
      </c>
      <c r="AX136" s="37" t="s">
        <v>450</v>
      </c>
      <c r="AY136" s="37">
        <v>1</v>
      </c>
      <c r="AZ136" s="36" t="s">
        <v>450</v>
      </c>
      <c r="BA136" s="36" t="s">
        <v>450</v>
      </c>
      <c r="BB136" s="36" t="s">
        <v>450</v>
      </c>
      <c r="BC136" s="36" t="s">
        <v>450</v>
      </c>
      <c r="BD136" s="36">
        <v>0</v>
      </c>
      <c r="BE136" s="38" t="s">
        <v>450</v>
      </c>
      <c r="BF136" s="38" t="s">
        <v>450</v>
      </c>
      <c r="BG136" s="38" t="s">
        <v>450</v>
      </c>
      <c r="BH136" s="38" t="s">
        <v>450</v>
      </c>
      <c r="BI136" s="38">
        <v>0</v>
      </c>
      <c r="BJ136" s="39" t="s">
        <v>450</v>
      </c>
      <c r="BK136" s="39" t="s">
        <v>450</v>
      </c>
      <c r="BL136" s="39" t="s">
        <v>450</v>
      </c>
      <c r="BM136" s="39" t="s">
        <v>450</v>
      </c>
      <c r="BN136" s="39">
        <v>0</v>
      </c>
      <c r="BO136" s="38" t="s">
        <v>450</v>
      </c>
      <c r="BP136" s="38" t="s">
        <v>450</v>
      </c>
      <c r="BQ136" s="38" t="s">
        <v>450</v>
      </c>
      <c r="BR136" s="38" t="s">
        <v>450</v>
      </c>
      <c r="BS136" s="38">
        <v>0</v>
      </c>
      <c r="BT136" s="36">
        <v>1.498</v>
      </c>
      <c r="BU136" s="36">
        <v>3.6999999999999998E-2</v>
      </c>
      <c r="BV136" s="36">
        <v>4.3999999999999997E-2</v>
      </c>
      <c r="BW136" s="36">
        <v>0</v>
      </c>
      <c r="BX136" s="36">
        <v>1.579</v>
      </c>
      <c r="BY136" s="37">
        <v>182</v>
      </c>
      <c r="BZ136" s="37">
        <v>3</v>
      </c>
      <c r="CA136" s="37">
        <v>1</v>
      </c>
      <c r="CB136" s="37">
        <v>0</v>
      </c>
      <c r="CC136" s="37">
        <v>186</v>
      </c>
      <c r="CD136" s="36">
        <v>52.951999999999998</v>
      </c>
      <c r="CE136" s="36">
        <v>1.034</v>
      </c>
      <c r="CF136" s="36">
        <v>17.12</v>
      </c>
      <c r="CG136" s="36">
        <v>0</v>
      </c>
      <c r="CH136" s="36">
        <v>71.105999999999995</v>
      </c>
    </row>
    <row r="137" spans="1:86" x14ac:dyDescent="0.25">
      <c r="A137" s="45">
        <v>2022</v>
      </c>
      <c r="B137" s="43" t="s">
        <v>154</v>
      </c>
      <c r="C137" s="44">
        <v>3245</v>
      </c>
      <c r="D137" s="43" t="s">
        <v>1249</v>
      </c>
      <c r="E137" s="43" t="s">
        <v>1211</v>
      </c>
      <c r="F137" s="42" t="s">
        <v>457</v>
      </c>
      <c r="G137" s="54">
        <v>1.6140000000000001</v>
      </c>
      <c r="H137" s="54">
        <v>0.16600000000000001</v>
      </c>
      <c r="I137" s="38" t="s">
        <v>450</v>
      </c>
      <c r="J137" s="38" t="s">
        <v>450</v>
      </c>
      <c r="K137" s="38">
        <v>1.78</v>
      </c>
      <c r="L137" s="39">
        <v>179</v>
      </c>
      <c r="M137" s="39">
        <v>10</v>
      </c>
      <c r="N137" s="39" t="s">
        <v>450</v>
      </c>
      <c r="O137" s="39" t="s">
        <v>450</v>
      </c>
      <c r="P137" s="39">
        <v>189</v>
      </c>
      <c r="Q137" s="41" t="s">
        <v>450</v>
      </c>
      <c r="R137" s="41" t="s">
        <v>450</v>
      </c>
      <c r="S137" s="41" t="s">
        <v>450</v>
      </c>
      <c r="T137" s="41" t="s">
        <v>450</v>
      </c>
      <c r="U137" s="41" t="s">
        <v>450</v>
      </c>
      <c r="V137" s="40" t="s">
        <v>450</v>
      </c>
      <c r="W137" s="40" t="s">
        <v>450</v>
      </c>
      <c r="X137" s="40" t="s">
        <v>450</v>
      </c>
      <c r="Y137" s="40" t="s">
        <v>450</v>
      </c>
      <c r="Z137" s="40" t="s">
        <v>450</v>
      </c>
      <c r="AA137" s="38" t="s">
        <v>450</v>
      </c>
      <c r="AB137" s="38" t="s">
        <v>450</v>
      </c>
      <c r="AC137" s="38" t="s">
        <v>450</v>
      </c>
      <c r="AD137" s="38" t="s">
        <v>450</v>
      </c>
      <c r="AE137" s="38" t="s">
        <v>450</v>
      </c>
      <c r="AF137" s="39" t="s">
        <v>450</v>
      </c>
      <c r="AG137" s="39" t="s">
        <v>450</v>
      </c>
      <c r="AH137" s="39" t="s">
        <v>450</v>
      </c>
      <c r="AI137" s="39" t="s">
        <v>450</v>
      </c>
      <c r="AJ137" s="39" t="s">
        <v>450</v>
      </c>
      <c r="AK137" s="38">
        <v>720.29899999999998</v>
      </c>
      <c r="AL137" s="38">
        <v>53.465000000000003</v>
      </c>
      <c r="AM137" s="38" t="s">
        <v>450</v>
      </c>
      <c r="AN137" s="38" t="s">
        <v>450</v>
      </c>
      <c r="AO137" s="38">
        <v>773.76400000000001</v>
      </c>
      <c r="AP137" s="36" t="s">
        <v>450</v>
      </c>
      <c r="AQ137" s="36" t="s">
        <v>450</v>
      </c>
      <c r="AR137" s="36" t="s">
        <v>450</v>
      </c>
      <c r="AS137" s="36" t="s">
        <v>450</v>
      </c>
      <c r="AT137" s="36">
        <v>0</v>
      </c>
      <c r="AU137" s="37" t="s">
        <v>450</v>
      </c>
      <c r="AV137" s="37" t="s">
        <v>450</v>
      </c>
      <c r="AW137" s="37" t="s">
        <v>450</v>
      </c>
      <c r="AX137" s="37" t="s">
        <v>450</v>
      </c>
      <c r="AY137" s="37">
        <v>0</v>
      </c>
      <c r="AZ137" s="36" t="s">
        <v>450</v>
      </c>
      <c r="BA137" s="36" t="s">
        <v>450</v>
      </c>
      <c r="BB137" s="36" t="s">
        <v>450</v>
      </c>
      <c r="BC137" s="36" t="s">
        <v>450</v>
      </c>
      <c r="BD137" s="36">
        <v>0</v>
      </c>
      <c r="BE137" s="38" t="s">
        <v>450</v>
      </c>
      <c r="BF137" s="38" t="s">
        <v>450</v>
      </c>
      <c r="BG137" s="38">
        <v>1</v>
      </c>
      <c r="BH137" s="38" t="s">
        <v>450</v>
      </c>
      <c r="BI137" s="38">
        <v>1</v>
      </c>
      <c r="BJ137" s="39" t="s">
        <v>450</v>
      </c>
      <c r="BK137" s="39" t="s">
        <v>450</v>
      </c>
      <c r="BL137" s="39">
        <v>1</v>
      </c>
      <c r="BM137" s="39" t="s">
        <v>450</v>
      </c>
      <c r="BN137" s="39">
        <v>1</v>
      </c>
      <c r="BO137" s="38" t="s">
        <v>450</v>
      </c>
      <c r="BP137" s="38" t="s">
        <v>450</v>
      </c>
      <c r="BQ137" s="38">
        <v>0</v>
      </c>
      <c r="BR137" s="38" t="s">
        <v>450</v>
      </c>
      <c r="BS137" s="38">
        <v>0</v>
      </c>
      <c r="BT137" s="36">
        <v>1.6140000000000001</v>
      </c>
      <c r="BU137" s="36">
        <v>0.16600000000000001</v>
      </c>
      <c r="BV137" s="36">
        <v>1</v>
      </c>
      <c r="BW137" s="36">
        <v>0</v>
      </c>
      <c r="BX137" s="36">
        <v>2.78</v>
      </c>
      <c r="BY137" s="37">
        <v>179</v>
      </c>
      <c r="BZ137" s="37">
        <v>10</v>
      </c>
      <c r="CA137" s="37">
        <v>1</v>
      </c>
      <c r="CB137" s="37">
        <v>0</v>
      </c>
      <c r="CC137" s="37">
        <v>190</v>
      </c>
      <c r="CD137" s="36">
        <v>720.29899999999998</v>
      </c>
      <c r="CE137" s="36">
        <v>53.465000000000003</v>
      </c>
      <c r="CF137" s="36">
        <v>0</v>
      </c>
      <c r="CG137" s="36">
        <v>0</v>
      </c>
      <c r="CH137" s="36">
        <v>773.76400000000001</v>
      </c>
    </row>
    <row r="138" spans="1:86" x14ac:dyDescent="0.25">
      <c r="A138" s="45">
        <v>2022</v>
      </c>
      <c r="B138" s="43" t="s">
        <v>154</v>
      </c>
      <c r="C138" s="44">
        <v>3502</v>
      </c>
      <c r="D138" s="43" t="s">
        <v>1248</v>
      </c>
      <c r="E138" s="43" t="s">
        <v>890</v>
      </c>
      <c r="F138" s="42" t="s">
        <v>457</v>
      </c>
      <c r="G138" s="54">
        <v>3.4220000000000002</v>
      </c>
      <c r="H138" s="54">
        <v>9.1999999999999998E-2</v>
      </c>
      <c r="I138" s="38">
        <v>0</v>
      </c>
      <c r="J138" s="38">
        <v>0</v>
      </c>
      <c r="K138" s="38">
        <v>3.5139999999999998</v>
      </c>
      <c r="L138" s="39">
        <v>374</v>
      </c>
      <c r="M138" s="39">
        <v>30</v>
      </c>
      <c r="N138" s="39">
        <v>0</v>
      </c>
      <c r="O138" s="39">
        <v>0</v>
      </c>
      <c r="P138" s="39">
        <v>404</v>
      </c>
      <c r="Q138" s="41" t="s">
        <v>450</v>
      </c>
      <c r="R138" s="41" t="s">
        <v>450</v>
      </c>
      <c r="S138" s="41" t="s">
        <v>450</v>
      </c>
      <c r="T138" s="41" t="s">
        <v>450</v>
      </c>
      <c r="U138" s="41" t="s">
        <v>450</v>
      </c>
      <c r="V138" s="40" t="s">
        <v>450</v>
      </c>
      <c r="W138" s="40" t="s">
        <v>450</v>
      </c>
      <c r="X138" s="40" t="s">
        <v>450</v>
      </c>
      <c r="Y138" s="40" t="s">
        <v>450</v>
      </c>
      <c r="Z138" s="40" t="s">
        <v>450</v>
      </c>
      <c r="AA138" s="38" t="s">
        <v>450</v>
      </c>
      <c r="AB138" s="38" t="s">
        <v>450</v>
      </c>
      <c r="AC138" s="38" t="s">
        <v>450</v>
      </c>
      <c r="AD138" s="38" t="s">
        <v>450</v>
      </c>
      <c r="AE138" s="38" t="s">
        <v>450</v>
      </c>
      <c r="AF138" s="39" t="s">
        <v>450</v>
      </c>
      <c r="AG138" s="39" t="s">
        <v>450</v>
      </c>
      <c r="AH138" s="39" t="s">
        <v>450</v>
      </c>
      <c r="AI138" s="39" t="s">
        <v>450</v>
      </c>
      <c r="AJ138" s="39" t="s">
        <v>450</v>
      </c>
      <c r="AK138" s="38" t="s">
        <v>450</v>
      </c>
      <c r="AL138" s="38" t="s">
        <v>450</v>
      </c>
      <c r="AM138" s="38" t="s">
        <v>450</v>
      </c>
      <c r="AN138" s="38" t="s">
        <v>450</v>
      </c>
      <c r="AO138" s="38">
        <v>0</v>
      </c>
      <c r="AP138" s="36">
        <v>2E-3</v>
      </c>
      <c r="AQ138" s="36">
        <v>0</v>
      </c>
      <c r="AR138" s="36">
        <v>0</v>
      </c>
      <c r="AS138" s="36">
        <v>0</v>
      </c>
      <c r="AT138" s="36">
        <v>2E-3</v>
      </c>
      <c r="AU138" s="37">
        <v>1</v>
      </c>
      <c r="AV138" s="37">
        <v>0</v>
      </c>
      <c r="AW138" s="37">
        <v>0</v>
      </c>
      <c r="AX138" s="37">
        <v>0</v>
      </c>
      <c r="AY138" s="37">
        <v>1</v>
      </c>
      <c r="AZ138" s="36" t="s">
        <v>450</v>
      </c>
      <c r="BA138" s="36" t="s">
        <v>450</v>
      </c>
      <c r="BB138" s="36" t="s">
        <v>450</v>
      </c>
      <c r="BC138" s="36" t="s">
        <v>450</v>
      </c>
      <c r="BD138" s="36">
        <v>0</v>
      </c>
      <c r="BE138" s="38">
        <v>0</v>
      </c>
      <c r="BF138" s="38">
        <v>9.1999999999999998E-2</v>
      </c>
      <c r="BG138" s="38">
        <v>0</v>
      </c>
      <c r="BH138" s="38">
        <v>0</v>
      </c>
      <c r="BI138" s="38">
        <v>9.1999999999999998E-2</v>
      </c>
      <c r="BJ138" s="39">
        <v>0</v>
      </c>
      <c r="BK138" s="39">
        <v>30</v>
      </c>
      <c r="BL138" s="39">
        <v>0</v>
      </c>
      <c r="BM138" s="39">
        <v>0</v>
      </c>
      <c r="BN138" s="39">
        <v>30</v>
      </c>
      <c r="BO138" s="38">
        <v>0</v>
      </c>
      <c r="BP138" s="38">
        <v>0</v>
      </c>
      <c r="BQ138" s="38">
        <v>0</v>
      </c>
      <c r="BR138" s="38">
        <v>0</v>
      </c>
      <c r="BS138" s="38">
        <v>0</v>
      </c>
      <c r="BT138" s="36">
        <v>3.4239999999999999</v>
      </c>
      <c r="BU138" s="36">
        <v>0.184</v>
      </c>
      <c r="BV138" s="36">
        <v>0</v>
      </c>
      <c r="BW138" s="36">
        <v>0</v>
      </c>
      <c r="BX138" s="36">
        <v>3.6080000000000001</v>
      </c>
      <c r="BY138" s="37">
        <v>375</v>
      </c>
      <c r="BZ138" s="37">
        <v>60</v>
      </c>
      <c r="CA138" s="37">
        <v>0</v>
      </c>
      <c r="CB138" s="37">
        <v>0</v>
      </c>
      <c r="CC138" s="37">
        <v>435</v>
      </c>
      <c r="CD138" s="36">
        <v>0</v>
      </c>
      <c r="CE138" s="36">
        <v>0</v>
      </c>
      <c r="CF138" s="36">
        <v>0</v>
      </c>
      <c r="CG138" s="36">
        <v>0</v>
      </c>
      <c r="CH138" s="36">
        <v>0</v>
      </c>
    </row>
    <row r="139" spans="1:86" x14ac:dyDescent="0.25">
      <c r="A139" s="45">
        <v>2022</v>
      </c>
      <c r="B139" s="43" t="s">
        <v>154</v>
      </c>
      <c r="C139" s="44">
        <v>3757</v>
      </c>
      <c r="D139" s="43" t="s">
        <v>1247</v>
      </c>
      <c r="E139" s="43" t="s">
        <v>1211</v>
      </c>
      <c r="F139" s="42" t="s">
        <v>457</v>
      </c>
      <c r="G139" s="54">
        <v>22.867000000000001</v>
      </c>
      <c r="H139" s="54">
        <v>1.39</v>
      </c>
      <c r="I139" s="38" t="s">
        <v>450</v>
      </c>
      <c r="J139" s="38" t="s">
        <v>450</v>
      </c>
      <c r="K139" s="38">
        <v>24.257000000000001</v>
      </c>
      <c r="L139" s="39">
        <v>2585</v>
      </c>
      <c r="M139" s="39">
        <v>68</v>
      </c>
      <c r="N139" s="39" t="s">
        <v>450</v>
      </c>
      <c r="O139" s="39" t="s">
        <v>450</v>
      </c>
      <c r="P139" s="39">
        <v>2653</v>
      </c>
      <c r="Q139" s="41">
        <v>1.506</v>
      </c>
      <c r="R139" s="41">
        <v>9.0999999999999998E-2</v>
      </c>
      <c r="S139" s="41" t="s">
        <v>450</v>
      </c>
      <c r="T139" s="41" t="s">
        <v>450</v>
      </c>
      <c r="U139" s="41">
        <v>1.597</v>
      </c>
      <c r="V139" s="40">
        <v>144</v>
      </c>
      <c r="W139" s="40">
        <v>13</v>
      </c>
      <c r="X139" s="40" t="s">
        <v>450</v>
      </c>
      <c r="Y139" s="40" t="s">
        <v>450</v>
      </c>
      <c r="Z139" s="40">
        <v>157</v>
      </c>
      <c r="AA139" s="38" t="s">
        <v>450</v>
      </c>
      <c r="AB139" s="38" t="s">
        <v>450</v>
      </c>
      <c r="AC139" s="38" t="s">
        <v>450</v>
      </c>
      <c r="AD139" s="38" t="s">
        <v>450</v>
      </c>
      <c r="AE139" s="38">
        <v>0</v>
      </c>
      <c r="AF139" s="39" t="s">
        <v>450</v>
      </c>
      <c r="AG139" s="39" t="s">
        <v>450</v>
      </c>
      <c r="AH139" s="39" t="s">
        <v>450</v>
      </c>
      <c r="AI139" s="39" t="s">
        <v>450</v>
      </c>
      <c r="AJ139" s="39">
        <v>0</v>
      </c>
      <c r="AK139" s="38">
        <v>714.42200000000003</v>
      </c>
      <c r="AL139" s="38">
        <v>81.739000000000004</v>
      </c>
      <c r="AM139" s="38" t="s">
        <v>450</v>
      </c>
      <c r="AN139" s="38" t="s">
        <v>450</v>
      </c>
      <c r="AO139" s="38">
        <v>796.16099999999994</v>
      </c>
      <c r="AP139" s="36" t="s">
        <v>450</v>
      </c>
      <c r="AQ139" s="36" t="s">
        <v>450</v>
      </c>
      <c r="AR139" s="36" t="s">
        <v>450</v>
      </c>
      <c r="AS139" s="36" t="s">
        <v>450</v>
      </c>
      <c r="AT139" s="36">
        <v>0</v>
      </c>
      <c r="AU139" s="37" t="s">
        <v>450</v>
      </c>
      <c r="AV139" s="37" t="s">
        <v>450</v>
      </c>
      <c r="AW139" s="37" t="s">
        <v>450</v>
      </c>
      <c r="AX139" s="37" t="s">
        <v>450</v>
      </c>
      <c r="AY139" s="37">
        <v>0</v>
      </c>
      <c r="AZ139" s="36" t="s">
        <v>450</v>
      </c>
      <c r="BA139" s="36" t="s">
        <v>450</v>
      </c>
      <c r="BB139" s="36" t="s">
        <v>450</v>
      </c>
      <c r="BC139" s="36" t="s">
        <v>450</v>
      </c>
      <c r="BD139" s="36">
        <v>0</v>
      </c>
      <c r="BE139" s="38" t="s">
        <v>450</v>
      </c>
      <c r="BF139" s="38" t="s">
        <v>450</v>
      </c>
      <c r="BG139" s="38" t="s">
        <v>450</v>
      </c>
      <c r="BH139" s="38" t="s">
        <v>450</v>
      </c>
      <c r="BI139" s="38">
        <v>0</v>
      </c>
      <c r="BJ139" s="39" t="s">
        <v>450</v>
      </c>
      <c r="BK139" s="39" t="s">
        <v>450</v>
      </c>
      <c r="BL139" s="39" t="s">
        <v>450</v>
      </c>
      <c r="BM139" s="39" t="s">
        <v>450</v>
      </c>
      <c r="BN139" s="39">
        <v>0</v>
      </c>
      <c r="BO139" s="38" t="s">
        <v>450</v>
      </c>
      <c r="BP139" s="38" t="s">
        <v>450</v>
      </c>
      <c r="BQ139" s="38" t="s">
        <v>450</v>
      </c>
      <c r="BR139" s="38" t="s">
        <v>450</v>
      </c>
      <c r="BS139" s="38">
        <v>0</v>
      </c>
      <c r="BT139" s="36">
        <v>22.867000000000001</v>
      </c>
      <c r="BU139" s="36">
        <v>1.39</v>
      </c>
      <c r="BV139" s="36">
        <v>0</v>
      </c>
      <c r="BW139" s="36">
        <v>0</v>
      </c>
      <c r="BX139" s="36">
        <v>24.257000000000001</v>
      </c>
      <c r="BY139" s="37">
        <v>2585</v>
      </c>
      <c r="BZ139" s="37">
        <v>68</v>
      </c>
      <c r="CA139" s="37">
        <v>0</v>
      </c>
      <c r="CB139" s="37">
        <v>0</v>
      </c>
      <c r="CC139" s="37">
        <v>2653</v>
      </c>
      <c r="CD139" s="36">
        <v>714.42200000000003</v>
      </c>
      <c r="CE139" s="36">
        <v>81.739000000000004</v>
      </c>
      <c r="CF139" s="36">
        <v>0</v>
      </c>
      <c r="CG139" s="36">
        <v>0</v>
      </c>
      <c r="CH139" s="36">
        <v>796.16099999999994</v>
      </c>
    </row>
    <row r="140" spans="1:86" x14ac:dyDescent="0.25">
      <c r="A140" s="45">
        <v>2022</v>
      </c>
      <c r="B140" s="43" t="s">
        <v>154</v>
      </c>
      <c r="C140" s="44">
        <v>6443</v>
      </c>
      <c r="D140" s="43" t="s">
        <v>1246</v>
      </c>
      <c r="E140" s="43" t="s">
        <v>1215</v>
      </c>
      <c r="F140" s="42" t="s">
        <v>457</v>
      </c>
      <c r="G140" s="54">
        <v>1.58</v>
      </c>
      <c r="H140" s="54">
        <v>0.93400000000000005</v>
      </c>
      <c r="I140" s="38" t="s">
        <v>450</v>
      </c>
      <c r="J140" s="38" t="s">
        <v>450</v>
      </c>
      <c r="K140" s="38">
        <v>2.5139999999999998</v>
      </c>
      <c r="L140" s="39">
        <v>160</v>
      </c>
      <c r="M140" s="39">
        <v>24</v>
      </c>
      <c r="N140" s="39" t="s">
        <v>450</v>
      </c>
      <c r="O140" s="39" t="s">
        <v>450</v>
      </c>
      <c r="P140" s="39">
        <v>184</v>
      </c>
      <c r="Q140" s="41" t="s">
        <v>450</v>
      </c>
      <c r="R140" s="41" t="s">
        <v>450</v>
      </c>
      <c r="S140" s="41" t="s">
        <v>450</v>
      </c>
      <c r="T140" s="41" t="s">
        <v>450</v>
      </c>
      <c r="U140" s="41" t="s">
        <v>450</v>
      </c>
      <c r="V140" s="40" t="s">
        <v>450</v>
      </c>
      <c r="W140" s="40" t="s">
        <v>450</v>
      </c>
      <c r="X140" s="40" t="s">
        <v>450</v>
      </c>
      <c r="Y140" s="40" t="s">
        <v>450</v>
      </c>
      <c r="Z140" s="40" t="s">
        <v>450</v>
      </c>
      <c r="AA140" s="38" t="s">
        <v>450</v>
      </c>
      <c r="AB140" s="38" t="s">
        <v>450</v>
      </c>
      <c r="AC140" s="38" t="s">
        <v>450</v>
      </c>
      <c r="AD140" s="38" t="s">
        <v>450</v>
      </c>
      <c r="AE140" s="38" t="s">
        <v>450</v>
      </c>
      <c r="AF140" s="39" t="s">
        <v>450</v>
      </c>
      <c r="AG140" s="39" t="s">
        <v>450</v>
      </c>
      <c r="AH140" s="39" t="s">
        <v>450</v>
      </c>
      <c r="AI140" s="39" t="s">
        <v>450</v>
      </c>
      <c r="AJ140" s="39" t="s">
        <v>450</v>
      </c>
      <c r="AK140" s="38" t="s">
        <v>450</v>
      </c>
      <c r="AL140" s="38" t="s">
        <v>450</v>
      </c>
      <c r="AM140" s="38" t="s">
        <v>450</v>
      </c>
      <c r="AN140" s="38" t="s">
        <v>450</v>
      </c>
      <c r="AO140" s="38">
        <v>0</v>
      </c>
      <c r="AP140" s="36" t="s">
        <v>450</v>
      </c>
      <c r="AQ140" s="36" t="s">
        <v>450</v>
      </c>
      <c r="AR140" s="36" t="s">
        <v>450</v>
      </c>
      <c r="AS140" s="36" t="s">
        <v>450</v>
      </c>
      <c r="AT140" s="36">
        <v>0</v>
      </c>
      <c r="AU140" s="37" t="s">
        <v>450</v>
      </c>
      <c r="AV140" s="37" t="s">
        <v>450</v>
      </c>
      <c r="AW140" s="37" t="s">
        <v>450</v>
      </c>
      <c r="AX140" s="37" t="s">
        <v>450</v>
      </c>
      <c r="AY140" s="37">
        <v>0</v>
      </c>
      <c r="AZ140" s="36" t="s">
        <v>450</v>
      </c>
      <c r="BA140" s="36" t="s">
        <v>450</v>
      </c>
      <c r="BB140" s="36" t="s">
        <v>450</v>
      </c>
      <c r="BC140" s="36" t="s">
        <v>450</v>
      </c>
      <c r="BD140" s="36">
        <v>0</v>
      </c>
      <c r="BE140" s="38" t="s">
        <v>450</v>
      </c>
      <c r="BF140" s="38" t="s">
        <v>450</v>
      </c>
      <c r="BG140" s="38" t="s">
        <v>450</v>
      </c>
      <c r="BH140" s="38" t="s">
        <v>450</v>
      </c>
      <c r="BI140" s="38">
        <v>0</v>
      </c>
      <c r="BJ140" s="39" t="s">
        <v>450</v>
      </c>
      <c r="BK140" s="39" t="s">
        <v>450</v>
      </c>
      <c r="BL140" s="39" t="s">
        <v>450</v>
      </c>
      <c r="BM140" s="39" t="s">
        <v>450</v>
      </c>
      <c r="BN140" s="39">
        <v>0</v>
      </c>
      <c r="BO140" s="38" t="s">
        <v>450</v>
      </c>
      <c r="BP140" s="38" t="s">
        <v>450</v>
      </c>
      <c r="BQ140" s="38" t="s">
        <v>450</v>
      </c>
      <c r="BR140" s="38" t="s">
        <v>450</v>
      </c>
      <c r="BS140" s="38">
        <v>0</v>
      </c>
      <c r="BT140" s="36">
        <v>1.58</v>
      </c>
      <c r="BU140" s="36">
        <v>0.93400000000000005</v>
      </c>
      <c r="BV140" s="36">
        <v>0</v>
      </c>
      <c r="BW140" s="36">
        <v>0</v>
      </c>
      <c r="BX140" s="36">
        <v>2.5139999999999998</v>
      </c>
      <c r="BY140" s="37">
        <v>160</v>
      </c>
      <c r="BZ140" s="37">
        <v>24</v>
      </c>
      <c r="CA140" s="37">
        <v>0</v>
      </c>
      <c r="CB140" s="37">
        <v>0</v>
      </c>
      <c r="CC140" s="37">
        <v>184</v>
      </c>
      <c r="CD140" s="36">
        <v>0</v>
      </c>
      <c r="CE140" s="36">
        <v>0</v>
      </c>
      <c r="CF140" s="36">
        <v>0</v>
      </c>
      <c r="CG140" s="36">
        <v>0</v>
      </c>
      <c r="CH140" s="36">
        <v>0</v>
      </c>
    </row>
    <row r="141" spans="1:86" x14ac:dyDescent="0.25">
      <c r="A141" s="45">
        <v>2022</v>
      </c>
      <c r="B141" s="43" t="s">
        <v>154</v>
      </c>
      <c r="C141" s="44">
        <v>6452</v>
      </c>
      <c r="D141" s="43" t="s">
        <v>1245</v>
      </c>
      <c r="E141" s="43" t="s">
        <v>1215</v>
      </c>
      <c r="F141" s="42" t="s">
        <v>457</v>
      </c>
      <c r="G141" s="54">
        <v>587.53899999999999</v>
      </c>
      <c r="H141" s="54">
        <v>53.75</v>
      </c>
      <c r="I141" s="38">
        <v>1.298</v>
      </c>
      <c r="J141" s="38">
        <v>0</v>
      </c>
      <c r="K141" s="38">
        <v>642.58699999999999</v>
      </c>
      <c r="L141" s="39">
        <v>67958</v>
      </c>
      <c r="M141" s="39">
        <v>1375</v>
      </c>
      <c r="N141" s="39">
        <v>21</v>
      </c>
      <c r="O141" s="39">
        <v>0</v>
      </c>
      <c r="P141" s="39">
        <v>69354</v>
      </c>
      <c r="Q141" s="41" t="s">
        <v>450</v>
      </c>
      <c r="R141" s="41" t="s">
        <v>450</v>
      </c>
      <c r="S141" s="41" t="s">
        <v>450</v>
      </c>
      <c r="T141" s="41" t="s">
        <v>450</v>
      </c>
      <c r="U141" s="41" t="s">
        <v>450</v>
      </c>
      <c r="V141" s="40" t="s">
        <v>450</v>
      </c>
      <c r="W141" s="40" t="s">
        <v>450</v>
      </c>
      <c r="X141" s="40" t="s">
        <v>450</v>
      </c>
      <c r="Y141" s="40" t="s">
        <v>450</v>
      </c>
      <c r="Z141" s="40" t="s">
        <v>450</v>
      </c>
      <c r="AA141" s="38" t="s">
        <v>450</v>
      </c>
      <c r="AB141" s="38" t="s">
        <v>450</v>
      </c>
      <c r="AC141" s="38" t="s">
        <v>450</v>
      </c>
      <c r="AD141" s="38" t="s">
        <v>450</v>
      </c>
      <c r="AE141" s="38" t="s">
        <v>450</v>
      </c>
      <c r="AF141" s="39" t="s">
        <v>450</v>
      </c>
      <c r="AG141" s="39" t="s">
        <v>450</v>
      </c>
      <c r="AH141" s="39" t="s">
        <v>450</v>
      </c>
      <c r="AI141" s="39" t="s">
        <v>450</v>
      </c>
      <c r="AJ141" s="39" t="s">
        <v>450</v>
      </c>
      <c r="AK141" s="38">
        <v>250203.03</v>
      </c>
      <c r="AL141" s="38">
        <v>16752.651000000002</v>
      </c>
      <c r="AM141" s="38">
        <v>79.915000000000006</v>
      </c>
      <c r="AN141" s="38">
        <v>0</v>
      </c>
      <c r="AO141" s="38">
        <v>267035.59600000002</v>
      </c>
      <c r="AP141" s="36">
        <v>1.4999999999999999E-2</v>
      </c>
      <c r="AQ141" s="36">
        <v>6.2E-2</v>
      </c>
      <c r="AR141" s="36" t="s">
        <v>450</v>
      </c>
      <c r="AS141" s="36" t="s">
        <v>450</v>
      </c>
      <c r="AT141" s="36">
        <v>7.6999999999999999E-2</v>
      </c>
      <c r="AU141" s="37">
        <v>5</v>
      </c>
      <c r="AV141" s="37">
        <v>12</v>
      </c>
      <c r="AW141" s="37" t="s">
        <v>450</v>
      </c>
      <c r="AX141" s="37" t="s">
        <v>450</v>
      </c>
      <c r="AY141" s="37">
        <v>17</v>
      </c>
      <c r="AZ141" s="36">
        <v>3.327</v>
      </c>
      <c r="BA141" s="36">
        <v>2.044</v>
      </c>
      <c r="BB141" s="36" t="s">
        <v>450</v>
      </c>
      <c r="BC141" s="36" t="s">
        <v>450</v>
      </c>
      <c r="BD141" s="36">
        <v>5.3710000000000004</v>
      </c>
      <c r="BE141" s="38" t="s">
        <v>450</v>
      </c>
      <c r="BF141" s="38">
        <v>0.75</v>
      </c>
      <c r="BG141" s="38">
        <v>5.1989999999999998</v>
      </c>
      <c r="BH141" s="38" t="s">
        <v>450</v>
      </c>
      <c r="BI141" s="38">
        <v>5.9489999999999998</v>
      </c>
      <c r="BJ141" s="39" t="s">
        <v>450</v>
      </c>
      <c r="BK141" s="39">
        <v>1</v>
      </c>
      <c r="BL141" s="39">
        <v>3</v>
      </c>
      <c r="BM141" s="39" t="s">
        <v>450</v>
      </c>
      <c r="BN141" s="39">
        <v>4</v>
      </c>
      <c r="BO141" s="38" t="s">
        <v>450</v>
      </c>
      <c r="BP141" s="38" t="s">
        <v>450</v>
      </c>
      <c r="BQ141" s="38" t="s">
        <v>450</v>
      </c>
      <c r="BR141" s="38" t="s">
        <v>450</v>
      </c>
      <c r="BS141" s="38">
        <v>0</v>
      </c>
      <c r="BT141" s="36">
        <v>587.55399999999997</v>
      </c>
      <c r="BU141" s="36">
        <v>54.561999999999998</v>
      </c>
      <c r="BV141" s="36">
        <v>6.4969999999999999</v>
      </c>
      <c r="BW141" s="36">
        <v>0</v>
      </c>
      <c r="BX141" s="36">
        <v>648.61300000000006</v>
      </c>
      <c r="BY141" s="37">
        <v>67963</v>
      </c>
      <c r="BZ141" s="37">
        <v>1388</v>
      </c>
      <c r="CA141" s="37">
        <v>24</v>
      </c>
      <c r="CB141" s="37">
        <v>0</v>
      </c>
      <c r="CC141" s="37">
        <v>69375</v>
      </c>
      <c r="CD141" s="36">
        <v>250206.35699999999</v>
      </c>
      <c r="CE141" s="36">
        <v>16754.695</v>
      </c>
      <c r="CF141" s="36">
        <v>79.915000000000006</v>
      </c>
      <c r="CG141" s="36">
        <v>0</v>
      </c>
      <c r="CH141" s="36">
        <v>267040.967</v>
      </c>
    </row>
    <row r="142" spans="1:86" x14ac:dyDescent="0.25">
      <c r="A142" s="45">
        <v>2022</v>
      </c>
      <c r="B142" s="43" t="s">
        <v>154</v>
      </c>
      <c r="C142" s="44">
        <v>6455</v>
      </c>
      <c r="D142" s="43" t="s">
        <v>1244</v>
      </c>
      <c r="E142" s="43" t="s">
        <v>1216</v>
      </c>
      <c r="F142" s="42" t="s">
        <v>457</v>
      </c>
      <c r="G142" s="54">
        <v>567.51300000000003</v>
      </c>
      <c r="H142" s="54">
        <v>28.788</v>
      </c>
      <c r="I142" s="38">
        <v>8.577</v>
      </c>
      <c r="J142" s="38" t="s">
        <v>450</v>
      </c>
      <c r="K142" s="38">
        <v>604.87800000000004</v>
      </c>
      <c r="L142" s="39">
        <v>66612</v>
      </c>
      <c r="M142" s="39">
        <v>675</v>
      </c>
      <c r="N142" s="39">
        <v>24</v>
      </c>
      <c r="O142" s="39" t="s">
        <v>450</v>
      </c>
      <c r="P142" s="39">
        <v>67311</v>
      </c>
      <c r="Q142" s="41" t="s">
        <v>450</v>
      </c>
      <c r="R142" s="41" t="s">
        <v>450</v>
      </c>
      <c r="S142" s="41" t="s">
        <v>450</v>
      </c>
      <c r="T142" s="41" t="s">
        <v>450</v>
      </c>
      <c r="U142" s="41" t="s">
        <v>450</v>
      </c>
      <c r="V142" s="40" t="s">
        <v>450</v>
      </c>
      <c r="W142" s="40" t="s">
        <v>450</v>
      </c>
      <c r="X142" s="40" t="s">
        <v>450</v>
      </c>
      <c r="Y142" s="40" t="s">
        <v>450</v>
      </c>
      <c r="Z142" s="40" t="s">
        <v>450</v>
      </c>
      <c r="AA142" s="38" t="s">
        <v>450</v>
      </c>
      <c r="AB142" s="38" t="s">
        <v>450</v>
      </c>
      <c r="AC142" s="38" t="s">
        <v>450</v>
      </c>
      <c r="AD142" s="38" t="s">
        <v>450</v>
      </c>
      <c r="AE142" s="38" t="s">
        <v>450</v>
      </c>
      <c r="AF142" s="39" t="s">
        <v>450</v>
      </c>
      <c r="AG142" s="39" t="s">
        <v>450</v>
      </c>
      <c r="AH142" s="39" t="s">
        <v>450</v>
      </c>
      <c r="AI142" s="39" t="s">
        <v>450</v>
      </c>
      <c r="AJ142" s="39" t="s">
        <v>450</v>
      </c>
      <c r="AK142" s="38" t="s">
        <v>450</v>
      </c>
      <c r="AL142" s="38" t="s">
        <v>450</v>
      </c>
      <c r="AM142" s="38" t="s">
        <v>450</v>
      </c>
      <c r="AN142" s="38" t="s">
        <v>450</v>
      </c>
      <c r="AO142" s="38">
        <v>0</v>
      </c>
      <c r="AP142" s="36">
        <v>2E-3</v>
      </c>
      <c r="AQ142" s="36">
        <v>1E-3</v>
      </c>
      <c r="AR142" s="36">
        <v>0</v>
      </c>
      <c r="AS142" s="36" t="s">
        <v>450</v>
      </c>
      <c r="AT142" s="36">
        <v>3.0000000000000001E-3</v>
      </c>
      <c r="AU142" s="37">
        <v>2</v>
      </c>
      <c r="AV142" s="37">
        <v>1</v>
      </c>
      <c r="AW142" s="37">
        <v>0</v>
      </c>
      <c r="AX142" s="37" t="s">
        <v>450</v>
      </c>
      <c r="AY142" s="37">
        <v>3</v>
      </c>
      <c r="AZ142" s="36" t="s">
        <v>450</v>
      </c>
      <c r="BA142" s="36" t="s">
        <v>450</v>
      </c>
      <c r="BB142" s="36" t="s">
        <v>450</v>
      </c>
      <c r="BC142" s="36" t="s">
        <v>450</v>
      </c>
      <c r="BD142" s="36">
        <v>0</v>
      </c>
      <c r="BE142" s="38" t="s">
        <v>450</v>
      </c>
      <c r="BF142" s="38">
        <v>0.2</v>
      </c>
      <c r="BG142" s="38">
        <v>0.2</v>
      </c>
      <c r="BH142" s="38" t="s">
        <v>450</v>
      </c>
      <c r="BI142" s="38">
        <v>0.4</v>
      </c>
      <c r="BJ142" s="39" t="s">
        <v>450</v>
      </c>
      <c r="BK142" s="39">
        <v>1</v>
      </c>
      <c r="BL142" s="39">
        <v>1</v>
      </c>
      <c r="BM142" s="39" t="s">
        <v>450</v>
      </c>
      <c r="BN142" s="39">
        <v>2</v>
      </c>
      <c r="BO142" s="38" t="s">
        <v>450</v>
      </c>
      <c r="BP142" s="38" t="s">
        <v>450</v>
      </c>
      <c r="BQ142" s="38" t="s">
        <v>450</v>
      </c>
      <c r="BR142" s="38" t="s">
        <v>450</v>
      </c>
      <c r="BS142" s="38">
        <v>0</v>
      </c>
      <c r="BT142" s="36">
        <v>567.51499999999999</v>
      </c>
      <c r="BU142" s="36">
        <v>28.989000000000001</v>
      </c>
      <c r="BV142" s="36">
        <v>8.7769999999999992</v>
      </c>
      <c r="BW142" s="36">
        <v>0</v>
      </c>
      <c r="BX142" s="36">
        <v>605.28099999999995</v>
      </c>
      <c r="BY142" s="37">
        <v>66614</v>
      </c>
      <c r="BZ142" s="37">
        <v>677</v>
      </c>
      <c r="CA142" s="37">
        <v>25</v>
      </c>
      <c r="CB142" s="37">
        <v>0</v>
      </c>
      <c r="CC142" s="37">
        <v>67316</v>
      </c>
      <c r="CD142" s="36">
        <v>0</v>
      </c>
      <c r="CE142" s="36">
        <v>0</v>
      </c>
      <c r="CF142" s="36">
        <v>0</v>
      </c>
      <c r="CG142" s="36">
        <v>0</v>
      </c>
      <c r="CH142" s="36">
        <v>0</v>
      </c>
    </row>
    <row r="143" spans="1:86" x14ac:dyDescent="0.25">
      <c r="A143" s="45">
        <v>2022</v>
      </c>
      <c r="B143" s="43" t="s">
        <v>154</v>
      </c>
      <c r="C143" s="44">
        <v>6457</v>
      </c>
      <c r="D143" s="43" t="s">
        <v>1243</v>
      </c>
      <c r="E143" s="43" t="s">
        <v>1212</v>
      </c>
      <c r="F143" s="42" t="s">
        <v>457</v>
      </c>
      <c r="G143" s="54">
        <v>3.54</v>
      </c>
      <c r="H143" s="54">
        <v>1.3069999999999999</v>
      </c>
      <c r="I143" s="38">
        <v>0</v>
      </c>
      <c r="J143" s="38">
        <v>0</v>
      </c>
      <c r="K143" s="38">
        <v>4.8470000000000004</v>
      </c>
      <c r="L143" s="39">
        <v>429</v>
      </c>
      <c r="M143" s="39">
        <v>10</v>
      </c>
      <c r="N143" s="39">
        <v>0</v>
      </c>
      <c r="O143" s="39">
        <v>0</v>
      </c>
      <c r="P143" s="39">
        <v>439</v>
      </c>
      <c r="Q143" s="41">
        <v>0</v>
      </c>
      <c r="R143" s="41">
        <v>0</v>
      </c>
      <c r="S143" s="41">
        <v>0</v>
      </c>
      <c r="T143" s="41">
        <v>0</v>
      </c>
      <c r="U143" s="41">
        <v>0</v>
      </c>
      <c r="V143" s="40">
        <v>0</v>
      </c>
      <c r="W143" s="40">
        <v>0</v>
      </c>
      <c r="X143" s="40">
        <v>0</v>
      </c>
      <c r="Y143" s="40">
        <v>0</v>
      </c>
      <c r="Z143" s="40">
        <v>0</v>
      </c>
      <c r="AA143" s="38">
        <v>0</v>
      </c>
      <c r="AB143" s="38">
        <v>0</v>
      </c>
      <c r="AC143" s="38">
        <v>0</v>
      </c>
      <c r="AD143" s="38">
        <v>0</v>
      </c>
      <c r="AE143" s="38">
        <v>0</v>
      </c>
      <c r="AF143" s="39">
        <v>0</v>
      </c>
      <c r="AG143" s="39">
        <v>0</v>
      </c>
      <c r="AH143" s="39">
        <v>0</v>
      </c>
      <c r="AI143" s="39">
        <v>0</v>
      </c>
      <c r="AJ143" s="39">
        <v>0</v>
      </c>
      <c r="AK143" s="38">
        <v>0</v>
      </c>
      <c r="AL143" s="38">
        <v>0</v>
      </c>
      <c r="AM143" s="38">
        <v>0</v>
      </c>
      <c r="AN143" s="38">
        <v>0</v>
      </c>
      <c r="AO143" s="38">
        <v>0</v>
      </c>
      <c r="AP143" s="36">
        <v>0</v>
      </c>
      <c r="AQ143" s="36">
        <v>0</v>
      </c>
      <c r="AR143" s="36">
        <v>0</v>
      </c>
      <c r="AS143" s="36">
        <v>0</v>
      </c>
      <c r="AT143" s="36">
        <v>0</v>
      </c>
      <c r="AU143" s="37">
        <v>0</v>
      </c>
      <c r="AV143" s="37">
        <v>0</v>
      </c>
      <c r="AW143" s="37">
        <v>0</v>
      </c>
      <c r="AX143" s="37">
        <v>0</v>
      </c>
      <c r="AY143" s="37">
        <v>0</v>
      </c>
      <c r="AZ143" s="36">
        <v>0</v>
      </c>
      <c r="BA143" s="36">
        <v>0</v>
      </c>
      <c r="BB143" s="36">
        <v>0</v>
      </c>
      <c r="BC143" s="36">
        <v>0</v>
      </c>
      <c r="BD143" s="36">
        <v>0</v>
      </c>
      <c r="BE143" s="38">
        <v>0</v>
      </c>
      <c r="BF143" s="38">
        <v>0</v>
      </c>
      <c r="BG143" s="38">
        <v>0</v>
      </c>
      <c r="BH143" s="38">
        <v>0</v>
      </c>
      <c r="BI143" s="38">
        <v>0</v>
      </c>
      <c r="BJ143" s="39">
        <v>0</v>
      </c>
      <c r="BK143" s="39">
        <v>0</v>
      </c>
      <c r="BL143" s="39">
        <v>0</v>
      </c>
      <c r="BM143" s="39">
        <v>0</v>
      </c>
      <c r="BN143" s="39">
        <v>0</v>
      </c>
      <c r="BO143" s="38">
        <v>0</v>
      </c>
      <c r="BP143" s="38">
        <v>0</v>
      </c>
      <c r="BQ143" s="38">
        <v>0</v>
      </c>
      <c r="BR143" s="38">
        <v>0</v>
      </c>
      <c r="BS143" s="38">
        <v>0</v>
      </c>
      <c r="BT143" s="36">
        <v>3.54</v>
      </c>
      <c r="BU143" s="36">
        <v>1.3069999999999999</v>
      </c>
      <c r="BV143" s="36">
        <v>0</v>
      </c>
      <c r="BW143" s="36">
        <v>0</v>
      </c>
      <c r="BX143" s="36">
        <v>4.8470000000000004</v>
      </c>
      <c r="BY143" s="37">
        <v>429</v>
      </c>
      <c r="BZ143" s="37">
        <v>10</v>
      </c>
      <c r="CA143" s="37">
        <v>0</v>
      </c>
      <c r="CB143" s="37">
        <v>0</v>
      </c>
      <c r="CC143" s="37">
        <v>439</v>
      </c>
      <c r="CD143" s="36">
        <v>0</v>
      </c>
      <c r="CE143" s="36">
        <v>0</v>
      </c>
      <c r="CF143" s="36">
        <v>0</v>
      </c>
      <c r="CG143" s="36">
        <v>0</v>
      </c>
      <c r="CH143" s="36">
        <v>0</v>
      </c>
    </row>
    <row r="144" spans="1:86" x14ac:dyDescent="0.25">
      <c r="A144" s="45">
        <v>2022</v>
      </c>
      <c r="B144" s="43" t="s">
        <v>154</v>
      </c>
      <c r="C144" s="44">
        <v>6616</v>
      </c>
      <c r="D144" s="43" t="s">
        <v>1242</v>
      </c>
      <c r="E144" s="43" t="s">
        <v>1217</v>
      </c>
      <c r="F144" s="42" t="s">
        <v>457</v>
      </c>
      <c r="G144" s="54">
        <v>0.73299999999999998</v>
      </c>
      <c r="H144" s="54">
        <v>6.0000000000000001E-3</v>
      </c>
      <c r="I144" s="38" t="s">
        <v>450</v>
      </c>
      <c r="J144" s="38" t="s">
        <v>450</v>
      </c>
      <c r="K144" s="38">
        <v>0.73899999999999999</v>
      </c>
      <c r="L144" s="39">
        <v>91</v>
      </c>
      <c r="M144" s="39">
        <v>2</v>
      </c>
      <c r="N144" s="39" t="s">
        <v>450</v>
      </c>
      <c r="O144" s="39" t="s">
        <v>450</v>
      </c>
      <c r="P144" s="39">
        <v>93</v>
      </c>
      <c r="Q144" s="41" t="s">
        <v>450</v>
      </c>
      <c r="R144" s="41" t="s">
        <v>450</v>
      </c>
      <c r="S144" s="41" t="s">
        <v>450</v>
      </c>
      <c r="T144" s="41" t="s">
        <v>450</v>
      </c>
      <c r="U144" s="41" t="s">
        <v>450</v>
      </c>
      <c r="V144" s="40" t="s">
        <v>450</v>
      </c>
      <c r="W144" s="40" t="s">
        <v>450</v>
      </c>
      <c r="X144" s="40" t="s">
        <v>450</v>
      </c>
      <c r="Y144" s="40" t="s">
        <v>450</v>
      </c>
      <c r="Z144" s="40" t="s">
        <v>450</v>
      </c>
      <c r="AA144" s="38" t="s">
        <v>450</v>
      </c>
      <c r="AB144" s="38" t="s">
        <v>450</v>
      </c>
      <c r="AC144" s="38" t="s">
        <v>450</v>
      </c>
      <c r="AD144" s="38" t="s">
        <v>450</v>
      </c>
      <c r="AE144" s="38" t="s">
        <v>450</v>
      </c>
      <c r="AF144" s="39" t="s">
        <v>450</v>
      </c>
      <c r="AG144" s="39" t="s">
        <v>450</v>
      </c>
      <c r="AH144" s="39" t="s">
        <v>450</v>
      </c>
      <c r="AI144" s="39" t="s">
        <v>450</v>
      </c>
      <c r="AJ144" s="39" t="s">
        <v>450</v>
      </c>
      <c r="AK144" s="38">
        <v>326.30399999999997</v>
      </c>
      <c r="AL144" s="38">
        <v>2.0409999999999999</v>
      </c>
      <c r="AM144" s="38" t="s">
        <v>450</v>
      </c>
      <c r="AN144" s="38" t="s">
        <v>450</v>
      </c>
      <c r="AO144" s="38">
        <v>328.34500000000003</v>
      </c>
      <c r="AP144" s="36" t="s">
        <v>450</v>
      </c>
      <c r="AQ144" s="36" t="s">
        <v>450</v>
      </c>
      <c r="AR144" s="36" t="s">
        <v>450</v>
      </c>
      <c r="AS144" s="36" t="s">
        <v>450</v>
      </c>
      <c r="AT144" s="36">
        <v>0</v>
      </c>
      <c r="AU144" s="37" t="s">
        <v>450</v>
      </c>
      <c r="AV144" s="37" t="s">
        <v>450</v>
      </c>
      <c r="AW144" s="37" t="s">
        <v>450</v>
      </c>
      <c r="AX144" s="37" t="s">
        <v>450</v>
      </c>
      <c r="AY144" s="37">
        <v>0</v>
      </c>
      <c r="AZ144" s="36" t="s">
        <v>450</v>
      </c>
      <c r="BA144" s="36" t="s">
        <v>450</v>
      </c>
      <c r="BB144" s="36" t="s">
        <v>450</v>
      </c>
      <c r="BC144" s="36" t="s">
        <v>450</v>
      </c>
      <c r="BD144" s="36">
        <v>0</v>
      </c>
      <c r="BE144" s="38" t="s">
        <v>450</v>
      </c>
      <c r="BF144" s="38" t="s">
        <v>450</v>
      </c>
      <c r="BG144" s="38" t="s">
        <v>450</v>
      </c>
      <c r="BH144" s="38" t="s">
        <v>450</v>
      </c>
      <c r="BI144" s="38">
        <v>0</v>
      </c>
      <c r="BJ144" s="39" t="s">
        <v>450</v>
      </c>
      <c r="BK144" s="39" t="s">
        <v>450</v>
      </c>
      <c r="BL144" s="39" t="s">
        <v>450</v>
      </c>
      <c r="BM144" s="39" t="s">
        <v>450</v>
      </c>
      <c r="BN144" s="39">
        <v>0</v>
      </c>
      <c r="BO144" s="38" t="s">
        <v>450</v>
      </c>
      <c r="BP144" s="38" t="s">
        <v>450</v>
      </c>
      <c r="BQ144" s="38" t="s">
        <v>450</v>
      </c>
      <c r="BR144" s="38" t="s">
        <v>450</v>
      </c>
      <c r="BS144" s="38">
        <v>0</v>
      </c>
      <c r="BT144" s="36">
        <v>0.73299999999999998</v>
      </c>
      <c r="BU144" s="36">
        <v>6.0000000000000001E-3</v>
      </c>
      <c r="BV144" s="36">
        <v>0</v>
      </c>
      <c r="BW144" s="36">
        <v>0</v>
      </c>
      <c r="BX144" s="36">
        <v>0.73899999999999999</v>
      </c>
      <c r="BY144" s="37">
        <v>91</v>
      </c>
      <c r="BZ144" s="37">
        <v>2</v>
      </c>
      <c r="CA144" s="37">
        <v>0</v>
      </c>
      <c r="CB144" s="37">
        <v>0</v>
      </c>
      <c r="CC144" s="37">
        <v>93</v>
      </c>
      <c r="CD144" s="36">
        <v>326.30399999999997</v>
      </c>
      <c r="CE144" s="36">
        <v>2.0409999999999999</v>
      </c>
      <c r="CF144" s="36">
        <v>0</v>
      </c>
      <c r="CG144" s="36">
        <v>0</v>
      </c>
      <c r="CH144" s="36">
        <v>328.34500000000003</v>
      </c>
    </row>
    <row r="145" spans="1:86" x14ac:dyDescent="0.25">
      <c r="A145" s="45">
        <v>2022</v>
      </c>
      <c r="B145" s="43" t="s">
        <v>154</v>
      </c>
      <c r="C145" s="44">
        <v>6909</v>
      </c>
      <c r="D145" s="43" t="s">
        <v>1241</v>
      </c>
      <c r="E145" s="43" t="s">
        <v>1214</v>
      </c>
      <c r="F145" s="42" t="s">
        <v>455</v>
      </c>
      <c r="G145" s="54">
        <v>8.1720000000000006</v>
      </c>
      <c r="H145" s="54">
        <v>7.2880000000000003</v>
      </c>
      <c r="I145" s="38" t="s">
        <v>450</v>
      </c>
      <c r="J145" s="38" t="s">
        <v>450</v>
      </c>
      <c r="K145" s="38">
        <v>15.46</v>
      </c>
      <c r="L145" s="39">
        <v>966</v>
      </c>
      <c r="M145" s="39">
        <v>111</v>
      </c>
      <c r="N145" s="39" t="s">
        <v>450</v>
      </c>
      <c r="O145" s="39" t="s">
        <v>450</v>
      </c>
      <c r="P145" s="39">
        <v>1077</v>
      </c>
      <c r="Q145" s="41" t="s">
        <v>450</v>
      </c>
      <c r="R145" s="41" t="s">
        <v>450</v>
      </c>
      <c r="S145" s="41" t="s">
        <v>450</v>
      </c>
      <c r="T145" s="41" t="s">
        <v>450</v>
      </c>
      <c r="U145" s="41" t="s">
        <v>450</v>
      </c>
      <c r="V145" s="40" t="s">
        <v>450</v>
      </c>
      <c r="W145" s="40" t="s">
        <v>450</v>
      </c>
      <c r="X145" s="40" t="s">
        <v>450</v>
      </c>
      <c r="Y145" s="40" t="s">
        <v>450</v>
      </c>
      <c r="Z145" s="40" t="s">
        <v>450</v>
      </c>
      <c r="AA145" s="38" t="s">
        <v>450</v>
      </c>
      <c r="AB145" s="38" t="s">
        <v>450</v>
      </c>
      <c r="AC145" s="38" t="s">
        <v>450</v>
      </c>
      <c r="AD145" s="38" t="s">
        <v>450</v>
      </c>
      <c r="AE145" s="38" t="s">
        <v>450</v>
      </c>
      <c r="AF145" s="39" t="s">
        <v>450</v>
      </c>
      <c r="AG145" s="39" t="s">
        <v>450</v>
      </c>
      <c r="AH145" s="39" t="s">
        <v>450</v>
      </c>
      <c r="AI145" s="39" t="s">
        <v>450</v>
      </c>
      <c r="AJ145" s="39" t="s">
        <v>450</v>
      </c>
      <c r="AK145" s="38">
        <v>3796</v>
      </c>
      <c r="AL145" s="38">
        <v>1914</v>
      </c>
      <c r="AM145" s="38" t="s">
        <v>450</v>
      </c>
      <c r="AN145" s="38" t="s">
        <v>450</v>
      </c>
      <c r="AO145" s="38">
        <v>5710</v>
      </c>
      <c r="AP145" s="36" t="s">
        <v>450</v>
      </c>
      <c r="AQ145" s="36" t="s">
        <v>450</v>
      </c>
      <c r="AR145" s="36" t="s">
        <v>450</v>
      </c>
      <c r="AS145" s="36" t="s">
        <v>450</v>
      </c>
      <c r="AT145" s="36">
        <v>0</v>
      </c>
      <c r="AU145" s="37" t="s">
        <v>450</v>
      </c>
      <c r="AV145" s="37" t="s">
        <v>450</v>
      </c>
      <c r="AW145" s="37" t="s">
        <v>450</v>
      </c>
      <c r="AX145" s="37" t="s">
        <v>450</v>
      </c>
      <c r="AY145" s="37">
        <v>0</v>
      </c>
      <c r="AZ145" s="36" t="s">
        <v>450</v>
      </c>
      <c r="BA145" s="36" t="s">
        <v>450</v>
      </c>
      <c r="BB145" s="36" t="s">
        <v>450</v>
      </c>
      <c r="BC145" s="36" t="s">
        <v>450</v>
      </c>
      <c r="BD145" s="36">
        <v>0</v>
      </c>
      <c r="BE145" s="38" t="s">
        <v>450</v>
      </c>
      <c r="BF145" s="38" t="s">
        <v>450</v>
      </c>
      <c r="BG145" s="38" t="s">
        <v>450</v>
      </c>
      <c r="BH145" s="38" t="s">
        <v>450</v>
      </c>
      <c r="BI145" s="38">
        <v>0</v>
      </c>
      <c r="BJ145" s="39" t="s">
        <v>450</v>
      </c>
      <c r="BK145" s="39" t="s">
        <v>450</v>
      </c>
      <c r="BL145" s="39" t="s">
        <v>450</v>
      </c>
      <c r="BM145" s="39" t="s">
        <v>450</v>
      </c>
      <c r="BN145" s="39">
        <v>0</v>
      </c>
      <c r="BO145" s="38" t="s">
        <v>450</v>
      </c>
      <c r="BP145" s="38" t="s">
        <v>450</v>
      </c>
      <c r="BQ145" s="38" t="s">
        <v>450</v>
      </c>
      <c r="BR145" s="38" t="s">
        <v>450</v>
      </c>
      <c r="BS145" s="38">
        <v>0</v>
      </c>
      <c r="BT145" s="36">
        <v>8.1720000000000006</v>
      </c>
      <c r="BU145" s="36">
        <v>7.2880000000000003</v>
      </c>
      <c r="BV145" s="36">
        <v>0</v>
      </c>
      <c r="BW145" s="36">
        <v>0</v>
      </c>
      <c r="BX145" s="36">
        <v>15.46</v>
      </c>
      <c r="BY145" s="37">
        <v>966</v>
      </c>
      <c r="BZ145" s="37">
        <v>111</v>
      </c>
      <c r="CA145" s="37">
        <v>0</v>
      </c>
      <c r="CB145" s="37">
        <v>0</v>
      </c>
      <c r="CC145" s="37">
        <v>1077</v>
      </c>
      <c r="CD145" s="36">
        <v>3796</v>
      </c>
      <c r="CE145" s="36">
        <v>1914</v>
      </c>
      <c r="CF145" s="36">
        <v>0</v>
      </c>
      <c r="CG145" s="36">
        <v>0</v>
      </c>
      <c r="CH145" s="36">
        <v>5710</v>
      </c>
    </row>
    <row r="146" spans="1:86" x14ac:dyDescent="0.25">
      <c r="A146" s="45">
        <v>2022</v>
      </c>
      <c r="B146" s="43" t="s">
        <v>154</v>
      </c>
      <c r="C146" s="44">
        <v>7264</v>
      </c>
      <c r="D146" s="43" t="s">
        <v>1240</v>
      </c>
      <c r="E146" s="43" t="s">
        <v>1211</v>
      </c>
      <c r="F146" s="42" t="s">
        <v>457</v>
      </c>
      <c r="G146" s="54">
        <v>1.2</v>
      </c>
      <c r="H146" s="54">
        <v>1.01</v>
      </c>
      <c r="I146" s="38" t="s">
        <v>450</v>
      </c>
      <c r="J146" s="38" t="s">
        <v>450</v>
      </c>
      <c r="K146" s="38">
        <v>2.21</v>
      </c>
      <c r="L146" s="39">
        <v>145</v>
      </c>
      <c r="M146" s="39">
        <v>2</v>
      </c>
      <c r="N146" s="39" t="s">
        <v>450</v>
      </c>
      <c r="O146" s="39" t="s">
        <v>450</v>
      </c>
      <c r="P146" s="39">
        <v>147</v>
      </c>
      <c r="Q146" s="41" t="s">
        <v>450</v>
      </c>
      <c r="R146" s="41" t="s">
        <v>450</v>
      </c>
      <c r="S146" s="41" t="s">
        <v>450</v>
      </c>
      <c r="T146" s="41" t="s">
        <v>450</v>
      </c>
      <c r="U146" s="41" t="s">
        <v>450</v>
      </c>
      <c r="V146" s="40" t="s">
        <v>450</v>
      </c>
      <c r="W146" s="40" t="s">
        <v>450</v>
      </c>
      <c r="X146" s="40" t="s">
        <v>450</v>
      </c>
      <c r="Y146" s="40" t="s">
        <v>450</v>
      </c>
      <c r="Z146" s="40" t="s">
        <v>450</v>
      </c>
      <c r="AA146" s="38" t="s">
        <v>450</v>
      </c>
      <c r="AB146" s="38" t="s">
        <v>450</v>
      </c>
      <c r="AC146" s="38" t="s">
        <v>450</v>
      </c>
      <c r="AD146" s="38" t="s">
        <v>450</v>
      </c>
      <c r="AE146" s="38" t="s">
        <v>450</v>
      </c>
      <c r="AF146" s="39" t="s">
        <v>450</v>
      </c>
      <c r="AG146" s="39" t="s">
        <v>450</v>
      </c>
      <c r="AH146" s="39" t="s">
        <v>450</v>
      </c>
      <c r="AI146" s="39" t="s">
        <v>450</v>
      </c>
      <c r="AJ146" s="39" t="s">
        <v>450</v>
      </c>
      <c r="AK146" s="38">
        <v>810.38900000000001</v>
      </c>
      <c r="AL146" s="38">
        <v>638.89700000000005</v>
      </c>
      <c r="AM146" s="38" t="s">
        <v>450</v>
      </c>
      <c r="AN146" s="38" t="s">
        <v>450</v>
      </c>
      <c r="AO146" s="38">
        <v>1449.2860000000001</v>
      </c>
      <c r="AP146" s="36" t="s">
        <v>450</v>
      </c>
      <c r="AQ146" s="36" t="s">
        <v>450</v>
      </c>
      <c r="AR146" s="36" t="s">
        <v>450</v>
      </c>
      <c r="AS146" s="36" t="s">
        <v>450</v>
      </c>
      <c r="AT146" s="36">
        <v>0</v>
      </c>
      <c r="AU146" s="37" t="s">
        <v>450</v>
      </c>
      <c r="AV146" s="37" t="s">
        <v>450</v>
      </c>
      <c r="AW146" s="37" t="s">
        <v>450</v>
      </c>
      <c r="AX146" s="37" t="s">
        <v>450</v>
      </c>
      <c r="AY146" s="37">
        <v>0</v>
      </c>
      <c r="AZ146" s="36" t="s">
        <v>450</v>
      </c>
      <c r="BA146" s="36" t="s">
        <v>450</v>
      </c>
      <c r="BB146" s="36" t="s">
        <v>450</v>
      </c>
      <c r="BC146" s="36" t="s">
        <v>450</v>
      </c>
      <c r="BD146" s="36">
        <v>0</v>
      </c>
      <c r="BE146" s="38" t="s">
        <v>450</v>
      </c>
      <c r="BF146" s="38" t="s">
        <v>450</v>
      </c>
      <c r="BG146" s="38" t="s">
        <v>450</v>
      </c>
      <c r="BH146" s="38" t="s">
        <v>450</v>
      </c>
      <c r="BI146" s="38">
        <v>0</v>
      </c>
      <c r="BJ146" s="39" t="s">
        <v>450</v>
      </c>
      <c r="BK146" s="39" t="s">
        <v>450</v>
      </c>
      <c r="BL146" s="39" t="s">
        <v>450</v>
      </c>
      <c r="BM146" s="39" t="s">
        <v>450</v>
      </c>
      <c r="BN146" s="39">
        <v>0</v>
      </c>
      <c r="BO146" s="38" t="s">
        <v>450</v>
      </c>
      <c r="BP146" s="38" t="s">
        <v>450</v>
      </c>
      <c r="BQ146" s="38" t="s">
        <v>450</v>
      </c>
      <c r="BR146" s="38" t="s">
        <v>450</v>
      </c>
      <c r="BS146" s="38">
        <v>0</v>
      </c>
      <c r="BT146" s="36">
        <v>1.2</v>
      </c>
      <c r="BU146" s="36">
        <v>1.01</v>
      </c>
      <c r="BV146" s="36">
        <v>0</v>
      </c>
      <c r="BW146" s="36">
        <v>0</v>
      </c>
      <c r="BX146" s="36">
        <v>2.21</v>
      </c>
      <c r="BY146" s="37">
        <v>145</v>
      </c>
      <c r="BZ146" s="37">
        <v>2</v>
      </c>
      <c r="CA146" s="37">
        <v>0</v>
      </c>
      <c r="CB146" s="37">
        <v>0</v>
      </c>
      <c r="CC146" s="37">
        <v>147</v>
      </c>
      <c r="CD146" s="36">
        <v>810.38900000000001</v>
      </c>
      <c r="CE146" s="36">
        <v>638.89700000000005</v>
      </c>
      <c r="CF146" s="36">
        <v>0</v>
      </c>
      <c r="CG146" s="36">
        <v>0</v>
      </c>
      <c r="CH146" s="36">
        <v>1449.2860000000001</v>
      </c>
    </row>
    <row r="147" spans="1:86" x14ac:dyDescent="0.25">
      <c r="A147" s="45">
        <v>2022</v>
      </c>
      <c r="B147" s="43" t="s">
        <v>154</v>
      </c>
      <c r="C147" s="44">
        <v>7785</v>
      </c>
      <c r="D147" s="43" t="s">
        <v>1239</v>
      </c>
      <c r="E147" s="43" t="s">
        <v>890</v>
      </c>
      <c r="F147" s="42" t="s">
        <v>455</v>
      </c>
      <c r="G147" s="54">
        <v>2.0030000000000001</v>
      </c>
      <c r="H147" s="54">
        <v>4.9000000000000002E-2</v>
      </c>
      <c r="I147" s="38" t="s">
        <v>450</v>
      </c>
      <c r="J147" s="38" t="s">
        <v>450</v>
      </c>
      <c r="K147" s="38">
        <v>2.052</v>
      </c>
      <c r="L147" s="39">
        <v>231</v>
      </c>
      <c r="M147" s="39">
        <v>2</v>
      </c>
      <c r="N147" s="39" t="s">
        <v>450</v>
      </c>
      <c r="O147" s="39" t="s">
        <v>450</v>
      </c>
      <c r="P147" s="39">
        <v>233</v>
      </c>
      <c r="Q147" s="41" t="s">
        <v>450</v>
      </c>
      <c r="R147" s="41" t="s">
        <v>450</v>
      </c>
      <c r="S147" s="41" t="s">
        <v>450</v>
      </c>
      <c r="T147" s="41" t="s">
        <v>450</v>
      </c>
      <c r="U147" s="41" t="s">
        <v>450</v>
      </c>
      <c r="V147" s="40" t="s">
        <v>450</v>
      </c>
      <c r="W147" s="40" t="s">
        <v>450</v>
      </c>
      <c r="X147" s="40" t="s">
        <v>450</v>
      </c>
      <c r="Y147" s="40" t="s">
        <v>450</v>
      </c>
      <c r="Z147" s="40" t="s">
        <v>450</v>
      </c>
      <c r="AA147" s="38" t="s">
        <v>450</v>
      </c>
      <c r="AB147" s="38" t="s">
        <v>450</v>
      </c>
      <c r="AC147" s="38" t="s">
        <v>450</v>
      </c>
      <c r="AD147" s="38" t="s">
        <v>450</v>
      </c>
      <c r="AE147" s="38" t="s">
        <v>450</v>
      </c>
      <c r="AF147" s="39" t="s">
        <v>450</v>
      </c>
      <c r="AG147" s="39" t="s">
        <v>450</v>
      </c>
      <c r="AH147" s="39" t="s">
        <v>450</v>
      </c>
      <c r="AI147" s="39" t="s">
        <v>450</v>
      </c>
      <c r="AJ147" s="39" t="s">
        <v>450</v>
      </c>
      <c r="AK147" s="38" t="s">
        <v>450</v>
      </c>
      <c r="AL147" s="38" t="s">
        <v>450</v>
      </c>
      <c r="AM147" s="38" t="s">
        <v>450</v>
      </c>
      <c r="AN147" s="38" t="s">
        <v>450</v>
      </c>
      <c r="AO147" s="38">
        <v>0</v>
      </c>
      <c r="AP147" s="36" t="s">
        <v>450</v>
      </c>
      <c r="AQ147" s="36" t="s">
        <v>450</v>
      </c>
      <c r="AR147" s="36" t="s">
        <v>450</v>
      </c>
      <c r="AS147" s="36" t="s">
        <v>450</v>
      </c>
      <c r="AT147" s="36">
        <v>0</v>
      </c>
      <c r="AU147" s="37" t="s">
        <v>450</v>
      </c>
      <c r="AV147" s="37" t="s">
        <v>450</v>
      </c>
      <c r="AW147" s="37" t="s">
        <v>450</v>
      </c>
      <c r="AX147" s="37" t="s">
        <v>450</v>
      </c>
      <c r="AY147" s="37">
        <v>0</v>
      </c>
      <c r="AZ147" s="36" t="s">
        <v>450</v>
      </c>
      <c r="BA147" s="36" t="s">
        <v>450</v>
      </c>
      <c r="BB147" s="36" t="s">
        <v>450</v>
      </c>
      <c r="BC147" s="36" t="s">
        <v>450</v>
      </c>
      <c r="BD147" s="36">
        <v>0</v>
      </c>
      <c r="BE147" s="38" t="s">
        <v>450</v>
      </c>
      <c r="BF147" s="38" t="s">
        <v>450</v>
      </c>
      <c r="BG147" s="38" t="s">
        <v>450</v>
      </c>
      <c r="BH147" s="38" t="s">
        <v>450</v>
      </c>
      <c r="BI147" s="38">
        <v>0</v>
      </c>
      <c r="BJ147" s="39" t="s">
        <v>450</v>
      </c>
      <c r="BK147" s="39" t="s">
        <v>450</v>
      </c>
      <c r="BL147" s="39" t="s">
        <v>450</v>
      </c>
      <c r="BM147" s="39" t="s">
        <v>450</v>
      </c>
      <c r="BN147" s="39">
        <v>0</v>
      </c>
      <c r="BO147" s="38" t="s">
        <v>450</v>
      </c>
      <c r="BP147" s="38" t="s">
        <v>450</v>
      </c>
      <c r="BQ147" s="38" t="s">
        <v>450</v>
      </c>
      <c r="BR147" s="38" t="s">
        <v>450</v>
      </c>
      <c r="BS147" s="38">
        <v>0</v>
      </c>
      <c r="BT147" s="36">
        <v>2.0030000000000001</v>
      </c>
      <c r="BU147" s="36">
        <v>4.9000000000000002E-2</v>
      </c>
      <c r="BV147" s="36">
        <v>0</v>
      </c>
      <c r="BW147" s="36">
        <v>0</v>
      </c>
      <c r="BX147" s="36">
        <v>2.052</v>
      </c>
      <c r="BY147" s="37">
        <v>231</v>
      </c>
      <c r="BZ147" s="37">
        <v>2</v>
      </c>
      <c r="CA147" s="37">
        <v>0</v>
      </c>
      <c r="CB147" s="37">
        <v>0</v>
      </c>
      <c r="CC147" s="37">
        <v>233</v>
      </c>
      <c r="CD147" s="36">
        <v>0</v>
      </c>
      <c r="CE147" s="36">
        <v>0</v>
      </c>
      <c r="CF147" s="36">
        <v>0</v>
      </c>
      <c r="CG147" s="36">
        <v>0</v>
      </c>
      <c r="CH147" s="36">
        <v>0</v>
      </c>
    </row>
    <row r="148" spans="1:86" x14ac:dyDescent="0.25">
      <c r="A148" s="45">
        <v>2022</v>
      </c>
      <c r="B148" s="43" t="s">
        <v>154</v>
      </c>
      <c r="C148" s="44">
        <v>8795</v>
      </c>
      <c r="D148" s="43" t="s">
        <v>1238</v>
      </c>
      <c r="E148" s="43" t="s">
        <v>1213</v>
      </c>
      <c r="F148" s="42" t="s">
        <v>455</v>
      </c>
      <c r="G148" s="54">
        <v>1.94</v>
      </c>
      <c r="H148" s="54">
        <v>5.7000000000000002E-2</v>
      </c>
      <c r="I148" s="38" t="s">
        <v>450</v>
      </c>
      <c r="J148" s="38" t="s">
        <v>450</v>
      </c>
      <c r="K148" s="38">
        <v>1.9970000000000001</v>
      </c>
      <c r="L148" s="39">
        <v>230</v>
      </c>
      <c r="M148" s="39">
        <v>2</v>
      </c>
      <c r="N148" s="39" t="s">
        <v>450</v>
      </c>
      <c r="O148" s="39" t="s">
        <v>450</v>
      </c>
      <c r="P148" s="39">
        <v>232</v>
      </c>
      <c r="Q148" s="41">
        <v>0.01</v>
      </c>
      <c r="R148" s="41" t="s">
        <v>450</v>
      </c>
      <c r="S148" s="41" t="s">
        <v>450</v>
      </c>
      <c r="T148" s="41" t="s">
        <v>450</v>
      </c>
      <c r="U148" s="41">
        <v>0.01</v>
      </c>
      <c r="V148" s="40">
        <v>1</v>
      </c>
      <c r="W148" s="40" t="s">
        <v>450</v>
      </c>
      <c r="X148" s="40" t="s">
        <v>450</v>
      </c>
      <c r="Y148" s="40" t="s">
        <v>450</v>
      </c>
      <c r="Z148" s="40">
        <v>1</v>
      </c>
      <c r="AA148" s="38" t="s">
        <v>450</v>
      </c>
      <c r="AB148" s="38" t="s">
        <v>450</v>
      </c>
      <c r="AC148" s="38" t="s">
        <v>450</v>
      </c>
      <c r="AD148" s="38" t="s">
        <v>450</v>
      </c>
      <c r="AE148" s="38">
        <v>0</v>
      </c>
      <c r="AF148" s="39" t="s">
        <v>450</v>
      </c>
      <c r="AG148" s="39" t="s">
        <v>450</v>
      </c>
      <c r="AH148" s="39" t="s">
        <v>450</v>
      </c>
      <c r="AI148" s="39" t="s">
        <v>450</v>
      </c>
      <c r="AJ148" s="39">
        <v>0</v>
      </c>
      <c r="AK148" s="38">
        <v>1218.18</v>
      </c>
      <c r="AL148" s="38">
        <v>61.558999999999997</v>
      </c>
      <c r="AM148" s="38" t="s">
        <v>450</v>
      </c>
      <c r="AN148" s="38" t="s">
        <v>450</v>
      </c>
      <c r="AO148" s="38">
        <v>1279.739</v>
      </c>
      <c r="AP148" s="36" t="s">
        <v>450</v>
      </c>
      <c r="AQ148" s="36" t="s">
        <v>450</v>
      </c>
      <c r="AR148" s="36" t="s">
        <v>450</v>
      </c>
      <c r="AS148" s="36" t="s">
        <v>450</v>
      </c>
      <c r="AT148" s="36">
        <v>0</v>
      </c>
      <c r="AU148" s="37" t="s">
        <v>450</v>
      </c>
      <c r="AV148" s="37" t="s">
        <v>450</v>
      </c>
      <c r="AW148" s="37" t="s">
        <v>450</v>
      </c>
      <c r="AX148" s="37" t="s">
        <v>450</v>
      </c>
      <c r="AY148" s="37">
        <v>0</v>
      </c>
      <c r="AZ148" s="36" t="s">
        <v>450</v>
      </c>
      <c r="BA148" s="36" t="s">
        <v>450</v>
      </c>
      <c r="BB148" s="36" t="s">
        <v>450</v>
      </c>
      <c r="BC148" s="36" t="s">
        <v>450</v>
      </c>
      <c r="BD148" s="36">
        <v>0</v>
      </c>
      <c r="BE148" s="38" t="s">
        <v>450</v>
      </c>
      <c r="BF148" s="38" t="s">
        <v>450</v>
      </c>
      <c r="BG148" s="38" t="s">
        <v>450</v>
      </c>
      <c r="BH148" s="38" t="s">
        <v>450</v>
      </c>
      <c r="BI148" s="38">
        <v>0</v>
      </c>
      <c r="BJ148" s="39" t="s">
        <v>450</v>
      </c>
      <c r="BK148" s="39" t="s">
        <v>450</v>
      </c>
      <c r="BL148" s="39" t="s">
        <v>450</v>
      </c>
      <c r="BM148" s="39" t="s">
        <v>450</v>
      </c>
      <c r="BN148" s="39">
        <v>0</v>
      </c>
      <c r="BO148" s="38" t="s">
        <v>450</v>
      </c>
      <c r="BP148" s="38" t="s">
        <v>450</v>
      </c>
      <c r="BQ148" s="38" t="s">
        <v>450</v>
      </c>
      <c r="BR148" s="38" t="s">
        <v>450</v>
      </c>
      <c r="BS148" s="38">
        <v>0</v>
      </c>
      <c r="BT148" s="36">
        <v>1.94</v>
      </c>
      <c r="BU148" s="36">
        <v>5.7000000000000002E-2</v>
      </c>
      <c r="BV148" s="36">
        <v>0</v>
      </c>
      <c r="BW148" s="36">
        <v>0</v>
      </c>
      <c r="BX148" s="36">
        <v>1.9970000000000001</v>
      </c>
      <c r="BY148" s="37">
        <v>230</v>
      </c>
      <c r="BZ148" s="37">
        <v>2</v>
      </c>
      <c r="CA148" s="37">
        <v>0</v>
      </c>
      <c r="CB148" s="37">
        <v>0</v>
      </c>
      <c r="CC148" s="37">
        <v>232</v>
      </c>
      <c r="CD148" s="36">
        <v>1218.18</v>
      </c>
      <c r="CE148" s="36">
        <v>61.558999999999997</v>
      </c>
      <c r="CF148" s="36">
        <v>0</v>
      </c>
      <c r="CG148" s="36">
        <v>0</v>
      </c>
      <c r="CH148" s="36">
        <v>1279.739</v>
      </c>
    </row>
    <row r="149" spans="1:86" x14ac:dyDescent="0.25">
      <c r="A149" s="45">
        <v>2022</v>
      </c>
      <c r="B149" s="43" t="s">
        <v>154</v>
      </c>
      <c r="C149" s="44">
        <v>9616</v>
      </c>
      <c r="D149" s="43" t="s">
        <v>1237</v>
      </c>
      <c r="E149" s="43" t="s">
        <v>1215</v>
      </c>
      <c r="F149" s="42" t="s">
        <v>455</v>
      </c>
      <c r="G149" s="54">
        <v>2.782</v>
      </c>
      <c r="H149" s="54">
        <v>0.36199999999999999</v>
      </c>
      <c r="I149" s="38" t="s">
        <v>450</v>
      </c>
      <c r="J149" s="38" t="s">
        <v>450</v>
      </c>
      <c r="K149" s="38">
        <v>3.1440000000000001</v>
      </c>
      <c r="L149" s="39">
        <v>218</v>
      </c>
      <c r="M149" s="39">
        <v>19</v>
      </c>
      <c r="N149" s="39" t="s">
        <v>450</v>
      </c>
      <c r="O149" s="39" t="s">
        <v>450</v>
      </c>
      <c r="P149" s="39">
        <v>237</v>
      </c>
      <c r="Q149" s="41" t="s">
        <v>450</v>
      </c>
      <c r="R149" s="41" t="s">
        <v>450</v>
      </c>
      <c r="S149" s="41" t="s">
        <v>450</v>
      </c>
      <c r="T149" s="41" t="s">
        <v>450</v>
      </c>
      <c r="U149" s="41" t="s">
        <v>450</v>
      </c>
      <c r="V149" s="40" t="s">
        <v>450</v>
      </c>
      <c r="W149" s="40" t="s">
        <v>450</v>
      </c>
      <c r="X149" s="40" t="s">
        <v>450</v>
      </c>
      <c r="Y149" s="40" t="s">
        <v>450</v>
      </c>
      <c r="Z149" s="40" t="s">
        <v>450</v>
      </c>
      <c r="AA149" s="38" t="s">
        <v>450</v>
      </c>
      <c r="AB149" s="38" t="s">
        <v>450</v>
      </c>
      <c r="AC149" s="38" t="s">
        <v>450</v>
      </c>
      <c r="AD149" s="38" t="s">
        <v>450</v>
      </c>
      <c r="AE149" s="38" t="s">
        <v>450</v>
      </c>
      <c r="AF149" s="39" t="s">
        <v>450</v>
      </c>
      <c r="AG149" s="39" t="s">
        <v>450</v>
      </c>
      <c r="AH149" s="39" t="s">
        <v>450</v>
      </c>
      <c r="AI149" s="39" t="s">
        <v>450</v>
      </c>
      <c r="AJ149" s="39" t="s">
        <v>450</v>
      </c>
      <c r="AK149" s="38" t="s">
        <v>450</v>
      </c>
      <c r="AL149" s="38" t="s">
        <v>450</v>
      </c>
      <c r="AM149" s="38" t="s">
        <v>450</v>
      </c>
      <c r="AN149" s="38" t="s">
        <v>450</v>
      </c>
      <c r="AO149" s="38">
        <v>0</v>
      </c>
      <c r="AP149" s="36" t="s">
        <v>450</v>
      </c>
      <c r="AQ149" s="36" t="s">
        <v>450</v>
      </c>
      <c r="AR149" s="36" t="s">
        <v>450</v>
      </c>
      <c r="AS149" s="36" t="s">
        <v>450</v>
      </c>
      <c r="AT149" s="36">
        <v>0</v>
      </c>
      <c r="AU149" s="37" t="s">
        <v>450</v>
      </c>
      <c r="AV149" s="37" t="s">
        <v>450</v>
      </c>
      <c r="AW149" s="37" t="s">
        <v>450</v>
      </c>
      <c r="AX149" s="37" t="s">
        <v>450</v>
      </c>
      <c r="AY149" s="37">
        <v>0</v>
      </c>
      <c r="AZ149" s="36" t="s">
        <v>450</v>
      </c>
      <c r="BA149" s="36" t="s">
        <v>450</v>
      </c>
      <c r="BB149" s="36" t="s">
        <v>450</v>
      </c>
      <c r="BC149" s="36" t="s">
        <v>450</v>
      </c>
      <c r="BD149" s="36">
        <v>0</v>
      </c>
      <c r="BE149" s="38" t="s">
        <v>450</v>
      </c>
      <c r="BF149" s="38" t="s">
        <v>450</v>
      </c>
      <c r="BG149" s="38" t="s">
        <v>450</v>
      </c>
      <c r="BH149" s="38" t="s">
        <v>450</v>
      </c>
      <c r="BI149" s="38">
        <v>0</v>
      </c>
      <c r="BJ149" s="39" t="s">
        <v>450</v>
      </c>
      <c r="BK149" s="39" t="s">
        <v>450</v>
      </c>
      <c r="BL149" s="39" t="s">
        <v>450</v>
      </c>
      <c r="BM149" s="39" t="s">
        <v>450</v>
      </c>
      <c r="BN149" s="39">
        <v>0</v>
      </c>
      <c r="BO149" s="38" t="s">
        <v>450</v>
      </c>
      <c r="BP149" s="38" t="s">
        <v>450</v>
      </c>
      <c r="BQ149" s="38" t="s">
        <v>450</v>
      </c>
      <c r="BR149" s="38" t="s">
        <v>450</v>
      </c>
      <c r="BS149" s="38">
        <v>0</v>
      </c>
      <c r="BT149" s="36">
        <v>2.782</v>
      </c>
      <c r="BU149" s="36">
        <v>0.36199999999999999</v>
      </c>
      <c r="BV149" s="36">
        <v>0</v>
      </c>
      <c r="BW149" s="36">
        <v>0</v>
      </c>
      <c r="BX149" s="36">
        <v>3.1440000000000001</v>
      </c>
      <c r="BY149" s="37">
        <v>218</v>
      </c>
      <c r="BZ149" s="37">
        <v>19</v>
      </c>
      <c r="CA149" s="37">
        <v>0</v>
      </c>
      <c r="CB149" s="37">
        <v>0</v>
      </c>
      <c r="CC149" s="37">
        <v>237</v>
      </c>
      <c r="CD149" s="36">
        <v>0</v>
      </c>
      <c r="CE149" s="36">
        <v>0</v>
      </c>
      <c r="CF149" s="36">
        <v>0</v>
      </c>
      <c r="CG149" s="36">
        <v>0</v>
      </c>
      <c r="CH149" s="36">
        <v>0</v>
      </c>
    </row>
    <row r="150" spans="1:86" x14ac:dyDescent="0.25">
      <c r="A150" s="45">
        <v>2022</v>
      </c>
      <c r="B150" s="43" t="s">
        <v>154</v>
      </c>
      <c r="C150" s="44">
        <v>9617</v>
      </c>
      <c r="D150" s="43" t="s">
        <v>1212</v>
      </c>
      <c r="E150" s="43" t="s">
        <v>1212</v>
      </c>
      <c r="F150" s="42" t="s">
        <v>455</v>
      </c>
      <c r="G150" s="54">
        <v>28.355</v>
      </c>
      <c r="H150" s="54">
        <v>8.6920000000000002</v>
      </c>
      <c r="I150" s="38" t="s">
        <v>450</v>
      </c>
      <c r="J150" s="38" t="s">
        <v>450</v>
      </c>
      <c r="K150" s="38">
        <v>37.046999999999997</v>
      </c>
      <c r="L150" s="39">
        <v>3371</v>
      </c>
      <c r="M150" s="39">
        <v>94</v>
      </c>
      <c r="N150" s="39" t="s">
        <v>450</v>
      </c>
      <c r="O150" s="39" t="s">
        <v>450</v>
      </c>
      <c r="P150" s="39">
        <v>3465</v>
      </c>
      <c r="Q150" s="41" t="s">
        <v>450</v>
      </c>
      <c r="R150" s="41" t="s">
        <v>450</v>
      </c>
      <c r="S150" s="41" t="s">
        <v>450</v>
      </c>
      <c r="T150" s="41" t="s">
        <v>450</v>
      </c>
      <c r="U150" s="41" t="s">
        <v>450</v>
      </c>
      <c r="V150" s="40" t="s">
        <v>450</v>
      </c>
      <c r="W150" s="40" t="s">
        <v>450</v>
      </c>
      <c r="X150" s="40" t="s">
        <v>450</v>
      </c>
      <c r="Y150" s="40" t="s">
        <v>450</v>
      </c>
      <c r="Z150" s="40" t="s">
        <v>450</v>
      </c>
      <c r="AA150" s="38" t="s">
        <v>450</v>
      </c>
      <c r="AB150" s="38" t="s">
        <v>450</v>
      </c>
      <c r="AC150" s="38" t="s">
        <v>450</v>
      </c>
      <c r="AD150" s="38" t="s">
        <v>450</v>
      </c>
      <c r="AE150" s="38" t="s">
        <v>450</v>
      </c>
      <c r="AF150" s="39" t="s">
        <v>450</v>
      </c>
      <c r="AG150" s="39" t="s">
        <v>450</v>
      </c>
      <c r="AH150" s="39" t="s">
        <v>450</v>
      </c>
      <c r="AI150" s="39" t="s">
        <v>450</v>
      </c>
      <c r="AJ150" s="39" t="s">
        <v>450</v>
      </c>
      <c r="AK150" s="38">
        <v>12672.114</v>
      </c>
      <c r="AL150" s="38">
        <v>3804.259</v>
      </c>
      <c r="AM150" s="38" t="s">
        <v>450</v>
      </c>
      <c r="AN150" s="38" t="s">
        <v>450</v>
      </c>
      <c r="AO150" s="38">
        <v>16476.373</v>
      </c>
      <c r="AP150" s="36" t="s">
        <v>450</v>
      </c>
      <c r="AQ150" s="36" t="s">
        <v>450</v>
      </c>
      <c r="AR150" s="36" t="s">
        <v>450</v>
      </c>
      <c r="AS150" s="36" t="s">
        <v>450</v>
      </c>
      <c r="AT150" s="36">
        <v>0</v>
      </c>
      <c r="AU150" s="37" t="s">
        <v>450</v>
      </c>
      <c r="AV150" s="37" t="s">
        <v>450</v>
      </c>
      <c r="AW150" s="37" t="s">
        <v>450</v>
      </c>
      <c r="AX150" s="37" t="s">
        <v>450</v>
      </c>
      <c r="AY150" s="37">
        <v>0</v>
      </c>
      <c r="AZ150" s="36" t="s">
        <v>450</v>
      </c>
      <c r="BA150" s="36" t="s">
        <v>450</v>
      </c>
      <c r="BB150" s="36" t="s">
        <v>450</v>
      </c>
      <c r="BC150" s="36" t="s">
        <v>450</v>
      </c>
      <c r="BD150" s="36">
        <v>0</v>
      </c>
      <c r="BE150" s="38" t="s">
        <v>450</v>
      </c>
      <c r="BF150" s="38" t="s">
        <v>450</v>
      </c>
      <c r="BG150" s="38" t="s">
        <v>450</v>
      </c>
      <c r="BH150" s="38" t="s">
        <v>450</v>
      </c>
      <c r="BI150" s="38">
        <v>0</v>
      </c>
      <c r="BJ150" s="39" t="s">
        <v>450</v>
      </c>
      <c r="BK150" s="39" t="s">
        <v>450</v>
      </c>
      <c r="BL150" s="39" t="s">
        <v>450</v>
      </c>
      <c r="BM150" s="39" t="s">
        <v>450</v>
      </c>
      <c r="BN150" s="39">
        <v>0</v>
      </c>
      <c r="BO150" s="38" t="s">
        <v>450</v>
      </c>
      <c r="BP150" s="38" t="s">
        <v>450</v>
      </c>
      <c r="BQ150" s="38" t="s">
        <v>450</v>
      </c>
      <c r="BR150" s="38" t="s">
        <v>450</v>
      </c>
      <c r="BS150" s="38">
        <v>0</v>
      </c>
      <c r="BT150" s="36">
        <v>28.355</v>
      </c>
      <c r="BU150" s="36">
        <v>8.6920000000000002</v>
      </c>
      <c r="BV150" s="36">
        <v>0</v>
      </c>
      <c r="BW150" s="36">
        <v>0</v>
      </c>
      <c r="BX150" s="36">
        <v>37.046999999999997</v>
      </c>
      <c r="BY150" s="37">
        <v>3371</v>
      </c>
      <c r="BZ150" s="37">
        <v>94</v>
      </c>
      <c r="CA150" s="37">
        <v>0</v>
      </c>
      <c r="CB150" s="37">
        <v>0</v>
      </c>
      <c r="CC150" s="37">
        <v>3465</v>
      </c>
      <c r="CD150" s="36">
        <v>12672.114</v>
      </c>
      <c r="CE150" s="36">
        <v>3804.259</v>
      </c>
      <c r="CF150" s="36">
        <v>0</v>
      </c>
      <c r="CG150" s="36">
        <v>0</v>
      </c>
      <c r="CH150" s="36">
        <v>16476.373</v>
      </c>
    </row>
    <row r="151" spans="1:86" x14ac:dyDescent="0.25">
      <c r="A151" s="45">
        <v>2022</v>
      </c>
      <c r="B151" s="43" t="s">
        <v>154</v>
      </c>
      <c r="C151" s="44">
        <v>10226</v>
      </c>
      <c r="D151" s="43" t="s">
        <v>1236</v>
      </c>
      <c r="E151" s="43" t="s">
        <v>1217</v>
      </c>
      <c r="F151" s="42" t="s">
        <v>457</v>
      </c>
      <c r="G151" s="54">
        <v>0.9</v>
      </c>
      <c r="H151" s="54">
        <v>0.18</v>
      </c>
      <c r="I151" s="38" t="s">
        <v>450</v>
      </c>
      <c r="J151" s="38" t="s">
        <v>450</v>
      </c>
      <c r="K151" s="38">
        <v>1.08</v>
      </c>
      <c r="L151" s="39">
        <v>104</v>
      </c>
      <c r="M151" s="39">
        <v>9</v>
      </c>
      <c r="N151" s="39" t="s">
        <v>450</v>
      </c>
      <c r="O151" s="39" t="s">
        <v>450</v>
      </c>
      <c r="P151" s="39">
        <v>113</v>
      </c>
      <c r="Q151" s="41" t="s">
        <v>450</v>
      </c>
      <c r="R151" s="41" t="s">
        <v>450</v>
      </c>
      <c r="S151" s="41" t="s">
        <v>450</v>
      </c>
      <c r="T151" s="41" t="s">
        <v>450</v>
      </c>
      <c r="U151" s="41" t="s">
        <v>450</v>
      </c>
      <c r="V151" s="40" t="s">
        <v>450</v>
      </c>
      <c r="W151" s="40" t="s">
        <v>450</v>
      </c>
      <c r="X151" s="40" t="s">
        <v>450</v>
      </c>
      <c r="Y151" s="40" t="s">
        <v>450</v>
      </c>
      <c r="Z151" s="40" t="s">
        <v>450</v>
      </c>
      <c r="AA151" s="38" t="s">
        <v>450</v>
      </c>
      <c r="AB151" s="38" t="s">
        <v>450</v>
      </c>
      <c r="AC151" s="38" t="s">
        <v>450</v>
      </c>
      <c r="AD151" s="38" t="s">
        <v>450</v>
      </c>
      <c r="AE151" s="38" t="s">
        <v>450</v>
      </c>
      <c r="AF151" s="39" t="s">
        <v>450</v>
      </c>
      <c r="AG151" s="39" t="s">
        <v>450</v>
      </c>
      <c r="AH151" s="39" t="s">
        <v>450</v>
      </c>
      <c r="AI151" s="39" t="s">
        <v>450</v>
      </c>
      <c r="AJ151" s="39" t="s">
        <v>450</v>
      </c>
      <c r="AK151" s="38">
        <v>352.49</v>
      </c>
      <c r="AL151" s="38">
        <v>52.31</v>
      </c>
      <c r="AM151" s="38" t="s">
        <v>450</v>
      </c>
      <c r="AN151" s="38" t="s">
        <v>450</v>
      </c>
      <c r="AO151" s="38">
        <v>404.8</v>
      </c>
      <c r="AP151" s="36" t="s">
        <v>450</v>
      </c>
      <c r="AQ151" s="36" t="s">
        <v>450</v>
      </c>
      <c r="AR151" s="36" t="s">
        <v>450</v>
      </c>
      <c r="AS151" s="36" t="s">
        <v>450</v>
      </c>
      <c r="AT151" s="36">
        <v>0</v>
      </c>
      <c r="AU151" s="37" t="s">
        <v>450</v>
      </c>
      <c r="AV151" s="37" t="s">
        <v>450</v>
      </c>
      <c r="AW151" s="37" t="s">
        <v>450</v>
      </c>
      <c r="AX151" s="37" t="s">
        <v>450</v>
      </c>
      <c r="AY151" s="37">
        <v>0</v>
      </c>
      <c r="AZ151" s="36" t="s">
        <v>450</v>
      </c>
      <c r="BA151" s="36" t="s">
        <v>450</v>
      </c>
      <c r="BB151" s="36" t="s">
        <v>450</v>
      </c>
      <c r="BC151" s="36" t="s">
        <v>450</v>
      </c>
      <c r="BD151" s="36">
        <v>0</v>
      </c>
      <c r="BE151" s="38" t="s">
        <v>450</v>
      </c>
      <c r="BF151" s="38" t="s">
        <v>450</v>
      </c>
      <c r="BG151" s="38" t="s">
        <v>450</v>
      </c>
      <c r="BH151" s="38" t="s">
        <v>450</v>
      </c>
      <c r="BI151" s="38">
        <v>0</v>
      </c>
      <c r="BJ151" s="39" t="s">
        <v>450</v>
      </c>
      <c r="BK151" s="39" t="s">
        <v>450</v>
      </c>
      <c r="BL151" s="39" t="s">
        <v>450</v>
      </c>
      <c r="BM151" s="39" t="s">
        <v>450</v>
      </c>
      <c r="BN151" s="39">
        <v>0</v>
      </c>
      <c r="BO151" s="38" t="s">
        <v>450</v>
      </c>
      <c r="BP151" s="38" t="s">
        <v>450</v>
      </c>
      <c r="BQ151" s="38" t="s">
        <v>450</v>
      </c>
      <c r="BR151" s="38" t="s">
        <v>450</v>
      </c>
      <c r="BS151" s="38">
        <v>0</v>
      </c>
      <c r="BT151" s="36">
        <v>0.9</v>
      </c>
      <c r="BU151" s="36">
        <v>0.18</v>
      </c>
      <c r="BV151" s="36">
        <v>0</v>
      </c>
      <c r="BW151" s="36">
        <v>0</v>
      </c>
      <c r="BX151" s="36">
        <v>1.08</v>
      </c>
      <c r="BY151" s="37">
        <v>104</v>
      </c>
      <c r="BZ151" s="37">
        <v>9</v>
      </c>
      <c r="CA151" s="37">
        <v>0</v>
      </c>
      <c r="CB151" s="37">
        <v>0</v>
      </c>
      <c r="CC151" s="37">
        <v>113</v>
      </c>
      <c r="CD151" s="36">
        <v>352.49</v>
      </c>
      <c r="CE151" s="36">
        <v>52.31</v>
      </c>
      <c r="CF151" s="36">
        <v>0</v>
      </c>
      <c r="CG151" s="36">
        <v>0</v>
      </c>
      <c r="CH151" s="36">
        <v>404.8</v>
      </c>
    </row>
    <row r="152" spans="1:86" x14ac:dyDescent="0.25">
      <c r="A152" s="45">
        <v>2022</v>
      </c>
      <c r="B152" s="43" t="s">
        <v>154</v>
      </c>
      <c r="C152" s="44">
        <v>10376</v>
      </c>
      <c r="D152" s="43" t="s">
        <v>1235</v>
      </c>
      <c r="E152" s="43" t="s">
        <v>1217</v>
      </c>
      <c r="F152" s="42" t="s">
        <v>457</v>
      </c>
      <c r="G152" s="54">
        <v>27.966999999999999</v>
      </c>
      <c r="H152" s="54">
        <v>0.63700000000000001</v>
      </c>
      <c r="I152" s="38">
        <v>0</v>
      </c>
      <c r="J152" s="38" t="s">
        <v>450</v>
      </c>
      <c r="K152" s="38">
        <v>28.603999999999999</v>
      </c>
      <c r="L152" s="39">
        <v>2883</v>
      </c>
      <c r="M152" s="39">
        <v>24</v>
      </c>
      <c r="N152" s="39">
        <v>0</v>
      </c>
      <c r="O152" s="39" t="s">
        <v>450</v>
      </c>
      <c r="P152" s="39">
        <v>2907</v>
      </c>
      <c r="Q152" s="41" t="s">
        <v>450</v>
      </c>
      <c r="R152" s="41" t="s">
        <v>450</v>
      </c>
      <c r="S152" s="41" t="s">
        <v>450</v>
      </c>
      <c r="T152" s="41" t="s">
        <v>450</v>
      </c>
      <c r="U152" s="41" t="s">
        <v>450</v>
      </c>
      <c r="V152" s="40" t="s">
        <v>450</v>
      </c>
      <c r="W152" s="40" t="s">
        <v>450</v>
      </c>
      <c r="X152" s="40" t="s">
        <v>450</v>
      </c>
      <c r="Y152" s="40" t="s">
        <v>450</v>
      </c>
      <c r="Z152" s="40" t="s">
        <v>450</v>
      </c>
      <c r="AA152" s="38" t="s">
        <v>450</v>
      </c>
      <c r="AB152" s="38" t="s">
        <v>450</v>
      </c>
      <c r="AC152" s="38" t="s">
        <v>450</v>
      </c>
      <c r="AD152" s="38" t="s">
        <v>450</v>
      </c>
      <c r="AE152" s="38" t="s">
        <v>450</v>
      </c>
      <c r="AF152" s="39" t="s">
        <v>450</v>
      </c>
      <c r="AG152" s="39" t="s">
        <v>450</v>
      </c>
      <c r="AH152" s="39" t="s">
        <v>450</v>
      </c>
      <c r="AI152" s="39" t="s">
        <v>450</v>
      </c>
      <c r="AJ152" s="39" t="s">
        <v>450</v>
      </c>
      <c r="AK152" s="38">
        <v>16909</v>
      </c>
      <c r="AL152" s="38">
        <v>209</v>
      </c>
      <c r="AM152" s="38">
        <v>0</v>
      </c>
      <c r="AN152" s="38" t="s">
        <v>450</v>
      </c>
      <c r="AO152" s="38">
        <v>17118</v>
      </c>
      <c r="AP152" s="36" t="s">
        <v>450</v>
      </c>
      <c r="AQ152" s="36" t="s">
        <v>450</v>
      </c>
      <c r="AR152" s="36" t="s">
        <v>450</v>
      </c>
      <c r="AS152" s="36" t="s">
        <v>450</v>
      </c>
      <c r="AT152" s="36">
        <v>0</v>
      </c>
      <c r="AU152" s="37" t="s">
        <v>450</v>
      </c>
      <c r="AV152" s="37" t="s">
        <v>450</v>
      </c>
      <c r="AW152" s="37" t="s">
        <v>450</v>
      </c>
      <c r="AX152" s="37" t="s">
        <v>450</v>
      </c>
      <c r="AY152" s="37">
        <v>0</v>
      </c>
      <c r="AZ152" s="36" t="s">
        <v>450</v>
      </c>
      <c r="BA152" s="36" t="s">
        <v>450</v>
      </c>
      <c r="BB152" s="36" t="s">
        <v>450</v>
      </c>
      <c r="BC152" s="36" t="s">
        <v>450</v>
      </c>
      <c r="BD152" s="36">
        <v>0</v>
      </c>
      <c r="BE152" s="38" t="s">
        <v>450</v>
      </c>
      <c r="BF152" s="38" t="s">
        <v>450</v>
      </c>
      <c r="BG152" s="38" t="s">
        <v>450</v>
      </c>
      <c r="BH152" s="38" t="s">
        <v>450</v>
      </c>
      <c r="BI152" s="38">
        <v>0</v>
      </c>
      <c r="BJ152" s="39" t="s">
        <v>450</v>
      </c>
      <c r="BK152" s="39" t="s">
        <v>450</v>
      </c>
      <c r="BL152" s="39" t="s">
        <v>450</v>
      </c>
      <c r="BM152" s="39" t="s">
        <v>450</v>
      </c>
      <c r="BN152" s="39">
        <v>0</v>
      </c>
      <c r="BO152" s="38" t="s">
        <v>450</v>
      </c>
      <c r="BP152" s="38" t="s">
        <v>450</v>
      </c>
      <c r="BQ152" s="38" t="s">
        <v>450</v>
      </c>
      <c r="BR152" s="38" t="s">
        <v>450</v>
      </c>
      <c r="BS152" s="38">
        <v>0</v>
      </c>
      <c r="BT152" s="36">
        <v>27.966999999999999</v>
      </c>
      <c r="BU152" s="36">
        <v>0.63700000000000001</v>
      </c>
      <c r="BV152" s="36">
        <v>0</v>
      </c>
      <c r="BW152" s="36">
        <v>0</v>
      </c>
      <c r="BX152" s="36">
        <v>28.603999999999999</v>
      </c>
      <c r="BY152" s="37">
        <v>2883</v>
      </c>
      <c r="BZ152" s="37">
        <v>24</v>
      </c>
      <c r="CA152" s="37">
        <v>0</v>
      </c>
      <c r="CB152" s="37">
        <v>0</v>
      </c>
      <c r="CC152" s="37">
        <v>2907</v>
      </c>
      <c r="CD152" s="36">
        <v>16909</v>
      </c>
      <c r="CE152" s="36">
        <v>209</v>
      </c>
      <c r="CF152" s="36">
        <v>0</v>
      </c>
      <c r="CG152" s="36">
        <v>0</v>
      </c>
      <c r="CH152" s="36">
        <v>17118</v>
      </c>
    </row>
    <row r="153" spans="1:86" x14ac:dyDescent="0.25">
      <c r="A153" s="45">
        <v>2022</v>
      </c>
      <c r="B153" s="43" t="s">
        <v>154</v>
      </c>
      <c r="C153" s="44">
        <v>10623</v>
      </c>
      <c r="D153" s="43" t="s">
        <v>1234</v>
      </c>
      <c r="E153" s="43" t="s">
        <v>1217</v>
      </c>
      <c r="F153" s="42" t="s">
        <v>455</v>
      </c>
      <c r="G153" s="54">
        <v>6.4370000000000003</v>
      </c>
      <c r="H153" s="54">
        <v>1.833</v>
      </c>
      <c r="I153" s="38">
        <v>2.1000000000000001E-2</v>
      </c>
      <c r="J153" s="38">
        <v>0</v>
      </c>
      <c r="K153" s="38">
        <v>8.2910000000000004</v>
      </c>
      <c r="L153" s="39">
        <v>1032</v>
      </c>
      <c r="M153" s="39">
        <v>70</v>
      </c>
      <c r="N153" s="39">
        <v>1</v>
      </c>
      <c r="O153" s="39">
        <v>0</v>
      </c>
      <c r="P153" s="39">
        <v>1103</v>
      </c>
      <c r="Q153" s="41">
        <v>0.7</v>
      </c>
      <c r="R153" s="41">
        <v>0</v>
      </c>
      <c r="S153" s="41">
        <v>0</v>
      </c>
      <c r="T153" s="41">
        <v>0</v>
      </c>
      <c r="U153" s="41">
        <v>0.7</v>
      </c>
      <c r="V153" s="40">
        <v>56</v>
      </c>
      <c r="W153" s="40">
        <v>0</v>
      </c>
      <c r="X153" s="40">
        <v>0</v>
      </c>
      <c r="Y153" s="40">
        <v>0</v>
      </c>
      <c r="Z153" s="40">
        <v>56</v>
      </c>
      <c r="AA153" s="38">
        <v>0</v>
      </c>
      <c r="AB153" s="38">
        <v>0</v>
      </c>
      <c r="AC153" s="38">
        <v>0</v>
      </c>
      <c r="AD153" s="38">
        <v>0</v>
      </c>
      <c r="AE153" s="38">
        <v>0</v>
      </c>
      <c r="AF153" s="39">
        <v>0</v>
      </c>
      <c r="AG153" s="39">
        <v>0</v>
      </c>
      <c r="AH153" s="39">
        <v>0</v>
      </c>
      <c r="AI153" s="39">
        <v>0</v>
      </c>
      <c r="AJ153" s="39">
        <v>0</v>
      </c>
      <c r="AK153" s="38">
        <v>0</v>
      </c>
      <c r="AL153" s="38">
        <v>0</v>
      </c>
      <c r="AM153" s="38">
        <v>0</v>
      </c>
      <c r="AN153" s="38">
        <v>0</v>
      </c>
      <c r="AO153" s="38">
        <v>0</v>
      </c>
      <c r="AP153" s="36">
        <v>0</v>
      </c>
      <c r="AQ153" s="36">
        <v>0</v>
      </c>
      <c r="AR153" s="36">
        <v>0</v>
      </c>
      <c r="AS153" s="36">
        <v>0</v>
      </c>
      <c r="AT153" s="36">
        <v>0</v>
      </c>
      <c r="AU153" s="37">
        <v>0</v>
      </c>
      <c r="AV153" s="37">
        <v>0</v>
      </c>
      <c r="AW153" s="37">
        <v>0</v>
      </c>
      <c r="AX153" s="37">
        <v>0</v>
      </c>
      <c r="AY153" s="37">
        <v>0</v>
      </c>
      <c r="AZ153" s="36">
        <v>0</v>
      </c>
      <c r="BA153" s="36">
        <v>0</v>
      </c>
      <c r="BB153" s="36">
        <v>0</v>
      </c>
      <c r="BC153" s="36">
        <v>0</v>
      </c>
      <c r="BD153" s="36">
        <v>0</v>
      </c>
      <c r="BE153" s="38">
        <v>0</v>
      </c>
      <c r="BF153" s="38">
        <v>0</v>
      </c>
      <c r="BG153" s="38">
        <v>0</v>
      </c>
      <c r="BH153" s="38">
        <v>0</v>
      </c>
      <c r="BI153" s="38">
        <v>0</v>
      </c>
      <c r="BJ153" s="39">
        <v>0</v>
      </c>
      <c r="BK153" s="39">
        <v>0</v>
      </c>
      <c r="BL153" s="39">
        <v>0</v>
      </c>
      <c r="BM153" s="39">
        <v>0</v>
      </c>
      <c r="BN153" s="39">
        <v>0</v>
      </c>
      <c r="BO153" s="38">
        <v>0</v>
      </c>
      <c r="BP153" s="38">
        <v>0</v>
      </c>
      <c r="BQ153" s="38">
        <v>0</v>
      </c>
      <c r="BR153" s="38">
        <v>0</v>
      </c>
      <c r="BS153" s="38">
        <v>0</v>
      </c>
      <c r="BT153" s="36">
        <v>6.4370000000000003</v>
      </c>
      <c r="BU153" s="36">
        <v>1.833</v>
      </c>
      <c r="BV153" s="36">
        <v>2.1000000000000001E-2</v>
      </c>
      <c r="BW153" s="36">
        <v>0</v>
      </c>
      <c r="BX153" s="36">
        <v>8.2910000000000004</v>
      </c>
      <c r="BY153" s="37">
        <v>1032</v>
      </c>
      <c r="BZ153" s="37">
        <v>70</v>
      </c>
      <c r="CA153" s="37">
        <v>1</v>
      </c>
      <c r="CB153" s="37">
        <v>0</v>
      </c>
      <c r="CC153" s="37">
        <v>1103</v>
      </c>
      <c r="CD153" s="36">
        <v>0</v>
      </c>
      <c r="CE153" s="36">
        <v>0</v>
      </c>
      <c r="CF153" s="36">
        <v>0</v>
      </c>
      <c r="CG153" s="36">
        <v>0</v>
      </c>
      <c r="CH153" s="36">
        <v>0</v>
      </c>
    </row>
    <row r="154" spans="1:86" x14ac:dyDescent="0.25">
      <c r="A154" s="45">
        <v>2022</v>
      </c>
      <c r="B154" s="43" t="s">
        <v>154</v>
      </c>
      <c r="C154" s="44">
        <v>10857</v>
      </c>
      <c r="D154" s="43" t="s">
        <v>1233</v>
      </c>
      <c r="E154" s="43" t="s">
        <v>1215</v>
      </c>
      <c r="F154" s="42" t="s">
        <v>457</v>
      </c>
      <c r="G154" s="54">
        <v>40.354999999999997</v>
      </c>
      <c r="H154" s="54">
        <v>1.407</v>
      </c>
      <c r="I154" s="38" t="s">
        <v>450</v>
      </c>
      <c r="J154" s="38" t="s">
        <v>450</v>
      </c>
      <c r="K154" s="38">
        <v>41.762</v>
      </c>
      <c r="L154" s="39">
        <v>4846</v>
      </c>
      <c r="M154" s="39">
        <v>40</v>
      </c>
      <c r="N154" s="39" t="s">
        <v>450</v>
      </c>
      <c r="O154" s="39" t="s">
        <v>450</v>
      </c>
      <c r="P154" s="39">
        <v>4886</v>
      </c>
      <c r="Q154" s="41" t="s">
        <v>450</v>
      </c>
      <c r="R154" s="41" t="s">
        <v>450</v>
      </c>
      <c r="S154" s="41" t="s">
        <v>450</v>
      </c>
      <c r="T154" s="41" t="s">
        <v>450</v>
      </c>
      <c r="U154" s="41" t="s">
        <v>450</v>
      </c>
      <c r="V154" s="40" t="s">
        <v>450</v>
      </c>
      <c r="W154" s="40" t="s">
        <v>450</v>
      </c>
      <c r="X154" s="40" t="s">
        <v>450</v>
      </c>
      <c r="Y154" s="40" t="s">
        <v>450</v>
      </c>
      <c r="Z154" s="40" t="s">
        <v>450</v>
      </c>
      <c r="AA154" s="38" t="s">
        <v>450</v>
      </c>
      <c r="AB154" s="38" t="s">
        <v>450</v>
      </c>
      <c r="AC154" s="38" t="s">
        <v>450</v>
      </c>
      <c r="AD154" s="38" t="s">
        <v>450</v>
      </c>
      <c r="AE154" s="38" t="s">
        <v>450</v>
      </c>
      <c r="AF154" s="39" t="s">
        <v>450</v>
      </c>
      <c r="AG154" s="39" t="s">
        <v>450</v>
      </c>
      <c r="AH154" s="39" t="s">
        <v>450</v>
      </c>
      <c r="AI154" s="39" t="s">
        <v>450</v>
      </c>
      <c r="AJ154" s="39" t="s">
        <v>450</v>
      </c>
      <c r="AK154" s="38" t="s">
        <v>450</v>
      </c>
      <c r="AL154" s="38" t="s">
        <v>450</v>
      </c>
      <c r="AM154" s="38" t="s">
        <v>450</v>
      </c>
      <c r="AN154" s="38" t="s">
        <v>450</v>
      </c>
      <c r="AO154" s="38">
        <v>0</v>
      </c>
      <c r="AP154" s="36" t="s">
        <v>450</v>
      </c>
      <c r="AQ154" s="36" t="s">
        <v>450</v>
      </c>
      <c r="AR154" s="36" t="s">
        <v>450</v>
      </c>
      <c r="AS154" s="36" t="s">
        <v>450</v>
      </c>
      <c r="AT154" s="36">
        <v>0</v>
      </c>
      <c r="AU154" s="37" t="s">
        <v>450</v>
      </c>
      <c r="AV154" s="37" t="s">
        <v>450</v>
      </c>
      <c r="AW154" s="37" t="s">
        <v>450</v>
      </c>
      <c r="AX154" s="37" t="s">
        <v>450</v>
      </c>
      <c r="AY154" s="37">
        <v>0</v>
      </c>
      <c r="AZ154" s="36" t="s">
        <v>450</v>
      </c>
      <c r="BA154" s="36" t="s">
        <v>450</v>
      </c>
      <c r="BB154" s="36" t="s">
        <v>450</v>
      </c>
      <c r="BC154" s="36" t="s">
        <v>450</v>
      </c>
      <c r="BD154" s="36">
        <v>0</v>
      </c>
      <c r="BE154" s="38" t="s">
        <v>450</v>
      </c>
      <c r="BF154" s="38" t="s">
        <v>450</v>
      </c>
      <c r="BG154" s="38" t="s">
        <v>450</v>
      </c>
      <c r="BH154" s="38" t="s">
        <v>450</v>
      </c>
      <c r="BI154" s="38">
        <v>0</v>
      </c>
      <c r="BJ154" s="39" t="s">
        <v>450</v>
      </c>
      <c r="BK154" s="39" t="s">
        <v>450</v>
      </c>
      <c r="BL154" s="39" t="s">
        <v>450</v>
      </c>
      <c r="BM154" s="39" t="s">
        <v>450</v>
      </c>
      <c r="BN154" s="39">
        <v>0</v>
      </c>
      <c r="BO154" s="38" t="s">
        <v>450</v>
      </c>
      <c r="BP154" s="38" t="s">
        <v>450</v>
      </c>
      <c r="BQ154" s="38" t="s">
        <v>450</v>
      </c>
      <c r="BR154" s="38" t="s">
        <v>450</v>
      </c>
      <c r="BS154" s="38">
        <v>0</v>
      </c>
      <c r="BT154" s="36">
        <v>40.354999999999997</v>
      </c>
      <c r="BU154" s="36">
        <v>1.407</v>
      </c>
      <c r="BV154" s="36">
        <v>0</v>
      </c>
      <c r="BW154" s="36">
        <v>0</v>
      </c>
      <c r="BX154" s="36">
        <v>41.762</v>
      </c>
      <c r="BY154" s="37">
        <v>4846</v>
      </c>
      <c r="BZ154" s="37">
        <v>40</v>
      </c>
      <c r="CA154" s="37">
        <v>0</v>
      </c>
      <c r="CB154" s="37">
        <v>0</v>
      </c>
      <c r="CC154" s="37">
        <v>4886</v>
      </c>
      <c r="CD154" s="36">
        <v>0</v>
      </c>
      <c r="CE154" s="36">
        <v>0</v>
      </c>
      <c r="CF154" s="36">
        <v>0</v>
      </c>
      <c r="CG154" s="36">
        <v>0</v>
      </c>
      <c r="CH154" s="36">
        <v>0</v>
      </c>
    </row>
    <row r="155" spans="1:86" x14ac:dyDescent="0.25">
      <c r="A155" s="45">
        <v>2022</v>
      </c>
      <c r="B155" s="43" t="s">
        <v>154</v>
      </c>
      <c r="C155" s="44">
        <v>10868</v>
      </c>
      <c r="D155" s="43" t="s">
        <v>1232</v>
      </c>
      <c r="E155" s="43" t="s">
        <v>1216</v>
      </c>
      <c r="F155" s="42" t="s">
        <v>457</v>
      </c>
      <c r="G155" s="54">
        <v>1.9259999999999999</v>
      </c>
      <c r="H155" s="54" t="s">
        <v>450</v>
      </c>
      <c r="I155" s="38" t="s">
        <v>450</v>
      </c>
      <c r="J155" s="38" t="s">
        <v>450</v>
      </c>
      <c r="K155" s="38">
        <v>1.9259999999999999</v>
      </c>
      <c r="L155" s="39">
        <v>213</v>
      </c>
      <c r="M155" s="39" t="s">
        <v>450</v>
      </c>
      <c r="N155" s="39" t="s">
        <v>450</v>
      </c>
      <c r="O155" s="39" t="s">
        <v>450</v>
      </c>
      <c r="P155" s="39">
        <v>213</v>
      </c>
      <c r="Q155" s="41" t="s">
        <v>450</v>
      </c>
      <c r="R155" s="41" t="s">
        <v>450</v>
      </c>
      <c r="S155" s="41" t="s">
        <v>450</v>
      </c>
      <c r="T155" s="41" t="s">
        <v>450</v>
      </c>
      <c r="U155" s="41" t="s">
        <v>450</v>
      </c>
      <c r="V155" s="40" t="s">
        <v>450</v>
      </c>
      <c r="W155" s="40" t="s">
        <v>450</v>
      </c>
      <c r="X155" s="40" t="s">
        <v>450</v>
      </c>
      <c r="Y155" s="40" t="s">
        <v>450</v>
      </c>
      <c r="Z155" s="40" t="s">
        <v>450</v>
      </c>
      <c r="AA155" s="38" t="s">
        <v>450</v>
      </c>
      <c r="AB155" s="38" t="s">
        <v>450</v>
      </c>
      <c r="AC155" s="38" t="s">
        <v>450</v>
      </c>
      <c r="AD155" s="38" t="s">
        <v>450</v>
      </c>
      <c r="AE155" s="38" t="s">
        <v>450</v>
      </c>
      <c r="AF155" s="39" t="s">
        <v>450</v>
      </c>
      <c r="AG155" s="39" t="s">
        <v>450</v>
      </c>
      <c r="AH155" s="39" t="s">
        <v>450</v>
      </c>
      <c r="AI155" s="39" t="s">
        <v>450</v>
      </c>
      <c r="AJ155" s="39" t="s">
        <v>450</v>
      </c>
      <c r="AK155" s="38">
        <v>966.38099999999997</v>
      </c>
      <c r="AL155" s="38" t="s">
        <v>450</v>
      </c>
      <c r="AM155" s="38" t="s">
        <v>450</v>
      </c>
      <c r="AN155" s="38" t="s">
        <v>450</v>
      </c>
      <c r="AO155" s="38">
        <v>966.38099999999997</v>
      </c>
      <c r="AP155" s="36" t="s">
        <v>450</v>
      </c>
      <c r="AQ155" s="36" t="s">
        <v>450</v>
      </c>
      <c r="AR155" s="36" t="s">
        <v>450</v>
      </c>
      <c r="AS155" s="36" t="s">
        <v>450</v>
      </c>
      <c r="AT155" s="36">
        <v>0</v>
      </c>
      <c r="AU155" s="37" t="s">
        <v>450</v>
      </c>
      <c r="AV155" s="37" t="s">
        <v>450</v>
      </c>
      <c r="AW155" s="37" t="s">
        <v>450</v>
      </c>
      <c r="AX155" s="37" t="s">
        <v>450</v>
      </c>
      <c r="AY155" s="37">
        <v>0</v>
      </c>
      <c r="AZ155" s="36" t="s">
        <v>450</v>
      </c>
      <c r="BA155" s="36" t="s">
        <v>450</v>
      </c>
      <c r="BB155" s="36" t="s">
        <v>450</v>
      </c>
      <c r="BC155" s="36" t="s">
        <v>450</v>
      </c>
      <c r="BD155" s="36">
        <v>0</v>
      </c>
      <c r="BE155" s="38" t="s">
        <v>450</v>
      </c>
      <c r="BF155" s="38" t="s">
        <v>450</v>
      </c>
      <c r="BG155" s="38" t="s">
        <v>450</v>
      </c>
      <c r="BH155" s="38" t="s">
        <v>450</v>
      </c>
      <c r="BI155" s="38">
        <v>0</v>
      </c>
      <c r="BJ155" s="39" t="s">
        <v>450</v>
      </c>
      <c r="BK155" s="39" t="s">
        <v>450</v>
      </c>
      <c r="BL155" s="39" t="s">
        <v>450</v>
      </c>
      <c r="BM155" s="39" t="s">
        <v>450</v>
      </c>
      <c r="BN155" s="39">
        <v>0</v>
      </c>
      <c r="BO155" s="38" t="s">
        <v>450</v>
      </c>
      <c r="BP155" s="38" t="s">
        <v>450</v>
      </c>
      <c r="BQ155" s="38" t="s">
        <v>450</v>
      </c>
      <c r="BR155" s="38" t="s">
        <v>450</v>
      </c>
      <c r="BS155" s="38">
        <v>0</v>
      </c>
      <c r="BT155" s="36">
        <v>1.9259999999999999</v>
      </c>
      <c r="BU155" s="36">
        <v>0</v>
      </c>
      <c r="BV155" s="36">
        <v>0</v>
      </c>
      <c r="BW155" s="36">
        <v>0</v>
      </c>
      <c r="BX155" s="36">
        <v>1.9259999999999999</v>
      </c>
      <c r="BY155" s="37">
        <v>213</v>
      </c>
      <c r="BZ155" s="37">
        <v>0</v>
      </c>
      <c r="CA155" s="37">
        <v>0</v>
      </c>
      <c r="CB155" s="37">
        <v>0</v>
      </c>
      <c r="CC155" s="37">
        <v>213</v>
      </c>
      <c r="CD155" s="36">
        <v>966.38099999999997</v>
      </c>
      <c r="CE155" s="36">
        <v>0</v>
      </c>
      <c r="CF155" s="36">
        <v>0</v>
      </c>
      <c r="CG155" s="36">
        <v>0</v>
      </c>
      <c r="CH155" s="36">
        <v>966.38099999999997</v>
      </c>
    </row>
    <row r="156" spans="1:86" x14ac:dyDescent="0.25">
      <c r="A156" s="45">
        <v>2022</v>
      </c>
      <c r="B156" s="43" t="s">
        <v>154</v>
      </c>
      <c r="C156" s="44">
        <v>13485</v>
      </c>
      <c r="D156" s="43" t="s">
        <v>1231</v>
      </c>
      <c r="E156" s="43" t="s">
        <v>1215</v>
      </c>
      <c r="F156" s="42" t="s">
        <v>455</v>
      </c>
      <c r="G156" s="54">
        <v>1.6</v>
      </c>
      <c r="H156" s="54">
        <v>0.25</v>
      </c>
      <c r="I156" s="38" t="s">
        <v>450</v>
      </c>
      <c r="J156" s="38" t="s">
        <v>450</v>
      </c>
      <c r="K156" s="38">
        <v>1.85</v>
      </c>
      <c r="L156" s="39">
        <v>197</v>
      </c>
      <c r="M156" s="39">
        <v>2</v>
      </c>
      <c r="N156" s="39" t="s">
        <v>450</v>
      </c>
      <c r="O156" s="39" t="s">
        <v>450</v>
      </c>
      <c r="P156" s="39">
        <v>199</v>
      </c>
      <c r="Q156" s="41" t="s">
        <v>450</v>
      </c>
      <c r="R156" s="41" t="s">
        <v>450</v>
      </c>
      <c r="S156" s="41" t="s">
        <v>450</v>
      </c>
      <c r="T156" s="41" t="s">
        <v>450</v>
      </c>
      <c r="U156" s="41" t="s">
        <v>450</v>
      </c>
      <c r="V156" s="40" t="s">
        <v>450</v>
      </c>
      <c r="W156" s="40" t="s">
        <v>450</v>
      </c>
      <c r="X156" s="40" t="s">
        <v>450</v>
      </c>
      <c r="Y156" s="40" t="s">
        <v>450</v>
      </c>
      <c r="Z156" s="40" t="s">
        <v>450</v>
      </c>
      <c r="AA156" s="38" t="s">
        <v>450</v>
      </c>
      <c r="AB156" s="38" t="s">
        <v>450</v>
      </c>
      <c r="AC156" s="38" t="s">
        <v>450</v>
      </c>
      <c r="AD156" s="38" t="s">
        <v>450</v>
      </c>
      <c r="AE156" s="38" t="s">
        <v>450</v>
      </c>
      <c r="AF156" s="39" t="s">
        <v>450</v>
      </c>
      <c r="AG156" s="39" t="s">
        <v>450</v>
      </c>
      <c r="AH156" s="39" t="s">
        <v>450</v>
      </c>
      <c r="AI156" s="39" t="s">
        <v>450</v>
      </c>
      <c r="AJ156" s="39" t="s">
        <v>450</v>
      </c>
      <c r="AK156" s="38">
        <v>885</v>
      </c>
      <c r="AL156" s="38" t="s">
        <v>450</v>
      </c>
      <c r="AM156" s="38" t="s">
        <v>450</v>
      </c>
      <c r="AN156" s="38" t="s">
        <v>450</v>
      </c>
      <c r="AO156" s="38">
        <v>885</v>
      </c>
      <c r="AP156" s="36" t="s">
        <v>450</v>
      </c>
      <c r="AQ156" s="36" t="s">
        <v>450</v>
      </c>
      <c r="AR156" s="36" t="s">
        <v>450</v>
      </c>
      <c r="AS156" s="36" t="s">
        <v>450</v>
      </c>
      <c r="AT156" s="36">
        <v>0</v>
      </c>
      <c r="AU156" s="37" t="s">
        <v>450</v>
      </c>
      <c r="AV156" s="37" t="s">
        <v>450</v>
      </c>
      <c r="AW156" s="37" t="s">
        <v>450</v>
      </c>
      <c r="AX156" s="37" t="s">
        <v>450</v>
      </c>
      <c r="AY156" s="37">
        <v>0</v>
      </c>
      <c r="AZ156" s="36" t="s">
        <v>450</v>
      </c>
      <c r="BA156" s="36" t="s">
        <v>450</v>
      </c>
      <c r="BB156" s="36" t="s">
        <v>450</v>
      </c>
      <c r="BC156" s="36" t="s">
        <v>450</v>
      </c>
      <c r="BD156" s="36">
        <v>0</v>
      </c>
      <c r="BE156" s="38" t="s">
        <v>450</v>
      </c>
      <c r="BF156" s="38" t="s">
        <v>450</v>
      </c>
      <c r="BG156" s="38" t="s">
        <v>450</v>
      </c>
      <c r="BH156" s="38" t="s">
        <v>450</v>
      </c>
      <c r="BI156" s="38">
        <v>0</v>
      </c>
      <c r="BJ156" s="39" t="s">
        <v>450</v>
      </c>
      <c r="BK156" s="39" t="s">
        <v>450</v>
      </c>
      <c r="BL156" s="39" t="s">
        <v>450</v>
      </c>
      <c r="BM156" s="39" t="s">
        <v>450</v>
      </c>
      <c r="BN156" s="39">
        <v>0</v>
      </c>
      <c r="BO156" s="38" t="s">
        <v>450</v>
      </c>
      <c r="BP156" s="38" t="s">
        <v>450</v>
      </c>
      <c r="BQ156" s="38" t="s">
        <v>450</v>
      </c>
      <c r="BR156" s="38" t="s">
        <v>450</v>
      </c>
      <c r="BS156" s="38">
        <v>0</v>
      </c>
      <c r="BT156" s="36">
        <v>1.6</v>
      </c>
      <c r="BU156" s="36">
        <v>0.25</v>
      </c>
      <c r="BV156" s="36">
        <v>0</v>
      </c>
      <c r="BW156" s="36">
        <v>0</v>
      </c>
      <c r="BX156" s="36">
        <v>1.85</v>
      </c>
      <c r="BY156" s="37">
        <v>197</v>
      </c>
      <c r="BZ156" s="37">
        <v>2</v>
      </c>
      <c r="CA156" s="37">
        <v>0</v>
      </c>
      <c r="CB156" s="37">
        <v>0</v>
      </c>
      <c r="CC156" s="37">
        <v>199</v>
      </c>
      <c r="CD156" s="36">
        <v>885</v>
      </c>
      <c r="CE156" s="36">
        <v>0</v>
      </c>
      <c r="CF156" s="36">
        <v>0</v>
      </c>
      <c r="CG156" s="36">
        <v>0</v>
      </c>
      <c r="CH156" s="36">
        <v>885</v>
      </c>
    </row>
    <row r="157" spans="1:86" x14ac:dyDescent="0.25">
      <c r="A157" s="45">
        <v>2022</v>
      </c>
      <c r="B157" s="43" t="s">
        <v>154</v>
      </c>
      <c r="C157" s="44">
        <v>13955</v>
      </c>
      <c r="D157" s="43" t="s">
        <v>1230</v>
      </c>
      <c r="E157" s="43" t="s">
        <v>1217</v>
      </c>
      <c r="F157" s="42" t="s">
        <v>455</v>
      </c>
      <c r="G157" s="54">
        <v>3.2490000000000001</v>
      </c>
      <c r="H157" s="54">
        <v>1.3879999999999999</v>
      </c>
      <c r="I157" s="38" t="s">
        <v>450</v>
      </c>
      <c r="J157" s="38" t="s">
        <v>450</v>
      </c>
      <c r="K157" s="38">
        <v>4.6369999999999996</v>
      </c>
      <c r="L157" s="39">
        <v>392</v>
      </c>
      <c r="M157" s="39">
        <v>66</v>
      </c>
      <c r="N157" s="39" t="s">
        <v>450</v>
      </c>
      <c r="O157" s="39" t="s">
        <v>450</v>
      </c>
      <c r="P157" s="39">
        <v>458</v>
      </c>
      <c r="Q157" s="41" t="s">
        <v>450</v>
      </c>
      <c r="R157" s="41" t="s">
        <v>450</v>
      </c>
      <c r="S157" s="41" t="s">
        <v>450</v>
      </c>
      <c r="T157" s="41" t="s">
        <v>450</v>
      </c>
      <c r="U157" s="41" t="s">
        <v>450</v>
      </c>
      <c r="V157" s="40" t="s">
        <v>450</v>
      </c>
      <c r="W157" s="40" t="s">
        <v>450</v>
      </c>
      <c r="X157" s="40" t="s">
        <v>450</v>
      </c>
      <c r="Y157" s="40" t="s">
        <v>450</v>
      </c>
      <c r="Z157" s="40" t="s">
        <v>450</v>
      </c>
      <c r="AA157" s="38" t="s">
        <v>450</v>
      </c>
      <c r="AB157" s="38" t="s">
        <v>450</v>
      </c>
      <c r="AC157" s="38" t="s">
        <v>450</v>
      </c>
      <c r="AD157" s="38" t="s">
        <v>450</v>
      </c>
      <c r="AE157" s="38" t="s">
        <v>450</v>
      </c>
      <c r="AF157" s="39" t="s">
        <v>450</v>
      </c>
      <c r="AG157" s="39" t="s">
        <v>450</v>
      </c>
      <c r="AH157" s="39" t="s">
        <v>450</v>
      </c>
      <c r="AI157" s="39" t="s">
        <v>450</v>
      </c>
      <c r="AJ157" s="39" t="s">
        <v>450</v>
      </c>
      <c r="AK157" s="38" t="s">
        <v>450</v>
      </c>
      <c r="AL157" s="38" t="s">
        <v>450</v>
      </c>
      <c r="AM157" s="38" t="s">
        <v>450</v>
      </c>
      <c r="AN157" s="38" t="s">
        <v>450</v>
      </c>
      <c r="AO157" s="38">
        <v>0</v>
      </c>
      <c r="AP157" s="36" t="s">
        <v>450</v>
      </c>
      <c r="AQ157" s="36" t="s">
        <v>450</v>
      </c>
      <c r="AR157" s="36" t="s">
        <v>450</v>
      </c>
      <c r="AS157" s="36" t="s">
        <v>450</v>
      </c>
      <c r="AT157" s="36">
        <v>0</v>
      </c>
      <c r="AU157" s="37" t="s">
        <v>450</v>
      </c>
      <c r="AV157" s="37" t="s">
        <v>450</v>
      </c>
      <c r="AW157" s="37" t="s">
        <v>450</v>
      </c>
      <c r="AX157" s="37" t="s">
        <v>450</v>
      </c>
      <c r="AY157" s="37">
        <v>0</v>
      </c>
      <c r="AZ157" s="36" t="s">
        <v>450</v>
      </c>
      <c r="BA157" s="36" t="s">
        <v>450</v>
      </c>
      <c r="BB157" s="36" t="s">
        <v>450</v>
      </c>
      <c r="BC157" s="36" t="s">
        <v>450</v>
      </c>
      <c r="BD157" s="36">
        <v>0</v>
      </c>
      <c r="BE157" s="38" t="s">
        <v>450</v>
      </c>
      <c r="BF157" s="38" t="s">
        <v>450</v>
      </c>
      <c r="BG157" s="38" t="s">
        <v>450</v>
      </c>
      <c r="BH157" s="38" t="s">
        <v>450</v>
      </c>
      <c r="BI157" s="38">
        <v>0</v>
      </c>
      <c r="BJ157" s="39" t="s">
        <v>450</v>
      </c>
      <c r="BK157" s="39" t="s">
        <v>450</v>
      </c>
      <c r="BL157" s="39" t="s">
        <v>450</v>
      </c>
      <c r="BM157" s="39" t="s">
        <v>450</v>
      </c>
      <c r="BN157" s="39">
        <v>0</v>
      </c>
      <c r="BO157" s="38" t="s">
        <v>450</v>
      </c>
      <c r="BP157" s="38" t="s">
        <v>450</v>
      </c>
      <c r="BQ157" s="38" t="s">
        <v>450</v>
      </c>
      <c r="BR157" s="38" t="s">
        <v>450</v>
      </c>
      <c r="BS157" s="38">
        <v>0</v>
      </c>
      <c r="BT157" s="36">
        <v>3.2490000000000001</v>
      </c>
      <c r="BU157" s="36">
        <v>1.3879999999999999</v>
      </c>
      <c r="BV157" s="36">
        <v>0</v>
      </c>
      <c r="BW157" s="36">
        <v>0</v>
      </c>
      <c r="BX157" s="36">
        <v>4.6369999999999996</v>
      </c>
      <c r="BY157" s="37">
        <v>392</v>
      </c>
      <c r="BZ157" s="37">
        <v>66</v>
      </c>
      <c r="CA157" s="37">
        <v>0</v>
      </c>
      <c r="CB157" s="37">
        <v>0</v>
      </c>
      <c r="CC157" s="37">
        <v>458</v>
      </c>
      <c r="CD157" s="36">
        <v>0</v>
      </c>
      <c r="CE157" s="36">
        <v>0</v>
      </c>
      <c r="CF157" s="36">
        <v>0</v>
      </c>
      <c r="CG157" s="36">
        <v>0</v>
      </c>
      <c r="CH157" s="36">
        <v>0</v>
      </c>
    </row>
    <row r="158" spans="1:86" x14ac:dyDescent="0.25">
      <c r="A158" s="45">
        <v>2022</v>
      </c>
      <c r="B158" s="43" t="s">
        <v>154</v>
      </c>
      <c r="C158" s="44">
        <v>14606</v>
      </c>
      <c r="D158" s="43" t="s">
        <v>1229</v>
      </c>
      <c r="E158" s="43" t="s">
        <v>1211</v>
      </c>
      <c r="F158" s="42" t="s">
        <v>457</v>
      </c>
      <c r="G158" s="54">
        <v>7.55</v>
      </c>
      <c r="H158" s="54">
        <v>1.23</v>
      </c>
      <c r="I158" s="38" t="s">
        <v>450</v>
      </c>
      <c r="J158" s="38" t="s">
        <v>450</v>
      </c>
      <c r="K158" s="38">
        <v>8.7799999999999994</v>
      </c>
      <c r="L158" s="39">
        <v>1142</v>
      </c>
      <c r="M158" s="39">
        <v>18</v>
      </c>
      <c r="N158" s="39" t="s">
        <v>450</v>
      </c>
      <c r="O158" s="39" t="s">
        <v>450</v>
      </c>
      <c r="P158" s="39">
        <v>1160</v>
      </c>
      <c r="Q158" s="41" t="s">
        <v>450</v>
      </c>
      <c r="R158" s="41" t="s">
        <v>450</v>
      </c>
      <c r="S158" s="41" t="s">
        <v>450</v>
      </c>
      <c r="T158" s="41" t="s">
        <v>450</v>
      </c>
      <c r="U158" s="41" t="s">
        <v>450</v>
      </c>
      <c r="V158" s="40" t="s">
        <v>450</v>
      </c>
      <c r="W158" s="40" t="s">
        <v>450</v>
      </c>
      <c r="X158" s="40" t="s">
        <v>450</v>
      </c>
      <c r="Y158" s="40" t="s">
        <v>450</v>
      </c>
      <c r="Z158" s="40" t="s">
        <v>450</v>
      </c>
      <c r="AA158" s="38" t="s">
        <v>450</v>
      </c>
      <c r="AB158" s="38" t="s">
        <v>450</v>
      </c>
      <c r="AC158" s="38" t="s">
        <v>450</v>
      </c>
      <c r="AD158" s="38" t="s">
        <v>450</v>
      </c>
      <c r="AE158" s="38" t="s">
        <v>450</v>
      </c>
      <c r="AF158" s="39" t="s">
        <v>450</v>
      </c>
      <c r="AG158" s="39" t="s">
        <v>450</v>
      </c>
      <c r="AH158" s="39" t="s">
        <v>450</v>
      </c>
      <c r="AI158" s="39" t="s">
        <v>450</v>
      </c>
      <c r="AJ158" s="39" t="s">
        <v>450</v>
      </c>
      <c r="AK158" s="38">
        <v>3656</v>
      </c>
      <c r="AL158" s="38">
        <v>915</v>
      </c>
      <c r="AM158" s="38" t="s">
        <v>450</v>
      </c>
      <c r="AN158" s="38" t="s">
        <v>450</v>
      </c>
      <c r="AO158" s="38">
        <v>4571</v>
      </c>
      <c r="AP158" s="36" t="s">
        <v>450</v>
      </c>
      <c r="AQ158" s="36" t="s">
        <v>450</v>
      </c>
      <c r="AR158" s="36" t="s">
        <v>450</v>
      </c>
      <c r="AS158" s="36" t="s">
        <v>450</v>
      </c>
      <c r="AT158" s="36">
        <v>0</v>
      </c>
      <c r="AU158" s="37" t="s">
        <v>450</v>
      </c>
      <c r="AV158" s="37" t="s">
        <v>450</v>
      </c>
      <c r="AW158" s="37" t="s">
        <v>450</v>
      </c>
      <c r="AX158" s="37" t="s">
        <v>450</v>
      </c>
      <c r="AY158" s="37">
        <v>0</v>
      </c>
      <c r="AZ158" s="36" t="s">
        <v>450</v>
      </c>
      <c r="BA158" s="36" t="s">
        <v>450</v>
      </c>
      <c r="BB158" s="36" t="s">
        <v>450</v>
      </c>
      <c r="BC158" s="36" t="s">
        <v>450</v>
      </c>
      <c r="BD158" s="36">
        <v>0</v>
      </c>
      <c r="BE158" s="38" t="s">
        <v>450</v>
      </c>
      <c r="BF158" s="38" t="s">
        <v>450</v>
      </c>
      <c r="BG158" s="38" t="s">
        <v>450</v>
      </c>
      <c r="BH158" s="38" t="s">
        <v>450</v>
      </c>
      <c r="BI158" s="38">
        <v>0</v>
      </c>
      <c r="BJ158" s="39" t="s">
        <v>450</v>
      </c>
      <c r="BK158" s="39" t="s">
        <v>450</v>
      </c>
      <c r="BL158" s="39" t="s">
        <v>450</v>
      </c>
      <c r="BM158" s="39" t="s">
        <v>450</v>
      </c>
      <c r="BN158" s="39">
        <v>0</v>
      </c>
      <c r="BO158" s="38" t="s">
        <v>450</v>
      </c>
      <c r="BP158" s="38" t="s">
        <v>450</v>
      </c>
      <c r="BQ158" s="38" t="s">
        <v>450</v>
      </c>
      <c r="BR158" s="38" t="s">
        <v>450</v>
      </c>
      <c r="BS158" s="38">
        <v>0</v>
      </c>
      <c r="BT158" s="36">
        <v>7.55</v>
      </c>
      <c r="BU158" s="36">
        <v>1.23</v>
      </c>
      <c r="BV158" s="36">
        <v>0</v>
      </c>
      <c r="BW158" s="36">
        <v>0</v>
      </c>
      <c r="BX158" s="36">
        <v>8.7799999999999994</v>
      </c>
      <c r="BY158" s="37">
        <v>1142</v>
      </c>
      <c r="BZ158" s="37">
        <v>18</v>
      </c>
      <c r="CA158" s="37">
        <v>0</v>
      </c>
      <c r="CB158" s="37">
        <v>0</v>
      </c>
      <c r="CC158" s="37">
        <v>1160</v>
      </c>
      <c r="CD158" s="36">
        <v>3656</v>
      </c>
      <c r="CE158" s="36">
        <v>915</v>
      </c>
      <c r="CF158" s="36">
        <v>0</v>
      </c>
      <c r="CG158" s="36">
        <v>0</v>
      </c>
      <c r="CH158" s="36">
        <v>4571</v>
      </c>
    </row>
    <row r="159" spans="1:86" x14ac:dyDescent="0.25">
      <c r="A159" s="45">
        <v>2022</v>
      </c>
      <c r="B159" s="43" t="s">
        <v>154</v>
      </c>
      <c r="C159" s="44">
        <v>14610</v>
      </c>
      <c r="D159" s="43" t="s">
        <v>1228</v>
      </c>
      <c r="E159" s="43" t="s">
        <v>1217</v>
      </c>
      <c r="F159" s="42" t="s">
        <v>455</v>
      </c>
      <c r="G159" s="54">
        <v>71.168000000000006</v>
      </c>
      <c r="H159" s="54">
        <v>9.2919999999999998</v>
      </c>
      <c r="I159" s="38" t="s">
        <v>450</v>
      </c>
      <c r="J159" s="38" t="s">
        <v>450</v>
      </c>
      <c r="K159" s="38">
        <v>80.459999999999994</v>
      </c>
      <c r="L159" s="39">
        <v>7386</v>
      </c>
      <c r="M159" s="39">
        <v>101</v>
      </c>
      <c r="N159" s="39" t="s">
        <v>450</v>
      </c>
      <c r="O159" s="39" t="s">
        <v>450</v>
      </c>
      <c r="P159" s="39">
        <v>7487</v>
      </c>
      <c r="Q159" s="41">
        <v>1.944</v>
      </c>
      <c r="R159" s="41">
        <v>1.2E-2</v>
      </c>
      <c r="S159" s="41" t="s">
        <v>450</v>
      </c>
      <c r="T159" s="41" t="s">
        <v>450</v>
      </c>
      <c r="U159" s="41">
        <v>1.956</v>
      </c>
      <c r="V159" s="40">
        <v>636</v>
      </c>
      <c r="W159" s="40">
        <v>4</v>
      </c>
      <c r="X159" s="40" t="s">
        <v>450</v>
      </c>
      <c r="Y159" s="40" t="s">
        <v>450</v>
      </c>
      <c r="Z159" s="40">
        <v>640</v>
      </c>
      <c r="AA159" s="38" t="s">
        <v>450</v>
      </c>
      <c r="AB159" s="38" t="s">
        <v>450</v>
      </c>
      <c r="AC159" s="38" t="s">
        <v>450</v>
      </c>
      <c r="AD159" s="38" t="s">
        <v>450</v>
      </c>
      <c r="AE159" s="38">
        <v>0</v>
      </c>
      <c r="AF159" s="39" t="s">
        <v>450</v>
      </c>
      <c r="AG159" s="39" t="s">
        <v>450</v>
      </c>
      <c r="AH159" s="39" t="s">
        <v>450</v>
      </c>
      <c r="AI159" s="39" t="s">
        <v>450</v>
      </c>
      <c r="AJ159" s="39">
        <v>0</v>
      </c>
      <c r="AK159" s="38" t="s">
        <v>450</v>
      </c>
      <c r="AL159" s="38" t="s">
        <v>450</v>
      </c>
      <c r="AM159" s="38" t="s">
        <v>450</v>
      </c>
      <c r="AN159" s="38" t="s">
        <v>450</v>
      </c>
      <c r="AO159" s="38">
        <v>0</v>
      </c>
      <c r="AP159" s="36" t="s">
        <v>450</v>
      </c>
      <c r="AQ159" s="36" t="s">
        <v>450</v>
      </c>
      <c r="AR159" s="36" t="s">
        <v>450</v>
      </c>
      <c r="AS159" s="36" t="s">
        <v>450</v>
      </c>
      <c r="AT159" s="36">
        <v>0</v>
      </c>
      <c r="AU159" s="37" t="s">
        <v>450</v>
      </c>
      <c r="AV159" s="37" t="s">
        <v>450</v>
      </c>
      <c r="AW159" s="37" t="s">
        <v>450</v>
      </c>
      <c r="AX159" s="37" t="s">
        <v>450</v>
      </c>
      <c r="AY159" s="37">
        <v>0</v>
      </c>
      <c r="AZ159" s="36" t="s">
        <v>450</v>
      </c>
      <c r="BA159" s="36" t="s">
        <v>450</v>
      </c>
      <c r="BB159" s="36" t="s">
        <v>450</v>
      </c>
      <c r="BC159" s="36" t="s">
        <v>450</v>
      </c>
      <c r="BD159" s="36">
        <v>0</v>
      </c>
      <c r="BE159" s="38" t="s">
        <v>450</v>
      </c>
      <c r="BF159" s="38" t="s">
        <v>450</v>
      </c>
      <c r="BG159" s="38" t="s">
        <v>450</v>
      </c>
      <c r="BH159" s="38" t="s">
        <v>450</v>
      </c>
      <c r="BI159" s="38">
        <v>0</v>
      </c>
      <c r="BJ159" s="39" t="s">
        <v>450</v>
      </c>
      <c r="BK159" s="39" t="s">
        <v>450</v>
      </c>
      <c r="BL159" s="39" t="s">
        <v>450</v>
      </c>
      <c r="BM159" s="39" t="s">
        <v>450</v>
      </c>
      <c r="BN159" s="39">
        <v>0</v>
      </c>
      <c r="BO159" s="38" t="s">
        <v>450</v>
      </c>
      <c r="BP159" s="38" t="s">
        <v>450</v>
      </c>
      <c r="BQ159" s="38" t="s">
        <v>450</v>
      </c>
      <c r="BR159" s="38" t="s">
        <v>450</v>
      </c>
      <c r="BS159" s="38">
        <v>0</v>
      </c>
      <c r="BT159" s="36">
        <v>71.168000000000006</v>
      </c>
      <c r="BU159" s="36">
        <v>9.2919999999999998</v>
      </c>
      <c r="BV159" s="36">
        <v>0</v>
      </c>
      <c r="BW159" s="36">
        <v>0</v>
      </c>
      <c r="BX159" s="36">
        <v>80.459999999999994</v>
      </c>
      <c r="BY159" s="37">
        <v>7386</v>
      </c>
      <c r="BZ159" s="37">
        <v>101</v>
      </c>
      <c r="CA159" s="37">
        <v>0</v>
      </c>
      <c r="CB159" s="37">
        <v>0</v>
      </c>
      <c r="CC159" s="37">
        <v>7487</v>
      </c>
      <c r="CD159" s="36">
        <v>0</v>
      </c>
      <c r="CE159" s="36">
        <v>0</v>
      </c>
      <c r="CF159" s="36">
        <v>0</v>
      </c>
      <c r="CG159" s="36">
        <v>0</v>
      </c>
      <c r="CH159" s="36">
        <v>0</v>
      </c>
    </row>
    <row r="160" spans="1:86" x14ac:dyDescent="0.25">
      <c r="A160" s="45">
        <v>2022</v>
      </c>
      <c r="B160" s="43" t="s">
        <v>154</v>
      </c>
      <c r="C160" s="44">
        <v>15776</v>
      </c>
      <c r="D160" s="43" t="s">
        <v>1227</v>
      </c>
      <c r="E160" s="43" t="s">
        <v>1216</v>
      </c>
      <c r="F160" s="42" t="s">
        <v>457</v>
      </c>
      <c r="G160" s="54" t="s">
        <v>450</v>
      </c>
      <c r="H160" s="54">
        <v>0.373</v>
      </c>
      <c r="I160" s="38" t="s">
        <v>450</v>
      </c>
      <c r="J160" s="38" t="s">
        <v>450</v>
      </c>
      <c r="K160" s="38">
        <v>0.373</v>
      </c>
      <c r="L160" s="39" t="s">
        <v>450</v>
      </c>
      <c r="M160" s="39">
        <v>1</v>
      </c>
      <c r="N160" s="39" t="s">
        <v>450</v>
      </c>
      <c r="O160" s="39" t="s">
        <v>450</v>
      </c>
      <c r="P160" s="39">
        <v>1</v>
      </c>
      <c r="Q160" s="41" t="s">
        <v>450</v>
      </c>
      <c r="R160" s="41" t="s">
        <v>450</v>
      </c>
      <c r="S160" s="41" t="s">
        <v>450</v>
      </c>
      <c r="T160" s="41" t="s">
        <v>450</v>
      </c>
      <c r="U160" s="41" t="s">
        <v>450</v>
      </c>
      <c r="V160" s="40" t="s">
        <v>450</v>
      </c>
      <c r="W160" s="40" t="s">
        <v>450</v>
      </c>
      <c r="X160" s="40" t="s">
        <v>450</v>
      </c>
      <c r="Y160" s="40" t="s">
        <v>450</v>
      </c>
      <c r="Z160" s="40" t="s">
        <v>450</v>
      </c>
      <c r="AA160" s="38" t="s">
        <v>450</v>
      </c>
      <c r="AB160" s="38" t="s">
        <v>450</v>
      </c>
      <c r="AC160" s="38" t="s">
        <v>450</v>
      </c>
      <c r="AD160" s="38" t="s">
        <v>450</v>
      </c>
      <c r="AE160" s="38" t="s">
        <v>450</v>
      </c>
      <c r="AF160" s="39" t="s">
        <v>450</v>
      </c>
      <c r="AG160" s="39" t="s">
        <v>450</v>
      </c>
      <c r="AH160" s="39" t="s">
        <v>450</v>
      </c>
      <c r="AI160" s="39" t="s">
        <v>450</v>
      </c>
      <c r="AJ160" s="39" t="s">
        <v>450</v>
      </c>
      <c r="AK160" s="38" t="s">
        <v>450</v>
      </c>
      <c r="AL160" s="38">
        <v>685.92</v>
      </c>
      <c r="AM160" s="38" t="s">
        <v>450</v>
      </c>
      <c r="AN160" s="38" t="s">
        <v>450</v>
      </c>
      <c r="AO160" s="38">
        <v>685.92</v>
      </c>
      <c r="AP160" s="36" t="s">
        <v>450</v>
      </c>
      <c r="AQ160" s="36" t="s">
        <v>450</v>
      </c>
      <c r="AR160" s="36" t="s">
        <v>450</v>
      </c>
      <c r="AS160" s="36" t="s">
        <v>450</v>
      </c>
      <c r="AT160" s="36">
        <v>0</v>
      </c>
      <c r="AU160" s="37" t="s">
        <v>450</v>
      </c>
      <c r="AV160" s="37" t="s">
        <v>450</v>
      </c>
      <c r="AW160" s="37" t="s">
        <v>450</v>
      </c>
      <c r="AX160" s="37" t="s">
        <v>450</v>
      </c>
      <c r="AY160" s="37">
        <v>0</v>
      </c>
      <c r="AZ160" s="36" t="s">
        <v>450</v>
      </c>
      <c r="BA160" s="36" t="s">
        <v>450</v>
      </c>
      <c r="BB160" s="36" t="s">
        <v>450</v>
      </c>
      <c r="BC160" s="36" t="s">
        <v>450</v>
      </c>
      <c r="BD160" s="36">
        <v>0</v>
      </c>
      <c r="BE160" s="38" t="s">
        <v>450</v>
      </c>
      <c r="BF160" s="38" t="s">
        <v>450</v>
      </c>
      <c r="BG160" s="38" t="s">
        <v>450</v>
      </c>
      <c r="BH160" s="38" t="s">
        <v>450</v>
      </c>
      <c r="BI160" s="38">
        <v>0</v>
      </c>
      <c r="BJ160" s="39" t="s">
        <v>450</v>
      </c>
      <c r="BK160" s="39" t="s">
        <v>450</v>
      </c>
      <c r="BL160" s="39" t="s">
        <v>450</v>
      </c>
      <c r="BM160" s="39" t="s">
        <v>450</v>
      </c>
      <c r="BN160" s="39">
        <v>0</v>
      </c>
      <c r="BO160" s="38" t="s">
        <v>450</v>
      </c>
      <c r="BP160" s="38" t="s">
        <v>450</v>
      </c>
      <c r="BQ160" s="38" t="s">
        <v>450</v>
      </c>
      <c r="BR160" s="38" t="s">
        <v>450</v>
      </c>
      <c r="BS160" s="38">
        <v>0</v>
      </c>
      <c r="BT160" s="36">
        <v>0</v>
      </c>
      <c r="BU160" s="36">
        <v>0.373</v>
      </c>
      <c r="BV160" s="36">
        <v>0</v>
      </c>
      <c r="BW160" s="36">
        <v>0</v>
      </c>
      <c r="BX160" s="36">
        <v>0.373</v>
      </c>
      <c r="BY160" s="37">
        <v>0</v>
      </c>
      <c r="BZ160" s="37">
        <v>1</v>
      </c>
      <c r="CA160" s="37">
        <v>0</v>
      </c>
      <c r="CB160" s="37">
        <v>0</v>
      </c>
      <c r="CC160" s="37">
        <v>1</v>
      </c>
      <c r="CD160" s="36">
        <v>0</v>
      </c>
      <c r="CE160" s="36">
        <v>685.92</v>
      </c>
      <c r="CF160" s="36">
        <v>0</v>
      </c>
      <c r="CG160" s="36">
        <v>0</v>
      </c>
      <c r="CH160" s="36">
        <v>685.92</v>
      </c>
    </row>
    <row r="161" spans="1:86" x14ac:dyDescent="0.25">
      <c r="A161" s="45">
        <v>2022</v>
      </c>
      <c r="B161" s="43" t="s">
        <v>154</v>
      </c>
      <c r="C161" s="44">
        <v>18304</v>
      </c>
      <c r="D161" s="43" t="s">
        <v>1226</v>
      </c>
      <c r="E161" s="43" t="s">
        <v>1211</v>
      </c>
      <c r="F161" s="42" t="s">
        <v>455</v>
      </c>
      <c r="G161" s="54">
        <v>20.640999999999998</v>
      </c>
      <c r="H161" s="54">
        <v>0.94399999999999995</v>
      </c>
      <c r="I161" s="38" t="s">
        <v>450</v>
      </c>
      <c r="J161" s="38" t="s">
        <v>450</v>
      </c>
      <c r="K161" s="38">
        <v>21.585000000000001</v>
      </c>
      <c r="L161" s="39">
        <v>4109</v>
      </c>
      <c r="M161" s="39">
        <v>109</v>
      </c>
      <c r="N161" s="39" t="s">
        <v>450</v>
      </c>
      <c r="O161" s="39" t="s">
        <v>450</v>
      </c>
      <c r="P161" s="39">
        <v>4218</v>
      </c>
      <c r="Q161" s="41" t="s">
        <v>450</v>
      </c>
      <c r="R161" s="41" t="s">
        <v>450</v>
      </c>
      <c r="S161" s="41" t="s">
        <v>450</v>
      </c>
      <c r="T161" s="41" t="s">
        <v>450</v>
      </c>
      <c r="U161" s="41" t="s">
        <v>450</v>
      </c>
      <c r="V161" s="40" t="s">
        <v>450</v>
      </c>
      <c r="W161" s="40" t="s">
        <v>450</v>
      </c>
      <c r="X161" s="40" t="s">
        <v>450</v>
      </c>
      <c r="Y161" s="40" t="s">
        <v>450</v>
      </c>
      <c r="Z161" s="40" t="s">
        <v>450</v>
      </c>
      <c r="AA161" s="38" t="s">
        <v>450</v>
      </c>
      <c r="AB161" s="38" t="s">
        <v>450</v>
      </c>
      <c r="AC161" s="38" t="s">
        <v>450</v>
      </c>
      <c r="AD161" s="38" t="s">
        <v>450</v>
      </c>
      <c r="AE161" s="38" t="s">
        <v>450</v>
      </c>
      <c r="AF161" s="39" t="s">
        <v>450</v>
      </c>
      <c r="AG161" s="39" t="s">
        <v>450</v>
      </c>
      <c r="AH161" s="39" t="s">
        <v>450</v>
      </c>
      <c r="AI161" s="39" t="s">
        <v>450</v>
      </c>
      <c r="AJ161" s="39" t="s">
        <v>450</v>
      </c>
      <c r="AK161" s="38">
        <v>20641</v>
      </c>
      <c r="AL161" s="38">
        <v>944</v>
      </c>
      <c r="AM161" s="38" t="s">
        <v>450</v>
      </c>
      <c r="AN161" s="38" t="s">
        <v>450</v>
      </c>
      <c r="AO161" s="38">
        <v>21585</v>
      </c>
      <c r="AP161" s="36">
        <v>5.0000000000000001E-3</v>
      </c>
      <c r="AQ161" s="36" t="s">
        <v>450</v>
      </c>
      <c r="AR161" s="36" t="s">
        <v>450</v>
      </c>
      <c r="AS161" s="36" t="s">
        <v>450</v>
      </c>
      <c r="AT161" s="36">
        <v>5.0000000000000001E-3</v>
      </c>
      <c r="AU161" s="37">
        <v>2</v>
      </c>
      <c r="AV161" s="37" t="s">
        <v>450</v>
      </c>
      <c r="AW161" s="37" t="s">
        <v>450</v>
      </c>
      <c r="AX161" s="37" t="s">
        <v>450</v>
      </c>
      <c r="AY161" s="37">
        <v>2</v>
      </c>
      <c r="AZ161" s="36">
        <v>5</v>
      </c>
      <c r="BA161" s="36" t="s">
        <v>450</v>
      </c>
      <c r="BB161" s="36" t="s">
        <v>450</v>
      </c>
      <c r="BC161" s="36" t="s">
        <v>450</v>
      </c>
      <c r="BD161" s="36">
        <v>5</v>
      </c>
      <c r="BE161" s="38" t="s">
        <v>450</v>
      </c>
      <c r="BF161" s="38" t="s">
        <v>450</v>
      </c>
      <c r="BG161" s="38" t="s">
        <v>450</v>
      </c>
      <c r="BH161" s="38" t="s">
        <v>450</v>
      </c>
      <c r="BI161" s="38">
        <v>0</v>
      </c>
      <c r="BJ161" s="39" t="s">
        <v>450</v>
      </c>
      <c r="BK161" s="39" t="s">
        <v>450</v>
      </c>
      <c r="BL161" s="39" t="s">
        <v>450</v>
      </c>
      <c r="BM161" s="39" t="s">
        <v>450</v>
      </c>
      <c r="BN161" s="39">
        <v>0</v>
      </c>
      <c r="BO161" s="38" t="s">
        <v>450</v>
      </c>
      <c r="BP161" s="38" t="s">
        <v>450</v>
      </c>
      <c r="BQ161" s="38" t="s">
        <v>450</v>
      </c>
      <c r="BR161" s="38" t="s">
        <v>450</v>
      </c>
      <c r="BS161" s="38">
        <v>0</v>
      </c>
      <c r="BT161" s="36">
        <v>20.646000000000001</v>
      </c>
      <c r="BU161" s="36">
        <v>0.94399999999999995</v>
      </c>
      <c r="BV161" s="36">
        <v>0</v>
      </c>
      <c r="BW161" s="36">
        <v>0</v>
      </c>
      <c r="BX161" s="36">
        <v>21.59</v>
      </c>
      <c r="BY161" s="37">
        <v>4111</v>
      </c>
      <c r="BZ161" s="37">
        <v>109</v>
      </c>
      <c r="CA161" s="37">
        <v>0</v>
      </c>
      <c r="CB161" s="37">
        <v>0</v>
      </c>
      <c r="CC161" s="37">
        <v>4220</v>
      </c>
      <c r="CD161" s="36">
        <v>20646</v>
      </c>
      <c r="CE161" s="36">
        <v>944</v>
      </c>
      <c r="CF161" s="36">
        <v>0</v>
      </c>
      <c r="CG161" s="36">
        <v>0</v>
      </c>
      <c r="CH161" s="36">
        <v>21590</v>
      </c>
    </row>
    <row r="162" spans="1:86" x14ac:dyDescent="0.25">
      <c r="A162" s="45">
        <v>2022</v>
      </c>
      <c r="B162" s="43" t="s">
        <v>154</v>
      </c>
      <c r="C162" s="44">
        <v>18360</v>
      </c>
      <c r="D162" s="43" t="s">
        <v>1225</v>
      </c>
      <c r="E162" s="43" t="s">
        <v>1211</v>
      </c>
      <c r="F162" s="42" t="s">
        <v>457</v>
      </c>
      <c r="G162" s="54">
        <v>1.089</v>
      </c>
      <c r="H162" s="54">
        <v>4.5999999999999999E-2</v>
      </c>
      <c r="I162" s="38" t="s">
        <v>450</v>
      </c>
      <c r="J162" s="38" t="s">
        <v>450</v>
      </c>
      <c r="K162" s="38">
        <v>1.135</v>
      </c>
      <c r="L162" s="39">
        <v>128</v>
      </c>
      <c r="M162" s="39">
        <v>1</v>
      </c>
      <c r="N162" s="39" t="s">
        <v>450</v>
      </c>
      <c r="O162" s="39" t="s">
        <v>450</v>
      </c>
      <c r="P162" s="39">
        <v>129</v>
      </c>
      <c r="Q162" s="41" t="s">
        <v>450</v>
      </c>
      <c r="R162" s="41" t="s">
        <v>450</v>
      </c>
      <c r="S162" s="41" t="s">
        <v>450</v>
      </c>
      <c r="T162" s="41" t="s">
        <v>450</v>
      </c>
      <c r="U162" s="41" t="s">
        <v>450</v>
      </c>
      <c r="V162" s="40" t="s">
        <v>450</v>
      </c>
      <c r="W162" s="40" t="s">
        <v>450</v>
      </c>
      <c r="X162" s="40" t="s">
        <v>450</v>
      </c>
      <c r="Y162" s="40" t="s">
        <v>450</v>
      </c>
      <c r="Z162" s="40" t="s">
        <v>450</v>
      </c>
      <c r="AA162" s="38" t="s">
        <v>450</v>
      </c>
      <c r="AB162" s="38" t="s">
        <v>450</v>
      </c>
      <c r="AC162" s="38" t="s">
        <v>450</v>
      </c>
      <c r="AD162" s="38" t="s">
        <v>450</v>
      </c>
      <c r="AE162" s="38" t="s">
        <v>450</v>
      </c>
      <c r="AF162" s="39" t="s">
        <v>450</v>
      </c>
      <c r="AG162" s="39" t="s">
        <v>450</v>
      </c>
      <c r="AH162" s="39" t="s">
        <v>450</v>
      </c>
      <c r="AI162" s="39" t="s">
        <v>450</v>
      </c>
      <c r="AJ162" s="39" t="s">
        <v>450</v>
      </c>
      <c r="AK162" s="38" t="s">
        <v>450</v>
      </c>
      <c r="AL162" s="38" t="s">
        <v>450</v>
      </c>
      <c r="AM162" s="38" t="s">
        <v>450</v>
      </c>
      <c r="AN162" s="38" t="s">
        <v>450</v>
      </c>
      <c r="AO162" s="38">
        <v>0</v>
      </c>
      <c r="AP162" s="36" t="s">
        <v>450</v>
      </c>
      <c r="AQ162" s="36" t="s">
        <v>450</v>
      </c>
      <c r="AR162" s="36" t="s">
        <v>450</v>
      </c>
      <c r="AS162" s="36" t="s">
        <v>450</v>
      </c>
      <c r="AT162" s="36">
        <v>0</v>
      </c>
      <c r="AU162" s="37" t="s">
        <v>450</v>
      </c>
      <c r="AV162" s="37" t="s">
        <v>450</v>
      </c>
      <c r="AW162" s="37" t="s">
        <v>450</v>
      </c>
      <c r="AX162" s="37" t="s">
        <v>450</v>
      </c>
      <c r="AY162" s="37">
        <v>0</v>
      </c>
      <c r="AZ162" s="36" t="s">
        <v>450</v>
      </c>
      <c r="BA162" s="36" t="s">
        <v>450</v>
      </c>
      <c r="BB162" s="36" t="s">
        <v>450</v>
      </c>
      <c r="BC162" s="36" t="s">
        <v>450</v>
      </c>
      <c r="BD162" s="36">
        <v>0</v>
      </c>
      <c r="BE162" s="38" t="s">
        <v>450</v>
      </c>
      <c r="BF162" s="38" t="s">
        <v>450</v>
      </c>
      <c r="BG162" s="38" t="s">
        <v>450</v>
      </c>
      <c r="BH162" s="38" t="s">
        <v>450</v>
      </c>
      <c r="BI162" s="38">
        <v>0</v>
      </c>
      <c r="BJ162" s="39" t="s">
        <v>450</v>
      </c>
      <c r="BK162" s="39" t="s">
        <v>450</v>
      </c>
      <c r="BL162" s="39" t="s">
        <v>450</v>
      </c>
      <c r="BM162" s="39" t="s">
        <v>450</v>
      </c>
      <c r="BN162" s="39">
        <v>0</v>
      </c>
      <c r="BO162" s="38" t="s">
        <v>450</v>
      </c>
      <c r="BP162" s="38" t="s">
        <v>450</v>
      </c>
      <c r="BQ162" s="38" t="s">
        <v>450</v>
      </c>
      <c r="BR162" s="38" t="s">
        <v>450</v>
      </c>
      <c r="BS162" s="38">
        <v>0</v>
      </c>
      <c r="BT162" s="36">
        <v>1.089</v>
      </c>
      <c r="BU162" s="36">
        <v>4.5999999999999999E-2</v>
      </c>
      <c r="BV162" s="36">
        <v>0</v>
      </c>
      <c r="BW162" s="36">
        <v>0</v>
      </c>
      <c r="BX162" s="36">
        <v>1.135</v>
      </c>
      <c r="BY162" s="37">
        <v>128</v>
      </c>
      <c r="BZ162" s="37">
        <v>1</v>
      </c>
      <c r="CA162" s="37">
        <v>0</v>
      </c>
      <c r="CB162" s="37">
        <v>0</v>
      </c>
      <c r="CC162" s="37">
        <v>129</v>
      </c>
      <c r="CD162" s="36">
        <v>0</v>
      </c>
      <c r="CE162" s="36">
        <v>0</v>
      </c>
      <c r="CF162" s="36">
        <v>0</v>
      </c>
      <c r="CG162" s="36">
        <v>0</v>
      </c>
      <c r="CH162" s="36">
        <v>0</v>
      </c>
    </row>
    <row r="163" spans="1:86" x14ac:dyDescent="0.25">
      <c r="A163" s="45">
        <v>2022</v>
      </c>
      <c r="B163" s="43" t="s">
        <v>154</v>
      </c>
      <c r="C163" s="44">
        <v>18445</v>
      </c>
      <c r="D163" s="43" t="s">
        <v>1224</v>
      </c>
      <c r="E163" s="43" t="s">
        <v>1210</v>
      </c>
      <c r="F163" s="42" t="s">
        <v>455</v>
      </c>
      <c r="G163" s="54">
        <v>7.5720000000000001</v>
      </c>
      <c r="H163" s="54">
        <v>1.913</v>
      </c>
      <c r="I163" s="38" t="s">
        <v>450</v>
      </c>
      <c r="J163" s="38" t="s">
        <v>450</v>
      </c>
      <c r="K163" s="38">
        <v>9.4849999999999994</v>
      </c>
      <c r="L163" s="39">
        <v>850</v>
      </c>
      <c r="M163" s="39">
        <v>176</v>
      </c>
      <c r="N163" s="39" t="s">
        <v>450</v>
      </c>
      <c r="O163" s="39" t="s">
        <v>450</v>
      </c>
      <c r="P163" s="39">
        <v>1026</v>
      </c>
      <c r="Q163" s="41" t="s">
        <v>450</v>
      </c>
      <c r="R163" s="41" t="s">
        <v>450</v>
      </c>
      <c r="S163" s="41" t="s">
        <v>450</v>
      </c>
      <c r="T163" s="41" t="s">
        <v>450</v>
      </c>
      <c r="U163" s="41" t="s">
        <v>450</v>
      </c>
      <c r="V163" s="40" t="s">
        <v>450</v>
      </c>
      <c r="W163" s="40" t="s">
        <v>450</v>
      </c>
      <c r="X163" s="40" t="s">
        <v>450</v>
      </c>
      <c r="Y163" s="40" t="s">
        <v>450</v>
      </c>
      <c r="Z163" s="40" t="s">
        <v>450</v>
      </c>
      <c r="AA163" s="38" t="s">
        <v>450</v>
      </c>
      <c r="AB163" s="38" t="s">
        <v>450</v>
      </c>
      <c r="AC163" s="38" t="s">
        <v>450</v>
      </c>
      <c r="AD163" s="38" t="s">
        <v>450</v>
      </c>
      <c r="AE163" s="38" t="s">
        <v>450</v>
      </c>
      <c r="AF163" s="39" t="s">
        <v>450</v>
      </c>
      <c r="AG163" s="39" t="s">
        <v>450</v>
      </c>
      <c r="AH163" s="39" t="s">
        <v>450</v>
      </c>
      <c r="AI163" s="39" t="s">
        <v>450</v>
      </c>
      <c r="AJ163" s="39" t="s">
        <v>450</v>
      </c>
      <c r="AK163" s="38" t="s">
        <v>450</v>
      </c>
      <c r="AL163" s="38" t="s">
        <v>450</v>
      </c>
      <c r="AM163" s="38" t="s">
        <v>450</v>
      </c>
      <c r="AN163" s="38" t="s">
        <v>450</v>
      </c>
      <c r="AO163" s="38">
        <v>0</v>
      </c>
      <c r="AP163" s="36" t="s">
        <v>450</v>
      </c>
      <c r="AQ163" s="36" t="s">
        <v>450</v>
      </c>
      <c r="AR163" s="36" t="s">
        <v>450</v>
      </c>
      <c r="AS163" s="36" t="s">
        <v>450</v>
      </c>
      <c r="AT163" s="36">
        <v>0</v>
      </c>
      <c r="AU163" s="37" t="s">
        <v>450</v>
      </c>
      <c r="AV163" s="37" t="s">
        <v>450</v>
      </c>
      <c r="AW163" s="37" t="s">
        <v>450</v>
      </c>
      <c r="AX163" s="37" t="s">
        <v>450</v>
      </c>
      <c r="AY163" s="37">
        <v>0</v>
      </c>
      <c r="AZ163" s="36" t="s">
        <v>450</v>
      </c>
      <c r="BA163" s="36" t="s">
        <v>450</v>
      </c>
      <c r="BB163" s="36" t="s">
        <v>450</v>
      </c>
      <c r="BC163" s="36" t="s">
        <v>450</v>
      </c>
      <c r="BD163" s="36">
        <v>0</v>
      </c>
      <c r="BE163" s="38" t="s">
        <v>450</v>
      </c>
      <c r="BF163" s="38" t="s">
        <v>450</v>
      </c>
      <c r="BG163" s="38" t="s">
        <v>450</v>
      </c>
      <c r="BH163" s="38" t="s">
        <v>450</v>
      </c>
      <c r="BI163" s="38">
        <v>0</v>
      </c>
      <c r="BJ163" s="39" t="s">
        <v>450</v>
      </c>
      <c r="BK163" s="39" t="s">
        <v>450</v>
      </c>
      <c r="BL163" s="39" t="s">
        <v>450</v>
      </c>
      <c r="BM163" s="39" t="s">
        <v>450</v>
      </c>
      <c r="BN163" s="39">
        <v>0</v>
      </c>
      <c r="BO163" s="38" t="s">
        <v>450</v>
      </c>
      <c r="BP163" s="38" t="s">
        <v>450</v>
      </c>
      <c r="BQ163" s="38" t="s">
        <v>450</v>
      </c>
      <c r="BR163" s="38" t="s">
        <v>450</v>
      </c>
      <c r="BS163" s="38">
        <v>0</v>
      </c>
      <c r="BT163" s="36">
        <v>7.5720000000000001</v>
      </c>
      <c r="BU163" s="36">
        <v>1.913</v>
      </c>
      <c r="BV163" s="36">
        <v>0</v>
      </c>
      <c r="BW163" s="36">
        <v>0</v>
      </c>
      <c r="BX163" s="36">
        <v>9.4849999999999994</v>
      </c>
      <c r="BY163" s="37">
        <v>850</v>
      </c>
      <c r="BZ163" s="37">
        <v>176</v>
      </c>
      <c r="CA163" s="37">
        <v>0</v>
      </c>
      <c r="CB163" s="37">
        <v>0</v>
      </c>
      <c r="CC163" s="37">
        <v>1026</v>
      </c>
      <c r="CD163" s="36">
        <v>0</v>
      </c>
      <c r="CE163" s="36">
        <v>0</v>
      </c>
      <c r="CF163" s="36">
        <v>0</v>
      </c>
      <c r="CG163" s="36">
        <v>0</v>
      </c>
      <c r="CH163" s="36">
        <v>0</v>
      </c>
    </row>
    <row r="164" spans="1:86" x14ac:dyDescent="0.25">
      <c r="A164" s="45">
        <v>2022</v>
      </c>
      <c r="B164" s="43" t="s">
        <v>154</v>
      </c>
      <c r="C164" s="44">
        <v>18449</v>
      </c>
      <c r="D164" s="43" t="s">
        <v>1223</v>
      </c>
      <c r="E164" s="43" t="s">
        <v>1211</v>
      </c>
      <c r="F164" s="42" t="s">
        <v>457</v>
      </c>
      <c r="G164" s="54">
        <v>6.2850000000000001</v>
      </c>
      <c r="H164" s="54">
        <v>8.9999999999999993E-3</v>
      </c>
      <c r="I164" s="38" t="s">
        <v>450</v>
      </c>
      <c r="J164" s="38" t="s">
        <v>450</v>
      </c>
      <c r="K164" s="38">
        <v>6.2939999999999996</v>
      </c>
      <c r="L164" s="39">
        <v>758</v>
      </c>
      <c r="M164" s="39">
        <v>1</v>
      </c>
      <c r="N164" s="39" t="s">
        <v>450</v>
      </c>
      <c r="O164" s="39" t="s">
        <v>450</v>
      </c>
      <c r="P164" s="39">
        <v>759</v>
      </c>
      <c r="Q164" s="41" t="s">
        <v>450</v>
      </c>
      <c r="R164" s="41" t="s">
        <v>450</v>
      </c>
      <c r="S164" s="41" t="s">
        <v>450</v>
      </c>
      <c r="T164" s="41" t="s">
        <v>450</v>
      </c>
      <c r="U164" s="41" t="s">
        <v>450</v>
      </c>
      <c r="V164" s="40" t="s">
        <v>450</v>
      </c>
      <c r="W164" s="40" t="s">
        <v>450</v>
      </c>
      <c r="X164" s="40" t="s">
        <v>450</v>
      </c>
      <c r="Y164" s="40" t="s">
        <v>450</v>
      </c>
      <c r="Z164" s="40" t="s">
        <v>450</v>
      </c>
      <c r="AA164" s="38" t="s">
        <v>450</v>
      </c>
      <c r="AB164" s="38" t="s">
        <v>450</v>
      </c>
      <c r="AC164" s="38" t="s">
        <v>450</v>
      </c>
      <c r="AD164" s="38" t="s">
        <v>450</v>
      </c>
      <c r="AE164" s="38" t="s">
        <v>450</v>
      </c>
      <c r="AF164" s="39" t="s">
        <v>450</v>
      </c>
      <c r="AG164" s="39" t="s">
        <v>450</v>
      </c>
      <c r="AH164" s="39" t="s">
        <v>450</v>
      </c>
      <c r="AI164" s="39" t="s">
        <v>450</v>
      </c>
      <c r="AJ164" s="39" t="s">
        <v>450</v>
      </c>
      <c r="AK164" s="38" t="s">
        <v>450</v>
      </c>
      <c r="AL164" s="38" t="s">
        <v>450</v>
      </c>
      <c r="AM164" s="38" t="s">
        <v>450</v>
      </c>
      <c r="AN164" s="38" t="s">
        <v>450</v>
      </c>
      <c r="AO164" s="38">
        <v>0</v>
      </c>
      <c r="AP164" s="36" t="s">
        <v>450</v>
      </c>
      <c r="AQ164" s="36" t="s">
        <v>450</v>
      </c>
      <c r="AR164" s="36" t="s">
        <v>450</v>
      </c>
      <c r="AS164" s="36" t="s">
        <v>450</v>
      </c>
      <c r="AT164" s="36">
        <v>0</v>
      </c>
      <c r="AU164" s="37" t="s">
        <v>450</v>
      </c>
      <c r="AV164" s="37" t="s">
        <v>450</v>
      </c>
      <c r="AW164" s="37" t="s">
        <v>450</v>
      </c>
      <c r="AX164" s="37" t="s">
        <v>450</v>
      </c>
      <c r="AY164" s="37">
        <v>0</v>
      </c>
      <c r="AZ164" s="36" t="s">
        <v>450</v>
      </c>
      <c r="BA164" s="36" t="s">
        <v>450</v>
      </c>
      <c r="BB164" s="36" t="s">
        <v>450</v>
      </c>
      <c r="BC164" s="36" t="s">
        <v>450</v>
      </c>
      <c r="BD164" s="36">
        <v>0</v>
      </c>
      <c r="BE164" s="38" t="s">
        <v>450</v>
      </c>
      <c r="BF164" s="38" t="s">
        <v>450</v>
      </c>
      <c r="BG164" s="38" t="s">
        <v>450</v>
      </c>
      <c r="BH164" s="38" t="s">
        <v>450</v>
      </c>
      <c r="BI164" s="38">
        <v>0</v>
      </c>
      <c r="BJ164" s="39" t="s">
        <v>450</v>
      </c>
      <c r="BK164" s="39" t="s">
        <v>450</v>
      </c>
      <c r="BL164" s="39" t="s">
        <v>450</v>
      </c>
      <c r="BM164" s="39" t="s">
        <v>450</v>
      </c>
      <c r="BN164" s="39">
        <v>0</v>
      </c>
      <c r="BO164" s="38" t="s">
        <v>450</v>
      </c>
      <c r="BP164" s="38" t="s">
        <v>450</v>
      </c>
      <c r="BQ164" s="38" t="s">
        <v>450</v>
      </c>
      <c r="BR164" s="38" t="s">
        <v>450</v>
      </c>
      <c r="BS164" s="38">
        <v>0</v>
      </c>
      <c r="BT164" s="36">
        <v>6.2850000000000001</v>
      </c>
      <c r="BU164" s="36">
        <v>8.9999999999999993E-3</v>
      </c>
      <c r="BV164" s="36">
        <v>0</v>
      </c>
      <c r="BW164" s="36">
        <v>0</v>
      </c>
      <c r="BX164" s="36">
        <v>6.2939999999999996</v>
      </c>
      <c r="BY164" s="37">
        <v>758</v>
      </c>
      <c r="BZ164" s="37">
        <v>1</v>
      </c>
      <c r="CA164" s="37">
        <v>0</v>
      </c>
      <c r="CB164" s="37">
        <v>0</v>
      </c>
      <c r="CC164" s="37">
        <v>759</v>
      </c>
      <c r="CD164" s="36">
        <v>0</v>
      </c>
      <c r="CE164" s="36">
        <v>0</v>
      </c>
      <c r="CF164" s="36">
        <v>0</v>
      </c>
      <c r="CG164" s="36">
        <v>0</v>
      </c>
      <c r="CH164" s="36">
        <v>0</v>
      </c>
    </row>
    <row r="165" spans="1:86" x14ac:dyDescent="0.25">
      <c r="A165" s="45">
        <v>2022</v>
      </c>
      <c r="B165" s="43" t="s">
        <v>154</v>
      </c>
      <c r="C165" s="44">
        <v>18454</v>
      </c>
      <c r="D165" s="43" t="s">
        <v>1222</v>
      </c>
      <c r="E165" s="43" t="s">
        <v>1209</v>
      </c>
      <c r="F165" s="42" t="s">
        <v>455</v>
      </c>
      <c r="G165" s="54">
        <v>178.30699999999999</v>
      </c>
      <c r="H165" s="54">
        <v>26.3</v>
      </c>
      <c r="I165" s="38">
        <v>0.74</v>
      </c>
      <c r="J165" s="38" t="s">
        <v>450</v>
      </c>
      <c r="K165" s="38">
        <v>205.34700000000001</v>
      </c>
      <c r="L165" s="39">
        <v>17684</v>
      </c>
      <c r="M165" s="39">
        <v>245</v>
      </c>
      <c r="N165" s="39">
        <v>3</v>
      </c>
      <c r="O165" s="39" t="s">
        <v>450</v>
      </c>
      <c r="P165" s="39">
        <v>17932</v>
      </c>
      <c r="Q165" s="41">
        <v>5.9390000000000001</v>
      </c>
      <c r="R165" s="41">
        <v>2.9000000000000001E-2</v>
      </c>
      <c r="S165" s="41" t="s">
        <v>450</v>
      </c>
      <c r="T165" s="41" t="s">
        <v>450</v>
      </c>
      <c r="U165" s="41">
        <v>5.968</v>
      </c>
      <c r="V165" s="40">
        <v>649</v>
      </c>
      <c r="W165" s="40">
        <v>1</v>
      </c>
      <c r="X165" s="40" t="s">
        <v>450</v>
      </c>
      <c r="Y165" s="40" t="s">
        <v>450</v>
      </c>
      <c r="Z165" s="40">
        <v>650</v>
      </c>
      <c r="AA165" s="38">
        <v>30.8</v>
      </c>
      <c r="AB165" s="38">
        <v>1</v>
      </c>
      <c r="AC165" s="38" t="s">
        <v>450</v>
      </c>
      <c r="AD165" s="38" t="s">
        <v>450</v>
      </c>
      <c r="AE165" s="38">
        <v>31.8</v>
      </c>
      <c r="AF165" s="39">
        <v>877</v>
      </c>
      <c r="AG165" s="39">
        <v>22</v>
      </c>
      <c r="AH165" s="39" t="s">
        <v>450</v>
      </c>
      <c r="AI165" s="39" t="s">
        <v>450</v>
      </c>
      <c r="AJ165" s="39">
        <v>899</v>
      </c>
      <c r="AK165" s="38">
        <v>90540</v>
      </c>
      <c r="AL165" s="38">
        <v>10763</v>
      </c>
      <c r="AM165" s="38">
        <v>740</v>
      </c>
      <c r="AN165" s="38" t="s">
        <v>450</v>
      </c>
      <c r="AO165" s="38">
        <v>102043</v>
      </c>
      <c r="AP165" s="36" t="s">
        <v>450</v>
      </c>
      <c r="AQ165" s="36" t="s">
        <v>450</v>
      </c>
      <c r="AR165" s="36" t="s">
        <v>450</v>
      </c>
      <c r="AS165" s="36" t="s">
        <v>450</v>
      </c>
      <c r="AT165" s="36">
        <v>0</v>
      </c>
      <c r="AU165" s="37" t="s">
        <v>450</v>
      </c>
      <c r="AV165" s="37" t="s">
        <v>450</v>
      </c>
      <c r="AW165" s="37" t="s">
        <v>450</v>
      </c>
      <c r="AX165" s="37" t="s">
        <v>450</v>
      </c>
      <c r="AY165" s="37">
        <v>0</v>
      </c>
      <c r="AZ165" s="36" t="s">
        <v>450</v>
      </c>
      <c r="BA165" s="36" t="s">
        <v>450</v>
      </c>
      <c r="BB165" s="36" t="s">
        <v>450</v>
      </c>
      <c r="BC165" s="36" t="s">
        <v>450</v>
      </c>
      <c r="BD165" s="36">
        <v>0</v>
      </c>
      <c r="BE165" s="38" t="s">
        <v>450</v>
      </c>
      <c r="BF165" s="38">
        <v>0.05</v>
      </c>
      <c r="BG165" s="38" t="s">
        <v>450</v>
      </c>
      <c r="BH165" s="38" t="s">
        <v>450</v>
      </c>
      <c r="BI165" s="38">
        <v>0.05</v>
      </c>
      <c r="BJ165" s="39" t="s">
        <v>450</v>
      </c>
      <c r="BK165" s="39">
        <v>1</v>
      </c>
      <c r="BL165" s="39" t="s">
        <v>450</v>
      </c>
      <c r="BM165" s="39" t="s">
        <v>450</v>
      </c>
      <c r="BN165" s="39">
        <v>1</v>
      </c>
      <c r="BO165" s="38" t="s">
        <v>450</v>
      </c>
      <c r="BP165" s="38">
        <v>0</v>
      </c>
      <c r="BQ165" s="38" t="s">
        <v>450</v>
      </c>
      <c r="BR165" s="38" t="s">
        <v>450</v>
      </c>
      <c r="BS165" s="38">
        <v>0</v>
      </c>
      <c r="BT165" s="36">
        <v>209.107</v>
      </c>
      <c r="BU165" s="36">
        <v>27.35</v>
      </c>
      <c r="BV165" s="36">
        <v>0.74</v>
      </c>
      <c r="BW165" s="36">
        <v>0</v>
      </c>
      <c r="BX165" s="36">
        <v>237.197</v>
      </c>
      <c r="BY165" s="37">
        <v>18561</v>
      </c>
      <c r="BZ165" s="37">
        <v>268</v>
      </c>
      <c r="CA165" s="37">
        <v>3</v>
      </c>
      <c r="CB165" s="37">
        <v>0</v>
      </c>
      <c r="CC165" s="37">
        <v>18832</v>
      </c>
      <c r="CD165" s="36">
        <v>90540</v>
      </c>
      <c r="CE165" s="36">
        <v>10763</v>
      </c>
      <c r="CF165" s="36">
        <v>740</v>
      </c>
      <c r="CG165" s="36">
        <v>0</v>
      </c>
      <c r="CH165" s="36">
        <v>102043</v>
      </c>
    </row>
    <row r="166" spans="1:86" x14ac:dyDescent="0.25">
      <c r="A166" s="45">
        <v>2022</v>
      </c>
      <c r="B166" s="43" t="s">
        <v>154</v>
      </c>
      <c r="C166" s="44">
        <v>19161</v>
      </c>
      <c r="D166" s="43" t="s">
        <v>1221</v>
      </c>
      <c r="E166" s="43" t="s">
        <v>1211</v>
      </c>
      <c r="F166" s="42" t="s">
        <v>455</v>
      </c>
      <c r="G166" s="54">
        <v>1.0269999999999999</v>
      </c>
      <c r="H166" s="54">
        <v>1.2709999999999999</v>
      </c>
      <c r="I166" s="38" t="s">
        <v>450</v>
      </c>
      <c r="J166" s="38" t="s">
        <v>450</v>
      </c>
      <c r="K166" s="38">
        <v>2.298</v>
      </c>
      <c r="L166" s="39">
        <v>106</v>
      </c>
      <c r="M166" s="39">
        <v>4</v>
      </c>
      <c r="N166" s="39" t="s">
        <v>450</v>
      </c>
      <c r="O166" s="39" t="s">
        <v>450</v>
      </c>
      <c r="P166" s="39">
        <v>110</v>
      </c>
      <c r="Q166" s="41" t="s">
        <v>450</v>
      </c>
      <c r="R166" s="41" t="s">
        <v>450</v>
      </c>
      <c r="S166" s="41" t="s">
        <v>450</v>
      </c>
      <c r="T166" s="41" t="s">
        <v>450</v>
      </c>
      <c r="U166" s="41" t="s">
        <v>450</v>
      </c>
      <c r="V166" s="40" t="s">
        <v>450</v>
      </c>
      <c r="W166" s="40" t="s">
        <v>450</v>
      </c>
      <c r="X166" s="40" t="s">
        <v>450</v>
      </c>
      <c r="Y166" s="40" t="s">
        <v>450</v>
      </c>
      <c r="Z166" s="40" t="s">
        <v>450</v>
      </c>
      <c r="AA166" s="38" t="s">
        <v>450</v>
      </c>
      <c r="AB166" s="38" t="s">
        <v>450</v>
      </c>
      <c r="AC166" s="38" t="s">
        <v>450</v>
      </c>
      <c r="AD166" s="38" t="s">
        <v>450</v>
      </c>
      <c r="AE166" s="38" t="s">
        <v>450</v>
      </c>
      <c r="AF166" s="39" t="s">
        <v>450</v>
      </c>
      <c r="AG166" s="39" t="s">
        <v>450</v>
      </c>
      <c r="AH166" s="39" t="s">
        <v>450</v>
      </c>
      <c r="AI166" s="39" t="s">
        <v>450</v>
      </c>
      <c r="AJ166" s="39" t="s">
        <v>450</v>
      </c>
      <c r="AK166" s="38" t="s">
        <v>450</v>
      </c>
      <c r="AL166" s="38" t="s">
        <v>450</v>
      </c>
      <c r="AM166" s="38" t="s">
        <v>450</v>
      </c>
      <c r="AN166" s="38" t="s">
        <v>450</v>
      </c>
      <c r="AO166" s="38">
        <v>0</v>
      </c>
      <c r="AP166" s="36" t="s">
        <v>450</v>
      </c>
      <c r="AQ166" s="36" t="s">
        <v>450</v>
      </c>
      <c r="AR166" s="36" t="s">
        <v>450</v>
      </c>
      <c r="AS166" s="36" t="s">
        <v>450</v>
      </c>
      <c r="AT166" s="36">
        <v>0</v>
      </c>
      <c r="AU166" s="37" t="s">
        <v>450</v>
      </c>
      <c r="AV166" s="37" t="s">
        <v>450</v>
      </c>
      <c r="AW166" s="37" t="s">
        <v>450</v>
      </c>
      <c r="AX166" s="37" t="s">
        <v>450</v>
      </c>
      <c r="AY166" s="37">
        <v>0</v>
      </c>
      <c r="AZ166" s="36" t="s">
        <v>450</v>
      </c>
      <c r="BA166" s="36" t="s">
        <v>450</v>
      </c>
      <c r="BB166" s="36" t="s">
        <v>450</v>
      </c>
      <c r="BC166" s="36" t="s">
        <v>450</v>
      </c>
      <c r="BD166" s="36">
        <v>0</v>
      </c>
      <c r="BE166" s="38" t="s">
        <v>450</v>
      </c>
      <c r="BF166" s="38" t="s">
        <v>450</v>
      </c>
      <c r="BG166" s="38" t="s">
        <v>450</v>
      </c>
      <c r="BH166" s="38" t="s">
        <v>450</v>
      </c>
      <c r="BI166" s="38">
        <v>0</v>
      </c>
      <c r="BJ166" s="39" t="s">
        <v>450</v>
      </c>
      <c r="BK166" s="39" t="s">
        <v>450</v>
      </c>
      <c r="BL166" s="39" t="s">
        <v>450</v>
      </c>
      <c r="BM166" s="39" t="s">
        <v>450</v>
      </c>
      <c r="BN166" s="39">
        <v>0</v>
      </c>
      <c r="BO166" s="38" t="s">
        <v>450</v>
      </c>
      <c r="BP166" s="38" t="s">
        <v>450</v>
      </c>
      <c r="BQ166" s="38" t="s">
        <v>450</v>
      </c>
      <c r="BR166" s="38" t="s">
        <v>450</v>
      </c>
      <c r="BS166" s="38">
        <v>0</v>
      </c>
      <c r="BT166" s="36">
        <v>1.0269999999999999</v>
      </c>
      <c r="BU166" s="36">
        <v>1.2709999999999999</v>
      </c>
      <c r="BV166" s="36">
        <v>0</v>
      </c>
      <c r="BW166" s="36">
        <v>0</v>
      </c>
      <c r="BX166" s="36">
        <v>2.298</v>
      </c>
      <c r="BY166" s="37">
        <v>106</v>
      </c>
      <c r="BZ166" s="37">
        <v>4</v>
      </c>
      <c r="CA166" s="37">
        <v>0</v>
      </c>
      <c r="CB166" s="37">
        <v>0</v>
      </c>
      <c r="CC166" s="37">
        <v>110</v>
      </c>
      <c r="CD166" s="36">
        <v>0</v>
      </c>
      <c r="CE166" s="36">
        <v>0</v>
      </c>
      <c r="CF166" s="36">
        <v>0</v>
      </c>
      <c r="CG166" s="36">
        <v>0</v>
      </c>
      <c r="CH166" s="36">
        <v>0</v>
      </c>
    </row>
    <row r="167" spans="1:86" x14ac:dyDescent="0.25">
      <c r="A167" s="45">
        <v>2022</v>
      </c>
      <c r="B167" s="43" t="s">
        <v>154</v>
      </c>
      <c r="C167" s="44">
        <v>20371</v>
      </c>
      <c r="D167" s="43" t="s">
        <v>1220</v>
      </c>
      <c r="E167" s="43" t="s">
        <v>890</v>
      </c>
      <c r="F167" s="42" t="s">
        <v>457</v>
      </c>
      <c r="G167" s="54">
        <v>1.631</v>
      </c>
      <c r="H167" s="54" t="s">
        <v>450</v>
      </c>
      <c r="I167" s="38" t="s">
        <v>450</v>
      </c>
      <c r="J167" s="38" t="s">
        <v>450</v>
      </c>
      <c r="K167" s="38">
        <v>1.631</v>
      </c>
      <c r="L167" s="39">
        <v>197</v>
      </c>
      <c r="M167" s="39" t="s">
        <v>450</v>
      </c>
      <c r="N167" s="39" t="s">
        <v>450</v>
      </c>
      <c r="O167" s="39" t="s">
        <v>450</v>
      </c>
      <c r="P167" s="39">
        <v>197</v>
      </c>
      <c r="Q167" s="41" t="s">
        <v>450</v>
      </c>
      <c r="R167" s="41" t="s">
        <v>450</v>
      </c>
      <c r="S167" s="41" t="s">
        <v>450</v>
      </c>
      <c r="T167" s="41" t="s">
        <v>450</v>
      </c>
      <c r="U167" s="41" t="s">
        <v>450</v>
      </c>
      <c r="V167" s="40" t="s">
        <v>450</v>
      </c>
      <c r="W167" s="40" t="s">
        <v>450</v>
      </c>
      <c r="X167" s="40" t="s">
        <v>450</v>
      </c>
      <c r="Y167" s="40" t="s">
        <v>450</v>
      </c>
      <c r="Z167" s="40" t="s">
        <v>450</v>
      </c>
      <c r="AA167" s="38" t="s">
        <v>450</v>
      </c>
      <c r="AB167" s="38" t="s">
        <v>450</v>
      </c>
      <c r="AC167" s="38" t="s">
        <v>450</v>
      </c>
      <c r="AD167" s="38" t="s">
        <v>450</v>
      </c>
      <c r="AE167" s="38" t="s">
        <v>450</v>
      </c>
      <c r="AF167" s="39" t="s">
        <v>450</v>
      </c>
      <c r="AG167" s="39" t="s">
        <v>450</v>
      </c>
      <c r="AH167" s="39" t="s">
        <v>450</v>
      </c>
      <c r="AI167" s="39" t="s">
        <v>450</v>
      </c>
      <c r="AJ167" s="39" t="s">
        <v>450</v>
      </c>
      <c r="AK167" s="38">
        <v>994.5</v>
      </c>
      <c r="AL167" s="38" t="s">
        <v>450</v>
      </c>
      <c r="AM167" s="38" t="s">
        <v>450</v>
      </c>
      <c r="AN167" s="38" t="s">
        <v>450</v>
      </c>
      <c r="AO167" s="38">
        <v>994.5</v>
      </c>
      <c r="AP167" s="36" t="s">
        <v>450</v>
      </c>
      <c r="AQ167" s="36" t="s">
        <v>450</v>
      </c>
      <c r="AR167" s="36" t="s">
        <v>450</v>
      </c>
      <c r="AS167" s="36" t="s">
        <v>450</v>
      </c>
      <c r="AT167" s="36">
        <v>0</v>
      </c>
      <c r="AU167" s="37" t="s">
        <v>450</v>
      </c>
      <c r="AV167" s="37" t="s">
        <v>450</v>
      </c>
      <c r="AW167" s="37" t="s">
        <v>450</v>
      </c>
      <c r="AX167" s="37" t="s">
        <v>450</v>
      </c>
      <c r="AY167" s="37">
        <v>0</v>
      </c>
      <c r="AZ167" s="36" t="s">
        <v>450</v>
      </c>
      <c r="BA167" s="36" t="s">
        <v>450</v>
      </c>
      <c r="BB167" s="36" t="s">
        <v>450</v>
      </c>
      <c r="BC167" s="36" t="s">
        <v>450</v>
      </c>
      <c r="BD167" s="36">
        <v>0</v>
      </c>
      <c r="BE167" s="38" t="s">
        <v>450</v>
      </c>
      <c r="BF167" s="38" t="s">
        <v>450</v>
      </c>
      <c r="BG167" s="38" t="s">
        <v>450</v>
      </c>
      <c r="BH167" s="38" t="s">
        <v>450</v>
      </c>
      <c r="BI167" s="38">
        <v>0</v>
      </c>
      <c r="BJ167" s="39" t="s">
        <v>450</v>
      </c>
      <c r="BK167" s="39" t="s">
        <v>450</v>
      </c>
      <c r="BL167" s="39" t="s">
        <v>450</v>
      </c>
      <c r="BM167" s="39" t="s">
        <v>450</v>
      </c>
      <c r="BN167" s="39">
        <v>0</v>
      </c>
      <c r="BO167" s="38" t="s">
        <v>450</v>
      </c>
      <c r="BP167" s="38" t="s">
        <v>450</v>
      </c>
      <c r="BQ167" s="38" t="s">
        <v>450</v>
      </c>
      <c r="BR167" s="38" t="s">
        <v>450</v>
      </c>
      <c r="BS167" s="38">
        <v>0</v>
      </c>
      <c r="BT167" s="36">
        <v>1.631</v>
      </c>
      <c r="BU167" s="36">
        <v>0</v>
      </c>
      <c r="BV167" s="36">
        <v>0</v>
      </c>
      <c r="BW167" s="36">
        <v>0</v>
      </c>
      <c r="BX167" s="36">
        <v>1.631</v>
      </c>
      <c r="BY167" s="37">
        <v>197</v>
      </c>
      <c r="BZ167" s="37">
        <v>0</v>
      </c>
      <c r="CA167" s="37">
        <v>0</v>
      </c>
      <c r="CB167" s="37">
        <v>0</v>
      </c>
      <c r="CC167" s="37">
        <v>197</v>
      </c>
      <c r="CD167" s="36">
        <v>994.5</v>
      </c>
      <c r="CE167" s="36">
        <v>0</v>
      </c>
      <c r="CF167" s="36">
        <v>0</v>
      </c>
      <c r="CG167" s="36">
        <v>0</v>
      </c>
      <c r="CH167" s="36">
        <v>994.5</v>
      </c>
    </row>
    <row r="168" spans="1:86" x14ac:dyDescent="0.25">
      <c r="A168" s="45">
        <v>2022</v>
      </c>
      <c r="B168" s="43" t="s">
        <v>154</v>
      </c>
      <c r="C168" s="44">
        <v>20885</v>
      </c>
      <c r="D168" s="43" t="s">
        <v>1219</v>
      </c>
      <c r="E168" s="43" t="s">
        <v>1211</v>
      </c>
      <c r="F168" s="42" t="s">
        <v>457</v>
      </c>
      <c r="G168" s="54">
        <v>25.843</v>
      </c>
      <c r="H168" s="54">
        <v>0.76600000000000001</v>
      </c>
      <c r="I168" s="38">
        <v>0.313</v>
      </c>
      <c r="J168" s="38">
        <v>0</v>
      </c>
      <c r="K168" s="38">
        <v>26.922000000000001</v>
      </c>
      <c r="L168" s="39">
        <v>3193</v>
      </c>
      <c r="M168" s="39">
        <v>55</v>
      </c>
      <c r="N168" s="39">
        <v>12</v>
      </c>
      <c r="O168" s="39">
        <v>0</v>
      </c>
      <c r="P168" s="39">
        <v>3260</v>
      </c>
      <c r="Q168" s="41">
        <v>0.73</v>
      </c>
      <c r="R168" s="41">
        <v>6.0000000000000001E-3</v>
      </c>
      <c r="S168" s="41">
        <v>0</v>
      </c>
      <c r="T168" s="41">
        <v>0</v>
      </c>
      <c r="U168" s="41">
        <v>0.73599999999999999</v>
      </c>
      <c r="V168" s="40">
        <v>56</v>
      </c>
      <c r="W168" s="40">
        <v>3</v>
      </c>
      <c r="X168" s="40">
        <v>0</v>
      </c>
      <c r="Y168" s="40">
        <v>0</v>
      </c>
      <c r="Z168" s="40">
        <v>59</v>
      </c>
      <c r="AA168" s="38">
        <v>0</v>
      </c>
      <c r="AB168" s="38">
        <v>0</v>
      </c>
      <c r="AC168" s="38">
        <v>0</v>
      </c>
      <c r="AD168" s="38">
        <v>0</v>
      </c>
      <c r="AE168" s="38">
        <v>0</v>
      </c>
      <c r="AF168" s="39">
        <v>0</v>
      </c>
      <c r="AG168" s="39">
        <v>0</v>
      </c>
      <c r="AH168" s="39">
        <v>0</v>
      </c>
      <c r="AI168" s="39">
        <v>0</v>
      </c>
      <c r="AJ168" s="39">
        <v>0</v>
      </c>
      <c r="AK168" s="38">
        <v>757.87699999999995</v>
      </c>
      <c r="AL168" s="38">
        <v>6.6669999999999998</v>
      </c>
      <c r="AM168" s="38">
        <v>0.313</v>
      </c>
      <c r="AN168" s="38">
        <v>0</v>
      </c>
      <c r="AO168" s="38">
        <v>764.85699999999997</v>
      </c>
      <c r="AP168" s="36">
        <v>5.0000000000000001E-3</v>
      </c>
      <c r="AQ168" s="36">
        <v>0</v>
      </c>
      <c r="AR168" s="36">
        <v>0</v>
      </c>
      <c r="AS168" s="36">
        <v>0</v>
      </c>
      <c r="AT168" s="36">
        <v>5.0000000000000001E-3</v>
      </c>
      <c r="AU168" s="37">
        <v>1</v>
      </c>
      <c r="AV168" s="37">
        <v>0</v>
      </c>
      <c r="AW168" s="37">
        <v>0</v>
      </c>
      <c r="AX168" s="37">
        <v>0</v>
      </c>
      <c r="AY168" s="37">
        <v>1</v>
      </c>
      <c r="AZ168" s="36">
        <v>0</v>
      </c>
      <c r="BA168" s="36">
        <v>0</v>
      </c>
      <c r="BB168" s="36">
        <v>0</v>
      </c>
      <c r="BC168" s="36">
        <v>0</v>
      </c>
      <c r="BD168" s="36">
        <v>0</v>
      </c>
      <c r="BE168" s="38" t="s">
        <v>450</v>
      </c>
      <c r="BF168" s="38" t="s">
        <v>450</v>
      </c>
      <c r="BG168" s="38" t="s">
        <v>450</v>
      </c>
      <c r="BH168" s="38" t="s">
        <v>450</v>
      </c>
      <c r="BI168" s="38">
        <v>0</v>
      </c>
      <c r="BJ168" s="39" t="s">
        <v>450</v>
      </c>
      <c r="BK168" s="39" t="s">
        <v>450</v>
      </c>
      <c r="BL168" s="39" t="s">
        <v>450</v>
      </c>
      <c r="BM168" s="39" t="s">
        <v>450</v>
      </c>
      <c r="BN168" s="39">
        <v>0</v>
      </c>
      <c r="BO168" s="38" t="s">
        <v>450</v>
      </c>
      <c r="BP168" s="38" t="s">
        <v>450</v>
      </c>
      <c r="BQ168" s="38" t="s">
        <v>450</v>
      </c>
      <c r="BR168" s="38" t="s">
        <v>450</v>
      </c>
      <c r="BS168" s="38">
        <v>0</v>
      </c>
      <c r="BT168" s="36">
        <v>25.847999999999999</v>
      </c>
      <c r="BU168" s="36">
        <v>0.76600000000000001</v>
      </c>
      <c r="BV168" s="36">
        <v>0.313</v>
      </c>
      <c r="BW168" s="36">
        <v>0</v>
      </c>
      <c r="BX168" s="36">
        <v>26.927</v>
      </c>
      <c r="BY168" s="37">
        <v>3194</v>
      </c>
      <c r="BZ168" s="37">
        <v>55</v>
      </c>
      <c r="CA168" s="37">
        <v>12</v>
      </c>
      <c r="CB168" s="37">
        <v>0</v>
      </c>
      <c r="CC168" s="37">
        <v>3261</v>
      </c>
      <c r="CD168" s="36">
        <v>757.87699999999995</v>
      </c>
      <c r="CE168" s="36">
        <v>6.6669999999999998</v>
      </c>
      <c r="CF168" s="36">
        <v>0.313</v>
      </c>
      <c r="CG168" s="36">
        <v>0</v>
      </c>
      <c r="CH168" s="36">
        <v>764.85699999999997</v>
      </c>
    </row>
    <row r="169" spans="1:86" x14ac:dyDescent="0.25">
      <c r="A169" s="45">
        <v>2022</v>
      </c>
      <c r="B169" s="43" t="s">
        <v>154</v>
      </c>
      <c r="C169" s="44">
        <v>31833</v>
      </c>
      <c r="D169" s="43" t="s">
        <v>1168</v>
      </c>
      <c r="E169" s="43" t="s">
        <v>890</v>
      </c>
      <c r="F169" s="42" t="s">
        <v>457</v>
      </c>
      <c r="G169" s="54">
        <v>0.45800000000000002</v>
      </c>
      <c r="H169" s="54">
        <v>1.4999999999999999E-2</v>
      </c>
      <c r="I169" s="38" t="s">
        <v>450</v>
      </c>
      <c r="J169" s="38" t="s">
        <v>450</v>
      </c>
      <c r="K169" s="38">
        <v>0.47299999999999998</v>
      </c>
      <c r="L169" s="39">
        <v>54</v>
      </c>
      <c r="M169" s="39">
        <v>1</v>
      </c>
      <c r="N169" s="39" t="s">
        <v>450</v>
      </c>
      <c r="O169" s="39" t="s">
        <v>450</v>
      </c>
      <c r="P169" s="39">
        <v>55</v>
      </c>
      <c r="Q169" s="41" t="s">
        <v>450</v>
      </c>
      <c r="R169" s="41" t="s">
        <v>450</v>
      </c>
      <c r="S169" s="41" t="s">
        <v>450</v>
      </c>
      <c r="T169" s="41" t="s">
        <v>450</v>
      </c>
      <c r="U169" s="41">
        <v>0</v>
      </c>
      <c r="V169" s="40" t="s">
        <v>450</v>
      </c>
      <c r="W169" s="40" t="s">
        <v>450</v>
      </c>
      <c r="X169" s="40" t="s">
        <v>450</v>
      </c>
      <c r="Y169" s="40" t="s">
        <v>450</v>
      </c>
      <c r="Z169" s="40">
        <v>0</v>
      </c>
      <c r="AA169" s="38">
        <v>0.108</v>
      </c>
      <c r="AB169" s="38" t="s">
        <v>450</v>
      </c>
      <c r="AC169" s="38" t="s">
        <v>450</v>
      </c>
      <c r="AD169" s="38" t="s">
        <v>450</v>
      </c>
      <c r="AE169" s="38">
        <v>0.108</v>
      </c>
      <c r="AF169" s="39">
        <v>44</v>
      </c>
      <c r="AG169" s="39" t="s">
        <v>450</v>
      </c>
      <c r="AH169" s="39" t="s">
        <v>450</v>
      </c>
      <c r="AI169" s="39" t="s">
        <v>450</v>
      </c>
      <c r="AJ169" s="39">
        <v>44</v>
      </c>
      <c r="AK169" s="38">
        <v>0.222</v>
      </c>
      <c r="AL169" s="38" t="s">
        <v>450</v>
      </c>
      <c r="AM169" s="38" t="s">
        <v>450</v>
      </c>
      <c r="AN169" s="38" t="s">
        <v>450</v>
      </c>
      <c r="AO169" s="38">
        <v>0.222</v>
      </c>
      <c r="AP169" s="36" t="s">
        <v>450</v>
      </c>
      <c r="AQ169" s="36" t="s">
        <v>450</v>
      </c>
      <c r="AR169" s="36" t="s">
        <v>450</v>
      </c>
      <c r="AS169" s="36" t="s">
        <v>450</v>
      </c>
      <c r="AT169" s="36">
        <v>0</v>
      </c>
      <c r="AU169" s="37" t="s">
        <v>450</v>
      </c>
      <c r="AV169" s="37" t="s">
        <v>450</v>
      </c>
      <c r="AW169" s="37" t="s">
        <v>450</v>
      </c>
      <c r="AX169" s="37" t="s">
        <v>450</v>
      </c>
      <c r="AY169" s="37">
        <v>0</v>
      </c>
      <c r="AZ169" s="36" t="s">
        <v>450</v>
      </c>
      <c r="BA169" s="36" t="s">
        <v>450</v>
      </c>
      <c r="BB169" s="36" t="s">
        <v>450</v>
      </c>
      <c r="BC169" s="36" t="s">
        <v>450</v>
      </c>
      <c r="BD169" s="36">
        <v>0</v>
      </c>
      <c r="BE169" s="38" t="s">
        <v>450</v>
      </c>
      <c r="BF169" s="38" t="s">
        <v>450</v>
      </c>
      <c r="BG169" s="38" t="s">
        <v>450</v>
      </c>
      <c r="BH169" s="38" t="s">
        <v>450</v>
      </c>
      <c r="BI169" s="38">
        <v>0</v>
      </c>
      <c r="BJ169" s="39" t="s">
        <v>450</v>
      </c>
      <c r="BK169" s="39" t="s">
        <v>450</v>
      </c>
      <c r="BL169" s="39" t="s">
        <v>450</v>
      </c>
      <c r="BM169" s="39" t="s">
        <v>450</v>
      </c>
      <c r="BN169" s="39">
        <v>0</v>
      </c>
      <c r="BO169" s="38" t="s">
        <v>450</v>
      </c>
      <c r="BP169" s="38" t="s">
        <v>450</v>
      </c>
      <c r="BQ169" s="38" t="s">
        <v>450</v>
      </c>
      <c r="BR169" s="38" t="s">
        <v>450</v>
      </c>
      <c r="BS169" s="38">
        <v>0</v>
      </c>
      <c r="BT169" s="36">
        <v>0.56599999999999995</v>
      </c>
      <c r="BU169" s="36">
        <v>1.4999999999999999E-2</v>
      </c>
      <c r="BV169" s="36">
        <v>0</v>
      </c>
      <c r="BW169" s="36">
        <v>0</v>
      </c>
      <c r="BX169" s="36">
        <v>0.58099999999999996</v>
      </c>
      <c r="BY169" s="37">
        <v>98</v>
      </c>
      <c r="BZ169" s="37">
        <v>1</v>
      </c>
      <c r="CA169" s="37">
        <v>0</v>
      </c>
      <c r="CB169" s="37">
        <v>0</v>
      </c>
      <c r="CC169" s="37">
        <v>99</v>
      </c>
      <c r="CD169" s="36">
        <v>0.222</v>
      </c>
      <c r="CE169" s="36">
        <v>0</v>
      </c>
      <c r="CF169" s="36">
        <v>0</v>
      </c>
      <c r="CG169" s="36">
        <v>0</v>
      </c>
      <c r="CH169" s="36">
        <v>0.222</v>
      </c>
    </row>
    <row r="170" spans="1:86" x14ac:dyDescent="0.25">
      <c r="A170" s="45">
        <v>2022</v>
      </c>
      <c r="B170" s="43" t="s">
        <v>154</v>
      </c>
      <c r="C170" s="44">
        <v>58124</v>
      </c>
      <c r="D170" s="43" t="s">
        <v>1218</v>
      </c>
      <c r="E170" s="43" t="s">
        <v>1216</v>
      </c>
      <c r="F170" s="42" t="s">
        <v>455</v>
      </c>
      <c r="G170" s="54">
        <v>1.4319999999999999</v>
      </c>
      <c r="H170" s="54">
        <v>0.26200000000000001</v>
      </c>
      <c r="I170" s="38" t="s">
        <v>450</v>
      </c>
      <c r="J170" s="38" t="s">
        <v>450</v>
      </c>
      <c r="K170" s="38">
        <v>1.694</v>
      </c>
      <c r="L170" s="39">
        <v>145</v>
      </c>
      <c r="M170" s="39">
        <v>9</v>
      </c>
      <c r="N170" s="39" t="s">
        <v>450</v>
      </c>
      <c r="O170" s="39" t="s">
        <v>450</v>
      </c>
      <c r="P170" s="39">
        <v>154</v>
      </c>
      <c r="Q170" s="41" t="s">
        <v>450</v>
      </c>
      <c r="R170" s="41" t="s">
        <v>450</v>
      </c>
      <c r="S170" s="41" t="s">
        <v>450</v>
      </c>
      <c r="T170" s="41" t="s">
        <v>450</v>
      </c>
      <c r="U170" s="41" t="s">
        <v>450</v>
      </c>
      <c r="V170" s="40" t="s">
        <v>450</v>
      </c>
      <c r="W170" s="40" t="s">
        <v>450</v>
      </c>
      <c r="X170" s="40" t="s">
        <v>450</v>
      </c>
      <c r="Y170" s="40" t="s">
        <v>450</v>
      </c>
      <c r="Z170" s="40" t="s">
        <v>450</v>
      </c>
      <c r="AA170" s="38" t="s">
        <v>450</v>
      </c>
      <c r="AB170" s="38" t="s">
        <v>450</v>
      </c>
      <c r="AC170" s="38" t="s">
        <v>450</v>
      </c>
      <c r="AD170" s="38" t="s">
        <v>450</v>
      </c>
      <c r="AE170" s="38" t="s">
        <v>450</v>
      </c>
      <c r="AF170" s="39" t="s">
        <v>450</v>
      </c>
      <c r="AG170" s="39" t="s">
        <v>450</v>
      </c>
      <c r="AH170" s="39" t="s">
        <v>450</v>
      </c>
      <c r="AI170" s="39" t="s">
        <v>450</v>
      </c>
      <c r="AJ170" s="39" t="s">
        <v>450</v>
      </c>
      <c r="AK170" s="38" t="s">
        <v>450</v>
      </c>
      <c r="AL170" s="38" t="s">
        <v>450</v>
      </c>
      <c r="AM170" s="38" t="s">
        <v>450</v>
      </c>
      <c r="AN170" s="38" t="s">
        <v>450</v>
      </c>
      <c r="AO170" s="38">
        <v>0</v>
      </c>
      <c r="AP170" s="36" t="s">
        <v>450</v>
      </c>
      <c r="AQ170" s="36" t="s">
        <v>450</v>
      </c>
      <c r="AR170" s="36" t="s">
        <v>450</v>
      </c>
      <c r="AS170" s="36" t="s">
        <v>450</v>
      </c>
      <c r="AT170" s="36">
        <v>0</v>
      </c>
      <c r="AU170" s="37" t="s">
        <v>450</v>
      </c>
      <c r="AV170" s="37" t="s">
        <v>450</v>
      </c>
      <c r="AW170" s="37" t="s">
        <v>450</v>
      </c>
      <c r="AX170" s="37" t="s">
        <v>450</v>
      </c>
      <c r="AY170" s="37">
        <v>0</v>
      </c>
      <c r="AZ170" s="36" t="s">
        <v>450</v>
      </c>
      <c r="BA170" s="36" t="s">
        <v>450</v>
      </c>
      <c r="BB170" s="36" t="s">
        <v>450</v>
      </c>
      <c r="BC170" s="36" t="s">
        <v>450</v>
      </c>
      <c r="BD170" s="36">
        <v>0</v>
      </c>
      <c r="BE170" s="38" t="s">
        <v>450</v>
      </c>
      <c r="BF170" s="38" t="s">
        <v>450</v>
      </c>
      <c r="BG170" s="38" t="s">
        <v>450</v>
      </c>
      <c r="BH170" s="38" t="s">
        <v>450</v>
      </c>
      <c r="BI170" s="38">
        <v>0</v>
      </c>
      <c r="BJ170" s="39" t="s">
        <v>450</v>
      </c>
      <c r="BK170" s="39" t="s">
        <v>450</v>
      </c>
      <c r="BL170" s="39" t="s">
        <v>450</v>
      </c>
      <c r="BM170" s="39" t="s">
        <v>450</v>
      </c>
      <c r="BN170" s="39">
        <v>0</v>
      </c>
      <c r="BO170" s="38" t="s">
        <v>450</v>
      </c>
      <c r="BP170" s="38" t="s">
        <v>450</v>
      </c>
      <c r="BQ170" s="38" t="s">
        <v>450</v>
      </c>
      <c r="BR170" s="38" t="s">
        <v>450</v>
      </c>
      <c r="BS170" s="38">
        <v>0</v>
      </c>
      <c r="BT170" s="36">
        <v>1.4319999999999999</v>
      </c>
      <c r="BU170" s="36">
        <v>0.26200000000000001</v>
      </c>
      <c r="BV170" s="36">
        <v>0</v>
      </c>
      <c r="BW170" s="36">
        <v>0</v>
      </c>
      <c r="BX170" s="36">
        <v>1.694</v>
      </c>
      <c r="BY170" s="37">
        <v>145</v>
      </c>
      <c r="BZ170" s="37">
        <v>9</v>
      </c>
      <c r="CA170" s="37">
        <v>0</v>
      </c>
      <c r="CB170" s="37">
        <v>0</v>
      </c>
      <c r="CC170" s="37">
        <v>154</v>
      </c>
      <c r="CD170" s="36">
        <v>0</v>
      </c>
      <c r="CE170" s="36">
        <v>0</v>
      </c>
      <c r="CF170" s="36">
        <v>0</v>
      </c>
      <c r="CG170" s="36">
        <v>0</v>
      </c>
      <c r="CH170" s="36">
        <v>0</v>
      </c>
    </row>
    <row r="171" spans="1:86" x14ac:dyDescent="0.25">
      <c r="A171" s="45">
        <v>2022</v>
      </c>
      <c r="B171" s="43" t="s">
        <v>154</v>
      </c>
      <c r="C171" s="44">
        <v>99999</v>
      </c>
      <c r="D171" s="43" t="s">
        <v>453</v>
      </c>
      <c r="E171" s="43" t="s">
        <v>1217</v>
      </c>
      <c r="F171" s="42" t="s">
        <v>451</v>
      </c>
      <c r="G171" s="54">
        <v>-14.101000000000001</v>
      </c>
      <c r="H171" s="54">
        <v>-2.1819999999999999</v>
      </c>
      <c r="I171" s="38">
        <v>-4.0000000000000001E-3</v>
      </c>
      <c r="J171" s="38">
        <v>0</v>
      </c>
      <c r="K171" s="38">
        <v>-16.286999999999999</v>
      </c>
      <c r="L171" s="39" t="s">
        <v>450</v>
      </c>
      <c r="M171" s="39" t="s">
        <v>450</v>
      </c>
      <c r="N171" s="39" t="s">
        <v>450</v>
      </c>
      <c r="O171" s="39" t="s">
        <v>450</v>
      </c>
      <c r="P171" s="39" t="s">
        <v>450</v>
      </c>
      <c r="Q171" s="41" t="s">
        <v>450</v>
      </c>
      <c r="R171" s="41" t="s">
        <v>450</v>
      </c>
      <c r="S171" s="41" t="s">
        <v>450</v>
      </c>
      <c r="T171" s="41" t="s">
        <v>450</v>
      </c>
      <c r="U171" s="41" t="s">
        <v>450</v>
      </c>
      <c r="V171" s="40" t="s">
        <v>450</v>
      </c>
      <c r="W171" s="40" t="s">
        <v>450</v>
      </c>
      <c r="X171" s="40" t="s">
        <v>450</v>
      </c>
      <c r="Y171" s="40" t="s">
        <v>450</v>
      </c>
      <c r="Z171" s="40" t="s">
        <v>450</v>
      </c>
      <c r="AA171" s="38">
        <v>0</v>
      </c>
      <c r="AB171" s="38">
        <v>0</v>
      </c>
      <c r="AC171" s="38">
        <v>0</v>
      </c>
      <c r="AD171" s="38">
        <v>0</v>
      </c>
      <c r="AE171" s="38">
        <v>0</v>
      </c>
      <c r="AF171" s="39" t="s">
        <v>450</v>
      </c>
      <c r="AG171" s="39" t="s">
        <v>450</v>
      </c>
      <c r="AH171" s="39" t="s">
        <v>450</v>
      </c>
      <c r="AI171" s="39" t="s">
        <v>450</v>
      </c>
      <c r="AJ171" s="39" t="s">
        <v>450</v>
      </c>
      <c r="AK171" s="38" t="s">
        <v>450</v>
      </c>
      <c r="AL171" s="38" t="s">
        <v>450</v>
      </c>
      <c r="AM171" s="38" t="s">
        <v>450</v>
      </c>
      <c r="AN171" s="38" t="s">
        <v>450</v>
      </c>
      <c r="AO171" s="38" t="s">
        <v>450</v>
      </c>
      <c r="AP171" s="36" t="s">
        <v>450</v>
      </c>
      <c r="AQ171" s="36" t="s">
        <v>450</v>
      </c>
      <c r="AR171" s="36" t="s">
        <v>450</v>
      </c>
      <c r="AS171" s="36" t="s">
        <v>450</v>
      </c>
      <c r="AT171" s="36" t="s">
        <v>450</v>
      </c>
      <c r="AU171" s="37" t="s">
        <v>450</v>
      </c>
      <c r="AV171" s="37" t="s">
        <v>450</v>
      </c>
      <c r="AW171" s="37" t="s">
        <v>450</v>
      </c>
      <c r="AX171" s="37" t="s">
        <v>450</v>
      </c>
      <c r="AY171" s="37" t="s">
        <v>450</v>
      </c>
      <c r="AZ171" s="36" t="s">
        <v>450</v>
      </c>
      <c r="BA171" s="36" t="s">
        <v>450</v>
      </c>
      <c r="BB171" s="36" t="s">
        <v>450</v>
      </c>
      <c r="BC171" s="36" t="s">
        <v>450</v>
      </c>
      <c r="BD171" s="36" t="s">
        <v>450</v>
      </c>
      <c r="BE171" s="38" t="s">
        <v>450</v>
      </c>
      <c r="BF171" s="38" t="s">
        <v>450</v>
      </c>
      <c r="BG171" s="38" t="s">
        <v>450</v>
      </c>
      <c r="BH171" s="38" t="s">
        <v>450</v>
      </c>
      <c r="BI171" s="38" t="s">
        <v>450</v>
      </c>
      <c r="BJ171" s="39" t="s">
        <v>450</v>
      </c>
      <c r="BK171" s="39" t="s">
        <v>450</v>
      </c>
      <c r="BL171" s="39" t="s">
        <v>450</v>
      </c>
      <c r="BM171" s="39" t="s">
        <v>450</v>
      </c>
      <c r="BN171" s="39" t="s">
        <v>450</v>
      </c>
      <c r="BO171" s="38" t="s">
        <v>450</v>
      </c>
      <c r="BP171" s="38" t="s">
        <v>450</v>
      </c>
      <c r="BQ171" s="38" t="s">
        <v>450</v>
      </c>
      <c r="BR171" s="38" t="s">
        <v>450</v>
      </c>
      <c r="BS171" s="38" t="s">
        <v>450</v>
      </c>
      <c r="BT171" s="36">
        <v>-14.101000000000001</v>
      </c>
      <c r="BU171" s="36">
        <v>-2.1819999999999999</v>
      </c>
      <c r="BV171" s="36">
        <v>-4.0000000000000001E-3</v>
      </c>
      <c r="BW171" s="36">
        <v>0</v>
      </c>
      <c r="BX171" s="36">
        <v>-16.286999999999999</v>
      </c>
      <c r="BY171" s="37" t="s">
        <v>450</v>
      </c>
      <c r="BZ171" s="37" t="s">
        <v>450</v>
      </c>
      <c r="CA171" s="37" t="s">
        <v>450</v>
      </c>
      <c r="CB171" s="37" t="s">
        <v>450</v>
      </c>
      <c r="CC171" s="37" t="s">
        <v>450</v>
      </c>
      <c r="CD171" s="36" t="s">
        <v>450</v>
      </c>
      <c r="CE171" s="36" t="s">
        <v>450</v>
      </c>
      <c r="CF171" s="36" t="s">
        <v>450</v>
      </c>
      <c r="CG171" s="36" t="s">
        <v>450</v>
      </c>
      <c r="CH171" s="36" t="s">
        <v>450</v>
      </c>
    </row>
    <row r="172" spans="1:86" x14ac:dyDescent="0.25">
      <c r="A172" s="45">
        <v>2022</v>
      </c>
      <c r="B172" s="43" t="s">
        <v>154</v>
      </c>
      <c r="C172" s="44">
        <v>99999</v>
      </c>
      <c r="D172" s="43" t="s">
        <v>453</v>
      </c>
      <c r="E172" s="43" t="s">
        <v>1216</v>
      </c>
      <c r="F172" s="42" t="s">
        <v>451</v>
      </c>
      <c r="G172" s="54">
        <v>-0.51100000000000001</v>
      </c>
      <c r="H172" s="54">
        <v>-5.1999999999999998E-2</v>
      </c>
      <c r="I172" s="38">
        <v>-8.0000000000000002E-3</v>
      </c>
      <c r="J172" s="38" t="s">
        <v>450</v>
      </c>
      <c r="K172" s="38">
        <v>-0.56999999999999995</v>
      </c>
      <c r="L172" s="39" t="s">
        <v>450</v>
      </c>
      <c r="M172" s="39" t="s">
        <v>450</v>
      </c>
      <c r="N172" s="39" t="s">
        <v>450</v>
      </c>
      <c r="O172" s="39" t="s">
        <v>450</v>
      </c>
      <c r="P172" s="39" t="s">
        <v>450</v>
      </c>
      <c r="Q172" s="41" t="s">
        <v>450</v>
      </c>
      <c r="R172" s="41" t="s">
        <v>450</v>
      </c>
      <c r="S172" s="41" t="s">
        <v>450</v>
      </c>
      <c r="T172" s="41" t="s">
        <v>450</v>
      </c>
      <c r="U172" s="41" t="s">
        <v>450</v>
      </c>
      <c r="V172" s="40" t="s">
        <v>450</v>
      </c>
      <c r="W172" s="40" t="s">
        <v>450</v>
      </c>
      <c r="X172" s="40" t="s">
        <v>450</v>
      </c>
      <c r="Y172" s="40" t="s">
        <v>450</v>
      </c>
      <c r="Z172" s="40" t="s">
        <v>450</v>
      </c>
      <c r="AA172" s="38" t="s">
        <v>450</v>
      </c>
      <c r="AB172" s="38" t="s">
        <v>450</v>
      </c>
      <c r="AC172" s="38" t="s">
        <v>450</v>
      </c>
      <c r="AD172" s="38" t="s">
        <v>450</v>
      </c>
      <c r="AE172" s="38" t="s">
        <v>450</v>
      </c>
      <c r="AF172" s="39" t="s">
        <v>450</v>
      </c>
      <c r="AG172" s="39" t="s">
        <v>450</v>
      </c>
      <c r="AH172" s="39" t="s">
        <v>450</v>
      </c>
      <c r="AI172" s="39" t="s">
        <v>450</v>
      </c>
      <c r="AJ172" s="39" t="s">
        <v>450</v>
      </c>
      <c r="AK172" s="38" t="s">
        <v>450</v>
      </c>
      <c r="AL172" s="38" t="s">
        <v>450</v>
      </c>
      <c r="AM172" s="38" t="s">
        <v>450</v>
      </c>
      <c r="AN172" s="38" t="s">
        <v>450</v>
      </c>
      <c r="AO172" s="38" t="s">
        <v>450</v>
      </c>
      <c r="AP172" s="36" t="s">
        <v>450</v>
      </c>
      <c r="AQ172" s="36" t="s">
        <v>450</v>
      </c>
      <c r="AR172" s="36" t="s">
        <v>450</v>
      </c>
      <c r="AS172" s="36" t="s">
        <v>450</v>
      </c>
      <c r="AT172" s="36" t="s">
        <v>450</v>
      </c>
      <c r="AU172" s="37" t="s">
        <v>450</v>
      </c>
      <c r="AV172" s="37" t="s">
        <v>450</v>
      </c>
      <c r="AW172" s="37" t="s">
        <v>450</v>
      </c>
      <c r="AX172" s="37" t="s">
        <v>450</v>
      </c>
      <c r="AY172" s="37" t="s">
        <v>450</v>
      </c>
      <c r="AZ172" s="36" t="s">
        <v>450</v>
      </c>
      <c r="BA172" s="36" t="s">
        <v>450</v>
      </c>
      <c r="BB172" s="36" t="s">
        <v>450</v>
      </c>
      <c r="BC172" s="36" t="s">
        <v>450</v>
      </c>
      <c r="BD172" s="36" t="s">
        <v>450</v>
      </c>
      <c r="BE172" s="38" t="s">
        <v>450</v>
      </c>
      <c r="BF172" s="38" t="s">
        <v>450</v>
      </c>
      <c r="BG172" s="38" t="s">
        <v>450</v>
      </c>
      <c r="BH172" s="38" t="s">
        <v>450</v>
      </c>
      <c r="BI172" s="38" t="s">
        <v>450</v>
      </c>
      <c r="BJ172" s="39" t="s">
        <v>450</v>
      </c>
      <c r="BK172" s="39" t="s">
        <v>450</v>
      </c>
      <c r="BL172" s="39" t="s">
        <v>450</v>
      </c>
      <c r="BM172" s="39" t="s">
        <v>450</v>
      </c>
      <c r="BN172" s="39" t="s">
        <v>450</v>
      </c>
      <c r="BO172" s="38" t="s">
        <v>450</v>
      </c>
      <c r="BP172" s="38" t="s">
        <v>450</v>
      </c>
      <c r="BQ172" s="38" t="s">
        <v>450</v>
      </c>
      <c r="BR172" s="38" t="s">
        <v>450</v>
      </c>
      <c r="BS172" s="38" t="s">
        <v>450</v>
      </c>
      <c r="BT172" s="36">
        <v>-0.51100000000000001</v>
      </c>
      <c r="BU172" s="36">
        <v>-5.1999999999999998E-2</v>
      </c>
      <c r="BV172" s="36">
        <v>-8.0000000000000002E-3</v>
      </c>
      <c r="BW172" s="36" t="s">
        <v>450</v>
      </c>
      <c r="BX172" s="36">
        <v>-0.56999999999999995</v>
      </c>
      <c r="BY172" s="37" t="s">
        <v>450</v>
      </c>
      <c r="BZ172" s="37" t="s">
        <v>450</v>
      </c>
      <c r="CA172" s="37" t="s">
        <v>450</v>
      </c>
      <c r="CB172" s="37" t="s">
        <v>450</v>
      </c>
      <c r="CC172" s="37" t="s">
        <v>450</v>
      </c>
      <c r="CD172" s="36" t="s">
        <v>450</v>
      </c>
      <c r="CE172" s="36" t="s">
        <v>450</v>
      </c>
      <c r="CF172" s="36" t="s">
        <v>450</v>
      </c>
      <c r="CG172" s="36" t="s">
        <v>450</v>
      </c>
      <c r="CH172" s="36" t="s">
        <v>450</v>
      </c>
    </row>
    <row r="173" spans="1:86" x14ac:dyDescent="0.25">
      <c r="A173" s="45">
        <v>2022</v>
      </c>
      <c r="B173" s="43" t="s">
        <v>154</v>
      </c>
      <c r="C173" s="44">
        <v>99999</v>
      </c>
      <c r="D173" s="43" t="s">
        <v>453</v>
      </c>
      <c r="E173" s="43" t="s">
        <v>1215</v>
      </c>
      <c r="F173" s="42" t="s">
        <v>451</v>
      </c>
      <c r="G173" s="54">
        <v>-0.76400000000000001</v>
      </c>
      <c r="H173" s="54">
        <v>-0.107</v>
      </c>
      <c r="I173" s="38" t="s">
        <v>450</v>
      </c>
      <c r="J173" s="38" t="s">
        <v>450</v>
      </c>
      <c r="K173" s="38">
        <v>-0.871</v>
      </c>
      <c r="L173" s="39" t="s">
        <v>450</v>
      </c>
      <c r="M173" s="39" t="s">
        <v>450</v>
      </c>
      <c r="N173" s="39" t="s">
        <v>450</v>
      </c>
      <c r="O173" s="39" t="s">
        <v>450</v>
      </c>
      <c r="P173" s="39" t="s">
        <v>450</v>
      </c>
      <c r="Q173" s="41" t="s">
        <v>450</v>
      </c>
      <c r="R173" s="41" t="s">
        <v>450</v>
      </c>
      <c r="S173" s="41" t="s">
        <v>450</v>
      </c>
      <c r="T173" s="41" t="s">
        <v>450</v>
      </c>
      <c r="U173" s="41" t="s">
        <v>450</v>
      </c>
      <c r="V173" s="40" t="s">
        <v>450</v>
      </c>
      <c r="W173" s="40" t="s">
        <v>450</v>
      </c>
      <c r="X173" s="40" t="s">
        <v>450</v>
      </c>
      <c r="Y173" s="40" t="s">
        <v>450</v>
      </c>
      <c r="Z173" s="40" t="s">
        <v>450</v>
      </c>
      <c r="AA173" s="38" t="s">
        <v>450</v>
      </c>
      <c r="AB173" s="38" t="s">
        <v>450</v>
      </c>
      <c r="AC173" s="38" t="s">
        <v>450</v>
      </c>
      <c r="AD173" s="38" t="s">
        <v>450</v>
      </c>
      <c r="AE173" s="38" t="s">
        <v>450</v>
      </c>
      <c r="AF173" s="39" t="s">
        <v>450</v>
      </c>
      <c r="AG173" s="39" t="s">
        <v>450</v>
      </c>
      <c r="AH173" s="39" t="s">
        <v>450</v>
      </c>
      <c r="AI173" s="39" t="s">
        <v>450</v>
      </c>
      <c r="AJ173" s="39" t="s">
        <v>450</v>
      </c>
      <c r="AK173" s="38" t="s">
        <v>450</v>
      </c>
      <c r="AL173" s="38" t="s">
        <v>450</v>
      </c>
      <c r="AM173" s="38" t="s">
        <v>450</v>
      </c>
      <c r="AN173" s="38" t="s">
        <v>450</v>
      </c>
      <c r="AO173" s="38" t="s">
        <v>450</v>
      </c>
      <c r="AP173" s="36" t="s">
        <v>450</v>
      </c>
      <c r="AQ173" s="36" t="s">
        <v>450</v>
      </c>
      <c r="AR173" s="36" t="s">
        <v>450</v>
      </c>
      <c r="AS173" s="36" t="s">
        <v>450</v>
      </c>
      <c r="AT173" s="36" t="s">
        <v>450</v>
      </c>
      <c r="AU173" s="37" t="s">
        <v>450</v>
      </c>
      <c r="AV173" s="37" t="s">
        <v>450</v>
      </c>
      <c r="AW173" s="37" t="s">
        <v>450</v>
      </c>
      <c r="AX173" s="37" t="s">
        <v>450</v>
      </c>
      <c r="AY173" s="37" t="s">
        <v>450</v>
      </c>
      <c r="AZ173" s="36" t="s">
        <v>450</v>
      </c>
      <c r="BA173" s="36" t="s">
        <v>450</v>
      </c>
      <c r="BB173" s="36" t="s">
        <v>450</v>
      </c>
      <c r="BC173" s="36" t="s">
        <v>450</v>
      </c>
      <c r="BD173" s="36" t="s">
        <v>450</v>
      </c>
      <c r="BE173" s="38" t="s">
        <v>450</v>
      </c>
      <c r="BF173" s="38" t="s">
        <v>450</v>
      </c>
      <c r="BG173" s="38" t="s">
        <v>450</v>
      </c>
      <c r="BH173" s="38" t="s">
        <v>450</v>
      </c>
      <c r="BI173" s="38" t="s">
        <v>450</v>
      </c>
      <c r="BJ173" s="39" t="s">
        <v>450</v>
      </c>
      <c r="BK173" s="39" t="s">
        <v>450</v>
      </c>
      <c r="BL173" s="39" t="s">
        <v>450</v>
      </c>
      <c r="BM173" s="39" t="s">
        <v>450</v>
      </c>
      <c r="BN173" s="39" t="s">
        <v>450</v>
      </c>
      <c r="BO173" s="38" t="s">
        <v>450</v>
      </c>
      <c r="BP173" s="38" t="s">
        <v>450</v>
      </c>
      <c r="BQ173" s="38" t="s">
        <v>450</v>
      </c>
      <c r="BR173" s="38" t="s">
        <v>450</v>
      </c>
      <c r="BS173" s="38" t="s">
        <v>450</v>
      </c>
      <c r="BT173" s="36">
        <v>-0.76400000000000001</v>
      </c>
      <c r="BU173" s="36">
        <v>-0.107</v>
      </c>
      <c r="BV173" s="36" t="s">
        <v>450</v>
      </c>
      <c r="BW173" s="36" t="s">
        <v>450</v>
      </c>
      <c r="BX173" s="36">
        <v>-0.871</v>
      </c>
      <c r="BY173" s="37" t="s">
        <v>450</v>
      </c>
      <c r="BZ173" s="37" t="s">
        <v>450</v>
      </c>
      <c r="CA173" s="37" t="s">
        <v>450</v>
      </c>
      <c r="CB173" s="37" t="s">
        <v>450</v>
      </c>
      <c r="CC173" s="37" t="s">
        <v>450</v>
      </c>
      <c r="CD173" s="36" t="s">
        <v>450</v>
      </c>
      <c r="CE173" s="36" t="s">
        <v>450</v>
      </c>
      <c r="CF173" s="36" t="s">
        <v>450</v>
      </c>
      <c r="CG173" s="36" t="s">
        <v>450</v>
      </c>
      <c r="CH173" s="36" t="s">
        <v>450</v>
      </c>
    </row>
    <row r="174" spans="1:86" x14ac:dyDescent="0.25">
      <c r="A174" s="45">
        <v>2022</v>
      </c>
      <c r="B174" s="43" t="s">
        <v>154</v>
      </c>
      <c r="C174" s="44">
        <v>99999</v>
      </c>
      <c r="D174" s="43" t="s">
        <v>453</v>
      </c>
      <c r="E174" s="43" t="s">
        <v>1214</v>
      </c>
      <c r="F174" s="42" t="s">
        <v>451</v>
      </c>
      <c r="G174" s="54">
        <v>-1.425</v>
      </c>
      <c r="H174" s="54">
        <v>-1.2709999999999999</v>
      </c>
      <c r="I174" s="38" t="s">
        <v>450</v>
      </c>
      <c r="J174" s="38" t="s">
        <v>450</v>
      </c>
      <c r="K174" s="38">
        <v>-2.6960000000000002</v>
      </c>
      <c r="L174" s="39" t="s">
        <v>450</v>
      </c>
      <c r="M174" s="39" t="s">
        <v>450</v>
      </c>
      <c r="N174" s="39" t="s">
        <v>450</v>
      </c>
      <c r="O174" s="39" t="s">
        <v>450</v>
      </c>
      <c r="P174" s="39" t="s">
        <v>450</v>
      </c>
      <c r="Q174" s="41" t="s">
        <v>450</v>
      </c>
      <c r="R174" s="41" t="s">
        <v>450</v>
      </c>
      <c r="S174" s="41" t="s">
        <v>450</v>
      </c>
      <c r="T174" s="41" t="s">
        <v>450</v>
      </c>
      <c r="U174" s="41" t="s">
        <v>450</v>
      </c>
      <c r="V174" s="40" t="s">
        <v>450</v>
      </c>
      <c r="W174" s="40" t="s">
        <v>450</v>
      </c>
      <c r="X174" s="40" t="s">
        <v>450</v>
      </c>
      <c r="Y174" s="40" t="s">
        <v>450</v>
      </c>
      <c r="Z174" s="40" t="s">
        <v>450</v>
      </c>
      <c r="AA174" s="38" t="s">
        <v>450</v>
      </c>
      <c r="AB174" s="38" t="s">
        <v>450</v>
      </c>
      <c r="AC174" s="38" t="s">
        <v>450</v>
      </c>
      <c r="AD174" s="38" t="s">
        <v>450</v>
      </c>
      <c r="AE174" s="38" t="s">
        <v>450</v>
      </c>
      <c r="AF174" s="39" t="s">
        <v>450</v>
      </c>
      <c r="AG174" s="39" t="s">
        <v>450</v>
      </c>
      <c r="AH174" s="39" t="s">
        <v>450</v>
      </c>
      <c r="AI174" s="39" t="s">
        <v>450</v>
      </c>
      <c r="AJ174" s="39" t="s">
        <v>450</v>
      </c>
      <c r="AK174" s="38" t="s">
        <v>450</v>
      </c>
      <c r="AL174" s="38" t="s">
        <v>450</v>
      </c>
      <c r="AM174" s="38" t="s">
        <v>450</v>
      </c>
      <c r="AN174" s="38" t="s">
        <v>450</v>
      </c>
      <c r="AO174" s="38" t="s">
        <v>450</v>
      </c>
      <c r="AP174" s="36" t="s">
        <v>450</v>
      </c>
      <c r="AQ174" s="36" t="s">
        <v>450</v>
      </c>
      <c r="AR174" s="36" t="s">
        <v>450</v>
      </c>
      <c r="AS174" s="36" t="s">
        <v>450</v>
      </c>
      <c r="AT174" s="36" t="s">
        <v>450</v>
      </c>
      <c r="AU174" s="37" t="s">
        <v>450</v>
      </c>
      <c r="AV174" s="37" t="s">
        <v>450</v>
      </c>
      <c r="AW174" s="37" t="s">
        <v>450</v>
      </c>
      <c r="AX174" s="37" t="s">
        <v>450</v>
      </c>
      <c r="AY174" s="37" t="s">
        <v>450</v>
      </c>
      <c r="AZ174" s="36" t="s">
        <v>450</v>
      </c>
      <c r="BA174" s="36" t="s">
        <v>450</v>
      </c>
      <c r="BB174" s="36" t="s">
        <v>450</v>
      </c>
      <c r="BC174" s="36" t="s">
        <v>450</v>
      </c>
      <c r="BD174" s="36" t="s">
        <v>450</v>
      </c>
      <c r="BE174" s="38" t="s">
        <v>450</v>
      </c>
      <c r="BF174" s="38" t="s">
        <v>450</v>
      </c>
      <c r="BG174" s="38" t="s">
        <v>450</v>
      </c>
      <c r="BH174" s="38" t="s">
        <v>450</v>
      </c>
      <c r="BI174" s="38" t="s">
        <v>450</v>
      </c>
      <c r="BJ174" s="39" t="s">
        <v>450</v>
      </c>
      <c r="BK174" s="39" t="s">
        <v>450</v>
      </c>
      <c r="BL174" s="39" t="s">
        <v>450</v>
      </c>
      <c r="BM174" s="39" t="s">
        <v>450</v>
      </c>
      <c r="BN174" s="39" t="s">
        <v>450</v>
      </c>
      <c r="BO174" s="38" t="s">
        <v>450</v>
      </c>
      <c r="BP174" s="38" t="s">
        <v>450</v>
      </c>
      <c r="BQ174" s="38" t="s">
        <v>450</v>
      </c>
      <c r="BR174" s="38" t="s">
        <v>450</v>
      </c>
      <c r="BS174" s="38" t="s">
        <v>450</v>
      </c>
      <c r="BT174" s="36">
        <v>-1.425</v>
      </c>
      <c r="BU174" s="36">
        <v>-1.2709999999999999</v>
      </c>
      <c r="BV174" s="36" t="s">
        <v>450</v>
      </c>
      <c r="BW174" s="36" t="s">
        <v>450</v>
      </c>
      <c r="BX174" s="36">
        <v>-2.6960000000000002</v>
      </c>
      <c r="BY174" s="37" t="s">
        <v>450</v>
      </c>
      <c r="BZ174" s="37" t="s">
        <v>450</v>
      </c>
      <c r="CA174" s="37" t="s">
        <v>450</v>
      </c>
      <c r="CB174" s="37" t="s">
        <v>450</v>
      </c>
      <c r="CC174" s="37" t="s">
        <v>450</v>
      </c>
      <c r="CD174" s="36" t="s">
        <v>450</v>
      </c>
      <c r="CE174" s="36" t="s">
        <v>450</v>
      </c>
      <c r="CF174" s="36" t="s">
        <v>450</v>
      </c>
      <c r="CG174" s="36" t="s">
        <v>450</v>
      </c>
      <c r="CH174" s="36" t="s">
        <v>450</v>
      </c>
    </row>
    <row r="175" spans="1:86" x14ac:dyDescent="0.25">
      <c r="A175" s="45">
        <v>2022</v>
      </c>
      <c r="B175" s="43" t="s">
        <v>154</v>
      </c>
      <c r="C175" s="44">
        <v>99999</v>
      </c>
      <c r="D175" s="43" t="s">
        <v>453</v>
      </c>
      <c r="E175" s="43" t="s">
        <v>1213</v>
      </c>
      <c r="F175" s="42" t="s">
        <v>451</v>
      </c>
      <c r="G175" s="54">
        <v>-0.33800000000000002</v>
      </c>
      <c r="H175" s="54">
        <v>-0.01</v>
      </c>
      <c r="I175" s="38" t="s">
        <v>450</v>
      </c>
      <c r="J175" s="38" t="s">
        <v>450</v>
      </c>
      <c r="K175" s="38">
        <v>-0.34799999999999998</v>
      </c>
      <c r="L175" s="39" t="s">
        <v>450</v>
      </c>
      <c r="M175" s="39" t="s">
        <v>450</v>
      </c>
      <c r="N175" s="39" t="s">
        <v>450</v>
      </c>
      <c r="O175" s="39" t="s">
        <v>450</v>
      </c>
      <c r="P175" s="39" t="s">
        <v>450</v>
      </c>
      <c r="Q175" s="41" t="s">
        <v>450</v>
      </c>
      <c r="R175" s="41" t="s">
        <v>450</v>
      </c>
      <c r="S175" s="41" t="s">
        <v>450</v>
      </c>
      <c r="T175" s="41" t="s">
        <v>450</v>
      </c>
      <c r="U175" s="41" t="s">
        <v>450</v>
      </c>
      <c r="V175" s="40" t="s">
        <v>450</v>
      </c>
      <c r="W175" s="40" t="s">
        <v>450</v>
      </c>
      <c r="X175" s="40" t="s">
        <v>450</v>
      </c>
      <c r="Y175" s="40" t="s">
        <v>450</v>
      </c>
      <c r="Z175" s="40" t="s">
        <v>450</v>
      </c>
      <c r="AA175" s="38" t="s">
        <v>450</v>
      </c>
      <c r="AB175" s="38" t="s">
        <v>450</v>
      </c>
      <c r="AC175" s="38" t="s">
        <v>450</v>
      </c>
      <c r="AD175" s="38" t="s">
        <v>450</v>
      </c>
      <c r="AE175" s="38">
        <v>0</v>
      </c>
      <c r="AF175" s="39" t="s">
        <v>450</v>
      </c>
      <c r="AG175" s="39" t="s">
        <v>450</v>
      </c>
      <c r="AH175" s="39" t="s">
        <v>450</v>
      </c>
      <c r="AI175" s="39" t="s">
        <v>450</v>
      </c>
      <c r="AJ175" s="39" t="s">
        <v>450</v>
      </c>
      <c r="AK175" s="38" t="s">
        <v>450</v>
      </c>
      <c r="AL175" s="38" t="s">
        <v>450</v>
      </c>
      <c r="AM175" s="38" t="s">
        <v>450</v>
      </c>
      <c r="AN175" s="38" t="s">
        <v>450</v>
      </c>
      <c r="AO175" s="38" t="s">
        <v>450</v>
      </c>
      <c r="AP175" s="36" t="s">
        <v>450</v>
      </c>
      <c r="AQ175" s="36" t="s">
        <v>450</v>
      </c>
      <c r="AR175" s="36" t="s">
        <v>450</v>
      </c>
      <c r="AS175" s="36" t="s">
        <v>450</v>
      </c>
      <c r="AT175" s="36" t="s">
        <v>450</v>
      </c>
      <c r="AU175" s="37" t="s">
        <v>450</v>
      </c>
      <c r="AV175" s="37" t="s">
        <v>450</v>
      </c>
      <c r="AW175" s="37" t="s">
        <v>450</v>
      </c>
      <c r="AX175" s="37" t="s">
        <v>450</v>
      </c>
      <c r="AY175" s="37" t="s">
        <v>450</v>
      </c>
      <c r="AZ175" s="36" t="s">
        <v>450</v>
      </c>
      <c r="BA175" s="36" t="s">
        <v>450</v>
      </c>
      <c r="BB175" s="36" t="s">
        <v>450</v>
      </c>
      <c r="BC175" s="36" t="s">
        <v>450</v>
      </c>
      <c r="BD175" s="36" t="s">
        <v>450</v>
      </c>
      <c r="BE175" s="38" t="s">
        <v>450</v>
      </c>
      <c r="BF175" s="38" t="s">
        <v>450</v>
      </c>
      <c r="BG175" s="38" t="s">
        <v>450</v>
      </c>
      <c r="BH175" s="38" t="s">
        <v>450</v>
      </c>
      <c r="BI175" s="38" t="s">
        <v>450</v>
      </c>
      <c r="BJ175" s="39" t="s">
        <v>450</v>
      </c>
      <c r="BK175" s="39" t="s">
        <v>450</v>
      </c>
      <c r="BL175" s="39" t="s">
        <v>450</v>
      </c>
      <c r="BM175" s="39" t="s">
        <v>450</v>
      </c>
      <c r="BN175" s="39" t="s">
        <v>450</v>
      </c>
      <c r="BO175" s="38" t="s">
        <v>450</v>
      </c>
      <c r="BP175" s="38" t="s">
        <v>450</v>
      </c>
      <c r="BQ175" s="38" t="s">
        <v>450</v>
      </c>
      <c r="BR175" s="38" t="s">
        <v>450</v>
      </c>
      <c r="BS175" s="38" t="s">
        <v>450</v>
      </c>
      <c r="BT175" s="36">
        <v>-0.33800000000000002</v>
      </c>
      <c r="BU175" s="36">
        <v>-0.01</v>
      </c>
      <c r="BV175" s="36" t="s">
        <v>450</v>
      </c>
      <c r="BW175" s="36" t="s">
        <v>450</v>
      </c>
      <c r="BX175" s="36">
        <v>-0.34799999999999998</v>
      </c>
      <c r="BY175" s="37" t="s">
        <v>450</v>
      </c>
      <c r="BZ175" s="37" t="s">
        <v>450</v>
      </c>
      <c r="CA175" s="37" t="s">
        <v>450</v>
      </c>
      <c r="CB175" s="37" t="s">
        <v>450</v>
      </c>
      <c r="CC175" s="37" t="s">
        <v>450</v>
      </c>
      <c r="CD175" s="36" t="s">
        <v>450</v>
      </c>
      <c r="CE175" s="36" t="s">
        <v>450</v>
      </c>
      <c r="CF175" s="36" t="s">
        <v>450</v>
      </c>
      <c r="CG175" s="36" t="s">
        <v>450</v>
      </c>
      <c r="CH175" s="36" t="s">
        <v>450</v>
      </c>
    </row>
    <row r="176" spans="1:86" x14ac:dyDescent="0.25">
      <c r="A176" s="45">
        <v>2022</v>
      </c>
      <c r="B176" s="43" t="s">
        <v>154</v>
      </c>
      <c r="C176" s="44">
        <v>99999</v>
      </c>
      <c r="D176" s="43" t="s">
        <v>453</v>
      </c>
      <c r="E176" s="43" t="s">
        <v>1212</v>
      </c>
      <c r="F176" s="42" t="s">
        <v>451</v>
      </c>
      <c r="G176" s="54">
        <v>-4.9450000000000003</v>
      </c>
      <c r="H176" s="54">
        <v>-1.516</v>
      </c>
      <c r="I176" s="38" t="s">
        <v>450</v>
      </c>
      <c r="J176" s="38" t="s">
        <v>450</v>
      </c>
      <c r="K176" s="38">
        <v>-6.4610000000000003</v>
      </c>
      <c r="L176" s="39" t="s">
        <v>450</v>
      </c>
      <c r="M176" s="39" t="s">
        <v>450</v>
      </c>
      <c r="N176" s="39" t="s">
        <v>450</v>
      </c>
      <c r="O176" s="39" t="s">
        <v>450</v>
      </c>
      <c r="P176" s="39" t="s">
        <v>450</v>
      </c>
      <c r="Q176" s="41" t="s">
        <v>450</v>
      </c>
      <c r="R176" s="41" t="s">
        <v>450</v>
      </c>
      <c r="S176" s="41" t="s">
        <v>450</v>
      </c>
      <c r="T176" s="41" t="s">
        <v>450</v>
      </c>
      <c r="U176" s="41" t="s">
        <v>450</v>
      </c>
      <c r="V176" s="40" t="s">
        <v>450</v>
      </c>
      <c r="W176" s="40" t="s">
        <v>450</v>
      </c>
      <c r="X176" s="40" t="s">
        <v>450</v>
      </c>
      <c r="Y176" s="40" t="s">
        <v>450</v>
      </c>
      <c r="Z176" s="40" t="s">
        <v>450</v>
      </c>
      <c r="AA176" s="38" t="s">
        <v>450</v>
      </c>
      <c r="AB176" s="38" t="s">
        <v>450</v>
      </c>
      <c r="AC176" s="38" t="s">
        <v>450</v>
      </c>
      <c r="AD176" s="38" t="s">
        <v>450</v>
      </c>
      <c r="AE176" s="38" t="s">
        <v>450</v>
      </c>
      <c r="AF176" s="39" t="s">
        <v>450</v>
      </c>
      <c r="AG176" s="39" t="s">
        <v>450</v>
      </c>
      <c r="AH176" s="39" t="s">
        <v>450</v>
      </c>
      <c r="AI176" s="39" t="s">
        <v>450</v>
      </c>
      <c r="AJ176" s="39" t="s">
        <v>450</v>
      </c>
      <c r="AK176" s="38" t="s">
        <v>450</v>
      </c>
      <c r="AL176" s="38" t="s">
        <v>450</v>
      </c>
      <c r="AM176" s="38" t="s">
        <v>450</v>
      </c>
      <c r="AN176" s="38" t="s">
        <v>450</v>
      </c>
      <c r="AO176" s="38" t="s">
        <v>450</v>
      </c>
      <c r="AP176" s="36" t="s">
        <v>450</v>
      </c>
      <c r="AQ176" s="36" t="s">
        <v>450</v>
      </c>
      <c r="AR176" s="36" t="s">
        <v>450</v>
      </c>
      <c r="AS176" s="36" t="s">
        <v>450</v>
      </c>
      <c r="AT176" s="36" t="s">
        <v>450</v>
      </c>
      <c r="AU176" s="37" t="s">
        <v>450</v>
      </c>
      <c r="AV176" s="37" t="s">
        <v>450</v>
      </c>
      <c r="AW176" s="37" t="s">
        <v>450</v>
      </c>
      <c r="AX176" s="37" t="s">
        <v>450</v>
      </c>
      <c r="AY176" s="37" t="s">
        <v>450</v>
      </c>
      <c r="AZ176" s="36" t="s">
        <v>450</v>
      </c>
      <c r="BA176" s="36" t="s">
        <v>450</v>
      </c>
      <c r="BB176" s="36" t="s">
        <v>450</v>
      </c>
      <c r="BC176" s="36" t="s">
        <v>450</v>
      </c>
      <c r="BD176" s="36" t="s">
        <v>450</v>
      </c>
      <c r="BE176" s="38" t="s">
        <v>450</v>
      </c>
      <c r="BF176" s="38" t="s">
        <v>450</v>
      </c>
      <c r="BG176" s="38" t="s">
        <v>450</v>
      </c>
      <c r="BH176" s="38" t="s">
        <v>450</v>
      </c>
      <c r="BI176" s="38" t="s">
        <v>450</v>
      </c>
      <c r="BJ176" s="39" t="s">
        <v>450</v>
      </c>
      <c r="BK176" s="39" t="s">
        <v>450</v>
      </c>
      <c r="BL176" s="39" t="s">
        <v>450</v>
      </c>
      <c r="BM176" s="39" t="s">
        <v>450</v>
      </c>
      <c r="BN176" s="39" t="s">
        <v>450</v>
      </c>
      <c r="BO176" s="38" t="s">
        <v>450</v>
      </c>
      <c r="BP176" s="38" t="s">
        <v>450</v>
      </c>
      <c r="BQ176" s="38" t="s">
        <v>450</v>
      </c>
      <c r="BR176" s="38" t="s">
        <v>450</v>
      </c>
      <c r="BS176" s="38" t="s">
        <v>450</v>
      </c>
      <c r="BT176" s="36">
        <v>-4.9450000000000003</v>
      </c>
      <c r="BU176" s="36">
        <v>-1.516</v>
      </c>
      <c r="BV176" s="36" t="s">
        <v>450</v>
      </c>
      <c r="BW176" s="36" t="s">
        <v>450</v>
      </c>
      <c r="BX176" s="36">
        <v>-6.4610000000000003</v>
      </c>
      <c r="BY176" s="37" t="s">
        <v>450</v>
      </c>
      <c r="BZ176" s="37" t="s">
        <v>450</v>
      </c>
      <c r="CA176" s="37" t="s">
        <v>450</v>
      </c>
      <c r="CB176" s="37" t="s">
        <v>450</v>
      </c>
      <c r="CC176" s="37" t="s">
        <v>450</v>
      </c>
      <c r="CD176" s="36" t="s">
        <v>450</v>
      </c>
      <c r="CE176" s="36" t="s">
        <v>450</v>
      </c>
      <c r="CF176" s="36" t="s">
        <v>450</v>
      </c>
      <c r="CG176" s="36" t="s">
        <v>450</v>
      </c>
      <c r="CH176" s="36" t="s">
        <v>450</v>
      </c>
    </row>
    <row r="177" spans="1:86" x14ac:dyDescent="0.25">
      <c r="A177" s="45">
        <v>2022</v>
      </c>
      <c r="B177" s="43" t="s">
        <v>154</v>
      </c>
      <c r="C177" s="44">
        <v>99999</v>
      </c>
      <c r="D177" s="43" t="s">
        <v>453</v>
      </c>
      <c r="E177" s="43" t="s">
        <v>1211</v>
      </c>
      <c r="F177" s="42" t="s">
        <v>451</v>
      </c>
      <c r="G177" s="54">
        <v>-3.7789999999999999</v>
      </c>
      <c r="H177" s="54">
        <v>-0.38600000000000001</v>
      </c>
      <c r="I177" s="38" t="s">
        <v>450</v>
      </c>
      <c r="J177" s="38" t="s">
        <v>450</v>
      </c>
      <c r="K177" s="38">
        <v>-4.165</v>
      </c>
      <c r="L177" s="39" t="s">
        <v>450</v>
      </c>
      <c r="M177" s="39" t="s">
        <v>450</v>
      </c>
      <c r="N177" s="39" t="s">
        <v>450</v>
      </c>
      <c r="O177" s="39" t="s">
        <v>450</v>
      </c>
      <c r="P177" s="39" t="s">
        <v>450</v>
      </c>
      <c r="Q177" s="41" t="s">
        <v>450</v>
      </c>
      <c r="R177" s="41" t="s">
        <v>450</v>
      </c>
      <c r="S177" s="41" t="s">
        <v>450</v>
      </c>
      <c r="T177" s="41" t="s">
        <v>450</v>
      </c>
      <c r="U177" s="41" t="s">
        <v>450</v>
      </c>
      <c r="V177" s="40" t="s">
        <v>450</v>
      </c>
      <c r="W177" s="40" t="s">
        <v>450</v>
      </c>
      <c r="X177" s="40" t="s">
        <v>450</v>
      </c>
      <c r="Y177" s="40" t="s">
        <v>450</v>
      </c>
      <c r="Z177" s="40" t="s">
        <v>450</v>
      </c>
      <c r="AA177" s="38" t="s">
        <v>450</v>
      </c>
      <c r="AB177" s="38" t="s">
        <v>450</v>
      </c>
      <c r="AC177" s="38" t="s">
        <v>450</v>
      </c>
      <c r="AD177" s="38" t="s">
        <v>450</v>
      </c>
      <c r="AE177" s="38" t="s">
        <v>450</v>
      </c>
      <c r="AF177" s="39" t="s">
        <v>450</v>
      </c>
      <c r="AG177" s="39" t="s">
        <v>450</v>
      </c>
      <c r="AH177" s="39" t="s">
        <v>450</v>
      </c>
      <c r="AI177" s="39" t="s">
        <v>450</v>
      </c>
      <c r="AJ177" s="39" t="s">
        <v>450</v>
      </c>
      <c r="AK177" s="38" t="s">
        <v>450</v>
      </c>
      <c r="AL177" s="38" t="s">
        <v>450</v>
      </c>
      <c r="AM177" s="38" t="s">
        <v>450</v>
      </c>
      <c r="AN177" s="38" t="s">
        <v>450</v>
      </c>
      <c r="AO177" s="38" t="s">
        <v>450</v>
      </c>
      <c r="AP177" s="36" t="s">
        <v>450</v>
      </c>
      <c r="AQ177" s="36" t="s">
        <v>450</v>
      </c>
      <c r="AR177" s="36" t="s">
        <v>450</v>
      </c>
      <c r="AS177" s="36" t="s">
        <v>450</v>
      </c>
      <c r="AT177" s="36" t="s">
        <v>450</v>
      </c>
      <c r="AU177" s="37" t="s">
        <v>450</v>
      </c>
      <c r="AV177" s="37" t="s">
        <v>450</v>
      </c>
      <c r="AW177" s="37" t="s">
        <v>450</v>
      </c>
      <c r="AX177" s="37" t="s">
        <v>450</v>
      </c>
      <c r="AY177" s="37" t="s">
        <v>450</v>
      </c>
      <c r="AZ177" s="36" t="s">
        <v>450</v>
      </c>
      <c r="BA177" s="36" t="s">
        <v>450</v>
      </c>
      <c r="BB177" s="36" t="s">
        <v>450</v>
      </c>
      <c r="BC177" s="36" t="s">
        <v>450</v>
      </c>
      <c r="BD177" s="36" t="s">
        <v>450</v>
      </c>
      <c r="BE177" s="38" t="s">
        <v>450</v>
      </c>
      <c r="BF177" s="38" t="s">
        <v>450</v>
      </c>
      <c r="BG177" s="38" t="s">
        <v>450</v>
      </c>
      <c r="BH177" s="38" t="s">
        <v>450</v>
      </c>
      <c r="BI177" s="38" t="s">
        <v>450</v>
      </c>
      <c r="BJ177" s="39" t="s">
        <v>450</v>
      </c>
      <c r="BK177" s="39" t="s">
        <v>450</v>
      </c>
      <c r="BL177" s="39" t="s">
        <v>450</v>
      </c>
      <c r="BM177" s="39" t="s">
        <v>450</v>
      </c>
      <c r="BN177" s="39" t="s">
        <v>450</v>
      </c>
      <c r="BO177" s="38" t="s">
        <v>450</v>
      </c>
      <c r="BP177" s="38" t="s">
        <v>450</v>
      </c>
      <c r="BQ177" s="38" t="s">
        <v>450</v>
      </c>
      <c r="BR177" s="38" t="s">
        <v>450</v>
      </c>
      <c r="BS177" s="38" t="s">
        <v>450</v>
      </c>
      <c r="BT177" s="36">
        <v>-3.7789999999999999</v>
      </c>
      <c r="BU177" s="36">
        <v>-0.38600000000000001</v>
      </c>
      <c r="BV177" s="36" t="s">
        <v>450</v>
      </c>
      <c r="BW177" s="36" t="s">
        <v>450</v>
      </c>
      <c r="BX177" s="36">
        <v>-4.165</v>
      </c>
      <c r="BY177" s="37" t="s">
        <v>450</v>
      </c>
      <c r="BZ177" s="37" t="s">
        <v>450</v>
      </c>
      <c r="CA177" s="37" t="s">
        <v>450</v>
      </c>
      <c r="CB177" s="37" t="s">
        <v>450</v>
      </c>
      <c r="CC177" s="37" t="s">
        <v>450</v>
      </c>
      <c r="CD177" s="36" t="s">
        <v>450</v>
      </c>
      <c r="CE177" s="36" t="s">
        <v>450</v>
      </c>
      <c r="CF177" s="36" t="s">
        <v>450</v>
      </c>
      <c r="CG177" s="36" t="s">
        <v>450</v>
      </c>
      <c r="CH177" s="36" t="s">
        <v>450</v>
      </c>
    </row>
    <row r="178" spans="1:86" x14ac:dyDescent="0.25">
      <c r="A178" s="45">
        <v>2022</v>
      </c>
      <c r="B178" s="43" t="s">
        <v>154</v>
      </c>
      <c r="C178" s="44">
        <v>99999</v>
      </c>
      <c r="D178" s="43" t="s">
        <v>453</v>
      </c>
      <c r="E178" s="43" t="s">
        <v>890</v>
      </c>
      <c r="F178" s="42" t="s">
        <v>451</v>
      </c>
      <c r="G178" s="54">
        <v>-0.34899999999999998</v>
      </c>
      <c r="H178" s="54">
        <v>-8.9999999999999993E-3</v>
      </c>
      <c r="I178" s="38" t="s">
        <v>450</v>
      </c>
      <c r="J178" s="38" t="s">
        <v>450</v>
      </c>
      <c r="K178" s="38">
        <v>-0.35799999999999998</v>
      </c>
      <c r="L178" s="39" t="s">
        <v>450</v>
      </c>
      <c r="M178" s="39" t="s">
        <v>450</v>
      </c>
      <c r="N178" s="39" t="s">
        <v>450</v>
      </c>
      <c r="O178" s="39" t="s">
        <v>450</v>
      </c>
      <c r="P178" s="39" t="s">
        <v>450</v>
      </c>
      <c r="Q178" s="41" t="s">
        <v>450</v>
      </c>
      <c r="R178" s="41" t="s">
        <v>450</v>
      </c>
      <c r="S178" s="41" t="s">
        <v>450</v>
      </c>
      <c r="T178" s="41" t="s">
        <v>450</v>
      </c>
      <c r="U178" s="41" t="s">
        <v>450</v>
      </c>
      <c r="V178" s="40" t="s">
        <v>450</v>
      </c>
      <c r="W178" s="40" t="s">
        <v>450</v>
      </c>
      <c r="X178" s="40" t="s">
        <v>450</v>
      </c>
      <c r="Y178" s="40" t="s">
        <v>450</v>
      </c>
      <c r="Z178" s="40" t="s">
        <v>450</v>
      </c>
      <c r="AA178" s="38" t="s">
        <v>450</v>
      </c>
      <c r="AB178" s="38" t="s">
        <v>450</v>
      </c>
      <c r="AC178" s="38" t="s">
        <v>450</v>
      </c>
      <c r="AD178" s="38" t="s">
        <v>450</v>
      </c>
      <c r="AE178" s="38" t="s">
        <v>450</v>
      </c>
      <c r="AF178" s="39" t="s">
        <v>450</v>
      </c>
      <c r="AG178" s="39" t="s">
        <v>450</v>
      </c>
      <c r="AH178" s="39" t="s">
        <v>450</v>
      </c>
      <c r="AI178" s="39" t="s">
        <v>450</v>
      </c>
      <c r="AJ178" s="39" t="s">
        <v>450</v>
      </c>
      <c r="AK178" s="38" t="s">
        <v>450</v>
      </c>
      <c r="AL178" s="38" t="s">
        <v>450</v>
      </c>
      <c r="AM178" s="38" t="s">
        <v>450</v>
      </c>
      <c r="AN178" s="38" t="s">
        <v>450</v>
      </c>
      <c r="AO178" s="38" t="s">
        <v>450</v>
      </c>
      <c r="AP178" s="36" t="s">
        <v>450</v>
      </c>
      <c r="AQ178" s="36" t="s">
        <v>450</v>
      </c>
      <c r="AR178" s="36" t="s">
        <v>450</v>
      </c>
      <c r="AS178" s="36" t="s">
        <v>450</v>
      </c>
      <c r="AT178" s="36" t="s">
        <v>450</v>
      </c>
      <c r="AU178" s="37" t="s">
        <v>450</v>
      </c>
      <c r="AV178" s="37" t="s">
        <v>450</v>
      </c>
      <c r="AW178" s="37" t="s">
        <v>450</v>
      </c>
      <c r="AX178" s="37" t="s">
        <v>450</v>
      </c>
      <c r="AY178" s="37" t="s">
        <v>450</v>
      </c>
      <c r="AZ178" s="36" t="s">
        <v>450</v>
      </c>
      <c r="BA178" s="36" t="s">
        <v>450</v>
      </c>
      <c r="BB178" s="36" t="s">
        <v>450</v>
      </c>
      <c r="BC178" s="36" t="s">
        <v>450</v>
      </c>
      <c r="BD178" s="36" t="s">
        <v>450</v>
      </c>
      <c r="BE178" s="38" t="s">
        <v>450</v>
      </c>
      <c r="BF178" s="38" t="s">
        <v>450</v>
      </c>
      <c r="BG178" s="38" t="s">
        <v>450</v>
      </c>
      <c r="BH178" s="38" t="s">
        <v>450</v>
      </c>
      <c r="BI178" s="38" t="s">
        <v>450</v>
      </c>
      <c r="BJ178" s="39" t="s">
        <v>450</v>
      </c>
      <c r="BK178" s="39" t="s">
        <v>450</v>
      </c>
      <c r="BL178" s="39" t="s">
        <v>450</v>
      </c>
      <c r="BM178" s="39" t="s">
        <v>450</v>
      </c>
      <c r="BN178" s="39" t="s">
        <v>450</v>
      </c>
      <c r="BO178" s="38" t="s">
        <v>450</v>
      </c>
      <c r="BP178" s="38" t="s">
        <v>450</v>
      </c>
      <c r="BQ178" s="38" t="s">
        <v>450</v>
      </c>
      <c r="BR178" s="38" t="s">
        <v>450</v>
      </c>
      <c r="BS178" s="38" t="s">
        <v>450</v>
      </c>
      <c r="BT178" s="36">
        <v>-0.34899999999999998</v>
      </c>
      <c r="BU178" s="36">
        <v>-8.9999999999999993E-3</v>
      </c>
      <c r="BV178" s="36" t="s">
        <v>450</v>
      </c>
      <c r="BW178" s="36" t="s">
        <v>450</v>
      </c>
      <c r="BX178" s="36">
        <v>-0.35799999999999998</v>
      </c>
      <c r="BY178" s="37" t="s">
        <v>450</v>
      </c>
      <c r="BZ178" s="37" t="s">
        <v>450</v>
      </c>
      <c r="CA178" s="37" t="s">
        <v>450</v>
      </c>
      <c r="CB178" s="37" t="s">
        <v>450</v>
      </c>
      <c r="CC178" s="37" t="s">
        <v>450</v>
      </c>
      <c r="CD178" s="36" t="s">
        <v>450</v>
      </c>
      <c r="CE178" s="36" t="s">
        <v>450</v>
      </c>
      <c r="CF178" s="36" t="s">
        <v>450</v>
      </c>
      <c r="CG178" s="36" t="s">
        <v>450</v>
      </c>
      <c r="CH178" s="36" t="s">
        <v>450</v>
      </c>
    </row>
    <row r="179" spans="1:86" x14ac:dyDescent="0.25">
      <c r="A179" s="45">
        <v>2022</v>
      </c>
      <c r="B179" s="43" t="s">
        <v>154</v>
      </c>
      <c r="C179" s="44">
        <v>99999</v>
      </c>
      <c r="D179" s="43" t="s">
        <v>453</v>
      </c>
      <c r="E179" s="43" t="s">
        <v>1210</v>
      </c>
      <c r="F179" s="42" t="s">
        <v>451</v>
      </c>
      <c r="G179" s="54">
        <v>-1.321</v>
      </c>
      <c r="H179" s="54">
        <v>-0.33400000000000002</v>
      </c>
      <c r="I179" s="38" t="s">
        <v>450</v>
      </c>
      <c r="J179" s="38" t="s">
        <v>450</v>
      </c>
      <c r="K179" s="38">
        <v>-1.6539999999999999</v>
      </c>
      <c r="L179" s="39" t="s">
        <v>450</v>
      </c>
      <c r="M179" s="39" t="s">
        <v>450</v>
      </c>
      <c r="N179" s="39" t="s">
        <v>450</v>
      </c>
      <c r="O179" s="39" t="s">
        <v>450</v>
      </c>
      <c r="P179" s="39" t="s">
        <v>450</v>
      </c>
      <c r="Q179" s="41" t="s">
        <v>450</v>
      </c>
      <c r="R179" s="41" t="s">
        <v>450</v>
      </c>
      <c r="S179" s="41" t="s">
        <v>450</v>
      </c>
      <c r="T179" s="41" t="s">
        <v>450</v>
      </c>
      <c r="U179" s="41" t="s">
        <v>450</v>
      </c>
      <c r="V179" s="40" t="s">
        <v>450</v>
      </c>
      <c r="W179" s="40" t="s">
        <v>450</v>
      </c>
      <c r="X179" s="40" t="s">
        <v>450</v>
      </c>
      <c r="Y179" s="40" t="s">
        <v>450</v>
      </c>
      <c r="Z179" s="40" t="s">
        <v>450</v>
      </c>
      <c r="AA179" s="38" t="s">
        <v>450</v>
      </c>
      <c r="AB179" s="38" t="s">
        <v>450</v>
      </c>
      <c r="AC179" s="38" t="s">
        <v>450</v>
      </c>
      <c r="AD179" s="38" t="s">
        <v>450</v>
      </c>
      <c r="AE179" s="38" t="s">
        <v>450</v>
      </c>
      <c r="AF179" s="39" t="s">
        <v>450</v>
      </c>
      <c r="AG179" s="39" t="s">
        <v>450</v>
      </c>
      <c r="AH179" s="39" t="s">
        <v>450</v>
      </c>
      <c r="AI179" s="39" t="s">
        <v>450</v>
      </c>
      <c r="AJ179" s="39" t="s">
        <v>450</v>
      </c>
      <c r="AK179" s="38" t="s">
        <v>450</v>
      </c>
      <c r="AL179" s="38" t="s">
        <v>450</v>
      </c>
      <c r="AM179" s="38" t="s">
        <v>450</v>
      </c>
      <c r="AN179" s="38" t="s">
        <v>450</v>
      </c>
      <c r="AO179" s="38" t="s">
        <v>450</v>
      </c>
      <c r="AP179" s="36" t="s">
        <v>450</v>
      </c>
      <c r="AQ179" s="36" t="s">
        <v>450</v>
      </c>
      <c r="AR179" s="36" t="s">
        <v>450</v>
      </c>
      <c r="AS179" s="36" t="s">
        <v>450</v>
      </c>
      <c r="AT179" s="36" t="s">
        <v>450</v>
      </c>
      <c r="AU179" s="37" t="s">
        <v>450</v>
      </c>
      <c r="AV179" s="37" t="s">
        <v>450</v>
      </c>
      <c r="AW179" s="37" t="s">
        <v>450</v>
      </c>
      <c r="AX179" s="37" t="s">
        <v>450</v>
      </c>
      <c r="AY179" s="37" t="s">
        <v>450</v>
      </c>
      <c r="AZ179" s="36" t="s">
        <v>450</v>
      </c>
      <c r="BA179" s="36" t="s">
        <v>450</v>
      </c>
      <c r="BB179" s="36" t="s">
        <v>450</v>
      </c>
      <c r="BC179" s="36" t="s">
        <v>450</v>
      </c>
      <c r="BD179" s="36" t="s">
        <v>450</v>
      </c>
      <c r="BE179" s="38" t="s">
        <v>450</v>
      </c>
      <c r="BF179" s="38" t="s">
        <v>450</v>
      </c>
      <c r="BG179" s="38" t="s">
        <v>450</v>
      </c>
      <c r="BH179" s="38" t="s">
        <v>450</v>
      </c>
      <c r="BI179" s="38" t="s">
        <v>450</v>
      </c>
      <c r="BJ179" s="39" t="s">
        <v>450</v>
      </c>
      <c r="BK179" s="39" t="s">
        <v>450</v>
      </c>
      <c r="BL179" s="39" t="s">
        <v>450</v>
      </c>
      <c r="BM179" s="39" t="s">
        <v>450</v>
      </c>
      <c r="BN179" s="39" t="s">
        <v>450</v>
      </c>
      <c r="BO179" s="38" t="s">
        <v>450</v>
      </c>
      <c r="BP179" s="38" t="s">
        <v>450</v>
      </c>
      <c r="BQ179" s="38" t="s">
        <v>450</v>
      </c>
      <c r="BR179" s="38" t="s">
        <v>450</v>
      </c>
      <c r="BS179" s="38" t="s">
        <v>450</v>
      </c>
      <c r="BT179" s="36">
        <v>-1.321</v>
      </c>
      <c r="BU179" s="36">
        <v>-0.33400000000000002</v>
      </c>
      <c r="BV179" s="36" t="s">
        <v>450</v>
      </c>
      <c r="BW179" s="36" t="s">
        <v>450</v>
      </c>
      <c r="BX179" s="36">
        <v>-1.6539999999999999</v>
      </c>
      <c r="BY179" s="37" t="s">
        <v>450</v>
      </c>
      <c r="BZ179" s="37" t="s">
        <v>450</v>
      </c>
      <c r="CA179" s="37" t="s">
        <v>450</v>
      </c>
      <c r="CB179" s="37" t="s">
        <v>450</v>
      </c>
      <c r="CC179" s="37" t="s">
        <v>450</v>
      </c>
      <c r="CD179" s="36" t="s">
        <v>450</v>
      </c>
      <c r="CE179" s="36" t="s">
        <v>450</v>
      </c>
      <c r="CF179" s="36" t="s">
        <v>450</v>
      </c>
      <c r="CG179" s="36" t="s">
        <v>450</v>
      </c>
      <c r="CH179" s="36" t="s">
        <v>450</v>
      </c>
    </row>
    <row r="180" spans="1:86" x14ac:dyDescent="0.25">
      <c r="A180" s="45">
        <v>2022</v>
      </c>
      <c r="B180" s="43" t="s">
        <v>154</v>
      </c>
      <c r="C180" s="44">
        <v>99999</v>
      </c>
      <c r="D180" s="43" t="s">
        <v>453</v>
      </c>
      <c r="E180" s="43" t="s">
        <v>1209</v>
      </c>
      <c r="F180" s="42" t="s">
        <v>451</v>
      </c>
      <c r="G180" s="54">
        <v>-31.097000000000001</v>
      </c>
      <c r="H180" s="54">
        <v>-4.5869999999999997</v>
      </c>
      <c r="I180" s="38">
        <v>-0.129</v>
      </c>
      <c r="J180" s="38" t="s">
        <v>450</v>
      </c>
      <c r="K180" s="38">
        <v>-35.813000000000002</v>
      </c>
      <c r="L180" s="39" t="s">
        <v>450</v>
      </c>
      <c r="M180" s="39" t="s">
        <v>450</v>
      </c>
      <c r="N180" s="39" t="s">
        <v>450</v>
      </c>
      <c r="O180" s="39" t="s">
        <v>450</v>
      </c>
      <c r="P180" s="39" t="s">
        <v>450</v>
      </c>
      <c r="Q180" s="41" t="s">
        <v>450</v>
      </c>
      <c r="R180" s="41" t="s">
        <v>450</v>
      </c>
      <c r="S180" s="41" t="s">
        <v>450</v>
      </c>
      <c r="T180" s="41" t="s">
        <v>450</v>
      </c>
      <c r="U180" s="41" t="s">
        <v>450</v>
      </c>
      <c r="V180" s="40" t="s">
        <v>450</v>
      </c>
      <c r="W180" s="40" t="s">
        <v>450</v>
      </c>
      <c r="X180" s="40" t="s">
        <v>450</v>
      </c>
      <c r="Y180" s="40" t="s">
        <v>450</v>
      </c>
      <c r="Z180" s="40" t="s">
        <v>450</v>
      </c>
      <c r="AA180" s="38">
        <v>-5.3719999999999999</v>
      </c>
      <c r="AB180" s="38">
        <v>-0.17399999999999999</v>
      </c>
      <c r="AC180" s="38" t="s">
        <v>450</v>
      </c>
      <c r="AD180" s="38" t="s">
        <v>450</v>
      </c>
      <c r="AE180" s="38">
        <v>-5.5460000000000003</v>
      </c>
      <c r="AF180" s="39" t="s">
        <v>450</v>
      </c>
      <c r="AG180" s="39" t="s">
        <v>450</v>
      </c>
      <c r="AH180" s="39" t="s">
        <v>450</v>
      </c>
      <c r="AI180" s="39" t="s">
        <v>450</v>
      </c>
      <c r="AJ180" s="39" t="s">
        <v>450</v>
      </c>
      <c r="AK180" s="38" t="s">
        <v>450</v>
      </c>
      <c r="AL180" s="38" t="s">
        <v>450</v>
      </c>
      <c r="AM180" s="38" t="s">
        <v>450</v>
      </c>
      <c r="AN180" s="38" t="s">
        <v>450</v>
      </c>
      <c r="AO180" s="38" t="s">
        <v>450</v>
      </c>
      <c r="AP180" s="36" t="s">
        <v>450</v>
      </c>
      <c r="AQ180" s="36" t="s">
        <v>450</v>
      </c>
      <c r="AR180" s="36" t="s">
        <v>450</v>
      </c>
      <c r="AS180" s="36" t="s">
        <v>450</v>
      </c>
      <c r="AT180" s="36" t="s">
        <v>450</v>
      </c>
      <c r="AU180" s="37" t="s">
        <v>450</v>
      </c>
      <c r="AV180" s="37" t="s">
        <v>450</v>
      </c>
      <c r="AW180" s="37" t="s">
        <v>450</v>
      </c>
      <c r="AX180" s="37" t="s">
        <v>450</v>
      </c>
      <c r="AY180" s="37" t="s">
        <v>450</v>
      </c>
      <c r="AZ180" s="36" t="s">
        <v>450</v>
      </c>
      <c r="BA180" s="36" t="s">
        <v>450</v>
      </c>
      <c r="BB180" s="36" t="s">
        <v>450</v>
      </c>
      <c r="BC180" s="36" t="s">
        <v>450</v>
      </c>
      <c r="BD180" s="36" t="s">
        <v>450</v>
      </c>
      <c r="BE180" s="38" t="s">
        <v>450</v>
      </c>
      <c r="BF180" s="38" t="s">
        <v>450</v>
      </c>
      <c r="BG180" s="38" t="s">
        <v>450</v>
      </c>
      <c r="BH180" s="38" t="s">
        <v>450</v>
      </c>
      <c r="BI180" s="38" t="s">
        <v>450</v>
      </c>
      <c r="BJ180" s="39" t="s">
        <v>450</v>
      </c>
      <c r="BK180" s="39" t="s">
        <v>450</v>
      </c>
      <c r="BL180" s="39" t="s">
        <v>450</v>
      </c>
      <c r="BM180" s="39" t="s">
        <v>450</v>
      </c>
      <c r="BN180" s="39" t="s">
        <v>450</v>
      </c>
      <c r="BO180" s="38" t="s">
        <v>450</v>
      </c>
      <c r="BP180" s="38" t="s">
        <v>450</v>
      </c>
      <c r="BQ180" s="38" t="s">
        <v>450</v>
      </c>
      <c r="BR180" s="38" t="s">
        <v>450</v>
      </c>
      <c r="BS180" s="38" t="s">
        <v>450</v>
      </c>
      <c r="BT180" s="36">
        <v>-36.468000000000004</v>
      </c>
      <c r="BU180" s="36">
        <v>-4.7610000000000001</v>
      </c>
      <c r="BV180" s="36">
        <v>-0.129</v>
      </c>
      <c r="BW180" s="36" t="s">
        <v>450</v>
      </c>
      <c r="BX180" s="36">
        <v>-41.357999999999997</v>
      </c>
      <c r="BY180" s="37" t="s">
        <v>450</v>
      </c>
      <c r="BZ180" s="37" t="s">
        <v>450</v>
      </c>
      <c r="CA180" s="37" t="s">
        <v>450</v>
      </c>
      <c r="CB180" s="37" t="s">
        <v>450</v>
      </c>
      <c r="CC180" s="37" t="s">
        <v>450</v>
      </c>
      <c r="CD180" s="36" t="s">
        <v>450</v>
      </c>
      <c r="CE180" s="36" t="s">
        <v>450</v>
      </c>
      <c r="CF180" s="36" t="s">
        <v>450</v>
      </c>
      <c r="CG180" s="36" t="s">
        <v>450</v>
      </c>
      <c r="CH180" s="36" t="s">
        <v>450</v>
      </c>
    </row>
    <row r="181" spans="1:86" x14ac:dyDescent="0.25">
      <c r="A181" s="45">
        <v>2022</v>
      </c>
      <c r="B181" s="43" t="s">
        <v>155</v>
      </c>
      <c r="C181" s="44">
        <v>230</v>
      </c>
      <c r="D181" s="43" t="s">
        <v>1208</v>
      </c>
      <c r="E181" s="43" t="s">
        <v>890</v>
      </c>
      <c r="F181" s="42" t="s">
        <v>457</v>
      </c>
      <c r="G181" s="54">
        <v>0.15</v>
      </c>
      <c r="H181" s="54" t="s">
        <v>450</v>
      </c>
      <c r="I181" s="38" t="s">
        <v>450</v>
      </c>
      <c r="J181" s="38" t="s">
        <v>450</v>
      </c>
      <c r="K181" s="38">
        <v>0.15</v>
      </c>
      <c r="L181" s="39">
        <v>24</v>
      </c>
      <c r="M181" s="39" t="s">
        <v>450</v>
      </c>
      <c r="N181" s="39" t="s">
        <v>450</v>
      </c>
      <c r="O181" s="39" t="s">
        <v>450</v>
      </c>
      <c r="P181" s="39">
        <v>24</v>
      </c>
      <c r="Q181" s="41">
        <v>0.11799999999999999</v>
      </c>
      <c r="R181" s="41" t="s">
        <v>450</v>
      </c>
      <c r="S181" s="41" t="s">
        <v>450</v>
      </c>
      <c r="T181" s="41" t="s">
        <v>450</v>
      </c>
      <c r="U181" s="41">
        <v>0.11799999999999999</v>
      </c>
      <c r="V181" s="40">
        <v>18</v>
      </c>
      <c r="W181" s="40" t="s">
        <v>450</v>
      </c>
      <c r="X181" s="40" t="s">
        <v>450</v>
      </c>
      <c r="Y181" s="40" t="s">
        <v>450</v>
      </c>
      <c r="Z181" s="40">
        <v>18</v>
      </c>
      <c r="AA181" s="38" t="s">
        <v>450</v>
      </c>
      <c r="AB181" s="38" t="s">
        <v>450</v>
      </c>
      <c r="AC181" s="38" t="s">
        <v>450</v>
      </c>
      <c r="AD181" s="38" t="s">
        <v>450</v>
      </c>
      <c r="AE181" s="38">
        <v>0</v>
      </c>
      <c r="AF181" s="39" t="s">
        <v>450</v>
      </c>
      <c r="AG181" s="39" t="s">
        <v>450</v>
      </c>
      <c r="AH181" s="39" t="s">
        <v>450</v>
      </c>
      <c r="AI181" s="39" t="s">
        <v>450</v>
      </c>
      <c r="AJ181" s="39">
        <v>0</v>
      </c>
      <c r="AK181" s="38">
        <v>7.0000000000000007E-2</v>
      </c>
      <c r="AL181" s="38" t="s">
        <v>450</v>
      </c>
      <c r="AM181" s="38" t="s">
        <v>450</v>
      </c>
      <c r="AN181" s="38" t="s">
        <v>450</v>
      </c>
      <c r="AO181" s="38">
        <v>7.0000000000000007E-2</v>
      </c>
      <c r="AP181" s="36" t="s">
        <v>450</v>
      </c>
      <c r="AQ181" s="36" t="s">
        <v>450</v>
      </c>
      <c r="AR181" s="36" t="s">
        <v>450</v>
      </c>
      <c r="AS181" s="36" t="s">
        <v>450</v>
      </c>
      <c r="AT181" s="36">
        <v>0</v>
      </c>
      <c r="AU181" s="37" t="s">
        <v>450</v>
      </c>
      <c r="AV181" s="37" t="s">
        <v>450</v>
      </c>
      <c r="AW181" s="37" t="s">
        <v>450</v>
      </c>
      <c r="AX181" s="37" t="s">
        <v>450</v>
      </c>
      <c r="AY181" s="37">
        <v>0</v>
      </c>
      <c r="AZ181" s="36" t="s">
        <v>450</v>
      </c>
      <c r="BA181" s="36" t="s">
        <v>450</v>
      </c>
      <c r="BB181" s="36" t="s">
        <v>450</v>
      </c>
      <c r="BC181" s="36" t="s">
        <v>450</v>
      </c>
      <c r="BD181" s="36">
        <v>0</v>
      </c>
      <c r="BE181" s="38" t="s">
        <v>450</v>
      </c>
      <c r="BF181" s="38" t="s">
        <v>450</v>
      </c>
      <c r="BG181" s="38" t="s">
        <v>450</v>
      </c>
      <c r="BH181" s="38" t="s">
        <v>450</v>
      </c>
      <c r="BI181" s="38">
        <v>0</v>
      </c>
      <c r="BJ181" s="39" t="s">
        <v>450</v>
      </c>
      <c r="BK181" s="39" t="s">
        <v>450</v>
      </c>
      <c r="BL181" s="39" t="s">
        <v>450</v>
      </c>
      <c r="BM181" s="39" t="s">
        <v>450</v>
      </c>
      <c r="BN181" s="39">
        <v>0</v>
      </c>
      <c r="BO181" s="38" t="s">
        <v>450</v>
      </c>
      <c r="BP181" s="38" t="s">
        <v>450</v>
      </c>
      <c r="BQ181" s="38" t="s">
        <v>450</v>
      </c>
      <c r="BR181" s="38" t="s">
        <v>450</v>
      </c>
      <c r="BS181" s="38">
        <v>0</v>
      </c>
      <c r="BT181" s="36">
        <v>0.15</v>
      </c>
      <c r="BU181" s="36">
        <v>0</v>
      </c>
      <c r="BV181" s="36">
        <v>0</v>
      </c>
      <c r="BW181" s="36">
        <v>0</v>
      </c>
      <c r="BX181" s="36">
        <v>0.15</v>
      </c>
      <c r="BY181" s="37">
        <v>24</v>
      </c>
      <c r="BZ181" s="37">
        <v>0</v>
      </c>
      <c r="CA181" s="37">
        <v>0</v>
      </c>
      <c r="CB181" s="37">
        <v>0</v>
      </c>
      <c r="CC181" s="37">
        <v>24</v>
      </c>
      <c r="CD181" s="36">
        <v>7.0000000000000007E-2</v>
      </c>
      <c r="CE181" s="36">
        <v>0</v>
      </c>
      <c r="CF181" s="36">
        <v>0</v>
      </c>
      <c r="CG181" s="36">
        <v>0</v>
      </c>
      <c r="CH181" s="36">
        <v>7.0000000000000007E-2</v>
      </c>
    </row>
    <row r="182" spans="1:86" x14ac:dyDescent="0.25">
      <c r="A182" s="45">
        <v>2022</v>
      </c>
      <c r="B182" s="43" t="s">
        <v>155</v>
      </c>
      <c r="C182" s="44">
        <v>407</v>
      </c>
      <c r="D182" s="43" t="s">
        <v>1207</v>
      </c>
      <c r="E182" s="43" t="s">
        <v>890</v>
      </c>
      <c r="F182" s="42" t="s">
        <v>457</v>
      </c>
      <c r="G182" s="54">
        <v>0.188</v>
      </c>
      <c r="H182" s="54">
        <v>0.25600000000000001</v>
      </c>
      <c r="I182" s="38" t="s">
        <v>450</v>
      </c>
      <c r="J182" s="38" t="s">
        <v>450</v>
      </c>
      <c r="K182" s="38">
        <v>0.44400000000000001</v>
      </c>
      <c r="L182" s="39">
        <v>21</v>
      </c>
      <c r="M182" s="39">
        <v>7</v>
      </c>
      <c r="N182" s="39" t="s">
        <v>450</v>
      </c>
      <c r="O182" s="39" t="s">
        <v>450</v>
      </c>
      <c r="P182" s="39">
        <v>28</v>
      </c>
      <c r="Q182" s="41" t="s">
        <v>450</v>
      </c>
      <c r="R182" s="41" t="s">
        <v>450</v>
      </c>
      <c r="S182" s="41" t="s">
        <v>450</v>
      </c>
      <c r="T182" s="41" t="s">
        <v>450</v>
      </c>
      <c r="U182" s="41" t="s">
        <v>450</v>
      </c>
      <c r="V182" s="40" t="s">
        <v>450</v>
      </c>
      <c r="W182" s="40" t="s">
        <v>450</v>
      </c>
      <c r="X182" s="40" t="s">
        <v>450</v>
      </c>
      <c r="Y182" s="40" t="s">
        <v>450</v>
      </c>
      <c r="Z182" s="40" t="s">
        <v>450</v>
      </c>
      <c r="AA182" s="38" t="s">
        <v>450</v>
      </c>
      <c r="AB182" s="38" t="s">
        <v>450</v>
      </c>
      <c r="AC182" s="38" t="s">
        <v>450</v>
      </c>
      <c r="AD182" s="38" t="s">
        <v>450</v>
      </c>
      <c r="AE182" s="38" t="s">
        <v>450</v>
      </c>
      <c r="AF182" s="39" t="s">
        <v>450</v>
      </c>
      <c r="AG182" s="39" t="s">
        <v>450</v>
      </c>
      <c r="AH182" s="39" t="s">
        <v>450</v>
      </c>
      <c r="AI182" s="39" t="s">
        <v>450</v>
      </c>
      <c r="AJ182" s="39" t="s">
        <v>450</v>
      </c>
      <c r="AK182" s="38" t="s">
        <v>450</v>
      </c>
      <c r="AL182" s="38" t="s">
        <v>450</v>
      </c>
      <c r="AM182" s="38" t="s">
        <v>450</v>
      </c>
      <c r="AN182" s="38" t="s">
        <v>450</v>
      </c>
      <c r="AO182" s="38">
        <v>0</v>
      </c>
      <c r="AP182" s="36" t="s">
        <v>450</v>
      </c>
      <c r="AQ182" s="36" t="s">
        <v>450</v>
      </c>
      <c r="AR182" s="36" t="s">
        <v>450</v>
      </c>
      <c r="AS182" s="36" t="s">
        <v>450</v>
      </c>
      <c r="AT182" s="36">
        <v>0</v>
      </c>
      <c r="AU182" s="37" t="s">
        <v>450</v>
      </c>
      <c r="AV182" s="37" t="s">
        <v>450</v>
      </c>
      <c r="AW182" s="37" t="s">
        <v>450</v>
      </c>
      <c r="AX182" s="37" t="s">
        <v>450</v>
      </c>
      <c r="AY182" s="37">
        <v>0</v>
      </c>
      <c r="AZ182" s="36" t="s">
        <v>450</v>
      </c>
      <c r="BA182" s="36" t="s">
        <v>450</v>
      </c>
      <c r="BB182" s="36" t="s">
        <v>450</v>
      </c>
      <c r="BC182" s="36" t="s">
        <v>450</v>
      </c>
      <c r="BD182" s="36">
        <v>0</v>
      </c>
      <c r="BE182" s="38" t="s">
        <v>450</v>
      </c>
      <c r="BF182" s="38" t="s">
        <v>450</v>
      </c>
      <c r="BG182" s="38" t="s">
        <v>450</v>
      </c>
      <c r="BH182" s="38" t="s">
        <v>450</v>
      </c>
      <c r="BI182" s="38">
        <v>0</v>
      </c>
      <c r="BJ182" s="39" t="s">
        <v>450</v>
      </c>
      <c r="BK182" s="39" t="s">
        <v>450</v>
      </c>
      <c r="BL182" s="39" t="s">
        <v>450</v>
      </c>
      <c r="BM182" s="39" t="s">
        <v>450</v>
      </c>
      <c r="BN182" s="39">
        <v>0</v>
      </c>
      <c r="BO182" s="38" t="s">
        <v>450</v>
      </c>
      <c r="BP182" s="38" t="s">
        <v>450</v>
      </c>
      <c r="BQ182" s="38" t="s">
        <v>450</v>
      </c>
      <c r="BR182" s="38" t="s">
        <v>450</v>
      </c>
      <c r="BS182" s="38">
        <v>0</v>
      </c>
      <c r="BT182" s="36">
        <v>0.188</v>
      </c>
      <c r="BU182" s="36">
        <v>0.25600000000000001</v>
      </c>
      <c r="BV182" s="36">
        <v>0</v>
      </c>
      <c r="BW182" s="36">
        <v>0</v>
      </c>
      <c r="BX182" s="36">
        <v>0.44400000000000001</v>
      </c>
      <c r="BY182" s="37">
        <v>21</v>
      </c>
      <c r="BZ182" s="37">
        <v>7</v>
      </c>
      <c r="CA182" s="37">
        <v>0</v>
      </c>
      <c r="CB182" s="37">
        <v>0</v>
      </c>
      <c r="CC182" s="37">
        <v>28</v>
      </c>
      <c r="CD182" s="36">
        <v>0</v>
      </c>
      <c r="CE182" s="36">
        <v>0</v>
      </c>
      <c r="CF182" s="36">
        <v>0</v>
      </c>
      <c r="CG182" s="36">
        <v>0</v>
      </c>
      <c r="CH182" s="36">
        <v>0</v>
      </c>
    </row>
    <row r="183" spans="1:86" x14ac:dyDescent="0.25">
      <c r="A183" s="45">
        <v>2022</v>
      </c>
      <c r="B183" s="43" t="s">
        <v>155</v>
      </c>
      <c r="C183" s="44">
        <v>562</v>
      </c>
      <c r="D183" s="43" t="s">
        <v>1206</v>
      </c>
      <c r="E183" s="43" t="s">
        <v>890</v>
      </c>
      <c r="F183" s="42" t="s">
        <v>457</v>
      </c>
      <c r="G183" s="54">
        <v>1.0329999999999999</v>
      </c>
      <c r="H183" s="54">
        <v>0.13600000000000001</v>
      </c>
      <c r="I183" s="38" t="s">
        <v>450</v>
      </c>
      <c r="J183" s="38" t="s">
        <v>450</v>
      </c>
      <c r="K183" s="38">
        <v>1.169</v>
      </c>
      <c r="L183" s="39">
        <v>152</v>
      </c>
      <c r="M183" s="39">
        <v>6</v>
      </c>
      <c r="N183" s="39" t="s">
        <v>450</v>
      </c>
      <c r="O183" s="39" t="s">
        <v>450</v>
      </c>
      <c r="P183" s="39">
        <v>158</v>
      </c>
      <c r="Q183" s="41" t="s">
        <v>450</v>
      </c>
      <c r="R183" s="41" t="s">
        <v>450</v>
      </c>
      <c r="S183" s="41" t="s">
        <v>450</v>
      </c>
      <c r="T183" s="41" t="s">
        <v>450</v>
      </c>
      <c r="U183" s="41" t="s">
        <v>450</v>
      </c>
      <c r="V183" s="40" t="s">
        <v>450</v>
      </c>
      <c r="W183" s="40" t="s">
        <v>450</v>
      </c>
      <c r="X183" s="40" t="s">
        <v>450</v>
      </c>
      <c r="Y183" s="40" t="s">
        <v>450</v>
      </c>
      <c r="Z183" s="40" t="s">
        <v>450</v>
      </c>
      <c r="AA183" s="38" t="s">
        <v>450</v>
      </c>
      <c r="AB183" s="38" t="s">
        <v>450</v>
      </c>
      <c r="AC183" s="38" t="s">
        <v>450</v>
      </c>
      <c r="AD183" s="38" t="s">
        <v>450</v>
      </c>
      <c r="AE183" s="38" t="s">
        <v>450</v>
      </c>
      <c r="AF183" s="39" t="s">
        <v>450</v>
      </c>
      <c r="AG183" s="39" t="s">
        <v>450</v>
      </c>
      <c r="AH183" s="39" t="s">
        <v>450</v>
      </c>
      <c r="AI183" s="39" t="s">
        <v>450</v>
      </c>
      <c r="AJ183" s="39" t="s">
        <v>450</v>
      </c>
      <c r="AK183" s="38">
        <v>133.37200000000001</v>
      </c>
      <c r="AL183" s="38">
        <v>18.117000000000001</v>
      </c>
      <c r="AM183" s="38" t="s">
        <v>450</v>
      </c>
      <c r="AN183" s="38" t="s">
        <v>450</v>
      </c>
      <c r="AO183" s="38">
        <v>151.489</v>
      </c>
      <c r="AP183" s="36" t="s">
        <v>450</v>
      </c>
      <c r="AQ183" s="36" t="s">
        <v>450</v>
      </c>
      <c r="AR183" s="36" t="s">
        <v>450</v>
      </c>
      <c r="AS183" s="36" t="s">
        <v>450</v>
      </c>
      <c r="AT183" s="36">
        <v>0</v>
      </c>
      <c r="AU183" s="37" t="s">
        <v>450</v>
      </c>
      <c r="AV183" s="37" t="s">
        <v>450</v>
      </c>
      <c r="AW183" s="37" t="s">
        <v>450</v>
      </c>
      <c r="AX183" s="37" t="s">
        <v>450</v>
      </c>
      <c r="AY183" s="37">
        <v>0</v>
      </c>
      <c r="AZ183" s="36" t="s">
        <v>450</v>
      </c>
      <c r="BA183" s="36" t="s">
        <v>450</v>
      </c>
      <c r="BB183" s="36" t="s">
        <v>450</v>
      </c>
      <c r="BC183" s="36" t="s">
        <v>450</v>
      </c>
      <c r="BD183" s="36">
        <v>0</v>
      </c>
      <c r="BE183" s="38" t="s">
        <v>450</v>
      </c>
      <c r="BF183" s="38" t="s">
        <v>450</v>
      </c>
      <c r="BG183" s="38" t="s">
        <v>450</v>
      </c>
      <c r="BH183" s="38" t="s">
        <v>450</v>
      </c>
      <c r="BI183" s="38">
        <v>0</v>
      </c>
      <c r="BJ183" s="39" t="s">
        <v>450</v>
      </c>
      <c r="BK183" s="39" t="s">
        <v>450</v>
      </c>
      <c r="BL183" s="39" t="s">
        <v>450</v>
      </c>
      <c r="BM183" s="39" t="s">
        <v>450</v>
      </c>
      <c r="BN183" s="39">
        <v>0</v>
      </c>
      <c r="BO183" s="38" t="s">
        <v>450</v>
      </c>
      <c r="BP183" s="38" t="s">
        <v>450</v>
      </c>
      <c r="BQ183" s="38" t="s">
        <v>450</v>
      </c>
      <c r="BR183" s="38" t="s">
        <v>450</v>
      </c>
      <c r="BS183" s="38">
        <v>0</v>
      </c>
      <c r="BT183" s="36">
        <v>1.0329999999999999</v>
      </c>
      <c r="BU183" s="36">
        <v>0.13600000000000001</v>
      </c>
      <c r="BV183" s="36">
        <v>0</v>
      </c>
      <c r="BW183" s="36">
        <v>0</v>
      </c>
      <c r="BX183" s="36">
        <v>1.169</v>
      </c>
      <c r="BY183" s="37">
        <v>152</v>
      </c>
      <c r="BZ183" s="37">
        <v>6</v>
      </c>
      <c r="CA183" s="37">
        <v>0</v>
      </c>
      <c r="CB183" s="37">
        <v>0</v>
      </c>
      <c r="CC183" s="37">
        <v>158</v>
      </c>
      <c r="CD183" s="36">
        <v>133.37200000000001</v>
      </c>
      <c r="CE183" s="36">
        <v>18.117000000000001</v>
      </c>
      <c r="CF183" s="36">
        <v>0</v>
      </c>
      <c r="CG183" s="36">
        <v>0</v>
      </c>
      <c r="CH183" s="36">
        <v>151.489</v>
      </c>
    </row>
    <row r="184" spans="1:86" x14ac:dyDescent="0.25">
      <c r="A184" s="45">
        <v>2022</v>
      </c>
      <c r="B184" s="43" t="s">
        <v>155</v>
      </c>
      <c r="C184" s="44">
        <v>2487</v>
      </c>
      <c r="D184" s="43" t="s">
        <v>1205</v>
      </c>
      <c r="E184" s="43" t="s">
        <v>890</v>
      </c>
      <c r="F184" s="42" t="s">
        <v>457</v>
      </c>
      <c r="G184" s="54" t="s">
        <v>450</v>
      </c>
      <c r="H184" s="54" t="s">
        <v>450</v>
      </c>
      <c r="I184" s="38" t="s">
        <v>450</v>
      </c>
      <c r="J184" s="38" t="s">
        <v>450</v>
      </c>
      <c r="K184" s="38">
        <v>0</v>
      </c>
      <c r="L184" s="39" t="s">
        <v>450</v>
      </c>
      <c r="M184" s="39" t="s">
        <v>450</v>
      </c>
      <c r="N184" s="39" t="s">
        <v>450</v>
      </c>
      <c r="O184" s="39" t="s">
        <v>450</v>
      </c>
      <c r="P184" s="39">
        <v>0</v>
      </c>
      <c r="Q184" s="41" t="s">
        <v>450</v>
      </c>
      <c r="R184" s="41" t="s">
        <v>450</v>
      </c>
      <c r="S184" s="41" t="s">
        <v>450</v>
      </c>
      <c r="T184" s="41" t="s">
        <v>450</v>
      </c>
      <c r="U184" s="41">
        <v>0</v>
      </c>
      <c r="V184" s="40" t="s">
        <v>450</v>
      </c>
      <c r="W184" s="40" t="s">
        <v>450</v>
      </c>
      <c r="X184" s="40" t="s">
        <v>450</v>
      </c>
      <c r="Y184" s="40" t="s">
        <v>450</v>
      </c>
      <c r="Z184" s="40">
        <v>0</v>
      </c>
      <c r="AA184" s="38">
        <v>3.5000000000000003E-2</v>
      </c>
      <c r="AB184" s="38">
        <v>1.2E-2</v>
      </c>
      <c r="AC184" s="38" t="s">
        <v>450</v>
      </c>
      <c r="AD184" s="38" t="s">
        <v>450</v>
      </c>
      <c r="AE184" s="38">
        <v>4.7E-2</v>
      </c>
      <c r="AF184" s="39">
        <v>5</v>
      </c>
      <c r="AG184" s="39">
        <v>1</v>
      </c>
      <c r="AH184" s="39" t="s">
        <v>450</v>
      </c>
      <c r="AI184" s="39" t="s">
        <v>450</v>
      </c>
      <c r="AJ184" s="39">
        <v>6</v>
      </c>
      <c r="AK184" s="38">
        <v>9.7639999999999993</v>
      </c>
      <c r="AL184" s="38">
        <v>0.32</v>
      </c>
      <c r="AM184" s="38" t="s">
        <v>450</v>
      </c>
      <c r="AN184" s="38" t="s">
        <v>450</v>
      </c>
      <c r="AO184" s="38">
        <v>10.084</v>
      </c>
      <c r="AP184" s="36" t="s">
        <v>450</v>
      </c>
      <c r="AQ184" s="36" t="s">
        <v>450</v>
      </c>
      <c r="AR184" s="36" t="s">
        <v>450</v>
      </c>
      <c r="AS184" s="36" t="s">
        <v>450</v>
      </c>
      <c r="AT184" s="36">
        <v>0</v>
      </c>
      <c r="AU184" s="37" t="s">
        <v>450</v>
      </c>
      <c r="AV184" s="37" t="s">
        <v>450</v>
      </c>
      <c r="AW184" s="37" t="s">
        <v>450</v>
      </c>
      <c r="AX184" s="37" t="s">
        <v>450</v>
      </c>
      <c r="AY184" s="37">
        <v>0</v>
      </c>
      <c r="AZ184" s="36" t="s">
        <v>450</v>
      </c>
      <c r="BA184" s="36" t="s">
        <v>450</v>
      </c>
      <c r="BB184" s="36" t="s">
        <v>450</v>
      </c>
      <c r="BC184" s="36" t="s">
        <v>450</v>
      </c>
      <c r="BD184" s="36">
        <v>0</v>
      </c>
      <c r="BE184" s="38" t="s">
        <v>450</v>
      </c>
      <c r="BF184" s="38" t="s">
        <v>450</v>
      </c>
      <c r="BG184" s="38" t="s">
        <v>450</v>
      </c>
      <c r="BH184" s="38" t="s">
        <v>450</v>
      </c>
      <c r="BI184" s="38">
        <v>0</v>
      </c>
      <c r="BJ184" s="39" t="s">
        <v>450</v>
      </c>
      <c r="BK184" s="39" t="s">
        <v>450</v>
      </c>
      <c r="BL184" s="39" t="s">
        <v>450</v>
      </c>
      <c r="BM184" s="39" t="s">
        <v>450</v>
      </c>
      <c r="BN184" s="39">
        <v>0</v>
      </c>
      <c r="BO184" s="38" t="s">
        <v>450</v>
      </c>
      <c r="BP184" s="38" t="s">
        <v>450</v>
      </c>
      <c r="BQ184" s="38" t="s">
        <v>450</v>
      </c>
      <c r="BR184" s="38" t="s">
        <v>450</v>
      </c>
      <c r="BS184" s="38">
        <v>0</v>
      </c>
      <c r="BT184" s="36">
        <v>3.5000000000000003E-2</v>
      </c>
      <c r="BU184" s="36">
        <v>1.2E-2</v>
      </c>
      <c r="BV184" s="36">
        <v>0</v>
      </c>
      <c r="BW184" s="36">
        <v>0</v>
      </c>
      <c r="BX184" s="36">
        <v>4.7E-2</v>
      </c>
      <c r="BY184" s="37">
        <v>5</v>
      </c>
      <c r="BZ184" s="37">
        <v>1</v>
      </c>
      <c r="CA184" s="37">
        <v>0</v>
      </c>
      <c r="CB184" s="37">
        <v>0</v>
      </c>
      <c r="CC184" s="37">
        <v>6</v>
      </c>
      <c r="CD184" s="36">
        <v>9.7639999999999993</v>
      </c>
      <c r="CE184" s="36">
        <v>0.32</v>
      </c>
      <c r="CF184" s="36">
        <v>0</v>
      </c>
      <c r="CG184" s="36">
        <v>0</v>
      </c>
      <c r="CH184" s="36">
        <v>10.084</v>
      </c>
    </row>
    <row r="185" spans="1:86" x14ac:dyDescent="0.25">
      <c r="A185" s="45">
        <v>2022</v>
      </c>
      <c r="B185" s="43" t="s">
        <v>155</v>
      </c>
      <c r="C185" s="44">
        <v>2812</v>
      </c>
      <c r="D185" s="43" t="s">
        <v>1204</v>
      </c>
      <c r="E185" s="43" t="s">
        <v>890</v>
      </c>
      <c r="F185" s="42" t="s">
        <v>457</v>
      </c>
      <c r="G185" s="54">
        <v>6.6000000000000003E-2</v>
      </c>
      <c r="H185" s="54">
        <v>8.1000000000000003E-2</v>
      </c>
      <c r="I185" s="38" t="s">
        <v>450</v>
      </c>
      <c r="J185" s="38" t="s">
        <v>450</v>
      </c>
      <c r="K185" s="38">
        <v>0.14699999999999999</v>
      </c>
      <c r="L185" s="39">
        <v>9</v>
      </c>
      <c r="M185" s="39">
        <v>2</v>
      </c>
      <c r="N185" s="39" t="s">
        <v>450</v>
      </c>
      <c r="O185" s="39" t="s">
        <v>450</v>
      </c>
      <c r="P185" s="39">
        <v>11</v>
      </c>
      <c r="Q185" s="41" t="s">
        <v>450</v>
      </c>
      <c r="R185" s="41" t="s">
        <v>450</v>
      </c>
      <c r="S185" s="41" t="s">
        <v>450</v>
      </c>
      <c r="T185" s="41" t="s">
        <v>450</v>
      </c>
      <c r="U185" s="41" t="s">
        <v>450</v>
      </c>
      <c r="V185" s="40" t="s">
        <v>450</v>
      </c>
      <c r="W185" s="40" t="s">
        <v>450</v>
      </c>
      <c r="X185" s="40" t="s">
        <v>450</v>
      </c>
      <c r="Y185" s="40" t="s">
        <v>450</v>
      </c>
      <c r="Z185" s="40" t="s">
        <v>450</v>
      </c>
      <c r="AA185" s="38" t="s">
        <v>450</v>
      </c>
      <c r="AB185" s="38" t="s">
        <v>450</v>
      </c>
      <c r="AC185" s="38" t="s">
        <v>450</v>
      </c>
      <c r="AD185" s="38" t="s">
        <v>450</v>
      </c>
      <c r="AE185" s="38" t="s">
        <v>450</v>
      </c>
      <c r="AF185" s="39" t="s">
        <v>450</v>
      </c>
      <c r="AG185" s="39" t="s">
        <v>450</v>
      </c>
      <c r="AH185" s="39" t="s">
        <v>450</v>
      </c>
      <c r="AI185" s="39" t="s">
        <v>450</v>
      </c>
      <c r="AJ185" s="39" t="s">
        <v>450</v>
      </c>
      <c r="AK185" s="38">
        <v>8.9999999999999993E-3</v>
      </c>
      <c r="AL185" s="38">
        <v>9.2999999999999999E-2</v>
      </c>
      <c r="AM185" s="38" t="s">
        <v>450</v>
      </c>
      <c r="AN185" s="38" t="s">
        <v>450</v>
      </c>
      <c r="AO185" s="38">
        <v>0.10199999999999999</v>
      </c>
      <c r="AP185" s="36" t="s">
        <v>450</v>
      </c>
      <c r="AQ185" s="36" t="s">
        <v>450</v>
      </c>
      <c r="AR185" s="36" t="s">
        <v>450</v>
      </c>
      <c r="AS185" s="36" t="s">
        <v>450</v>
      </c>
      <c r="AT185" s="36">
        <v>0</v>
      </c>
      <c r="AU185" s="37" t="s">
        <v>450</v>
      </c>
      <c r="AV185" s="37" t="s">
        <v>450</v>
      </c>
      <c r="AW185" s="37" t="s">
        <v>450</v>
      </c>
      <c r="AX185" s="37" t="s">
        <v>450</v>
      </c>
      <c r="AY185" s="37">
        <v>0</v>
      </c>
      <c r="AZ185" s="36" t="s">
        <v>450</v>
      </c>
      <c r="BA185" s="36" t="s">
        <v>450</v>
      </c>
      <c r="BB185" s="36" t="s">
        <v>450</v>
      </c>
      <c r="BC185" s="36" t="s">
        <v>450</v>
      </c>
      <c r="BD185" s="36">
        <v>0</v>
      </c>
      <c r="BE185" s="38" t="s">
        <v>450</v>
      </c>
      <c r="BF185" s="38" t="s">
        <v>450</v>
      </c>
      <c r="BG185" s="38" t="s">
        <v>450</v>
      </c>
      <c r="BH185" s="38" t="s">
        <v>450</v>
      </c>
      <c r="BI185" s="38">
        <v>0</v>
      </c>
      <c r="BJ185" s="39" t="s">
        <v>450</v>
      </c>
      <c r="BK185" s="39" t="s">
        <v>450</v>
      </c>
      <c r="BL185" s="39" t="s">
        <v>450</v>
      </c>
      <c r="BM185" s="39" t="s">
        <v>450</v>
      </c>
      <c r="BN185" s="39">
        <v>0</v>
      </c>
      <c r="BO185" s="38" t="s">
        <v>450</v>
      </c>
      <c r="BP185" s="38" t="s">
        <v>450</v>
      </c>
      <c r="BQ185" s="38" t="s">
        <v>450</v>
      </c>
      <c r="BR185" s="38" t="s">
        <v>450</v>
      </c>
      <c r="BS185" s="38">
        <v>0</v>
      </c>
      <c r="BT185" s="36">
        <v>6.6000000000000003E-2</v>
      </c>
      <c r="BU185" s="36">
        <v>8.1000000000000003E-2</v>
      </c>
      <c r="BV185" s="36">
        <v>0</v>
      </c>
      <c r="BW185" s="36">
        <v>0</v>
      </c>
      <c r="BX185" s="36">
        <v>0.14699999999999999</v>
      </c>
      <c r="BY185" s="37">
        <v>9</v>
      </c>
      <c r="BZ185" s="37">
        <v>2</v>
      </c>
      <c r="CA185" s="37">
        <v>0</v>
      </c>
      <c r="CB185" s="37">
        <v>0</v>
      </c>
      <c r="CC185" s="37">
        <v>11</v>
      </c>
      <c r="CD185" s="36">
        <v>8.9999999999999993E-3</v>
      </c>
      <c r="CE185" s="36">
        <v>9.2999999999999999E-2</v>
      </c>
      <c r="CF185" s="36">
        <v>0</v>
      </c>
      <c r="CG185" s="36">
        <v>0</v>
      </c>
      <c r="CH185" s="36">
        <v>0.10199999999999999</v>
      </c>
    </row>
    <row r="186" spans="1:86" x14ac:dyDescent="0.25">
      <c r="A186" s="45">
        <v>2022</v>
      </c>
      <c r="B186" s="43" t="s">
        <v>155</v>
      </c>
      <c r="C186" s="44">
        <v>2903</v>
      </c>
      <c r="D186" s="43" t="s">
        <v>1203</v>
      </c>
      <c r="E186" s="43" t="s">
        <v>890</v>
      </c>
      <c r="F186" s="42" t="s">
        <v>457</v>
      </c>
      <c r="G186" s="54">
        <v>1.32</v>
      </c>
      <c r="H186" s="54" t="s">
        <v>450</v>
      </c>
      <c r="I186" s="38">
        <v>0.42499999999999999</v>
      </c>
      <c r="J186" s="38" t="s">
        <v>450</v>
      </c>
      <c r="K186" s="38">
        <v>1.7450000000000001</v>
      </c>
      <c r="L186" s="39">
        <v>132</v>
      </c>
      <c r="M186" s="39" t="s">
        <v>450</v>
      </c>
      <c r="N186" s="39">
        <v>17</v>
      </c>
      <c r="O186" s="39" t="s">
        <v>450</v>
      </c>
      <c r="P186" s="39">
        <v>149</v>
      </c>
      <c r="Q186" s="41" t="s">
        <v>450</v>
      </c>
      <c r="R186" s="41" t="s">
        <v>450</v>
      </c>
      <c r="S186" s="41" t="s">
        <v>450</v>
      </c>
      <c r="T186" s="41" t="s">
        <v>450</v>
      </c>
      <c r="U186" s="41" t="s">
        <v>450</v>
      </c>
      <c r="V186" s="40" t="s">
        <v>450</v>
      </c>
      <c r="W186" s="40" t="s">
        <v>450</v>
      </c>
      <c r="X186" s="40" t="s">
        <v>450</v>
      </c>
      <c r="Y186" s="40" t="s">
        <v>450</v>
      </c>
      <c r="Z186" s="40" t="s">
        <v>450</v>
      </c>
      <c r="AA186" s="38" t="s">
        <v>450</v>
      </c>
      <c r="AB186" s="38" t="s">
        <v>450</v>
      </c>
      <c r="AC186" s="38" t="s">
        <v>450</v>
      </c>
      <c r="AD186" s="38" t="s">
        <v>450</v>
      </c>
      <c r="AE186" s="38" t="s">
        <v>450</v>
      </c>
      <c r="AF186" s="39" t="s">
        <v>450</v>
      </c>
      <c r="AG186" s="39" t="s">
        <v>450</v>
      </c>
      <c r="AH186" s="39" t="s">
        <v>450</v>
      </c>
      <c r="AI186" s="39" t="s">
        <v>450</v>
      </c>
      <c r="AJ186" s="39" t="s">
        <v>450</v>
      </c>
      <c r="AK186" s="38" t="s">
        <v>450</v>
      </c>
      <c r="AL186" s="38" t="s">
        <v>450</v>
      </c>
      <c r="AM186" s="38" t="s">
        <v>450</v>
      </c>
      <c r="AN186" s="38" t="s">
        <v>450</v>
      </c>
      <c r="AO186" s="38">
        <v>0</v>
      </c>
      <c r="AP186" s="36" t="s">
        <v>450</v>
      </c>
      <c r="AQ186" s="36" t="s">
        <v>450</v>
      </c>
      <c r="AR186" s="36" t="s">
        <v>450</v>
      </c>
      <c r="AS186" s="36" t="s">
        <v>450</v>
      </c>
      <c r="AT186" s="36">
        <v>0</v>
      </c>
      <c r="AU186" s="37" t="s">
        <v>450</v>
      </c>
      <c r="AV186" s="37" t="s">
        <v>450</v>
      </c>
      <c r="AW186" s="37" t="s">
        <v>450</v>
      </c>
      <c r="AX186" s="37" t="s">
        <v>450</v>
      </c>
      <c r="AY186" s="37">
        <v>0</v>
      </c>
      <c r="AZ186" s="36" t="s">
        <v>450</v>
      </c>
      <c r="BA186" s="36" t="s">
        <v>450</v>
      </c>
      <c r="BB186" s="36" t="s">
        <v>450</v>
      </c>
      <c r="BC186" s="36" t="s">
        <v>450</v>
      </c>
      <c r="BD186" s="36">
        <v>0</v>
      </c>
      <c r="BE186" s="38" t="s">
        <v>450</v>
      </c>
      <c r="BF186" s="38" t="s">
        <v>450</v>
      </c>
      <c r="BG186" s="38" t="s">
        <v>450</v>
      </c>
      <c r="BH186" s="38" t="s">
        <v>450</v>
      </c>
      <c r="BI186" s="38">
        <v>0</v>
      </c>
      <c r="BJ186" s="39" t="s">
        <v>450</v>
      </c>
      <c r="BK186" s="39" t="s">
        <v>450</v>
      </c>
      <c r="BL186" s="39" t="s">
        <v>450</v>
      </c>
      <c r="BM186" s="39" t="s">
        <v>450</v>
      </c>
      <c r="BN186" s="39">
        <v>0</v>
      </c>
      <c r="BO186" s="38" t="s">
        <v>450</v>
      </c>
      <c r="BP186" s="38" t="s">
        <v>450</v>
      </c>
      <c r="BQ186" s="38" t="s">
        <v>450</v>
      </c>
      <c r="BR186" s="38" t="s">
        <v>450</v>
      </c>
      <c r="BS186" s="38">
        <v>0</v>
      </c>
      <c r="BT186" s="36">
        <v>1.32</v>
      </c>
      <c r="BU186" s="36">
        <v>0</v>
      </c>
      <c r="BV186" s="36">
        <v>0.42499999999999999</v>
      </c>
      <c r="BW186" s="36">
        <v>0</v>
      </c>
      <c r="BX186" s="36">
        <v>1.7450000000000001</v>
      </c>
      <c r="BY186" s="37">
        <v>132</v>
      </c>
      <c r="BZ186" s="37">
        <v>0</v>
      </c>
      <c r="CA186" s="37">
        <v>17</v>
      </c>
      <c r="CB186" s="37">
        <v>0</v>
      </c>
      <c r="CC186" s="37">
        <v>149</v>
      </c>
      <c r="CD186" s="36">
        <v>0</v>
      </c>
      <c r="CE186" s="36">
        <v>0</v>
      </c>
      <c r="CF186" s="36">
        <v>0</v>
      </c>
      <c r="CG186" s="36">
        <v>0</v>
      </c>
      <c r="CH186" s="36">
        <v>0</v>
      </c>
    </row>
    <row r="187" spans="1:86" x14ac:dyDescent="0.25">
      <c r="A187" s="45">
        <v>2022</v>
      </c>
      <c r="B187" s="43" t="s">
        <v>155</v>
      </c>
      <c r="C187" s="44">
        <v>3081</v>
      </c>
      <c r="D187" s="43" t="s">
        <v>1202</v>
      </c>
      <c r="E187" s="43" t="s">
        <v>890</v>
      </c>
      <c r="F187" s="42" t="s">
        <v>455</v>
      </c>
      <c r="G187" s="54">
        <v>1.2649999999999999</v>
      </c>
      <c r="H187" s="54">
        <v>0.224</v>
      </c>
      <c r="I187" s="38" t="s">
        <v>450</v>
      </c>
      <c r="J187" s="38" t="s">
        <v>450</v>
      </c>
      <c r="K187" s="38">
        <v>1.4890000000000001</v>
      </c>
      <c r="L187" s="39">
        <v>165</v>
      </c>
      <c r="M187" s="39">
        <v>2</v>
      </c>
      <c r="N187" s="39" t="s">
        <v>450</v>
      </c>
      <c r="O187" s="39" t="s">
        <v>450</v>
      </c>
      <c r="P187" s="39">
        <v>167</v>
      </c>
      <c r="Q187" s="41" t="s">
        <v>450</v>
      </c>
      <c r="R187" s="41" t="s">
        <v>450</v>
      </c>
      <c r="S187" s="41" t="s">
        <v>450</v>
      </c>
      <c r="T187" s="41" t="s">
        <v>450</v>
      </c>
      <c r="U187" s="41" t="s">
        <v>450</v>
      </c>
      <c r="V187" s="40" t="s">
        <v>450</v>
      </c>
      <c r="W187" s="40" t="s">
        <v>450</v>
      </c>
      <c r="X187" s="40" t="s">
        <v>450</v>
      </c>
      <c r="Y187" s="40" t="s">
        <v>450</v>
      </c>
      <c r="Z187" s="40" t="s">
        <v>450</v>
      </c>
      <c r="AA187" s="38" t="s">
        <v>450</v>
      </c>
      <c r="AB187" s="38" t="s">
        <v>450</v>
      </c>
      <c r="AC187" s="38" t="s">
        <v>450</v>
      </c>
      <c r="AD187" s="38" t="s">
        <v>450</v>
      </c>
      <c r="AE187" s="38" t="s">
        <v>450</v>
      </c>
      <c r="AF187" s="39" t="s">
        <v>450</v>
      </c>
      <c r="AG187" s="39" t="s">
        <v>450</v>
      </c>
      <c r="AH187" s="39" t="s">
        <v>450</v>
      </c>
      <c r="AI187" s="39" t="s">
        <v>450</v>
      </c>
      <c r="AJ187" s="39" t="s">
        <v>450</v>
      </c>
      <c r="AK187" s="38" t="s">
        <v>450</v>
      </c>
      <c r="AL187" s="38" t="s">
        <v>450</v>
      </c>
      <c r="AM187" s="38" t="s">
        <v>450</v>
      </c>
      <c r="AN187" s="38" t="s">
        <v>450</v>
      </c>
      <c r="AO187" s="38">
        <v>0</v>
      </c>
      <c r="AP187" s="36" t="s">
        <v>450</v>
      </c>
      <c r="AQ187" s="36" t="s">
        <v>450</v>
      </c>
      <c r="AR187" s="36" t="s">
        <v>450</v>
      </c>
      <c r="AS187" s="36" t="s">
        <v>450</v>
      </c>
      <c r="AT187" s="36">
        <v>0</v>
      </c>
      <c r="AU187" s="37" t="s">
        <v>450</v>
      </c>
      <c r="AV187" s="37" t="s">
        <v>450</v>
      </c>
      <c r="AW187" s="37" t="s">
        <v>450</v>
      </c>
      <c r="AX187" s="37" t="s">
        <v>450</v>
      </c>
      <c r="AY187" s="37">
        <v>0</v>
      </c>
      <c r="AZ187" s="36" t="s">
        <v>450</v>
      </c>
      <c r="BA187" s="36" t="s">
        <v>450</v>
      </c>
      <c r="BB187" s="36" t="s">
        <v>450</v>
      </c>
      <c r="BC187" s="36" t="s">
        <v>450</v>
      </c>
      <c r="BD187" s="36">
        <v>0</v>
      </c>
      <c r="BE187" s="38" t="s">
        <v>450</v>
      </c>
      <c r="BF187" s="38" t="s">
        <v>450</v>
      </c>
      <c r="BG187" s="38" t="s">
        <v>450</v>
      </c>
      <c r="BH187" s="38" t="s">
        <v>450</v>
      </c>
      <c r="BI187" s="38">
        <v>0</v>
      </c>
      <c r="BJ187" s="39" t="s">
        <v>450</v>
      </c>
      <c r="BK187" s="39" t="s">
        <v>450</v>
      </c>
      <c r="BL187" s="39" t="s">
        <v>450</v>
      </c>
      <c r="BM187" s="39" t="s">
        <v>450</v>
      </c>
      <c r="BN187" s="39">
        <v>0</v>
      </c>
      <c r="BO187" s="38" t="s">
        <v>450</v>
      </c>
      <c r="BP187" s="38" t="s">
        <v>450</v>
      </c>
      <c r="BQ187" s="38" t="s">
        <v>450</v>
      </c>
      <c r="BR187" s="38" t="s">
        <v>450</v>
      </c>
      <c r="BS187" s="38">
        <v>0</v>
      </c>
      <c r="BT187" s="36">
        <v>1.2649999999999999</v>
      </c>
      <c r="BU187" s="36">
        <v>0.224</v>
      </c>
      <c r="BV187" s="36">
        <v>0</v>
      </c>
      <c r="BW187" s="36">
        <v>0</v>
      </c>
      <c r="BX187" s="36">
        <v>1.4890000000000001</v>
      </c>
      <c r="BY187" s="37">
        <v>165</v>
      </c>
      <c r="BZ187" s="37">
        <v>2</v>
      </c>
      <c r="CA187" s="37">
        <v>0</v>
      </c>
      <c r="CB187" s="37">
        <v>0</v>
      </c>
      <c r="CC187" s="37">
        <v>167</v>
      </c>
      <c r="CD187" s="36">
        <v>0</v>
      </c>
      <c r="CE187" s="36">
        <v>0</v>
      </c>
      <c r="CF187" s="36">
        <v>0</v>
      </c>
      <c r="CG187" s="36">
        <v>0</v>
      </c>
      <c r="CH187" s="36">
        <v>0</v>
      </c>
    </row>
    <row r="188" spans="1:86" x14ac:dyDescent="0.25">
      <c r="A188" s="45">
        <v>2022</v>
      </c>
      <c r="B188" s="43" t="s">
        <v>155</v>
      </c>
      <c r="C188" s="44">
        <v>3108</v>
      </c>
      <c r="D188" s="43" t="s">
        <v>1201</v>
      </c>
      <c r="E188" s="43" t="s">
        <v>890</v>
      </c>
      <c r="F188" s="42" t="s">
        <v>457</v>
      </c>
      <c r="G188" s="54" t="s">
        <v>450</v>
      </c>
      <c r="H188" s="54" t="s">
        <v>450</v>
      </c>
      <c r="I188" s="38">
        <v>0.42299999999999999</v>
      </c>
      <c r="J188" s="38" t="s">
        <v>450</v>
      </c>
      <c r="K188" s="38">
        <v>0.42299999999999999</v>
      </c>
      <c r="L188" s="39" t="s">
        <v>450</v>
      </c>
      <c r="M188" s="39" t="s">
        <v>450</v>
      </c>
      <c r="N188" s="39">
        <v>3</v>
      </c>
      <c r="O188" s="39" t="s">
        <v>450</v>
      </c>
      <c r="P188" s="39">
        <v>3</v>
      </c>
      <c r="Q188" s="41" t="s">
        <v>450</v>
      </c>
      <c r="R188" s="41" t="s">
        <v>450</v>
      </c>
      <c r="S188" s="41" t="s">
        <v>450</v>
      </c>
      <c r="T188" s="41" t="s">
        <v>450</v>
      </c>
      <c r="U188" s="41" t="s">
        <v>450</v>
      </c>
      <c r="V188" s="40" t="s">
        <v>450</v>
      </c>
      <c r="W188" s="40" t="s">
        <v>450</v>
      </c>
      <c r="X188" s="40" t="s">
        <v>450</v>
      </c>
      <c r="Y188" s="40" t="s">
        <v>450</v>
      </c>
      <c r="Z188" s="40" t="s">
        <v>450</v>
      </c>
      <c r="AA188" s="38" t="s">
        <v>450</v>
      </c>
      <c r="AB188" s="38" t="s">
        <v>450</v>
      </c>
      <c r="AC188" s="38" t="s">
        <v>450</v>
      </c>
      <c r="AD188" s="38" t="s">
        <v>450</v>
      </c>
      <c r="AE188" s="38" t="s">
        <v>450</v>
      </c>
      <c r="AF188" s="39" t="s">
        <v>450</v>
      </c>
      <c r="AG188" s="39" t="s">
        <v>450</v>
      </c>
      <c r="AH188" s="39" t="s">
        <v>450</v>
      </c>
      <c r="AI188" s="39" t="s">
        <v>450</v>
      </c>
      <c r="AJ188" s="39" t="s">
        <v>450</v>
      </c>
      <c r="AK188" s="38" t="s">
        <v>450</v>
      </c>
      <c r="AL188" s="38" t="s">
        <v>450</v>
      </c>
      <c r="AM188" s="38" t="s">
        <v>450</v>
      </c>
      <c r="AN188" s="38" t="s">
        <v>450</v>
      </c>
      <c r="AO188" s="38">
        <v>0</v>
      </c>
      <c r="AP188" s="36" t="s">
        <v>450</v>
      </c>
      <c r="AQ188" s="36" t="s">
        <v>450</v>
      </c>
      <c r="AR188" s="36" t="s">
        <v>450</v>
      </c>
      <c r="AS188" s="36" t="s">
        <v>450</v>
      </c>
      <c r="AT188" s="36">
        <v>0</v>
      </c>
      <c r="AU188" s="37" t="s">
        <v>450</v>
      </c>
      <c r="AV188" s="37" t="s">
        <v>450</v>
      </c>
      <c r="AW188" s="37" t="s">
        <v>450</v>
      </c>
      <c r="AX188" s="37" t="s">
        <v>450</v>
      </c>
      <c r="AY188" s="37">
        <v>0</v>
      </c>
      <c r="AZ188" s="36" t="s">
        <v>450</v>
      </c>
      <c r="BA188" s="36" t="s">
        <v>450</v>
      </c>
      <c r="BB188" s="36" t="s">
        <v>450</v>
      </c>
      <c r="BC188" s="36" t="s">
        <v>450</v>
      </c>
      <c r="BD188" s="36">
        <v>0</v>
      </c>
      <c r="BE188" s="38" t="s">
        <v>450</v>
      </c>
      <c r="BF188" s="38" t="s">
        <v>450</v>
      </c>
      <c r="BG188" s="38" t="s">
        <v>450</v>
      </c>
      <c r="BH188" s="38" t="s">
        <v>450</v>
      </c>
      <c r="BI188" s="38">
        <v>0</v>
      </c>
      <c r="BJ188" s="39" t="s">
        <v>450</v>
      </c>
      <c r="BK188" s="39" t="s">
        <v>450</v>
      </c>
      <c r="BL188" s="39" t="s">
        <v>450</v>
      </c>
      <c r="BM188" s="39" t="s">
        <v>450</v>
      </c>
      <c r="BN188" s="39">
        <v>0</v>
      </c>
      <c r="BO188" s="38" t="s">
        <v>450</v>
      </c>
      <c r="BP188" s="38" t="s">
        <v>450</v>
      </c>
      <c r="BQ188" s="38" t="s">
        <v>450</v>
      </c>
      <c r="BR188" s="38" t="s">
        <v>450</v>
      </c>
      <c r="BS188" s="38">
        <v>0</v>
      </c>
      <c r="BT188" s="36">
        <v>0</v>
      </c>
      <c r="BU188" s="36">
        <v>0</v>
      </c>
      <c r="BV188" s="36">
        <v>0.42299999999999999</v>
      </c>
      <c r="BW188" s="36">
        <v>0</v>
      </c>
      <c r="BX188" s="36">
        <v>0.42299999999999999</v>
      </c>
      <c r="BY188" s="37">
        <v>0</v>
      </c>
      <c r="BZ188" s="37">
        <v>0</v>
      </c>
      <c r="CA188" s="37">
        <v>3</v>
      </c>
      <c r="CB188" s="37">
        <v>0</v>
      </c>
      <c r="CC188" s="37">
        <v>3</v>
      </c>
      <c r="CD188" s="36">
        <v>0</v>
      </c>
      <c r="CE188" s="36">
        <v>0</v>
      </c>
      <c r="CF188" s="36">
        <v>0</v>
      </c>
      <c r="CG188" s="36">
        <v>0</v>
      </c>
      <c r="CH188" s="36">
        <v>0</v>
      </c>
    </row>
    <row r="189" spans="1:86" x14ac:dyDescent="0.25">
      <c r="A189" s="45">
        <v>2022</v>
      </c>
      <c r="B189" s="43" t="s">
        <v>155</v>
      </c>
      <c r="C189" s="44">
        <v>3248</v>
      </c>
      <c r="D189" s="43" t="s">
        <v>1200</v>
      </c>
      <c r="E189" s="43" t="s">
        <v>890</v>
      </c>
      <c r="F189" s="42" t="s">
        <v>457</v>
      </c>
      <c r="G189" s="54">
        <v>1.238</v>
      </c>
      <c r="H189" s="54">
        <v>6.4000000000000001E-2</v>
      </c>
      <c r="I189" s="38" t="s">
        <v>450</v>
      </c>
      <c r="J189" s="38" t="s">
        <v>450</v>
      </c>
      <c r="K189" s="38">
        <v>1.302</v>
      </c>
      <c r="L189" s="39">
        <v>196</v>
      </c>
      <c r="M189" s="39">
        <v>2</v>
      </c>
      <c r="N189" s="39" t="s">
        <v>450</v>
      </c>
      <c r="O189" s="39" t="s">
        <v>450</v>
      </c>
      <c r="P189" s="39">
        <v>198</v>
      </c>
      <c r="Q189" s="41">
        <v>0.32700000000000001</v>
      </c>
      <c r="R189" s="41" t="s">
        <v>450</v>
      </c>
      <c r="S189" s="41" t="s">
        <v>450</v>
      </c>
      <c r="T189" s="41" t="s">
        <v>450</v>
      </c>
      <c r="U189" s="41">
        <v>0.32700000000000001</v>
      </c>
      <c r="V189" s="40">
        <v>27</v>
      </c>
      <c r="W189" s="40" t="s">
        <v>450</v>
      </c>
      <c r="X189" s="40" t="s">
        <v>450</v>
      </c>
      <c r="Y189" s="40" t="s">
        <v>450</v>
      </c>
      <c r="Z189" s="40">
        <v>27</v>
      </c>
      <c r="AA189" s="38">
        <v>0.55900000000000005</v>
      </c>
      <c r="AB189" s="38" t="s">
        <v>450</v>
      </c>
      <c r="AC189" s="38" t="s">
        <v>450</v>
      </c>
      <c r="AD189" s="38" t="s">
        <v>450</v>
      </c>
      <c r="AE189" s="38">
        <v>0.55900000000000005</v>
      </c>
      <c r="AF189" s="39">
        <v>273</v>
      </c>
      <c r="AG189" s="39" t="s">
        <v>450</v>
      </c>
      <c r="AH189" s="39" t="s">
        <v>450</v>
      </c>
      <c r="AI189" s="39" t="s">
        <v>450</v>
      </c>
      <c r="AJ189" s="39">
        <v>273</v>
      </c>
      <c r="AK189" s="38">
        <v>249.5</v>
      </c>
      <c r="AL189" s="38" t="s">
        <v>450</v>
      </c>
      <c r="AM189" s="38" t="s">
        <v>450</v>
      </c>
      <c r="AN189" s="38" t="s">
        <v>450</v>
      </c>
      <c r="AO189" s="38">
        <v>249.5</v>
      </c>
      <c r="AP189" s="36" t="s">
        <v>450</v>
      </c>
      <c r="AQ189" s="36" t="s">
        <v>450</v>
      </c>
      <c r="AR189" s="36" t="s">
        <v>450</v>
      </c>
      <c r="AS189" s="36" t="s">
        <v>450</v>
      </c>
      <c r="AT189" s="36">
        <v>0</v>
      </c>
      <c r="AU189" s="37" t="s">
        <v>450</v>
      </c>
      <c r="AV189" s="37" t="s">
        <v>450</v>
      </c>
      <c r="AW189" s="37" t="s">
        <v>450</v>
      </c>
      <c r="AX189" s="37" t="s">
        <v>450</v>
      </c>
      <c r="AY189" s="37">
        <v>0</v>
      </c>
      <c r="AZ189" s="36" t="s">
        <v>450</v>
      </c>
      <c r="BA189" s="36" t="s">
        <v>450</v>
      </c>
      <c r="BB189" s="36" t="s">
        <v>450</v>
      </c>
      <c r="BC189" s="36" t="s">
        <v>450</v>
      </c>
      <c r="BD189" s="36">
        <v>0</v>
      </c>
      <c r="BE189" s="38" t="s">
        <v>450</v>
      </c>
      <c r="BF189" s="38" t="s">
        <v>450</v>
      </c>
      <c r="BG189" s="38" t="s">
        <v>450</v>
      </c>
      <c r="BH189" s="38" t="s">
        <v>450</v>
      </c>
      <c r="BI189" s="38">
        <v>0</v>
      </c>
      <c r="BJ189" s="39" t="s">
        <v>450</v>
      </c>
      <c r="BK189" s="39" t="s">
        <v>450</v>
      </c>
      <c r="BL189" s="39" t="s">
        <v>450</v>
      </c>
      <c r="BM189" s="39" t="s">
        <v>450</v>
      </c>
      <c r="BN189" s="39">
        <v>0</v>
      </c>
      <c r="BO189" s="38" t="s">
        <v>450</v>
      </c>
      <c r="BP189" s="38" t="s">
        <v>450</v>
      </c>
      <c r="BQ189" s="38" t="s">
        <v>450</v>
      </c>
      <c r="BR189" s="38" t="s">
        <v>450</v>
      </c>
      <c r="BS189" s="38">
        <v>0</v>
      </c>
      <c r="BT189" s="36">
        <v>1.7969999999999999</v>
      </c>
      <c r="BU189" s="36">
        <v>6.4000000000000001E-2</v>
      </c>
      <c r="BV189" s="36">
        <v>0</v>
      </c>
      <c r="BW189" s="36">
        <v>0</v>
      </c>
      <c r="BX189" s="36">
        <v>1.861</v>
      </c>
      <c r="BY189" s="37">
        <v>469</v>
      </c>
      <c r="BZ189" s="37">
        <v>2</v>
      </c>
      <c r="CA189" s="37">
        <v>0</v>
      </c>
      <c r="CB189" s="37">
        <v>0</v>
      </c>
      <c r="CC189" s="37">
        <v>471</v>
      </c>
      <c r="CD189" s="36">
        <v>249.5</v>
      </c>
      <c r="CE189" s="36">
        <v>0</v>
      </c>
      <c r="CF189" s="36">
        <v>0</v>
      </c>
      <c r="CG189" s="36">
        <v>0</v>
      </c>
      <c r="CH189" s="36">
        <v>249.5</v>
      </c>
    </row>
    <row r="190" spans="1:86" x14ac:dyDescent="0.25">
      <c r="A190" s="45">
        <v>2022</v>
      </c>
      <c r="B190" s="43" t="s">
        <v>155</v>
      </c>
      <c r="C190" s="44">
        <v>3843</v>
      </c>
      <c r="D190" s="43" t="s">
        <v>1199</v>
      </c>
      <c r="E190" s="43" t="s">
        <v>890</v>
      </c>
      <c r="F190" s="42" t="s">
        <v>455</v>
      </c>
      <c r="G190" s="54">
        <v>1.6</v>
      </c>
      <c r="H190" s="54" t="s">
        <v>450</v>
      </c>
      <c r="I190" s="38" t="s">
        <v>450</v>
      </c>
      <c r="J190" s="38" t="s">
        <v>450</v>
      </c>
      <c r="K190" s="38">
        <v>1.6</v>
      </c>
      <c r="L190" s="39">
        <v>190</v>
      </c>
      <c r="M190" s="39" t="s">
        <v>450</v>
      </c>
      <c r="N190" s="39" t="s">
        <v>450</v>
      </c>
      <c r="O190" s="39" t="s">
        <v>450</v>
      </c>
      <c r="P190" s="39">
        <v>190</v>
      </c>
      <c r="Q190" s="41" t="s">
        <v>450</v>
      </c>
      <c r="R190" s="41" t="s">
        <v>450</v>
      </c>
      <c r="S190" s="41" t="s">
        <v>450</v>
      </c>
      <c r="T190" s="41" t="s">
        <v>450</v>
      </c>
      <c r="U190" s="41">
        <v>0</v>
      </c>
      <c r="V190" s="40" t="s">
        <v>450</v>
      </c>
      <c r="W190" s="40" t="s">
        <v>450</v>
      </c>
      <c r="X190" s="40" t="s">
        <v>450</v>
      </c>
      <c r="Y190" s="40" t="s">
        <v>450</v>
      </c>
      <c r="Z190" s="40">
        <v>0</v>
      </c>
      <c r="AA190" s="38">
        <v>1.7</v>
      </c>
      <c r="AB190" s="38">
        <v>0.16</v>
      </c>
      <c r="AC190" s="38">
        <v>2</v>
      </c>
      <c r="AD190" s="38" t="s">
        <v>450</v>
      </c>
      <c r="AE190" s="38">
        <v>3.86</v>
      </c>
      <c r="AF190" s="39">
        <v>441</v>
      </c>
      <c r="AG190" s="39">
        <v>2</v>
      </c>
      <c r="AH190" s="39">
        <v>1</v>
      </c>
      <c r="AI190" s="39" t="s">
        <v>450</v>
      </c>
      <c r="AJ190" s="39">
        <v>444</v>
      </c>
      <c r="AK190" s="38" t="s">
        <v>450</v>
      </c>
      <c r="AL190" s="38" t="s">
        <v>450</v>
      </c>
      <c r="AM190" s="38" t="s">
        <v>450</v>
      </c>
      <c r="AN190" s="38" t="s">
        <v>450</v>
      </c>
      <c r="AO190" s="38">
        <v>0</v>
      </c>
      <c r="AP190" s="36" t="s">
        <v>450</v>
      </c>
      <c r="AQ190" s="36" t="s">
        <v>450</v>
      </c>
      <c r="AR190" s="36" t="s">
        <v>450</v>
      </c>
      <c r="AS190" s="36" t="s">
        <v>450</v>
      </c>
      <c r="AT190" s="36">
        <v>0</v>
      </c>
      <c r="AU190" s="37" t="s">
        <v>450</v>
      </c>
      <c r="AV190" s="37" t="s">
        <v>450</v>
      </c>
      <c r="AW190" s="37" t="s">
        <v>450</v>
      </c>
      <c r="AX190" s="37" t="s">
        <v>450</v>
      </c>
      <c r="AY190" s="37">
        <v>0</v>
      </c>
      <c r="AZ190" s="36" t="s">
        <v>450</v>
      </c>
      <c r="BA190" s="36" t="s">
        <v>450</v>
      </c>
      <c r="BB190" s="36" t="s">
        <v>450</v>
      </c>
      <c r="BC190" s="36" t="s">
        <v>450</v>
      </c>
      <c r="BD190" s="36">
        <v>0</v>
      </c>
      <c r="BE190" s="38" t="s">
        <v>450</v>
      </c>
      <c r="BF190" s="38" t="s">
        <v>450</v>
      </c>
      <c r="BG190" s="38" t="s">
        <v>450</v>
      </c>
      <c r="BH190" s="38" t="s">
        <v>450</v>
      </c>
      <c r="BI190" s="38">
        <v>0</v>
      </c>
      <c r="BJ190" s="39" t="s">
        <v>450</v>
      </c>
      <c r="BK190" s="39" t="s">
        <v>450</v>
      </c>
      <c r="BL190" s="39" t="s">
        <v>450</v>
      </c>
      <c r="BM190" s="39" t="s">
        <v>450</v>
      </c>
      <c r="BN190" s="39">
        <v>0</v>
      </c>
      <c r="BO190" s="38" t="s">
        <v>450</v>
      </c>
      <c r="BP190" s="38" t="s">
        <v>450</v>
      </c>
      <c r="BQ190" s="38" t="s">
        <v>450</v>
      </c>
      <c r="BR190" s="38" t="s">
        <v>450</v>
      </c>
      <c r="BS190" s="38">
        <v>0</v>
      </c>
      <c r="BT190" s="36">
        <v>3.3</v>
      </c>
      <c r="BU190" s="36">
        <v>0.16</v>
      </c>
      <c r="BV190" s="36">
        <v>2</v>
      </c>
      <c r="BW190" s="36">
        <v>0</v>
      </c>
      <c r="BX190" s="36">
        <v>5.46</v>
      </c>
      <c r="BY190" s="37">
        <v>631</v>
      </c>
      <c r="BZ190" s="37">
        <v>2</v>
      </c>
      <c r="CA190" s="37">
        <v>1</v>
      </c>
      <c r="CB190" s="37">
        <v>0</v>
      </c>
      <c r="CC190" s="37">
        <v>634</v>
      </c>
      <c r="CD190" s="36">
        <v>0</v>
      </c>
      <c r="CE190" s="36">
        <v>0</v>
      </c>
      <c r="CF190" s="36">
        <v>0</v>
      </c>
      <c r="CG190" s="36">
        <v>0</v>
      </c>
      <c r="CH190" s="36">
        <v>0</v>
      </c>
    </row>
    <row r="191" spans="1:86" x14ac:dyDescent="0.25">
      <c r="A191" s="45">
        <v>2022</v>
      </c>
      <c r="B191" s="43" t="s">
        <v>155</v>
      </c>
      <c r="C191" s="44">
        <v>3916</v>
      </c>
      <c r="D191" s="43" t="s">
        <v>1198</v>
      </c>
      <c r="E191" s="43" t="s">
        <v>890</v>
      </c>
      <c r="F191" s="42" t="s">
        <v>457</v>
      </c>
      <c r="G191" s="54">
        <v>2.899</v>
      </c>
      <c r="H191" s="54">
        <v>3.3290000000000002</v>
      </c>
      <c r="I191" s="38" t="s">
        <v>450</v>
      </c>
      <c r="J191" s="38" t="s">
        <v>450</v>
      </c>
      <c r="K191" s="38">
        <v>6.2279999999999998</v>
      </c>
      <c r="L191" s="39">
        <v>454</v>
      </c>
      <c r="M191" s="39">
        <v>41</v>
      </c>
      <c r="N191" s="39" t="s">
        <v>450</v>
      </c>
      <c r="O191" s="39" t="s">
        <v>450</v>
      </c>
      <c r="P191" s="39">
        <v>495</v>
      </c>
      <c r="Q191" s="41" t="s">
        <v>450</v>
      </c>
      <c r="R191" s="41">
        <v>1.1000000000000001</v>
      </c>
      <c r="S191" s="41" t="s">
        <v>450</v>
      </c>
      <c r="T191" s="41" t="s">
        <v>450</v>
      </c>
      <c r="U191" s="41">
        <v>1.1000000000000001</v>
      </c>
      <c r="V191" s="40" t="s">
        <v>450</v>
      </c>
      <c r="W191" s="40">
        <v>1</v>
      </c>
      <c r="X191" s="40" t="s">
        <v>450</v>
      </c>
      <c r="Y191" s="40" t="s">
        <v>450</v>
      </c>
      <c r="Z191" s="40">
        <v>1</v>
      </c>
      <c r="AA191" s="38" t="s">
        <v>450</v>
      </c>
      <c r="AB191" s="38" t="s">
        <v>450</v>
      </c>
      <c r="AC191" s="38" t="s">
        <v>450</v>
      </c>
      <c r="AD191" s="38" t="s">
        <v>450</v>
      </c>
      <c r="AE191" s="38">
        <v>0</v>
      </c>
      <c r="AF191" s="39" t="s">
        <v>450</v>
      </c>
      <c r="AG191" s="39" t="s">
        <v>450</v>
      </c>
      <c r="AH191" s="39" t="s">
        <v>450</v>
      </c>
      <c r="AI191" s="39" t="s">
        <v>450</v>
      </c>
      <c r="AJ191" s="39">
        <v>0</v>
      </c>
      <c r="AK191" s="38">
        <v>155.65600000000001</v>
      </c>
      <c r="AL191" s="38">
        <v>86.352000000000004</v>
      </c>
      <c r="AM191" s="38" t="s">
        <v>450</v>
      </c>
      <c r="AN191" s="38" t="s">
        <v>450</v>
      </c>
      <c r="AO191" s="38">
        <v>242.00800000000001</v>
      </c>
      <c r="AP191" s="36" t="s">
        <v>450</v>
      </c>
      <c r="AQ191" s="36" t="s">
        <v>450</v>
      </c>
      <c r="AR191" s="36" t="s">
        <v>450</v>
      </c>
      <c r="AS191" s="36" t="s">
        <v>450</v>
      </c>
      <c r="AT191" s="36">
        <v>0</v>
      </c>
      <c r="AU191" s="37" t="s">
        <v>450</v>
      </c>
      <c r="AV191" s="37" t="s">
        <v>450</v>
      </c>
      <c r="AW191" s="37" t="s">
        <v>450</v>
      </c>
      <c r="AX191" s="37" t="s">
        <v>450</v>
      </c>
      <c r="AY191" s="37">
        <v>0</v>
      </c>
      <c r="AZ191" s="36" t="s">
        <v>450</v>
      </c>
      <c r="BA191" s="36" t="s">
        <v>450</v>
      </c>
      <c r="BB191" s="36" t="s">
        <v>450</v>
      </c>
      <c r="BC191" s="36" t="s">
        <v>450</v>
      </c>
      <c r="BD191" s="36">
        <v>0</v>
      </c>
      <c r="BE191" s="38" t="s">
        <v>450</v>
      </c>
      <c r="BF191" s="38" t="s">
        <v>450</v>
      </c>
      <c r="BG191" s="38" t="s">
        <v>450</v>
      </c>
      <c r="BH191" s="38" t="s">
        <v>450</v>
      </c>
      <c r="BI191" s="38">
        <v>0</v>
      </c>
      <c r="BJ191" s="39" t="s">
        <v>450</v>
      </c>
      <c r="BK191" s="39" t="s">
        <v>450</v>
      </c>
      <c r="BL191" s="39" t="s">
        <v>450</v>
      </c>
      <c r="BM191" s="39" t="s">
        <v>450</v>
      </c>
      <c r="BN191" s="39">
        <v>0</v>
      </c>
      <c r="BO191" s="38" t="s">
        <v>450</v>
      </c>
      <c r="BP191" s="38" t="s">
        <v>450</v>
      </c>
      <c r="BQ191" s="38" t="s">
        <v>450</v>
      </c>
      <c r="BR191" s="38" t="s">
        <v>450</v>
      </c>
      <c r="BS191" s="38">
        <v>0</v>
      </c>
      <c r="BT191" s="36">
        <v>2.899</v>
      </c>
      <c r="BU191" s="36">
        <v>3.3290000000000002</v>
      </c>
      <c r="BV191" s="36">
        <v>0</v>
      </c>
      <c r="BW191" s="36">
        <v>0</v>
      </c>
      <c r="BX191" s="36">
        <v>6.2279999999999998</v>
      </c>
      <c r="BY191" s="37">
        <v>454</v>
      </c>
      <c r="BZ191" s="37">
        <v>41</v>
      </c>
      <c r="CA191" s="37">
        <v>0</v>
      </c>
      <c r="CB191" s="37">
        <v>0</v>
      </c>
      <c r="CC191" s="37">
        <v>495</v>
      </c>
      <c r="CD191" s="36">
        <v>155.65600000000001</v>
      </c>
      <c r="CE191" s="36">
        <v>86.352000000000004</v>
      </c>
      <c r="CF191" s="36">
        <v>0</v>
      </c>
      <c r="CG191" s="36">
        <v>0</v>
      </c>
      <c r="CH191" s="36">
        <v>242.00800000000001</v>
      </c>
    </row>
    <row r="192" spans="1:86" x14ac:dyDescent="0.25">
      <c r="A192" s="45">
        <v>2022</v>
      </c>
      <c r="B192" s="43" t="s">
        <v>155</v>
      </c>
      <c r="C192" s="44">
        <v>4432</v>
      </c>
      <c r="D192" s="43" t="s">
        <v>1197</v>
      </c>
      <c r="E192" s="43" t="s">
        <v>890</v>
      </c>
      <c r="F192" s="42" t="s">
        <v>457</v>
      </c>
      <c r="G192" s="54">
        <v>1.3360000000000001</v>
      </c>
      <c r="H192" s="54">
        <v>0.629</v>
      </c>
      <c r="I192" s="38" t="s">
        <v>450</v>
      </c>
      <c r="J192" s="38" t="s">
        <v>450</v>
      </c>
      <c r="K192" s="38">
        <v>1.9650000000000001</v>
      </c>
      <c r="L192" s="39">
        <v>192</v>
      </c>
      <c r="M192" s="39">
        <v>3</v>
      </c>
      <c r="N192" s="39" t="s">
        <v>450</v>
      </c>
      <c r="O192" s="39" t="s">
        <v>450</v>
      </c>
      <c r="P192" s="39">
        <v>195</v>
      </c>
      <c r="Q192" s="41">
        <v>0.67300000000000004</v>
      </c>
      <c r="R192" s="41" t="s">
        <v>450</v>
      </c>
      <c r="S192" s="41" t="s">
        <v>450</v>
      </c>
      <c r="T192" s="41" t="s">
        <v>450</v>
      </c>
      <c r="U192" s="41">
        <v>0.67300000000000004</v>
      </c>
      <c r="V192" s="40">
        <v>59</v>
      </c>
      <c r="W192" s="40" t="s">
        <v>450</v>
      </c>
      <c r="X192" s="40" t="s">
        <v>450</v>
      </c>
      <c r="Y192" s="40" t="s">
        <v>450</v>
      </c>
      <c r="Z192" s="40">
        <v>59</v>
      </c>
      <c r="AA192" s="38" t="s">
        <v>450</v>
      </c>
      <c r="AB192" s="38" t="s">
        <v>450</v>
      </c>
      <c r="AC192" s="38" t="s">
        <v>450</v>
      </c>
      <c r="AD192" s="38" t="s">
        <v>450</v>
      </c>
      <c r="AE192" s="38">
        <v>0</v>
      </c>
      <c r="AF192" s="39" t="s">
        <v>450</v>
      </c>
      <c r="AG192" s="39" t="s">
        <v>450</v>
      </c>
      <c r="AH192" s="39" t="s">
        <v>450</v>
      </c>
      <c r="AI192" s="39" t="s">
        <v>450</v>
      </c>
      <c r="AJ192" s="39">
        <v>0</v>
      </c>
      <c r="AK192" s="38">
        <v>593</v>
      </c>
      <c r="AL192" s="38">
        <v>337</v>
      </c>
      <c r="AM192" s="38" t="s">
        <v>450</v>
      </c>
      <c r="AN192" s="38" t="s">
        <v>450</v>
      </c>
      <c r="AO192" s="38">
        <v>930</v>
      </c>
      <c r="AP192" s="36" t="s">
        <v>450</v>
      </c>
      <c r="AQ192" s="36" t="s">
        <v>450</v>
      </c>
      <c r="AR192" s="36" t="s">
        <v>450</v>
      </c>
      <c r="AS192" s="36" t="s">
        <v>450</v>
      </c>
      <c r="AT192" s="36">
        <v>0</v>
      </c>
      <c r="AU192" s="37" t="s">
        <v>450</v>
      </c>
      <c r="AV192" s="37" t="s">
        <v>450</v>
      </c>
      <c r="AW192" s="37" t="s">
        <v>450</v>
      </c>
      <c r="AX192" s="37" t="s">
        <v>450</v>
      </c>
      <c r="AY192" s="37">
        <v>0</v>
      </c>
      <c r="AZ192" s="36" t="s">
        <v>450</v>
      </c>
      <c r="BA192" s="36" t="s">
        <v>450</v>
      </c>
      <c r="BB192" s="36" t="s">
        <v>450</v>
      </c>
      <c r="BC192" s="36" t="s">
        <v>450</v>
      </c>
      <c r="BD192" s="36">
        <v>0</v>
      </c>
      <c r="BE192" s="38" t="s">
        <v>450</v>
      </c>
      <c r="BF192" s="38" t="s">
        <v>450</v>
      </c>
      <c r="BG192" s="38" t="s">
        <v>450</v>
      </c>
      <c r="BH192" s="38" t="s">
        <v>450</v>
      </c>
      <c r="BI192" s="38">
        <v>0</v>
      </c>
      <c r="BJ192" s="39" t="s">
        <v>450</v>
      </c>
      <c r="BK192" s="39" t="s">
        <v>450</v>
      </c>
      <c r="BL192" s="39" t="s">
        <v>450</v>
      </c>
      <c r="BM192" s="39" t="s">
        <v>450</v>
      </c>
      <c r="BN192" s="39">
        <v>0</v>
      </c>
      <c r="BO192" s="38" t="s">
        <v>450</v>
      </c>
      <c r="BP192" s="38" t="s">
        <v>450</v>
      </c>
      <c r="BQ192" s="38" t="s">
        <v>450</v>
      </c>
      <c r="BR192" s="38" t="s">
        <v>450</v>
      </c>
      <c r="BS192" s="38">
        <v>0</v>
      </c>
      <c r="BT192" s="36">
        <v>1.3360000000000001</v>
      </c>
      <c r="BU192" s="36">
        <v>0.629</v>
      </c>
      <c r="BV192" s="36">
        <v>0</v>
      </c>
      <c r="BW192" s="36">
        <v>0</v>
      </c>
      <c r="BX192" s="36">
        <v>1.9650000000000001</v>
      </c>
      <c r="BY192" s="37">
        <v>192</v>
      </c>
      <c r="BZ192" s="37">
        <v>3</v>
      </c>
      <c r="CA192" s="37">
        <v>0</v>
      </c>
      <c r="CB192" s="37">
        <v>0</v>
      </c>
      <c r="CC192" s="37">
        <v>195</v>
      </c>
      <c r="CD192" s="36">
        <v>593</v>
      </c>
      <c r="CE192" s="36">
        <v>337</v>
      </c>
      <c r="CF192" s="36">
        <v>0</v>
      </c>
      <c r="CG192" s="36">
        <v>0</v>
      </c>
      <c r="CH192" s="36">
        <v>930</v>
      </c>
    </row>
    <row r="193" spans="1:86" x14ac:dyDescent="0.25">
      <c r="A193" s="45">
        <v>2022</v>
      </c>
      <c r="B193" s="43" t="s">
        <v>155</v>
      </c>
      <c r="C193" s="44">
        <v>4433</v>
      </c>
      <c r="D193" s="43" t="s">
        <v>1196</v>
      </c>
      <c r="E193" s="43" t="s">
        <v>890</v>
      </c>
      <c r="F193" s="42" t="s">
        <v>457</v>
      </c>
      <c r="G193" s="54">
        <v>0.1</v>
      </c>
      <c r="H193" s="54" t="s">
        <v>450</v>
      </c>
      <c r="I193" s="38" t="s">
        <v>450</v>
      </c>
      <c r="J193" s="38" t="s">
        <v>450</v>
      </c>
      <c r="K193" s="38">
        <v>0.1</v>
      </c>
      <c r="L193" s="39">
        <v>12</v>
      </c>
      <c r="M193" s="39" t="s">
        <v>450</v>
      </c>
      <c r="N193" s="39" t="s">
        <v>450</v>
      </c>
      <c r="O193" s="39" t="s">
        <v>450</v>
      </c>
      <c r="P193" s="39">
        <v>12</v>
      </c>
      <c r="Q193" s="41" t="s">
        <v>450</v>
      </c>
      <c r="R193" s="41" t="s">
        <v>450</v>
      </c>
      <c r="S193" s="41" t="s">
        <v>450</v>
      </c>
      <c r="T193" s="41" t="s">
        <v>450</v>
      </c>
      <c r="U193" s="41" t="s">
        <v>450</v>
      </c>
      <c r="V193" s="40" t="s">
        <v>450</v>
      </c>
      <c r="W193" s="40" t="s">
        <v>450</v>
      </c>
      <c r="X193" s="40" t="s">
        <v>450</v>
      </c>
      <c r="Y193" s="40" t="s">
        <v>450</v>
      </c>
      <c r="Z193" s="40" t="s">
        <v>450</v>
      </c>
      <c r="AA193" s="38" t="s">
        <v>450</v>
      </c>
      <c r="AB193" s="38" t="s">
        <v>450</v>
      </c>
      <c r="AC193" s="38" t="s">
        <v>450</v>
      </c>
      <c r="AD193" s="38" t="s">
        <v>450</v>
      </c>
      <c r="AE193" s="38" t="s">
        <v>450</v>
      </c>
      <c r="AF193" s="39" t="s">
        <v>450</v>
      </c>
      <c r="AG193" s="39" t="s">
        <v>450</v>
      </c>
      <c r="AH193" s="39" t="s">
        <v>450</v>
      </c>
      <c r="AI193" s="39" t="s">
        <v>450</v>
      </c>
      <c r="AJ193" s="39" t="s">
        <v>450</v>
      </c>
      <c r="AK193" s="38" t="s">
        <v>450</v>
      </c>
      <c r="AL193" s="38" t="s">
        <v>450</v>
      </c>
      <c r="AM193" s="38" t="s">
        <v>450</v>
      </c>
      <c r="AN193" s="38" t="s">
        <v>450</v>
      </c>
      <c r="AO193" s="38">
        <v>0</v>
      </c>
      <c r="AP193" s="36" t="s">
        <v>450</v>
      </c>
      <c r="AQ193" s="36" t="s">
        <v>450</v>
      </c>
      <c r="AR193" s="36" t="s">
        <v>450</v>
      </c>
      <c r="AS193" s="36" t="s">
        <v>450</v>
      </c>
      <c r="AT193" s="36">
        <v>0</v>
      </c>
      <c r="AU193" s="37" t="s">
        <v>450</v>
      </c>
      <c r="AV193" s="37" t="s">
        <v>450</v>
      </c>
      <c r="AW193" s="37" t="s">
        <v>450</v>
      </c>
      <c r="AX193" s="37" t="s">
        <v>450</v>
      </c>
      <c r="AY193" s="37">
        <v>0</v>
      </c>
      <c r="AZ193" s="36" t="s">
        <v>450</v>
      </c>
      <c r="BA193" s="36" t="s">
        <v>450</v>
      </c>
      <c r="BB193" s="36" t="s">
        <v>450</v>
      </c>
      <c r="BC193" s="36" t="s">
        <v>450</v>
      </c>
      <c r="BD193" s="36">
        <v>0</v>
      </c>
      <c r="BE193" s="38" t="s">
        <v>450</v>
      </c>
      <c r="BF193" s="38" t="s">
        <v>450</v>
      </c>
      <c r="BG193" s="38" t="s">
        <v>450</v>
      </c>
      <c r="BH193" s="38" t="s">
        <v>450</v>
      </c>
      <c r="BI193" s="38">
        <v>0</v>
      </c>
      <c r="BJ193" s="39" t="s">
        <v>450</v>
      </c>
      <c r="BK193" s="39" t="s">
        <v>450</v>
      </c>
      <c r="BL193" s="39" t="s">
        <v>450</v>
      </c>
      <c r="BM193" s="39" t="s">
        <v>450</v>
      </c>
      <c r="BN193" s="39">
        <v>0</v>
      </c>
      <c r="BO193" s="38" t="s">
        <v>450</v>
      </c>
      <c r="BP193" s="38" t="s">
        <v>450</v>
      </c>
      <c r="BQ193" s="38" t="s">
        <v>450</v>
      </c>
      <c r="BR193" s="38" t="s">
        <v>450</v>
      </c>
      <c r="BS193" s="38">
        <v>0</v>
      </c>
      <c r="BT193" s="36">
        <v>0.1</v>
      </c>
      <c r="BU193" s="36">
        <v>0</v>
      </c>
      <c r="BV193" s="36">
        <v>0</v>
      </c>
      <c r="BW193" s="36">
        <v>0</v>
      </c>
      <c r="BX193" s="36">
        <v>0.1</v>
      </c>
      <c r="BY193" s="37">
        <v>12</v>
      </c>
      <c r="BZ193" s="37">
        <v>0</v>
      </c>
      <c r="CA193" s="37">
        <v>0</v>
      </c>
      <c r="CB193" s="37">
        <v>0</v>
      </c>
      <c r="CC193" s="37">
        <v>12</v>
      </c>
      <c r="CD193" s="36">
        <v>0</v>
      </c>
      <c r="CE193" s="36">
        <v>0</v>
      </c>
      <c r="CF193" s="36">
        <v>0</v>
      </c>
      <c r="CG193" s="36">
        <v>0</v>
      </c>
      <c r="CH193" s="36">
        <v>0</v>
      </c>
    </row>
    <row r="194" spans="1:86" x14ac:dyDescent="0.25">
      <c r="A194" s="45">
        <v>2022</v>
      </c>
      <c r="B194" s="43" t="s">
        <v>155</v>
      </c>
      <c r="C194" s="44">
        <v>4538</v>
      </c>
      <c r="D194" s="43" t="s">
        <v>1195</v>
      </c>
      <c r="E194" s="43" t="s">
        <v>890</v>
      </c>
      <c r="F194" s="42" t="s">
        <v>457</v>
      </c>
      <c r="G194" s="54">
        <v>1.6E-2</v>
      </c>
      <c r="H194" s="54">
        <v>0.03</v>
      </c>
      <c r="I194" s="38" t="s">
        <v>450</v>
      </c>
      <c r="J194" s="38" t="s">
        <v>450</v>
      </c>
      <c r="K194" s="38">
        <v>4.5999999999999999E-2</v>
      </c>
      <c r="L194" s="39">
        <v>2</v>
      </c>
      <c r="M194" s="39">
        <v>1</v>
      </c>
      <c r="N194" s="39" t="s">
        <v>450</v>
      </c>
      <c r="O194" s="39" t="s">
        <v>450</v>
      </c>
      <c r="P194" s="39">
        <v>3</v>
      </c>
      <c r="Q194" s="41" t="s">
        <v>450</v>
      </c>
      <c r="R194" s="41" t="s">
        <v>450</v>
      </c>
      <c r="S194" s="41" t="s">
        <v>450</v>
      </c>
      <c r="T194" s="41" t="s">
        <v>450</v>
      </c>
      <c r="U194" s="41" t="s">
        <v>450</v>
      </c>
      <c r="V194" s="40" t="s">
        <v>450</v>
      </c>
      <c r="W194" s="40" t="s">
        <v>450</v>
      </c>
      <c r="X194" s="40" t="s">
        <v>450</v>
      </c>
      <c r="Y194" s="40" t="s">
        <v>450</v>
      </c>
      <c r="Z194" s="40" t="s">
        <v>450</v>
      </c>
      <c r="AA194" s="38" t="s">
        <v>450</v>
      </c>
      <c r="AB194" s="38" t="s">
        <v>450</v>
      </c>
      <c r="AC194" s="38" t="s">
        <v>450</v>
      </c>
      <c r="AD194" s="38" t="s">
        <v>450</v>
      </c>
      <c r="AE194" s="38" t="s">
        <v>450</v>
      </c>
      <c r="AF194" s="39" t="s">
        <v>450</v>
      </c>
      <c r="AG194" s="39" t="s">
        <v>450</v>
      </c>
      <c r="AH194" s="39" t="s">
        <v>450</v>
      </c>
      <c r="AI194" s="39" t="s">
        <v>450</v>
      </c>
      <c r="AJ194" s="39" t="s">
        <v>450</v>
      </c>
      <c r="AK194" s="38">
        <v>17.632000000000001</v>
      </c>
      <c r="AL194" s="38">
        <v>1.782</v>
      </c>
      <c r="AM194" s="38" t="s">
        <v>450</v>
      </c>
      <c r="AN194" s="38" t="s">
        <v>450</v>
      </c>
      <c r="AO194" s="38">
        <v>19.414000000000001</v>
      </c>
      <c r="AP194" s="36" t="s">
        <v>450</v>
      </c>
      <c r="AQ194" s="36" t="s">
        <v>450</v>
      </c>
      <c r="AR194" s="36" t="s">
        <v>450</v>
      </c>
      <c r="AS194" s="36" t="s">
        <v>450</v>
      </c>
      <c r="AT194" s="36">
        <v>0</v>
      </c>
      <c r="AU194" s="37" t="s">
        <v>450</v>
      </c>
      <c r="AV194" s="37" t="s">
        <v>450</v>
      </c>
      <c r="AW194" s="37" t="s">
        <v>450</v>
      </c>
      <c r="AX194" s="37" t="s">
        <v>450</v>
      </c>
      <c r="AY194" s="37">
        <v>0</v>
      </c>
      <c r="AZ194" s="36" t="s">
        <v>450</v>
      </c>
      <c r="BA194" s="36" t="s">
        <v>450</v>
      </c>
      <c r="BB194" s="36" t="s">
        <v>450</v>
      </c>
      <c r="BC194" s="36" t="s">
        <v>450</v>
      </c>
      <c r="BD194" s="36">
        <v>0</v>
      </c>
      <c r="BE194" s="38" t="s">
        <v>450</v>
      </c>
      <c r="BF194" s="38" t="s">
        <v>450</v>
      </c>
      <c r="BG194" s="38" t="s">
        <v>450</v>
      </c>
      <c r="BH194" s="38" t="s">
        <v>450</v>
      </c>
      <c r="BI194" s="38">
        <v>0</v>
      </c>
      <c r="BJ194" s="39" t="s">
        <v>450</v>
      </c>
      <c r="BK194" s="39" t="s">
        <v>450</v>
      </c>
      <c r="BL194" s="39" t="s">
        <v>450</v>
      </c>
      <c r="BM194" s="39" t="s">
        <v>450</v>
      </c>
      <c r="BN194" s="39">
        <v>0</v>
      </c>
      <c r="BO194" s="38" t="s">
        <v>450</v>
      </c>
      <c r="BP194" s="38" t="s">
        <v>450</v>
      </c>
      <c r="BQ194" s="38" t="s">
        <v>450</v>
      </c>
      <c r="BR194" s="38" t="s">
        <v>450</v>
      </c>
      <c r="BS194" s="38">
        <v>0</v>
      </c>
      <c r="BT194" s="36">
        <v>1.6E-2</v>
      </c>
      <c r="BU194" s="36">
        <v>0.03</v>
      </c>
      <c r="BV194" s="36">
        <v>0</v>
      </c>
      <c r="BW194" s="36">
        <v>0</v>
      </c>
      <c r="BX194" s="36">
        <v>4.5999999999999999E-2</v>
      </c>
      <c r="BY194" s="37">
        <v>2</v>
      </c>
      <c r="BZ194" s="37">
        <v>1</v>
      </c>
      <c r="CA194" s="37">
        <v>0</v>
      </c>
      <c r="CB194" s="37">
        <v>0</v>
      </c>
      <c r="CC194" s="37">
        <v>3</v>
      </c>
      <c r="CD194" s="36">
        <v>17.632000000000001</v>
      </c>
      <c r="CE194" s="36">
        <v>1.782</v>
      </c>
      <c r="CF194" s="36">
        <v>0</v>
      </c>
      <c r="CG194" s="36">
        <v>0</v>
      </c>
      <c r="CH194" s="36">
        <v>19.414000000000001</v>
      </c>
    </row>
    <row r="195" spans="1:86" x14ac:dyDescent="0.25">
      <c r="A195" s="45">
        <v>2022</v>
      </c>
      <c r="B195" s="43" t="s">
        <v>155</v>
      </c>
      <c r="C195" s="44">
        <v>5905</v>
      </c>
      <c r="D195" s="43" t="s">
        <v>1194</v>
      </c>
      <c r="E195" s="43" t="s">
        <v>890</v>
      </c>
      <c r="F195" s="42" t="s">
        <v>457</v>
      </c>
      <c r="G195" s="54">
        <v>0.65100000000000002</v>
      </c>
      <c r="H195" s="54">
        <v>7.0000000000000007E-2</v>
      </c>
      <c r="I195" s="38">
        <v>0</v>
      </c>
      <c r="J195" s="38">
        <v>0</v>
      </c>
      <c r="K195" s="38">
        <v>0.72099999999999997</v>
      </c>
      <c r="L195" s="39">
        <v>59</v>
      </c>
      <c r="M195" s="39">
        <v>2</v>
      </c>
      <c r="N195" s="39">
        <v>0</v>
      </c>
      <c r="O195" s="39">
        <v>0</v>
      </c>
      <c r="P195" s="39">
        <v>61</v>
      </c>
      <c r="Q195" s="41">
        <v>0.193</v>
      </c>
      <c r="R195" s="41">
        <v>0</v>
      </c>
      <c r="S195" s="41">
        <v>0</v>
      </c>
      <c r="T195" s="41">
        <v>0</v>
      </c>
      <c r="U195" s="41">
        <v>0.193</v>
      </c>
      <c r="V195" s="40">
        <v>29</v>
      </c>
      <c r="W195" s="40">
        <v>0</v>
      </c>
      <c r="X195" s="40">
        <v>0</v>
      </c>
      <c r="Y195" s="40">
        <v>0</v>
      </c>
      <c r="Z195" s="40">
        <v>29</v>
      </c>
      <c r="AA195" s="38">
        <v>0</v>
      </c>
      <c r="AB195" s="38">
        <v>0</v>
      </c>
      <c r="AC195" s="38">
        <v>0</v>
      </c>
      <c r="AD195" s="38">
        <v>0</v>
      </c>
      <c r="AE195" s="38">
        <v>0</v>
      </c>
      <c r="AF195" s="39">
        <v>0</v>
      </c>
      <c r="AG195" s="39">
        <v>0</v>
      </c>
      <c r="AH195" s="39">
        <v>0</v>
      </c>
      <c r="AI195" s="39">
        <v>0</v>
      </c>
      <c r="AJ195" s="39">
        <v>0</v>
      </c>
      <c r="AK195" s="38">
        <v>249.2</v>
      </c>
      <c r="AL195" s="38">
        <v>8.1999999999999993</v>
      </c>
      <c r="AM195" s="38">
        <v>0</v>
      </c>
      <c r="AN195" s="38">
        <v>0</v>
      </c>
      <c r="AO195" s="38">
        <v>257.39999999999998</v>
      </c>
      <c r="AP195" s="36">
        <v>0</v>
      </c>
      <c r="AQ195" s="36">
        <v>0</v>
      </c>
      <c r="AR195" s="36">
        <v>0</v>
      </c>
      <c r="AS195" s="36">
        <v>0</v>
      </c>
      <c r="AT195" s="36">
        <v>0</v>
      </c>
      <c r="AU195" s="37">
        <v>0</v>
      </c>
      <c r="AV195" s="37">
        <v>0</v>
      </c>
      <c r="AW195" s="37">
        <v>0</v>
      </c>
      <c r="AX195" s="37">
        <v>0</v>
      </c>
      <c r="AY195" s="37">
        <v>0</v>
      </c>
      <c r="AZ195" s="36">
        <v>0</v>
      </c>
      <c r="BA195" s="36">
        <v>0</v>
      </c>
      <c r="BB195" s="36">
        <v>0</v>
      </c>
      <c r="BC195" s="36">
        <v>0</v>
      </c>
      <c r="BD195" s="36">
        <v>0</v>
      </c>
      <c r="BE195" s="38">
        <v>0</v>
      </c>
      <c r="BF195" s="38">
        <v>0</v>
      </c>
      <c r="BG195" s="38">
        <v>0</v>
      </c>
      <c r="BH195" s="38">
        <v>0</v>
      </c>
      <c r="BI195" s="38">
        <v>0</v>
      </c>
      <c r="BJ195" s="39">
        <v>0</v>
      </c>
      <c r="BK195" s="39">
        <v>0</v>
      </c>
      <c r="BL195" s="39">
        <v>0</v>
      </c>
      <c r="BM195" s="39">
        <v>0</v>
      </c>
      <c r="BN195" s="39">
        <v>0</v>
      </c>
      <c r="BO195" s="38">
        <v>0</v>
      </c>
      <c r="BP195" s="38">
        <v>0</v>
      </c>
      <c r="BQ195" s="38">
        <v>0</v>
      </c>
      <c r="BR195" s="38">
        <v>0</v>
      </c>
      <c r="BS195" s="38">
        <v>0</v>
      </c>
      <c r="BT195" s="36">
        <v>0.65100000000000002</v>
      </c>
      <c r="BU195" s="36">
        <v>7.0000000000000007E-2</v>
      </c>
      <c r="BV195" s="36">
        <v>0</v>
      </c>
      <c r="BW195" s="36">
        <v>0</v>
      </c>
      <c r="BX195" s="36">
        <v>0.72099999999999997</v>
      </c>
      <c r="BY195" s="37">
        <v>59</v>
      </c>
      <c r="BZ195" s="37">
        <v>2</v>
      </c>
      <c r="CA195" s="37">
        <v>0</v>
      </c>
      <c r="CB195" s="37">
        <v>0</v>
      </c>
      <c r="CC195" s="37">
        <v>61</v>
      </c>
      <c r="CD195" s="36">
        <v>249.2</v>
      </c>
      <c r="CE195" s="36">
        <v>8.1999999999999993</v>
      </c>
      <c r="CF195" s="36">
        <v>0</v>
      </c>
      <c r="CG195" s="36">
        <v>0</v>
      </c>
      <c r="CH195" s="36">
        <v>257.39999999999998</v>
      </c>
    </row>
    <row r="196" spans="1:86" x14ac:dyDescent="0.25">
      <c r="A196" s="45">
        <v>2022</v>
      </c>
      <c r="B196" s="43" t="s">
        <v>155</v>
      </c>
      <c r="C196" s="44">
        <v>6411</v>
      </c>
      <c r="D196" s="43" t="s">
        <v>1193</v>
      </c>
      <c r="E196" s="43" t="s">
        <v>890</v>
      </c>
      <c r="F196" s="42" t="s">
        <v>457</v>
      </c>
      <c r="G196" s="54">
        <v>3.0430000000000001</v>
      </c>
      <c r="H196" s="54">
        <v>0.47899999999999998</v>
      </c>
      <c r="I196" s="38" t="s">
        <v>450</v>
      </c>
      <c r="J196" s="38" t="s">
        <v>450</v>
      </c>
      <c r="K196" s="38">
        <v>3.5219999999999998</v>
      </c>
      <c r="L196" s="39">
        <v>421</v>
      </c>
      <c r="M196" s="39">
        <v>18</v>
      </c>
      <c r="N196" s="39" t="s">
        <v>450</v>
      </c>
      <c r="O196" s="39" t="s">
        <v>450</v>
      </c>
      <c r="P196" s="39">
        <v>439</v>
      </c>
      <c r="Q196" s="41" t="s">
        <v>450</v>
      </c>
      <c r="R196" s="41" t="s">
        <v>450</v>
      </c>
      <c r="S196" s="41" t="s">
        <v>450</v>
      </c>
      <c r="T196" s="41" t="s">
        <v>450</v>
      </c>
      <c r="U196" s="41" t="s">
        <v>450</v>
      </c>
      <c r="V196" s="40" t="s">
        <v>450</v>
      </c>
      <c r="W196" s="40" t="s">
        <v>450</v>
      </c>
      <c r="X196" s="40" t="s">
        <v>450</v>
      </c>
      <c r="Y196" s="40" t="s">
        <v>450</v>
      </c>
      <c r="Z196" s="40" t="s">
        <v>450</v>
      </c>
      <c r="AA196" s="38" t="s">
        <v>450</v>
      </c>
      <c r="AB196" s="38" t="s">
        <v>450</v>
      </c>
      <c r="AC196" s="38" t="s">
        <v>450</v>
      </c>
      <c r="AD196" s="38" t="s">
        <v>450</v>
      </c>
      <c r="AE196" s="38" t="s">
        <v>450</v>
      </c>
      <c r="AF196" s="39" t="s">
        <v>450</v>
      </c>
      <c r="AG196" s="39" t="s">
        <v>450</v>
      </c>
      <c r="AH196" s="39" t="s">
        <v>450</v>
      </c>
      <c r="AI196" s="39" t="s">
        <v>450</v>
      </c>
      <c r="AJ196" s="39" t="s">
        <v>450</v>
      </c>
      <c r="AK196" s="38">
        <v>1395.1990000000001</v>
      </c>
      <c r="AL196" s="38" t="s">
        <v>450</v>
      </c>
      <c r="AM196" s="38" t="s">
        <v>450</v>
      </c>
      <c r="AN196" s="38" t="s">
        <v>450</v>
      </c>
      <c r="AO196" s="38">
        <v>1395.1990000000001</v>
      </c>
      <c r="AP196" s="36" t="s">
        <v>450</v>
      </c>
      <c r="AQ196" s="36" t="s">
        <v>450</v>
      </c>
      <c r="AR196" s="36" t="s">
        <v>450</v>
      </c>
      <c r="AS196" s="36" t="s">
        <v>450</v>
      </c>
      <c r="AT196" s="36">
        <v>0</v>
      </c>
      <c r="AU196" s="37" t="s">
        <v>450</v>
      </c>
      <c r="AV196" s="37" t="s">
        <v>450</v>
      </c>
      <c r="AW196" s="37" t="s">
        <v>450</v>
      </c>
      <c r="AX196" s="37" t="s">
        <v>450</v>
      </c>
      <c r="AY196" s="37">
        <v>0</v>
      </c>
      <c r="AZ196" s="36" t="s">
        <v>450</v>
      </c>
      <c r="BA196" s="36" t="s">
        <v>450</v>
      </c>
      <c r="BB196" s="36" t="s">
        <v>450</v>
      </c>
      <c r="BC196" s="36" t="s">
        <v>450</v>
      </c>
      <c r="BD196" s="36">
        <v>0</v>
      </c>
      <c r="BE196" s="38" t="s">
        <v>450</v>
      </c>
      <c r="BF196" s="38" t="s">
        <v>450</v>
      </c>
      <c r="BG196" s="38" t="s">
        <v>450</v>
      </c>
      <c r="BH196" s="38" t="s">
        <v>450</v>
      </c>
      <c r="BI196" s="38">
        <v>0</v>
      </c>
      <c r="BJ196" s="39" t="s">
        <v>450</v>
      </c>
      <c r="BK196" s="39" t="s">
        <v>450</v>
      </c>
      <c r="BL196" s="39" t="s">
        <v>450</v>
      </c>
      <c r="BM196" s="39" t="s">
        <v>450</v>
      </c>
      <c r="BN196" s="39">
        <v>0</v>
      </c>
      <c r="BO196" s="38" t="s">
        <v>450</v>
      </c>
      <c r="BP196" s="38" t="s">
        <v>450</v>
      </c>
      <c r="BQ196" s="38" t="s">
        <v>450</v>
      </c>
      <c r="BR196" s="38" t="s">
        <v>450</v>
      </c>
      <c r="BS196" s="38">
        <v>0</v>
      </c>
      <c r="BT196" s="36">
        <v>3.0430000000000001</v>
      </c>
      <c r="BU196" s="36">
        <v>0.47899999999999998</v>
      </c>
      <c r="BV196" s="36">
        <v>0</v>
      </c>
      <c r="BW196" s="36">
        <v>0</v>
      </c>
      <c r="BX196" s="36">
        <v>3.5219999999999998</v>
      </c>
      <c r="BY196" s="37">
        <v>421</v>
      </c>
      <c r="BZ196" s="37">
        <v>18</v>
      </c>
      <c r="CA196" s="37">
        <v>0</v>
      </c>
      <c r="CB196" s="37">
        <v>0</v>
      </c>
      <c r="CC196" s="37">
        <v>439</v>
      </c>
      <c r="CD196" s="36">
        <v>1395.1990000000001</v>
      </c>
      <c r="CE196" s="36">
        <v>0</v>
      </c>
      <c r="CF196" s="36">
        <v>0</v>
      </c>
      <c r="CG196" s="36">
        <v>0</v>
      </c>
      <c r="CH196" s="36">
        <v>1395.1990000000001</v>
      </c>
    </row>
    <row r="197" spans="1:86" x14ac:dyDescent="0.25">
      <c r="A197" s="45">
        <v>2022</v>
      </c>
      <c r="B197" s="43" t="s">
        <v>155</v>
      </c>
      <c r="C197" s="44">
        <v>7090</v>
      </c>
      <c r="D197" s="43" t="s">
        <v>1192</v>
      </c>
      <c r="E197" s="43" t="s">
        <v>890</v>
      </c>
      <c r="F197" s="42" t="s">
        <v>455</v>
      </c>
      <c r="G197" s="54">
        <v>1.4490000000000001</v>
      </c>
      <c r="H197" s="54">
        <v>4.3999999999999997E-2</v>
      </c>
      <c r="I197" s="38" t="s">
        <v>450</v>
      </c>
      <c r="J197" s="38" t="s">
        <v>450</v>
      </c>
      <c r="K197" s="38">
        <v>1.4930000000000001</v>
      </c>
      <c r="L197" s="39">
        <v>231</v>
      </c>
      <c r="M197" s="39">
        <v>3</v>
      </c>
      <c r="N197" s="39" t="s">
        <v>450</v>
      </c>
      <c r="O197" s="39" t="s">
        <v>450</v>
      </c>
      <c r="P197" s="39">
        <v>234</v>
      </c>
      <c r="Q197" s="41">
        <v>0.22800000000000001</v>
      </c>
      <c r="R197" s="41" t="s">
        <v>450</v>
      </c>
      <c r="S197" s="41" t="s">
        <v>450</v>
      </c>
      <c r="T197" s="41" t="s">
        <v>450</v>
      </c>
      <c r="U197" s="41">
        <v>0.22800000000000001</v>
      </c>
      <c r="V197" s="40">
        <v>19</v>
      </c>
      <c r="W197" s="40" t="s">
        <v>450</v>
      </c>
      <c r="X197" s="40" t="s">
        <v>450</v>
      </c>
      <c r="Y197" s="40" t="s">
        <v>450</v>
      </c>
      <c r="Z197" s="40">
        <v>19</v>
      </c>
      <c r="AA197" s="38">
        <v>2</v>
      </c>
      <c r="AB197" s="38" t="s">
        <v>450</v>
      </c>
      <c r="AC197" s="38" t="s">
        <v>450</v>
      </c>
      <c r="AD197" s="38" t="s">
        <v>450</v>
      </c>
      <c r="AE197" s="38">
        <v>2</v>
      </c>
      <c r="AF197" s="39">
        <v>652</v>
      </c>
      <c r="AG197" s="39" t="s">
        <v>450</v>
      </c>
      <c r="AH197" s="39" t="s">
        <v>450</v>
      </c>
      <c r="AI197" s="39" t="s">
        <v>450</v>
      </c>
      <c r="AJ197" s="39">
        <v>652</v>
      </c>
      <c r="AK197" s="38">
        <v>2430.1</v>
      </c>
      <c r="AL197" s="38" t="s">
        <v>450</v>
      </c>
      <c r="AM197" s="38" t="s">
        <v>450</v>
      </c>
      <c r="AN197" s="38" t="s">
        <v>450</v>
      </c>
      <c r="AO197" s="38">
        <v>2430.1</v>
      </c>
      <c r="AP197" s="36" t="s">
        <v>450</v>
      </c>
      <c r="AQ197" s="36" t="s">
        <v>450</v>
      </c>
      <c r="AR197" s="36" t="s">
        <v>450</v>
      </c>
      <c r="AS197" s="36" t="s">
        <v>450</v>
      </c>
      <c r="AT197" s="36">
        <v>0</v>
      </c>
      <c r="AU197" s="37" t="s">
        <v>450</v>
      </c>
      <c r="AV197" s="37" t="s">
        <v>450</v>
      </c>
      <c r="AW197" s="37" t="s">
        <v>450</v>
      </c>
      <c r="AX197" s="37" t="s">
        <v>450</v>
      </c>
      <c r="AY197" s="37">
        <v>0</v>
      </c>
      <c r="AZ197" s="36" t="s">
        <v>450</v>
      </c>
      <c r="BA197" s="36" t="s">
        <v>450</v>
      </c>
      <c r="BB197" s="36" t="s">
        <v>450</v>
      </c>
      <c r="BC197" s="36" t="s">
        <v>450</v>
      </c>
      <c r="BD197" s="36">
        <v>0</v>
      </c>
      <c r="BE197" s="38" t="s">
        <v>450</v>
      </c>
      <c r="BF197" s="38" t="s">
        <v>450</v>
      </c>
      <c r="BG197" s="38" t="s">
        <v>450</v>
      </c>
      <c r="BH197" s="38" t="s">
        <v>450</v>
      </c>
      <c r="BI197" s="38">
        <v>0</v>
      </c>
      <c r="BJ197" s="39" t="s">
        <v>450</v>
      </c>
      <c r="BK197" s="39" t="s">
        <v>450</v>
      </c>
      <c r="BL197" s="39" t="s">
        <v>450</v>
      </c>
      <c r="BM197" s="39" t="s">
        <v>450</v>
      </c>
      <c r="BN197" s="39">
        <v>0</v>
      </c>
      <c r="BO197" s="38" t="s">
        <v>450</v>
      </c>
      <c r="BP197" s="38" t="s">
        <v>450</v>
      </c>
      <c r="BQ197" s="38" t="s">
        <v>450</v>
      </c>
      <c r="BR197" s="38" t="s">
        <v>450</v>
      </c>
      <c r="BS197" s="38">
        <v>0</v>
      </c>
      <c r="BT197" s="36">
        <v>3.4489999999999998</v>
      </c>
      <c r="BU197" s="36">
        <v>4.3999999999999997E-2</v>
      </c>
      <c r="BV197" s="36">
        <v>0</v>
      </c>
      <c r="BW197" s="36">
        <v>0</v>
      </c>
      <c r="BX197" s="36">
        <v>3.4929999999999999</v>
      </c>
      <c r="BY197" s="37">
        <v>883</v>
      </c>
      <c r="BZ197" s="37">
        <v>3</v>
      </c>
      <c r="CA197" s="37">
        <v>0</v>
      </c>
      <c r="CB197" s="37">
        <v>0</v>
      </c>
      <c r="CC197" s="37">
        <v>886</v>
      </c>
      <c r="CD197" s="36">
        <v>2430.1</v>
      </c>
      <c r="CE197" s="36">
        <v>0</v>
      </c>
      <c r="CF197" s="36">
        <v>0</v>
      </c>
      <c r="CG197" s="36">
        <v>0</v>
      </c>
      <c r="CH197" s="36">
        <v>2430.1</v>
      </c>
    </row>
    <row r="198" spans="1:86" x14ac:dyDescent="0.25">
      <c r="A198" s="45">
        <v>2022</v>
      </c>
      <c r="B198" s="43" t="s">
        <v>155</v>
      </c>
      <c r="C198" s="44">
        <v>7450</v>
      </c>
      <c r="D198" s="43" t="s">
        <v>1191</v>
      </c>
      <c r="E198" s="43" t="s">
        <v>890</v>
      </c>
      <c r="F198" s="42" t="s">
        <v>457</v>
      </c>
      <c r="G198" s="54">
        <v>0.52</v>
      </c>
      <c r="H198" s="54">
        <v>0.02</v>
      </c>
      <c r="I198" s="38" t="s">
        <v>450</v>
      </c>
      <c r="J198" s="38" t="s">
        <v>450</v>
      </c>
      <c r="K198" s="38">
        <v>0.54</v>
      </c>
      <c r="L198" s="39">
        <v>52</v>
      </c>
      <c r="M198" s="39">
        <v>1</v>
      </c>
      <c r="N198" s="39" t="s">
        <v>450</v>
      </c>
      <c r="O198" s="39" t="s">
        <v>450</v>
      </c>
      <c r="P198" s="39">
        <v>53</v>
      </c>
      <c r="Q198" s="41" t="s">
        <v>450</v>
      </c>
      <c r="R198" s="41" t="s">
        <v>450</v>
      </c>
      <c r="S198" s="41" t="s">
        <v>450</v>
      </c>
      <c r="T198" s="41" t="s">
        <v>450</v>
      </c>
      <c r="U198" s="41" t="s">
        <v>450</v>
      </c>
      <c r="V198" s="40" t="s">
        <v>450</v>
      </c>
      <c r="W198" s="40" t="s">
        <v>450</v>
      </c>
      <c r="X198" s="40" t="s">
        <v>450</v>
      </c>
      <c r="Y198" s="40" t="s">
        <v>450</v>
      </c>
      <c r="Z198" s="40" t="s">
        <v>450</v>
      </c>
      <c r="AA198" s="38" t="s">
        <v>450</v>
      </c>
      <c r="AB198" s="38" t="s">
        <v>450</v>
      </c>
      <c r="AC198" s="38" t="s">
        <v>450</v>
      </c>
      <c r="AD198" s="38" t="s">
        <v>450</v>
      </c>
      <c r="AE198" s="38" t="s">
        <v>450</v>
      </c>
      <c r="AF198" s="39" t="s">
        <v>450</v>
      </c>
      <c r="AG198" s="39" t="s">
        <v>450</v>
      </c>
      <c r="AH198" s="39" t="s">
        <v>450</v>
      </c>
      <c r="AI198" s="39" t="s">
        <v>450</v>
      </c>
      <c r="AJ198" s="39" t="s">
        <v>450</v>
      </c>
      <c r="AK198" s="38" t="s">
        <v>450</v>
      </c>
      <c r="AL198" s="38" t="s">
        <v>450</v>
      </c>
      <c r="AM198" s="38" t="s">
        <v>450</v>
      </c>
      <c r="AN198" s="38" t="s">
        <v>450</v>
      </c>
      <c r="AO198" s="38">
        <v>0</v>
      </c>
      <c r="AP198" s="36" t="s">
        <v>450</v>
      </c>
      <c r="AQ198" s="36" t="s">
        <v>450</v>
      </c>
      <c r="AR198" s="36" t="s">
        <v>450</v>
      </c>
      <c r="AS198" s="36" t="s">
        <v>450</v>
      </c>
      <c r="AT198" s="36">
        <v>0</v>
      </c>
      <c r="AU198" s="37" t="s">
        <v>450</v>
      </c>
      <c r="AV198" s="37" t="s">
        <v>450</v>
      </c>
      <c r="AW198" s="37" t="s">
        <v>450</v>
      </c>
      <c r="AX198" s="37" t="s">
        <v>450</v>
      </c>
      <c r="AY198" s="37">
        <v>0</v>
      </c>
      <c r="AZ198" s="36" t="s">
        <v>450</v>
      </c>
      <c r="BA198" s="36" t="s">
        <v>450</v>
      </c>
      <c r="BB198" s="36" t="s">
        <v>450</v>
      </c>
      <c r="BC198" s="36" t="s">
        <v>450</v>
      </c>
      <c r="BD198" s="36">
        <v>0</v>
      </c>
      <c r="BE198" s="38" t="s">
        <v>450</v>
      </c>
      <c r="BF198" s="38" t="s">
        <v>450</v>
      </c>
      <c r="BG198" s="38" t="s">
        <v>450</v>
      </c>
      <c r="BH198" s="38" t="s">
        <v>450</v>
      </c>
      <c r="BI198" s="38">
        <v>0</v>
      </c>
      <c r="BJ198" s="39" t="s">
        <v>450</v>
      </c>
      <c r="BK198" s="39" t="s">
        <v>450</v>
      </c>
      <c r="BL198" s="39" t="s">
        <v>450</v>
      </c>
      <c r="BM198" s="39" t="s">
        <v>450</v>
      </c>
      <c r="BN198" s="39">
        <v>0</v>
      </c>
      <c r="BO198" s="38">
        <v>0</v>
      </c>
      <c r="BP198" s="38">
        <v>0</v>
      </c>
      <c r="BQ198" s="38" t="s">
        <v>450</v>
      </c>
      <c r="BR198" s="38" t="s">
        <v>450</v>
      </c>
      <c r="BS198" s="38">
        <v>0</v>
      </c>
      <c r="BT198" s="36">
        <v>0.52</v>
      </c>
      <c r="BU198" s="36">
        <v>0.02</v>
      </c>
      <c r="BV198" s="36">
        <v>0</v>
      </c>
      <c r="BW198" s="36">
        <v>0</v>
      </c>
      <c r="BX198" s="36">
        <v>0.54</v>
      </c>
      <c r="BY198" s="37">
        <v>52</v>
      </c>
      <c r="BZ198" s="37">
        <v>1</v>
      </c>
      <c r="CA198" s="37">
        <v>0</v>
      </c>
      <c r="CB198" s="37">
        <v>0</v>
      </c>
      <c r="CC198" s="37">
        <v>53</v>
      </c>
      <c r="CD198" s="36">
        <v>0</v>
      </c>
      <c r="CE198" s="36">
        <v>0</v>
      </c>
      <c r="CF198" s="36">
        <v>0</v>
      </c>
      <c r="CG198" s="36">
        <v>0</v>
      </c>
      <c r="CH198" s="36">
        <v>0</v>
      </c>
    </row>
    <row r="199" spans="1:86" x14ac:dyDescent="0.25">
      <c r="A199" s="45">
        <v>2022</v>
      </c>
      <c r="B199" s="43" t="s">
        <v>155</v>
      </c>
      <c r="C199" s="44">
        <v>7887</v>
      </c>
      <c r="D199" s="43" t="s">
        <v>1190</v>
      </c>
      <c r="E199" s="43" t="s">
        <v>890</v>
      </c>
      <c r="F199" s="42" t="s">
        <v>457</v>
      </c>
      <c r="G199" s="54">
        <v>0.97</v>
      </c>
      <c r="H199" s="54">
        <v>0.28000000000000003</v>
      </c>
      <c r="I199" s="38" t="s">
        <v>450</v>
      </c>
      <c r="J199" s="38" t="s">
        <v>450</v>
      </c>
      <c r="K199" s="38">
        <v>1.25</v>
      </c>
      <c r="L199" s="39">
        <v>113</v>
      </c>
      <c r="M199" s="39">
        <v>4</v>
      </c>
      <c r="N199" s="39" t="s">
        <v>450</v>
      </c>
      <c r="O199" s="39" t="s">
        <v>450</v>
      </c>
      <c r="P199" s="39">
        <v>117</v>
      </c>
      <c r="Q199" s="41" t="s">
        <v>450</v>
      </c>
      <c r="R199" s="41" t="s">
        <v>450</v>
      </c>
      <c r="S199" s="41" t="s">
        <v>450</v>
      </c>
      <c r="T199" s="41" t="s">
        <v>450</v>
      </c>
      <c r="U199" s="41" t="s">
        <v>450</v>
      </c>
      <c r="V199" s="40" t="s">
        <v>450</v>
      </c>
      <c r="W199" s="40" t="s">
        <v>450</v>
      </c>
      <c r="X199" s="40" t="s">
        <v>450</v>
      </c>
      <c r="Y199" s="40" t="s">
        <v>450</v>
      </c>
      <c r="Z199" s="40" t="s">
        <v>450</v>
      </c>
      <c r="AA199" s="38" t="s">
        <v>450</v>
      </c>
      <c r="AB199" s="38" t="s">
        <v>450</v>
      </c>
      <c r="AC199" s="38" t="s">
        <v>450</v>
      </c>
      <c r="AD199" s="38" t="s">
        <v>450</v>
      </c>
      <c r="AE199" s="38" t="s">
        <v>450</v>
      </c>
      <c r="AF199" s="39" t="s">
        <v>450</v>
      </c>
      <c r="AG199" s="39" t="s">
        <v>450</v>
      </c>
      <c r="AH199" s="39" t="s">
        <v>450</v>
      </c>
      <c r="AI199" s="39" t="s">
        <v>450</v>
      </c>
      <c r="AJ199" s="39" t="s">
        <v>450</v>
      </c>
      <c r="AK199" s="38" t="s">
        <v>450</v>
      </c>
      <c r="AL199" s="38" t="s">
        <v>450</v>
      </c>
      <c r="AM199" s="38" t="s">
        <v>450</v>
      </c>
      <c r="AN199" s="38" t="s">
        <v>450</v>
      </c>
      <c r="AO199" s="38">
        <v>0</v>
      </c>
      <c r="AP199" s="36" t="s">
        <v>450</v>
      </c>
      <c r="AQ199" s="36" t="s">
        <v>450</v>
      </c>
      <c r="AR199" s="36" t="s">
        <v>450</v>
      </c>
      <c r="AS199" s="36" t="s">
        <v>450</v>
      </c>
      <c r="AT199" s="36">
        <v>0</v>
      </c>
      <c r="AU199" s="37" t="s">
        <v>450</v>
      </c>
      <c r="AV199" s="37" t="s">
        <v>450</v>
      </c>
      <c r="AW199" s="37" t="s">
        <v>450</v>
      </c>
      <c r="AX199" s="37" t="s">
        <v>450</v>
      </c>
      <c r="AY199" s="37">
        <v>0</v>
      </c>
      <c r="AZ199" s="36" t="s">
        <v>450</v>
      </c>
      <c r="BA199" s="36" t="s">
        <v>450</v>
      </c>
      <c r="BB199" s="36" t="s">
        <v>450</v>
      </c>
      <c r="BC199" s="36" t="s">
        <v>450</v>
      </c>
      <c r="BD199" s="36">
        <v>0</v>
      </c>
      <c r="BE199" s="38" t="s">
        <v>450</v>
      </c>
      <c r="BF199" s="38" t="s">
        <v>450</v>
      </c>
      <c r="BG199" s="38" t="s">
        <v>450</v>
      </c>
      <c r="BH199" s="38" t="s">
        <v>450</v>
      </c>
      <c r="BI199" s="38">
        <v>0</v>
      </c>
      <c r="BJ199" s="39" t="s">
        <v>450</v>
      </c>
      <c r="BK199" s="39" t="s">
        <v>450</v>
      </c>
      <c r="BL199" s="39" t="s">
        <v>450</v>
      </c>
      <c r="BM199" s="39" t="s">
        <v>450</v>
      </c>
      <c r="BN199" s="39">
        <v>0</v>
      </c>
      <c r="BO199" s="38" t="s">
        <v>450</v>
      </c>
      <c r="BP199" s="38" t="s">
        <v>450</v>
      </c>
      <c r="BQ199" s="38" t="s">
        <v>450</v>
      </c>
      <c r="BR199" s="38" t="s">
        <v>450</v>
      </c>
      <c r="BS199" s="38">
        <v>0</v>
      </c>
      <c r="BT199" s="36">
        <v>0.97</v>
      </c>
      <c r="BU199" s="36">
        <v>0.28000000000000003</v>
      </c>
      <c r="BV199" s="36">
        <v>0</v>
      </c>
      <c r="BW199" s="36">
        <v>0</v>
      </c>
      <c r="BX199" s="36">
        <v>1.25</v>
      </c>
      <c r="BY199" s="37">
        <v>113</v>
      </c>
      <c r="BZ199" s="37">
        <v>4</v>
      </c>
      <c r="CA199" s="37">
        <v>0</v>
      </c>
      <c r="CB199" s="37">
        <v>0</v>
      </c>
      <c r="CC199" s="37">
        <v>117</v>
      </c>
      <c r="CD199" s="36">
        <v>0</v>
      </c>
      <c r="CE199" s="36">
        <v>0</v>
      </c>
      <c r="CF199" s="36">
        <v>0</v>
      </c>
      <c r="CG199" s="36">
        <v>0</v>
      </c>
      <c r="CH199" s="36">
        <v>0</v>
      </c>
    </row>
    <row r="200" spans="1:86" x14ac:dyDescent="0.25">
      <c r="A200" s="45">
        <v>2022</v>
      </c>
      <c r="B200" s="43" t="s">
        <v>155</v>
      </c>
      <c r="C200" s="44">
        <v>8210</v>
      </c>
      <c r="D200" s="43" t="s">
        <v>1189</v>
      </c>
      <c r="E200" s="43" t="s">
        <v>890</v>
      </c>
      <c r="F200" s="42" t="s">
        <v>457</v>
      </c>
      <c r="G200" s="54">
        <v>1.196</v>
      </c>
      <c r="H200" s="54" t="s">
        <v>450</v>
      </c>
      <c r="I200" s="38" t="s">
        <v>450</v>
      </c>
      <c r="J200" s="38" t="s">
        <v>450</v>
      </c>
      <c r="K200" s="38">
        <v>1.196</v>
      </c>
      <c r="L200" s="39">
        <v>116</v>
      </c>
      <c r="M200" s="39" t="s">
        <v>450</v>
      </c>
      <c r="N200" s="39" t="s">
        <v>450</v>
      </c>
      <c r="O200" s="39" t="s">
        <v>450</v>
      </c>
      <c r="P200" s="39">
        <v>116</v>
      </c>
      <c r="Q200" s="41" t="s">
        <v>450</v>
      </c>
      <c r="R200" s="41" t="s">
        <v>450</v>
      </c>
      <c r="S200" s="41" t="s">
        <v>450</v>
      </c>
      <c r="T200" s="41" t="s">
        <v>450</v>
      </c>
      <c r="U200" s="41" t="s">
        <v>450</v>
      </c>
      <c r="V200" s="40" t="s">
        <v>450</v>
      </c>
      <c r="W200" s="40" t="s">
        <v>450</v>
      </c>
      <c r="X200" s="40" t="s">
        <v>450</v>
      </c>
      <c r="Y200" s="40" t="s">
        <v>450</v>
      </c>
      <c r="Z200" s="40" t="s">
        <v>450</v>
      </c>
      <c r="AA200" s="38" t="s">
        <v>450</v>
      </c>
      <c r="AB200" s="38" t="s">
        <v>450</v>
      </c>
      <c r="AC200" s="38" t="s">
        <v>450</v>
      </c>
      <c r="AD200" s="38" t="s">
        <v>450</v>
      </c>
      <c r="AE200" s="38" t="s">
        <v>450</v>
      </c>
      <c r="AF200" s="39" t="s">
        <v>450</v>
      </c>
      <c r="AG200" s="39" t="s">
        <v>450</v>
      </c>
      <c r="AH200" s="39" t="s">
        <v>450</v>
      </c>
      <c r="AI200" s="39" t="s">
        <v>450</v>
      </c>
      <c r="AJ200" s="39" t="s">
        <v>450</v>
      </c>
      <c r="AK200" s="38">
        <v>0.56499999999999995</v>
      </c>
      <c r="AL200" s="38" t="s">
        <v>450</v>
      </c>
      <c r="AM200" s="38" t="s">
        <v>450</v>
      </c>
      <c r="AN200" s="38" t="s">
        <v>450</v>
      </c>
      <c r="AO200" s="38">
        <v>0.56499999999999995</v>
      </c>
      <c r="AP200" s="36" t="s">
        <v>450</v>
      </c>
      <c r="AQ200" s="36" t="s">
        <v>450</v>
      </c>
      <c r="AR200" s="36" t="s">
        <v>450</v>
      </c>
      <c r="AS200" s="36" t="s">
        <v>450</v>
      </c>
      <c r="AT200" s="36">
        <v>0</v>
      </c>
      <c r="AU200" s="37" t="s">
        <v>450</v>
      </c>
      <c r="AV200" s="37" t="s">
        <v>450</v>
      </c>
      <c r="AW200" s="37" t="s">
        <v>450</v>
      </c>
      <c r="AX200" s="37" t="s">
        <v>450</v>
      </c>
      <c r="AY200" s="37">
        <v>0</v>
      </c>
      <c r="AZ200" s="36" t="s">
        <v>450</v>
      </c>
      <c r="BA200" s="36" t="s">
        <v>450</v>
      </c>
      <c r="BB200" s="36" t="s">
        <v>450</v>
      </c>
      <c r="BC200" s="36" t="s">
        <v>450</v>
      </c>
      <c r="BD200" s="36">
        <v>0</v>
      </c>
      <c r="BE200" s="38" t="s">
        <v>450</v>
      </c>
      <c r="BF200" s="38" t="s">
        <v>450</v>
      </c>
      <c r="BG200" s="38" t="s">
        <v>450</v>
      </c>
      <c r="BH200" s="38" t="s">
        <v>450</v>
      </c>
      <c r="BI200" s="38">
        <v>0</v>
      </c>
      <c r="BJ200" s="39" t="s">
        <v>450</v>
      </c>
      <c r="BK200" s="39" t="s">
        <v>450</v>
      </c>
      <c r="BL200" s="39" t="s">
        <v>450</v>
      </c>
      <c r="BM200" s="39" t="s">
        <v>450</v>
      </c>
      <c r="BN200" s="39">
        <v>0</v>
      </c>
      <c r="BO200" s="38" t="s">
        <v>450</v>
      </c>
      <c r="BP200" s="38" t="s">
        <v>450</v>
      </c>
      <c r="BQ200" s="38" t="s">
        <v>450</v>
      </c>
      <c r="BR200" s="38" t="s">
        <v>450</v>
      </c>
      <c r="BS200" s="38">
        <v>0</v>
      </c>
      <c r="BT200" s="36">
        <v>1.196</v>
      </c>
      <c r="BU200" s="36">
        <v>0</v>
      </c>
      <c r="BV200" s="36">
        <v>0</v>
      </c>
      <c r="BW200" s="36">
        <v>0</v>
      </c>
      <c r="BX200" s="36">
        <v>1.196</v>
      </c>
      <c r="BY200" s="37">
        <v>116</v>
      </c>
      <c r="BZ200" s="37">
        <v>0</v>
      </c>
      <c r="CA200" s="37">
        <v>0</v>
      </c>
      <c r="CB200" s="37">
        <v>0</v>
      </c>
      <c r="CC200" s="37">
        <v>116</v>
      </c>
      <c r="CD200" s="36">
        <v>0.56499999999999995</v>
      </c>
      <c r="CE200" s="36">
        <v>0</v>
      </c>
      <c r="CF200" s="36">
        <v>0</v>
      </c>
      <c r="CG200" s="36">
        <v>0</v>
      </c>
      <c r="CH200" s="36">
        <v>0.56499999999999995</v>
      </c>
    </row>
    <row r="201" spans="1:86" x14ac:dyDescent="0.25">
      <c r="A201" s="45">
        <v>2022</v>
      </c>
      <c r="B201" s="43" t="s">
        <v>155</v>
      </c>
      <c r="C201" s="44">
        <v>9431</v>
      </c>
      <c r="D201" s="43" t="s">
        <v>1188</v>
      </c>
      <c r="E201" s="43" t="s">
        <v>890</v>
      </c>
      <c r="F201" s="42" t="s">
        <v>457</v>
      </c>
      <c r="G201" s="54">
        <v>0.23200000000000001</v>
      </c>
      <c r="H201" s="54">
        <v>0.15</v>
      </c>
      <c r="I201" s="38" t="s">
        <v>450</v>
      </c>
      <c r="J201" s="38" t="s">
        <v>450</v>
      </c>
      <c r="K201" s="38">
        <v>0.38200000000000001</v>
      </c>
      <c r="L201" s="39">
        <v>29</v>
      </c>
      <c r="M201" s="39">
        <v>3</v>
      </c>
      <c r="N201" s="39" t="s">
        <v>450</v>
      </c>
      <c r="O201" s="39" t="s">
        <v>450</v>
      </c>
      <c r="P201" s="39">
        <v>32</v>
      </c>
      <c r="Q201" s="41" t="s">
        <v>450</v>
      </c>
      <c r="R201" s="41" t="s">
        <v>450</v>
      </c>
      <c r="S201" s="41" t="s">
        <v>450</v>
      </c>
      <c r="T201" s="41" t="s">
        <v>450</v>
      </c>
      <c r="U201" s="41" t="s">
        <v>450</v>
      </c>
      <c r="V201" s="40" t="s">
        <v>450</v>
      </c>
      <c r="W201" s="40" t="s">
        <v>450</v>
      </c>
      <c r="X201" s="40" t="s">
        <v>450</v>
      </c>
      <c r="Y201" s="40" t="s">
        <v>450</v>
      </c>
      <c r="Z201" s="40" t="s">
        <v>450</v>
      </c>
      <c r="AA201" s="38" t="s">
        <v>450</v>
      </c>
      <c r="AB201" s="38" t="s">
        <v>450</v>
      </c>
      <c r="AC201" s="38" t="s">
        <v>450</v>
      </c>
      <c r="AD201" s="38" t="s">
        <v>450</v>
      </c>
      <c r="AE201" s="38" t="s">
        <v>450</v>
      </c>
      <c r="AF201" s="39" t="s">
        <v>450</v>
      </c>
      <c r="AG201" s="39" t="s">
        <v>450</v>
      </c>
      <c r="AH201" s="39" t="s">
        <v>450</v>
      </c>
      <c r="AI201" s="39" t="s">
        <v>450</v>
      </c>
      <c r="AJ201" s="39" t="s">
        <v>450</v>
      </c>
      <c r="AK201" s="38" t="s">
        <v>450</v>
      </c>
      <c r="AL201" s="38" t="s">
        <v>450</v>
      </c>
      <c r="AM201" s="38" t="s">
        <v>450</v>
      </c>
      <c r="AN201" s="38" t="s">
        <v>450</v>
      </c>
      <c r="AO201" s="38">
        <v>0</v>
      </c>
      <c r="AP201" s="36" t="s">
        <v>450</v>
      </c>
      <c r="AQ201" s="36" t="s">
        <v>450</v>
      </c>
      <c r="AR201" s="36" t="s">
        <v>450</v>
      </c>
      <c r="AS201" s="36" t="s">
        <v>450</v>
      </c>
      <c r="AT201" s="36">
        <v>0</v>
      </c>
      <c r="AU201" s="37" t="s">
        <v>450</v>
      </c>
      <c r="AV201" s="37" t="s">
        <v>450</v>
      </c>
      <c r="AW201" s="37" t="s">
        <v>450</v>
      </c>
      <c r="AX201" s="37" t="s">
        <v>450</v>
      </c>
      <c r="AY201" s="37">
        <v>0</v>
      </c>
      <c r="AZ201" s="36" t="s">
        <v>450</v>
      </c>
      <c r="BA201" s="36" t="s">
        <v>450</v>
      </c>
      <c r="BB201" s="36" t="s">
        <v>450</v>
      </c>
      <c r="BC201" s="36" t="s">
        <v>450</v>
      </c>
      <c r="BD201" s="36">
        <v>0</v>
      </c>
      <c r="BE201" s="38" t="s">
        <v>450</v>
      </c>
      <c r="BF201" s="38" t="s">
        <v>450</v>
      </c>
      <c r="BG201" s="38" t="s">
        <v>450</v>
      </c>
      <c r="BH201" s="38" t="s">
        <v>450</v>
      </c>
      <c r="BI201" s="38">
        <v>0</v>
      </c>
      <c r="BJ201" s="39" t="s">
        <v>450</v>
      </c>
      <c r="BK201" s="39" t="s">
        <v>450</v>
      </c>
      <c r="BL201" s="39" t="s">
        <v>450</v>
      </c>
      <c r="BM201" s="39" t="s">
        <v>450</v>
      </c>
      <c r="BN201" s="39">
        <v>0</v>
      </c>
      <c r="BO201" s="38" t="s">
        <v>450</v>
      </c>
      <c r="BP201" s="38" t="s">
        <v>450</v>
      </c>
      <c r="BQ201" s="38" t="s">
        <v>450</v>
      </c>
      <c r="BR201" s="38" t="s">
        <v>450</v>
      </c>
      <c r="BS201" s="38">
        <v>0</v>
      </c>
      <c r="BT201" s="36">
        <v>0.23200000000000001</v>
      </c>
      <c r="BU201" s="36">
        <v>0.15</v>
      </c>
      <c r="BV201" s="36">
        <v>0</v>
      </c>
      <c r="BW201" s="36">
        <v>0</v>
      </c>
      <c r="BX201" s="36">
        <v>0.38200000000000001</v>
      </c>
      <c r="BY201" s="37">
        <v>29</v>
      </c>
      <c r="BZ201" s="37">
        <v>3</v>
      </c>
      <c r="CA201" s="37">
        <v>0</v>
      </c>
      <c r="CB201" s="37">
        <v>0</v>
      </c>
      <c r="CC201" s="37">
        <v>32</v>
      </c>
      <c r="CD201" s="36">
        <v>0</v>
      </c>
      <c r="CE201" s="36">
        <v>0</v>
      </c>
      <c r="CF201" s="36">
        <v>0</v>
      </c>
      <c r="CG201" s="36">
        <v>0</v>
      </c>
      <c r="CH201" s="36">
        <v>0</v>
      </c>
    </row>
    <row r="202" spans="1:86" x14ac:dyDescent="0.25">
      <c r="A202" s="45">
        <v>2022</v>
      </c>
      <c r="B202" s="43" t="s">
        <v>155</v>
      </c>
      <c r="C202" s="44">
        <v>9601</v>
      </c>
      <c r="D202" s="43" t="s">
        <v>1187</v>
      </c>
      <c r="E202" s="43" t="s">
        <v>890</v>
      </c>
      <c r="F202" s="42" t="s">
        <v>455</v>
      </c>
      <c r="G202" s="54">
        <v>6.4349999999999996</v>
      </c>
      <c r="H202" s="54">
        <v>3.508</v>
      </c>
      <c r="I202" s="38" t="s">
        <v>450</v>
      </c>
      <c r="J202" s="38" t="s">
        <v>450</v>
      </c>
      <c r="K202" s="38">
        <v>9.9429999999999996</v>
      </c>
      <c r="L202" s="39">
        <v>836</v>
      </c>
      <c r="M202" s="39">
        <v>26</v>
      </c>
      <c r="N202" s="39" t="s">
        <v>450</v>
      </c>
      <c r="O202" s="39" t="s">
        <v>450</v>
      </c>
      <c r="P202" s="39">
        <v>862</v>
      </c>
      <c r="Q202" s="41" t="s">
        <v>450</v>
      </c>
      <c r="R202" s="41" t="s">
        <v>450</v>
      </c>
      <c r="S202" s="41" t="s">
        <v>450</v>
      </c>
      <c r="T202" s="41" t="s">
        <v>450</v>
      </c>
      <c r="U202" s="41" t="s">
        <v>450</v>
      </c>
      <c r="V202" s="40" t="s">
        <v>450</v>
      </c>
      <c r="W202" s="40" t="s">
        <v>450</v>
      </c>
      <c r="X202" s="40" t="s">
        <v>450</v>
      </c>
      <c r="Y202" s="40" t="s">
        <v>450</v>
      </c>
      <c r="Z202" s="40" t="s">
        <v>450</v>
      </c>
      <c r="AA202" s="38" t="s">
        <v>450</v>
      </c>
      <c r="AB202" s="38" t="s">
        <v>450</v>
      </c>
      <c r="AC202" s="38" t="s">
        <v>450</v>
      </c>
      <c r="AD202" s="38" t="s">
        <v>450</v>
      </c>
      <c r="AE202" s="38" t="s">
        <v>450</v>
      </c>
      <c r="AF202" s="39" t="s">
        <v>450</v>
      </c>
      <c r="AG202" s="39" t="s">
        <v>450</v>
      </c>
      <c r="AH202" s="39" t="s">
        <v>450</v>
      </c>
      <c r="AI202" s="39" t="s">
        <v>450</v>
      </c>
      <c r="AJ202" s="39" t="s">
        <v>450</v>
      </c>
      <c r="AK202" s="38">
        <v>171.952</v>
      </c>
      <c r="AL202" s="38">
        <v>48.557000000000002</v>
      </c>
      <c r="AM202" s="38" t="s">
        <v>450</v>
      </c>
      <c r="AN202" s="38" t="s">
        <v>450</v>
      </c>
      <c r="AO202" s="38">
        <v>220.50899999999999</v>
      </c>
      <c r="AP202" s="36" t="s">
        <v>450</v>
      </c>
      <c r="AQ202" s="36" t="s">
        <v>450</v>
      </c>
      <c r="AR202" s="36" t="s">
        <v>450</v>
      </c>
      <c r="AS202" s="36" t="s">
        <v>450</v>
      </c>
      <c r="AT202" s="36">
        <v>0</v>
      </c>
      <c r="AU202" s="37" t="s">
        <v>450</v>
      </c>
      <c r="AV202" s="37" t="s">
        <v>450</v>
      </c>
      <c r="AW202" s="37" t="s">
        <v>450</v>
      </c>
      <c r="AX202" s="37" t="s">
        <v>450</v>
      </c>
      <c r="AY202" s="37">
        <v>0</v>
      </c>
      <c r="AZ202" s="36" t="s">
        <v>450</v>
      </c>
      <c r="BA202" s="36" t="s">
        <v>450</v>
      </c>
      <c r="BB202" s="36" t="s">
        <v>450</v>
      </c>
      <c r="BC202" s="36" t="s">
        <v>450</v>
      </c>
      <c r="BD202" s="36">
        <v>0</v>
      </c>
      <c r="BE202" s="38" t="s">
        <v>450</v>
      </c>
      <c r="BF202" s="38" t="s">
        <v>450</v>
      </c>
      <c r="BG202" s="38" t="s">
        <v>450</v>
      </c>
      <c r="BH202" s="38" t="s">
        <v>450</v>
      </c>
      <c r="BI202" s="38">
        <v>0</v>
      </c>
      <c r="BJ202" s="39" t="s">
        <v>450</v>
      </c>
      <c r="BK202" s="39" t="s">
        <v>450</v>
      </c>
      <c r="BL202" s="39" t="s">
        <v>450</v>
      </c>
      <c r="BM202" s="39" t="s">
        <v>450</v>
      </c>
      <c r="BN202" s="39">
        <v>0</v>
      </c>
      <c r="BO202" s="38" t="s">
        <v>450</v>
      </c>
      <c r="BP202" s="38" t="s">
        <v>450</v>
      </c>
      <c r="BQ202" s="38" t="s">
        <v>450</v>
      </c>
      <c r="BR202" s="38" t="s">
        <v>450</v>
      </c>
      <c r="BS202" s="38">
        <v>0</v>
      </c>
      <c r="BT202" s="36">
        <v>6.4349999999999996</v>
      </c>
      <c r="BU202" s="36">
        <v>3.508</v>
      </c>
      <c r="BV202" s="36">
        <v>0</v>
      </c>
      <c r="BW202" s="36">
        <v>0</v>
      </c>
      <c r="BX202" s="36">
        <v>9.9429999999999996</v>
      </c>
      <c r="BY202" s="37">
        <v>836</v>
      </c>
      <c r="BZ202" s="37">
        <v>26</v>
      </c>
      <c r="CA202" s="37">
        <v>0</v>
      </c>
      <c r="CB202" s="37">
        <v>0</v>
      </c>
      <c r="CC202" s="37">
        <v>862</v>
      </c>
      <c r="CD202" s="36">
        <v>171.952</v>
      </c>
      <c r="CE202" s="36">
        <v>48.557000000000002</v>
      </c>
      <c r="CF202" s="36">
        <v>0</v>
      </c>
      <c r="CG202" s="36">
        <v>0</v>
      </c>
      <c r="CH202" s="36">
        <v>220.50899999999999</v>
      </c>
    </row>
    <row r="203" spans="1:86" x14ac:dyDescent="0.25">
      <c r="A203" s="45">
        <v>2022</v>
      </c>
      <c r="B203" s="43" t="s">
        <v>155</v>
      </c>
      <c r="C203" s="44">
        <v>9689</v>
      </c>
      <c r="D203" s="43" t="s">
        <v>1186</v>
      </c>
      <c r="E203" s="43" t="s">
        <v>890</v>
      </c>
      <c r="F203" s="42" t="s">
        <v>457</v>
      </c>
      <c r="G203" s="54">
        <v>1.05</v>
      </c>
      <c r="H203" s="54">
        <v>0.11</v>
      </c>
      <c r="I203" s="38" t="s">
        <v>450</v>
      </c>
      <c r="J203" s="38" t="s">
        <v>450</v>
      </c>
      <c r="K203" s="38">
        <v>1.1599999999999999</v>
      </c>
      <c r="L203" s="39">
        <v>154</v>
      </c>
      <c r="M203" s="39">
        <v>7</v>
      </c>
      <c r="N203" s="39">
        <v>0</v>
      </c>
      <c r="O203" s="39">
        <v>0</v>
      </c>
      <c r="P203" s="39">
        <v>161</v>
      </c>
      <c r="Q203" s="41" t="s">
        <v>450</v>
      </c>
      <c r="R203" s="41" t="s">
        <v>450</v>
      </c>
      <c r="S203" s="41" t="s">
        <v>450</v>
      </c>
      <c r="T203" s="41" t="s">
        <v>450</v>
      </c>
      <c r="U203" s="41">
        <v>0</v>
      </c>
      <c r="V203" s="40" t="s">
        <v>450</v>
      </c>
      <c r="W203" s="40" t="s">
        <v>450</v>
      </c>
      <c r="X203" s="40" t="s">
        <v>450</v>
      </c>
      <c r="Y203" s="40" t="s">
        <v>450</v>
      </c>
      <c r="Z203" s="40">
        <v>0</v>
      </c>
      <c r="AA203" s="38" t="s">
        <v>450</v>
      </c>
      <c r="AB203" s="38" t="s">
        <v>450</v>
      </c>
      <c r="AC203" s="38" t="s">
        <v>450</v>
      </c>
      <c r="AD203" s="38" t="s">
        <v>450</v>
      </c>
      <c r="AE203" s="38">
        <v>0</v>
      </c>
      <c r="AF203" s="39">
        <v>0</v>
      </c>
      <c r="AG203" s="39">
        <v>0</v>
      </c>
      <c r="AH203" s="39">
        <v>0</v>
      </c>
      <c r="AI203" s="39">
        <v>0</v>
      </c>
      <c r="AJ203" s="39">
        <v>0</v>
      </c>
      <c r="AK203" s="38" t="s">
        <v>450</v>
      </c>
      <c r="AL203" s="38" t="s">
        <v>450</v>
      </c>
      <c r="AM203" s="38" t="s">
        <v>450</v>
      </c>
      <c r="AN203" s="38" t="s">
        <v>450</v>
      </c>
      <c r="AO203" s="38">
        <v>0</v>
      </c>
      <c r="AP203" s="36" t="s">
        <v>450</v>
      </c>
      <c r="AQ203" s="36" t="s">
        <v>450</v>
      </c>
      <c r="AR203" s="36" t="s">
        <v>450</v>
      </c>
      <c r="AS203" s="36" t="s">
        <v>450</v>
      </c>
      <c r="AT203" s="36">
        <v>0</v>
      </c>
      <c r="AU203" s="37">
        <v>0</v>
      </c>
      <c r="AV203" s="37">
        <v>0</v>
      </c>
      <c r="AW203" s="37">
        <v>0</v>
      </c>
      <c r="AX203" s="37">
        <v>0</v>
      </c>
      <c r="AY203" s="37">
        <v>0</v>
      </c>
      <c r="AZ203" s="36" t="s">
        <v>450</v>
      </c>
      <c r="BA203" s="36" t="s">
        <v>450</v>
      </c>
      <c r="BB203" s="36" t="s">
        <v>450</v>
      </c>
      <c r="BC203" s="36" t="s">
        <v>450</v>
      </c>
      <c r="BD203" s="36">
        <v>0</v>
      </c>
      <c r="BE203" s="38" t="s">
        <v>450</v>
      </c>
      <c r="BF203" s="38" t="s">
        <v>450</v>
      </c>
      <c r="BG203" s="38" t="s">
        <v>450</v>
      </c>
      <c r="BH203" s="38" t="s">
        <v>450</v>
      </c>
      <c r="BI203" s="38">
        <v>0</v>
      </c>
      <c r="BJ203" s="39">
        <v>0</v>
      </c>
      <c r="BK203" s="39">
        <v>0</v>
      </c>
      <c r="BL203" s="39">
        <v>0</v>
      </c>
      <c r="BM203" s="39">
        <v>0</v>
      </c>
      <c r="BN203" s="39">
        <v>0</v>
      </c>
      <c r="BO203" s="38" t="s">
        <v>450</v>
      </c>
      <c r="BP203" s="38" t="s">
        <v>450</v>
      </c>
      <c r="BQ203" s="38" t="s">
        <v>450</v>
      </c>
      <c r="BR203" s="38" t="s">
        <v>450</v>
      </c>
      <c r="BS203" s="38">
        <v>0</v>
      </c>
      <c r="BT203" s="36">
        <v>1.05</v>
      </c>
      <c r="BU203" s="36">
        <v>0.11</v>
      </c>
      <c r="BV203" s="36">
        <v>0</v>
      </c>
      <c r="BW203" s="36">
        <v>0</v>
      </c>
      <c r="BX203" s="36">
        <v>1.1599999999999999</v>
      </c>
      <c r="BY203" s="37">
        <v>154</v>
      </c>
      <c r="BZ203" s="37">
        <v>7</v>
      </c>
      <c r="CA203" s="37">
        <v>0</v>
      </c>
      <c r="CB203" s="37">
        <v>0</v>
      </c>
      <c r="CC203" s="37">
        <v>161</v>
      </c>
      <c r="CD203" s="36">
        <v>0</v>
      </c>
      <c r="CE203" s="36">
        <v>0</v>
      </c>
      <c r="CF203" s="36">
        <v>0</v>
      </c>
      <c r="CG203" s="36">
        <v>0</v>
      </c>
      <c r="CH203" s="36">
        <v>0</v>
      </c>
    </row>
    <row r="204" spans="1:86" x14ac:dyDescent="0.25">
      <c r="A204" s="45">
        <v>2022</v>
      </c>
      <c r="B204" s="43" t="s">
        <v>155</v>
      </c>
      <c r="C204" s="44">
        <v>10624</v>
      </c>
      <c r="D204" s="43" t="s">
        <v>1185</v>
      </c>
      <c r="E204" s="43" t="s">
        <v>890</v>
      </c>
      <c r="F204" s="42" t="s">
        <v>457</v>
      </c>
      <c r="G204" s="54">
        <v>1.012</v>
      </c>
      <c r="H204" s="54">
        <v>0.28799999999999998</v>
      </c>
      <c r="I204" s="38" t="s">
        <v>450</v>
      </c>
      <c r="J204" s="38" t="s">
        <v>450</v>
      </c>
      <c r="K204" s="38">
        <v>1.3</v>
      </c>
      <c r="L204" s="39">
        <v>104</v>
      </c>
      <c r="M204" s="39">
        <v>4</v>
      </c>
      <c r="N204" s="39" t="s">
        <v>450</v>
      </c>
      <c r="O204" s="39" t="s">
        <v>450</v>
      </c>
      <c r="P204" s="39">
        <v>108</v>
      </c>
      <c r="Q204" s="41" t="s">
        <v>450</v>
      </c>
      <c r="R204" s="41" t="s">
        <v>450</v>
      </c>
      <c r="S204" s="41" t="s">
        <v>450</v>
      </c>
      <c r="T204" s="41" t="s">
        <v>450</v>
      </c>
      <c r="U204" s="41" t="s">
        <v>450</v>
      </c>
      <c r="V204" s="40" t="s">
        <v>450</v>
      </c>
      <c r="W204" s="40" t="s">
        <v>450</v>
      </c>
      <c r="X204" s="40" t="s">
        <v>450</v>
      </c>
      <c r="Y204" s="40" t="s">
        <v>450</v>
      </c>
      <c r="Z204" s="40" t="s">
        <v>450</v>
      </c>
      <c r="AA204" s="38" t="s">
        <v>450</v>
      </c>
      <c r="AB204" s="38" t="s">
        <v>450</v>
      </c>
      <c r="AC204" s="38" t="s">
        <v>450</v>
      </c>
      <c r="AD204" s="38" t="s">
        <v>450</v>
      </c>
      <c r="AE204" s="38" t="s">
        <v>450</v>
      </c>
      <c r="AF204" s="39" t="s">
        <v>450</v>
      </c>
      <c r="AG204" s="39" t="s">
        <v>450</v>
      </c>
      <c r="AH204" s="39" t="s">
        <v>450</v>
      </c>
      <c r="AI204" s="39" t="s">
        <v>450</v>
      </c>
      <c r="AJ204" s="39" t="s">
        <v>450</v>
      </c>
      <c r="AK204" s="38" t="s">
        <v>450</v>
      </c>
      <c r="AL204" s="38" t="s">
        <v>450</v>
      </c>
      <c r="AM204" s="38" t="s">
        <v>450</v>
      </c>
      <c r="AN204" s="38" t="s">
        <v>450</v>
      </c>
      <c r="AO204" s="38">
        <v>0</v>
      </c>
      <c r="AP204" s="36" t="s">
        <v>450</v>
      </c>
      <c r="AQ204" s="36" t="s">
        <v>450</v>
      </c>
      <c r="AR204" s="36" t="s">
        <v>450</v>
      </c>
      <c r="AS204" s="36" t="s">
        <v>450</v>
      </c>
      <c r="AT204" s="36">
        <v>0</v>
      </c>
      <c r="AU204" s="37" t="s">
        <v>450</v>
      </c>
      <c r="AV204" s="37" t="s">
        <v>450</v>
      </c>
      <c r="AW204" s="37" t="s">
        <v>450</v>
      </c>
      <c r="AX204" s="37" t="s">
        <v>450</v>
      </c>
      <c r="AY204" s="37">
        <v>0</v>
      </c>
      <c r="AZ204" s="36" t="s">
        <v>450</v>
      </c>
      <c r="BA204" s="36" t="s">
        <v>450</v>
      </c>
      <c r="BB204" s="36" t="s">
        <v>450</v>
      </c>
      <c r="BC204" s="36" t="s">
        <v>450</v>
      </c>
      <c r="BD204" s="36">
        <v>0</v>
      </c>
      <c r="BE204" s="38">
        <v>1.0999999999999999E-2</v>
      </c>
      <c r="BF204" s="38" t="s">
        <v>450</v>
      </c>
      <c r="BG204" s="38" t="s">
        <v>450</v>
      </c>
      <c r="BH204" s="38" t="s">
        <v>450</v>
      </c>
      <c r="BI204" s="38">
        <v>1.0999999999999999E-2</v>
      </c>
      <c r="BJ204" s="39">
        <v>2</v>
      </c>
      <c r="BK204" s="39" t="s">
        <v>450</v>
      </c>
      <c r="BL204" s="39" t="s">
        <v>450</v>
      </c>
      <c r="BM204" s="39" t="s">
        <v>450</v>
      </c>
      <c r="BN204" s="39">
        <v>2</v>
      </c>
      <c r="BO204" s="38" t="s">
        <v>450</v>
      </c>
      <c r="BP204" s="38" t="s">
        <v>450</v>
      </c>
      <c r="BQ204" s="38" t="s">
        <v>450</v>
      </c>
      <c r="BR204" s="38" t="s">
        <v>450</v>
      </c>
      <c r="BS204" s="38">
        <v>0</v>
      </c>
      <c r="BT204" s="36">
        <v>1.0229999999999999</v>
      </c>
      <c r="BU204" s="36">
        <v>0.28799999999999998</v>
      </c>
      <c r="BV204" s="36">
        <v>0</v>
      </c>
      <c r="BW204" s="36">
        <v>0</v>
      </c>
      <c r="BX204" s="36">
        <v>1.3109999999999999</v>
      </c>
      <c r="BY204" s="37">
        <v>106</v>
      </c>
      <c r="BZ204" s="37">
        <v>4</v>
      </c>
      <c r="CA204" s="37">
        <v>0</v>
      </c>
      <c r="CB204" s="37">
        <v>0</v>
      </c>
      <c r="CC204" s="37">
        <v>110</v>
      </c>
      <c r="CD204" s="36">
        <v>0</v>
      </c>
      <c r="CE204" s="36">
        <v>0</v>
      </c>
      <c r="CF204" s="36">
        <v>0</v>
      </c>
      <c r="CG204" s="36">
        <v>0</v>
      </c>
      <c r="CH204" s="36">
        <v>0</v>
      </c>
    </row>
    <row r="205" spans="1:86" x14ac:dyDescent="0.25">
      <c r="A205" s="45">
        <v>2022</v>
      </c>
      <c r="B205" s="43" t="s">
        <v>155</v>
      </c>
      <c r="C205" s="44">
        <v>10800</v>
      </c>
      <c r="D205" s="43" t="s">
        <v>1184</v>
      </c>
      <c r="E205" s="43" t="s">
        <v>890</v>
      </c>
      <c r="F205" s="42" t="s">
        <v>457</v>
      </c>
      <c r="G205" s="54">
        <v>5.0999999999999997E-2</v>
      </c>
      <c r="H205" s="54" t="s">
        <v>450</v>
      </c>
      <c r="I205" s="38" t="s">
        <v>450</v>
      </c>
      <c r="J205" s="38" t="s">
        <v>450</v>
      </c>
      <c r="K205" s="38">
        <v>5.0999999999999997E-2</v>
      </c>
      <c r="L205" s="39">
        <v>19</v>
      </c>
      <c r="M205" s="39" t="s">
        <v>450</v>
      </c>
      <c r="N205" s="39" t="s">
        <v>450</v>
      </c>
      <c r="O205" s="39" t="s">
        <v>450</v>
      </c>
      <c r="P205" s="39">
        <v>19</v>
      </c>
      <c r="Q205" s="41" t="s">
        <v>450</v>
      </c>
      <c r="R205" s="41" t="s">
        <v>450</v>
      </c>
      <c r="S205" s="41" t="s">
        <v>450</v>
      </c>
      <c r="T205" s="41" t="s">
        <v>450</v>
      </c>
      <c r="U205" s="41" t="s">
        <v>450</v>
      </c>
      <c r="V205" s="40" t="s">
        <v>450</v>
      </c>
      <c r="W205" s="40" t="s">
        <v>450</v>
      </c>
      <c r="X205" s="40" t="s">
        <v>450</v>
      </c>
      <c r="Y205" s="40" t="s">
        <v>450</v>
      </c>
      <c r="Z205" s="40" t="s">
        <v>450</v>
      </c>
      <c r="AA205" s="38" t="s">
        <v>450</v>
      </c>
      <c r="AB205" s="38" t="s">
        <v>450</v>
      </c>
      <c r="AC205" s="38" t="s">
        <v>450</v>
      </c>
      <c r="AD205" s="38" t="s">
        <v>450</v>
      </c>
      <c r="AE205" s="38" t="s">
        <v>450</v>
      </c>
      <c r="AF205" s="39" t="s">
        <v>450</v>
      </c>
      <c r="AG205" s="39" t="s">
        <v>450</v>
      </c>
      <c r="AH205" s="39" t="s">
        <v>450</v>
      </c>
      <c r="AI205" s="39" t="s">
        <v>450</v>
      </c>
      <c r="AJ205" s="39" t="s">
        <v>450</v>
      </c>
      <c r="AK205" s="38">
        <v>46.28</v>
      </c>
      <c r="AL205" s="38" t="s">
        <v>450</v>
      </c>
      <c r="AM205" s="38" t="s">
        <v>450</v>
      </c>
      <c r="AN205" s="38" t="s">
        <v>450</v>
      </c>
      <c r="AO205" s="38">
        <v>46.28</v>
      </c>
      <c r="AP205" s="36" t="s">
        <v>450</v>
      </c>
      <c r="AQ205" s="36" t="s">
        <v>450</v>
      </c>
      <c r="AR205" s="36" t="s">
        <v>450</v>
      </c>
      <c r="AS205" s="36" t="s">
        <v>450</v>
      </c>
      <c r="AT205" s="36">
        <v>0</v>
      </c>
      <c r="AU205" s="37" t="s">
        <v>450</v>
      </c>
      <c r="AV205" s="37" t="s">
        <v>450</v>
      </c>
      <c r="AW205" s="37" t="s">
        <v>450</v>
      </c>
      <c r="AX205" s="37" t="s">
        <v>450</v>
      </c>
      <c r="AY205" s="37">
        <v>0</v>
      </c>
      <c r="AZ205" s="36" t="s">
        <v>450</v>
      </c>
      <c r="BA205" s="36" t="s">
        <v>450</v>
      </c>
      <c r="BB205" s="36" t="s">
        <v>450</v>
      </c>
      <c r="BC205" s="36" t="s">
        <v>450</v>
      </c>
      <c r="BD205" s="36">
        <v>0</v>
      </c>
      <c r="BE205" s="38" t="s">
        <v>450</v>
      </c>
      <c r="BF205" s="38" t="s">
        <v>450</v>
      </c>
      <c r="BG205" s="38" t="s">
        <v>450</v>
      </c>
      <c r="BH205" s="38" t="s">
        <v>450</v>
      </c>
      <c r="BI205" s="38">
        <v>0</v>
      </c>
      <c r="BJ205" s="39" t="s">
        <v>450</v>
      </c>
      <c r="BK205" s="39" t="s">
        <v>450</v>
      </c>
      <c r="BL205" s="39" t="s">
        <v>450</v>
      </c>
      <c r="BM205" s="39" t="s">
        <v>450</v>
      </c>
      <c r="BN205" s="39">
        <v>0</v>
      </c>
      <c r="BO205" s="38" t="s">
        <v>450</v>
      </c>
      <c r="BP205" s="38" t="s">
        <v>450</v>
      </c>
      <c r="BQ205" s="38" t="s">
        <v>450</v>
      </c>
      <c r="BR205" s="38" t="s">
        <v>450</v>
      </c>
      <c r="BS205" s="38">
        <v>0</v>
      </c>
      <c r="BT205" s="36">
        <v>5.0999999999999997E-2</v>
      </c>
      <c r="BU205" s="36">
        <v>0</v>
      </c>
      <c r="BV205" s="36">
        <v>0</v>
      </c>
      <c r="BW205" s="36">
        <v>0</v>
      </c>
      <c r="BX205" s="36">
        <v>5.0999999999999997E-2</v>
      </c>
      <c r="BY205" s="37">
        <v>19</v>
      </c>
      <c r="BZ205" s="37">
        <v>0</v>
      </c>
      <c r="CA205" s="37">
        <v>0</v>
      </c>
      <c r="CB205" s="37">
        <v>0</v>
      </c>
      <c r="CC205" s="37">
        <v>19</v>
      </c>
      <c r="CD205" s="36">
        <v>46.28</v>
      </c>
      <c r="CE205" s="36">
        <v>0</v>
      </c>
      <c r="CF205" s="36">
        <v>0</v>
      </c>
      <c r="CG205" s="36">
        <v>0</v>
      </c>
      <c r="CH205" s="36">
        <v>46.28</v>
      </c>
    </row>
    <row r="206" spans="1:86" x14ac:dyDescent="0.25">
      <c r="A206" s="45">
        <v>2022</v>
      </c>
      <c r="B206" s="43" t="s">
        <v>155</v>
      </c>
      <c r="C206" s="44">
        <v>11646</v>
      </c>
      <c r="D206" s="43" t="s">
        <v>1183</v>
      </c>
      <c r="E206" s="43" t="s">
        <v>890</v>
      </c>
      <c r="F206" s="42" t="s">
        <v>457</v>
      </c>
      <c r="G206" s="54">
        <v>0.14499999999999999</v>
      </c>
      <c r="H206" s="54">
        <v>9.5000000000000001E-2</v>
      </c>
      <c r="I206" s="38" t="s">
        <v>450</v>
      </c>
      <c r="J206" s="38" t="s">
        <v>450</v>
      </c>
      <c r="K206" s="38">
        <v>0.24</v>
      </c>
      <c r="L206" s="39">
        <v>26</v>
      </c>
      <c r="M206" s="39">
        <v>2</v>
      </c>
      <c r="N206" s="39" t="s">
        <v>450</v>
      </c>
      <c r="O206" s="39" t="s">
        <v>450</v>
      </c>
      <c r="P206" s="39">
        <v>28</v>
      </c>
      <c r="Q206" s="41" t="s">
        <v>450</v>
      </c>
      <c r="R206" s="41" t="s">
        <v>450</v>
      </c>
      <c r="S206" s="41" t="s">
        <v>450</v>
      </c>
      <c r="T206" s="41" t="s">
        <v>450</v>
      </c>
      <c r="U206" s="41" t="s">
        <v>450</v>
      </c>
      <c r="V206" s="40" t="s">
        <v>450</v>
      </c>
      <c r="W206" s="40" t="s">
        <v>450</v>
      </c>
      <c r="X206" s="40" t="s">
        <v>450</v>
      </c>
      <c r="Y206" s="40" t="s">
        <v>450</v>
      </c>
      <c r="Z206" s="40" t="s">
        <v>450</v>
      </c>
      <c r="AA206" s="38" t="s">
        <v>450</v>
      </c>
      <c r="AB206" s="38" t="s">
        <v>450</v>
      </c>
      <c r="AC206" s="38" t="s">
        <v>450</v>
      </c>
      <c r="AD206" s="38" t="s">
        <v>450</v>
      </c>
      <c r="AE206" s="38" t="s">
        <v>450</v>
      </c>
      <c r="AF206" s="39" t="s">
        <v>450</v>
      </c>
      <c r="AG206" s="39" t="s">
        <v>450</v>
      </c>
      <c r="AH206" s="39" t="s">
        <v>450</v>
      </c>
      <c r="AI206" s="39" t="s">
        <v>450</v>
      </c>
      <c r="AJ206" s="39" t="s">
        <v>450</v>
      </c>
      <c r="AK206" s="38">
        <v>65.149000000000001</v>
      </c>
      <c r="AL206" s="38">
        <v>85.105000000000004</v>
      </c>
      <c r="AM206" s="38" t="s">
        <v>450</v>
      </c>
      <c r="AN206" s="38" t="s">
        <v>450</v>
      </c>
      <c r="AO206" s="38">
        <v>150.25399999999999</v>
      </c>
      <c r="AP206" s="36" t="s">
        <v>450</v>
      </c>
      <c r="AQ206" s="36" t="s">
        <v>450</v>
      </c>
      <c r="AR206" s="36" t="s">
        <v>450</v>
      </c>
      <c r="AS206" s="36" t="s">
        <v>450</v>
      </c>
      <c r="AT206" s="36">
        <v>0</v>
      </c>
      <c r="AU206" s="37" t="s">
        <v>450</v>
      </c>
      <c r="AV206" s="37" t="s">
        <v>450</v>
      </c>
      <c r="AW206" s="37" t="s">
        <v>450</v>
      </c>
      <c r="AX206" s="37" t="s">
        <v>450</v>
      </c>
      <c r="AY206" s="37">
        <v>0</v>
      </c>
      <c r="AZ206" s="36" t="s">
        <v>450</v>
      </c>
      <c r="BA206" s="36" t="s">
        <v>450</v>
      </c>
      <c r="BB206" s="36" t="s">
        <v>450</v>
      </c>
      <c r="BC206" s="36" t="s">
        <v>450</v>
      </c>
      <c r="BD206" s="36">
        <v>0</v>
      </c>
      <c r="BE206" s="38" t="s">
        <v>450</v>
      </c>
      <c r="BF206" s="38" t="s">
        <v>450</v>
      </c>
      <c r="BG206" s="38" t="s">
        <v>450</v>
      </c>
      <c r="BH206" s="38" t="s">
        <v>450</v>
      </c>
      <c r="BI206" s="38">
        <v>0</v>
      </c>
      <c r="BJ206" s="39" t="s">
        <v>450</v>
      </c>
      <c r="BK206" s="39" t="s">
        <v>450</v>
      </c>
      <c r="BL206" s="39" t="s">
        <v>450</v>
      </c>
      <c r="BM206" s="39" t="s">
        <v>450</v>
      </c>
      <c r="BN206" s="39">
        <v>0</v>
      </c>
      <c r="BO206" s="38" t="s">
        <v>450</v>
      </c>
      <c r="BP206" s="38" t="s">
        <v>450</v>
      </c>
      <c r="BQ206" s="38" t="s">
        <v>450</v>
      </c>
      <c r="BR206" s="38" t="s">
        <v>450</v>
      </c>
      <c r="BS206" s="38">
        <v>0</v>
      </c>
      <c r="BT206" s="36">
        <v>0.14499999999999999</v>
      </c>
      <c r="BU206" s="36">
        <v>9.5000000000000001E-2</v>
      </c>
      <c r="BV206" s="36">
        <v>0</v>
      </c>
      <c r="BW206" s="36">
        <v>0</v>
      </c>
      <c r="BX206" s="36">
        <v>0.24</v>
      </c>
      <c r="BY206" s="37">
        <v>26</v>
      </c>
      <c r="BZ206" s="37">
        <v>2</v>
      </c>
      <c r="CA206" s="37">
        <v>0</v>
      </c>
      <c r="CB206" s="37">
        <v>0</v>
      </c>
      <c r="CC206" s="37">
        <v>28</v>
      </c>
      <c r="CD206" s="36">
        <v>65.149000000000001</v>
      </c>
      <c r="CE206" s="36">
        <v>85.105000000000004</v>
      </c>
      <c r="CF206" s="36">
        <v>0</v>
      </c>
      <c r="CG206" s="36">
        <v>0</v>
      </c>
      <c r="CH206" s="36">
        <v>150.25399999999999</v>
      </c>
    </row>
    <row r="207" spans="1:86" x14ac:dyDescent="0.25">
      <c r="A207" s="45">
        <v>2022</v>
      </c>
      <c r="B207" s="43" t="s">
        <v>155</v>
      </c>
      <c r="C207" s="44">
        <v>12706</v>
      </c>
      <c r="D207" s="43" t="s">
        <v>1182</v>
      </c>
      <c r="E207" s="43" t="s">
        <v>890</v>
      </c>
      <c r="F207" s="42" t="s">
        <v>457</v>
      </c>
      <c r="G207" s="54">
        <v>0.314</v>
      </c>
      <c r="H207" s="54">
        <v>0.39600000000000002</v>
      </c>
      <c r="I207" s="38" t="s">
        <v>450</v>
      </c>
      <c r="J207" s="38" t="s">
        <v>450</v>
      </c>
      <c r="K207" s="38">
        <v>0.71</v>
      </c>
      <c r="L207" s="39">
        <v>76</v>
      </c>
      <c r="M207" s="39">
        <v>11</v>
      </c>
      <c r="N207" s="39" t="s">
        <v>450</v>
      </c>
      <c r="O207" s="39" t="s">
        <v>450</v>
      </c>
      <c r="P207" s="39">
        <v>87</v>
      </c>
      <c r="Q207" s="41" t="s">
        <v>450</v>
      </c>
      <c r="R207" s="41" t="s">
        <v>450</v>
      </c>
      <c r="S207" s="41" t="s">
        <v>450</v>
      </c>
      <c r="T207" s="41" t="s">
        <v>450</v>
      </c>
      <c r="U207" s="41" t="s">
        <v>450</v>
      </c>
      <c r="V207" s="40" t="s">
        <v>450</v>
      </c>
      <c r="W207" s="40" t="s">
        <v>450</v>
      </c>
      <c r="X207" s="40" t="s">
        <v>450</v>
      </c>
      <c r="Y207" s="40" t="s">
        <v>450</v>
      </c>
      <c r="Z207" s="40" t="s">
        <v>450</v>
      </c>
      <c r="AA207" s="38" t="s">
        <v>450</v>
      </c>
      <c r="AB207" s="38" t="s">
        <v>450</v>
      </c>
      <c r="AC207" s="38" t="s">
        <v>450</v>
      </c>
      <c r="AD207" s="38" t="s">
        <v>450</v>
      </c>
      <c r="AE207" s="38" t="s">
        <v>450</v>
      </c>
      <c r="AF207" s="39" t="s">
        <v>450</v>
      </c>
      <c r="AG207" s="39" t="s">
        <v>450</v>
      </c>
      <c r="AH207" s="39" t="s">
        <v>450</v>
      </c>
      <c r="AI207" s="39" t="s">
        <v>450</v>
      </c>
      <c r="AJ207" s="39" t="s">
        <v>450</v>
      </c>
      <c r="AK207" s="38" t="s">
        <v>450</v>
      </c>
      <c r="AL207" s="38" t="s">
        <v>450</v>
      </c>
      <c r="AM207" s="38" t="s">
        <v>450</v>
      </c>
      <c r="AN207" s="38" t="s">
        <v>450</v>
      </c>
      <c r="AO207" s="38">
        <v>0</v>
      </c>
      <c r="AP207" s="36" t="s">
        <v>450</v>
      </c>
      <c r="AQ207" s="36" t="s">
        <v>450</v>
      </c>
      <c r="AR207" s="36" t="s">
        <v>450</v>
      </c>
      <c r="AS207" s="36" t="s">
        <v>450</v>
      </c>
      <c r="AT207" s="36">
        <v>0</v>
      </c>
      <c r="AU207" s="37" t="s">
        <v>450</v>
      </c>
      <c r="AV207" s="37" t="s">
        <v>450</v>
      </c>
      <c r="AW207" s="37" t="s">
        <v>450</v>
      </c>
      <c r="AX207" s="37" t="s">
        <v>450</v>
      </c>
      <c r="AY207" s="37">
        <v>0</v>
      </c>
      <c r="AZ207" s="36" t="s">
        <v>450</v>
      </c>
      <c r="BA207" s="36" t="s">
        <v>450</v>
      </c>
      <c r="BB207" s="36" t="s">
        <v>450</v>
      </c>
      <c r="BC207" s="36" t="s">
        <v>450</v>
      </c>
      <c r="BD207" s="36">
        <v>0</v>
      </c>
      <c r="BE207" s="38" t="s">
        <v>450</v>
      </c>
      <c r="BF207" s="38" t="s">
        <v>450</v>
      </c>
      <c r="BG207" s="38" t="s">
        <v>450</v>
      </c>
      <c r="BH207" s="38" t="s">
        <v>450</v>
      </c>
      <c r="BI207" s="38">
        <v>0</v>
      </c>
      <c r="BJ207" s="39" t="s">
        <v>450</v>
      </c>
      <c r="BK207" s="39" t="s">
        <v>450</v>
      </c>
      <c r="BL207" s="39" t="s">
        <v>450</v>
      </c>
      <c r="BM207" s="39" t="s">
        <v>450</v>
      </c>
      <c r="BN207" s="39">
        <v>0</v>
      </c>
      <c r="BO207" s="38" t="s">
        <v>450</v>
      </c>
      <c r="BP207" s="38" t="s">
        <v>450</v>
      </c>
      <c r="BQ207" s="38" t="s">
        <v>450</v>
      </c>
      <c r="BR207" s="38" t="s">
        <v>450</v>
      </c>
      <c r="BS207" s="38">
        <v>0</v>
      </c>
      <c r="BT207" s="36">
        <v>0.314</v>
      </c>
      <c r="BU207" s="36">
        <v>0.39600000000000002</v>
      </c>
      <c r="BV207" s="36">
        <v>0</v>
      </c>
      <c r="BW207" s="36">
        <v>0</v>
      </c>
      <c r="BX207" s="36">
        <v>0.71</v>
      </c>
      <c r="BY207" s="37">
        <v>76</v>
      </c>
      <c r="BZ207" s="37">
        <v>11</v>
      </c>
      <c r="CA207" s="37">
        <v>0</v>
      </c>
      <c r="CB207" s="37">
        <v>0</v>
      </c>
      <c r="CC207" s="37">
        <v>87</v>
      </c>
      <c r="CD207" s="36">
        <v>0</v>
      </c>
      <c r="CE207" s="36">
        <v>0</v>
      </c>
      <c r="CF207" s="36">
        <v>0</v>
      </c>
      <c r="CG207" s="36">
        <v>0</v>
      </c>
      <c r="CH207" s="36">
        <v>0</v>
      </c>
    </row>
    <row r="208" spans="1:86" x14ac:dyDescent="0.25">
      <c r="A208" s="45">
        <v>2022</v>
      </c>
      <c r="B208" s="43" t="s">
        <v>155</v>
      </c>
      <c r="C208" s="44">
        <v>13962</v>
      </c>
      <c r="D208" s="43" t="s">
        <v>1181</v>
      </c>
      <c r="E208" s="43" t="s">
        <v>890</v>
      </c>
      <c r="F208" s="42" t="s">
        <v>457</v>
      </c>
      <c r="G208" s="54">
        <v>0.23300000000000001</v>
      </c>
      <c r="H208" s="54" t="s">
        <v>450</v>
      </c>
      <c r="I208" s="38" t="s">
        <v>450</v>
      </c>
      <c r="J208" s="38" t="s">
        <v>450</v>
      </c>
      <c r="K208" s="38">
        <v>0.23300000000000001</v>
      </c>
      <c r="L208" s="39">
        <v>31</v>
      </c>
      <c r="M208" s="39" t="s">
        <v>450</v>
      </c>
      <c r="N208" s="39" t="s">
        <v>450</v>
      </c>
      <c r="O208" s="39" t="s">
        <v>450</v>
      </c>
      <c r="P208" s="39">
        <v>31</v>
      </c>
      <c r="Q208" s="41">
        <v>4.7E-2</v>
      </c>
      <c r="R208" s="41" t="s">
        <v>450</v>
      </c>
      <c r="S208" s="41" t="s">
        <v>450</v>
      </c>
      <c r="T208" s="41" t="s">
        <v>450</v>
      </c>
      <c r="U208" s="41">
        <v>4.7E-2</v>
      </c>
      <c r="V208" s="40">
        <v>9</v>
      </c>
      <c r="W208" s="40" t="s">
        <v>450</v>
      </c>
      <c r="X208" s="40" t="s">
        <v>450</v>
      </c>
      <c r="Y208" s="40" t="s">
        <v>450</v>
      </c>
      <c r="Z208" s="40">
        <v>9</v>
      </c>
      <c r="AA208" s="38" t="s">
        <v>450</v>
      </c>
      <c r="AB208" s="38" t="s">
        <v>450</v>
      </c>
      <c r="AC208" s="38" t="s">
        <v>450</v>
      </c>
      <c r="AD208" s="38" t="s">
        <v>450</v>
      </c>
      <c r="AE208" s="38">
        <v>0</v>
      </c>
      <c r="AF208" s="39" t="s">
        <v>450</v>
      </c>
      <c r="AG208" s="39" t="s">
        <v>450</v>
      </c>
      <c r="AH208" s="39" t="s">
        <v>450</v>
      </c>
      <c r="AI208" s="39" t="s">
        <v>450</v>
      </c>
      <c r="AJ208" s="39">
        <v>0</v>
      </c>
      <c r="AK208" s="38" t="s">
        <v>450</v>
      </c>
      <c r="AL208" s="38" t="s">
        <v>450</v>
      </c>
      <c r="AM208" s="38" t="s">
        <v>450</v>
      </c>
      <c r="AN208" s="38" t="s">
        <v>450</v>
      </c>
      <c r="AO208" s="38">
        <v>0</v>
      </c>
      <c r="AP208" s="36" t="s">
        <v>450</v>
      </c>
      <c r="AQ208" s="36" t="s">
        <v>450</v>
      </c>
      <c r="AR208" s="36" t="s">
        <v>450</v>
      </c>
      <c r="AS208" s="36" t="s">
        <v>450</v>
      </c>
      <c r="AT208" s="36">
        <v>0</v>
      </c>
      <c r="AU208" s="37" t="s">
        <v>450</v>
      </c>
      <c r="AV208" s="37" t="s">
        <v>450</v>
      </c>
      <c r="AW208" s="37" t="s">
        <v>450</v>
      </c>
      <c r="AX208" s="37" t="s">
        <v>450</v>
      </c>
      <c r="AY208" s="37">
        <v>0</v>
      </c>
      <c r="AZ208" s="36" t="s">
        <v>450</v>
      </c>
      <c r="BA208" s="36" t="s">
        <v>450</v>
      </c>
      <c r="BB208" s="36" t="s">
        <v>450</v>
      </c>
      <c r="BC208" s="36" t="s">
        <v>450</v>
      </c>
      <c r="BD208" s="36">
        <v>0</v>
      </c>
      <c r="BE208" s="38" t="s">
        <v>450</v>
      </c>
      <c r="BF208" s="38" t="s">
        <v>450</v>
      </c>
      <c r="BG208" s="38" t="s">
        <v>450</v>
      </c>
      <c r="BH208" s="38" t="s">
        <v>450</v>
      </c>
      <c r="BI208" s="38">
        <v>0</v>
      </c>
      <c r="BJ208" s="39" t="s">
        <v>450</v>
      </c>
      <c r="BK208" s="39" t="s">
        <v>450</v>
      </c>
      <c r="BL208" s="39" t="s">
        <v>450</v>
      </c>
      <c r="BM208" s="39" t="s">
        <v>450</v>
      </c>
      <c r="BN208" s="39">
        <v>0</v>
      </c>
      <c r="BO208" s="38" t="s">
        <v>450</v>
      </c>
      <c r="BP208" s="38" t="s">
        <v>450</v>
      </c>
      <c r="BQ208" s="38" t="s">
        <v>450</v>
      </c>
      <c r="BR208" s="38" t="s">
        <v>450</v>
      </c>
      <c r="BS208" s="38">
        <v>0</v>
      </c>
      <c r="BT208" s="36">
        <v>0.23300000000000001</v>
      </c>
      <c r="BU208" s="36">
        <v>0</v>
      </c>
      <c r="BV208" s="36">
        <v>0</v>
      </c>
      <c r="BW208" s="36">
        <v>0</v>
      </c>
      <c r="BX208" s="36">
        <v>0.23300000000000001</v>
      </c>
      <c r="BY208" s="37">
        <v>31</v>
      </c>
      <c r="BZ208" s="37">
        <v>0</v>
      </c>
      <c r="CA208" s="37">
        <v>0</v>
      </c>
      <c r="CB208" s="37">
        <v>0</v>
      </c>
      <c r="CC208" s="37">
        <v>31</v>
      </c>
      <c r="CD208" s="36">
        <v>0</v>
      </c>
      <c r="CE208" s="36">
        <v>0</v>
      </c>
      <c r="CF208" s="36">
        <v>0</v>
      </c>
      <c r="CG208" s="36">
        <v>0</v>
      </c>
      <c r="CH208" s="36">
        <v>0</v>
      </c>
    </row>
    <row r="209" spans="1:86" x14ac:dyDescent="0.25">
      <c r="A209" s="45">
        <v>2022</v>
      </c>
      <c r="B209" s="43" t="s">
        <v>155</v>
      </c>
      <c r="C209" s="44">
        <v>15700</v>
      </c>
      <c r="D209" s="43" t="s">
        <v>1180</v>
      </c>
      <c r="E209" s="43" t="s">
        <v>890</v>
      </c>
      <c r="F209" s="42" t="s">
        <v>457</v>
      </c>
      <c r="G209" s="54">
        <v>0.54600000000000004</v>
      </c>
      <c r="H209" s="54" t="s">
        <v>450</v>
      </c>
      <c r="I209" s="38" t="s">
        <v>450</v>
      </c>
      <c r="J209" s="38" t="s">
        <v>450</v>
      </c>
      <c r="K209" s="38">
        <v>0.54600000000000004</v>
      </c>
      <c r="L209" s="39">
        <v>65</v>
      </c>
      <c r="M209" s="39" t="s">
        <v>450</v>
      </c>
      <c r="N209" s="39" t="s">
        <v>450</v>
      </c>
      <c r="O209" s="39" t="s">
        <v>450</v>
      </c>
      <c r="P209" s="39">
        <v>65</v>
      </c>
      <c r="Q209" s="41">
        <v>1.2E-2</v>
      </c>
      <c r="R209" s="41" t="s">
        <v>450</v>
      </c>
      <c r="S209" s="41" t="s">
        <v>450</v>
      </c>
      <c r="T209" s="41" t="s">
        <v>450</v>
      </c>
      <c r="U209" s="41">
        <v>1.2E-2</v>
      </c>
      <c r="V209" s="40">
        <v>1</v>
      </c>
      <c r="W209" s="40" t="s">
        <v>450</v>
      </c>
      <c r="X209" s="40" t="s">
        <v>450</v>
      </c>
      <c r="Y209" s="40" t="s">
        <v>450</v>
      </c>
      <c r="Z209" s="40">
        <v>1</v>
      </c>
      <c r="AA209" s="38">
        <v>0</v>
      </c>
      <c r="AB209" s="38" t="s">
        <v>450</v>
      </c>
      <c r="AC209" s="38" t="s">
        <v>450</v>
      </c>
      <c r="AD209" s="38" t="s">
        <v>450</v>
      </c>
      <c r="AE209" s="38">
        <v>0</v>
      </c>
      <c r="AF209" s="39">
        <v>0</v>
      </c>
      <c r="AG209" s="39" t="s">
        <v>450</v>
      </c>
      <c r="AH209" s="39" t="s">
        <v>450</v>
      </c>
      <c r="AI209" s="39" t="s">
        <v>450</v>
      </c>
      <c r="AJ209" s="39">
        <v>0</v>
      </c>
      <c r="AK209" s="38">
        <v>202.1</v>
      </c>
      <c r="AL209" s="38" t="s">
        <v>450</v>
      </c>
      <c r="AM209" s="38" t="s">
        <v>450</v>
      </c>
      <c r="AN209" s="38" t="s">
        <v>450</v>
      </c>
      <c r="AO209" s="38">
        <v>202.1</v>
      </c>
      <c r="AP209" s="36" t="s">
        <v>450</v>
      </c>
      <c r="AQ209" s="36" t="s">
        <v>450</v>
      </c>
      <c r="AR209" s="36" t="s">
        <v>450</v>
      </c>
      <c r="AS209" s="36" t="s">
        <v>450</v>
      </c>
      <c r="AT209" s="36">
        <v>0</v>
      </c>
      <c r="AU209" s="37" t="s">
        <v>450</v>
      </c>
      <c r="AV209" s="37" t="s">
        <v>450</v>
      </c>
      <c r="AW209" s="37" t="s">
        <v>450</v>
      </c>
      <c r="AX209" s="37" t="s">
        <v>450</v>
      </c>
      <c r="AY209" s="37">
        <v>0</v>
      </c>
      <c r="AZ209" s="36" t="s">
        <v>450</v>
      </c>
      <c r="BA209" s="36" t="s">
        <v>450</v>
      </c>
      <c r="BB209" s="36" t="s">
        <v>450</v>
      </c>
      <c r="BC209" s="36" t="s">
        <v>450</v>
      </c>
      <c r="BD209" s="36">
        <v>0</v>
      </c>
      <c r="BE209" s="38" t="s">
        <v>450</v>
      </c>
      <c r="BF209" s="38" t="s">
        <v>450</v>
      </c>
      <c r="BG209" s="38" t="s">
        <v>450</v>
      </c>
      <c r="BH209" s="38" t="s">
        <v>450</v>
      </c>
      <c r="BI209" s="38">
        <v>0</v>
      </c>
      <c r="BJ209" s="39" t="s">
        <v>450</v>
      </c>
      <c r="BK209" s="39" t="s">
        <v>450</v>
      </c>
      <c r="BL209" s="39" t="s">
        <v>450</v>
      </c>
      <c r="BM209" s="39" t="s">
        <v>450</v>
      </c>
      <c r="BN209" s="39">
        <v>0</v>
      </c>
      <c r="BO209" s="38" t="s">
        <v>450</v>
      </c>
      <c r="BP209" s="38" t="s">
        <v>450</v>
      </c>
      <c r="BQ209" s="38" t="s">
        <v>450</v>
      </c>
      <c r="BR209" s="38" t="s">
        <v>450</v>
      </c>
      <c r="BS209" s="38">
        <v>0</v>
      </c>
      <c r="BT209" s="36">
        <v>0.54600000000000004</v>
      </c>
      <c r="BU209" s="36">
        <v>0</v>
      </c>
      <c r="BV209" s="36">
        <v>0</v>
      </c>
      <c r="BW209" s="36">
        <v>0</v>
      </c>
      <c r="BX209" s="36">
        <v>0.54600000000000004</v>
      </c>
      <c r="BY209" s="37">
        <v>65</v>
      </c>
      <c r="BZ209" s="37">
        <v>0</v>
      </c>
      <c r="CA209" s="37">
        <v>0</v>
      </c>
      <c r="CB209" s="37">
        <v>0</v>
      </c>
      <c r="CC209" s="37">
        <v>65</v>
      </c>
      <c r="CD209" s="36">
        <v>202.1</v>
      </c>
      <c r="CE209" s="36">
        <v>0</v>
      </c>
      <c r="CF209" s="36">
        <v>0</v>
      </c>
      <c r="CG209" s="36">
        <v>0</v>
      </c>
      <c r="CH209" s="36">
        <v>202.1</v>
      </c>
    </row>
    <row r="210" spans="1:86" x14ac:dyDescent="0.25">
      <c r="A210" s="45">
        <v>2022</v>
      </c>
      <c r="B210" s="43" t="s">
        <v>155</v>
      </c>
      <c r="C210" s="44">
        <v>16674</v>
      </c>
      <c r="D210" s="43" t="s">
        <v>1179</v>
      </c>
      <c r="E210" s="43" t="s">
        <v>890</v>
      </c>
      <c r="F210" s="42" t="s">
        <v>457</v>
      </c>
      <c r="G210" s="54">
        <v>0.81</v>
      </c>
      <c r="H210" s="54">
        <v>1.35</v>
      </c>
      <c r="I210" s="38" t="s">
        <v>450</v>
      </c>
      <c r="J210" s="38" t="s">
        <v>450</v>
      </c>
      <c r="K210" s="38">
        <v>2.16</v>
      </c>
      <c r="L210" s="39">
        <v>85</v>
      </c>
      <c r="M210" s="39">
        <v>20</v>
      </c>
      <c r="N210" s="39" t="s">
        <v>450</v>
      </c>
      <c r="O210" s="39" t="s">
        <v>450</v>
      </c>
      <c r="P210" s="39">
        <v>105</v>
      </c>
      <c r="Q210" s="41" t="s">
        <v>450</v>
      </c>
      <c r="R210" s="41" t="s">
        <v>450</v>
      </c>
      <c r="S210" s="41" t="s">
        <v>450</v>
      </c>
      <c r="T210" s="41" t="s">
        <v>450</v>
      </c>
      <c r="U210" s="41">
        <v>0</v>
      </c>
      <c r="V210" s="40" t="s">
        <v>450</v>
      </c>
      <c r="W210" s="40" t="s">
        <v>450</v>
      </c>
      <c r="X210" s="40" t="s">
        <v>450</v>
      </c>
      <c r="Y210" s="40" t="s">
        <v>450</v>
      </c>
      <c r="Z210" s="40">
        <v>0</v>
      </c>
      <c r="AA210" s="38">
        <v>1</v>
      </c>
      <c r="AB210" s="38" t="s">
        <v>450</v>
      </c>
      <c r="AC210" s="38" t="s">
        <v>450</v>
      </c>
      <c r="AD210" s="38" t="s">
        <v>450</v>
      </c>
      <c r="AE210" s="38">
        <v>1</v>
      </c>
      <c r="AF210" s="39">
        <v>195</v>
      </c>
      <c r="AG210" s="39" t="s">
        <v>450</v>
      </c>
      <c r="AH210" s="39" t="s">
        <v>450</v>
      </c>
      <c r="AI210" s="39" t="s">
        <v>450</v>
      </c>
      <c r="AJ210" s="39">
        <v>195</v>
      </c>
      <c r="AK210" s="38">
        <v>352</v>
      </c>
      <c r="AL210" s="38">
        <v>745</v>
      </c>
      <c r="AM210" s="38" t="s">
        <v>450</v>
      </c>
      <c r="AN210" s="38" t="s">
        <v>450</v>
      </c>
      <c r="AO210" s="38">
        <v>1097</v>
      </c>
      <c r="AP210" s="36" t="s">
        <v>450</v>
      </c>
      <c r="AQ210" s="36" t="s">
        <v>450</v>
      </c>
      <c r="AR210" s="36" t="s">
        <v>450</v>
      </c>
      <c r="AS210" s="36" t="s">
        <v>450</v>
      </c>
      <c r="AT210" s="36">
        <v>0</v>
      </c>
      <c r="AU210" s="37" t="s">
        <v>450</v>
      </c>
      <c r="AV210" s="37" t="s">
        <v>450</v>
      </c>
      <c r="AW210" s="37" t="s">
        <v>450</v>
      </c>
      <c r="AX210" s="37" t="s">
        <v>450</v>
      </c>
      <c r="AY210" s="37">
        <v>0</v>
      </c>
      <c r="AZ210" s="36" t="s">
        <v>450</v>
      </c>
      <c r="BA210" s="36" t="s">
        <v>450</v>
      </c>
      <c r="BB210" s="36" t="s">
        <v>450</v>
      </c>
      <c r="BC210" s="36" t="s">
        <v>450</v>
      </c>
      <c r="BD210" s="36">
        <v>0</v>
      </c>
      <c r="BE210" s="38" t="s">
        <v>450</v>
      </c>
      <c r="BF210" s="38" t="s">
        <v>450</v>
      </c>
      <c r="BG210" s="38" t="s">
        <v>450</v>
      </c>
      <c r="BH210" s="38" t="s">
        <v>450</v>
      </c>
      <c r="BI210" s="38">
        <v>0</v>
      </c>
      <c r="BJ210" s="39" t="s">
        <v>450</v>
      </c>
      <c r="BK210" s="39" t="s">
        <v>450</v>
      </c>
      <c r="BL210" s="39" t="s">
        <v>450</v>
      </c>
      <c r="BM210" s="39" t="s">
        <v>450</v>
      </c>
      <c r="BN210" s="39">
        <v>0</v>
      </c>
      <c r="BO210" s="38" t="s">
        <v>450</v>
      </c>
      <c r="BP210" s="38" t="s">
        <v>450</v>
      </c>
      <c r="BQ210" s="38" t="s">
        <v>450</v>
      </c>
      <c r="BR210" s="38" t="s">
        <v>450</v>
      </c>
      <c r="BS210" s="38">
        <v>0</v>
      </c>
      <c r="BT210" s="36">
        <v>1.81</v>
      </c>
      <c r="BU210" s="36">
        <v>1.35</v>
      </c>
      <c r="BV210" s="36">
        <v>0</v>
      </c>
      <c r="BW210" s="36">
        <v>0</v>
      </c>
      <c r="BX210" s="36">
        <v>3.16</v>
      </c>
      <c r="BY210" s="37">
        <v>280</v>
      </c>
      <c r="BZ210" s="37">
        <v>20</v>
      </c>
      <c r="CA210" s="37">
        <v>0</v>
      </c>
      <c r="CB210" s="37">
        <v>0</v>
      </c>
      <c r="CC210" s="37">
        <v>300</v>
      </c>
      <c r="CD210" s="36">
        <v>352</v>
      </c>
      <c r="CE210" s="36">
        <v>745</v>
      </c>
      <c r="CF210" s="36">
        <v>0</v>
      </c>
      <c r="CG210" s="36">
        <v>0</v>
      </c>
      <c r="CH210" s="36">
        <v>1097</v>
      </c>
    </row>
    <row r="211" spans="1:86" x14ac:dyDescent="0.25">
      <c r="A211" s="45">
        <v>2022</v>
      </c>
      <c r="B211" s="43" t="s">
        <v>155</v>
      </c>
      <c r="C211" s="44">
        <v>16865</v>
      </c>
      <c r="D211" s="43" t="s">
        <v>1178</v>
      </c>
      <c r="E211" s="43" t="s">
        <v>890</v>
      </c>
      <c r="F211" s="42" t="s">
        <v>457</v>
      </c>
      <c r="G211" s="54">
        <v>2.5190000000000001</v>
      </c>
      <c r="H211" s="54">
        <v>0.76700000000000002</v>
      </c>
      <c r="I211" s="38">
        <v>0.89900000000000002</v>
      </c>
      <c r="J211" s="38">
        <v>0</v>
      </c>
      <c r="K211" s="38">
        <v>4.1849999999999996</v>
      </c>
      <c r="L211" s="39">
        <v>422</v>
      </c>
      <c r="M211" s="39">
        <v>24</v>
      </c>
      <c r="N211" s="39">
        <v>4</v>
      </c>
      <c r="O211" s="39">
        <v>0</v>
      </c>
      <c r="P211" s="39">
        <v>450</v>
      </c>
      <c r="Q211" s="41" t="s">
        <v>450</v>
      </c>
      <c r="R211" s="41" t="s">
        <v>450</v>
      </c>
      <c r="S211" s="41" t="s">
        <v>450</v>
      </c>
      <c r="T211" s="41" t="s">
        <v>450</v>
      </c>
      <c r="U211" s="41">
        <v>0</v>
      </c>
      <c r="V211" s="40" t="s">
        <v>450</v>
      </c>
      <c r="W211" s="40" t="s">
        <v>450</v>
      </c>
      <c r="X211" s="40" t="s">
        <v>450</v>
      </c>
      <c r="Y211" s="40" t="s">
        <v>450</v>
      </c>
      <c r="Z211" s="40">
        <v>0</v>
      </c>
      <c r="AA211" s="38">
        <v>2.75</v>
      </c>
      <c r="AB211" s="38">
        <v>0.193</v>
      </c>
      <c r="AC211" s="38" t="s">
        <v>450</v>
      </c>
      <c r="AD211" s="38" t="s">
        <v>450</v>
      </c>
      <c r="AE211" s="38">
        <v>2.9430000000000001</v>
      </c>
      <c r="AF211" s="39">
        <v>261</v>
      </c>
      <c r="AG211" s="39">
        <v>10</v>
      </c>
      <c r="AH211" s="39" t="s">
        <v>450</v>
      </c>
      <c r="AI211" s="39" t="s">
        <v>450</v>
      </c>
      <c r="AJ211" s="39">
        <v>271</v>
      </c>
      <c r="AK211" s="38" t="s">
        <v>450</v>
      </c>
      <c r="AL211" s="38" t="s">
        <v>450</v>
      </c>
      <c r="AM211" s="38" t="s">
        <v>450</v>
      </c>
      <c r="AN211" s="38" t="s">
        <v>450</v>
      </c>
      <c r="AO211" s="38">
        <v>0</v>
      </c>
      <c r="AP211" s="36" t="s">
        <v>450</v>
      </c>
      <c r="AQ211" s="36" t="s">
        <v>450</v>
      </c>
      <c r="AR211" s="36" t="s">
        <v>450</v>
      </c>
      <c r="AS211" s="36" t="s">
        <v>450</v>
      </c>
      <c r="AT211" s="36">
        <v>0</v>
      </c>
      <c r="AU211" s="37" t="s">
        <v>450</v>
      </c>
      <c r="AV211" s="37" t="s">
        <v>450</v>
      </c>
      <c r="AW211" s="37" t="s">
        <v>450</v>
      </c>
      <c r="AX211" s="37" t="s">
        <v>450</v>
      </c>
      <c r="AY211" s="37">
        <v>0</v>
      </c>
      <c r="AZ211" s="36" t="s">
        <v>450</v>
      </c>
      <c r="BA211" s="36" t="s">
        <v>450</v>
      </c>
      <c r="BB211" s="36" t="s">
        <v>450</v>
      </c>
      <c r="BC211" s="36" t="s">
        <v>450</v>
      </c>
      <c r="BD211" s="36">
        <v>0</v>
      </c>
      <c r="BE211" s="38" t="s">
        <v>450</v>
      </c>
      <c r="BF211" s="38" t="s">
        <v>450</v>
      </c>
      <c r="BG211" s="38" t="s">
        <v>450</v>
      </c>
      <c r="BH211" s="38" t="s">
        <v>450</v>
      </c>
      <c r="BI211" s="38">
        <v>0</v>
      </c>
      <c r="BJ211" s="39" t="s">
        <v>450</v>
      </c>
      <c r="BK211" s="39" t="s">
        <v>450</v>
      </c>
      <c r="BL211" s="39" t="s">
        <v>450</v>
      </c>
      <c r="BM211" s="39" t="s">
        <v>450</v>
      </c>
      <c r="BN211" s="39">
        <v>0</v>
      </c>
      <c r="BO211" s="38" t="s">
        <v>450</v>
      </c>
      <c r="BP211" s="38" t="s">
        <v>450</v>
      </c>
      <c r="BQ211" s="38" t="s">
        <v>450</v>
      </c>
      <c r="BR211" s="38" t="s">
        <v>450</v>
      </c>
      <c r="BS211" s="38">
        <v>0</v>
      </c>
      <c r="BT211" s="36">
        <v>5.2690000000000001</v>
      </c>
      <c r="BU211" s="36">
        <v>0.96</v>
      </c>
      <c r="BV211" s="36">
        <v>0.89900000000000002</v>
      </c>
      <c r="BW211" s="36">
        <v>0</v>
      </c>
      <c r="BX211" s="36">
        <v>7.1280000000000001</v>
      </c>
      <c r="BY211" s="37">
        <v>683</v>
      </c>
      <c r="BZ211" s="37">
        <v>34</v>
      </c>
      <c r="CA211" s="37">
        <v>4</v>
      </c>
      <c r="CB211" s="37">
        <v>0</v>
      </c>
      <c r="CC211" s="37">
        <v>721</v>
      </c>
      <c r="CD211" s="36">
        <v>0</v>
      </c>
      <c r="CE211" s="36">
        <v>0</v>
      </c>
      <c r="CF211" s="36">
        <v>0</v>
      </c>
      <c r="CG211" s="36">
        <v>0</v>
      </c>
      <c r="CH211" s="36">
        <v>0</v>
      </c>
    </row>
    <row r="212" spans="1:86" x14ac:dyDescent="0.25">
      <c r="A212" s="45">
        <v>2022</v>
      </c>
      <c r="B212" s="43" t="s">
        <v>155</v>
      </c>
      <c r="C212" s="44">
        <v>18305</v>
      </c>
      <c r="D212" s="43" t="s">
        <v>1177</v>
      </c>
      <c r="E212" s="43" t="s">
        <v>890</v>
      </c>
      <c r="F212" s="42" t="s">
        <v>457</v>
      </c>
      <c r="G212" s="54">
        <v>0.39200000000000002</v>
      </c>
      <c r="H212" s="54">
        <v>0.52500000000000002</v>
      </c>
      <c r="I212" s="38" t="s">
        <v>450</v>
      </c>
      <c r="J212" s="38" t="s">
        <v>450</v>
      </c>
      <c r="K212" s="38">
        <v>0.91700000000000004</v>
      </c>
      <c r="L212" s="39">
        <v>53</v>
      </c>
      <c r="M212" s="39">
        <v>6</v>
      </c>
      <c r="N212" s="39" t="s">
        <v>450</v>
      </c>
      <c r="O212" s="39" t="s">
        <v>450</v>
      </c>
      <c r="P212" s="39">
        <v>59</v>
      </c>
      <c r="Q212" s="41">
        <v>0.24299999999999999</v>
      </c>
      <c r="R212" s="41" t="s">
        <v>450</v>
      </c>
      <c r="S212" s="41" t="s">
        <v>450</v>
      </c>
      <c r="T212" s="41" t="s">
        <v>450</v>
      </c>
      <c r="U212" s="41">
        <v>0.24299999999999999</v>
      </c>
      <c r="V212" s="40">
        <v>18</v>
      </c>
      <c r="W212" s="40" t="s">
        <v>450</v>
      </c>
      <c r="X212" s="40" t="s">
        <v>450</v>
      </c>
      <c r="Y212" s="40" t="s">
        <v>450</v>
      </c>
      <c r="Z212" s="40">
        <v>18</v>
      </c>
      <c r="AA212" s="38" t="s">
        <v>450</v>
      </c>
      <c r="AB212" s="38" t="s">
        <v>450</v>
      </c>
      <c r="AC212" s="38" t="s">
        <v>450</v>
      </c>
      <c r="AD212" s="38" t="s">
        <v>450</v>
      </c>
      <c r="AE212" s="38">
        <v>0</v>
      </c>
      <c r="AF212" s="39" t="s">
        <v>450</v>
      </c>
      <c r="AG212" s="39" t="s">
        <v>450</v>
      </c>
      <c r="AH212" s="39" t="s">
        <v>450</v>
      </c>
      <c r="AI212" s="39" t="s">
        <v>450</v>
      </c>
      <c r="AJ212" s="39">
        <v>0</v>
      </c>
      <c r="AK212" s="38" t="s">
        <v>450</v>
      </c>
      <c r="AL212" s="38" t="s">
        <v>450</v>
      </c>
      <c r="AM212" s="38" t="s">
        <v>450</v>
      </c>
      <c r="AN212" s="38" t="s">
        <v>450</v>
      </c>
      <c r="AO212" s="38">
        <v>0</v>
      </c>
      <c r="AP212" s="36" t="s">
        <v>450</v>
      </c>
      <c r="AQ212" s="36" t="s">
        <v>450</v>
      </c>
      <c r="AR212" s="36" t="s">
        <v>450</v>
      </c>
      <c r="AS212" s="36" t="s">
        <v>450</v>
      </c>
      <c r="AT212" s="36">
        <v>0</v>
      </c>
      <c r="AU212" s="37" t="s">
        <v>450</v>
      </c>
      <c r="AV212" s="37" t="s">
        <v>450</v>
      </c>
      <c r="AW212" s="37" t="s">
        <v>450</v>
      </c>
      <c r="AX212" s="37" t="s">
        <v>450</v>
      </c>
      <c r="AY212" s="37">
        <v>0</v>
      </c>
      <c r="AZ212" s="36" t="s">
        <v>450</v>
      </c>
      <c r="BA212" s="36" t="s">
        <v>450</v>
      </c>
      <c r="BB212" s="36" t="s">
        <v>450</v>
      </c>
      <c r="BC212" s="36" t="s">
        <v>450</v>
      </c>
      <c r="BD212" s="36">
        <v>0</v>
      </c>
      <c r="BE212" s="38" t="s">
        <v>450</v>
      </c>
      <c r="BF212" s="38" t="s">
        <v>450</v>
      </c>
      <c r="BG212" s="38" t="s">
        <v>450</v>
      </c>
      <c r="BH212" s="38" t="s">
        <v>450</v>
      </c>
      <c r="BI212" s="38">
        <v>0</v>
      </c>
      <c r="BJ212" s="39" t="s">
        <v>450</v>
      </c>
      <c r="BK212" s="39" t="s">
        <v>450</v>
      </c>
      <c r="BL212" s="39" t="s">
        <v>450</v>
      </c>
      <c r="BM212" s="39" t="s">
        <v>450</v>
      </c>
      <c r="BN212" s="39">
        <v>0</v>
      </c>
      <c r="BO212" s="38" t="s">
        <v>450</v>
      </c>
      <c r="BP212" s="38" t="s">
        <v>450</v>
      </c>
      <c r="BQ212" s="38" t="s">
        <v>450</v>
      </c>
      <c r="BR212" s="38" t="s">
        <v>450</v>
      </c>
      <c r="BS212" s="38">
        <v>0</v>
      </c>
      <c r="BT212" s="36">
        <v>0.39200000000000002</v>
      </c>
      <c r="BU212" s="36">
        <v>0.52500000000000002</v>
      </c>
      <c r="BV212" s="36">
        <v>0</v>
      </c>
      <c r="BW212" s="36">
        <v>0</v>
      </c>
      <c r="BX212" s="36">
        <v>0.91700000000000004</v>
      </c>
      <c r="BY212" s="37">
        <v>53</v>
      </c>
      <c r="BZ212" s="37">
        <v>6</v>
      </c>
      <c r="CA212" s="37">
        <v>0</v>
      </c>
      <c r="CB212" s="37">
        <v>0</v>
      </c>
      <c r="CC212" s="37">
        <v>59</v>
      </c>
      <c r="CD212" s="36">
        <v>0</v>
      </c>
      <c r="CE212" s="36">
        <v>0</v>
      </c>
      <c r="CF212" s="36">
        <v>0</v>
      </c>
      <c r="CG212" s="36">
        <v>0</v>
      </c>
      <c r="CH212" s="36">
        <v>0</v>
      </c>
    </row>
    <row r="213" spans="1:86" x14ac:dyDescent="0.25">
      <c r="A213" s="45">
        <v>2022</v>
      </c>
      <c r="B213" s="43" t="s">
        <v>155</v>
      </c>
      <c r="C213" s="44">
        <v>18397</v>
      </c>
      <c r="D213" s="43" t="s">
        <v>1176</v>
      </c>
      <c r="E213" s="43" t="s">
        <v>890</v>
      </c>
      <c r="F213" s="42" t="s">
        <v>457</v>
      </c>
      <c r="G213" s="54">
        <v>3.0000000000000001E-3</v>
      </c>
      <c r="H213" s="54" t="s">
        <v>450</v>
      </c>
      <c r="I213" s="38" t="s">
        <v>450</v>
      </c>
      <c r="J213" s="38" t="s">
        <v>450</v>
      </c>
      <c r="K213" s="38">
        <v>3.0000000000000001E-3</v>
      </c>
      <c r="L213" s="39">
        <v>1</v>
      </c>
      <c r="M213" s="39" t="s">
        <v>450</v>
      </c>
      <c r="N213" s="39" t="s">
        <v>450</v>
      </c>
      <c r="O213" s="39" t="s">
        <v>450</v>
      </c>
      <c r="P213" s="39">
        <v>1</v>
      </c>
      <c r="Q213" s="41" t="s">
        <v>450</v>
      </c>
      <c r="R213" s="41" t="s">
        <v>450</v>
      </c>
      <c r="S213" s="41" t="s">
        <v>450</v>
      </c>
      <c r="T213" s="41" t="s">
        <v>450</v>
      </c>
      <c r="U213" s="41" t="s">
        <v>450</v>
      </c>
      <c r="V213" s="40" t="s">
        <v>450</v>
      </c>
      <c r="W213" s="40" t="s">
        <v>450</v>
      </c>
      <c r="X213" s="40" t="s">
        <v>450</v>
      </c>
      <c r="Y213" s="40" t="s">
        <v>450</v>
      </c>
      <c r="Z213" s="40" t="s">
        <v>450</v>
      </c>
      <c r="AA213" s="38" t="s">
        <v>450</v>
      </c>
      <c r="AB213" s="38" t="s">
        <v>450</v>
      </c>
      <c r="AC213" s="38" t="s">
        <v>450</v>
      </c>
      <c r="AD213" s="38" t="s">
        <v>450</v>
      </c>
      <c r="AE213" s="38" t="s">
        <v>450</v>
      </c>
      <c r="AF213" s="39" t="s">
        <v>450</v>
      </c>
      <c r="AG213" s="39" t="s">
        <v>450</v>
      </c>
      <c r="AH213" s="39" t="s">
        <v>450</v>
      </c>
      <c r="AI213" s="39" t="s">
        <v>450</v>
      </c>
      <c r="AJ213" s="39" t="s">
        <v>450</v>
      </c>
      <c r="AK213" s="38" t="s">
        <v>450</v>
      </c>
      <c r="AL213" s="38" t="s">
        <v>450</v>
      </c>
      <c r="AM213" s="38" t="s">
        <v>450</v>
      </c>
      <c r="AN213" s="38" t="s">
        <v>450</v>
      </c>
      <c r="AO213" s="38">
        <v>0</v>
      </c>
      <c r="AP213" s="36" t="s">
        <v>450</v>
      </c>
      <c r="AQ213" s="36" t="s">
        <v>450</v>
      </c>
      <c r="AR213" s="36" t="s">
        <v>450</v>
      </c>
      <c r="AS213" s="36" t="s">
        <v>450</v>
      </c>
      <c r="AT213" s="36">
        <v>0</v>
      </c>
      <c r="AU213" s="37" t="s">
        <v>450</v>
      </c>
      <c r="AV213" s="37" t="s">
        <v>450</v>
      </c>
      <c r="AW213" s="37" t="s">
        <v>450</v>
      </c>
      <c r="AX213" s="37" t="s">
        <v>450</v>
      </c>
      <c r="AY213" s="37">
        <v>0</v>
      </c>
      <c r="AZ213" s="36" t="s">
        <v>450</v>
      </c>
      <c r="BA213" s="36" t="s">
        <v>450</v>
      </c>
      <c r="BB213" s="36" t="s">
        <v>450</v>
      </c>
      <c r="BC213" s="36" t="s">
        <v>450</v>
      </c>
      <c r="BD213" s="36">
        <v>0</v>
      </c>
      <c r="BE213" s="38" t="s">
        <v>450</v>
      </c>
      <c r="BF213" s="38" t="s">
        <v>450</v>
      </c>
      <c r="BG213" s="38" t="s">
        <v>450</v>
      </c>
      <c r="BH213" s="38" t="s">
        <v>450</v>
      </c>
      <c r="BI213" s="38">
        <v>0</v>
      </c>
      <c r="BJ213" s="39" t="s">
        <v>450</v>
      </c>
      <c r="BK213" s="39" t="s">
        <v>450</v>
      </c>
      <c r="BL213" s="39" t="s">
        <v>450</v>
      </c>
      <c r="BM213" s="39" t="s">
        <v>450</v>
      </c>
      <c r="BN213" s="39">
        <v>0</v>
      </c>
      <c r="BO213" s="38" t="s">
        <v>450</v>
      </c>
      <c r="BP213" s="38" t="s">
        <v>450</v>
      </c>
      <c r="BQ213" s="38" t="s">
        <v>450</v>
      </c>
      <c r="BR213" s="38" t="s">
        <v>450</v>
      </c>
      <c r="BS213" s="38">
        <v>0</v>
      </c>
      <c r="BT213" s="36">
        <v>3.0000000000000001E-3</v>
      </c>
      <c r="BU213" s="36">
        <v>0</v>
      </c>
      <c r="BV213" s="36">
        <v>0</v>
      </c>
      <c r="BW213" s="36">
        <v>0</v>
      </c>
      <c r="BX213" s="36">
        <v>3.0000000000000001E-3</v>
      </c>
      <c r="BY213" s="37">
        <v>1</v>
      </c>
      <c r="BZ213" s="37">
        <v>0</v>
      </c>
      <c r="CA213" s="37">
        <v>0</v>
      </c>
      <c r="CB213" s="37">
        <v>0</v>
      </c>
      <c r="CC213" s="37">
        <v>1</v>
      </c>
      <c r="CD213" s="36">
        <v>0</v>
      </c>
      <c r="CE213" s="36">
        <v>0</v>
      </c>
      <c r="CF213" s="36">
        <v>0</v>
      </c>
      <c r="CG213" s="36">
        <v>0</v>
      </c>
      <c r="CH213" s="36">
        <v>0</v>
      </c>
    </row>
    <row r="214" spans="1:86" x14ac:dyDescent="0.25">
      <c r="A214" s="45">
        <v>2022</v>
      </c>
      <c r="B214" s="43" t="s">
        <v>155</v>
      </c>
      <c r="C214" s="44">
        <v>18499</v>
      </c>
      <c r="D214" s="43" t="s">
        <v>1175</v>
      </c>
      <c r="E214" s="43" t="s">
        <v>1174</v>
      </c>
      <c r="F214" s="42" t="s">
        <v>457</v>
      </c>
      <c r="G214" s="54">
        <v>0.35799999999999998</v>
      </c>
      <c r="H214" s="54">
        <v>0.25</v>
      </c>
      <c r="I214" s="38" t="s">
        <v>450</v>
      </c>
      <c r="J214" s="38" t="s">
        <v>450</v>
      </c>
      <c r="K214" s="38">
        <v>0.60799999999999998</v>
      </c>
      <c r="L214" s="39">
        <v>44</v>
      </c>
      <c r="M214" s="39">
        <v>4</v>
      </c>
      <c r="N214" s="39" t="s">
        <v>450</v>
      </c>
      <c r="O214" s="39" t="s">
        <v>450</v>
      </c>
      <c r="P214" s="39">
        <v>48</v>
      </c>
      <c r="Q214" s="41" t="s">
        <v>450</v>
      </c>
      <c r="R214" s="41" t="s">
        <v>450</v>
      </c>
      <c r="S214" s="41" t="s">
        <v>450</v>
      </c>
      <c r="T214" s="41" t="s">
        <v>450</v>
      </c>
      <c r="U214" s="41" t="s">
        <v>450</v>
      </c>
      <c r="V214" s="40" t="s">
        <v>450</v>
      </c>
      <c r="W214" s="40" t="s">
        <v>450</v>
      </c>
      <c r="X214" s="40" t="s">
        <v>450</v>
      </c>
      <c r="Y214" s="40" t="s">
        <v>450</v>
      </c>
      <c r="Z214" s="40" t="s">
        <v>450</v>
      </c>
      <c r="AA214" s="38" t="s">
        <v>450</v>
      </c>
      <c r="AB214" s="38" t="s">
        <v>450</v>
      </c>
      <c r="AC214" s="38" t="s">
        <v>450</v>
      </c>
      <c r="AD214" s="38" t="s">
        <v>450</v>
      </c>
      <c r="AE214" s="38" t="s">
        <v>450</v>
      </c>
      <c r="AF214" s="39" t="s">
        <v>450</v>
      </c>
      <c r="AG214" s="39" t="s">
        <v>450</v>
      </c>
      <c r="AH214" s="39" t="s">
        <v>450</v>
      </c>
      <c r="AI214" s="39" t="s">
        <v>450</v>
      </c>
      <c r="AJ214" s="39" t="s">
        <v>450</v>
      </c>
      <c r="AK214" s="38" t="s">
        <v>450</v>
      </c>
      <c r="AL214" s="38" t="s">
        <v>450</v>
      </c>
      <c r="AM214" s="38" t="s">
        <v>450</v>
      </c>
      <c r="AN214" s="38" t="s">
        <v>450</v>
      </c>
      <c r="AO214" s="38">
        <v>0</v>
      </c>
      <c r="AP214" s="36" t="s">
        <v>450</v>
      </c>
      <c r="AQ214" s="36" t="s">
        <v>450</v>
      </c>
      <c r="AR214" s="36" t="s">
        <v>450</v>
      </c>
      <c r="AS214" s="36" t="s">
        <v>450</v>
      </c>
      <c r="AT214" s="36">
        <v>0</v>
      </c>
      <c r="AU214" s="37" t="s">
        <v>450</v>
      </c>
      <c r="AV214" s="37" t="s">
        <v>450</v>
      </c>
      <c r="AW214" s="37" t="s">
        <v>450</v>
      </c>
      <c r="AX214" s="37" t="s">
        <v>450</v>
      </c>
      <c r="AY214" s="37">
        <v>0</v>
      </c>
      <c r="AZ214" s="36" t="s">
        <v>450</v>
      </c>
      <c r="BA214" s="36" t="s">
        <v>450</v>
      </c>
      <c r="BB214" s="36" t="s">
        <v>450</v>
      </c>
      <c r="BC214" s="36" t="s">
        <v>450</v>
      </c>
      <c r="BD214" s="36">
        <v>0</v>
      </c>
      <c r="BE214" s="38" t="s">
        <v>450</v>
      </c>
      <c r="BF214" s="38" t="s">
        <v>450</v>
      </c>
      <c r="BG214" s="38" t="s">
        <v>450</v>
      </c>
      <c r="BH214" s="38" t="s">
        <v>450</v>
      </c>
      <c r="BI214" s="38">
        <v>0</v>
      </c>
      <c r="BJ214" s="39" t="s">
        <v>450</v>
      </c>
      <c r="BK214" s="39" t="s">
        <v>450</v>
      </c>
      <c r="BL214" s="39" t="s">
        <v>450</v>
      </c>
      <c r="BM214" s="39" t="s">
        <v>450</v>
      </c>
      <c r="BN214" s="39">
        <v>0</v>
      </c>
      <c r="BO214" s="38" t="s">
        <v>450</v>
      </c>
      <c r="BP214" s="38" t="s">
        <v>450</v>
      </c>
      <c r="BQ214" s="38" t="s">
        <v>450</v>
      </c>
      <c r="BR214" s="38" t="s">
        <v>450</v>
      </c>
      <c r="BS214" s="38">
        <v>0</v>
      </c>
      <c r="BT214" s="36">
        <v>0.35799999999999998</v>
      </c>
      <c r="BU214" s="36">
        <v>0.25</v>
      </c>
      <c r="BV214" s="36">
        <v>0</v>
      </c>
      <c r="BW214" s="36">
        <v>0</v>
      </c>
      <c r="BX214" s="36">
        <v>0.60799999999999998</v>
      </c>
      <c r="BY214" s="37">
        <v>44</v>
      </c>
      <c r="BZ214" s="37">
        <v>4</v>
      </c>
      <c r="CA214" s="37">
        <v>0</v>
      </c>
      <c r="CB214" s="37">
        <v>0</v>
      </c>
      <c r="CC214" s="37">
        <v>48</v>
      </c>
      <c r="CD214" s="36">
        <v>0</v>
      </c>
      <c r="CE214" s="36">
        <v>0</v>
      </c>
      <c r="CF214" s="36">
        <v>0</v>
      </c>
      <c r="CG214" s="36">
        <v>0</v>
      </c>
      <c r="CH214" s="36">
        <v>0</v>
      </c>
    </row>
    <row r="215" spans="1:86" x14ac:dyDescent="0.25">
      <c r="A215" s="45">
        <v>2022</v>
      </c>
      <c r="B215" s="43" t="s">
        <v>155</v>
      </c>
      <c r="C215" s="44">
        <v>18848</v>
      </c>
      <c r="D215" s="43" t="s">
        <v>1173</v>
      </c>
      <c r="E215" s="43" t="s">
        <v>890</v>
      </c>
      <c r="F215" s="42" t="s">
        <v>457</v>
      </c>
      <c r="G215" s="54">
        <v>9.9000000000000005E-2</v>
      </c>
      <c r="H215" s="54">
        <v>3.5000000000000003E-2</v>
      </c>
      <c r="I215" s="38" t="s">
        <v>450</v>
      </c>
      <c r="J215" s="38" t="s">
        <v>450</v>
      </c>
      <c r="K215" s="38">
        <v>0.13400000000000001</v>
      </c>
      <c r="L215" s="39">
        <v>6</v>
      </c>
      <c r="M215" s="39">
        <v>1</v>
      </c>
      <c r="N215" s="39" t="s">
        <v>450</v>
      </c>
      <c r="O215" s="39" t="s">
        <v>450</v>
      </c>
      <c r="P215" s="39">
        <v>7</v>
      </c>
      <c r="Q215" s="41" t="s">
        <v>450</v>
      </c>
      <c r="R215" s="41" t="s">
        <v>450</v>
      </c>
      <c r="S215" s="41" t="s">
        <v>450</v>
      </c>
      <c r="T215" s="41" t="s">
        <v>450</v>
      </c>
      <c r="U215" s="41" t="s">
        <v>450</v>
      </c>
      <c r="V215" s="40" t="s">
        <v>450</v>
      </c>
      <c r="W215" s="40" t="s">
        <v>450</v>
      </c>
      <c r="X215" s="40" t="s">
        <v>450</v>
      </c>
      <c r="Y215" s="40" t="s">
        <v>450</v>
      </c>
      <c r="Z215" s="40" t="s">
        <v>450</v>
      </c>
      <c r="AA215" s="38" t="s">
        <v>450</v>
      </c>
      <c r="AB215" s="38" t="s">
        <v>450</v>
      </c>
      <c r="AC215" s="38" t="s">
        <v>450</v>
      </c>
      <c r="AD215" s="38" t="s">
        <v>450</v>
      </c>
      <c r="AE215" s="38" t="s">
        <v>450</v>
      </c>
      <c r="AF215" s="39" t="s">
        <v>450</v>
      </c>
      <c r="AG215" s="39" t="s">
        <v>450</v>
      </c>
      <c r="AH215" s="39" t="s">
        <v>450</v>
      </c>
      <c r="AI215" s="39" t="s">
        <v>450</v>
      </c>
      <c r="AJ215" s="39" t="s">
        <v>450</v>
      </c>
      <c r="AK215" s="38" t="s">
        <v>450</v>
      </c>
      <c r="AL215" s="38" t="s">
        <v>450</v>
      </c>
      <c r="AM215" s="38" t="s">
        <v>450</v>
      </c>
      <c r="AN215" s="38" t="s">
        <v>450</v>
      </c>
      <c r="AO215" s="38">
        <v>0</v>
      </c>
      <c r="AP215" s="36" t="s">
        <v>450</v>
      </c>
      <c r="AQ215" s="36" t="s">
        <v>450</v>
      </c>
      <c r="AR215" s="36" t="s">
        <v>450</v>
      </c>
      <c r="AS215" s="36" t="s">
        <v>450</v>
      </c>
      <c r="AT215" s="36">
        <v>0</v>
      </c>
      <c r="AU215" s="37" t="s">
        <v>450</v>
      </c>
      <c r="AV215" s="37" t="s">
        <v>450</v>
      </c>
      <c r="AW215" s="37" t="s">
        <v>450</v>
      </c>
      <c r="AX215" s="37" t="s">
        <v>450</v>
      </c>
      <c r="AY215" s="37">
        <v>0</v>
      </c>
      <c r="AZ215" s="36" t="s">
        <v>450</v>
      </c>
      <c r="BA215" s="36" t="s">
        <v>450</v>
      </c>
      <c r="BB215" s="36" t="s">
        <v>450</v>
      </c>
      <c r="BC215" s="36" t="s">
        <v>450</v>
      </c>
      <c r="BD215" s="36">
        <v>0</v>
      </c>
      <c r="BE215" s="38" t="s">
        <v>450</v>
      </c>
      <c r="BF215" s="38" t="s">
        <v>450</v>
      </c>
      <c r="BG215" s="38" t="s">
        <v>450</v>
      </c>
      <c r="BH215" s="38" t="s">
        <v>450</v>
      </c>
      <c r="BI215" s="38">
        <v>0</v>
      </c>
      <c r="BJ215" s="39" t="s">
        <v>450</v>
      </c>
      <c r="BK215" s="39" t="s">
        <v>450</v>
      </c>
      <c r="BL215" s="39" t="s">
        <v>450</v>
      </c>
      <c r="BM215" s="39" t="s">
        <v>450</v>
      </c>
      <c r="BN215" s="39">
        <v>0</v>
      </c>
      <c r="BO215" s="38" t="s">
        <v>450</v>
      </c>
      <c r="BP215" s="38" t="s">
        <v>450</v>
      </c>
      <c r="BQ215" s="38" t="s">
        <v>450</v>
      </c>
      <c r="BR215" s="38" t="s">
        <v>450</v>
      </c>
      <c r="BS215" s="38">
        <v>0</v>
      </c>
      <c r="BT215" s="36">
        <v>9.9000000000000005E-2</v>
      </c>
      <c r="BU215" s="36">
        <v>3.5000000000000003E-2</v>
      </c>
      <c r="BV215" s="36">
        <v>0</v>
      </c>
      <c r="BW215" s="36">
        <v>0</v>
      </c>
      <c r="BX215" s="36">
        <v>0.13400000000000001</v>
      </c>
      <c r="BY215" s="37">
        <v>6</v>
      </c>
      <c r="BZ215" s="37">
        <v>1</v>
      </c>
      <c r="CA215" s="37">
        <v>0</v>
      </c>
      <c r="CB215" s="37">
        <v>0</v>
      </c>
      <c r="CC215" s="37">
        <v>7</v>
      </c>
      <c r="CD215" s="36">
        <v>0</v>
      </c>
      <c r="CE215" s="36">
        <v>0</v>
      </c>
      <c r="CF215" s="36">
        <v>0</v>
      </c>
      <c r="CG215" s="36">
        <v>0</v>
      </c>
      <c r="CH215" s="36">
        <v>0</v>
      </c>
    </row>
    <row r="216" spans="1:86" x14ac:dyDescent="0.25">
      <c r="A216" s="45">
        <v>2022</v>
      </c>
      <c r="B216" s="43" t="s">
        <v>155</v>
      </c>
      <c r="C216" s="44">
        <v>18956</v>
      </c>
      <c r="D216" s="43" t="s">
        <v>1172</v>
      </c>
      <c r="E216" s="43" t="s">
        <v>890</v>
      </c>
      <c r="F216" s="42" t="s">
        <v>457</v>
      </c>
      <c r="G216" s="54">
        <v>0.30399999999999999</v>
      </c>
      <c r="H216" s="54" t="s">
        <v>450</v>
      </c>
      <c r="I216" s="38" t="s">
        <v>450</v>
      </c>
      <c r="J216" s="38" t="s">
        <v>450</v>
      </c>
      <c r="K216" s="38">
        <v>0.30399999999999999</v>
      </c>
      <c r="L216" s="39">
        <v>46</v>
      </c>
      <c r="M216" s="39" t="s">
        <v>450</v>
      </c>
      <c r="N216" s="39" t="s">
        <v>450</v>
      </c>
      <c r="O216" s="39" t="s">
        <v>450</v>
      </c>
      <c r="P216" s="39">
        <v>46</v>
      </c>
      <c r="Q216" s="41" t="s">
        <v>450</v>
      </c>
      <c r="R216" s="41" t="s">
        <v>450</v>
      </c>
      <c r="S216" s="41" t="s">
        <v>450</v>
      </c>
      <c r="T216" s="41" t="s">
        <v>450</v>
      </c>
      <c r="U216" s="41" t="s">
        <v>450</v>
      </c>
      <c r="V216" s="40" t="s">
        <v>450</v>
      </c>
      <c r="W216" s="40" t="s">
        <v>450</v>
      </c>
      <c r="X216" s="40" t="s">
        <v>450</v>
      </c>
      <c r="Y216" s="40" t="s">
        <v>450</v>
      </c>
      <c r="Z216" s="40" t="s">
        <v>450</v>
      </c>
      <c r="AA216" s="38" t="s">
        <v>450</v>
      </c>
      <c r="AB216" s="38" t="s">
        <v>450</v>
      </c>
      <c r="AC216" s="38" t="s">
        <v>450</v>
      </c>
      <c r="AD216" s="38" t="s">
        <v>450</v>
      </c>
      <c r="AE216" s="38" t="s">
        <v>450</v>
      </c>
      <c r="AF216" s="39" t="s">
        <v>450</v>
      </c>
      <c r="AG216" s="39" t="s">
        <v>450</v>
      </c>
      <c r="AH216" s="39" t="s">
        <v>450</v>
      </c>
      <c r="AI216" s="39" t="s">
        <v>450</v>
      </c>
      <c r="AJ216" s="39" t="s">
        <v>450</v>
      </c>
      <c r="AK216" s="38">
        <v>150.90600000000001</v>
      </c>
      <c r="AL216" s="38" t="s">
        <v>450</v>
      </c>
      <c r="AM216" s="38" t="s">
        <v>450</v>
      </c>
      <c r="AN216" s="38" t="s">
        <v>450</v>
      </c>
      <c r="AO216" s="38">
        <v>150.90600000000001</v>
      </c>
      <c r="AP216" s="36" t="s">
        <v>450</v>
      </c>
      <c r="AQ216" s="36" t="s">
        <v>450</v>
      </c>
      <c r="AR216" s="36" t="s">
        <v>450</v>
      </c>
      <c r="AS216" s="36" t="s">
        <v>450</v>
      </c>
      <c r="AT216" s="36">
        <v>0</v>
      </c>
      <c r="AU216" s="37" t="s">
        <v>450</v>
      </c>
      <c r="AV216" s="37" t="s">
        <v>450</v>
      </c>
      <c r="AW216" s="37" t="s">
        <v>450</v>
      </c>
      <c r="AX216" s="37" t="s">
        <v>450</v>
      </c>
      <c r="AY216" s="37">
        <v>0</v>
      </c>
      <c r="AZ216" s="36" t="s">
        <v>450</v>
      </c>
      <c r="BA216" s="36" t="s">
        <v>450</v>
      </c>
      <c r="BB216" s="36" t="s">
        <v>450</v>
      </c>
      <c r="BC216" s="36" t="s">
        <v>450</v>
      </c>
      <c r="BD216" s="36">
        <v>0</v>
      </c>
      <c r="BE216" s="38" t="s">
        <v>450</v>
      </c>
      <c r="BF216" s="38" t="s">
        <v>450</v>
      </c>
      <c r="BG216" s="38" t="s">
        <v>450</v>
      </c>
      <c r="BH216" s="38" t="s">
        <v>450</v>
      </c>
      <c r="BI216" s="38">
        <v>0</v>
      </c>
      <c r="BJ216" s="39" t="s">
        <v>450</v>
      </c>
      <c r="BK216" s="39" t="s">
        <v>450</v>
      </c>
      <c r="BL216" s="39" t="s">
        <v>450</v>
      </c>
      <c r="BM216" s="39" t="s">
        <v>450</v>
      </c>
      <c r="BN216" s="39">
        <v>0</v>
      </c>
      <c r="BO216" s="38" t="s">
        <v>450</v>
      </c>
      <c r="BP216" s="38" t="s">
        <v>450</v>
      </c>
      <c r="BQ216" s="38" t="s">
        <v>450</v>
      </c>
      <c r="BR216" s="38" t="s">
        <v>450</v>
      </c>
      <c r="BS216" s="38">
        <v>0</v>
      </c>
      <c r="BT216" s="36">
        <v>0.30399999999999999</v>
      </c>
      <c r="BU216" s="36">
        <v>0</v>
      </c>
      <c r="BV216" s="36">
        <v>0</v>
      </c>
      <c r="BW216" s="36">
        <v>0</v>
      </c>
      <c r="BX216" s="36">
        <v>0.30399999999999999</v>
      </c>
      <c r="BY216" s="37">
        <v>46</v>
      </c>
      <c r="BZ216" s="37">
        <v>0</v>
      </c>
      <c r="CA216" s="37">
        <v>0</v>
      </c>
      <c r="CB216" s="37">
        <v>0</v>
      </c>
      <c r="CC216" s="37">
        <v>46</v>
      </c>
      <c r="CD216" s="36">
        <v>150.90600000000001</v>
      </c>
      <c r="CE216" s="36">
        <v>0</v>
      </c>
      <c r="CF216" s="36">
        <v>0</v>
      </c>
      <c r="CG216" s="36">
        <v>0</v>
      </c>
      <c r="CH216" s="36">
        <v>150.90600000000001</v>
      </c>
    </row>
    <row r="217" spans="1:86" x14ac:dyDescent="0.25">
      <c r="A217" s="45">
        <v>2022</v>
      </c>
      <c r="B217" s="43" t="s">
        <v>155</v>
      </c>
      <c r="C217" s="44">
        <v>19219</v>
      </c>
      <c r="D217" s="43" t="s">
        <v>1171</v>
      </c>
      <c r="E217" s="43" t="s">
        <v>890</v>
      </c>
      <c r="F217" s="42" t="s">
        <v>457</v>
      </c>
      <c r="G217" s="54">
        <v>0.499</v>
      </c>
      <c r="H217" s="54" t="s">
        <v>450</v>
      </c>
      <c r="I217" s="38" t="s">
        <v>450</v>
      </c>
      <c r="J217" s="38" t="s">
        <v>450</v>
      </c>
      <c r="K217" s="38">
        <v>0.499</v>
      </c>
      <c r="L217" s="39">
        <v>64</v>
      </c>
      <c r="M217" s="39" t="s">
        <v>450</v>
      </c>
      <c r="N217" s="39" t="s">
        <v>450</v>
      </c>
      <c r="O217" s="39" t="s">
        <v>450</v>
      </c>
      <c r="P217" s="39">
        <v>64</v>
      </c>
      <c r="Q217" s="41" t="s">
        <v>450</v>
      </c>
      <c r="R217" s="41" t="s">
        <v>450</v>
      </c>
      <c r="S217" s="41" t="s">
        <v>450</v>
      </c>
      <c r="T217" s="41" t="s">
        <v>450</v>
      </c>
      <c r="U217" s="41" t="s">
        <v>450</v>
      </c>
      <c r="V217" s="40" t="s">
        <v>450</v>
      </c>
      <c r="W217" s="40" t="s">
        <v>450</v>
      </c>
      <c r="X217" s="40" t="s">
        <v>450</v>
      </c>
      <c r="Y217" s="40" t="s">
        <v>450</v>
      </c>
      <c r="Z217" s="40" t="s">
        <v>450</v>
      </c>
      <c r="AA217" s="38" t="s">
        <v>450</v>
      </c>
      <c r="AB217" s="38" t="s">
        <v>450</v>
      </c>
      <c r="AC217" s="38" t="s">
        <v>450</v>
      </c>
      <c r="AD217" s="38" t="s">
        <v>450</v>
      </c>
      <c r="AE217" s="38" t="s">
        <v>450</v>
      </c>
      <c r="AF217" s="39" t="s">
        <v>450</v>
      </c>
      <c r="AG217" s="39" t="s">
        <v>450</v>
      </c>
      <c r="AH217" s="39" t="s">
        <v>450</v>
      </c>
      <c r="AI217" s="39" t="s">
        <v>450</v>
      </c>
      <c r="AJ217" s="39" t="s">
        <v>450</v>
      </c>
      <c r="AK217" s="38">
        <v>306.995</v>
      </c>
      <c r="AL217" s="38" t="s">
        <v>450</v>
      </c>
      <c r="AM217" s="38" t="s">
        <v>450</v>
      </c>
      <c r="AN217" s="38" t="s">
        <v>450</v>
      </c>
      <c r="AO217" s="38">
        <v>306.995</v>
      </c>
      <c r="AP217" s="36" t="s">
        <v>450</v>
      </c>
      <c r="AQ217" s="36" t="s">
        <v>450</v>
      </c>
      <c r="AR217" s="36" t="s">
        <v>450</v>
      </c>
      <c r="AS217" s="36" t="s">
        <v>450</v>
      </c>
      <c r="AT217" s="36">
        <v>0</v>
      </c>
      <c r="AU217" s="37" t="s">
        <v>450</v>
      </c>
      <c r="AV217" s="37" t="s">
        <v>450</v>
      </c>
      <c r="AW217" s="37" t="s">
        <v>450</v>
      </c>
      <c r="AX217" s="37" t="s">
        <v>450</v>
      </c>
      <c r="AY217" s="37">
        <v>0</v>
      </c>
      <c r="AZ217" s="36" t="s">
        <v>450</v>
      </c>
      <c r="BA217" s="36" t="s">
        <v>450</v>
      </c>
      <c r="BB217" s="36" t="s">
        <v>450</v>
      </c>
      <c r="BC217" s="36" t="s">
        <v>450</v>
      </c>
      <c r="BD217" s="36">
        <v>0</v>
      </c>
      <c r="BE217" s="38" t="s">
        <v>450</v>
      </c>
      <c r="BF217" s="38" t="s">
        <v>450</v>
      </c>
      <c r="BG217" s="38" t="s">
        <v>450</v>
      </c>
      <c r="BH217" s="38" t="s">
        <v>450</v>
      </c>
      <c r="BI217" s="38">
        <v>0</v>
      </c>
      <c r="BJ217" s="39" t="s">
        <v>450</v>
      </c>
      <c r="BK217" s="39" t="s">
        <v>450</v>
      </c>
      <c r="BL217" s="39" t="s">
        <v>450</v>
      </c>
      <c r="BM217" s="39" t="s">
        <v>450</v>
      </c>
      <c r="BN217" s="39">
        <v>0</v>
      </c>
      <c r="BO217" s="38" t="s">
        <v>450</v>
      </c>
      <c r="BP217" s="38" t="s">
        <v>450</v>
      </c>
      <c r="BQ217" s="38" t="s">
        <v>450</v>
      </c>
      <c r="BR217" s="38" t="s">
        <v>450</v>
      </c>
      <c r="BS217" s="38">
        <v>0</v>
      </c>
      <c r="BT217" s="36">
        <v>0.499</v>
      </c>
      <c r="BU217" s="36">
        <v>0</v>
      </c>
      <c r="BV217" s="36">
        <v>0</v>
      </c>
      <c r="BW217" s="36">
        <v>0</v>
      </c>
      <c r="BX217" s="36">
        <v>0.499</v>
      </c>
      <c r="BY217" s="37">
        <v>64</v>
      </c>
      <c r="BZ217" s="37">
        <v>0</v>
      </c>
      <c r="CA217" s="37">
        <v>0</v>
      </c>
      <c r="CB217" s="37">
        <v>0</v>
      </c>
      <c r="CC217" s="37">
        <v>64</v>
      </c>
      <c r="CD217" s="36">
        <v>306.995</v>
      </c>
      <c r="CE217" s="36">
        <v>0</v>
      </c>
      <c r="CF217" s="36">
        <v>0</v>
      </c>
      <c r="CG217" s="36">
        <v>0</v>
      </c>
      <c r="CH217" s="36">
        <v>306.995</v>
      </c>
    </row>
    <row r="218" spans="1:86" x14ac:dyDescent="0.25">
      <c r="A218" s="45">
        <v>2022</v>
      </c>
      <c r="B218" s="43" t="s">
        <v>155</v>
      </c>
      <c r="C218" s="44">
        <v>20065</v>
      </c>
      <c r="D218" s="43" t="s">
        <v>1170</v>
      </c>
      <c r="E218" s="43" t="s">
        <v>890</v>
      </c>
      <c r="F218" s="42" t="s">
        <v>457</v>
      </c>
      <c r="G218" s="54">
        <v>1.5089999999999999</v>
      </c>
      <c r="H218" s="54">
        <v>0.35899999999999999</v>
      </c>
      <c r="I218" s="38" t="s">
        <v>450</v>
      </c>
      <c r="J218" s="38" t="s">
        <v>450</v>
      </c>
      <c r="K218" s="38">
        <v>1.8680000000000001</v>
      </c>
      <c r="L218" s="39">
        <v>524</v>
      </c>
      <c r="M218" s="39">
        <v>5</v>
      </c>
      <c r="N218" s="39" t="s">
        <v>450</v>
      </c>
      <c r="O218" s="39" t="s">
        <v>450</v>
      </c>
      <c r="P218" s="39">
        <v>529</v>
      </c>
      <c r="Q218" s="41" t="s">
        <v>450</v>
      </c>
      <c r="R218" s="41" t="s">
        <v>450</v>
      </c>
      <c r="S218" s="41" t="s">
        <v>450</v>
      </c>
      <c r="T218" s="41" t="s">
        <v>450</v>
      </c>
      <c r="U218" s="41">
        <v>0</v>
      </c>
      <c r="V218" s="40" t="s">
        <v>450</v>
      </c>
      <c r="W218" s="40" t="s">
        <v>450</v>
      </c>
      <c r="X218" s="40" t="s">
        <v>450</v>
      </c>
      <c r="Y218" s="40" t="s">
        <v>450</v>
      </c>
      <c r="Z218" s="40">
        <v>0</v>
      </c>
      <c r="AA218" s="38">
        <v>6.5</v>
      </c>
      <c r="AB218" s="38" t="s">
        <v>450</v>
      </c>
      <c r="AC218" s="38" t="s">
        <v>450</v>
      </c>
      <c r="AD218" s="38" t="s">
        <v>450</v>
      </c>
      <c r="AE218" s="38">
        <v>6.5</v>
      </c>
      <c r="AF218" s="39">
        <v>1941</v>
      </c>
      <c r="AG218" s="39" t="s">
        <v>450</v>
      </c>
      <c r="AH218" s="39" t="s">
        <v>450</v>
      </c>
      <c r="AI218" s="39" t="s">
        <v>450</v>
      </c>
      <c r="AJ218" s="39">
        <v>1941</v>
      </c>
      <c r="AK218" s="38" t="s">
        <v>450</v>
      </c>
      <c r="AL218" s="38" t="s">
        <v>450</v>
      </c>
      <c r="AM218" s="38" t="s">
        <v>450</v>
      </c>
      <c r="AN218" s="38" t="s">
        <v>450</v>
      </c>
      <c r="AO218" s="38">
        <v>0</v>
      </c>
      <c r="AP218" s="36" t="s">
        <v>450</v>
      </c>
      <c r="AQ218" s="36" t="s">
        <v>450</v>
      </c>
      <c r="AR218" s="36" t="s">
        <v>450</v>
      </c>
      <c r="AS218" s="36" t="s">
        <v>450</v>
      </c>
      <c r="AT218" s="36">
        <v>0</v>
      </c>
      <c r="AU218" s="37" t="s">
        <v>450</v>
      </c>
      <c r="AV218" s="37" t="s">
        <v>450</v>
      </c>
      <c r="AW218" s="37" t="s">
        <v>450</v>
      </c>
      <c r="AX218" s="37" t="s">
        <v>450</v>
      </c>
      <c r="AY218" s="37">
        <v>0</v>
      </c>
      <c r="AZ218" s="36" t="s">
        <v>450</v>
      </c>
      <c r="BA218" s="36" t="s">
        <v>450</v>
      </c>
      <c r="BB218" s="36" t="s">
        <v>450</v>
      </c>
      <c r="BC218" s="36" t="s">
        <v>450</v>
      </c>
      <c r="BD218" s="36">
        <v>0</v>
      </c>
      <c r="BE218" s="38" t="s">
        <v>450</v>
      </c>
      <c r="BF218" s="38" t="s">
        <v>450</v>
      </c>
      <c r="BG218" s="38" t="s">
        <v>450</v>
      </c>
      <c r="BH218" s="38" t="s">
        <v>450</v>
      </c>
      <c r="BI218" s="38">
        <v>0</v>
      </c>
      <c r="BJ218" s="39" t="s">
        <v>450</v>
      </c>
      <c r="BK218" s="39" t="s">
        <v>450</v>
      </c>
      <c r="BL218" s="39" t="s">
        <v>450</v>
      </c>
      <c r="BM218" s="39" t="s">
        <v>450</v>
      </c>
      <c r="BN218" s="39">
        <v>0</v>
      </c>
      <c r="BO218" s="38" t="s">
        <v>450</v>
      </c>
      <c r="BP218" s="38" t="s">
        <v>450</v>
      </c>
      <c r="BQ218" s="38" t="s">
        <v>450</v>
      </c>
      <c r="BR218" s="38" t="s">
        <v>450</v>
      </c>
      <c r="BS218" s="38">
        <v>0</v>
      </c>
      <c r="BT218" s="36">
        <v>8.0090000000000003</v>
      </c>
      <c r="BU218" s="36">
        <v>0.35899999999999999</v>
      </c>
      <c r="BV218" s="36">
        <v>0</v>
      </c>
      <c r="BW218" s="36">
        <v>0</v>
      </c>
      <c r="BX218" s="36">
        <v>8.3680000000000003</v>
      </c>
      <c r="BY218" s="37">
        <v>2465</v>
      </c>
      <c r="BZ218" s="37">
        <v>5</v>
      </c>
      <c r="CA218" s="37">
        <v>0</v>
      </c>
      <c r="CB218" s="37">
        <v>0</v>
      </c>
      <c r="CC218" s="37">
        <v>2470</v>
      </c>
      <c r="CD218" s="36">
        <v>0</v>
      </c>
      <c r="CE218" s="36">
        <v>0</v>
      </c>
      <c r="CF218" s="36">
        <v>0</v>
      </c>
      <c r="CG218" s="36">
        <v>0</v>
      </c>
      <c r="CH218" s="36">
        <v>0</v>
      </c>
    </row>
    <row r="219" spans="1:86" x14ac:dyDescent="0.25">
      <c r="A219" s="45">
        <v>2022</v>
      </c>
      <c r="B219" s="43" t="s">
        <v>155</v>
      </c>
      <c r="C219" s="44">
        <v>20146</v>
      </c>
      <c r="D219" s="43" t="s">
        <v>1169</v>
      </c>
      <c r="E219" s="43" t="s">
        <v>890</v>
      </c>
      <c r="F219" s="42" t="s">
        <v>455</v>
      </c>
      <c r="G219" s="54">
        <v>0.22</v>
      </c>
      <c r="H219" s="54" t="s">
        <v>450</v>
      </c>
      <c r="I219" s="38" t="s">
        <v>450</v>
      </c>
      <c r="J219" s="38" t="s">
        <v>450</v>
      </c>
      <c r="K219" s="38">
        <v>0.22</v>
      </c>
      <c r="L219" s="39">
        <v>22</v>
      </c>
      <c r="M219" s="39" t="s">
        <v>450</v>
      </c>
      <c r="N219" s="39" t="s">
        <v>450</v>
      </c>
      <c r="O219" s="39" t="s">
        <v>450</v>
      </c>
      <c r="P219" s="39">
        <v>22</v>
      </c>
      <c r="Q219" s="41" t="s">
        <v>450</v>
      </c>
      <c r="R219" s="41" t="s">
        <v>450</v>
      </c>
      <c r="S219" s="41" t="s">
        <v>450</v>
      </c>
      <c r="T219" s="41" t="s">
        <v>450</v>
      </c>
      <c r="U219" s="41" t="s">
        <v>450</v>
      </c>
      <c r="V219" s="40" t="s">
        <v>450</v>
      </c>
      <c r="W219" s="40" t="s">
        <v>450</v>
      </c>
      <c r="X219" s="40" t="s">
        <v>450</v>
      </c>
      <c r="Y219" s="40" t="s">
        <v>450</v>
      </c>
      <c r="Z219" s="40" t="s">
        <v>450</v>
      </c>
      <c r="AA219" s="38" t="s">
        <v>450</v>
      </c>
      <c r="AB219" s="38" t="s">
        <v>450</v>
      </c>
      <c r="AC219" s="38" t="s">
        <v>450</v>
      </c>
      <c r="AD219" s="38" t="s">
        <v>450</v>
      </c>
      <c r="AE219" s="38" t="s">
        <v>450</v>
      </c>
      <c r="AF219" s="39" t="s">
        <v>450</v>
      </c>
      <c r="AG219" s="39" t="s">
        <v>450</v>
      </c>
      <c r="AH219" s="39" t="s">
        <v>450</v>
      </c>
      <c r="AI219" s="39" t="s">
        <v>450</v>
      </c>
      <c r="AJ219" s="39" t="s">
        <v>450</v>
      </c>
      <c r="AK219" s="38">
        <v>90.138999999999996</v>
      </c>
      <c r="AL219" s="38" t="s">
        <v>450</v>
      </c>
      <c r="AM219" s="38" t="s">
        <v>450</v>
      </c>
      <c r="AN219" s="38" t="s">
        <v>450</v>
      </c>
      <c r="AO219" s="38">
        <v>90.138999999999996</v>
      </c>
      <c r="AP219" s="36" t="s">
        <v>450</v>
      </c>
      <c r="AQ219" s="36" t="s">
        <v>450</v>
      </c>
      <c r="AR219" s="36" t="s">
        <v>450</v>
      </c>
      <c r="AS219" s="36" t="s">
        <v>450</v>
      </c>
      <c r="AT219" s="36">
        <v>0</v>
      </c>
      <c r="AU219" s="37" t="s">
        <v>450</v>
      </c>
      <c r="AV219" s="37" t="s">
        <v>450</v>
      </c>
      <c r="AW219" s="37" t="s">
        <v>450</v>
      </c>
      <c r="AX219" s="37" t="s">
        <v>450</v>
      </c>
      <c r="AY219" s="37">
        <v>0</v>
      </c>
      <c r="AZ219" s="36" t="s">
        <v>450</v>
      </c>
      <c r="BA219" s="36" t="s">
        <v>450</v>
      </c>
      <c r="BB219" s="36" t="s">
        <v>450</v>
      </c>
      <c r="BC219" s="36" t="s">
        <v>450</v>
      </c>
      <c r="BD219" s="36">
        <v>0</v>
      </c>
      <c r="BE219" s="38" t="s">
        <v>450</v>
      </c>
      <c r="BF219" s="38">
        <v>7.4999999999999997E-2</v>
      </c>
      <c r="BG219" s="38" t="s">
        <v>450</v>
      </c>
      <c r="BH219" s="38" t="s">
        <v>450</v>
      </c>
      <c r="BI219" s="38">
        <v>7.4999999999999997E-2</v>
      </c>
      <c r="BJ219" s="39" t="s">
        <v>450</v>
      </c>
      <c r="BK219" s="39">
        <v>1</v>
      </c>
      <c r="BL219" s="39" t="s">
        <v>450</v>
      </c>
      <c r="BM219" s="39" t="s">
        <v>450</v>
      </c>
      <c r="BN219" s="39">
        <v>1</v>
      </c>
      <c r="BO219" s="38" t="s">
        <v>450</v>
      </c>
      <c r="BP219" s="38">
        <v>0</v>
      </c>
      <c r="BQ219" s="38" t="s">
        <v>450</v>
      </c>
      <c r="BR219" s="38" t="s">
        <v>450</v>
      </c>
      <c r="BS219" s="38">
        <v>0</v>
      </c>
      <c r="BT219" s="36">
        <v>0.22</v>
      </c>
      <c r="BU219" s="36">
        <v>7.4999999999999997E-2</v>
      </c>
      <c r="BV219" s="36">
        <v>0</v>
      </c>
      <c r="BW219" s="36">
        <v>0</v>
      </c>
      <c r="BX219" s="36">
        <v>0.29499999999999998</v>
      </c>
      <c r="BY219" s="37">
        <v>22</v>
      </c>
      <c r="BZ219" s="37">
        <v>1</v>
      </c>
      <c r="CA219" s="37">
        <v>0</v>
      </c>
      <c r="CB219" s="37">
        <v>0</v>
      </c>
      <c r="CC219" s="37">
        <v>23</v>
      </c>
      <c r="CD219" s="36">
        <v>90.138999999999996</v>
      </c>
      <c r="CE219" s="36">
        <v>0</v>
      </c>
      <c r="CF219" s="36">
        <v>0</v>
      </c>
      <c r="CG219" s="36">
        <v>0</v>
      </c>
      <c r="CH219" s="36">
        <v>90.138999999999996</v>
      </c>
    </row>
    <row r="220" spans="1:86" x14ac:dyDescent="0.25">
      <c r="A220" s="45">
        <v>2022</v>
      </c>
      <c r="B220" s="43" t="s">
        <v>155</v>
      </c>
      <c r="C220" s="44">
        <v>31833</v>
      </c>
      <c r="D220" s="43" t="s">
        <v>1168</v>
      </c>
      <c r="E220" s="43" t="s">
        <v>890</v>
      </c>
      <c r="F220" s="42" t="s">
        <v>457</v>
      </c>
      <c r="G220" s="54">
        <v>0.64</v>
      </c>
      <c r="H220" s="54">
        <v>5.6000000000000001E-2</v>
      </c>
      <c r="I220" s="38" t="s">
        <v>450</v>
      </c>
      <c r="J220" s="38" t="s">
        <v>450</v>
      </c>
      <c r="K220" s="38">
        <v>0.69599999999999995</v>
      </c>
      <c r="L220" s="39">
        <v>79</v>
      </c>
      <c r="M220" s="39">
        <v>2</v>
      </c>
      <c r="N220" s="39" t="s">
        <v>450</v>
      </c>
      <c r="O220" s="39" t="s">
        <v>450</v>
      </c>
      <c r="P220" s="39">
        <v>81</v>
      </c>
      <c r="Q220" s="41" t="s">
        <v>450</v>
      </c>
      <c r="R220" s="41" t="s">
        <v>450</v>
      </c>
      <c r="S220" s="41" t="s">
        <v>450</v>
      </c>
      <c r="T220" s="41" t="s">
        <v>450</v>
      </c>
      <c r="U220" s="41">
        <v>0</v>
      </c>
      <c r="V220" s="40" t="s">
        <v>450</v>
      </c>
      <c r="W220" s="40" t="s">
        <v>450</v>
      </c>
      <c r="X220" s="40" t="s">
        <v>450</v>
      </c>
      <c r="Y220" s="40" t="s">
        <v>450</v>
      </c>
      <c r="Z220" s="40">
        <v>0</v>
      </c>
      <c r="AA220" s="38">
        <v>1.968</v>
      </c>
      <c r="AB220" s="38" t="s">
        <v>450</v>
      </c>
      <c r="AC220" s="38" t="s">
        <v>450</v>
      </c>
      <c r="AD220" s="38" t="s">
        <v>450</v>
      </c>
      <c r="AE220" s="38">
        <v>1.968</v>
      </c>
      <c r="AF220" s="39">
        <v>164</v>
      </c>
      <c r="AG220" s="39" t="s">
        <v>450</v>
      </c>
      <c r="AH220" s="39" t="s">
        <v>450</v>
      </c>
      <c r="AI220" s="39" t="s">
        <v>450</v>
      </c>
      <c r="AJ220" s="39">
        <v>164</v>
      </c>
      <c r="AK220" s="38">
        <v>0.28899999999999998</v>
      </c>
      <c r="AL220" s="38" t="s">
        <v>450</v>
      </c>
      <c r="AM220" s="38" t="s">
        <v>450</v>
      </c>
      <c r="AN220" s="38" t="s">
        <v>450</v>
      </c>
      <c r="AO220" s="38">
        <v>0.28899999999999998</v>
      </c>
      <c r="AP220" s="36" t="s">
        <v>450</v>
      </c>
      <c r="AQ220" s="36" t="s">
        <v>450</v>
      </c>
      <c r="AR220" s="36" t="s">
        <v>450</v>
      </c>
      <c r="AS220" s="36" t="s">
        <v>450</v>
      </c>
      <c r="AT220" s="36">
        <v>0</v>
      </c>
      <c r="AU220" s="37" t="s">
        <v>450</v>
      </c>
      <c r="AV220" s="37" t="s">
        <v>450</v>
      </c>
      <c r="AW220" s="37" t="s">
        <v>450</v>
      </c>
      <c r="AX220" s="37" t="s">
        <v>450</v>
      </c>
      <c r="AY220" s="37">
        <v>0</v>
      </c>
      <c r="AZ220" s="36" t="s">
        <v>450</v>
      </c>
      <c r="BA220" s="36" t="s">
        <v>450</v>
      </c>
      <c r="BB220" s="36" t="s">
        <v>450</v>
      </c>
      <c r="BC220" s="36" t="s">
        <v>450</v>
      </c>
      <c r="BD220" s="36">
        <v>0</v>
      </c>
      <c r="BE220" s="38" t="s">
        <v>450</v>
      </c>
      <c r="BF220" s="38" t="s">
        <v>450</v>
      </c>
      <c r="BG220" s="38" t="s">
        <v>450</v>
      </c>
      <c r="BH220" s="38" t="s">
        <v>450</v>
      </c>
      <c r="BI220" s="38">
        <v>0</v>
      </c>
      <c r="BJ220" s="39" t="s">
        <v>450</v>
      </c>
      <c r="BK220" s="39" t="s">
        <v>450</v>
      </c>
      <c r="BL220" s="39" t="s">
        <v>450</v>
      </c>
      <c r="BM220" s="39" t="s">
        <v>450</v>
      </c>
      <c r="BN220" s="39">
        <v>0</v>
      </c>
      <c r="BO220" s="38" t="s">
        <v>450</v>
      </c>
      <c r="BP220" s="38" t="s">
        <v>450</v>
      </c>
      <c r="BQ220" s="38" t="s">
        <v>450</v>
      </c>
      <c r="BR220" s="38" t="s">
        <v>450</v>
      </c>
      <c r="BS220" s="38">
        <v>0</v>
      </c>
      <c r="BT220" s="36">
        <v>2.6080000000000001</v>
      </c>
      <c r="BU220" s="36">
        <v>5.6000000000000001E-2</v>
      </c>
      <c r="BV220" s="36">
        <v>0</v>
      </c>
      <c r="BW220" s="36">
        <v>0</v>
      </c>
      <c r="BX220" s="36">
        <v>2.6640000000000001</v>
      </c>
      <c r="BY220" s="37">
        <v>243</v>
      </c>
      <c r="BZ220" s="37">
        <v>2</v>
      </c>
      <c r="CA220" s="37">
        <v>0</v>
      </c>
      <c r="CB220" s="37">
        <v>0</v>
      </c>
      <c r="CC220" s="37">
        <v>245</v>
      </c>
      <c r="CD220" s="36">
        <v>0.28899999999999998</v>
      </c>
      <c r="CE220" s="36">
        <v>0</v>
      </c>
      <c r="CF220" s="36">
        <v>0</v>
      </c>
      <c r="CG220" s="36">
        <v>0</v>
      </c>
      <c r="CH220" s="36">
        <v>0.28899999999999998</v>
      </c>
    </row>
    <row r="221" spans="1:86" x14ac:dyDescent="0.25">
      <c r="A221" s="45">
        <v>2022</v>
      </c>
      <c r="B221" s="43" t="s">
        <v>155</v>
      </c>
      <c r="C221" s="44">
        <v>40212</v>
      </c>
      <c r="D221" s="43" t="s">
        <v>1167</v>
      </c>
      <c r="E221" s="43" t="s">
        <v>890</v>
      </c>
      <c r="F221" s="42" t="s">
        <v>457</v>
      </c>
      <c r="G221" s="54">
        <v>1.244</v>
      </c>
      <c r="H221" s="54">
        <v>0.27</v>
      </c>
      <c r="I221" s="38" t="s">
        <v>450</v>
      </c>
      <c r="J221" s="38" t="s">
        <v>450</v>
      </c>
      <c r="K221" s="38">
        <v>1.514</v>
      </c>
      <c r="L221" s="39">
        <v>156</v>
      </c>
      <c r="M221" s="39">
        <v>2</v>
      </c>
      <c r="N221" s="39" t="s">
        <v>450</v>
      </c>
      <c r="O221" s="39" t="s">
        <v>450</v>
      </c>
      <c r="P221" s="39">
        <v>158</v>
      </c>
      <c r="Q221" s="41" t="s">
        <v>450</v>
      </c>
      <c r="R221" s="41" t="s">
        <v>450</v>
      </c>
      <c r="S221" s="41" t="s">
        <v>450</v>
      </c>
      <c r="T221" s="41" t="s">
        <v>450</v>
      </c>
      <c r="U221" s="41" t="s">
        <v>450</v>
      </c>
      <c r="V221" s="40" t="s">
        <v>450</v>
      </c>
      <c r="W221" s="40" t="s">
        <v>450</v>
      </c>
      <c r="X221" s="40" t="s">
        <v>450</v>
      </c>
      <c r="Y221" s="40" t="s">
        <v>450</v>
      </c>
      <c r="Z221" s="40" t="s">
        <v>450</v>
      </c>
      <c r="AA221" s="38" t="s">
        <v>450</v>
      </c>
      <c r="AB221" s="38" t="s">
        <v>450</v>
      </c>
      <c r="AC221" s="38" t="s">
        <v>450</v>
      </c>
      <c r="AD221" s="38" t="s">
        <v>450</v>
      </c>
      <c r="AE221" s="38" t="s">
        <v>450</v>
      </c>
      <c r="AF221" s="39" t="s">
        <v>450</v>
      </c>
      <c r="AG221" s="39" t="s">
        <v>450</v>
      </c>
      <c r="AH221" s="39" t="s">
        <v>450</v>
      </c>
      <c r="AI221" s="39" t="s">
        <v>450</v>
      </c>
      <c r="AJ221" s="39" t="s">
        <v>450</v>
      </c>
      <c r="AK221" s="38">
        <v>589.32899999999995</v>
      </c>
      <c r="AL221" s="38">
        <v>16.12</v>
      </c>
      <c r="AM221" s="38" t="s">
        <v>450</v>
      </c>
      <c r="AN221" s="38" t="s">
        <v>450</v>
      </c>
      <c r="AO221" s="38">
        <v>605.44899999999996</v>
      </c>
      <c r="AP221" s="36" t="s">
        <v>450</v>
      </c>
      <c r="AQ221" s="36" t="s">
        <v>450</v>
      </c>
      <c r="AR221" s="36" t="s">
        <v>450</v>
      </c>
      <c r="AS221" s="36" t="s">
        <v>450</v>
      </c>
      <c r="AT221" s="36">
        <v>0</v>
      </c>
      <c r="AU221" s="37" t="s">
        <v>450</v>
      </c>
      <c r="AV221" s="37" t="s">
        <v>450</v>
      </c>
      <c r="AW221" s="37" t="s">
        <v>450</v>
      </c>
      <c r="AX221" s="37" t="s">
        <v>450</v>
      </c>
      <c r="AY221" s="37">
        <v>0</v>
      </c>
      <c r="AZ221" s="36" t="s">
        <v>450</v>
      </c>
      <c r="BA221" s="36" t="s">
        <v>450</v>
      </c>
      <c r="BB221" s="36" t="s">
        <v>450</v>
      </c>
      <c r="BC221" s="36" t="s">
        <v>450</v>
      </c>
      <c r="BD221" s="36">
        <v>0</v>
      </c>
      <c r="BE221" s="38" t="s">
        <v>450</v>
      </c>
      <c r="BF221" s="38" t="s">
        <v>450</v>
      </c>
      <c r="BG221" s="38" t="s">
        <v>450</v>
      </c>
      <c r="BH221" s="38" t="s">
        <v>450</v>
      </c>
      <c r="BI221" s="38">
        <v>0</v>
      </c>
      <c r="BJ221" s="39" t="s">
        <v>450</v>
      </c>
      <c r="BK221" s="39" t="s">
        <v>450</v>
      </c>
      <c r="BL221" s="39" t="s">
        <v>450</v>
      </c>
      <c r="BM221" s="39" t="s">
        <v>450</v>
      </c>
      <c r="BN221" s="39">
        <v>0</v>
      </c>
      <c r="BO221" s="38" t="s">
        <v>450</v>
      </c>
      <c r="BP221" s="38" t="s">
        <v>450</v>
      </c>
      <c r="BQ221" s="38" t="s">
        <v>450</v>
      </c>
      <c r="BR221" s="38" t="s">
        <v>450</v>
      </c>
      <c r="BS221" s="38">
        <v>0</v>
      </c>
      <c r="BT221" s="36">
        <v>1.244</v>
      </c>
      <c r="BU221" s="36">
        <v>0.27</v>
      </c>
      <c r="BV221" s="36">
        <v>0</v>
      </c>
      <c r="BW221" s="36">
        <v>0</v>
      </c>
      <c r="BX221" s="36">
        <v>1.514</v>
      </c>
      <c r="BY221" s="37">
        <v>156</v>
      </c>
      <c r="BZ221" s="37">
        <v>2</v>
      </c>
      <c r="CA221" s="37">
        <v>0</v>
      </c>
      <c r="CB221" s="37">
        <v>0</v>
      </c>
      <c r="CC221" s="37">
        <v>158</v>
      </c>
      <c r="CD221" s="36">
        <v>589.32899999999995</v>
      </c>
      <c r="CE221" s="36">
        <v>16.12</v>
      </c>
      <c r="CF221" s="36">
        <v>0</v>
      </c>
      <c r="CG221" s="36">
        <v>0</v>
      </c>
      <c r="CH221" s="36">
        <v>605.44899999999996</v>
      </c>
    </row>
    <row r="222" spans="1:86" x14ac:dyDescent="0.25">
      <c r="A222" s="45">
        <v>2022</v>
      </c>
      <c r="B222" s="43" t="s">
        <v>155</v>
      </c>
      <c r="C222" s="44">
        <v>99999</v>
      </c>
      <c r="D222" s="43" t="s">
        <v>453</v>
      </c>
      <c r="E222" s="43" t="s">
        <v>890</v>
      </c>
      <c r="F222" s="42" t="s">
        <v>451</v>
      </c>
      <c r="G222" s="54">
        <v>-1.913</v>
      </c>
      <c r="H222" s="54">
        <v>-0.65900000000000003</v>
      </c>
      <c r="I222" s="38" t="s">
        <v>450</v>
      </c>
      <c r="J222" s="38" t="s">
        <v>450</v>
      </c>
      <c r="K222" s="38">
        <v>-2.5720000000000001</v>
      </c>
      <c r="L222" s="39" t="s">
        <v>450</v>
      </c>
      <c r="M222" s="39" t="s">
        <v>450</v>
      </c>
      <c r="N222" s="39" t="s">
        <v>450</v>
      </c>
      <c r="O222" s="39" t="s">
        <v>450</v>
      </c>
      <c r="P222" s="39" t="s">
        <v>450</v>
      </c>
      <c r="Q222" s="41" t="s">
        <v>450</v>
      </c>
      <c r="R222" s="41" t="s">
        <v>450</v>
      </c>
      <c r="S222" s="41" t="s">
        <v>450</v>
      </c>
      <c r="T222" s="41" t="s">
        <v>450</v>
      </c>
      <c r="U222" s="41" t="s">
        <v>450</v>
      </c>
      <c r="V222" s="40" t="s">
        <v>450</v>
      </c>
      <c r="W222" s="40" t="s">
        <v>450</v>
      </c>
      <c r="X222" s="40" t="s">
        <v>450</v>
      </c>
      <c r="Y222" s="40" t="s">
        <v>450</v>
      </c>
      <c r="Z222" s="40" t="s">
        <v>450</v>
      </c>
      <c r="AA222" s="38">
        <v>-0.64500000000000002</v>
      </c>
      <c r="AB222" s="38">
        <v>-2.8000000000000001E-2</v>
      </c>
      <c r="AC222" s="38">
        <v>-0.34899999999999998</v>
      </c>
      <c r="AD222" s="38" t="s">
        <v>450</v>
      </c>
      <c r="AE222" s="38">
        <v>-1.022</v>
      </c>
      <c r="AF222" s="39" t="s">
        <v>450</v>
      </c>
      <c r="AG222" s="39" t="s">
        <v>450</v>
      </c>
      <c r="AH222" s="39" t="s">
        <v>450</v>
      </c>
      <c r="AI222" s="39" t="s">
        <v>450</v>
      </c>
      <c r="AJ222" s="39" t="s">
        <v>450</v>
      </c>
      <c r="AK222" s="38" t="s">
        <v>450</v>
      </c>
      <c r="AL222" s="38" t="s">
        <v>450</v>
      </c>
      <c r="AM222" s="38" t="s">
        <v>450</v>
      </c>
      <c r="AN222" s="38" t="s">
        <v>450</v>
      </c>
      <c r="AO222" s="38" t="s">
        <v>450</v>
      </c>
      <c r="AP222" s="36" t="s">
        <v>450</v>
      </c>
      <c r="AQ222" s="36" t="s">
        <v>450</v>
      </c>
      <c r="AR222" s="36" t="s">
        <v>450</v>
      </c>
      <c r="AS222" s="36" t="s">
        <v>450</v>
      </c>
      <c r="AT222" s="36" t="s">
        <v>450</v>
      </c>
      <c r="AU222" s="37" t="s">
        <v>450</v>
      </c>
      <c r="AV222" s="37" t="s">
        <v>450</v>
      </c>
      <c r="AW222" s="37" t="s">
        <v>450</v>
      </c>
      <c r="AX222" s="37" t="s">
        <v>450</v>
      </c>
      <c r="AY222" s="37" t="s">
        <v>450</v>
      </c>
      <c r="AZ222" s="36" t="s">
        <v>450</v>
      </c>
      <c r="BA222" s="36" t="s">
        <v>450</v>
      </c>
      <c r="BB222" s="36" t="s">
        <v>450</v>
      </c>
      <c r="BC222" s="36" t="s">
        <v>450</v>
      </c>
      <c r="BD222" s="36" t="s">
        <v>450</v>
      </c>
      <c r="BE222" s="38" t="s">
        <v>450</v>
      </c>
      <c r="BF222" s="38" t="s">
        <v>450</v>
      </c>
      <c r="BG222" s="38" t="s">
        <v>450</v>
      </c>
      <c r="BH222" s="38" t="s">
        <v>450</v>
      </c>
      <c r="BI222" s="38" t="s">
        <v>450</v>
      </c>
      <c r="BJ222" s="39" t="s">
        <v>450</v>
      </c>
      <c r="BK222" s="39" t="s">
        <v>450</v>
      </c>
      <c r="BL222" s="39" t="s">
        <v>450</v>
      </c>
      <c r="BM222" s="39" t="s">
        <v>450</v>
      </c>
      <c r="BN222" s="39" t="s">
        <v>450</v>
      </c>
      <c r="BO222" s="38" t="s">
        <v>450</v>
      </c>
      <c r="BP222" s="38" t="s">
        <v>450</v>
      </c>
      <c r="BQ222" s="38" t="s">
        <v>450</v>
      </c>
      <c r="BR222" s="38" t="s">
        <v>450</v>
      </c>
      <c r="BS222" s="38" t="s">
        <v>450</v>
      </c>
      <c r="BT222" s="36">
        <v>-2.5579999999999998</v>
      </c>
      <c r="BU222" s="36">
        <v>-0.68600000000000005</v>
      </c>
      <c r="BV222" s="36">
        <v>-0.34899999999999998</v>
      </c>
      <c r="BW222" s="36" t="s">
        <v>450</v>
      </c>
      <c r="BX222" s="36">
        <v>-3.5939999999999999</v>
      </c>
      <c r="BY222" s="37" t="s">
        <v>450</v>
      </c>
      <c r="BZ222" s="37" t="s">
        <v>450</v>
      </c>
      <c r="CA222" s="37" t="s">
        <v>450</v>
      </c>
      <c r="CB222" s="37" t="s">
        <v>450</v>
      </c>
      <c r="CC222" s="37" t="s">
        <v>450</v>
      </c>
      <c r="CD222" s="36" t="s">
        <v>450</v>
      </c>
      <c r="CE222" s="36" t="s">
        <v>450</v>
      </c>
      <c r="CF222" s="36" t="s">
        <v>450</v>
      </c>
      <c r="CG222" s="36" t="s">
        <v>450</v>
      </c>
      <c r="CH222" s="36" t="s">
        <v>450</v>
      </c>
    </row>
    <row r="223" spans="1:86" x14ac:dyDescent="0.25">
      <c r="A223" s="45">
        <v>2022</v>
      </c>
      <c r="B223" s="43" t="s">
        <v>156</v>
      </c>
      <c r="C223" s="44">
        <v>8287</v>
      </c>
      <c r="D223" s="43" t="s">
        <v>1166</v>
      </c>
      <c r="E223" s="43" t="s">
        <v>1163</v>
      </c>
      <c r="F223" s="42" t="s">
        <v>457</v>
      </c>
      <c r="G223" s="54">
        <v>70.596000000000004</v>
      </c>
      <c r="H223" s="54">
        <v>21.285</v>
      </c>
      <c r="I223" s="38">
        <v>1.431</v>
      </c>
      <c r="J223" s="38" t="s">
        <v>450</v>
      </c>
      <c r="K223" s="38">
        <v>93.311999999999998</v>
      </c>
      <c r="L223" s="39">
        <v>12902</v>
      </c>
      <c r="M223" s="39">
        <v>729</v>
      </c>
      <c r="N223" s="39">
        <v>31</v>
      </c>
      <c r="O223" s="39" t="s">
        <v>450</v>
      </c>
      <c r="P223" s="39">
        <v>13662</v>
      </c>
      <c r="Q223" s="41">
        <v>9.4130000000000003</v>
      </c>
      <c r="R223" s="41">
        <v>1.0980000000000001</v>
      </c>
      <c r="S223" s="41">
        <v>3.0000000000000001E-3</v>
      </c>
      <c r="T223" s="41" t="s">
        <v>450</v>
      </c>
      <c r="U223" s="41">
        <v>10.513999999999999</v>
      </c>
      <c r="V223" s="40">
        <v>1300</v>
      </c>
      <c r="W223" s="40">
        <v>25</v>
      </c>
      <c r="X223" s="40">
        <v>1</v>
      </c>
      <c r="Y223" s="40" t="s">
        <v>450</v>
      </c>
      <c r="Z223" s="40">
        <v>1326</v>
      </c>
      <c r="AA223" s="38" t="s">
        <v>450</v>
      </c>
      <c r="AB223" s="38" t="s">
        <v>450</v>
      </c>
      <c r="AC223" s="38" t="s">
        <v>450</v>
      </c>
      <c r="AD223" s="38" t="s">
        <v>450</v>
      </c>
      <c r="AE223" s="38">
        <v>0</v>
      </c>
      <c r="AF223" s="39" t="s">
        <v>450</v>
      </c>
      <c r="AG223" s="39" t="s">
        <v>450</v>
      </c>
      <c r="AH223" s="39" t="s">
        <v>450</v>
      </c>
      <c r="AI223" s="39" t="s">
        <v>450</v>
      </c>
      <c r="AJ223" s="39">
        <v>0</v>
      </c>
      <c r="AK223" s="38" t="s">
        <v>450</v>
      </c>
      <c r="AL223" s="38" t="s">
        <v>450</v>
      </c>
      <c r="AM223" s="38" t="s">
        <v>450</v>
      </c>
      <c r="AN223" s="38" t="s">
        <v>450</v>
      </c>
      <c r="AO223" s="38">
        <v>0</v>
      </c>
      <c r="AP223" s="36">
        <v>0.05</v>
      </c>
      <c r="AQ223" s="36" t="s">
        <v>450</v>
      </c>
      <c r="AR223" s="36">
        <v>0.16700000000000001</v>
      </c>
      <c r="AS223" s="36" t="s">
        <v>450</v>
      </c>
      <c r="AT223" s="36">
        <v>0.217</v>
      </c>
      <c r="AU223" s="37">
        <v>15</v>
      </c>
      <c r="AV223" s="37" t="s">
        <v>450</v>
      </c>
      <c r="AW223" s="37">
        <v>3</v>
      </c>
      <c r="AX223" s="37" t="s">
        <v>450</v>
      </c>
      <c r="AY223" s="37">
        <v>18</v>
      </c>
      <c r="AZ223" s="36" t="s">
        <v>450</v>
      </c>
      <c r="BA223" s="36" t="s">
        <v>450</v>
      </c>
      <c r="BB223" s="36" t="s">
        <v>450</v>
      </c>
      <c r="BC223" s="36" t="s">
        <v>450</v>
      </c>
      <c r="BD223" s="36">
        <v>0</v>
      </c>
      <c r="BE223" s="38" t="s">
        <v>450</v>
      </c>
      <c r="BF223" s="38" t="s">
        <v>450</v>
      </c>
      <c r="BG223" s="38">
        <v>4.9000000000000002E-2</v>
      </c>
      <c r="BH223" s="38" t="s">
        <v>450</v>
      </c>
      <c r="BI223" s="38">
        <v>4.9000000000000002E-2</v>
      </c>
      <c r="BJ223" s="39" t="s">
        <v>450</v>
      </c>
      <c r="BK223" s="39" t="s">
        <v>450</v>
      </c>
      <c r="BL223" s="39">
        <v>1</v>
      </c>
      <c r="BM223" s="39" t="s">
        <v>450</v>
      </c>
      <c r="BN223" s="39">
        <v>1</v>
      </c>
      <c r="BO223" s="38" t="s">
        <v>450</v>
      </c>
      <c r="BP223" s="38" t="s">
        <v>450</v>
      </c>
      <c r="BQ223" s="38" t="s">
        <v>450</v>
      </c>
      <c r="BR223" s="38" t="s">
        <v>450</v>
      </c>
      <c r="BS223" s="38">
        <v>0</v>
      </c>
      <c r="BT223" s="36">
        <v>70.646000000000001</v>
      </c>
      <c r="BU223" s="36">
        <v>21.285</v>
      </c>
      <c r="BV223" s="36">
        <v>1.647</v>
      </c>
      <c r="BW223" s="36">
        <v>0</v>
      </c>
      <c r="BX223" s="36">
        <v>93.578000000000003</v>
      </c>
      <c r="BY223" s="37">
        <v>12917</v>
      </c>
      <c r="BZ223" s="37">
        <v>729</v>
      </c>
      <c r="CA223" s="37">
        <v>35</v>
      </c>
      <c r="CB223" s="37">
        <v>0</v>
      </c>
      <c r="CC223" s="37">
        <v>13681</v>
      </c>
      <c r="CD223" s="36">
        <v>0</v>
      </c>
      <c r="CE223" s="36">
        <v>0</v>
      </c>
      <c r="CF223" s="36">
        <v>0</v>
      </c>
      <c r="CG223" s="36">
        <v>0</v>
      </c>
      <c r="CH223" s="36">
        <v>0</v>
      </c>
    </row>
    <row r="224" spans="1:86" x14ac:dyDescent="0.25">
      <c r="A224" s="45">
        <v>2022</v>
      </c>
      <c r="B224" s="43" t="s">
        <v>156</v>
      </c>
      <c r="C224" s="44">
        <v>10071</v>
      </c>
      <c r="D224" s="43" t="s">
        <v>1165</v>
      </c>
      <c r="E224" s="43" t="s">
        <v>1163</v>
      </c>
      <c r="F224" s="42" t="s">
        <v>457</v>
      </c>
      <c r="G224" s="54">
        <v>22.574999999999999</v>
      </c>
      <c r="H224" s="54">
        <v>10.457000000000001</v>
      </c>
      <c r="I224" s="38">
        <v>0</v>
      </c>
      <c r="J224" s="38">
        <v>0</v>
      </c>
      <c r="K224" s="38">
        <v>33.031999999999996</v>
      </c>
      <c r="L224" s="39">
        <v>5163</v>
      </c>
      <c r="M224" s="39">
        <v>394</v>
      </c>
      <c r="N224" s="39">
        <v>0</v>
      </c>
      <c r="O224" s="39">
        <v>0</v>
      </c>
      <c r="P224" s="39">
        <v>5557</v>
      </c>
      <c r="Q224" s="41">
        <v>10.726000000000001</v>
      </c>
      <c r="R224" s="41">
        <v>0</v>
      </c>
      <c r="S224" s="41">
        <v>0</v>
      </c>
      <c r="T224" s="41">
        <v>0</v>
      </c>
      <c r="U224" s="41">
        <v>10.726000000000001</v>
      </c>
      <c r="V224" s="40">
        <v>1445</v>
      </c>
      <c r="W224" s="40">
        <v>0</v>
      </c>
      <c r="X224" s="40">
        <v>0</v>
      </c>
      <c r="Y224" s="40">
        <v>0</v>
      </c>
      <c r="Z224" s="40">
        <v>1445</v>
      </c>
      <c r="AA224" s="38">
        <v>0</v>
      </c>
      <c r="AB224" s="38">
        <v>0</v>
      </c>
      <c r="AC224" s="38">
        <v>0</v>
      </c>
      <c r="AD224" s="38">
        <v>0</v>
      </c>
      <c r="AE224" s="38">
        <v>0</v>
      </c>
      <c r="AF224" s="39">
        <v>0</v>
      </c>
      <c r="AG224" s="39">
        <v>0</v>
      </c>
      <c r="AH224" s="39">
        <v>0</v>
      </c>
      <c r="AI224" s="39">
        <v>0</v>
      </c>
      <c r="AJ224" s="39">
        <v>0</v>
      </c>
      <c r="AK224" s="38">
        <v>17603.742999999999</v>
      </c>
      <c r="AL224" s="38">
        <v>5718.1989999999996</v>
      </c>
      <c r="AM224" s="38">
        <v>0</v>
      </c>
      <c r="AN224" s="38">
        <v>0</v>
      </c>
      <c r="AO224" s="38">
        <v>23321.941999999999</v>
      </c>
      <c r="AP224" s="36">
        <v>0.01</v>
      </c>
      <c r="AQ224" s="36">
        <v>1E-3</v>
      </c>
      <c r="AR224" s="36">
        <v>0</v>
      </c>
      <c r="AS224" s="36">
        <v>0</v>
      </c>
      <c r="AT224" s="36">
        <v>1.0999999999999999E-2</v>
      </c>
      <c r="AU224" s="37">
        <v>6</v>
      </c>
      <c r="AV224" s="37">
        <v>1</v>
      </c>
      <c r="AW224" s="37">
        <v>0</v>
      </c>
      <c r="AX224" s="37">
        <v>0</v>
      </c>
      <c r="AY224" s="37">
        <v>7</v>
      </c>
      <c r="AZ224" s="36">
        <v>3.5190000000000001</v>
      </c>
      <c r="BA224" s="36">
        <v>0</v>
      </c>
      <c r="BB224" s="36">
        <v>0</v>
      </c>
      <c r="BC224" s="36">
        <v>0</v>
      </c>
      <c r="BD224" s="36">
        <v>3.5190000000000001</v>
      </c>
      <c r="BE224" s="38">
        <v>0</v>
      </c>
      <c r="BF224" s="38">
        <v>0</v>
      </c>
      <c r="BG224" s="38">
        <v>0</v>
      </c>
      <c r="BH224" s="38">
        <v>0</v>
      </c>
      <c r="BI224" s="38">
        <v>0</v>
      </c>
      <c r="BJ224" s="39">
        <v>0</v>
      </c>
      <c r="BK224" s="39">
        <v>0</v>
      </c>
      <c r="BL224" s="39">
        <v>0</v>
      </c>
      <c r="BM224" s="39">
        <v>0</v>
      </c>
      <c r="BN224" s="39">
        <v>0</v>
      </c>
      <c r="BO224" s="38">
        <v>0</v>
      </c>
      <c r="BP224" s="38">
        <v>0</v>
      </c>
      <c r="BQ224" s="38">
        <v>0</v>
      </c>
      <c r="BR224" s="38">
        <v>0</v>
      </c>
      <c r="BS224" s="38">
        <v>0</v>
      </c>
      <c r="BT224" s="36">
        <v>22.585000000000001</v>
      </c>
      <c r="BU224" s="36">
        <v>10.458</v>
      </c>
      <c r="BV224" s="36">
        <v>0</v>
      </c>
      <c r="BW224" s="36">
        <v>0</v>
      </c>
      <c r="BX224" s="36">
        <v>33.042999999999999</v>
      </c>
      <c r="BY224" s="37">
        <v>5169</v>
      </c>
      <c r="BZ224" s="37">
        <v>395</v>
      </c>
      <c r="CA224" s="37">
        <v>0</v>
      </c>
      <c r="CB224" s="37">
        <v>0</v>
      </c>
      <c r="CC224" s="37">
        <v>5564</v>
      </c>
      <c r="CD224" s="36">
        <v>17607.261999999999</v>
      </c>
      <c r="CE224" s="36">
        <v>5718.1989999999996</v>
      </c>
      <c r="CF224" s="36">
        <v>0</v>
      </c>
      <c r="CG224" s="36">
        <v>0</v>
      </c>
      <c r="CH224" s="36">
        <v>23325.460999999999</v>
      </c>
    </row>
    <row r="225" spans="1:86" x14ac:dyDescent="0.25">
      <c r="A225" s="45">
        <v>2022</v>
      </c>
      <c r="B225" s="43" t="s">
        <v>156</v>
      </c>
      <c r="C225" s="44">
        <v>11843</v>
      </c>
      <c r="D225" s="43" t="s">
        <v>1164</v>
      </c>
      <c r="E225" s="43" t="s">
        <v>1163</v>
      </c>
      <c r="F225" s="42" t="s">
        <v>457</v>
      </c>
      <c r="G225" s="54">
        <v>68.072999999999993</v>
      </c>
      <c r="H225" s="54">
        <v>29.053999999999998</v>
      </c>
      <c r="I225" s="38" t="s">
        <v>450</v>
      </c>
      <c r="J225" s="38" t="s">
        <v>450</v>
      </c>
      <c r="K225" s="38">
        <v>97.126999999999995</v>
      </c>
      <c r="L225" s="39">
        <v>12625</v>
      </c>
      <c r="M225" s="39">
        <v>1025</v>
      </c>
      <c r="N225" s="39" t="s">
        <v>450</v>
      </c>
      <c r="O225" s="39" t="s">
        <v>450</v>
      </c>
      <c r="P225" s="39">
        <v>13650</v>
      </c>
      <c r="Q225" s="41">
        <v>11.298</v>
      </c>
      <c r="R225" s="41">
        <v>1.0640000000000001</v>
      </c>
      <c r="S225" s="41" t="s">
        <v>450</v>
      </c>
      <c r="T225" s="41" t="s">
        <v>450</v>
      </c>
      <c r="U225" s="41">
        <v>12.362</v>
      </c>
      <c r="V225" s="40">
        <v>1426</v>
      </c>
      <c r="W225" s="40">
        <v>35</v>
      </c>
      <c r="X225" s="40" t="s">
        <v>450</v>
      </c>
      <c r="Y225" s="40" t="s">
        <v>450</v>
      </c>
      <c r="Z225" s="40">
        <v>1461</v>
      </c>
      <c r="AA225" s="38" t="s">
        <v>450</v>
      </c>
      <c r="AB225" s="38" t="s">
        <v>450</v>
      </c>
      <c r="AC225" s="38" t="s">
        <v>450</v>
      </c>
      <c r="AD225" s="38" t="s">
        <v>450</v>
      </c>
      <c r="AE225" s="38">
        <v>0</v>
      </c>
      <c r="AF225" s="39" t="s">
        <v>450</v>
      </c>
      <c r="AG225" s="39" t="s">
        <v>450</v>
      </c>
      <c r="AH225" s="39" t="s">
        <v>450</v>
      </c>
      <c r="AI225" s="39" t="s">
        <v>450</v>
      </c>
      <c r="AJ225" s="39">
        <v>0</v>
      </c>
      <c r="AK225" s="38" t="s">
        <v>450</v>
      </c>
      <c r="AL225" s="38" t="s">
        <v>450</v>
      </c>
      <c r="AM225" s="38" t="s">
        <v>450</v>
      </c>
      <c r="AN225" s="38" t="s">
        <v>450</v>
      </c>
      <c r="AO225" s="38">
        <v>0</v>
      </c>
      <c r="AP225" s="36">
        <v>2.1000000000000001E-2</v>
      </c>
      <c r="AQ225" s="36">
        <v>5.7000000000000002E-2</v>
      </c>
      <c r="AR225" s="36" t="s">
        <v>450</v>
      </c>
      <c r="AS225" s="36" t="s">
        <v>450</v>
      </c>
      <c r="AT225" s="36">
        <v>7.8E-2</v>
      </c>
      <c r="AU225" s="37">
        <v>7</v>
      </c>
      <c r="AV225" s="37">
        <v>5</v>
      </c>
      <c r="AW225" s="37" t="s">
        <v>450</v>
      </c>
      <c r="AX225" s="37" t="s">
        <v>450</v>
      </c>
      <c r="AY225" s="37">
        <v>12</v>
      </c>
      <c r="AZ225" s="36" t="s">
        <v>450</v>
      </c>
      <c r="BA225" s="36" t="s">
        <v>450</v>
      </c>
      <c r="BB225" s="36" t="s">
        <v>450</v>
      </c>
      <c r="BC225" s="36" t="s">
        <v>450</v>
      </c>
      <c r="BD225" s="36">
        <v>0</v>
      </c>
      <c r="BE225" s="38" t="s">
        <v>450</v>
      </c>
      <c r="BF225" s="38" t="s">
        <v>450</v>
      </c>
      <c r="BG225" s="38" t="s">
        <v>450</v>
      </c>
      <c r="BH225" s="38" t="s">
        <v>450</v>
      </c>
      <c r="BI225" s="38">
        <v>0</v>
      </c>
      <c r="BJ225" s="39" t="s">
        <v>450</v>
      </c>
      <c r="BK225" s="39" t="s">
        <v>450</v>
      </c>
      <c r="BL225" s="39" t="s">
        <v>450</v>
      </c>
      <c r="BM225" s="39" t="s">
        <v>450</v>
      </c>
      <c r="BN225" s="39">
        <v>0</v>
      </c>
      <c r="BO225" s="38" t="s">
        <v>450</v>
      </c>
      <c r="BP225" s="38" t="s">
        <v>450</v>
      </c>
      <c r="BQ225" s="38" t="s">
        <v>450</v>
      </c>
      <c r="BR225" s="38" t="s">
        <v>450</v>
      </c>
      <c r="BS225" s="38">
        <v>0</v>
      </c>
      <c r="BT225" s="36">
        <v>68.093999999999994</v>
      </c>
      <c r="BU225" s="36">
        <v>29.111000000000001</v>
      </c>
      <c r="BV225" s="36">
        <v>0</v>
      </c>
      <c r="BW225" s="36">
        <v>0</v>
      </c>
      <c r="BX225" s="36">
        <v>97.204999999999998</v>
      </c>
      <c r="BY225" s="37">
        <v>12632</v>
      </c>
      <c r="BZ225" s="37">
        <v>1030</v>
      </c>
      <c r="CA225" s="37">
        <v>0</v>
      </c>
      <c r="CB225" s="37">
        <v>0</v>
      </c>
      <c r="CC225" s="37">
        <v>13662</v>
      </c>
      <c r="CD225" s="36">
        <v>0</v>
      </c>
      <c r="CE225" s="36">
        <v>0</v>
      </c>
      <c r="CF225" s="36">
        <v>0</v>
      </c>
      <c r="CG225" s="36">
        <v>0</v>
      </c>
      <c r="CH225" s="36">
        <v>0</v>
      </c>
    </row>
    <row r="226" spans="1:86" x14ac:dyDescent="0.25">
      <c r="A226" s="45">
        <v>2022</v>
      </c>
      <c r="B226" s="43" t="s">
        <v>156</v>
      </c>
      <c r="C226" s="44">
        <v>19547</v>
      </c>
      <c r="D226" s="43" t="s">
        <v>1162</v>
      </c>
      <c r="E226" s="43" t="s">
        <v>1161</v>
      </c>
      <c r="F226" s="42" t="s">
        <v>457</v>
      </c>
      <c r="G226" s="54">
        <v>297.334</v>
      </c>
      <c r="H226" s="54">
        <v>64.534999999999997</v>
      </c>
      <c r="I226" s="38" t="s">
        <v>450</v>
      </c>
      <c r="J226" s="38" t="s">
        <v>450</v>
      </c>
      <c r="K226" s="38">
        <v>361.86900000000003</v>
      </c>
      <c r="L226" s="39">
        <v>58890</v>
      </c>
      <c r="M226" s="39">
        <v>1733</v>
      </c>
      <c r="N226" s="39" t="s">
        <v>450</v>
      </c>
      <c r="O226" s="39" t="s">
        <v>450</v>
      </c>
      <c r="P226" s="39">
        <v>60623</v>
      </c>
      <c r="Q226" s="41">
        <v>54.168999999999997</v>
      </c>
      <c r="R226" s="41">
        <v>0.40600000000000003</v>
      </c>
      <c r="S226" s="41" t="s">
        <v>450</v>
      </c>
      <c r="T226" s="41" t="s">
        <v>450</v>
      </c>
      <c r="U226" s="41">
        <v>54.575000000000003</v>
      </c>
      <c r="V226" s="40">
        <v>7205</v>
      </c>
      <c r="W226" s="40">
        <v>25</v>
      </c>
      <c r="X226" s="40" t="s">
        <v>450</v>
      </c>
      <c r="Y226" s="40" t="s">
        <v>450</v>
      </c>
      <c r="Z226" s="40">
        <v>7230</v>
      </c>
      <c r="AA226" s="38" t="s">
        <v>450</v>
      </c>
      <c r="AB226" s="38" t="s">
        <v>450</v>
      </c>
      <c r="AC226" s="38" t="s">
        <v>450</v>
      </c>
      <c r="AD226" s="38" t="s">
        <v>450</v>
      </c>
      <c r="AE226" s="38">
        <v>0</v>
      </c>
      <c r="AF226" s="39" t="s">
        <v>450</v>
      </c>
      <c r="AG226" s="39" t="s">
        <v>450</v>
      </c>
      <c r="AH226" s="39" t="s">
        <v>450</v>
      </c>
      <c r="AI226" s="39" t="s">
        <v>450</v>
      </c>
      <c r="AJ226" s="39">
        <v>0</v>
      </c>
      <c r="AK226" s="38" t="s">
        <v>450</v>
      </c>
      <c r="AL226" s="38" t="s">
        <v>450</v>
      </c>
      <c r="AM226" s="38" t="s">
        <v>450</v>
      </c>
      <c r="AN226" s="38" t="s">
        <v>450</v>
      </c>
      <c r="AO226" s="38">
        <v>0</v>
      </c>
      <c r="AP226" s="36">
        <v>1E-3</v>
      </c>
      <c r="AQ226" s="36">
        <v>2.4E-2</v>
      </c>
      <c r="AR226" s="36" t="s">
        <v>450</v>
      </c>
      <c r="AS226" s="36" t="s">
        <v>450</v>
      </c>
      <c r="AT226" s="36">
        <v>2.5000000000000001E-2</v>
      </c>
      <c r="AU226" s="37">
        <v>1</v>
      </c>
      <c r="AV226" s="37">
        <v>3</v>
      </c>
      <c r="AW226" s="37" t="s">
        <v>450</v>
      </c>
      <c r="AX226" s="37" t="s">
        <v>450</v>
      </c>
      <c r="AY226" s="37">
        <v>4</v>
      </c>
      <c r="AZ226" s="36" t="s">
        <v>450</v>
      </c>
      <c r="BA226" s="36" t="s">
        <v>450</v>
      </c>
      <c r="BB226" s="36" t="s">
        <v>450</v>
      </c>
      <c r="BC226" s="36" t="s">
        <v>450</v>
      </c>
      <c r="BD226" s="36">
        <v>0</v>
      </c>
      <c r="BE226" s="38" t="s">
        <v>450</v>
      </c>
      <c r="BF226" s="38" t="s">
        <v>450</v>
      </c>
      <c r="BG226" s="38" t="s">
        <v>450</v>
      </c>
      <c r="BH226" s="38" t="s">
        <v>450</v>
      </c>
      <c r="BI226" s="38">
        <v>0</v>
      </c>
      <c r="BJ226" s="39" t="s">
        <v>450</v>
      </c>
      <c r="BK226" s="39" t="s">
        <v>450</v>
      </c>
      <c r="BL226" s="39" t="s">
        <v>450</v>
      </c>
      <c r="BM226" s="39" t="s">
        <v>450</v>
      </c>
      <c r="BN226" s="39">
        <v>0</v>
      </c>
      <c r="BO226" s="38" t="s">
        <v>450</v>
      </c>
      <c r="BP226" s="38" t="s">
        <v>450</v>
      </c>
      <c r="BQ226" s="38" t="s">
        <v>450</v>
      </c>
      <c r="BR226" s="38" t="s">
        <v>450</v>
      </c>
      <c r="BS226" s="38">
        <v>0</v>
      </c>
      <c r="BT226" s="36">
        <v>297.33499999999998</v>
      </c>
      <c r="BU226" s="36">
        <v>64.558999999999997</v>
      </c>
      <c r="BV226" s="36">
        <v>0</v>
      </c>
      <c r="BW226" s="36">
        <v>0</v>
      </c>
      <c r="BX226" s="36">
        <v>361.89400000000001</v>
      </c>
      <c r="BY226" s="37">
        <v>58891</v>
      </c>
      <c r="BZ226" s="37">
        <v>1736</v>
      </c>
      <c r="CA226" s="37">
        <v>0</v>
      </c>
      <c r="CB226" s="37">
        <v>0</v>
      </c>
      <c r="CC226" s="37">
        <v>60627</v>
      </c>
      <c r="CD226" s="36">
        <v>0</v>
      </c>
      <c r="CE226" s="36">
        <v>0</v>
      </c>
      <c r="CF226" s="36">
        <v>0</v>
      </c>
      <c r="CG226" s="36">
        <v>0</v>
      </c>
      <c r="CH226" s="36">
        <v>0</v>
      </c>
    </row>
    <row r="227" spans="1:86" x14ac:dyDescent="0.25">
      <c r="A227" s="45">
        <v>2022</v>
      </c>
      <c r="B227" s="43" t="s">
        <v>160</v>
      </c>
      <c r="C227" s="44">
        <v>554</v>
      </c>
      <c r="D227" s="43" t="s">
        <v>1160</v>
      </c>
      <c r="E227" s="43" t="s">
        <v>473</v>
      </c>
      <c r="F227" s="42" t="s">
        <v>457</v>
      </c>
      <c r="G227" s="54">
        <v>0.54</v>
      </c>
      <c r="H227" s="54">
        <v>0.75</v>
      </c>
      <c r="I227" s="38" t="s">
        <v>450</v>
      </c>
      <c r="J227" s="38" t="s">
        <v>450</v>
      </c>
      <c r="K227" s="38">
        <v>1.29</v>
      </c>
      <c r="L227" s="39">
        <v>153</v>
      </c>
      <c r="M227" s="39">
        <v>19</v>
      </c>
      <c r="N227" s="39" t="s">
        <v>450</v>
      </c>
      <c r="O227" s="39" t="s">
        <v>450</v>
      </c>
      <c r="P227" s="39">
        <v>172</v>
      </c>
      <c r="Q227" s="41">
        <v>3.3000000000000002E-2</v>
      </c>
      <c r="R227" s="41" t="s">
        <v>450</v>
      </c>
      <c r="S227" s="41" t="s">
        <v>450</v>
      </c>
      <c r="T227" s="41" t="s">
        <v>450</v>
      </c>
      <c r="U227" s="41">
        <v>3.3000000000000002E-2</v>
      </c>
      <c r="V227" s="40">
        <v>6</v>
      </c>
      <c r="W227" s="40" t="s">
        <v>450</v>
      </c>
      <c r="X227" s="40" t="s">
        <v>450</v>
      </c>
      <c r="Y227" s="40" t="s">
        <v>450</v>
      </c>
      <c r="Z227" s="40">
        <v>6</v>
      </c>
      <c r="AA227" s="38" t="s">
        <v>450</v>
      </c>
      <c r="AB227" s="38" t="s">
        <v>450</v>
      </c>
      <c r="AC227" s="38" t="s">
        <v>450</v>
      </c>
      <c r="AD227" s="38" t="s">
        <v>450</v>
      </c>
      <c r="AE227" s="38">
        <v>0</v>
      </c>
      <c r="AF227" s="39" t="s">
        <v>450</v>
      </c>
      <c r="AG227" s="39" t="s">
        <v>450</v>
      </c>
      <c r="AH227" s="39" t="s">
        <v>450</v>
      </c>
      <c r="AI227" s="39" t="s">
        <v>450</v>
      </c>
      <c r="AJ227" s="39">
        <v>0</v>
      </c>
      <c r="AK227" s="38" t="s">
        <v>450</v>
      </c>
      <c r="AL227" s="38" t="s">
        <v>450</v>
      </c>
      <c r="AM227" s="38" t="s">
        <v>450</v>
      </c>
      <c r="AN227" s="38" t="s">
        <v>450</v>
      </c>
      <c r="AO227" s="38">
        <v>0</v>
      </c>
      <c r="AP227" s="36" t="s">
        <v>450</v>
      </c>
      <c r="AQ227" s="36" t="s">
        <v>450</v>
      </c>
      <c r="AR227" s="36" t="s">
        <v>450</v>
      </c>
      <c r="AS227" s="36" t="s">
        <v>450</v>
      </c>
      <c r="AT227" s="36">
        <v>0</v>
      </c>
      <c r="AU227" s="37" t="s">
        <v>450</v>
      </c>
      <c r="AV227" s="37" t="s">
        <v>450</v>
      </c>
      <c r="AW227" s="37" t="s">
        <v>450</v>
      </c>
      <c r="AX227" s="37" t="s">
        <v>450</v>
      </c>
      <c r="AY227" s="37">
        <v>0</v>
      </c>
      <c r="AZ227" s="36" t="s">
        <v>450</v>
      </c>
      <c r="BA227" s="36" t="s">
        <v>450</v>
      </c>
      <c r="BB227" s="36" t="s">
        <v>450</v>
      </c>
      <c r="BC227" s="36" t="s">
        <v>450</v>
      </c>
      <c r="BD227" s="36">
        <v>0</v>
      </c>
      <c r="BE227" s="38" t="s">
        <v>450</v>
      </c>
      <c r="BF227" s="38" t="s">
        <v>450</v>
      </c>
      <c r="BG227" s="38" t="s">
        <v>450</v>
      </c>
      <c r="BH227" s="38" t="s">
        <v>450</v>
      </c>
      <c r="BI227" s="38">
        <v>0</v>
      </c>
      <c r="BJ227" s="39" t="s">
        <v>450</v>
      </c>
      <c r="BK227" s="39" t="s">
        <v>450</v>
      </c>
      <c r="BL227" s="39" t="s">
        <v>450</v>
      </c>
      <c r="BM227" s="39" t="s">
        <v>450</v>
      </c>
      <c r="BN227" s="39">
        <v>0</v>
      </c>
      <c r="BO227" s="38" t="s">
        <v>450</v>
      </c>
      <c r="BP227" s="38" t="s">
        <v>450</v>
      </c>
      <c r="BQ227" s="38" t="s">
        <v>450</v>
      </c>
      <c r="BR227" s="38" t="s">
        <v>450</v>
      </c>
      <c r="BS227" s="38">
        <v>0</v>
      </c>
      <c r="BT227" s="36">
        <v>0.54</v>
      </c>
      <c r="BU227" s="36">
        <v>0.75</v>
      </c>
      <c r="BV227" s="36">
        <v>0</v>
      </c>
      <c r="BW227" s="36">
        <v>0</v>
      </c>
      <c r="BX227" s="36">
        <v>1.29</v>
      </c>
      <c r="BY227" s="37">
        <v>153</v>
      </c>
      <c r="BZ227" s="37">
        <v>19</v>
      </c>
      <c r="CA227" s="37">
        <v>0</v>
      </c>
      <c r="CB227" s="37">
        <v>0</v>
      </c>
      <c r="CC227" s="37">
        <v>172</v>
      </c>
      <c r="CD227" s="36">
        <v>0</v>
      </c>
      <c r="CE227" s="36">
        <v>0</v>
      </c>
      <c r="CF227" s="36">
        <v>0</v>
      </c>
      <c r="CG227" s="36">
        <v>0</v>
      </c>
      <c r="CH227" s="36">
        <v>0</v>
      </c>
    </row>
    <row r="228" spans="1:86" x14ac:dyDescent="0.25">
      <c r="A228" s="45">
        <v>2022</v>
      </c>
      <c r="B228" s="43" t="s">
        <v>160</v>
      </c>
      <c r="C228" s="44">
        <v>2652</v>
      </c>
      <c r="D228" s="43" t="s">
        <v>1159</v>
      </c>
      <c r="E228" s="43" t="s">
        <v>609</v>
      </c>
      <c r="F228" s="42" t="s">
        <v>457</v>
      </c>
      <c r="G228" s="54">
        <v>1.4E-2</v>
      </c>
      <c r="H228" s="54" t="s">
        <v>450</v>
      </c>
      <c r="I228" s="38" t="s">
        <v>450</v>
      </c>
      <c r="J228" s="38" t="s">
        <v>450</v>
      </c>
      <c r="K228" s="38">
        <v>1.4E-2</v>
      </c>
      <c r="L228" s="39">
        <v>2</v>
      </c>
      <c r="M228" s="39" t="s">
        <v>450</v>
      </c>
      <c r="N228" s="39" t="s">
        <v>450</v>
      </c>
      <c r="O228" s="39" t="s">
        <v>450</v>
      </c>
      <c r="P228" s="39">
        <v>2</v>
      </c>
      <c r="Q228" s="41" t="s">
        <v>450</v>
      </c>
      <c r="R228" s="41" t="s">
        <v>450</v>
      </c>
      <c r="S228" s="41" t="s">
        <v>450</v>
      </c>
      <c r="T228" s="41" t="s">
        <v>450</v>
      </c>
      <c r="U228" s="41" t="s">
        <v>450</v>
      </c>
      <c r="V228" s="40" t="s">
        <v>450</v>
      </c>
      <c r="W228" s="40" t="s">
        <v>450</v>
      </c>
      <c r="X228" s="40" t="s">
        <v>450</v>
      </c>
      <c r="Y228" s="40" t="s">
        <v>450</v>
      </c>
      <c r="Z228" s="40" t="s">
        <v>450</v>
      </c>
      <c r="AA228" s="38" t="s">
        <v>450</v>
      </c>
      <c r="AB228" s="38" t="s">
        <v>450</v>
      </c>
      <c r="AC228" s="38" t="s">
        <v>450</v>
      </c>
      <c r="AD228" s="38" t="s">
        <v>450</v>
      </c>
      <c r="AE228" s="38" t="s">
        <v>450</v>
      </c>
      <c r="AF228" s="39" t="s">
        <v>450</v>
      </c>
      <c r="AG228" s="39" t="s">
        <v>450</v>
      </c>
      <c r="AH228" s="39" t="s">
        <v>450</v>
      </c>
      <c r="AI228" s="39" t="s">
        <v>450</v>
      </c>
      <c r="AJ228" s="39" t="s">
        <v>450</v>
      </c>
      <c r="AK228" s="38" t="s">
        <v>450</v>
      </c>
      <c r="AL228" s="38" t="s">
        <v>450</v>
      </c>
      <c r="AM228" s="38" t="s">
        <v>450</v>
      </c>
      <c r="AN228" s="38" t="s">
        <v>450</v>
      </c>
      <c r="AO228" s="38">
        <v>0</v>
      </c>
      <c r="AP228" s="36">
        <v>1.4E-2</v>
      </c>
      <c r="AQ228" s="36" t="s">
        <v>450</v>
      </c>
      <c r="AR228" s="36" t="s">
        <v>450</v>
      </c>
      <c r="AS228" s="36" t="s">
        <v>450</v>
      </c>
      <c r="AT228" s="36">
        <v>1.4E-2</v>
      </c>
      <c r="AU228" s="37">
        <v>2</v>
      </c>
      <c r="AV228" s="37" t="s">
        <v>450</v>
      </c>
      <c r="AW228" s="37" t="s">
        <v>450</v>
      </c>
      <c r="AX228" s="37" t="s">
        <v>450</v>
      </c>
      <c r="AY228" s="37">
        <v>2</v>
      </c>
      <c r="AZ228" s="36" t="s">
        <v>450</v>
      </c>
      <c r="BA228" s="36" t="s">
        <v>450</v>
      </c>
      <c r="BB228" s="36" t="s">
        <v>450</v>
      </c>
      <c r="BC228" s="36" t="s">
        <v>450</v>
      </c>
      <c r="BD228" s="36">
        <v>0</v>
      </c>
      <c r="BE228" s="38" t="s">
        <v>450</v>
      </c>
      <c r="BF228" s="38" t="s">
        <v>450</v>
      </c>
      <c r="BG228" s="38" t="s">
        <v>450</v>
      </c>
      <c r="BH228" s="38" t="s">
        <v>450</v>
      </c>
      <c r="BI228" s="38">
        <v>0</v>
      </c>
      <c r="BJ228" s="39" t="s">
        <v>450</v>
      </c>
      <c r="BK228" s="39" t="s">
        <v>450</v>
      </c>
      <c r="BL228" s="39" t="s">
        <v>450</v>
      </c>
      <c r="BM228" s="39" t="s">
        <v>450</v>
      </c>
      <c r="BN228" s="39">
        <v>0</v>
      </c>
      <c r="BO228" s="38" t="s">
        <v>450</v>
      </c>
      <c r="BP228" s="38" t="s">
        <v>450</v>
      </c>
      <c r="BQ228" s="38" t="s">
        <v>450</v>
      </c>
      <c r="BR228" s="38" t="s">
        <v>450</v>
      </c>
      <c r="BS228" s="38">
        <v>0</v>
      </c>
      <c r="BT228" s="36">
        <v>2.8000000000000001E-2</v>
      </c>
      <c r="BU228" s="36">
        <v>0</v>
      </c>
      <c r="BV228" s="36">
        <v>0</v>
      </c>
      <c r="BW228" s="36">
        <v>0</v>
      </c>
      <c r="BX228" s="36">
        <v>2.8000000000000001E-2</v>
      </c>
      <c r="BY228" s="37">
        <v>4</v>
      </c>
      <c r="BZ228" s="37">
        <v>0</v>
      </c>
      <c r="CA228" s="37">
        <v>0</v>
      </c>
      <c r="CB228" s="37">
        <v>0</v>
      </c>
      <c r="CC228" s="37">
        <v>4</v>
      </c>
      <c r="CD228" s="36">
        <v>0</v>
      </c>
      <c r="CE228" s="36">
        <v>0</v>
      </c>
      <c r="CF228" s="36">
        <v>0</v>
      </c>
      <c r="CG228" s="36">
        <v>0</v>
      </c>
      <c r="CH228" s="36">
        <v>0</v>
      </c>
    </row>
    <row r="229" spans="1:86" x14ac:dyDescent="0.25">
      <c r="A229" s="45">
        <v>2022</v>
      </c>
      <c r="B229" s="43" t="s">
        <v>160</v>
      </c>
      <c r="C229" s="44">
        <v>3203</v>
      </c>
      <c r="D229" s="43" t="s">
        <v>1158</v>
      </c>
      <c r="E229" s="43" t="s">
        <v>473</v>
      </c>
      <c r="F229" s="42" t="s">
        <v>457</v>
      </c>
      <c r="G229" s="54">
        <v>0.38700000000000001</v>
      </c>
      <c r="H229" s="54">
        <v>4.2999999999999997E-2</v>
      </c>
      <c r="I229" s="38">
        <v>0</v>
      </c>
      <c r="J229" s="38">
        <v>0</v>
      </c>
      <c r="K229" s="38">
        <v>0.43</v>
      </c>
      <c r="L229" s="39">
        <v>45</v>
      </c>
      <c r="M229" s="39">
        <v>4</v>
      </c>
      <c r="N229" s="39">
        <v>0</v>
      </c>
      <c r="O229" s="39">
        <v>0</v>
      </c>
      <c r="P229" s="39">
        <v>49</v>
      </c>
      <c r="Q229" s="41">
        <v>1.9E-2</v>
      </c>
      <c r="R229" s="41">
        <v>0</v>
      </c>
      <c r="S229" s="41">
        <v>0</v>
      </c>
      <c r="T229" s="41">
        <v>0</v>
      </c>
      <c r="U229" s="41">
        <v>1.9E-2</v>
      </c>
      <c r="V229" s="40">
        <v>2</v>
      </c>
      <c r="W229" s="40">
        <v>0</v>
      </c>
      <c r="X229" s="40">
        <v>0</v>
      </c>
      <c r="Y229" s="40">
        <v>0</v>
      </c>
      <c r="Z229" s="40">
        <v>2</v>
      </c>
      <c r="AA229" s="38" t="s">
        <v>450</v>
      </c>
      <c r="AB229" s="38" t="s">
        <v>450</v>
      </c>
      <c r="AC229" s="38" t="s">
        <v>450</v>
      </c>
      <c r="AD229" s="38" t="s">
        <v>450</v>
      </c>
      <c r="AE229" s="38">
        <v>0</v>
      </c>
      <c r="AF229" s="39" t="s">
        <v>450</v>
      </c>
      <c r="AG229" s="39" t="s">
        <v>450</v>
      </c>
      <c r="AH229" s="39" t="s">
        <v>450</v>
      </c>
      <c r="AI229" s="39" t="s">
        <v>450</v>
      </c>
      <c r="AJ229" s="39">
        <v>0</v>
      </c>
      <c r="AK229" s="38">
        <v>108.822</v>
      </c>
      <c r="AL229" s="38">
        <v>84.466999999999999</v>
      </c>
      <c r="AM229" s="38" t="s">
        <v>450</v>
      </c>
      <c r="AN229" s="38" t="s">
        <v>450</v>
      </c>
      <c r="AO229" s="38">
        <v>193.28899999999999</v>
      </c>
      <c r="AP229" s="36">
        <v>4.0000000000000001E-3</v>
      </c>
      <c r="AQ229" s="36" t="s">
        <v>450</v>
      </c>
      <c r="AR229" s="36" t="s">
        <v>450</v>
      </c>
      <c r="AS229" s="36" t="s">
        <v>450</v>
      </c>
      <c r="AT229" s="36">
        <v>4.0000000000000001E-3</v>
      </c>
      <c r="AU229" s="37">
        <v>2</v>
      </c>
      <c r="AV229" s="37" t="s">
        <v>450</v>
      </c>
      <c r="AW229" s="37" t="s">
        <v>450</v>
      </c>
      <c r="AX229" s="37" t="s">
        <v>450</v>
      </c>
      <c r="AY229" s="37">
        <v>2</v>
      </c>
      <c r="AZ229" s="36" t="s">
        <v>450</v>
      </c>
      <c r="BA229" s="36" t="s">
        <v>450</v>
      </c>
      <c r="BB229" s="36" t="s">
        <v>450</v>
      </c>
      <c r="BC229" s="36" t="s">
        <v>450</v>
      </c>
      <c r="BD229" s="36">
        <v>0</v>
      </c>
      <c r="BE229" s="38" t="s">
        <v>450</v>
      </c>
      <c r="BF229" s="38" t="s">
        <v>450</v>
      </c>
      <c r="BG229" s="38" t="s">
        <v>450</v>
      </c>
      <c r="BH229" s="38" t="s">
        <v>450</v>
      </c>
      <c r="BI229" s="38">
        <v>0</v>
      </c>
      <c r="BJ229" s="39" t="s">
        <v>450</v>
      </c>
      <c r="BK229" s="39" t="s">
        <v>450</v>
      </c>
      <c r="BL229" s="39" t="s">
        <v>450</v>
      </c>
      <c r="BM229" s="39" t="s">
        <v>450</v>
      </c>
      <c r="BN229" s="39">
        <v>0</v>
      </c>
      <c r="BO229" s="38" t="s">
        <v>450</v>
      </c>
      <c r="BP229" s="38" t="s">
        <v>450</v>
      </c>
      <c r="BQ229" s="38" t="s">
        <v>450</v>
      </c>
      <c r="BR229" s="38" t="s">
        <v>450</v>
      </c>
      <c r="BS229" s="38">
        <v>0</v>
      </c>
      <c r="BT229" s="36">
        <v>0.39100000000000001</v>
      </c>
      <c r="BU229" s="36">
        <v>4.2999999999999997E-2</v>
      </c>
      <c r="BV229" s="36">
        <v>0</v>
      </c>
      <c r="BW229" s="36">
        <v>0</v>
      </c>
      <c r="BX229" s="36">
        <v>0.434</v>
      </c>
      <c r="BY229" s="37">
        <v>47</v>
      </c>
      <c r="BZ229" s="37">
        <v>4</v>
      </c>
      <c r="CA229" s="37">
        <v>0</v>
      </c>
      <c r="CB229" s="37">
        <v>0</v>
      </c>
      <c r="CC229" s="37">
        <v>51</v>
      </c>
      <c r="CD229" s="36">
        <v>108.822</v>
      </c>
      <c r="CE229" s="36">
        <v>84.466999999999999</v>
      </c>
      <c r="CF229" s="36">
        <v>0</v>
      </c>
      <c r="CG229" s="36">
        <v>0</v>
      </c>
      <c r="CH229" s="36">
        <v>193.28899999999999</v>
      </c>
    </row>
    <row r="230" spans="1:86" x14ac:dyDescent="0.25">
      <c r="A230" s="45">
        <v>2022</v>
      </c>
      <c r="B230" s="43" t="s">
        <v>160</v>
      </c>
      <c r="C230" s="44">
        <v>5588</v>
      </c>
      <c r="D230" s="43" t="s">
        <v>1157</v>
      </c>
      <c r="E230" s="43" t="s">
        <v>473</v>
      </c>
      <c r="F230" s="42" t="s">
        <v>457</v>
      </c>
      <c r="G230" s="54">
        <v>7.1999999999999995E-2</v>
      </c>
      <c r="H230" s="54">
        <v>0.11799999999999999</v>
      </c>
      <c r="I230" s="38" t="s">
        <v>450</v>
      </c>
      <c r="J230" s="38" t="s">
        <v>450</v>
      </c>
      <c r="K230" s="38">
        <v>0.19</v>
      </c>
      <c r="L230" s="39">
        <v>6</v>
      </c>
      <c r="M230" s="39">
        <v>3</v>
      </c>
      <c r="N230" s="39" t="s">
        <v>450</v>
      </c>
      <c r="O230" s="39" t="s">
        <v>450</v>
      </c>
      <c r="P230" s="39">
        <v>9</v>
      </c>
      <c r="Q230" s="41" t="s">
        <v>450</v>
      </c>
      <c r="R230" s="41" t="s">
        <v>450</v>
      </c>
      <c r="S230" s="41" t="s">
        <v>450</v>
      </c>
      <c r="T230" s="41" t="s">
        <v>450</v>
      </c>
      <c r="U230" s="41" t="s">
        <v>450</v>
      </c>
      <c r="V230" s="40" t="s">
        <v>450</v>
      </c>
      <c r="W230" s="40" t="s">
        <v>450</v>
      </c>
      <c r="X230" s="40" t="s">
        <v>450</v>
      </c>
      <c r="Y230" s="40" t="s">
        <v>450</v>
      </c>
      <c r="Z230" s="40" t="s">
        <v>450</v>
      </c>
      <c r="AA230" s="38" t="s">
        <v>450</v>
      </c>
      <c r="AB230" s="38" t="s">
        <v>450</v>
      </c>
      <c r="AC230" s="38" t="s">
        <v>450</v>
      </c>
      <c r="AD230" s="38" t="s">
        <v>450</v>
      </c>
      <c r="AE230" s="38" t="s">
        <v>450</v>
      </c>
      <c r="AF230" s="39" t="s">
        <v>450</v>
      </c>
      <c r="AG230" s="39" t="s">
        <v>450</v>
      </c>
      <c r="AH230" s="39" t="s">
        <v>450</v>
      </c>
      <c r="AI230" s="39" t="s">
        <v>450</v>
      </c>
      <c r="AJ230" s="39" t="s">
        <v>450</v>
      </c>
      <c r="AK230" s="38">
        <v>3.2</v>
      </c>
      <c r="AL230" s="38">
        <v>0</v>
      </c>
      <c r="AM230" s="38" t="s">
        <v>450</v>
      </c>
      <c r="AN230" s="38" t="s">
        <v>450</v>
      </c>
      <c r="AO230" s="38">
        <v>3.2</v>
      </c>
      <c r="AP230" s="36">
        <v>6.2E-2</v>
      </c>
      <c r="AQ230" s="36" t="s">
        <v>450</v>
      </c>
      <c r="AR230" s="36" t="s">
        <v>450</v>
      </c>
      <c r="AS230" s="36" t="s">
        <v>450</v>
      </c>
      <c r="AT230" s="36">
        <v>6.2E-2</v>
      </c>
      <c r="AU230" s="37">
        <v>5</v>
      </c>
      <c r="AV230" s="37" t="s">
        <v>450</v>
      </c>
      <c r="AW230" s="37" t="s">
        <v>450</v>
      </c>
      <c r="AX230" s="37" t="s">
        <v>450</v>
      </c>
      <c r="AY230" s="37">
        <v>5</v>
      </c>
      <c r="AZ230" s="36">
        <v>20.736999999999998</v>
      </c>
      <c r="BA230" s="36" t="s">
        <v>450</v>
      </c>
      <c r="BB230" s="36" t="s">
        <v>450</v>
      </c>
      <c r="BC230" s="36" t="s">
        <v>450</v>
      </c>
      <c r="BD230" s="36">
        <v>20.736999999999998</v>
      </c>
      <c r="BE230" s="38" t="s">
        <v>450</v>
      </c>
      <c r="BF230" s="38" t="s">
        <v>450</v>
      </c>
      <c r="BG230" s="38" t="s">
        <v>450</v>
      </c>
      <c r="BH230" s="38" t="s">
        <v>450</v>
      </c>
      <c r="BI230" s="38">
        <v>0</v>
      </c>
      <c r="BJ230" s="39" t="s">
        <v>450</v>
      </c>
      <c r="BK230" s="39" t="s">
        <v>450</v>
      </c>
      <c r="BL230" s="39" t="s">
        <v>450</v>
      </c>
      <c r="BM230" s="39" t="s">
        <v>450</v>
      </c>
      <c r="BN230" s="39">
        <v>0</v>
      </c>
      <c r="BO230" s="38" t="s">
        <v>450</v>
      </c>
      <c r="BP230" s="38" t="s">
        <v>450</v>
      </c>
      <c r="BQ230" s="38" t="s">
        <v>450</v>
      </c>
      <c r="BR230" s="38" t="s">
        <v>450</v>
      </c>
      <c r="BS230" s="38">
        <v>0</v>
      </c>
      <c r="BT230" s="36">
        <v>0.13400000000000001</v>
      </c>
      <c r="BU230" s="36">
        <v>0.11799999999999999</v>
      </c>
      <c r="BV230" s="36">
        <v>0</v>
      </c>
      <c r="BW230" s="36">
        <v>0</v>
      </c>
      <c r="BX230" s="36">
        <v>0.252</v>
      </c>
      <c r="BY230" s="37">
        <v>11</v>
      </c>
      <c r="BZ230" s="37">
        <v>3</v>
      </c>
      <c r="CA230" s="37">
        <v>0</v>
      </c>
      <c r="CB230" s="37">
        <v>0</v>
      </c>
      <c r="CC230" s="37">
        <v>14</v>
      </c>
      <c r="CD230" s="36">
        <v>23.937000000000001</v>
      </c>
      <c r="CE230" s="36">
        <v>0</v>
      </c>
      <c r="CF230" s="36">
        <v>0</v>
      </c>
      <c r="CG230" s="36">
        <v>0</v>
      </c>
      <c r="CH230" s="36">
        <v>23.937000000000001</v>
      </c>
    </row>
    <row r="231" spans="1:86" x14ac:dyDescent="0.25">
      <c r="A231" s="45">
        <v>2022</v>
      </c>
      <c r="B231" s="43" t="s">
        <v>160</v>
      </c>
      <c r="C231" s="44">
        <v>5605</v>
      </c>
      <c r="D231" s="43" t="s">
        <v>1156</v>
      </c>
      <c r="E231" s="43" t="s">
        <v>473</v>
      </c>
      <c r="F231" s="42" t="s">
        <v>457</v>
      </c>
      <c r="G231" s="54">
        <v>2.54</v>
      </c>
      <c r="H231" s="54">
        <v>1.4079999999999999</v>
      </c>
      <c r="I231" s="38" t="s">
        <v>450</v>
      </c>
      <c r="J231" s="38" t="s">
        <v>450</v>
      </c>
      <c r="K231" s="38">
        <v>3.948</v>
      </c>
      <c r="L231" s="39">
        <v>243</v>
      </c>
      <c r="M231" s="39">
        <v>65</v>
      </c>
      <c r="N231" s="39" t="s">
        <v>450</v>
      </c>
      <c r="O231" s="39" t="s">
        <v>450</v>
      </c>
      <c r="P231" s="39">
        <v>308</v>
      </c>
      <c r="Q231" s="41">
        <v>0.183</v>
      </c>
      <c r="R231" s="41" t="s">
        <v>450</v>
      </c>
      <c r="S231" s="41" t="s">
        <v>450</v>
      </c>
      <c r="T231" s="41" t="s">
        <v>450</v>
      </c>
      <c r="U231" s="41">
        <v>0.183</v>
      </c>
      <c r="V231" s="40">
        <v>20</v>
      </c>
      <c r="W231" s="40" t="s">
        <v>450</v>
      </c>
      <c r="X231" s="40" t="s">
        <v>450</v>
      </c>
      <c r="Y231" s="40" t="s">
        <v>450</v>
      </c>
      <c r="Z231" s="40">
        <v>20</v>
      </c>
      <c r="AA231" s="38" t="s">
        <v>450</v>
      </c>
      <c r="AB231" s="38" t="s">
        <v>450</v>
      </c>
      <c r="AC231" s="38" t="s">
        <v>450</v>
      </c>
      <c r="AD231" s="38" t="s">
        <v>450</v>
      </c>
      <c r="AE231" s="38">
        <v>0</v>
      </c>
      <c r="AF231" s="39" t="s">
        <v>450</v>
      </c>
      <c r="AG231" s="39" t="s">
        <v>450</v>
      </c>
      <c r="AH231" s="39" t="s">
        <v>450</v>
      </c>
      <c r="AI231" s="39" t="s">
        <v>450</v>
      </c>
      <c r="AJ231" s="39">
        <v>0</v>
      </c>
      <c r="AK231" s="38" t="s">
        <v>450</v>
      </c>
      <c r="AL231" s="38" t="s">
        <v>450</v>
      </c>
      <c r="AM231" s="38" t="s">
        <v>450</v>
      </c>
      <c r="AN231" s="38" t="s">
        <v>450</v>
      </c>
      <c r="AO231" s="38">
        <v>0</v>
      </c>
      <c r="AP231" s="36">
        <v>4.7E-2</v>
      </c>
      <c r="AQ231" s="36">
        <v>0.01</v>
      </c>
      <c r="AR231" s="36" t="s">
        <v>450</v>
      </c>
      <c r="AS231" s="36" t="s">
        <v>450</v>
      </c>
      <c r="AT231" s="36">
        <v>5.7000000000000002E-2</v>
      </c>
      <c r="AU231" s="37">
        <v>5</v>
      </c>
      <c r="AV231" s="37">
        <v>2</v>
      </c>
      <c r="AW231" s="37" t="s">
        <v>450</v>
      </c>
      <c r="AX231" s="37" t="s">
        <v>450</v>
      </c>
      <c r="AY231" s="37">
        <v>7</v>
      </c>
      <c r="AZ231" s="36" t="s">
        <v>450</v>
      </c>
      <c r="BA231" s="36" t="s">
        <v>450</v>
      </c>
      <c r="BB231" s="36" t="s">
        <v>450</v>
      </c>
      <c r="BC231" s="36" t="s">
        <v>450</v>
      </c>
      <c r="BD231" s="36">
        <v>0</v>
      </c>
      <c r="BE231" s="38" t="s">
        <v>450</v>
      </c>
      <c r="BF231" s="38" t="s">
        <v>450</v>
      </c>
      <c r="BG231" s="38" t="s">
        <v>450</v>
      </c>
      <c r="BH231" s="38" t="s">
        <v>450</v>
      </c>
      <c r="BI231" s="38">
        <v>0</v>
      </c>
      <c r="BJ231" s="39" t="s">
        <v>450</v>
      </c>
      <c r="BK231" s="39" t="s">
        <v>450</v>
      </c>
      <c r="BL231" s="39" t="s">
        <v>450</v>
      </c>
      <c r="BM231" s="39" t="s">
        <v>450</v>
      </c>
      <c r="BN231" s="39">
        <v>0</v>
      </c>
      <c r="BO231" s="38" t="s">
        <v>450</v>
      </c>
      <c r="BP231" s="38" t="s">
        <v>450</v>
      </c>
      <c r="BQ231" s="38" t="s">
        <v>450</v>
      </c>
      <c r="BR231" s="38" t="s">
        <v>450</v>
      </c>
      <c r="BS231" s="38">
        <v>0</v>
      </c>
      <c r="BT231" s="36">
        <v>2.5870000000000002</v>
      </c>
      <c r="BU231" s="36">
        <v>1.4179999999999999</v>
      </c>
      <c r="BV231" s="36">
        <v>0</v>
      </c>
      <c r="BW231" s="36">
        <v>0</v>
      </c>
      <c r="BX231" s="36">
        <v>4.0049999999999999</v>
      </c>
      <c r="BY231" s="37">
        <v>248</v>
      </c>
      <c r="BZ231" s="37">
        <v>67</v>
      </c>
      <c r="CA231" s="37">
        <v>0</v>
      </c>
      <c r="CB231" s="37">
        <v>0</v>
      </c>
      <c r="CC231" s="37">
        <v>315</v>
      </c>
      <c r="CD231" s="36">
        <v>0</v>
      </c>
      <c r="CE231" s="36">
        <v>0</v>
      </c>
      <c r="CF231" s="36">
        <v>0</v>
      </c>
      <c r="CG231" s="36">
        <v>0</v>
      </c>
      <c r="CH231" s="36">
        <v>0</v>
      </c>
    </row>
    <row r="232" spans="1:86" x14ac:dyDescent="0.25">
      <c r="A232" s="45">
        <v>2022</v>
      </c>
      <c r="B232" s="43" t="s">
        <v>160</v>
      </c>
      <c r="C232" s="44">
        <v>8319</v>
      </c>
      <c r="D232" s="43" t="s">
        <v>967</v>
      </c>
      <c r="E232" s="43" t="s">
        <v>473</v>
      </c>
      <c r="F232" s="42" t="s">
        <v>457</v>
      </c>
      <c r="G232" s="54">
        <v>3.5999999999999997E-2</v>
      </c>
      <c r="H232" s="54" t="s">
        <v>450</v>
      </c>
      <c r="I232" s="38" t="s">
        <v>450</v>
      </c>
      <c r="J232" s="38" t="s">
        <v>450</v>
      </c>
      <c r="K232" s="38">
        <v>3.5999999999999997E-2</v>
      </c>
      <c r="L232" s="39">
        <v>4</v>
      </c>
      <c r="M232" s="39" t="s">
        <v>450</v>
      </c>
      <c r="N232" s="39" t="s">
        <v>450</v>
      </c>
      <c r="O232" s="39" t="s">
        <v>450</v>
      </c>
      <c r="P232" s="39">
        <v>4</v>
      </c>
      <c r="Q232" s="41" t="s">
        <v>450</v>
      </c>
      <c r="R232" s="41" t="s">
        <v>450</v>
      </c>
      <c r="S232" s="41" t="s">
        <v>450</v>
      </c>
      <c r="T232" s="41" t="s">
        <v>450</v>
      </c>
      <c r="U232" s="41">
        <v>0</v>
      </c>
      <c r="V232" s="40" t="s">
        <v>450</v>
      </c>
      <c r="W232" s="40" t="s">
        <v>450</v>
      </c>
      <c r="X232" s="40" t="s">
        <v>450</v>
      </c>
      <c r="Y232" s="40" t="s">
        <v>450</v>
      </c>
      <c r="Z232" s="40">
        <v>0</v>
      </c>
      <c r="AA232" s="38">
        <v>0.85199999999999998</v>
      </c>
      <c r="AB232" s="38" t="s">
        <v>450</v>
      </c>
      <c r="AC232" s="38" t="s">
        <v>450</v>
      </c>
      <c r="AD232" s="38" t="s">
        <v>450</v>
      </c>
      <c r="AE232" s="38">
        <v>0.85199999999999998</v>
      </c>
      <c r="AF232" s="39">
        <v>147</v>
      </c>
      <c r="AG232" s="39" t="s">
        <v>450</v>
      </c>
      <c r="AH232" s="39" t="s">
        <v>450</v>
      </c>
      <c r="AI232" s="39" t="s">
        <v>450</v>
      </c>
      <c r="AJ232" s="39">
        <v>147</v>
      </c>
      <c r="AK232" s="38">
        <v>223.67599999999999</v>
      </c>
      <c r="AL232" s="38" t="s">
        <v>450</v>
      </c>
      <c r="AM232" s="38" t="s">
        <v>450</v>
      </c>
      <c r="AN232" s="38" t="s">
        <v>450</v>
      </c>
      <c r="AO232" s="38">
        <v>223.67599999999999</v>
      </c>
      <c r="AP232" s="36">
        <v>6.2E-2</v>
      </c>
      <c r="AQ232" s="36" t="s">
        <v>450</v>
      </c>
      <c r="AR232" s="36" t="s">
        <v>450</v>
      </c>
      <c r="AS232" s="36" t="s">
        <v>450</v>
      </c>
      <c r="AT232" s="36">
        <v>6.2E-2</v>
      </c>
      <c r="AU232" s="37">
        <v>4</v>
      </c>
      <c r="AV232" s="37" t="s">
        <v>450</v>
      </c>
      <c r="AW232" s="37" t="s">
        <v>450</v>
      </c>
      <c r="AX232" s="37" t="s">
        <v>450</v>
      </c>
      <c r="AY232" s="37">
        <v>4</v>
      </c>
      <c r="AZ232" s="36" t="s">
        <v>450</v>
      </c>
      <c r="BA232" s="36" t="s">
        <v>450</v>
      </c>
      <c r="BB232" s="36" t="s">
        <v>450</v>
      </c>
      <c r="BC232" s="36" t="s">
        <v>450</v>
      </c>
      <c r="BD232" s="36">
        <v>0</v>
      </c>
      <c r="BE232" s="38" t="s">
        <v>450</v>
      </c>
      <c r="BF232" s="38" t="s">
        <v>450</v>
      </c>
      <c r="BG232" s="38" t="s">
        <v>450</v>
      </c>
      <c r="BH232" s="38" t="s">
        <v>450</v>
      </c>
      <c r="BI232" s="38">
        <v>0</v>
      </c>
      <c r="BJ232" s="39" t="s">
        <v>450</v>
      </c>
      <c r="BK232" s="39" t="s">
        <v>450</v>
      </c>
      <c r="BL232" s="39" t="s">
        <v>450</v>
      </c>
      <c r="BM232" s="39" t="s">
        <v>450</v>
      </c>
      <c r="BN232" s="39">
        <v>0</v>
      </c>
      <c r="BO232" s="38" t="s">
        <v>450</v>
      </c>
      <c r="BP232" s="38" t="s">
        <v>450</v>
      </c>
      <c r="BQ232" s="38" t="s">
        <v>450</v>
      </c>
      <c r="BR232" s="38" t="s">
        <v>450</v>
      </c>
      <c r="BS232" s="38">
        <v>0</v>
      </c>
      <c r="BT232" s="36">
        <v>0.95</v>
      </c>
      <c r="BU232" s="36">
        <v>0</v>
      </c>
      <c r="BV232" s="36">
        <v>0</v>
      </c>
      <c r="BW232" s="36">
        <v>0</v>
      </c>
      <c r="BX232" s="36">
        <v>0.95</v>
      </c>
      <c r="BY232" s="37">
        <v>155</v>
      </c>
      <c r="BZ232" s="37">
        <v>0</v>
      </c>
      <c r="CA232" s="37">
        <v>0</v>
      </c>
      <c r="CB232" s="37">
        <v>0</v>
      </c>
      <c r="CC232" s="37">
        <v>155</v>
      </c>
      <c r="CD232" s="36">
        <v>223.67599999999999</v>
      </c>
      <c r="CE232" s="36">
        <v>0</v>
      </c>
      <c r="CF232" s="36">
        <v>0</v>
      </c>
      <c r="CG232" s="36">
        <v>0</v>
      </c>
      <c r="CH232" s="36">
        <v>223.67599999999999</v>
      </c>
    </row>
    <row r="233" spans="1:86" x14ac:dyDescent="0.25">
      <c r="A233" s="45">
        <v>2022</v>
      </c>
      <c r="B233" s="43" t="s">
        <v>160</v>
      </c>
      <c r="C233" s="44">
        <v>9230</v>
      </c>
      <c r="D233" s="43" t="s">
        <v>1155</v>
      </c>
      <c r="E233" s="43" t="s">
        <v>473</v>
      </c>
      <c r="F233" s="42" t="s">
        <v>455</v>
      </c>
      <c r="G233" s="54">
        <v>2.1999999999999999E-2</v>
      </c>
      <c r="H233" s="54">
        <v>1.7000000000000001E-2</v>
      </c>
      <c r="I233" s="38">
        <v>0</v>
      </c>
      <c r="J233" s="38">
        <v>0</v>
      </c>
      <c r="K233" s="38">
        <v>3.9E-2</v>
      </c>
      <c r="L233" s="39">
        <v>5</v>
      </c>
      <c r="M233" s="39">
        <v>3</v>
      </c>
      <c r="N233" s="39">
        <v>0</v>
      </c>
      <c r="O233" s="39">
        <v>0</v>
      </c>
      <c r="P233" s="39">
        <v>8</v>
      </c>
      <c r="Q233" s="41">
        <v>0</v>
      </c>
      <c r="R233" s="41">
        <v>0</v>
      </c>
      <c r="S233" s="41">
        <v>0</v>
      </c>
      <c r="T233" s="41">
        <v>0</v>
      </c>
      <c r="U233" s="41" t="s">
        <v>450</v>
      </c>
      <c r="V233" s="40">
        <v>0</v>
      </c>
      <c r="W233" s="40">
        <v>0</v>
      </c>
      <c r="X233" s="40">
        <v>0</v>
      </c>
      <c r="Y233" s="40">
        <v>0</v>
      </c>
      <c r="Z233" s="40" t="s">
        <v>450</v>
      </c>
      <c r="AA233" s="38">
        <v>0</v>
      </c>
      <c r="AB233" s="38">
        <v>0</v>
      </c>
      <c r="AC233" s="38">
        <v>0</v>
      </c>
      <c r="AD233" s="38">
        <v>0</v>
      </c>
      <c r="AE233" s="38" t="s">
        <v>450</v>
      </c>
      <c r="AF233" s="39">
        <v>0</v>
      </c>
      <c r="AG233" s="39">
        <v>0</v>
      </c>
      <c r="AH233" s="39">
        <v>0</v>
      </c>
      <c r="AI233" s="39">
        <v>0</v>
      </c>
      <c r="AJ233" s="39" t="s">
        <v>450</v>
      </c>
      <c r="AK233" s="38">
        <v>0</v>
      </c>
      <c r="AL233" s="38">
        <v>0</v>
      </c>
      <c r="AM233" s="38">
        <v>0</v>
      </c>
      <c r="AN233" s="38">
        <v>0</v>
      </c>
      <c r="AO233" s="38">
        <v>0</v>
      </c>
      <c r="AP233" s="36">
        <v>0</v>
      </c>
      <c r="AQ233" s="36">
        <v>0</v>
      </c>
      <c r="AR233" s="36">
        <v>0</v>
      </c>
      <c r="AS233" s="36">
        <v>0</v>
      </c>
      <c r="AT233" s="36">
        <v>0</v>
      </c>
      <c r="AU233" s="37">
        <v>0</v>
      </c>
      <c r="AV233" s="37">
        <v>0</v>
      </c>
      <c r="AW233" s="37">
        <v>0</v>
      </c>
      <c r="AX233" s="37">
        <v>0</v>
      </c>
      <c r="AY233" s="37">
        <v>0</v>
      </c>
      <c r="AZ233" s="36">
        <v>0</v>
      </c>
      <c r="BA233" s="36">
        <v>0</v>
      </c>
      <c r="BB233" s="36">
        <v>0</v>
      </c>
      <c r="BC233" s="36">
        <v>0</v>
      </c>
      <c r="BD233" s="36">
        <v>0</v>
      </c>
      <c r="BE233" s="38">
        <v>0</v>
      </c>
      <c r="BF233" s="38">
        <v>0</v>
      </c>
      <c r="BG233" s="38">
        <v>0</v>
      </c>
      <c r="BH233" s="38">
        <v>0</v>
      </c>
      <c r="BI233" s="38">
        <v>0</v>
      </c>
      <c r="BJ233" s="39">
        <v>0</v>
      </c>
      <c r="BK233" s="39">
        <v>0</v>
      </c>
      <c r="BL233" s="39">
        <v>0</v>
      </c>
      <c r="BM233" s="39">
        <v>0</v>
      </c>
      <c r="BN233" s="39">
        <v>0</v>
      </c>
      <c r="BO233" s="38">
        <v>0</v>
      </c>
      <c r="BP233" s="38">
        <v>0</v>
      </c>
      <c r="BQ233" s="38">
        <v>0</v>
      </c>
      <c r="BR233" s="38">
        <v>0</v>
      </c>
      <c r="BS233" s="38">
        <v>0</v>
      </c>
      <c r="BT233" s="36">
        <v>2.1999999999999999E-2</v>
      </c>
      <c r="BU233" s="36">
        <v>1.7000000000000001E-2</v>
      </c>
      <c r="BV233" s="36">
        <v>0</v>
      </c>
      <c r="BW233" s="36">
        <v>0</v>
      </c>
      <c r="BX233" s="36">
        <v>3.9E-2</v>
      </c>
      <c r="BY233" s="37">
        <v>5</v>
      </c>
      <c r="BZ233" s="37">
        <v>3</v>
      </c>
      <c r="CA233" s="37">
        <v>0</v>
      </c>
      <c r="CB233" s="37">
        <v>0</v>
      </c>
      <c r="CC233" s="37">
        <v>8</v>
      </c>
      <c r="CD233" s="36">
        <v>0</v>
      </c>
      <c r="CE233" s="36">
        <v>0</v>
      </c>
      <c r="CF233" s="36">
        <v>0</v>
      </c>
      <c r="CG233" s="36">
        <v>0</v>
      </c>
      <c r="CH233" s="36">
        <v>0</v>
      </c>
    </row>
    <row r="234" spans="1:86" x14ac:dyDescent="0.25">
      <c r="A234" s="45">
        <v>2022</v>
      </c>
      <c r="B234" s="43" t="s">
        <v>160</v>
      </c>
      <c r="C234" s="44">
        <v>9417</v>
      </c>
      <c r="D234" s="43" t="s">
        <v>1154</v>
      </c>
      <c r="E234" s="43" t="s">
        <v>473</v>
      </c>
      <c r="F234" s="42" t="s">
        <v>457</v>
      </c>
      <c r="G234" s="54">
        <v>51.347999999999999</v>
      </c>
      <c r="H234" s="54">
        <v>81.977000000000004</v>
      </c>
      <c r="I234" s="38">
        <v>1.6930000000000001</v>
      </c>
      <c r="J234" s="38" t="s">
        <v>450</v>
      </c>
      <c r="K234" s="38">
        <v>135.018</v>
      </c>
      <c r="L234" s="39">
        <v>6129</v>
      </c>
      <c r="M234" s="39">
        <v>2433</v>
      </c>
      <c r="N234" s="39">
        <v>14</v>
      </c>
      <c r="O234" s="39" t="s">
        <v>450</v>
      </c>
      <c r="P234" s="39">
        <v>8576</v>
      </c>
      <c r="Q234" s="41" t="s">
        <v>450</v>
      </c>
      <c r="R234" s="41" t="s">
        <v>450</v>
      </c>
      <c r="S234" s="41" t="s">
        <v>450</v>
      </c>
      <c r="T234" s="41" t="s">
        <v>450</v>
      </c>
      <c r="U234" s="41" t="s">
        <v>450</v>
      </c>
      <c r="V234" s="40" t="s">
        <v>450</v>
      </c>
      <c r="W234" s="40" t="s">
        <v>450</v>
      </c>
      <c r="X234" s="40" t="s">
        <v>450</v>
      </c>
      <c r="Y234" s="40" t="s">
        <v>450</v>
      </c>
      <c r="Z234" s="40" t="s">
        <v>450</v>
      </c>
      <c r="AA234" s="38" t="s">
        <v>450</v>
      </c>
      <c r="AB234" s="38" t="s">
        <v>450</v>
      </c>
      <c r="AC234" s="38" t="s">
        <v>450</v>
      </c>
      <c r="AD234" s="38" t="s">
        <v>450</v>
      </c>
      <c r="AE234" s="38" t="s">
        <v>450</v>
      </c>
      <c r="AF234" s="39" t="s">
        <v>450</v>
      </c>
      <c r="AG234" s="39" t="s">
        <v>450</v>
      </c>
      <c r="AH234" s="39" t="s">
        <v>450</v>
      </c>
      <c r="AI234" s="39" t="s">
        <v>450</v>
      </c>
      <c r="AJ234" s="39" t="s">
        <v>450</v>
      </c>
      <c r="AK234" s="38" t="s">
        <v>450</v>
      </c>
      <c r="AL234" s="38" t="s">
        <v>450</v>
      </c>
      <c r="AM234" s="38" t="s">
        <v>450</v>
      </c>
      <c r="AN234" s="38" t="s">
        <v>450</v>
      </c>
      <c r="AO234" s="38">
        <v>0</v>
      </c>
      <c r="AP234" s="36">
        <v>0.29099999999999998</v>
      </c>
      <c r="AQ234" s="36">
        <v>4.218</v>
      </c>
      <c r="AR234" s="36">
        <v>0.01</v>
      </c>
      <c r="AS234" s="36" t="s">
        <v>450</v>
      </c>
      <c r="AT234" s="36">
        <v>4.5190000000000001</v>
      </c>
      <c r="AU234" s="37">
        <v>39</v>
      </c>
      <c r="AV234" s="37">
        <v>67</v>
      </c>
      <c r="AW234" s="37">
        <v>1</v>
      </c>
      <c r="AX234" s="37" t="s">
        <v>450</v>
      </c>
      <c r="AY234" s="37">
        <v>107</v>
      </c>
      <c r="AZ234" s="36" t="s">
        <v>450</v>
      </c>
      <c r="BA234" s="36" t="s">
        <v>450</v>
      </c>
      <c r="BB234" s="36" t="s">
        <v>450</v>
      </c>
      <c r="BC234" s="36" t="s">
        <v>450</v>
      </c>
      <c r="BD234" s="36">
        <v>0</v>
      </c>
      <c r="BE234" s="38" t="s">
        <v>450</v>
      </c>
      <c r="BF234" s="38">
        <v>0.4</v>
      </c>
      <c r="BG234" s="38" t="s">
        <v>450</v>
      </c>
      <c r="BH234" s="38" t="s">
        <v>450</v>
      </c>
      <c r="BI234" s="38">
        <v>0.4</v>
      </c>
      <c r="BJ234" s="39" t="s">
        <v>450</v>
      </c>
      <c r="BK234" s="39">
        <v>1</v>
      </c>
      <c r="BL234" s="39" t="s">
        <v>450</v>
      </c>
      <c r="BM234" s="39" t="s">
        <v>450</v>
      </c>
      <c r="BN234" s="39">
        <v>1</v>
      </c>
      <c r="BO234" s="38" t="s">
        <v>450</v>
      </c>
      <c r="BP234" s="38" t="s">
        <v>450</v>
      </c>
      <c r="BQ234" s="38" t="s">
        <v>450</v>
      </c>
      <c r="BR234" s="38" t="s">
        <v>450</v>
      </c>
      <c r="BS234" s="38">
        <v>0</v>
      </c>
      <c r="BT234" s="36">
        <v>51.639000000000003</v>
      </c>
      <c r="BU234" s="36">
        <v>86.594999999999999</v>
      </c>
      <c r="BV234" s="36">
        <v>1.7030000000000001</v>
      </c>
      <c r="BW234" s="36">
        <v>0</v>
      </c>
      <c r="BX234" s="36">
        <v>139.93700000000001</v>
      </c>
      <c r="BY234" s="37">
        <v>6168</v>
      </c>
      <c r="BZ234" s="37">
        <v>2501</v>
      </c>
      <c r="CA234" s="37">
        <v>15</v>
      </c>
      <c r="CB234" s="37">
        <v>0</v>
      </c>
      <c r="CC234" s="37">
        <v>8684</v>
      </c>
      <c r="CD234" s="36">
        <v>0</v>
      </c>
      <c r="CE234" s="36">
        <v>0</v>
      </c>
      <c r="CF234" s="36">
        <v>0</v>
      </c>
      <c r="CG234" s="36">
        <v>0</v>
      </c>
      <c r="CH234" s="36">
        <v>0</v>
      </c>
    </row>
    <row r="235" spans="1:86" x14ac:dyDescent="0.25">
      <c r="A235" s="45">
        <v>2022</v>
      </c>
      <c r="B235" s="43" t="s">
        <v>160</v>
      </c>
      <c r="C235" s="44">
        <v>9425</v>
      </c>
      <c r="D235" s="43" t="s">
        <v>1153</v>
      </c>
      <c r="E235" s="43" t="s">
        <v>609</v>
      </c>
      <c r="F235" s="42" t="s">
        <v>457</v>
      </c>
      <c r="G235" s="54">
        <v>0.375</v>
      </c>
      <c r="H235" s="54">
        <v>3.2120000000000002</v>
      </c>
      <c r="I235" s="38" t="s">
        <v>450</v>
      </c>
      <c r="J235" s="38" t="s">
        <v>450</v>
      </c>
      <c r="K235" s="38">
        <v>3.5870000000000002</v>
      </c>
      <c r="L235" s="39">
        <v>30</v>
      </c>
      <c r="M235" s="39">
        <v>86</v>
      </c>
      <c r="N235" s="39" t="s">
        <v>450</v>
      </c>
      <c r="O235" s="39" t="s">
        <v>450</v>
      </c>
      <c r="P235" s="39">
        <v>116</v>
      </c>
      <c r="Q235" s="41" t="s">
        <v>450</v>
      </c>
      <c r="R235" s="41" t="s">
        <v>450</v>
      </c>
      <c r="S235" s="41" t="s">
        <v>450</v>
      </c>
      <c r="T235" s="41" t="s">
        <v>450</v>
      </c>
      <c r="U235" s="41" t="s">
        <v>450</v>
      </c>
      <c r="V235" s="40" t="s">
        <v>450</v>
      </c>
      <c r="W235" s="40" t="s">
        <v>450</v>
      </c>
      <c r="X235" s="40" t="s">
        <v>450</v>
      </c>
      <c r="Y235" s="40" t="s">
        <v>450</v>
      </c>
      <c r="Z235" s="40" t="s">
        <v>450</v>
      </c>
      <c r="AA235" s="38" t="s">
        <v>450</v>
      </c>
      <c r="AB235" s="38" t="s">
        <v>450</v>
      </c>
      <c r="AC235" s="38" t="s">
        <v>450</v>
      </c>
      <c r="AD235" s="38" t="s">
        <v>450</v>
      </c>
      <c r="AE235" s="38" t="s">
        <v>450</v>
      </c>
      <c r="AF235" s="39" t="s">
        <v>450</v>
      </c>
      <c r="AG235" s="39" t="s">
        <v>450</v>
      </c>
      <c r="AH235" s="39" t="s">
        <v>450</v>
      </c>
      <c r="AI235" s="39" t="s">
        <v>450</v>
      </c>
      <c r="AJ235" s="39" t="s">
        <v>450</v>
      </c>
      <c r="AK235" s="38" t="s">
        <v>450</v>
      </c>
      <c r="AL235" s="38" t="s">
        <v>450</v>
      </c>
      <c r="AM235" s="38" t="s">
        <v>450</v>
      </c>
      <c r="AN235" s="38" t="s">
        <v>450</v>
      </c>
      <c r="AO235" s="38">
        <v>0</v>
      </c>
      <c r="AP235" s="36">
        <v>4.9000000000000002E-2</v>
      </c>
      <c r="AQ235" s="36">
        <v>8.8999999999999996E-2</v>
      </c>
      <c r="AR235" s="36" t="s">
        <v>450</v>
      </c>
      <c r="AS235" s="36" t="s">
        <v>450</v>
      </c>
      <c r="AT235" s="36">
        <v>0.13800000000000001</v>
      </c>
      <c r="AU235" s="37">
        <v>4</v>
      </c>
      <c r="AV235" s="37">
        <v>3</v>
      </c>
      <c r="AW235" s="37" t="s">
        <v>450</v>
      </c>
      <c r="AX235" s="37" t="s">
        <v>450</v>
      </c>
      <c r="AY235" s="37">
        <v>7</v>
      </c>
      <c r="AZ235" s="36" t="s">
        <v>450</v>
      </c>
      <c r="BA235" s="36" t="s">
        <v>450</v>
      </c>
      <c r="BB235" s="36" t="s">
        <v>450</v>
      </c>
      <c r="BC235" s="36" t="s">
        <v>450</v>
      </c>
      <c r="BD235" s="36">
        <v>0</v>
      </c>
      <c r="BE235" s="38" t="s">
        <v>450</v>
      </c>
      <c r="BF235" s="38" t="s">
        <v>450</v>
      </c>
      <c r="BG235" s="38" t="s">
        <v>450</v>
      </c>
      <c r="BH235" s="38" t="s">
        <v>450</v>
      </c>
      <c r="BI235" s="38">
        <v>0</v>
      </c>
      <c r="BJ235" s="39" t="s">
        <v>450</v>
      </c>
      <c r="BK235" s="39" t="s">
        <v>450</v>
      </c>
      <c r="BL235" s="39" t="s">
        <v>450</v>
      </c>
      <c r="BM235" s="39" t="s">
        <v>450</v>
      </c>
      <c r="BN235" s="39">
        <v>0</v>
      </c>
      <c r="BO235" s="38" t="s">
        <v>450</v>
      </c>
      <c r="BP235" s="38" t="s">
        <v>450</v>
      </c>
      <c r="BQ235" s="38" t="s">
        <v>450</v>
      </c>
      <c r="BR235" s="38" t="s">
        <v>450</v>
      </c>
      <c r="BS235" s="38">
        <v>0</v>
      </c>
      <c r="BT235" s="36">
        <v>0.42399999999999999</v>
      </c>
      <c r="BU235" s="36">
        <v>3.3010000000000002</v>
      </c>
      <c r="BV235" s="36">
        <v>0</v>
      </c>
      <c r="BW235" s="36">
        <v>0</v>
      </c>
      <c r="BX235" s="36">
        <v>3.7250000000000001</v>
      </c>
      <c r="BY235" s="37">
        <v>34</v>
      </c>
      <c r="BZ235" s="37">
        <v>89</v>
      </c>
      <c r="CA235" s="37">
        <v>0</v>
      </c>
      <c r="CB235" s="37">
        <v>0</v>
      </c>
      <c r="CC235" s="37">
        <v>123</v>
      </c>
      <c r="CD235" s="36">
        <v>0</v>
      </c>
      <c r="CE235" s="36">
        <v>0</v>
      </c>
      <c r="CF235" s="36">
        <v>0</v>
      </c>
      <c r="CG235" s="36">
        <v>0</v>
      </c>
      <c r="CH235" s="36">
        <v>0</v>
      </c>
    </row>
    <row r="236" spans="1:86" x14ac:dyDescent="0.25">
      <c r="A236" s="45">
        <v>2022</v>
      </c>
      <c r="B236" s="43" t="s">
        <v>160</v>
      </c>
      <c r="C236" s="44">
        <v>11053</v>
      </c>
      <c r="D236" s="43" t="s">
        <v>1152</v>
      </c>
      <c r="E236" s="43" t="s">
        <v>473</v>
      </c>
      <c r="F236" s="42" t="s">
        <v>457</v>
      </c>
      <c r="G236" s="54">
        <v>4.42</v>
      </c>
      <c r="H236" s="54">
        <v>1.04</v>
      </c>
      <c r="I236" s="38">
        <v>4.0000000000000001E-3</v>
      </c>
      <c r="J236" s="38" t="s">
        <v>450</v>
      </c>
      <c r="K236" s="38">
        <v>5.4640000000000004</v>
      </c>
      <c r="L236" s="39">
        <v>538</v>
      </c>
      <c r="M236" s="39">
        <v>46</v>
      </c>
      <c r="N236" s="39">
        <v>6</v>
      </c>
      <c r="O236" s="39" t="s">
        <v>450</v>
      </c>
      <c r="P236" s="39">
        <v>590</v>
      </c>
      <c r="Q236" s="41" t="s">
        <v>450</v>
      </c>
      <c r="R236" s="41" t="s">
        <v>450</v>
      </c>
      <c r="S236" s="41" t="s">
        <v>450</v>
      </c>
      <c r="T236" s="41" t="s">
        <v>450</v>
      </c>
      <c r="U236" s="41" t="s">
        <v>450</v>
      </c>
      <c r="V236" s="40" t="s">
        <v>450</v>
      </c>
      <c r="W236" s="40" t="s">
        <v>450</v>
      </c>
      <c r="X236" s="40" t="s">
        <v>450</v>
      </c>
      <c r="Y236" s="40" t="s">
        <v>450</v>
      </c>
      <c r="Z236" s="40" t="s">
        <v>450</v>
      </c>
      <c r="AA236" s="38" t="s">
        <v>450</v>
      </c>
      <c r="AB236" s="38" t="s">
        <v>450</v>
      </c>
      <c r="AC236" s="38" t="s">
        <v>450</v>
      </c>
      <c r="AD236" s="38" t="s">
        <v>450</v>
      </c>
      <c r="AE236" s="38" t="s">
        <v>450</v>
      </c>
      <c r="AF236" s="39" t="s">
        <v>450</v>
      </c>
      <c r="AG236" s="39" t="s">
        <v>450</v>
      </c>
      <c r="AH236" s="39" t="s">
        <v>450</v>
      </c>
      <c r="AI236" s="39" t="s">
        <v>450</v>
      </c>
      <c r="AJ236" s="39" t="s">
        <v>450</v>
      </c>
      <c r="AK236" s="38">
        <v>427.88</v>
      </c>
      <c r="AL236" s="38">
        <v>90.5</v>
      </c>
      <c r="AM236" s="38">
        <v>0</v>
      </c>
      <c r="AN236" s="38" t="s">
        <v>450</v>
      </c>
      <c r="AO236" s="38">
        <v>518.38</v>
      </c>
      <c r="AP236" s="36">
        <v>0.03</v>
      </c>
      <c r="AQ236" s="36" t="s">
        <v>450</v>
      </c>
      <c r="AR236" s="36">
        <v>3.0000000000000001E-3</v>
      </c>
      <c r="AS236" s="36" t="s">
        <v>450</v>
      </c>
      <c r="AT236" s="36">
        <v>3.3000000000000002E-2</v>
      </c>
      <c r="AU236" s="37">
        <v>2</v>
      </c>
      <c r="AV236" s="37" t="s">
        <v>450</v>
      </c>
      <c r="AW236" s="37">
        <v>1</v>
      </c>
      <c r="AX236" s="37" t="s">
        <v>450</v>
      </c>
      <c r="AY236" s="37">
        <v>3</v>
      </c>
      <c r="AZ236" s="36">
        <v>0</v>
      </c>
      <c r="BA236" s="36">
        <v>0</v>
      </c>
      <c r="BB236" s="36">
        <v>0</v>
      </c>
      <c r="BC236" s="36" t="s">
        <v>450</v>
      </c>
      <c r="BD236" s="36">
        <v>0</v>
      </c>
      <c r="BE236" s="38" t="s">
        <v>450</v>
      </c>
      <c r="BF236" s="38" t="s">
        <v>450</v>
      </c>
      <c r="BG236" s="38" t="s">
        <v>450</v>
      </c>
      <c r="BH236" s="38" t="s">
        <v>450</v>
      </c>
      <c r="BI236" s="38">
        <v>0</v>
      </c>
      <c r="BJ236" s="39" t="s">
        <v>450</v>
      </c>
      <c r="BK236" s="39" t="s">
        <v>450</v>
      </c>
      <c r="BL236" s="39" t="s">
        <v>450</v>
      </c>
      <c r="BM236" s="39" t="s">
        <v>450</v>
      </c>
      <c r="BN236" s="39">
        <v>0</v>
      </c>
      <c r="BO236" s="38" t="s">
        <v>450</v>
      </c>
      <c r="BP236" s="38" t="s">
        <v>450</v>
      </c>
      <c r="BQ236" s="38" t="s">
        <v>450</v>
      </c>
      <c r="BR236" s="38" t="s">
        <v>450</v>
      </c>
      <c r="BS236" s="38">
        <v>0</v>
      </c>
      <c r="BT236" s="36">
        <v>4.45</v>
      </c>
      <c r="BU236" s="36">
        <v>1.04</v>
      </c>
      <c r="BV236" s="36">
        <v>7.0000000000000001E-3</v>
      </c>
      <c r="BW236" s="36">
        <v>0</v>
      </c>
      <c r="BX236" s="36">
        <v>5.4969999999999999</v>
      </c>
      <c r="BY236" s="37">
        <v>540</v>
      </c>
      <c r="BZ236" s="37">
        <v>46</v>
      </c>
      <c r="CA236" s="37">
        <v>7</v>
      </c>
      <c r="CB236" s="37">
        <v>0</v>
      </c>
      <c r="CC236" s="37">
        <v>593</v>
      </c>
      <c r="CD236" s="36">
        <v>427.88</v>
      </c>
      <c r="CE236" s="36">
        <v>90.5</v>
      </c>
      <c r="CF236" s="36">
        <v>0</v>
      </c>
      <c r="CG236" s="36">
        <v>0</v>
      </c>
      <c r="CH236" s="36">
        <v>518.38</v>
      </c>
    </row>
    <row r="237" spans="1:86" x14ac:dyDescent="0.25">
      <c r="A237" s="45">
        <v>2022</v>
      </c>
      <c r="B237" s="43" t="s">
        <v>160</v>
      </c>
      <c r="C237" s="44">
        <v>11611</v>
      </c>
      <c r="D237" s="43" t="s">
        <v>1151</v>
      </c>
      <c r="E237" s="43" t="s">
        <v>473</v>
      </c>
      <c r="F237" s="42" t="s">
        <v>455</v>
      </c>
      <c r="G237" s="54">
        <v>2.4E-2</v>
      </c>
      <c r="H237" s="54">
        <v>0.182</v>
      </c>
      <c r="I237" s="38">
        <v>0</v>
      </c>
      <c r="J237" s="38">
        <v>0</v>
      </c>
      <c r="K237" s="38">
        <v>0.20599999999999999</v>
      </c>
      <c r="L237" s="39">
        <v>4</v>
      </c>
      <c r="M237" s="39">
        <v>3</v>
      </c>
      <c r="N237" s="39">
        <v>0</v>
      </c>
      <c r="O237" s="39">
        <v>0</v>
      </c>
      <c r="P237" s="39">
        <v>7</v>
      </c>
      <c r="Q237" s="41">
        <v>0</v>
      </c>
      <c r="R237" s="41">
        <v>0</v>
      </c>
      <c r="S237" s="41">
        <v>0</v>
      </c>
      <c r="T237" s="41">
        <v>0</v>
      </c>
      <c r="U237" s="41">
        <v>0</v>
      </c>
      <c r="V237" s="40">
        <v>0</v>
      </c>
      <c r="W237" s="40">
        <v>0</v>
      </c>
      <c r="X237" s="40">
        <v>0</v>
      </c>
      <c r="Y237" s="40">
        <v>0</v>
      </c>
      <c r="Z237" s="40">
        <v>0</v>
      </c>
      <c r="AA237" s="38">
        <v>0</v>
      </c>
      <c r="AB237" s="38">
        <v>0</v>
      </c>
      <c r="AC237" s="38">
        <v>0</v>
      </c>
      <c r="AD237" s="38">
        <v>0</v>
      </c>
      <c r="AE237" s="38">
        <v>0</v>
      </c>
      <c r="AF237" s="39">
        <v>0</v>
      </c>
      <c r="AG237" s="39">
        <v>0</v>
      </c>
      <c r="AH237" s="39">
        <v>0</v>
      </c>
      <c r="AI237" s="39">
        <v>0</v>
      </c>
      <c r="AJ237" s="39">
        <v>0</v>
      </c>
      <c r="AK237" s="38">
        <v>0</v>
      </c>
      <c r="AL237" s="38">
        <v>0</v>
      </c>
      <c r="AM237" s="38">
        <v>0</v>
      </c>
      <c r="AN237" s="38">
        <v>0</v>
      </c>
      <c r="AO237" s="38">
        <v>0</v>
      </c>
      <c r="AP237" s="36">
        <v>0</v>
      </c>
      <c r="AQ237" s="36">
        <v>0</v>
      </c>
      <c r="AR237" s="36">
        <v>0</v>
      </c>
      <c r="AS237" s="36">
        <v>0</v>
      </c>
      <c r="AT237" s="36">
        <v>0</v>
      </c>
      <c r="AU237" s="37">
        <v>0</v>
      </c>
      <c r="AV237" s="37">
        <v>0</v>
      </c>
      <c r="AW237" s="37">
        <v>0</v>
      </c>
      <c r="AX237" s="37">
        <v>0</v>
      </c>
      <c r="AY237" s="37">
        <v>0</v>
      </c>
      <c r="AZ237" s="36">
        <v>0</v>
      </c>
      <c r="BA237" s="36">
        <v>0</v>
      </c>
      <c r="BB237" s="36">
        <v>0</v>
      </c>
      <c r="BC237" s="36">
        <v>0</v>
      </c>
      <c r="BD237" s="36">
        <v>0</v>
      </c>
      <c r="BE237" s="38">
        <v>0</v>
      </c>
      <c r="BF237" s="38">
        <v>0</v>
      </c>
      <c r="BG237" s="38">
        <v>0</v>
      </c>
      <c r="BH237" s="38">
        <v>0</v>
      </c>
      <c r="BI237" s="38">
        <v>0</v>
      </c>
      <c r="BJ237" s="39">
        <v>0</v>
      </c>
      <c r="BK237" s="39">
        <v>0</v>
      </c>
      <c r="BL237" s="39">
        <v>0</v>
      </c>
      <c r="BM237" s="39">
        <v>0</v>
      </c>
      <c r="BN237" s="39">
        <v>0</v>
      </c>
      <c r="BO237" s="38">
        <v>0</v>
      </c>
      <c r="BP237" s="38">
        <v>0</v>
      </c>
      <c r="BQ237" s="38">
        <v>0</v>
      </c>
      <c r="BR237" s="38">
        <v>0</v>
      </c>
      <c r="BS237" s="38">
        <v>0</v>
      </c>
      <c r="BT237" s="36">
        <v>2.4E-2</v>
      </c>
      <c r="BU237" s="36">
        <v>0.182</v>
      </c>
      <c r="BV237" s="36">
        <v>0</v>
      </c>
      <c r="BW237" s="36">
        <v>0</v>
      </c>
      <c r="BX237" s="36">
        <v>0.20599999999999999</v>
      </c>
      <c r="BY237" s="37">
        <v>4</v>
      </c>
      <c r="BZ237" s="37">
        <v>3</v>
      </c>
      <c r="CA237" s="37">
        <v>0</v>
      </c>
      <c r="CB237" s="37">
        <v>0</v>
      </c>
      <c r="CC237" s="37">
        <v>7</v>
      </c>
      <c r="CD237" s="36">
        <v>0</v>
      </c>
      <c r="CE237" s="36">
        <v>0</v>
      </c>
      <c r="CF237" s="36">
        <v>0</v>
      </c>
      <c r="CG237" s="36">
        <v>0</v>
      </c>
      <c r="CH237" s="36">
        <v>0</v>
      </c>
    </row>
    <row r="238" spans="1:86" x14ac:dyDescent="0.25">
      <c r="A238" s="45">
        <v>2022</v>
      </c>
      <c r="B238" s="43" t="s">
        <v>160</v>
      </c>
      <c r="C238" s="44">
        <v>11788</v>
      </c>
      <c r="D238" s="43" t="s">
        <v>1150</v>
      </c>
      <c r="E238" s="43" t="s">
        <v>473</v>
      </c>
      <c r="F238" s="42" t="s">
        <v>457</v>
      </c>
      <c r="G238" s="54">
        <v>0.188</v>
      </c>
      <c r="H238" s="54" t="s">
        <v>450</v>
      </c>
      <c r="I238" s="38" t="s">
        <v>450</v>
      </c>
      <c r="J238" s="38" t="s">
        <v>450</v>
      </c>
      <c r="K238" s="38">
        <v>0.188</v>
      </c>
      <c r="L238" s="39">
        <v>17</v>
      </c>
      <c r="M238" s="39" t="s">
        <v>450</v>
      </c>
      <c r="N238" s="39" t="s">
        <v>450</v>
      </c>
      <c r="O238" s="39" t="s">
        <v>450</v>
      </c>
      <c r="P238" s="39">
        <v>17</v>
      </c>
      <c r="Q238" s="41" t="s">
        <v>450</v>
      </c>
      <c r="R238" s="41" t="s">
        <v>450</v>
      </c>
      <c r="S238" s="41" t="s">
        <v>450</v>
      </c>
      <c r="T238" s="41" t="s">
        <v>450</v>
      </c>
      <c r="U238" s="41" t="s">
        <v>450</v>
      </c>
      <c r="V238" s="40" t="s">
        <v>450</v>
      </c>
      <c r="W238" s="40" t="s">
        <v>450</v>
      </c>
      <c r="X238" s="40" t="s">
        <v>450</v>
      </c>
      <c r="Y238" s="40" t="s">
        <v>450</v>
      </c>
      <c r="Z238" s="40" t="s">
        <v>450</v>
      </c>
      <c r="AA238" s="38" t="s">
        <v>450</v>
      </c>
      <c r="AB238" s="38" t="s">
        <v>450</v>
      </c>
      <c r="AC238" s="38" t="s">
        <v>450</v>
      </c>
      <c r="AD238" s="38" t="s">
        <v>450</v>
      </c>
      <c r="AE238" s="38" t="s">
        <v>450</v>
      </c>
      <c r="AF238" s="39" t="s">
        <v>450</v>
      </c>
      <c r="AG238" s="39" t="s">
        <v>450</v>
      </c>
      <c r="AH238" s="39" t="s">
        <v>450</v>
      </c>
      <c r="AI238" s="39" t="s">
        <v>450</v>
      </c>
      <c r="AJ238" s="39" t="s">
        <v>450</v>
      </c>
      <c r="AK238" s="38">
        <v>132.51499999999999</v>
      </c>
      <c r="AL238" s="38" t="s">
        <v>450</v>
      </c>
      <c r="AM238" s="38" t="s">
        <v>450</v>
      </c>
      <c r="AN238" s="38" t="s">
        <v>450</v>
      </c>
      <c r="AO238" s="38">
        <v>132.51499999999999</v>
      </c>
      <c r="AP238" s="36">
        <v>6.3E-2</v>
      </c>
      <c r="AQ238" s="36" t="s">
        <v>450</v>
      </c>
      <c r="AR238" s="36" t="s">
        <v>450</v>
      </c>
      <c r="AS238" s="36" t="s">
        <v>450</v>
      </c>
      <c r="AT238" s="36">
        <v>6.3E-2</v>
      </c>
      <c r="AU238" s="37">
        <v>8</v>
      </c>
      <c r="AV238" s="37" t="s">
        <v>450</v>
      </c>
      <c r="AW238" s="37" t="s">
        <v>450</v>
      </c>
      <c r="AX238" s="37" t="s">
        <v>450</v>
      </c>
      <c r="AY238" s="37">
        <v>8</v>
      </c>
      <c r="AZ238" s="36">
        <v>19.484000000000002</v>
      </c>
      <c r="BA238" s="36" t="s">
        <v>450</v>
      </c>
      <c r="BB238" s="36" t="s">
        <v>450</v>
      </c>
      <c r="BC238" s="36" t="s">
        <v>450</v>
      </c>
      <c r="BD238" s="36">
        <v>19.484000000000002</v>
      </c>
      <c r="BE238" s="38" t="s">
        <v>450</v>
      </c>
      <c r="BF238" s="38" t="s">
        <v>450</v>
      </c>
      <c r="BG238" s="38" t="s">
        <v>450</v>
      </c>
      <c r="BH238" s="38" t="s">
        <v>450</v>
      </c>
      <c r="BI238" s="38">
        <v>0</v>
      </c>
      <c r="BJ238" s="39" t="s">
        <v>450</v>
      </c>
      <c r="BK238" s="39" t="s">
        <v>450</v>
      </c>
      <c r="BL238" s="39" t="s">
        <v>450</v>
      </c>
      <c r="BM238" s="39" t="s">
        <v>450</v>
      </c>
      <c r="BN238" s="39">
        <v>0</v>
      </c>
      <c r="BO238" s="38" t="s">
        <v>450</v>
      </c>
      <c r="BP238" s="38" t="s">
        <v>450</v>
      </c>
      <c r="BQ238" s="38" t="s">
        <v>450</v>
      </c>
      <c r="BR238" s="38" t="s">
        <v>450</v>
      </c>
      <c r="BS238" s="38">
        <v>0</v>
      </c>
      <c r="BT238" s="36">
        <v>0.251</v>
      </c>
      <c r="BU238" s="36">
        <v>0</v>
      </c>
      <c r="BV238" s="36">
        <v>0</v>
      </c>
      <c r="BW238" s="36">
        <v>0</v>
      </c>
      <c r="BX238" s="36">
        <v>0.251</v>
      </c>
      <c r="BY238" s="37">
        <v>25</v>
      </c>
      <c r="BZ238" s="37">
        <v>0</v>
      </c>
      <c r="CA238" s="37">
        <v>0</v>
      </c>
      <c r="CB238" s="37">
        <v>0</v>
      </c>
      <c r="CC238" s="37">
        <v>25</v>
      </c>
      <c r="CD238" s="36">
        <v>151.999</v>
      </c>
      <c r="CE238" s="36">
        <v>0</v>
      </c>
      <c r="CF238" s="36">
        <v>0</v>
      </c>
      <c r="CG238" s="36">
        <v>0</v>
      </c>
      <c r="CH238" s="36">
        <v>151.999</v>
      </c>
    </row>
    <row r="239" spans="1:86" x14ac:dyDescent="0.25">
      <c r="A239" s="45">
        <v>2022</v>
      </c>
      <c r="B239" s="43" t="s">
        <v>160</v>
      </c>
      <c r="C239" s="44">
        <v>12341</v>
      </c>
      <c r="D239" s="43" t="s">
        <v>1135</v>
      </c>
      <c r="E239" s="43" t="s">
        <v>473</v>
      </c>
      <c r="F239" s="42" t="s">
        <v>457</v>
      </c>
      <c r="G239" s="54">
        <v>20.539000000000001</v>
      </c>
      <c r="H239" s="54">
        <v>17.227</v>
      </c>
      <c r="I239" s="38">
        <v>5.2220000000000004</v>
      </c>
      <c r="J239" s="38" t="s">
        <v>450</v>
      </c>
      <c r="K239" s="38">
        <v>42.988</v>
      </c>
      <c r="L239" s="39">
        <v>2513</v>
      </c>
      <c r="M239" s="39">
        <v>419</v>
      </c>
      <c r="N239" s="39">
        <v>18</v>
      </c>
      <c r="O239" s="39" t="s">
        <v>450</v>
      </c>
      <c r="P239" s="39">
        <v>2950</v>
      </c>
      <c r="Q239" s="41" t="s">
        <v>450</v>
      </c>
      <c r="R239" s="41" t="s">
        <v>450</v>
      </c>
      <c r="S239" s="41" t="s">
        <v>450</v>
      </c>
      <c r="T239" s="41" t="s">
        <v>450</v>
      </c>
      <c r="U239" s="41" t="s">
        <v>450</v>
      </c>
      <c r="V239" s="40" t="s">
        <v>450</v>
      </c>
      <c r="W239" s="40" t="s">
        <v>450</v>
      </c>
      <c r="X239" s="40" t="s">
        <v>450</v>
      </c>
      <c r="Y239" s="40" t="s">
        <v>450</v>
      </c>
      <c r="Z239" s="40" t="s">
        <v>450</v>
      </c>
      <c r="AA239" s="38" t="s">
        <v>450</v>
      </c>
      <c r="AB239" s="38" t="s">
        <v>450</v>
      </c>
      <c r="AC239" s="38" t="s">
        <v>450</v>
      </c>
      <c r="AD239" s="38" t="s">
        <v>450</v>
      </c>
      <c r="AE239" s="38" t="s">
        <v>450</v>
      </c>
      <c r="AF239" s="39" t="s">
        <v>450</v>
      </c>
      <c r="AG239" s="39" t="s">
        <v>450</v>
      </c>
      <c r="AH239" s="39" t="s">
        <v>450</v>
      </c>
      <c r="AI239" s="39" t="s">
        <v>450</v>
      </c>
      <c r="AJ239" s="39" t="s">
        <v>450</v>
      </c>
      <c r="AK239" s="38">
        <v>7589.2610000000004</v>
      </c>
      <c r="AL239" s="38">
        <v>3641.1770000000001</v>
      </c>
      <c r="AM239" s="38">
        <v>442.33699999999999</v>
      </c>
      <c r="AN239" s="38" t="s">
        <v>450</v>
      </c>
      <c r="AO239" s="38">
        <v>11672.775</v>
      </c>
      <c r="AP239" s="36">
        <v>0.38900000000000001</v>
      </c>
      <c r="AQ239" s="36">
        <v>0.95899999999999996</v>
      </c>
      <c r="AR239" s="36">
        <v>6.0000000000000001E-3</v>
      </c>
      <c r="AS239" s="36" t="s">
        <v>450</v>
      </c>
      <c r="AT239" s="36">
        <v>1.3540000000000001</v>
      </c>
      <c r="AU239" s="37">
        <v>42</v>
      </c>
      <c r="AV239" s="37">
        <v>25</v>
      </c>
      <c r="AW239" s="37">
        <v>1</v>
      </c>
      <c r="AX239" s="37" t="s">
        <v>450</v>
      </c>
      <c r="AY239" s="37">
        <v>68</v>
      </c>
      <c r="AZ239" s="36">
        <v>30.271999999999998</v>
      </c>
      <c r="BA239" s="36">
        <v>106.27200000000001</v>
      </c>
      <c r="BB239" s="36" t="s">
        <v>450</v>
      </c>
      <c r="BC239" s="36" t="s">
        <v>450</v>
      </c>
      <c r="BD239" s="36">
        <v>136.54400000000001</v>
      </c>
      <c r="BE239" s="38" t="s">
        <v>450</v>
      </c>
      <c r="BF239" s="38" t="s">
        <v>450</v>
      </c>
      <c r="BG239" s="38">
        <v>2</v>
      </c>
      <c r="BH239" s="38" t="s">
        <v>450</v>
      </c>
      <c r="BI239" s="38">
        <v>2</v>
      </c>
      <c r="BJ239" s="39" t="s">
        <v>450</v>
      </c>
      <c r="BK239" s="39" t="s">
        <v>450</v>
      </c>
      <c r="BL239" s="39">
        <v>1</v>
      </c>
      <c r="BM239" s="39" t="s">
        <v>450</v>
      </c>
      <c r="BN239" s="39">
        <v>1</v>
      </c>
      <c r="BO239" s="38" t="s">
        <v>450</v>
      </c>
      <c r="BP239" s="38" t="s">
        <v>450</v>
      </c>
      <c r="BQ239" s="38" t="s">
        <v>450</v>
      </c>
      <c r="BR239" s="38" t="s">
        <v>450</v>
      </c>
      <c r="BS239" s="38">
        <v>0</v>
      </c>
      <c r="BT239" s="36">
        <v>20.928000000000001</v>
      </c>
      <c r="BU239" s="36">
        <v>18.186</v>
      </c>
      <c r="BV239" s="36">
        <v>7.2279999999999998</v>
      </c>
      <c r="BW239" s="36">
        <v>0</v>
      </c>
      <c r="BX239" s="36">
        <v>46.341999999999999</v>
      </c>
      <c r="BY239" s="37">
        <v>2555</v>
      </c>
      <c r="BZ239" s="37">
        <v>444</v>
      </c>
      <c r="CA239" s="37">
        <v>20</v>
      </c>
      <c r="CB239" s="37">
        <v>0</v>
      </c>
      <c r="CC239" s="37">
        <v>3019</v>
      </c>
      <c r="CD239" s="36">
        <v>7619.5330000000004</v>
      </c>
      <c r="CE239" s="36">
        <v>3747.4490000000001</v>
      </c>
      <c r="CF239" s="36">
        <v>442.33699999999999</v>
      </c>
      <c r="CG239" s="36">
        <v>0</v>
      </c>
      <c r="CH239" s="36">
        <v>11809.319</v>
      </c>
    </row>
    <row r="240" spans="1:86" x14ac:dyDescent="0.25">
      <c r="A240" s="45">
        <v>2022</v>
      </c>
      <c r="B240" s="43" t="s">
        <v>160</v>
      </c>
      <c r="C240" s="44">
        <v>12450</v>
      </c>
      <c r="D240" s="43" t="s">
        <v>1149</v>
      </c>
      <c r="E240" s="43" t="s">
        <v>473</v>
      </c>
      <c r="F240" s="42" t="s">
        <v>457</v>
      </c>
      <c r="G240" s="54">
        <v>0.19900000000000001</v>
      </c>
      <c r="H240" s="54" t="s">
        <v>450</v>
      </c>
      <c r="I240" s="38" t="s">
        <v>450</v>
      </c>
      <c r="J240" s="38" t="s">
        <v>450</v>
      </c>
      <c r="K240" s="38">
        <v>0.19900000000000001</v>
      </c>
      <c r="L240" s="39">
        <v>18</v>
      </c>
      <c r="M240" s="39" t="s">
        <v>450</v>
      </c>
      <c r="N240" s="39" t="s">
        <v>450</v>
      </c>
      <c r="O240" s="39" t="s">
        <v>450</v>
      </c>
      <c r="P240" s="39">
        <v>18</v>
      </c>
      <c r="Q240" s="41" t="s">
        <v>450</v>
      </c>
      <c r="R240" s="41" t="s">
        <v>450</v>
      </c>
      <c r="S240" s="41" t="s">
        <v>450</v>
      </c>
      <c r="T240" s="41" t="s">
        <v>450</v>
      </c>
      <c r="U240" s="41" t="s">
        <v>450</v>
      </c>
      <c r="V240" s="40" t="s">
        <v>450</v>
      </c>
      <c r="W240" s="40" t="s">
        <v>450</v>
      </c>
      <c r="X240" s="40" t="s">
        <v>450</v>
      </c>
      <c r="Y240" s="40" t="s">
        <v>450</v>
      </c>
      <c r="Z240" s="40" t="s">
        <v>450</v>
      </c>
      <c r="AA240" s="38" t="s">
        <v>450</v>
      </c>
      <c r="AB240" s="38" t="s">
        <v>450</v>
      </c>
      <c r="AC240" s="38" t="s">
        <v>450</v>
      </c>
      <c r="AD240" s="38" t="s">
        <v>450</v>
      </c>
      <c r="AE240" s="38" t="s">
        <v>450</v>
      </c>
      <c r="AF240" s="39" t="s">
        <v>450</v>
      </c>
      <c r="AG240" s="39" t="s">
        <v>450</v>
      </c>
      <c r="AH240" s="39" t="s">
        <v>450</v>
      </c>
      <c r="AI240" s="39" t="s">
        <v>450</v>
      </c>
      <c r="AJ240" s="39" t="s">
        <v>450</v>
      </c>
      <c r="AK240" s="38" t="s">
        <v>450</v>
      </c>
      <c r="AL240" s="38" t="s">
        <v>450</v>
      </c>
      <c r="AM240" s="38" t="s">
        <v>450</v>
      </c>
      <c r="AN240" s="38" t="s">
        <v>450</v>
      </c>
      <c r="AO240" s="38">
        <v>0</v>
      </c>
      <c r="AP240" s="36">
        <v>4.2000000000000003E-2</v>
      </c>
      <c r="AQ240" s="36" t="s">
        <v>450</v>
      </c>
      <c r="AR240" s="36" t="s">
        <v>450</v>
      </c>
      <c r="AS240" s="36" t="s">
        <v>450</v>
      </c>
      <c r="AT240" s="36">
        <v>4.2000000000000003E-2</v>
      </c>
      <c r="AU240" s="37">
        <v>5</v>
      </c>
      <c r="AV240" s="37" t="s">
        <v>450</v>
      </c>
      <c r="AW240" s="37" t="s">
        <v>450</v>
      </c>
      <c r="AX240" s="37" t="s">
        <v>450</v>
      </c>
      <c r="AY240" s="37">
        <v>5</v>
      </c>
      <c r="AZ240" s="36" t="s">
        <v>450</v>
      </c>
      <c r="BA240" s="36" t="s">
        <v>450</v>
      </c>
      <c r="BB240" s="36" t="s">
        <v>450</v>
      </c>
      <c r="BC240" s="36" t="s">
        <v>450</v>
      </c>
      <c r="BD240" s="36">
        <v>0</v>
      </c>
      <c r="BE240" s="38" t="s">
        <v>450</v>
      </c>
      <c r="BF240" s="38" t="s">
        <v>450</v>
      </c>
      <c r="BG240" s="38" t="s">
        <v>450</v>
      </c>
      <c r="BH240" s="38" t="s">
        <v>450</v>
      </c>
      <c r="BI240" s="38">
        <v>0</v>
      </c>
      <c r="BJ240" s="39" t="s">
        <v>450</v>
      </c>
      <c r="BK240" s="39" t="s">
        <v>450</v>
      </c>
      <c r="BL240" s="39" t="s">
        <v>450</v>
      </c>
      <c r="BM240" s="39" t="s">
        <v>450</v>
      </c>
      <c r="BN240" s="39">
        <v>0</v>
      </c>
      <c r="BO240" s="38" t="s">
        <v>450</v>
      </c>
      <c r="BP240" s="38" t="s">
        <v>450</v>
      </c>
      <c r="BQ240" s="38" t="s">
        <v>450</v>
      </c>
      <c r="BR240" s="38" t="s">
        <v>450</v>
      </c>
      <c r="BS240" s="38">
        <v>0</v>
      </c>
      <c r="BT240" s="36">
        <v>0.24099999999999999</v>
      </c>
      <c r="BU240" s="36">
        <v>0</v>
      </c>
      <c r="BV240" s="36">
        <v>0</v>
      </c>
      <c r="BW240" s="36">
        <v>0</v>
      </c>
      <c r="BX240" s="36">
        <v>0.24099999999999999</v>
      </c>
      <c r="BY240" s="37">
        <v>23</v>
      </c>
      <c r="BZ240" s="37">
        <v>0</v>
      </c>
      <c r="CA240" s="37">
        <v>0</v>
      </c>
      <c r="CB240" s="37">
        <v>0</v>
      </c>
      <c r="CC240" s="37">
        <v>23</v>
      </c>
      <c r="CD240" s="36">
        <v>0</v>
      </c>
      <c r="CE240" s="36">
        <v>0</v>
      </c>
      <c r="CF240" s="36">
        <v>0</v>
      </c>
      <c r="CG240" s="36">
        <v>0</v>
      </c>
      <c r="CH240" s="36">
        <v>0</v>
      </c>
    </row>
    <row r="241" spans="1:86" x14ac:dyDescent="0.25">
      <c r="A241" s="45">
        <v>2022</v>
      </c>
      <c r="B241" s="43" t="s">
        <v>160</v>
      </c>
      <c r="C241" s="44">
        <v>13143</v>
      </c>
      <c r="D241" s="43" t="s">
        <v>1148</v>
      </c>
      <c r="E241" s="43" t="s">
        <v>473</v>
      </c>
      <c r="F241" s="42" t="s">
        <v>457</v>
      </c>
      <c r="G241" s="54">
        <v>0.19800000000000001</v>
      </c>
      <c r="H241" s="54">
        <v>0.39200000000000002</v>
      </c>
      <c r="I241" s="38">
        <v>1.7000000000000001E-2</v>
      </c>
      <c r="J241" s="38" t="s">
        <v>450</v>
      </c>
      <c r="K241" s="38">
        <v>0.60699999999999998</v>
      </c>
      <c r="L241" s="39">
        <v>18</v>
      </c>
      <c r="M241" s="39">
        <v>8</v>
      </c>
      <c r="N241" s="39">
        <v>1</v>
      </c>
      <c r="O241" s="39" t="s">
        <v>450</v>
      </c>
      <c r="P241" s="39">
        <v>27</v>
      </c>
      <c r="Q241" s="41" t="s">
        <v>450</v>
      </c>
      <c r="R241" s="41" t="s">
        <v>450</v>
      </c>
      <c r="S241" s="41" t="s">
        <v>450</v>
      </c>
      <c r="T241" s="41" t="s">
        <v>450</v>
      </c>
      <c r="U241" s="41" t="s">
        <v>450</v>
      </c>
      <c r="V241" s="40" t="s">
        <v>450</v>
      </c>
      <c r="W241" s="40" t="s">
        <v>450</v>
      </c>
      <c r="X241" s="40" t="s">
        <v>450</v>
      </c>
      <c r="Y241" s="40" t="s">
        <v>450</v>
      </c>
      <c r="Z241" s="40" t="s">
        <v>450</v>
      </c>
      <c r="AA241" s="38" t="s">
        <v>450</v>
      </c>
      <c r="AB241" s="38" t="s">
        <v>450</v>
      </c>
      <c r="AC241" s="38" t="s">
        <v>450</v>
      </c>
      <c r="AD241" s="38" t="s">
        <v>450</v>
      </c>
      <c r="AE241" s="38" t="s">
        <v>450</v>
      </c>
      <c r="AF241" s="39" t="s">
        <v>450</v>
      </c>
      <c r="AG241" s="39" t="s">
        <v>450</v>
      </c>
      <c r="AH241" s="39" t="s">
        <v>450</v>
      </c>
      <c r="AI241" s="39" t="s">
        <v>450</v>
      </c>
      <c r="AJ241" s="39" t="s">
        <v>450</v>
      </c>
      <c r="AK241" s="38" t="s">
        <v>450</v>
      </c>
      <c r="AL241" s="38" t="s">
        <v>450</v>
      </c>
      <c r="AM241" s="38" t="s">
        <v>450</v>
      </c>
      <c r="AN241" s="38" t="s">
        <v>450</v>
      </c>
      <c r="AO241" s="38">
        <v>0</v>
      </c>
      <c r="AP241" s="36" t="s">
        <v>450</v>
      </c>
      <c r="AQ241" s="36" t="s">
        <v>450</v>
      </c>
      <c r="AR241" s="36" t="s">
        <v>450</v>
      </c>
      <c r="AS241" s="36" t="s">
        <v>450</v>
      </c>
      <c r="AT241" s="36">
        <v>0</v>
      </c>
      <c r="AU241" s="37" t="s">
        <v>450</v>
      </c>
      <c r="AV241" s="37" t="s">
        <v>450</v>
      </c>
      <c r="AW241" s="37" t="s">
        <v>450</v>
      </c>
      <c r="AX241" s="37" t="s">
        <v>450</v>
      </c>
      <c r="AY241" s="37">
        <v>0</v>
      </c>
      <c r="AZ241" s="36" t="s">
        <v>450</v>
      </c>
      <c r="BA241" s="36" t="s">
        <v>450</v>
      </c>
      <c r="BB241" s="36" t="s">
        <v>450</v>
      </c>
      <c r="BC241" s="36" t="s">
        <v>450</v>
      </c>
      <c r="BD241" s="36">
        <v>0</v>
      </c>
      <c r="BE241" s="38" t="s">
        <v>450</v>
      </c>
      <c r="BF241" s="38" t="s">
        <v>450</v>
      </c>
      <c r="BG241" s="38" t="s">
        <v>450</v>
      </c>
      <c r="BH241" s="38" t="s">
        <v>450</v>
      </c>
      <c r="BI241" s="38">
        <v>0</v>
      </c>
      <c r="BJ241" s="39" t="s">
        <v>450</v>
      </c>
      <c r="BK241" s="39" t="s">
        <v>450</v>
      </c>
      <c r="BL241" s="39" t="s">
        <v>450</v>
      </c>
      <c r="BM241" s="39" t="s">
        <v>450</v>
      </c>
      <c r="BN241" s="39">
        <v>0</v>
      </c>
      <c r="BO241" s="38" t="s">
        <v>450</v>
      </c>
      <c r="BP241" s="38" t="s">
        <v>450</v>
      </c>
      <c r="BQ241" s="38" t="s">
        <v>450</v>
      </c>
      <c r="BR241" s="38" t="s">
        <v>450</v>
      </c>
      <c r="BS241" s="38">
        <v>0</v>
      </c>
      <c r="BT241" s="36">
        <v>0.19800000000000001</v>
      </c>
      <c r="BU241" s="36">
        <v>0.39200000000000002</v>
      </c>
      <c r="BV241" s="36">
        <v>1.7000000000000001E-2</v>
      </c>
      <c r="BW241" s="36">
        <v>0</v>
      </c>
      <c r="BX241" s="36">
        <v>0.60699999999999998</v>
      </c>
      <c r="BY241" s="37">
        <v>18</v>
      </c>
      <c r="BZ241" s="37">
        <v>8</v>
      </c>
      <c r="CA241" s="37">
        <v>1</v>
      </c>
      <c r="CB241" s="37">
        <v>0</v>
      </c>
      <c r="CC241" s="37">
        <v>27</v>
      </c>
      <c r="CD241" s="36">
        <v>0</v>
      </c>
      <c r="CE241" s="36">
        <v>0</v>
      </c>
      <c r="CF241" s="36">
        <v>0</v>
      </c>
      <c r="CG241" s="36">
        <v>0</v>
      </c>
      <c r="CH241" s="36">
        <v>0</v>
      </c>
    </row>
    <row r="242" spans="1:86" x14ac:dyDescent="0.25">
      <c r="A242" s="45">
        <v>2022</v>
      </c>
      <c r="B242" s="43" t="s">
        <v>160</v>
      </c>
      <c r="C242" s="44">
        <v>15291</v>
      </c>
      <c r="D242" s="43" t="s">
        <v>1147</v>
      </c>
      <c r="E242" s="43" t="s">
        <v>609</v>
      </c>
      <c r="F242" s="42" t="s">
        <v>457</v>
      </c>
      <c r="G242" s="54">
        <v>2.9000000000000001E-2</v>
      </c>
      <c r="H242" s="54" t="s">
        <v>450</v>
      </c>
      <c r="I242" s="38">
        <v>2.1000000000000001E-2</v>
      </c>
      <c r="J242" s="38" t="s">
        <v>450</v>
      </c>
      <c r="K242" s="38">
        <v>0.05</v>
      </c>
      <c r="L242" s="39">
        <v>3</v>
      </c>
      <c r="M242" s="39" t="s">
        <v>450</v>
      </c>
      <c r="N242" s="39">
        <v>1</v>
      </c>
      <c r="O242" s="39" t="s">
        <v>450</v>
      </c>
      <c r="P242" s="39">
        <v>4</v>
      </c>
      <c r="Q242" s="41" t="s">
        <v>450</v>
      </c>
      <c r="R242" s="41" t="s">
        <v>450</v>
      </c>
      <c r="S242" s="41" t="s">
        <v>450</v>
      </c>
      <c r="T242" s="41" t="s">
        <v>450</v>
      </c>
      <c r="U242" s="41">
        <v>0</v>
      </c>
      <c r="V242" s="40" t="s">
        <v>450</v>
      </c>
      <c r="W242" s="40" t="s">
        <v>450</v>
      </c>
      <c r="X242" s="40" t="s">
        <v>450</v>
      </c>
      <c r="Y242" s="40" t="s">
        <v>450</v>
      </c>
      <c r="Z242" s="40">
        <v>0</v>
      </c>
      <c r="AA242" s="38">
        <v>0.13900000000000001</v>
      </c>
      <c r="AB242" s="38" t="s">
        <v>450</v>
      </c>
      <c r="AC242" s="38" t="s">
        <v>450</v>
      </c>
      <c r="AD242" s="38" t="s">
        <v>450</v>
      </c>
      <c r="AE242" s="38">
        <v>0.13900000000000001</v>
      </c>
      <c r="AF242" s="39">
        <v>8</v>
      </c>
      <c r="AG242" s="39" t="s">
        <v>450</v>
      </c>
      <c r="AH242" s="39" t="s">
        <v>450</v>
      </c>
      <c r="AI242" s="39" t="s">
        <v>450</v>
      </c>
      <c r="AJ242" s="39">
        <v>8</v>
      </c>
      <c r="AK242" s="38">
        <v>203.29</v>
      </c>
      <c r="AL242" s="38" t="s">
        <v>450</v>
      </c>
      <c r="AM242" s="38">
        <v>0</v>
      </c>
      <c r="AN242" s="38" t="s">
        <v>450</v>
      </c>
      <c r="AO242" s="38">
        <v>203.29</v>
      </c>
      <c r="AP242" s="36" t="s">
        <v>450</v>
      </c>
      <c r="AQ242" s="36" t="s">
        <v>450</v>
      </c>
      <c r="AR242" s="36">
        <v>0.02</v>
      </c>
      <c r="AS242" s="36" t="s">
        <v>450</v>
      </c>
      <c r="AT242" s="36">
        <v>0.02</v>
      </c>
      <c r="AU242" s="37" t="s">
        <v>450</v>
      </c>
      <c r="AV242" s="37" t="s">
        <v>450</v>
      </c>
      <c r="AW242" s="37">
        <v>1</v>
      </c>
      <c r="AX242" s="37" t="s">
        <v>450</v>
      </c>
      <c r="AY242" s="37">
        <v>1</v>
      </c>
      <c r="AZ242" s="36" t="s">
        <v>450</v>
      </c>
      <c r="BA242" s="36" t="s">
        <v>450</v>
      </c>
      <c r="BB242" s="36">
        <v>0</v>
      </c>
      <c r="BC242" s="36" t="s">
        <v>450</v>
      </c>
      <c r="BD242" s="36">
        <v>0</v>
      </c>
      <c r="BE242" s="38" t="s">
        <v>450</v>
      </c>
      <c r="BF242" s="38" t="s">
        <v>450</v>
      </c>
      <c r="BG242" s="38" t="s">
        <v>450</v>
      </c>
      <c r="BH242" s="38" t="s">
        <v>450</v>
      </c>
      <c r="BI242" s="38">
        <v>0</v>
      </c>
      <c r="BJ242" s="39" t="s">
        <v>450</v>
      </c>
      <c r="BK242" s="39" t="s">
        <v>450</v>
      </c>
      <c r="BL242" s="39" t="s">
        <v>450</v>
      </c>
      <c r="BM242" s="39" t="s">
        <v>450</v>
      </c>
      <c r="BN242" s="39">
        <v>0</v>
      </c>
      <c r="BO242" s="38" t="s">
        <v>450</v>
      </c>
      <c r="BP242" s="38" t="s">
        <v>450</v>
      </c>
      <c r="BQ242" s="38" t="s">
        <v>450</v>
      </c>
      <c r="BR242" s="38" t="s">
        <v>450</v>
      </c>
      <c r="BS242" s="38">
        <v>0</v>
      </c>
      <c r="BT242" s="36">
        <v>0.16800000000000001</v>
      </c>
      <c r="BU242" s="36">
        <v>0</v>
      </c>
      <c r="BV242" s="36">
        <v>4.1000000000000002E-2</v>
      </c>
      <c r="BW242" s="36">
        <v>0</v>
      </c>
      <c r="BX242" s="36">
        <v>0.20899999999999999</v>
      </c>
      <c r="BY242" s="37">
        <v>11</v>
      </c>
      <c r="BZ242" s="37">
        <v>0</v>
      </c>
      <c r="CA242" s="37">
        <v>2</v>
      </c>
      <c r="CB242" s="37">
        <v>0</v>
      </c>
      <c r="CC242" s="37">
        <v>13</v>
      </c>
      <c r="CD242" s="36">
        <v>203.29</v>
      </c>
      <c r="CE242" s="36">
        <v>0</v>
      </c>
      <c r="CF242" s="36">
        <v>0</v>
      </c>
      <c r="CG242" s="36">
        <v>0</v>
      </c>
      <c r="CH242" s="36">
        <v>203.29</v>
      </c>
    </row>
    <row r="243" spans="1:86" x14ac:dyDescent="0.25">
      <c r="A243" s="45">
        <v>2022</v>
      </c>
      <c r="B243" s="43" t="s">
        <v>160</v>
      </c>
      <c r="C243" s="44">
        <v>15349</v>
      </c>
      <c r="D243" s="43" t="s">
        <v>1146</v>
      </c>
      <c r="E243" s="43" t="s">
        <v>473</v>
      </c>
      <c r="F243" s="42" t="s">
        <v>455</v>
      </c>
      <c r="G243" s="54">
        <v>1.4E-2</v>
      </c>
      <c r="H243" s="54">
        <v>0</v>
      </c>
      <c r="I243" s="38">
        <v>0</v>
      </c>
      <c r="J243" s="38">
        <v>0</v>
      </c>
      <c r="K243" s="38">
        <v>1.4E-2</v>
      </c>
      <c r="L243" s="39">
        <v>2</v>
      </c>
      <c r="M243" s="39">
        <v>0</v>
      </c>
      <c r="N243" s="39">
        <v>0</v>
      </c>
      <c r="O243" s="39">
        <v>0</v>
      </c>
      <c r="P243" s="39">
        <v>2</v>
      </c>
      <c r="Q243" s="41">
        <v>0</v>
      </c>
      <c r="R243" s="41">
        <v>0</v>
      </c>
      <c r="S243" s="41">
        <v>0</v>
      </c>
      <c r="T243" s="41">
        <v>0</v>
      </c>
      <c r="U243" s="41" t="s">
        <v>450</v>
      </c>
      <c r="V243" s="40">
        <v>0</v>
      </c>
      <c r="W243" s="40">
        <v>0</v>
      </c>
      <c r="X243" s="40">
        <v>0</v>
      </c>
      <c r="Y243" s="40">
        <v>0</v>
      </c>
      <c r="Z243" s="40" t="s">
        <v>450</v>
      </c>
      <c r="AA243" s="38">
        <v>0</v>
      </c>
      <c r="AB243" s="38">
        <v>0</v>
      </c>
      <c r="AC243" s="38">
        <v>0</v>
      </c>
      <c r="AD243" s="38">
        <v>0</v>
      </c>
      <c r="AE243" s="38" t="s">
        <v>450</v>
      </c>
      <c r="AF243" s="39">
        <v>0</v>
      </c>
      <c r="AG243" s="39">
        <v>0</v>
      </c>
      <c r="AH243" s="39">
        <v>0</v>
      </c>
      <c r="AI243" s="39">
        <v>0</v>
      </c>
      <c r="AJ243" s="39" t="s">
        <v>450</v>
      </c>
      <c r="AK243" s="38">
        <v>0</v>
      </c>
      <c r="AL243" s="38">
        <v>0</v>
      </c>
      <c r="AM243" s="38">
        <v>0</v>
      </c>
      <c r="AN243" s="38">
        <v>0</v>
      </c>
      <c r="AO243" s="38">
        <v>0</v>
      </c>
      <c r="AP243" s="36">
        <v>0</v>
      </c>
      <c r="AQ243" s="36">
        <v>0</v>
      </c>
      <c r="AR243" s="36">
        <v>0</v>
      </c>
      <c r="AS243" s="36">
        <v>0</v>
      </c>
      <c r="AT243" s="36">
        <v>0</v>
      </c>
      <c r="AU243" s="37">
        <v>0</v>
      </c>
      <c r="AV243" s="37">
        <v>0</v>
      </c>
      <c r="AW243" s="37">
        <v>0</v>
      </c>
      <c r="AX243" s="37">
        <v>0</v>
      </c>
      <c r="AY243" s="37">
        <v>0</v>
      </c>
      <c r="AZ243" s="36">
        <v>0</v>
      </c>
      <c r="BA243" s="36">
        <v>0</v>
      </c>
      <c r="BB243" s="36">
        <v>0</v>
      </c>
      <c r="BC243" s="36">
        <v>0</v>
      </c>
      <c r="BD243" s="36">
        <v>0</v>
      </c>
      <c r="BE243" s="38">
        <v>0</v>
      </c>
      <c r="BF243" s="38">
        <v>0</v>
      </c>
      <c r="BG243" s="38">
        <v>0</v>
      </c>
      <c r="BH243" s="38">
        <v>0</v>
      </c>
      <c r="BI243" s="38">
        <v>0</v>
      </c>
      <c r="BJ243" s="39">
        <v>0</v>
      </c>
      <c r="BK243" s="39">
        <v>0</v>
      </c>
      <c r="BL243" s="39">
        <v>0</v>
      </c>
      <c r="BM243" s="39">
        <v>0</v>
      </c>
      <c r="BN243" s="39">
        <v>0</v>
      </c>
      <c r="BO243" s="38">
        <v>0</v>
      </c>
      <c r="BP243" s="38">
        <v>0</v>
      </c>
      <c r="BQ243" s="38">
        <v>0</v>
      </c>
      <c r="BR243" s="38">
        <v>0</v>
      </c>
      <c r="BS243" s="38">
        <v>0</v>
      </c>
      <c r="BT243" s="36">
        <v>1.4E-2</v>
      </c>
      <c r="BU243" s="36">
        <v>0</v>
      </c>
      <c r="BV243" s="36">
        <v>0</v>
      </c>
      <c r="BW243" s="36">
        <v>0</v>
      </c>
      <c r="BX243" s="36">
        <v>1.4E-2</v>
      </c>
      <c r="BY243" s="37">
        <v>2</v>
      </c>
      <c r="BZ243" s="37">
        <v>0</v>
      </c>
      <c r="CA243" s="37">
        <v>0</v>
      </c>
      <c r="CB243" s="37">
        <v>0</v>
      </c>
      <c r="CC243" s="37">
        <v>2</v>
      </c>
      <c r="CD243" s="36">
        <v>0</v>
      </c>
      <c r="CE243" s="36">
        <v>0</v>
      </c>
      <c r="CF243" s="36">
        <v>0</v>
      </c>
      <c r="CG243" s="36">
        <v>0</v>
      </c>
      <c r="CH243" s="36">
        <v>0</v>
      </c>
    </row>
    <row r="244" spans="1:86" x14ac:dyDescent="0.25">
      <c r="A244" s="45">
        <v>2022</v>
      </c>
      <c r="B244" s="43" t="s">
        <v>160</v>
      </c>
      <c r="C244" s="44">
        <v>17260</v>
      </c>
      <c r="D244" s="43" t="s">
        <v>1145</v>
      </c>
      <c r="E244" s="43" t="s">
        <v>609</v>
      </c>
      <c r="F244" s="42" t="s">
        <v>457</v>
      </c>
      <c r="G244" s="54">
        <v>0.17899999999999999</v>
      </c>
      <c r="H244" s="54">
        <v>7.5999999999999998E-2</v>
      </c>
      <c r="I244" s="38" t="s">
        <v>450</v>
      </c>
      <c r="J244" s="38" t="s">
        <v>450</v>
      </c>
      <c r="K244" s="38">
        <v>0.255</v>
      </c>
      <c r="L244" s="39">
        <v>14</v>
      </c>
      <c r="M244" s="39">
        <v>2</v>
      </c>
      <c r="N244" s="39" t="s">
        <v>450</v>
      </c>
      <c r="O244" s="39" t="s">
        <v>450</v>
      </c>
      <c r="P244" s="39">
        <v>16</v>
      </c>
      <c r="Q244" s="41" t="s">
        <v>450</v>
      </c>
      <c r="R244" s="41" t="s">
        <v>450</v>
      </c>
      <c r="S244" s="41" t="s">
        <v>450</v>
      </c>
      <c r="T244" s="41" t="s">
        <v>450</v>
      </c>
      <c r="U244" s="41" t="s">
        <v>450</v>
      </c>
      <c r="V244" s="40" t="s">
        <v>450</v>
      </c>
      <c r="W244" s="40" t="s">
        <v>450</v>
      </c>
      <c r="X244" s="40" t="s">
        <v>450</v>
      </c>
      <c r="Y244" s="40" t="s">
        <v>450</v>
      </c>
      <c r="Z244" s="40" t="s">
        <v>450</v>
      </c>
      <c r="AA244" s="38" t="s">
        <v>450</v>
      </c>
      <c r="AB244" s="38" t="s">
        <v>450</v>
      </c>
      <c r="AC244" s="38" t="s">
        <v>450</v>
      </c>
      <c r="AD244" s="38" t="s">
        <v>450</v>
      </c>
      <c r="AE244" s="38" t="s">
        <v>450</v>
      </c>
      <c r="AF244" s="39" t="s">
        <v>450</v>
      </c>
      <c r="AG244" s="39" t="s">
        <v>450</v>
      </c>
      <c r="AH244" s="39" t="s">
        <v>450</v>
      </c>
      <c r="AI244" s="39" t="s">
        <v>450</v>
      </c>
      <c r="AJ244" s="39" t="s">
        <v>450</v>
      </c>
      <c r="AK244" s="38" t="s">
        <v>450</v>
      </c>
      <c r="AL244" s="38" t="s">
        <v>450</v>
      </c>
      <c r="AM244" s="38" t="s">
        <v>450</v>
      </c>
      <c r="AN244" s="38" t="s">
        <v>450</v>
      </c>
      <c r="AO244" s="38">
        <v>0</v>
      </c>
      <c r="AP244" s="36" t="s">
        <v>450</v>
      </c>
      <c r="AQ244" s="36" t="s">
        <v>450</v>
      </c>
      <c r="AR244" s="36" t="s">
        <v>450</v>
      </c>
      <c r="AS244" s="36" t="s">
        <v>450</v>
      </c>
      <c r="AT244" s="36">
        <v>0</v>
      </c>
      <c r="AU244" s="37" t="s">
        <v>450</v>
      </c>
      <c r="AV244" s="37" t="s">
        <v>450</v>
      </c>
      <c r="AW244" s="37" t="s">
        <v>450</v>
      </c>
      <c r="AX244" s="37" t="s">
        <v>450</v>
      </c>
      <c r="AY244" s="37">
        <v>0</v>
      </c>
      <c r="AZ244" s="36" t="s">
        <v>450</v>
      </c>
      <c r="BA244" s="36" t="s">
        <v>450</v>
      </c>
      <c r="BB244" s="36" t="s">
        <v>450</v>
      </c>
      <c r="BC244" s="36" t="s">
        <v>450</v>
      </c>
      <c r="BD244" s="36">
        <v>0</v>
      </c>
      <c r="BE244" s="38" t="s">
        <v>450</v>
      </c>
      <c r="BF244" s="38" t="s">
        <v>450</v>
      </c>
      <c r="BG244" s="38" t="s">
        <v>450</v>
      </c>
      <c r="BH244" s="38" t="s">
        <v>450</v>
      </c>
      <c r="BI244" s="38">
        <v>0</v>
      </c>
      <c r="BJ244" s="39" t="s">
        <v>450</v>
      </c>
      <c r="BK244" s="39" t="s">
        <v>450</v>
      </c>
      <c r="BL244" s="39" t="s">
        <v>450</v>
      </c>
      <c r="BM244" s="39" t="s">
        <v>450</v>
      </c>
      <c r="BN244" s="39">
        <v>0</v>
      </c>
      <c r="BO244" s="38" t="s">
        <v>450</v>
      </c>
      <c r="BP244" s="38" t="s">
        <v>450</v>
      </c>
      <c r="BQ244" s="38" t="s">
        <v>450</v>
      </c>
      <c r="BR244" s="38" t="s">
        <v>450</v>
      </c>
      <c r="BS244" s="38">
        <v>0</v>
      </c>
      <c r="BT244" s="36">
        <v>0.17899999999999999</v>
      </c>
      <c r="BU244" s="36">
        <v>7.5999999999999998E-2</v>
      </c>
      <c r="BV244" s="36">
        <v>0</v>
      </c>
      <c r="BW244" s="36">
        <v>0</v>
      </c>
      <c r="BX244" s="36">
        <v>0.255</v>
      </c>
      <c r="BY244" s="37">
        <v>14</v>
      </c>
      <c r="BZ244" s="37">
        <v>2</v>
      </c>
      <c r="CA244" s="37">
        <v>0</v>
      </c>
      <c r="CB244" s="37">
        <v>0</v>
      </c>
      <c r="CC244" s="37">
        <v>16</v>
      </c>
      <c r="CD244" s="36">
        <v>0</v>
      </c>
      <c r="CE244" s="36">
        <v>0</v>
      </c>
      <c r="CF244" s="36">
        <v>0</v>
      </c>
      <c r="CG244" s="36">
        <v>0</v>
      </c>
      <c r="CH244" s="36">
        <v>0</v>
      </c>
    </row>
    <row r="245" spans="1:86" x14ac:dyDescent="0.25">
      <c r="A245" s="45">
        <v>2022</v>
      </c>
      <c r="B245" s="43" t="s">
        <v>160</v>
      </c>
      <c r="C245" s="44">
        <v>19157</v>
      </c>
      <c r="D245" s="43" t="s">
        <v>947</v>
      </c>
      <c r="E245" s="43" t="s">
        <v>473</v>
      </c>
      <c r="F245" s="42" t="s">
        <v>457</v>
      </c>
      <c r="G245" s="54">
        <v>4.4850000000000003</v>
      </c>
      <c r="H245" s="54">
        <v>2.3330000000000002</v>
      </c>
      <c r="I245" s="38" t="s">
        <v>450</v>
      </c>
      <c r="J245" s="38" t="s">
        <v>450</v>
      </c>
      <c r="K245" s="38">
        <v>6.8179999999999996</v>
      </c>
      <c r="L245" s="39">
        <v>365</v>
      </c>
      <c r="M245" s="39">
        <v>80</v>
      </c>
      <c r="N245" s="39" t="s">
        <v>450</v>
      </c>
      <c r="O245" s="39" t="s">
        <v>450</v>
      </c>
      <c r="P245" s="39">
        <v>445</v>
      </c>
      <c r="Q245" s="41">
        <v>5.1999999999999998E-2</v>
      </c>
      <c r="R245" s="41" t="s">
        <v>450</v>
      </c>
      <c r="S245" s="41" t="s">
        <v>450</v>
      </c>
      <c r="T245" s="41" t="s">
        <v>450</v>
      </c>
      <c r="U245" s="41">
        <v>5.1999999999999998E-2</v>
      </c>
      <c r="V245" s="40">
        <v>5</v>
      </c>
      <c r="W245" s="40" t="s">
        <v>450</v>
      </c>
      <c r="X245" s="40" t="s">
        <v>450</v>
      </c>
      <c r="Y245" s="40" t="s">
        <v>450</v>
      </c>
      <c r="Z245" s="40">
        <v>5</v>
      </c>
      <c r="AA245" s="38">
        <v>2.3E-2</v>
      </c>
      <c r="AB245" s="38" t="s">
        <v>450</v>
      </c>
      <c r="AC245" s="38" t="s">
        <v>450</v>
      </c>
      <c r="AD245" s="38" t="s">
        <v>450</v>
      </c>
      <c r="AE245" s="38">
        <v>2.3E-2</v>
      </c>
      <c r="AF245" s="39">
        <v>28</v>
      </c>
      <c r="AG245" s="39" t="s">
        <v>450</v>
      </c>
      <c r="AH245" s="39" t="s">
        <v>450</v>
      </c>
      <c r="AI245" s="39" t="s">
        <v>450</v>
      </c>
      <c r="AJ245" s="39">
        <v>28</v>
      </c>
      <c r="AK245" s="38">
        <v>3539.95</v>
      </c>
      <c r="AL245" s="38">
        <v>1983.5989999999999</v>
      </c>
      <c r="AM245" s="38" t="s">
        <v>450</v>
      </c>
      <c r="AN245" s="38" t="s">
        <v>450</v>
      </c>
      <c r="AO245" s="38">
        <v>5523.549</v>
      </c>
      <c r="AP245" s="36">
        <v>0.08</v>
      </c>
      <c r="AQ245" s="36" t="s">
        <v>450</v>
      </c>
      <c r="AR245" s="36" t="s">
        <v>450</v>
      </c>
      <c r="AS245" s="36" t="s">
        <v>450</v>
      </c>
      <c r="AT245" s="36">
        <v>0.08</v>
      </c>
      <c r="AU245" s="37">
        <v>8</v>
      </c>
      <c r="AV245" s="37" t="s">
        <v>450</v>
      </c>
      <c r="AW245" s="37" t="s">
        <v>450</v>
      </c>
      <c r="AX245" s="37" t="s">
        <v>450</v>
      </c>
      <c r="AY245" s="37">
        <v>8</v>
      </c>
      <c r="AZ245" s="36">
        <v>42.280999999999999</v>
      </c>
      <c r="BA245" s="36" t="s">
        <v>450</v>
      </c>
      <c r="BB245" s="36" t="s">
        <v>450</v>
      </c>
      <c r="BC245" s="36" t="s">
        <v>450</v>
      </c>
      <c r="BD245" s="36">
        <v>42.280999999999999</v>
      </c>
      <c r="BE245" s="38" t="s">
        <v>450</v>
      </c>
      <c r="BF245" s="38" t="s">
        <v>450</v>
      </c>
      <c r="BG245" s="38" t="s">
        <v>450</v>
      </c>
      <c r="BH245" s="38" t="s">
        <v>450</v>
      </c>
      <c r="BI245" s="38">
        <v>0</v>
      </c>
      <c r="BJ245" s="39" t="s">
        <v>450</v>
      </c>
      <c r="BK245" s="39" t="s">
        <v>450</v>
      </c>
      <c r="BL245" s="39" t="s">
        <v>450</v>
      </c>
      <c r="BM245" s="39" t="s">
        <v>450</v>
      </c>
      <c r="BN245" s="39">
        <v>0</v>
      </c>
      <c r="BO245" s="38" t="s">
        <v>450</v>
      </c>
      <c r="BP245" s="38" t="s">
        <v>450</v>
      </c>
      <c r="BQ245" s="38" t="s">
        <v>450</v>
      </c>
      <c r="BR245" s="38" t="s">
        <v>450</v>
      </c>
      <c r="BS245" s="38">
        <v>0</v>
      </c>
      <c r="BT245" s="36">
        <v>4.5880000000000001</v>
      </c>
      <c r="BU245" s="36">
        <v>2.3330000000000002</v>
      </c>
      <c r="BV245" s="36">
        <v>0</v>
      </c>
      <c r="BW245" s="36">
        <v>0</v>
      </c>
      <c r="BX245" s="36">
        <v>6.9210000000000003</v>
      </c>
      <c r="BY245" s="37">
        <v>401</v>
      </c>
      <c r="BZ245" s="37">
        <v>80</v>
      </c>
      <c r="CA245" s="37">
        <v>0</v>
      </c>
      <c r="CB245" s="37">
        <v>0</v>
      </c>
      <c r="CC245" s="37">
        <v>481</v>
      </c>
      <c r="CD245" s="36">
        <v>3582.2310000000002</v>
      </c>
      <c r="CE245" s="36">
        <v>1983.5989999999999</v>
      </c>
      <c r="CF245" s="36">
        <v>0</v>
      </c>
      <c r="CG245" s="36">
        <v>0</v>
      </c>
      <c r="CH245" s="36">
        <v>5565.83</v>
      </c>
    </row>
    <row r="246" spans="1:86" x14ac:dyDescent="0.25">
      <c r="A246" s="45">
        <v>2022</v>
      </c>
      <c r="B246" s="43" t="s">
        <v>160</v>
      </c>
      <c r="C246" s="44">
        <v>99999</v>
      </c>
      <c r="D246" s="43" t="s">
        <v>453</v>
      </c>
      <c r="E246" s="43" t="s">
        <v>473</v>
      </c>
      <c r="F246" s="42" t="s">
        <v>451</v>
      </c>
      <c r="G246" s="54">
        <v>-0.01</v>
      </c>
      <c r="H246" s="54">
        <v>-3.5000000000000003E-2</v>
      </c>
      <c r="I246" s="38">
        <v>0</v>
      </c>
      <c r="J246" s="38">
        <v>0</v>
      </c>
      <c r="K246" s="38">
        <v>-4.4999999999999998E-2</v>
      </c>
      <c r="L246" s="39" t="s">
        <v>450</v>
      </c>
      <c r="M246" s="39" t="s">
        <v>450</v>
      </c>
      <c r="N246" s="39" t="s">
        <v>450</v>
      </c>
      <c r="O246" s="39" t="s">
        <v>450</v>
      </c>
      <c r="P246" s="39" t="s">
        <v>450</v>
      </c>
      <c r="Q246" s="41" t="s">
        <v>450</v>
      </c>
      <c r="R246" s="41" t="s">
        <v>450</v>
      </c>
      <c r="S246" s="41" t="s">
        <v>450</v>
      </c>
      <c r="T246" s="41" t="s">
        <v>450</v>
      </c>
      <c r="U246" s="41" t="s">
        <v>450</v>
      </c>
      <c r="V246" s="40" t="s">
        <v>450</v>
      </c>
      <c r="W246" s="40" t="s">
        <v>450</v>
      </c>
      <c r="X246" s="40" t="s">
        <v>450</v>
      </c>
      <c r="Y246" s="40" t="s">
        <v>450</v>
      </c>
      <c r="Z246" s="40" t="s">
        <v>450</v>
      </c>
      <c r="AA246" s="38">
        <v>0</v>
      </c>
      <c r="AB246" s="38">
        <v>0</v>
      </c>
      <c r="AC246" s="38">
        <v>0</v>
      </c>
      <c r="AD246" s="38">
        <v>0</v>
      </c>
      <c r="AE246" s="38">
        <v>0</v>
      </c>
      <c r="AF246" s="39" t="s">
        <v>450</v>
      </c>
      <c r="AG246" s="39" t="s">
        <v>450</v>
      </c>
      <c r="AH246" s="39" t="s">
        <v>450</v>
      </c>
      <c r="AI246" s="39" t="s">
        <v>450</v>
      </c>
      <c r="AJ246" s="39" t="s">
        <v>450</v>
      </c>
      <c r="AK246" s="38" t="s">
        <v>450</v>
      </c>
      <c r="AL246" s="38" t="s">
        <v>450</v>
      </c>
      <c r="AM246" s="38" t="s">
        <v>450</v>
      </c>
      <c r="AN246" s="38" t="s">
        <v>450</v>
      </c>
      <c r="AO246" s="38" t="s">
        <v>450</v>
      </c>
      <c r="AP246" s="36" t="s">
        <v>450</v>
      </c>
      <c r="AQ246" s="36" t="s">
        <v>450</v>
      </c>
      <c r="AR246" s="36" t="s">
        <v>450</v>
      </c>
      <c r="AS246" s="36" t="s">
        <v>450</v>
      </c>
      <c r="AT246" s="36" t="s">
        <v>450</v>
      </c>
      <c r="AU246" s="37" t="s">
        <v>450</v>
      </c>
      <c r="AV246" s="37" t="s">
        <v>450</v>
      </c>
      <c r="AW246" s="37" t="s">
        <v>450</v>
      </c>
      <c r="AX246" s="37" t="s">
        <v>450</v>
      </c>
      <c r="AY246" s="37" t="s">
        <v>450</v>
      </c>
      <c r="AZ246" s="36" t="s">
        <v>450</v>
      </c>
      <c r="BA246" s="36" t="s">
        <v>450</v>
      </c>
      <c r="BB246" s="36" t="s">
        <v>450</v>
      </c>
      <c r="BC246" s="36" t="s">
        <v>450</v>
      </c>
      <c r="BD246" s="36" t="s">
        <v>450</v>
      </c>
      <c r="BE246" s="38" t="s">
        <v>450</v>
      </c>
      <c r="BF246" s="38" t="s">
        <v>450</v>
      </c>
      <c r="BG246" s="38" t="s">
        <v>450</v>
      </c>
      <c r="BH246" s="38" t="s">
        <v>450</v>
      </c>
      <c r="BI246" s="38" t="s">
        <v>450</v>
      </c>
      <c r="BJ246" s="39" t="s">
        <v>450</v>
      </c>
      <c r="BK246" s="39" t="s">
        <v>450</v>
      </c>
      <c r="BL246" s="39" t="s">
        <v>450</v>
      </c>
      <c r="BM246" s="39" t="s">
        <v>450</v>
      </c>
      <c r="BN246" s="39" t="s">
        <v>450</v>
      </c>
      <c r="BO246" s="38" t="s">
        <v>450</v>
      </c>
      <c r="BP246" s="38" t="s">
        <v>450</v>
      </c>
      <c r="BQ246" s="38" t="s">
        <v>450</v>
      </c>
      <c r="BR246" s="38" t="s">
        <v>450</v>
      </c>
      <c r="BS246" s="38" t="s">
        <v>450</v>
      </c>
      <c r="BT246" s="36">
        <v>-0.01</v>
      </c>
      <c r="BU246" s="36">
        <v>-3.5000000000000003E-2</v>
      </c>
      <c r="BV246" s="36">
        <v>0</v>
      </c>
      <c r="BW246" s="36">
        <v>0</v>
      </c>
      <c r="BX246" s="36">
        <v>-4.4999999999999998E-2</v>
      </c>
      <c r="BY246" s="37" t="s">
        <v>450</v>
      </c>
      <c r="BZ246" s="37" t="s">
        <v>450</v>
      </c>
      <c r="CA246" s="37" t="s">
        <v>450</v>
      </c>
      <c r="CB246" s="37" t="s">
        <v>450</v>
      </c>
      <c r="CC246" s="37" t="s">
        <v>450</v>
      </c>
      <c r="CD246" s="36" t="s">
        <v>450</v>
      </c>
      <c r="CE246" s="36" t="s">
        <v>450</v>
      </c>
      <c r="CF246" s="36" t="s">
        <v>450</v>
      </c>
      <c r="CG246" s="36" t="s">
        <v>450</v>
      </c>
      <c r="CH246" s="36" t="s">
        <v>450</v>
      </c>
    </row>
    <row r="247" spans="1:86" x14ac:dyDescent="0.25">
      <c r="A247" s="45">
        <v>2022</v>
      </c>
      <c r="B247" s="43" t="s">
        <v>157</v>
      </c>
      <c r="C247" s="44">
        <v>6169</v>
      </c>
      <c r="D247" s="43" t="s">
        <v>466</v>
      </c>
      <c r="E247" s="43" t="s">
        <v>461</v>
      </c>
      <c r="F247" s="42" t="s">
        <v>457</v>
      </c>
      <c r="G247" s="54">
        <v>1.248</v>
      </c>
      <c r="H247" s="54">
        <v>0.21299999999999999</v>
      </c>
      <c r="I247" s="38" t="s">
        <v>450</v>
      </c>
      <c r="J247" s="38" t="s">
        <v>450</v>
      </c>
      <c r="K247" s="38">
        <v>1.4610000000000001</v>
      </c>
      <c r="L247" s="39">
        <v>146</v>
      </c>
      <c r="M247" s="39">
        <v>9</v>
      </c>
      <c r="N247" s="39" t="s">
        <v>450</v>
      </c>
      <c r="O247" s="39" t="s">
        <v>450</v>
      </c>
      <c r="P247" s="39">
        <v>155</v>
      </c>
      <c r="Q247" s="41" t="s">
        <v>450</v>
      </c>
      <c r="R247" s="41" t="s">
        <v>450</v>
      </c>
      <c r="S247" s="41" t="s">
        <v>450</v>
      </c>
      <c r="T247" s="41" t="s">
        <v>450</v>
      </c>
      <c r="U247" s="41" t="s">
        <v>450</v>
      </c>
      <c r="V247" s="40" t="s">
        <v>450</v>
      </c>
      <c r="W247" s="40" t="s">
        <v>450</v>
      </c>
      <c r="X247" s="40" t="s">
        <v>450</v>
      </c>
      <c r="Y247" s="40" t="s">
        <v>450</v>
      </c>
      <c r="Z247" s="40" t="s">
        <v>450</v>
      </c>
      <c r="AA247" s="38" t="s">
        <v>450</v>
      </c>
      <c r="AB247" s="38" t="s">
        <v>450</v>
      </c>
      <c r="AC247" s="38" t="s">
        <v>450</v>
      </c>
      <c r="AD247" s="38" t="s">
        <v>450</v>
      </c>
      <c r="AE247" s="38" t="s">
        <v>450</v>
      </c>
      <c r="AF247" s="39" t="s">
        <v>450</v>
      </c>
      <c r="AG247" s="39" t="s">
        <v>450</v>
      </c>
      <c r="AH247" s="39" t="s">
        <v>450</v>
      </c>
      <c r="AI247" s="39" t="s">
        <v>450</v>
      </c>
      <c r="AJ247" s="39" t="s">
        <v>450</v>
      </c>
      <c r="AK247" s="38" t="s">
        <v>450</v>
      </c>
      <c r="AL247" s="38" t="s">
        <v>450</v>
      </c>
      <c r="AM247" s="38" t="s">
        <v>450</v>
      </c>
      <c r="AN247" s="38" t="s">
        <v>450</v>
      </c>
      <c r="AO247" s="38">
        <v>0</v>
      </c>
      <c r="AP247" s="36">
        <v>2.8000000000000001E-2</v>
      </c>
      <c r="AQ247" s="36">
        <v>6.0000000000000001E-3</v>
      </c>
      <c r="AR247" s="36" t="s">
        <v>450</v>
      </c>
      <c r="AS247" s="36" t="s">
        <v>450</v>
      </c>
      <c r="AT247" s="36">
        <v>3.4000000000000002E-2</v>
      </c>
      <c r="AU247" s="37">
        <v>10</v>
      </c>
      <c r="AV247" s="37">
        <v>3</v>
      </c>
      <c r="AW247" s="37" t="s">
        <v>450</v>
      </c>
      <c r="AX247" s="37" t="s">
        <v>450</v>
      </c>
      <c r="AY247" s="37">
        <v>13</v>
      </c>
      <c r="AZ247" s="36" t="s">
        <v>450</v>
      </c>
      <c r="BA247" s="36" t="s">
        <v>450</v>
      </c>
      <c r="BB247" s="36" t="s">
        <v>450</v>
      </c>
      <c r="BC247" s="36" t="s">
        <v>450</v>
      </c>
      <c r="BD247" s="36">
        <v>0</v>
      </c>
      <c r="BE247" s="38" t="s">
        <v>450</v>
      </c>
      <c r="BF247" s="38" t="s">
        <v>450</v>
      </c>
      <c r="BG247" s="38" t="s">
        <v>450</v>
      </c>
      <c r="BH247" s="38" t="s">
        <v>450</v>
      </c>
      <c r="BI247" s="38">
        <v>0</v>
      </c>
      <c r="BJ247" s="39" t="s">
        <v>450</v>
      </c>
      <c r="BK247" s="39" t="s">
        <v>450</v>
      </c>
      <c r="BL247" s="39" t="s">
        <v>450</v>
      </c>
      <c r="BM247" s="39" t="s">
        <v>450</v>
      </c>
      <c r="BN247" s="39">
        <v>0</v>
      </c>
      <c r="BO247" s="38" t="s">
        <v>450</v>
      </c>
      <c r="BP247" s="38" t="s">
        <v>450</v>
      </c>
      <c r="BQ247" s="38" t="s">
        <v>450</v>
      </c>
      <c r="BR247" s="38" t="s">
        <v>450</v>
      </c>
      <c r="BS247" s="38">
        <v>0</v>
      </c>
      <c r="BT247" s="36">
        <v>1.276</v>
      </c>
      <c r="BU247" s="36">
        <v>0.219</v>
      </c>
      <c r="BV247" s="36">
        <v>0</v>
      </c>
      <c r="BW247" s="36">
        <v>0</v>
      </c>
      <c r="BX247" s="36">
        <v>1.4950000000000001</v>
      </c>
      <c r="BY247" s="37">
        <v>156</v>
      </c>
      <c r="BZ247" s="37">
        <v>12</v>
      </c>
      <c r="CA247" s="37">
        <v>0</v>
      </c>
      <c r="CB247" s="37">
        <v>0</v>
      </c>
      <c r="CC247" s="37">
        <v>168</v>
      </c>
      <c r="CD247" s="36">
        <v>0</v>
      </c>
      <c r="CE247" s="36">
        <v>0</v>
      </c>
      <c r="CF247" s="36">
        <v>0</v>
      </c>
      <c r="CG247" s="36">
        <v>0</v>
      </c>
      <c r="CH247" s="36">
        <v>0</v>
      </c>
    </row>
    <row r="248" spans="1:86" x14ac:dyDescent="0.25">
      <c r="A248" s="45">
        <v>2022</v>
      </c>
      <c r="B248" s="43" t="s">
        <v>157</v>
      </c>
      <c r="C248" s="44">
        <v>9187</v>
      </c>
      <c r="D248" s="43" t="s">
        <v>1144</v>
      </c>
      <c r="E248" s="43" t="s">
        <v>454</v>
      </c>
      <c r="F248" s="42" t="s">
        <v>457</v>
      </c>
      <c r="G248" s="54">
        <v>0.82699999999999996</v>
      </c>
      <c r="H248" s="54">
        <v>0.09</v>
      </c>
      <c r="I248" s="38">
        <v>0</v>
      </c>
      <c r="J248" s="38">
        <v>0</v>
      </c>
      <c r="K248" s="38">
        <v>0.91700000000000004</v>
      </c>
      <c r="L248" s="39">
        <v>114</v>
      </c>
      <c r="M248" s="39">
        <v>5</v>
      </c>
      <c r="N248" s="39">
        <v>0</v>
      </c>
      <c r="O248" s="39">
        <v>0</v>
      </c>
      <c r="P248" s="39">
        <v>119</v>
      </c>
      <c r="Q248" s="41">
        <v>0</v>
      </c>
      <c r="R248" s="41">
        <v>0</v>
      </c>
      <c r="S248" s="41">
        <v>0</v>
      </c>
      <c r="T248" s="41">
        <v>0</v>
      </c>
      <c r="U248" s="41">
        <v>0</v>
      </c>
      <c r="V248" s="40">
        <v>0</v>
      </c>
      <c r="W248" s="40">
        <v>0</v>
      </c>
      <c r="X248" s="40">
        <v>0</v>
      </c>
      <c r="Y248" s="40">
        <v>0</v>
      </c>
      <c r="Z248" s="40">
        <v>0</v>
      </c>
      <c r="AA248" s="38">
        <v>0</v>
      </c>
      <c r="AB248" s="38">
        <v>0</v>
      </c>
      <c r="AC248" s="38">
        <v>0</v>
      </c>
      <c r="AD248" s="38">
        <v>0</v>
      </c>
      <c r="AE248" s="38">
        <v>0</v>
      </c>
      <c r="AF248" s="39">
        <v>0</v>
      </c>
      <c r="AG248" s="39">
        <v>0</v>
      </c>
      <c r="AH248" s="39">
        <v>0</v>
      </c>
      <c r="AI248" s="39">
        <v>0</v>
      </c>
      <c r="AJ248" s="39">
        <v>0</v>
      </c>
      <c r="AK248" s="38">
        <v>0.08</v>
      </c>
      <c r="AL248" s="38">
        <v>0</v>
      </c>
      <c r="AM248" s="38">
        <v>0</v>
      </c>
      <c r="AN248" s="38">
        <v>0</v>
      </c>
      <c r="AO248" s="38">
        <v>0.08</v>
      </c>
      <c r="AP248" s="36">
        <v>0</v>
      </c>
      <c r="AQ248" s="36">
        <v>0</v>
      </c>
      <c r="AR248" s="36">
        <v>0</v>
      </c>
      <c r="AS248" s="36">
        <v>0</v>
      </c>
      <c r="AT248" s="36">
        <v>0</v>
      </c>
      <c r="AU248" s="37">
        <v>0</v>
      </c>
      <c r="AV248" s="37">
        <v>0</v>
      </c>
      <c r="AW248" s="37">
        <v>0</v>
      </c>
      <c r="AX248" s="37">
        <v>0</v>
      </c>
      <c r="AY248" s="37">
        <v>0</v>
      </c>
      <c r="AZ248" s="36">
        <v>0</v>
      </c>
      <c r="BA248" s="36">
        <v>0</v>
      </c>
      <c r="BB248" s="36">
        <v>0</v>
      </c>
      <c r="BC248" s="36">
        <v>0</v>
      </c>
      <c r="BD248" s="36">
        <v>0</v>
      </c>
      <c r="BE248" s="38">
        <v>0</v>
      </c>
      <c r="BF248" s="38">
        <v>0</v>
      </c>
      <c r="BG248" s="38">
        <v>0</v>
      </c>
      <c r="BH248" s="38">
        <v>0</v>
      </c>
      <c r="BI248" s="38">
        <v>0</v>
      </c>
      <c r="BJ248" s="39">
        <v>0</v>
      </c>
      <c r="BK248" s="39">
        <v>0</v>
      </c>
      <c r="BL248" s="39">
        <v>0</v>
      </c>
      <c r="BM248" s="39">
        <v>0</v>
      </c>
      <c r="BN248" s="39">
        <v>0</v>
      </c>
      <c r="BO248" s="38">
        <v>0</v>
      </c>
      <c r="BP248" s="38">
        <v>0</v>
      </c>
      <c r="BQ248" s="38">
        <v>0</v>
      </c>
      <c r="BR248" s="38">
        <v>0</v>
      </c>
      <c r="BS248" s="38">
        <v>0</v>
      </c>
      <c r="BT248" s="36">
        <v>0.82699999999999996</v>
      </c>
      <c r="BU248" s="36">
        <v>0.09</v>
      </c>
      <c r="BV248" s="36">
        <v>0</v>
      </c>
      <c r="BW248" s="36">
        <v>0</v>
      </c>
      <c r="BX248" s="36">
        <v>0.91700000000000004</v>
      </c>
      <c r="BY248" s="37">
        <v>114</v>
      </c>
      <c r="BZ248" s="37">
        <v>5</v>
      </c>
      <c r="CA248" s="37">
        <v>0</v>
      </c>
      <c r="CB248" s="37">
        <v>0</v>
      </c>
      <c r="CC248" s="37">
        <v>119</v>
      </c>
      <c r="CD248" s="36">
        <v>0.08</v>
      </c>
      <c r="CE248" s="36">
        <v>0</v>
      </c>
      <c r="CF248" s="36">
        <v>0</v>
      </c>
      <c r="CG248" s="36">
        <v>0</v>
      </c>
      <c r="CH248" s="36">
        <v>0.08</v>
      </c>
    </row>
    <row r="249" spans="1:86" x14ac:dyDescent="0.25">
      <c r="A249" s="45">
        <v>2022</v>
      </c>
      <c r="B249" s="43" t="s">
        <v>157</v>
      </c>
      <c r="C249" s="44">
        <v>9191</v>
      </c>
      <c r="D249" s="43" t="s">
        <v>750</v>
      </c>
      <c r="E249" s="43" t="s">
        <v>735</v>
      </c>
      <c r="F249" s="42" t="s">
        <v>455</v>
      </c>
      <c r="G249" s="54">
        <v>99.641000000000005</v>
      </c>
      <c r="H249" s="54">
        <v>6.9379999999999997</v>
      </c>
      <c r="I249" s="38">
        <v>19.994</v>
      </c>
      <c r="J249" s="38" t="s">
        <v>450</v>
      </c>
      <c r="K249" s="38">
        <v>126.57299999999999</v>
      </c>
      <c r="L249" s="39">
        <v>13282</v>
      </c>
      <c r="M249" s="39">
        <v>261</v>
      </c>
      <c r="N249" s="39">
        <v>216</v>
      </c>
      <c r="O249" s="39" t="s">
        <v>450</v>
      </c>
      <c r="P249" s="39">
        <v>13759</v>
      </c>
      <c r="Q249" s="41" t="s">
        <v>450</v>
      </c>
      <c r="R249" s="41" t="s">
        <v>450</v>
      </c>
      <c r="S249" s="41" t="s">
        <v>450</v>
      </c>
      <c r="T249" s="41" t="s">
        <v>450</v>
      </c>
      <c r="U249" s="41" t="s">
        <v>450</v>
      </c>
      <c r="V249" s="40" t="s">
        <v>450</v>
      </c>
      <c r="W249" s="40" t="s">
        <v>450</v>
      </c>
      <c r="X249" s="40" t="s">
        <v>450</v>
      </c>
      <c r="Y249" s="40" t="s">
        <v>450</v>
      </c>
      <c r="Z249" s="40" t="s">
        <v>450</v>
      </c>
      <c r="AA249" s="38" t="s">
        <v>450</v>
      </c>
      <c r="AB249" s="38" t="s">
        <v>450</v>
      </c>
      <c r="AC249" s="38" t="s">
        <v>450</v>
      </c>
      <c r="AD249" s="38" t="s">
        <v>450</v>
      </c>
      <c r="AE249" s="38" t="s">
        <v>450</v>
      </c>
      <c r="AF249" s="39" t="s">
        <v>450</v>
      </c>
      <c r="AG249" s="39" t="s">
        <v>450</v>
      </c>
      <c r="AH249" s="39" t="s">
        <v>450</v>
      </c>
      <c r="AI249" s="39" t="s">
        <v>450</v>
      </c>
      <c r="AJ249" s="39" t="s">
        <v>450</v>
      </c>
      <c r="AK249" s="38" t="s">
        <v>450</v>
      </c>
      <c r="AL249" s="38" t="s">
        <v>450</v>
      </c>
      <c r="AM249" s="38" t="s">
        <v>450</v>
      </c>
      <c r="AN249" s="38" t="s">
        <v>450</v>
      </c>
      <c r="AO249" s="38">
        <v>0</v>
      </c>
      <c r="AP249" s="36">
        <v>0.104</v>
      </c>
      <c r="AQ249" s="36" t="s">
        <v>450</v>
      </c>
      <c r="AR249" s="36" t="s">
        <v>450</v>
      </c>
      <c r="AS249" s="36" t="s">
        <v>450</v>
      </c>
      <c r="AT249" s="36">
        <v>0.104</v>
      </c>
      <c r="AU249" s="37">
        <v>23</v>
      </c>
      <c r="AV249" s="37" t="s">
        <v>450</v>
      </c>
      <c r="AW249" s="37" t="s">
        <v>450</v>
      </c>
      <c r="AX249" s="37" t="s">
        <v>450</v>
      </c>
      <c r="AY249" s="37">
        <v>23</v>
      </c>
      <c r="AZ249" s="36" t="s">
        <v>450</v>
      </c>
      <c r="BA249" s="36" t="s">
        <v>450</v>
      </c>
      <c r="BB249" s="36" t="s">
        <v>450</v>
      </c>
      <c r="BC249" s="36" t="s">
        <v>450</v>
      </c>
      <c r="BD249" s="36">
        <v>0</v>
      </c>
      <c r="BE249" s="38">
        <v>7.6999999999999999E-2</v>
      </c>
      <c r="BF249" s="38">
        <v>8.5000000000000006E-2</v>
      </c>
      <c r="BG249" s="38" t="s">
        <v>450</v>
      </c>
      <c r="BH249" s="38" t="s">
        <v>450</v>
      </c>
      <c r="BI249" s="38">
        <v>0.16200000000000001</v>
      </c>
      <c r="BJ249" s="39">
        <v>8</v>
      </c>
      <c r="BK249" s="39">
        <v>4</v>
      </c>
      <c r="BL249" s="39" t="s">
        <v>450</v>
      </c>
      <c r="BM249" s="39" t="s">
        <v>450</v>
      </c>
      <c r="BN249" s="39">
        <v>12</v>
      </c>
      <c r="BO249" s="38" t="s">
        <v>450</v>
      </c>
      <c r="BP249" s="38" t="s">
        <v>450</v>
      </c>
      <c r="BQ249" s="38" t="s">
        <v>450</v>
      </c>
      <c r="BR249" s="38" t="s">
        <v>450</v>
      </c>
      <c r="BS249" s="38">
        <v>0</v>
      </c>
      <c r="BT249" s="36">
        <v>99.822000000000003</v>
      </c>
      <c r="BU249" s="36">
        <v>7.0229999999999997</v>
      </c>
      <c r="BV249" s="36">
        <v>19.994</v>
      </c>
      <c r="BW249" s="36">
        <v>0</v>
      </c>
      <c r="BX249" s="36">
        <v>126.839</v>
      </c>
      <c r="BY249" s="37">
        <v>13313</v>
      </c>
      <c r="BZ249" s="37">
        <v>265</v>
      </c>
      <c r="CA249" s="37">
        <v>216</v>
      </c>
      <c r="CB249" s="37">
        <v>0</v>
      </c>
      <c r="CC249" s="37">
        <v>13794</v>
      </c>
      <c r="CD249" s="36">
        <v>0</v>
      </c>
      <c r="CE249" s="36">
        <v>0</v>
      </c>
      <c r="CF249" s="36">
        <v>0</v>
      </c>
      <c r="CG249" s="36">
        <v>0</v>
      </c>
      <c r="CH249" s="36">
        <v>0</v>
      </c>
    </row>
    <row r="250" spans="1:86" x14ac:dyDescent="0.25">
      <c r="A250" s="45">
        <v>2022</v>
      </c>
      <c r="B250" s="43" t="s">
        <v>157</v>
      </c>
      <c r="C250" s="44">
        <v>10454</v>
      </c>
      <c r="D250" s="43" t="s">
        <v>1143</v>
      </c>
      <c r="E250" s="43" t="s">
        <v>538</v>
      </c>
      <c r="F250" s="42" t="s">
        <v>455</v>
      </c>
      <c r="G250" s="54">
        <v>0.68100000000000005</v>
      </c>
      <c r="H250" s="54" t="s">
        <v>450</v>
      </c>
      <c r="I250" s="38" t="s">
        <v>450</v>
      </c>
      <c r="J250" s="38" t="s">
        <v>450</v>
      </c>
      <c r="K250" s="38">
        <v>0.68100000000000005</v>
      </c>
      <c r="L250" s="39">
        <v>101</v>
      </c>
      <c r="M250" s="39" t="s">
        <v>450</v>
      </c>
      <c r="N250" s="39" t="s">
        <v>450</v>
      </c>
      <c r="O250" s="39" t="s">
        <v>450</v>
      </c>
      <c r="P250" s="39">
        <v>101</v>
      </c>
      <c r="Q250" s="41" t="s">
        <v>450</v>
      </c>
      <c r="R250" s="41" t="s">
        <v>450</v>
      </c>
      <c r="S250" s="41" t="s">
        <v>450</v>
      </c>
      <c r="T250" s="41" t="s">
        <v>450</v>
      </c>
      <c r="U250" s="41">
        <v>0</v>
      </c>
      <c r="V250" s="40" t="s">
        <v>450</v>
      </c>
      <c r="W250" s="40" t="s">
        <v>450</v>
      </c>
      <c r="X250" s="40" t="s">
        <v>450</v>
      </c>
      <c r="Y250" s="40" t="s">
        <v>450</v>
      </c>
      <c r="Z250" s="40">
        <v>0</v>
      </c>
      <c r="AA250" s="38">
        <v>5.1999999999999998E-2</v>
      </c>
      <c r="AB250" s="38" t="s">
        <v>450</v>
      </c>
      <c r="AC250" s="38" t="s">
        <v>450</v>
      </c>
      <c r="AD250" s="38" t="s">
        <v>450</v>
      </c>
      <c r="AE250" s="38">
        <v>5.1999999999999998E-2</v>
      </c>
      <c r="AF250" s="39">
        <v>50</v>
      </c>
      <c r="AG250" s="39" t="s">
        <v>450</v>
      </c>
      <c r="AH250" s="39" t="s">
        <v>450</v>
      </c>
      <c r="AI250" s="39" t="s">
        <v>450</v>
      </c>
      <c r="AJ250" s="39">
        <v>50</v>
      </c>
      <c r="AK250" s="38" t="s">
        <v>450</v>
      </c>
      <c r="AL250" s="38" t="s">
        <v>450</v>
      </c>
      <c r="AM250" s="38" t="s">
        <v>450</v>
      </c>
      <c r="AN250" s="38" t="s">
        <v>450</v>
      </c>
      <c r="AO250" s="38">
        <v>0</v>
      </c>
      <c r="AP250" s="36">
        <v>1.7999999999999999E-2</v>
      </c>
      <c r="AQ250" s="36" t="s">
        <v>450</v>
      </c>
      <c r="AR250" s="36" t="s">
        <v>450</v>
      </c>
      <c r="AS250" s="36" t="s">
        <v>450</v>
      </c>
      <c r="AT250" s="36">
        <v>1.7999999999999999E-2</v>
      </c>
      <c r="AU250" s="37">
        <v>5</v>
      </c>
      <c r="AV250" s="37" t="s">
        <v>450</v>
      </c>
      <c r="AW250" s="37" t="s">
        <v>450</v>
      </c>
      <c r="AX250" s="37" t="s">
        <v>450</v>
      </c>
      <c r="AY250" s="37">
        <v>5</v>
      </c>
      <c r="AZ250" s="36" t="s">
        <v>450</v>
      </c>
      <c r="BA250" s="36" t="s">
        <v>450</v>
      </c>
      <c r="BB250" s="36" t="s">
        <v>450</v>
      </c>
      <c r="BC250" s="36" t="s">
        <v>450</v>
      </c>
      <c r="BD250" s="36">
        <v>0</v>
      </c>
      <c r="BE250" s="38" t="s">
        <v>450</v>
      </c>
      <c r="BF250" s="38" t="s">
        <v>450</v>
      </c>
      <c r="BG250" s="38" t="s">
        <v>450</v>
      </c>
      <c r="BH250" s="38" t="s">
        <v>450</v>
      </c>
      <c r="BI250" s="38">
        <v>0</v>
      </c>
      <c r="BJ250" s="39" t="s">
        <v>450</v>
      </c>
      <c r="BK250" s="39" t="s">
        <v>450</v>
      </c>
      <c r="BL250" s="39" t="s">
        <v>450</v>
      </c>
      <c r="BM250" s="39" t="s">
        <v>450</v>
      </c>
      <c r="BN250" s="39">
        <v>0</v>
      </c>
      <c r="BO250" s="38" t="s">
        <v>450</v>
      </c>
      <c r="BP250" s="38" t="s">
        <v>450</v>
      </c>
      <c r="BQ250" s="38" t="s">
        <v>450</v>
      </c>
      <c r="BR250" s="38" t="s">
        <v>450</v>
      </c>
      <c r="BS250" s="38">
        <v>0</v>
      </c>
      <c r="BT250" s="36">
        <v>0.751</v>
      </c>
      <c r="BU250" s="36">
        <v>0</v>
      </c>
      <c r="BV250" s="36">
        <v>0</v>
      </c>
      <c r="BW250" s="36">
        <v>0</v>
      </c>
      <c r="BX250" s="36">
        <v>0.751</v>
      </c>
      <c r="BY250" s="37">
        <v>156</v>
      </c>
      <c r="BZ250" s="37">
        <v>0</v>
      </c>
      <c r="CA250" s="37">
        <v>0</v>
      </c>
      <c r="CB250" s="37">
        <v>0</v>
      </c>
      <c r="CC250" s="37">
        <v>156</v>
      </c>
      <c r="CD250" s="36">
        <v>0</v>
      </c>
      <c r="CE250" s="36">
        <v>0</v>
      </c>
      <c r="CF250" s="36">
        <v>0</v>
      </c>
      <c r="CG250" s="36">
        <v>0</v>
      </c>
      <c r="CH250" s="36">
        <v>0</v>
      </c>
    </row>
    <row r="251" spans="1:86" x14ac:dyDescent="0.25">
      <c r="A251" s="45">
        <v>2022</v>
      </c>
      <c r="B251" s="43" t="s">
        <v>157</v>
      </c>
      <c r="C251" s="44">
        <v>11273</v>
      </c>
      <c r="D251" s="43" t="s">
        <v>462</v>
      </c>
      <c r="E251" s="43" t="s">
        <v>461</v>
      </c>
      <c r="F251" s="42" t="s">
        <v>457</v>
      </c>
      <c r="G251" s="54">
        <v>2.1999999999999999E-2</v>
      </c>
      <c r="H251" s="54" t="s">
        <v>450</v>
      </c>
      <c r="I251" s="38" t="s">
        <v>450</v>
      </c>
      <c r="J251" s="38" t="s">
        <v>450</v>
      </c>
      <c r="K251" s="38">
        <v>2.1999999999999999E-2</v>
      </c>
      <c r="L251" s="39">
        <v>2</v>
      </c>
      <c r="M251" s="39" t="s">
        <v>450</v>
      </c>
      <c r="N251" s="39" t="s">
        <v>450</v>
      </c>
      <c r="O251" s="39" t="s">
        <v>450</v>
      </c>
      <c r="P251" s="39">
        <v>2</v>
      </c>
      <c r="Q251" s="41" t="s">
        <v>450</v>
      </c>
      <c r="R251" s="41" t="s">
        <v>450</v>
      </c>
      <c r="S251" s="41" t="s">
        <v>450</v>
      </c>
      <c r="T251" s="41" t="s">
        <v>450</v>
      </c>
      <c r="U251" s="41" t="s">
        <v>450</v>
      </c>
      <c r="V251" s="40" t="s">
        <v>450</v>
      </c>
      <c r="W251" s="40" t="s">
        <v>450</v>
      </c>
      <c r="X251" s="40" t="s">
        <v>450</v>
      </c>
      <c r="Y251" s="40" t="s">
        <v>450</v>
      </c>
      <c r="Z251" s="40" t="s">
        <v>450</v>
      </c>
      <c r="AA251" s="38" t="s">
        <v>450</v>
      </c>
      <c r="AB251" s="38" t="s">
        <v>450</v>
      </c>
      <c r="AC251" s="38" t="s">
        <v>450</v>
      </c>
      <c r="AD251" s="38" t="s">
        <v>450</v>
      </c>
      <c r="AE251" s="38" t="s">
        <v>450</v>
      </c>
      <c r="AF251" s="39" t="s">
        <v>450</v>
      </c>
      <c r="AG251" s="39" t="s">
        <v>450</v>
      </c>
      <c r="AH251" s="39" t="s">
        <v>450</v>
      </c>
      <c r="AI251" s="39" t="s">
        <v>450</v>
      </c>
      <c r="AJ251" s="39" t="s">
        <v>450</v>
      </c>
      <c r="AK251" s="38" t="s">
        <v>450</v>
      </c>
      <c r="AL251" s="38" t="s">
        <v>450</v>
      </c>
      <c r="AM251" s="38" t="s">
        <v>450</v>
      </c>
      <c r="AN251" s="38" t="s">
        <v>450</v>
      </c>
      <c r="AO251" s="38">
        <v>0</v>
      </c>
      <c r="AP251" s="36">
        <v>2E-3</v>
      </c>
      <c r="AQ251" s="36" t="s">
        <v>450</v>
      </c>
      <c r="AR251" s="36" t="s">
        <v>450</v>
      </c>
      <c r="AS251" s="36" t="s">
        <v>450</v>
      </c>
      <c r="AT251" s="36">
        <v>2E-3</v>
      </c>
      <c r="AU251" s="37">
        <v>1</v>
      </c>
      <c r="AV251" s="37" t="s">
        <v>450</v>
      </c>
      <c r="AW251" s="37" t="s">
        <v>450</v>
      </c>
      <c r="AX251" s="37" t="s">
        <v>450</v>
      </c>
      <c r="AY251" s="37">
        <v>1</v>
      </c>
      <c r="AZ251" s="36" t="s">
        <v>450</v>
      </c>
      <c r="BA251" s="36" t="s">
        <v>450</v>
      </c>
      <c r="BB251" s="36" t="s">
        <v>450</v>
      </c>
      <c r="BC251" s="36" t="s">
        <v>450</v>
      </c>
      <c r="BD251" s="36">
        <v>0</v>
      </c>
      <c r="BE251" s="38" t="s">
        <v>450</v>
      </c>
      <c r="BF251" s="38" t="s">
        <v>450</v>
      </c>
      <c r="BG251" s="38" t="s">
        <v>450</v>
      </c>
      <c r="BH251" s="38" t="s">
        <v>450</v>
      </c>
      <c r="BI251" s="38">
        <v>0</v>
      </c>
      <c r="BJ251" s="39" t="s">
        <v>450</v>
      </c>
      <c r="BK251" s="39" t="s">
        <v>450</v>
      </c>
      <c r="BL251" s="39" t="s">
        <v>450</v>
      </c>
      <c r="BM251" s="39" t="s">
        <v>450</v>
      </c>
      <c r="BN251" s="39">
        <v>0</v>
      </c>
      <c r="BO251" s="38" t="s">
        <v>450</v>
      </c>
      <c r="BP251" s="38" t="s">
        <v>450</v>
      </c>
      <c r="BQ251" s="38" t="s">
        <v>450</v>
      </c>
      <c r="BR251" s="38" t="s">
        <v>450</v>
      </c>
      <c r="BS251" s="38">
        <v>0</v>
      </c>
      <c r="BT251" s="36">
        <v>2.4E-2</v>
      </c>
      <c r="BU251" s="36">
        <v>0</v>
      </c>
      <c r="BV251" s="36">
        <v>0</v>
      </c>
      <c r="BW251" s="36">
        <v>0</v>
      </c>
      <c r="BX251" s="36">
        <v>2.4E-2</v>
      </c>
      <c r="BY251" s="37">
        <v>3</v>
      </c>
      <c r="BZ251" s="37">
        <v>0</v>
      </c>
      <c r="CA251" s="37">
        <v>0</v>
      </c>
      <c r="CB251" s="37">
        <v>0</v>
      </c>
      <c r="CC251" s="37">
        <v>3</v>
      </c>
      <c r="CD251" s="36">
        <v>0</v>
      </c>
      <c r="CE251" s="36">
        <v>0</v>
      </c>
      <c r="CF251" s="36">
        <v>0</v>
      </c>
      <c r="CG251" s="36">
        <v>0</v>
      </c>
      <c r="CH251" s="36">
        <v>0</v>
      </c>
    </row>
    <row r="252" spans="1:86" x14ac:dyDescent="0.25">
      <c r="A252" s="45">
        <v>2022</v>
      </c>
      <c r="B252" s="43" t="s">
        <v>157</v>
      </c>
      <c r="C252" s="44">
        <v>14354</v>
      </c>
      <c r="D252" s="43" t="s">
        <v>459</v>
      </c>
      <c r="E252" s="43" t="s">
        <v>454</v>
      </c>
      <c r="F252" s="42" t="s">
        <v>455</v>
      </c>
      <c r="G252" s="54">
        <v>16.248000000000001</v>
      </c>
      <c r="H252" s="54">
        <v>1.073</v>
      </c>
      <c r="I252" s="38">
        <v>0.1</v>
      </c>
      <c r="J252" s="38">
        <v>0</v>
      </c>
      <c r="K252" s="38">
        <v>17.420999999999999</v>
      </c>
      <c r="L252" s="39">
        <v>2009</v>
      </c>
      <c r="M252" s="39">
        <v>55</v>
      </c>
      <c r="N252" s="39">
        <v>4</v>
      </c>
      <c r="O252" s="39">
        <v>0</v>
      </c>
      <c r="P252" s="39">
        <v>2068</v>
      </c>
      <c r="Q252" s="41">
        <v>1.131</v>
      </c>
      <c r="R252" s="41">
        <v>3.1E-2</v>
      </c>
      <c r="S252" s="41">
        <v>0</v>
      </c>
      <c r="T252" s="41">
        <v>0</v>
      </c>
      <c r="U252" s="41">
        <v>1.1619999999999999</v>
      </c>
      <c r="V252" s="40">
        <v>136</v>
      </c>
      <c r="W252" s="40">
        <v>2</v>
      </c>
      <c r="X252" s="40">
        <v>0</v>
      </c>
      <c r="Y252" s="40">
        <v>0</v>
      </c>
      <c r="Z252" s="40">
        <v>138</v>
      </c>
      <c r="AA252" s="38" t="s">
        <v>450</v>
      </c>
      <c r="AB252" s="38" t="s">
        <v>450</v>
      </c>
      <c r="AC252" s="38" t="s">
        <v>450</v>
      </c>
      <c r="AD252" s="38" t="s">
        <v>450</v>
      </c>
      <c r="AE252" s="38">
        <v>0</v>
      </c>
      <c r="AF252" s="39" t="s">
        <v>450</v>
      </c>
      <c r="AG252" s="39" t="s">
        <v>450</v>
      </c>
      <c r="AH252" s="39" t="s">
        <v>450</v>
      </c>
      <c r="AI252" s="39" t="s">
        <v>450</v>
      </c>
      <c r="AJ252" s="39">
        <v>0</v>
      </c>
      <c r="AK252" s="38" t="s">
        <v>450</v>
      </c>
      <c r="AL252" s="38" t="s">
        <v>450</v>
      </c>
      <c r="AM252" s="38" t="s">
        <v>450</v>
      </c>
      <c r="AN252" s="38" t="s">
        <v>450</v>
      </c>
      <c r="AO252" s="38">
        <v>0</v>
      </c>
      <c r="AP252" s="36">
        <v>0.222</v>
      </c>
      <c r="AQ252" s="36">
        <v>5.7000000000000002E-2</v>
      </c>
      <c r="AR252" s="36">
        <v>0</v>
      </c>
      <c r="AS252" s="36">
        <v>0</v>
      </c>
      <c r="AT252" s="36">
        <v>0.27900000000000003</v>
      </c>
      <c r="AU252" s="37">
        <v>65</v>
      </c>
      <c r="AV252" s="37">
        <v>8</v>
      </c>
      <c r="AW252" s="37">
        <v>0</v>
      </c>
      <c r="AX252" s="37">
        <v>0</v>
      </c>
      <c r="AY252" s="37">
        <v>73</v>
      </c>
      <c r="AZ252" s="36" t="s">
        <v>450</v>
      </c>
      <c r="BA252" s="36" t="s">
        <v>450</v>
      </c>
      <c r="BB252" s="36" t="s">
        <v>450</v>
      </c>
      <c r="BC252" s="36" t="s">
        <v>450</v>
      </c>
      <c r="BD252" s="36">
        <v>0</v>
      </c>
      <c r="BE252" s="38">
        <v>8.0000000000000002E-3</v>
      </c>
      <c r="BF252" s="38">
        <v>0</v>
      </c>
      <c r="BG252" s="38">
        <v>0</v>
      </c>
      <c r="BH252" s="38">
        <v>0</v>
      </c>
      <c r="BI252" s="38">
        <v>8.0000000000000002E-3</v>
      </c>
      <c r="BJ252" s="39">
        <v>2</v>
      </c>
      <c r="BK252" s="39">
        <v>0</v>
      </c>
      <c r="BL252" s="39">
        <v>0</v>
      </c>
      <c r="BM252" s="39">
        <v>0</v>
      </c>
      <c r="BN252" s="39">
        <v>2</v>
      </c>
      <c r="BO252" s="38" t="s">
        <v>450</v>
      </c>
      <c r="BP252" s="38" t="s">
        <v>450</v>
      </c>
      <c r="BQ252" s="38" t="s">
        <v>450</v>
      </c>
      <c r="BR252" s="38" t="s">
        <v>450</v>
      </c>
      <c r="BS252" s="38">
        <v>0</v>
      </c>
      <c r="BT252" s="36">
        <v>16.478000000000002</v>
      </c>
      <c r="BU252" s="36">
        <v>1.1299999999999999</v>
      </c>
      <c r="BV252" s="36">
        <v>0.1</v>
      </c>
      <c r="BW252" s="36">
        <v>0</v>
      </c>
      <c r="BX252" s="36">
        <v>17.707999999999998</v>
      </c>
      <c r="BY252" s="37">
        <v>2076</v>
      </c>
      <c r="BZ252" s="37">
        <v>63</v>
      </c>
      <c r="CA252" s="37">
        <v>4</v>
      </c>
      <c r="CB252" s="37">
        <v>0</v>
      </c>
      <c r="CC252" s="37">
        <v>2143</v>
      </c>
      <c r="CD252" s="36">
        <v>0</v>
      </c>
      <c r="CE252" s="36">
        <v>0</v>
      </c>
      <c r="CF252" s="36">
        <v>0</v>
      </c>
      <c r="CG252" s="36">
        <v>0</v>
      </c>
      <c r="CH252" s="36">
        <v>0</v>
      </c>
    </row>
    <row r="253" spans="1:86" x14ac:dyDescent="0.25">
      <c r="A253" s="45">
        <v>2022</v>
      </c>
      <c r="B253" s="43" t="s">
        <v>157</v>
      </c>
      <c r="C253" s="44">
        <v>19502</v>
      </c>
      <c r="D253" s="43" t="s">
        <v>1142</v>
      </c>
      <c r="E253" s="43" t="s">
        <v>461</v>
      </c>
      <c r="F253" s="42" t="s">
        <v>457</v>
      </c>
      <c r="G253" s="54">
        <v>0.18</v>
      </c>
      <c r="H253" s="54">
        <v>0.12</v>
      </c>
      <c r="I253" s="38" t="s">
        <v>450</v>
      </c>
      <c r="J253" s="38" t="s">
        <v>450</v>
      </c>
      <c r="K253" s="38">
        <v>0.3</v>
      </c>
      <c r="L253" s="39">
        <v>10</v>
      </c>
      <c r="M253" s="39">
        <v>6</v>
      </c>
      <c r="N253" s="39" t="s">
        <v>450</v>
      </c>
      <c r="O253" s="39" t="s">
        <v>450</v>
      </c>
      <c r="P253" s="39">
        <v>16</v>
      </c>
      <c r="Q253" s="41" t="s">
        <v>450</v>
      </c>
      <c r="R253" s="41" t="s">
        <v>450</v>
      </c>
      <c r="S253" s="41" t="s">
        <v>450</v>
      </c>
      <c r="T253" s="41" t="s">
        <v>450</v>
      </c>
      <c r="U253" s="41" t="s">
        <v>450</v>
      </c>
      <c r="V253" s="40" t="s">
        <v>450</v>
      </c>
      <c r="W253" s="40" t="s">
        <v>450</v>
      </c>
      <c r="X253" s="40" t="s">
        <v>450</v>
      </c>
      <c r="Y253" s="40" t="s">
        <v>450</v>
      </c>
      <c r="Z253" s="40" t="s">
        <v>450</v>
      </c>
      <c r="AA253" s="38" t="s">
        <v>450</v>
      </c>
      <c r="AB253" s="38" t="s">
        <v>450</v>
      </c>
      <c r="AC253" s="38" t="s">
        <v>450</v>
      </c>
      <c r="AD253" s="38" t="s">
        <v>450</v>
      </c>
      <c r="AE253" s="38" t="s">
        <v>450</v>
      </c>
      <c r="AF253" s="39" t="s">
        <v>450</v>
      </c>
      <c r="AG253" s="39" t="s">
        <v>450</v>
      </c>
      <c r="AH253" s="39" t="s">
        <v>450</v>
      </c>
      <c r="AI253" s="39" t="s">
        <v>450</v>
      </c>
      <c r="AJ253" s="39" t="s">
        <v>450</v>
      </c>
      <c r="AK253" s="38" t="s">
        <v>450</v>
      </c>
      <c r="AL253" s="38" t="s">
        <v>450</v>
      </c>
      <c r="AM253" s="38" t="s">
        <v>450</v>
      </c>
      <c r="AN253" s="38" t="s">
        <v>450</v>
      </c>
      <c r="AO253" s="38">
        <v>0</v>
      </c>
      <c r="AP253" s="36" t="s">
        <v>450</v>
      </c>
      <c r="AQ253" s="36" t="s">
        <v>450</v>
      </c>
      <c r="AR253" s="36" t="s">
        <v>450</v>
      </c>
      <c r="AS253" s="36" t="s">
        <v>450</v>
      </c>
      <c r="AT253" s="36">
        <v>0</v>
      </c>
      <c r="AU253" s="37" t="s">
        <v>450</v>
      </c>
      <c r="AV253" s="37" t="s">
        <v>450</v>
      </c>
      <c r="AW253" s="37" t="s">
        <v>450</v>
      </c>
      <c r="AX253" s="37" t="s">
        <v>450</v>
      </c>
      <c r="AY253" s="37">
        <v>0</v>
      </c>
      <c r="AZ253" s="36" t="s">
        <v>450</v>
      </c>
      <c r="BA253" s="36" t="s">
        <v>450</v>
      </c>
      <c r="BB253" s="36" t="s">
        <v>450</v>
      </c>
      <c r="BC253" s="36" t="s">
        <v>450</v>
      </c>
      <c r="BD253" s="36">
        <v>0</v>
      </c>
      <c r="BE253" s="38" t="s">
        <v>450</v>
      </c>
      <c r="BF253" s="38" t="s">
        <v>450</v>
      </c>
      <c r="BG253" s="38" t="s">
        <v>450</v>
      </c>
      <c r="BH253" s="38" t="s">
        <v>450</v>
      </c>
      <c r="BI253" s="38">
        <v>0</v>
      </c>
      <c r="BJ253" s="39" t="s">
        <v>450</v>
      </c>
      <c r="BK253" s="39" t="s">
        <v>450</v>
      </c>
      <c r="BL253" s="39" t="s">
        <v>450</v>
      </c>
      <c r="BM253" s="39" t="s">
        <v>450</v>
      </c>
      <c r="BN253" s="39">
        <v>0</v>
      </c>
      <c r="BO253" s="38" t="s">
        <v>450</v>
      </c>
      <c r="BP253" s="38" t="s">
        <v>450</v>
      </c>
      <c r="BQ253" s="38" t="s">
        <v>450</v>
      </c>
      <c r="BR253" s="38" t="s">
        <v>450</v>
      </c>
      <c r="BS253" s="38">
        <v>0</v>
      </c>
      <c r="BT253" s="36">
        <v>0.18</v>
      </c>
      <c r="BU253" s="36">
        <v>0.12</v>
      </c>
      <c r="BV253" s="36">
        <v>0</v>
      </c>
      <c r="BW253" s="36">
        <v>0</v>
      </c>
      <c r="BX253" s="36">
        <v>0.3</v>
      </c>
      <c r="BY253" s="37">
        <v>10</v>
      </c>
      <c r="BZ253" s="37">
        <v>6</v>
      </c>
      <c r="CA253" s="37">
        <v>0</v>
      </c>
      <c r="CB253" s="37">
        <v>0</v>
      </c>
      <c r="CC253" s="37">
        <v>16</v>
      </c>
      <c r="CD253" s="36">
        <v>0</v>
      </c>
      <c r="CE253" s="36">
        <v>0</v>
      </c>
      <c r="CF253" s="36">
        <v>0</v>
      </c>
      <c r="CG253" s="36">
        <v>0</v>
      </c>
      <c r="CH253" s="36">
        <v>0</v>
      </c>
    </row>
    <row r="254" spans="1:86" x14ac:dyDescent="0.25">
      <c r="A254" s="45">
        <v>2022</v>
      </c>
      <c r="B254" s="43" t="s">
        <v>157</v>
      </c>
      <c r="C254" s="44">
        <v>20169</v>
      </c>
      <c r="D254" s="43" t="s">
        <v>539</v>
      </c>
      <c r="E254" s="43" t="s">
        <v>538</v>
      </c>
      <c r="F254" s="42" t="s">
        <v>457</v>
      </c>
      <c r="G254" s="54">
        <v>1.7130000000000001</v>
      </c>
      <c r="H254" s="54">
        <v>0.53300000000000003</v>
      </c>
      <c r="I254" s="38" t="s">
        <v>450</v>
      </c>
      <c r="J254" s="38" t="s">
        <v>450</v>
      </c>
      <c r="K254" s="38">
        <v>2.246</v>
      </c>
      <c r="L254" s="39">
        <v>285</v>
      </c>
      <c r="M254" s="39">
        <v>26</v>
      </c>
      <c r="N254" s="39" t="s">
        <v>450</v>
      </c>
      <c r="O254" s="39" t="s">
        <v>450</v>
      </c>
      <c r="P254" s="39">
        <v>311</v>
      </c>
      <c r="Q254" s="41" t="s">
        <v>450</v>
      </c>
      <c r="R254" s="41" t="s">
        <v>450</v>
      </c>
      <c r="S254" s="41" t="s">
        <v>450</v>
      </c>
      <c r="T254" s="41" t="s">
        <v>450</v>
      </c>
      <c r="U254" s="41" t="s">
        <v>450</v>
      </c>
      <c r="V254" s="40" t="s">
        <v>450</v>
      </c>
      <c r="W254" s="40" t="s">
        <v>450</v>
      </c>
      <c r="X254" s="40" t="s">
        <v>450</v>
      </c>
      <c r="Y254" s="40" t="s">
        <v>450</v>
      </c>
      <c r="Z254" s="40" t="s">
        <v>450</v>
      </c>
      <c r="AA254" s="38" t="s">
        <v>450</v>
      </c>
      <c r="AB254" s="38" t="s">
        <v>450</v>
      </c>
      <c r="AC254" s="38" t="s">
        <v>450</v>
      </c>
      <c r="AD254" s="38" t="s">
        <v>450</v>
      </c>
      <c r="AE254" s="38" t="s">
        <v>450</v>
      </c>
      <c r="AF254" s="39" t="s">
        <v>450</v>
      </c>
      <c r="AG254" s="39" t="s">
        <v>450</v>
      </c>
      <c r="AH254" s="39" t="s">
        <v>450</v>
      </c>
      <c r="AI254" s="39" t="s">
        <v>450</v>
      </c>
      <c r="AJ254" s="39" t="s">
        <v>450</v>
      </c>
      <c r="AK254" s="38" t="s">
        <v>450</v>
      </c>
      <c r="AL254" s="38" t="s">
        <v>450</v>
      </c>
      <c r="AM254" s="38" t="s">
        <v>450</v>
      </c>
      <c r="AN254" s="38" t="s">
        <v>450</v>
      </c>
      <c r="AO254" s="38">
        <v>0</v>
      </c>
      <c r="AP254" s="36">
        <v>1.2999999999999999E-2</v>
      </c>
      <c r="AQ254" s="36">
        <v>2E-3</v>
      </c>
      <c r="AR254" s="36" t="s">
        <v>450</v>
      </c>
      <c r="AS254" s="36" t="s">
        <v>450</v>
      </c>
      <c r="AT254" s="36">
        <v>1.4999999999999999E-2</v>
      </c>
      <c r="AU254" s="37">
        <v>4</v>
      </c>
      <c r="AV254" s="37">
        <v>1</v>
      </c>
      <c r="AW254" s="37" t="s">
        <v>450</v>
      </c>
      <c r="AX254" s="37" t="s">
        <v>450</v>
      </c>
      <c r="AY254" s="37">
        <v>5</v>
      </c>
      <c r="AZ254" s="36" t="s">
        <v>450</v>
      </c>
      <c r="BA254" s="36" t="s">
        <v>450</v>
      </c>
      <c r="BB254" s="36" t="s">
        <v>450</v>
      </c>
      <c r="BC254" s="36" t="s">
        <v>450</v>
      </c>
      <c r="BD254" s="36">
        <v>0</v>
      </c>
      <c r="BE254" s="38">
        <v>1.0999999999999999E-2</v>
      </c>
      <c r="BF254" s="38">
        <v>6.5000000000000002E-2</v>
      </c>
      <c r="BG254" s="38" t="s">
        <v>450</v>
      </c>
      <c r="BH254" s="38" t="s">
        <v>450</v>
      </c>
      <c r="BI254" s="38">
        <v>7.5999999999999998E-2</v>
      </c>
      <c r="BJ254" s="39">
        <v>3</v>
      </c>
      <c r="BK254" s="39">
        <v>1</v>
      </c>
      <c r="BL254" s="39" t="s">
        <v>450</v>
      </c>
      <c r="BM254" s="39" t="s">
        <v>450</v>
      </c>
      <c r="BN254" s="39">
        <v>4</v>
      </c>
      <c r="BO254" s="38" t="s">
        <v>450</v>
      </c>
      <c r="BP254" s="38" t="s">
        <v>450</v>
      </c>
      <c r="BQ254" s="38" t="s">
        <v>450</v>
      </c>
      <c r="BR254" s="38" t="s">
        <v>450</v>
      </c>
      <c r="BS254" s="38">
        <v>0</v>
      </c>
      <c r="BT254" s="36">
        <v>1.7370000000000001</v>
      </c>
      <c r="BU254" s="36">
        <v>0.6</v>
      </c>
      <c r="BV254" s="36">
        <v>0</v>
      </c>
      <c r="BW254" s="36">
        <v>0</v>
      </c>
      <c r="BX254" s="36">
        <v>2.3370000000000002</v>
      </c>
      <c r="BY254" s="37">
        <v>292</v>
      </c>
      <c r="BZ254" s="37">
        <v>28</v>
      </c>
      <c r="CA254" s="37">
        <v>0</v>
      </c>
      <c r="CB254" s="37">
        <v>0</v>
      </c>
      <c r="CC254" s="37">
        <v>320</v>
      </c>
      <c r="CD254" s="36">
        <v>0</v>
      </c>
      <c r="CE254" s="36">
        <v>0</v>
      </c>
      <c r="CF254" s="36">
        <v>0</v>
      </c>
      <c r="CG254" s="36">
        <v>0</v>
      </c>
      <c r="CH254" s="36">
        <v>0</v>
      </c>
    </row>
    <row r="255" spans="1:86" x14ac:dyDescent="0.25">
      <c r="A255" s="45">
        <v>2022</v>
      </c>
      <c r="B255" s="43" t="s">
        <v>157</v>
      </c>
      <c r="C255" s="44">
        <v>99999</v>
      </c>
      <c r="D255" s="43" t="s">
        <v>453</v>
      </c>
      <c r="E255" s="43" t="s">
        <v>538</v>
      </c>
      <c r="F255" s="42" t="s">
        <v>451</v>
      </c>
      <c r="G255" s="54">
        <v>-0.11899999999999999</v>
      </c>
      <c r="H255" s="54" t="s">
        <v>450</v>
      </c>
      <c r="I255" s="38" t="s">
        <v>450</v>
      </c>
      <c r="J255" s="38" t="s">
        <v>450</v>
      </c>
      <c r="K255" s="38">
        <v>-0.11899999999999999</v>
      </c>
      <c r="L255" s="39" t="s">
        <v>450</v>
      </c>
      <c r="M255" s="39" t="s">
        <v>450</v>
      </c>
      <c r="N255" s="39" t="s">
        <v>450</v>
      </c>
      <c r="O255" s="39" t="s">
        <v>450</v>
      </c>
      <c r="P255" s="39" t="s">
        <v>450</v>
      </c>
      <c r="Q255" s="41" t="s">
        <v>450</v>
      </c>
      <c r="R255" s="41" t="s">
        <v>450</v>
      </c>
      <c r="S255" s="41" t="s">
        <v>450</v>
      </c>
      <c r="T255" s="41" t="s">
        <v>450</v>
      </c>
      <c r="U255" s="41" t="s">
        <v>450</v>
      </c>
      <c r="V255" s="40" t="s">
        <v>450</v>
      </c>
      <c r="W255" s="40" t="s">
        <v>450</v>
      </c>
      <c r="X255" s="40" t="s">
        <v>450</v>
      </c>
      <c r="Y255" s="40" t="s">
        <v>450</v>
      </c>
      <c r="Z255" s="40" t="s">
        <v>450</v>
      </c>
      <c r="AA255" s="38">
        <v>-8.9999999999999993E-3</v>
      </c>
      <c r="AB255" s="38" t="s">
        <v>450</v>
      </c>
      <c r="AC255" s="38" t="s">
        <v>450</v>
      </c>
      <c r="AD255" s="38" t="s">
        <v>450</v>
      </c>
      <c r="AE255" s="38">
        <v>-8.9999999999999993E-3</v>
      </c>
      <c r="AF255" s="39" t="s">
        <v>450</v>
      </c>
      <c r="AG255" s="39" t="s">
        <v>450</v>
      </c>
      <c r="AH255" s="39" t="s">
        <v>450</v>
      </c>
      <c r="AI255" s="39" t="s">
        <v>450</v>
      </c>
      <c r="AJ255" s="39" t="s">
        <v>450</v>
      </c>
      <c r="AK255" s="38" t="s">
        <v>450</v>
      </c>
      <c r="AL255" s="38" t="s">
        <v>450</v>
      </c>
      <c r="AM255" s="38" t="s">
        <v>450</v>
      </c>
      <c r="AN255" s="38" t="s">
        <v>450</v>
      </c>
      <c r="AO255" s="38" t="s">
        <v>450</v>
      </c>
      <c r="AP255" s="36" t="s">
        <v>450</v>
      </c>
      <c r="AQ255" s="36" t="s">
        <v>450</v>
      </c>
      <c r="AR255" s="36" t="s">
        <v>450</v>
      </c>
      <c r="AS255" s="36" t="s">
        <v>450</v>
      </c>
      <c r="AT255" s="36" t="s">
        <v>450</v>
      </c>
      <c r="AU255" s="37" t="s">
        <v>450</v>
      </c>
      <c r="AV255" s="37" t="s">
        <v>450</v>
      </c>
      <c r="AW255" s="37" t="s">
        <v>450</v>
      </c>
      <c r="AX255" s="37" t="s">
        <v>450</v>
      </c>
      <c r="AY255" s="37" t="s">
        <v>450</v>
      </c>
      <c r="AZ255" s="36" t="s">
        <v>450</v>
      </c>
      <c r="BA255" s="36" t="s">
        <v>450</v>
      </c>
      <c r="BB255" s="36" t="s">
        <v>450</v>
      </c>
      <c r="BC255" s="36" t="s">
        <v>450</v>
      </c>
      <c r="BD255" s="36" t="s">
        <v>450</v>
      </c>
      <c r="BE255" s="38" t="s">
        <v>450</v>
      </c>
      <c r="BF255" s="38" t="s">
        <v>450</v>
      </c>
      <c r="BG255" s="38" t="s">
        <v>450</v>
      </c>
      <c r="BH255" s="38" t="s">
        <v>450</v>
      </c>
      <c r="BI255" s="38" t="s">
        <v>450</v>
      </c>
      <c r="BJ255" s="39" t="s">
        <v>450</v>
      </c>
      <c r="BK255" s="39" t="s">
        <v>450</v>
      </c>
      <c r="BL255" s="39" t="s">
        <v>450</v>
      </c>
      <c r="BM255" s="39" t="s">
        <v>450</v>
      </c>
      <c r="BN255" s="39" t="s">
        <v>450</v>
      </c>
      <c r="BO255" s="38" t="s">
        <v>450</v>
      </c>
      <c r="BP255" s="38" t="s">
        <v>450</v>
      </c>
      <c r="BQ255" s="38" t="s">
        <v>450</v>
      </c>
      <c r="BR255" s="38" t="s">
        <v>450</v>
      </c>
      <c r="BS255" s="38" t="s">
        <v>450</v>
      </c>
      <c r="BT255" s="36">
        <v>-0.128</v>
      </c>
      <c r="BU255" s="36" t="s">
        <v>450</v>
      </c>
      <c r="BV255" s="36" t="s">
        <v>450</v>
      </c>
      <c r="BW255" s="36" t="s">
        <v>450</v>
      </c>
      <c r="BX255" s="36">
        <v>-0.128</v>
      </c>
      <c r="BY255" s="37" t="s">
        <v>450</v>
      </c>
      <c r="BZ255" s="37" t="s">
        <v>450</v>
      </c>
      <c r="CA255" s="37" t="s">
        <v>450</v>
      </c>
      <c r="CB255" s="37" t="s">
        <v>450</v>
      </c>
      <c r="CC255" s="37" t="s">
        <v>450</v>
      </c>
      <c r="CD255" s="36" t="s">
        <v>450</v>
      </c>
      <c r="CE255" s="36" t="s">
        <v>450</v>
      </c>
      <c r="CF255" s="36" t="s">
        <v>450</v>
      </c>
      <c r="CG255" s="36" t="s">
        <v>450</v>
      </c>
      <c r="CH255" s="36" t="s">
        <v>450</v>
      </c>
    </row>
    <row r="256" spans="1:86" x14ac:dyDescent="0.25">
      <c r="A256" s="45">
        <v>2022</v>
      </c>
      <c r="B256" s="43" t="s">
        <v>157</v>
      </c>
      <c r="C256" s="44">
        <v>99999</v>
      </c>
      <c r="D256" s="43" t="s">
        <v>453</v>
      </c>
      <c r="E256" s="43" t="s">
        <v>735</v>
      </c>
      <c r="F256" s="42" t="s">
        <v>451</v>
      </c>
      <c r="G256" s="54">
        <v>-17.376999999999999</v>
      </c>
      <c r="H256" s="54">
        <v>-1.21</v>
      </c>
      <c r="I256" s="38">
        <v>-3.4870000000000001</v>
      </c>
      <c r="J256" s="38" t="s">
        <v>450</v>
      </c>
      <c r="K256" s="38">
        <v>-22.074000000000002</v>
      </c>
      <c r="L256" s="39" t="s">
        <v>450</v>
      </c>
      <c r="M256" s="39" t="s">
        <v>450</v>
      </c>
      <c r="N256" s="39" t="s">
        <v>450</v>
      </c>
      <c r="O256" s="39" t="s">
        <v>450</v>
      </c>
      <c r="P256" s="39" t="s">
        <v>450</v>
      </c>
      <c r="Q256" s="41" t="s">
        <v>450</v>
      </c>
      <c r="R256" s="41" t="s">
        <v>450</v>
      </c>
      <c r="S256" s="41" t="s">
        <v>450</v>
      </c>
      <c r="T256" s="41" t="s">
        <v>450</v>
      </c>
      <c r="U256" s="41" t="s">
        <v>450</v>
      </c>
      <c r="V256" s="40" t="s">
        <v>450</v>
      </c>
      <c r="W256" s="40" t="s">
        <v>450</v>
      </c>
      <c r="X256" s="40" t="s">
        <v>450</v>
      </c>
      <c r="Y256" s="40" t="s">
        <v>450</v>
      </c>
      <c r="Z256" s="40" t="s">
        <v>450</v>
      </c>
      <c r="AA256" s="38" t="s">
        <v>450</v>
      </c>
      <c r="AB256" s="38" t="s">
        <v>450</v>
      </c>
      <c r="AC256" s="38" t="s">
        <v>450</v>
      </c>
      <c r="AD256" s="38" t="s">
        <v>450</v>
      </c>
      <c r="AE256" s="38" t="s">
        <v>450</v>
      </c>
      <c r="AF256" s="39" t="s">
        <v>450</v>
      </c>
      <c r="AG256" s="39" t="s">
        <v>450</v>
      </c>
      <c r="AH256" s="39" t="s">
        <v>450</v>
      </c>
      <c r="AI256" s="39" t="s">
        <v>450</v>
      </c>
      <c r="AJ256" s="39" t="s">
        <v>450</v>
      </c>
      <c r="AK256" s="38" t="s">
        <v>450</v>
      </c>
      <c r="AL256" s="38" t="s">
        <v>450</v>
      </c>
      <c r="AM256" s="38" t="s">
        <v>450</v>
      </c>
      <c r="AN256" s="38" t="s">
        <v>450</v>
      </c>
      <c r="AO256" s="38" t="s">
        <v>450</v>
      </c>
      <c r="AP256" s="36" t="s">
        <v>450</v>
      </c>
      <c r="AQ256" s="36" t="s">
        <v>450</v>
      </c>
      <c r="AR256" s="36" t="s">
        <v>450</v>
      </c>
      <c r="AS256" s="36" t="s">
        <v>450</v>
      </c>
      <c r="AT256" s="36" t="s">
        <v>450</v>
      </c>
      <c r="AU256" s="37" t="s">
        <v>450</v>
      </c>
      <c r="AV256" s="37" t="s">
        <v>450</v>
      </c>
      <c r="AW256" s="37" t="s">
        <v>450</v>
      </c>
      <c r="AX256" s="37" t="s">
        <v>450</v>
      </c>
      <c r="AY256" s="37" t="s">
        <v>450</v>
      </c>
      <c r="AZ256" s="36" t="s">
        <v>450</v>
      </c>
      <c r="BA256" s="36" t="s">
        <v>450</v>
      </c>
      <c r="BB256" s="36" t="s">
        <v>450</v>
      </c>
      <c r="BC256" s="36" t="s">
        <v>450</v>
      </c>
      <c r="BD256" s="36" t="s">
        <v>450</v>
      </c>
      <c r="BE256" s="38" t="s">
        <v>450</v>
      </c>
      <c r="BF256" s="38" t="s">
        <v>450</v>
      </c>
      <c r="BG256" s="38" t="s">
        <v>450</v>
      </c>
      <c r="BH256" s="38" t="s">
        <v>450</v>
      </c>
      <c r="BI256" s="38" t="s">
        <v>450</v>
      </c>
      <c r="BJ256" s="39" t="s">
        <v>450</v>
      </c>
      <c r="BK256" s="39" t="s">
        <v>450</v>
      </c>
      <c r="BL256" s="39" t="s">
        <v>450</v>
      </c>
      <c r="BM256" s="39" t="s">
        <v>450</v>
      </c>
      <c r="BN256" s="39" t="s">
        <v>450</v>
      </c>
      <c r="BO256" s="38" t="s">
        <v>450</v>
      </c>
      <c r="BP256" s="38" t="s">
        <v>450</v>
      </c>
      <c r="BQ256" s="38" t="s">
        <v>450</v>
      </c>
      <c r="BR256" s="38" t="s">
        <v>450</v>
      </c>
      <c r="BS256" s="38" t="s">
        <v>450</v>
      </c>
      <c r="BT256" s="36">
        <v>-17.376999999999999</v>
      </c>
      <c r="BU256" s="36">
        <v>-1.21</v>
      </c>
      <c r="BV256" s="36">
        <v>-3.4870000000000001</v>
      </c>
      <c r="BW256" s="36" t="s">
        <v>450</v>
      </c>
      <c r="BX256" s="36">
        <v>-22.074000000000002</v>
      </c>
      <c r="BY256" s="37" t="s">
        <v>450</v>
      </c>
      <c r="BZ256" s="37" t="s">
        <v>450</v>
      </c>
      <c r="CA256" s="37" t="s">
        <v>450</v>
      </c>
      <c r="CB256" s="37" t="s">
        <v>450</v>
      </c>
      <c r="CC256" s="37" t="s">
        <v>450</v>
      </c>
      <c r="CD256" s="36" t="s">
        <v>450</v>
      </c>
      <c r="CE256" s="36" t="s">
        <v>450</v>
      </c>
      <c r="CF256" s="36" t="s">
        <v>450</v>
      </c>
      <c r="CG256" s="36" t="s">
        <v>450</v>
      </c>
      <c r="CH256" s="36" t="s">
        <v>450</v>
      </c>
    </row>
    <row r="257" spans="1:86" x14ac:dyDescent="0.25">
      <c r="A257" s="45">
        <v>2022</v>
      </c>
      <c r="B257" s="43" t="s">
        <v>157</v>
      </c>
      <c r="C257" s="44">
        <v>99999</v>
      </c>
      <c r="D257" s="43" t="s">
        <v>453</v>
      </c>
      <c r="E257" s="43" t="s">
        <v>454</v>
      </c>
      <c r="F257" s="42" t="s">
        <v>451</v>
      </c>
      <c r="G257" s="54">
        <v>-2.8340000000000001</v>
      </c>
      <c r="H257" s="54">
        <v>-0.187</v>
      </c>
      <c r="I257" s="38">
        <v>-1.7000000000000001E-2</v>
      </c>
      <c r="J257" s="38">
        <v>0</v>
      </c>
      <c r="K257" s="38">
        <v>-3.0379999999999998</v>
      </c>
      <c r="L257" s="39" t="s">
        <v>450</v>
      </c>
      <c r="M257" s="39" t="s">
        <v>450</v>
      </c>
      <c r="N257" s="39" t="s">
        <v>450</v>
      </c>
      <c r="O257" s="39" t="s">
        <v>450</v>
      </c>
      <c r="P257" s="39" t="s">
        <v>450</v>
      </c>
      <c r="Q257" s="41" t="s">
        <v>450</v>
      </c>
      <c r="R257" s="41" t="s">
        <v>450</v>
      </c>
      <c r="S257" s="41" t="s">
        <v>450</v>
      </c>
      <c r="T257" s="41" t="s">
        <v>450</v>
      </c>
      <c r="U257" s="41" t="s">
        <v>450</v>
      </c>
      <c r="V257" s="40" t="s">
        <v>450</v>
      </c>
      <c r="W257" s="40" t="s">
        <v>450</v>
      </c>
      <c r="X257" s="40" t="s">
        <v>450</v>
      </c>
      <c r="Y257" s="40" t="s">
        <v>450</v>
      </c>
      <c r="Z257" s="40" t="s">
        <v>450</v>
      </c>
      <c r="AA257" s="38" t="s">
        <v>450</v>
      </c>
      <c r="AB257" s="38" t="s">
        <v>450</v>
      </c>
      <c r="AC257" s="38" t="s">
        <v>450</v>
      </c>
      <c r="AD257" s="38" t="s">
        <v>450</v>
      </c>
      <c r="AE257" s="38">
        <v>0</v>
      </c>
      <c r="AF257" s="39" t="s">
        <v>450</v>
      </c>
      <c r="AG257" s="39" t="s">
        <v>450</v>
      </c>
      <c r="AH257" s="39" t="s">
        <v>450</v>
      </c>
      <c r="AI257" s="39" t="s">
        <v>450</v>
      </c>
      <c r="AJ257" s="39" t="s">
        <v>450</v>
      </c>
      <c r="AK257" s="38" t="s">
        <v>450</v>
      </c>
      <c r="AL257" s="38" t="s">
        <v>450</v>
      </c>
      <c r="AM257" s="38" t="s">
        <v>450</v>
      </c>
      <c r="AN257" s="38" t="s">
        <v>450</v>
      </c>
      <c r="AO257" s="38" t="s">
        <v>450</v>
      </c>
      <c r="AP257" s="36" t="s">
        <v>450</v>
      </c>
      <c r="AQ257" s="36" t="s">
        <v>450</v>
      </c>
      <c r="AR257" s="36" t="s">
        <v>450</v>
      </c>
      <c r="AS257" s="36" t="s">
        <v>450</v>
      </c>
      <c r="AT257" s="36" t="s">
        <v>450</v>
      </c>
      <c r="AU257" s="37" t="s">
        <v>450</v>
      </c>
      <c r="AV257" s="37" t="s">
        <v>450</v>
      </c>
      <c r="AW257" s="37" t="s">
        <v>450</v>
      </c>
      <c r="AX257" s="37" t="s">
        <v>450</v>
      </c>
      <c r="AY257" s="37" t="s">
        <v>450</v>
      </c>
      <c r="AZ257" s="36" t="s">
        <v>450</v>
      </c>
      <c r="BA257" s="36" t="s">
        <v>450</v>
      </c>
      <c r="BB257" s="36" t="s">
        <v>450</v>
      </c>
      <c r="BC257" s="36" t="s">
        <v>450</v>
      </c>
      <c r="BD257" s="36" t="s">
        <v>450</v>
      </c>
      <c r="BE257" s="38" t="s">
        <v>450</v>
      </c>
      <c r="BF257" s="38" t="s">
        <v>450</v>
      </c>
      <c r="BG257" s="38" t="s">
        <v>450</v>
      </c>
      <c r="BH257" s="38" t="s">
        <v>450</v>
      </c>
      <c r="BI257" s="38" t="s">
        <v>450</v>
      </c>
      <c r="BJ257" s="39" t="s">
        <v>450</v>
      </c>
      <c r="BK257" s="39" t="s">
        <v>450</v>
      </c>
      <c r="BL257" s="39" t="s">
        <v>450</v>
      </c>
      <c r="BM257" s="39" t="s">
        <v>450</v>
      </c>
      <c r="BN257" s="39" t="s">
        <v>450</v>
      </c>
      <c r="BO257" s="38" t="s">
        <v>450</v>
      </c>
      <c r="BP257" s="38" t="s">
        <v>450</v>
      </c>
      <c r="BQ257" s="38" t="s">
        <v>450</v>
      </c>
      <c r="BR257" s="38" t="s">
        <v>450</v>
      </c>
      <c r="BS257" s="38" t="s">
        <v>450</v>
      </c>
      <c r="BT257" s="36">
        <v>-2.8340000000000001</v>
      </c>
      <c r="BU257" s="36">
        <v>-0.187</v>
      </c>
      <c r="BV257" s="36">
        <v>-1.7000000000000001E-2</v>
      </c>
      <c r="BW257" s="36">
        <v>0</v>
      </c>
      <c r="BX257" s="36">
        <v>-3.0379999999999998</v>
      </c>
      <c r="BY257" s="37" t="s">
        <v>450</v>
      </c>
      <c r="BZ257" s="37" t="s">
        <v>450</v>
      </c>
      <c r="CA257" s="37" t="s">
        <v>450</v>
      </c>
      <c r="CB257" s="37" t="s">
        <v>450</v>
      </c>
      <c r="CC257" s="37" t="s">
        <v>450</v>
      </c>
      <c r="CD257" s="36" t="s">
        <v>450</v>
      </c>
      <c r="CE257" s="36" t="s">
        <v>450</v>
      </c>
      <c r="CF257" s="36" t="s">
        <v>450</v>
      </c>
      <c r="CG257" s="36" t="s">
        <v>450</v>
      </c>
      <c r="CH257" s="36" t="s">
        <v>450</v>
      </c>
    </row>
    <row r="258" spans="1:86" x14ac:dyDescent="0.25">
      <c r="A258" s="45">
        <v>2022</v>
      </c>
      <c r="B258" s="43" t="s">
        <v>158</v>
      </c>
      <c r="C258" s="44">
        <v>3931</v>
      </c>
      <c r="D258" s="43" t="s">
        <v>1141</v>
      </c>
      <c r="E258" s="43" t="s">
        <v>473</v>
      </c>
      <c r="F258" s="42" t="s">
        <v>455</v>
      </c>
      <c r="G258" s="54">
        <v>0.67900000000000005</v>
      </c>
      <c r="H258" s="54">
        <v>0.46300000000000002</v>
      </c>
      <c r="I258" s="38" t="s">
        <v>450</v>
      </c>
      <c r="J258" s="38" t="s">
        <v>450</v>
      </c>
      <c r="K258" s="38">
        <v>1.1419999999999999</v>
      </c>
      <c r="L258" s="39">
        <v>72</v>
      </c>
      <c r="M258" s="39">
        <v>6</v>
      </c>
      <c r="N258" s="39" t="s">
        <v>450</v>
      </c>
      <c r="O258" s="39" t="s">
        <v>450</v>
      </c>
      <c r="P258" s="39">
        <v>78</v>
      </c>
      <c r="Q258" s="41" t="s">
        <v>450</v>
      </c>
      <c r="R258" s="41" t="s">
        <v>450</v>
      </c>
      <c r="S258" s="41" t="s">
        <v>450</v>
      </c>
      <c r="T258" s="41" t="s">
        <v>450</v>
      </c>
      <c r="U258" s="41">
        <v>0</v>
      </c>
      <c r="V258" s="40" t="s">
        <v>450</v>
      </c>
      <c r="W258" s="40" t="s">
        <v>450</v>
      </c>
      <c r="X258" s="40" t="s">
        <v>450</v>
      </c>
      <c r="Y258" s="40" t="s">
        <v>450</v>
      </c>
      <c r="Z258" s="40">
        <v>0</v>
      </c>
      <c r="AA258" s="38">
        <v>0.66900000000000004</v>
      </c>
      <c r="AB258" s="38" t="s">
        <v>450</v>
      </c>
      <c r="AC258" s="38" t="s">
        <v>450</v>
      </c>
      <c r="AD258" s="38" t="s">
        <v>450</v>
      </c>
      <c r="AE258" s="38">
        <v>0.66900000000000004</v>
      </c>
      <c r="AF258" s="39">
        <v>71</v>
      </c>
      <c r="AG258" s="39" t="s">
        <v>450</v>
      </c>
      <c r="AH258" s="39" t="s">
        <v>450</v>
      </c>
      <c r="AI258" s="39" t="s">
        <v>450</v>
      </c>
      <c r="AJ258" s="39">
        <v>71</v>
      </c>
      <c r="AK258" s="38" t="s">
        <v>450</v>
      </c>
      <c r="AL258" s="38" t="s">
        <v>450</v>
      </c>
      <c r="AM258" s="38" t="s">
        <v>450</v>
      </c>
      <c r="AN258" s="38" t="s">
        <v>450</v>
      </c>
      <c r="AO258" s="38">
        <v>0</v>
      </c>
      <c r="AP258" s="36">
        <v>0.01</v>
      </c>
      <c r="AQ258" s="36" t="s">
        <v>450</v>
      </c>
      <c r="AR258" s="36" t="s">
        <v>450</v>
      </c>
      <c r="AS258" s="36" t="s">
        <v>450</v>
      </c>
      <c r="AT258" s="36">
        <v>0.01</v>
      </c>
      <c r="AU258" s="37">
        <v>1</v>
      </c>
      <c r="AV258" s="37" t="s">
        <v>450</v>
      </c>
      <c r="AW258" s="37" t="s">
        <v>450</v>
      </c>
      <c r="AX258" s="37" t="s">
        <v>450</v>
      </c>
      <c r="AY258" s="37">
        <v>1</v>
      </c>
      <c r="AZ258" s="36" t="s">
        <v>450</v>
      </c>
      <c r="BA258" s="36" t="s">
        <v>450</v>
      </c>
      <c r="BB258" s="36" t="s">
        <v>450</v>
      </c>
      <c r="BC258" s="36" t="s">
        <v>450</v>
      </c>
      <c r="BD258" s="36">
        <v>0</v>
      </c>
      <c r="BE258" s="38" t="s">
        <v>450</v>
      </c>
      <c r="BF258" s="38" t="s">
        <v>450</v>
      </c>
      <c r="BG258" s="38" t="s">
        <v>450</v>
      </c>
      <c r="BH258" s="38" t="s">
        <v>450</v>
      </c>
      <c r="BI258" s="38">
        <v>0</v>
      </c>
      <c r="BJ258" s="39" t="s">
        <v>450</v>
      </c>
      <c r="BK258" s="39" t="s">
        <v>450</v>
      </c>
      <c r="BL258" s="39" t="s">
        <v>450</v>
      </c>
      <c r="BM258" s="39" t="s">
        <v>450</v>
      </c>
      <c r="BN258" s="39">
        <v>0</v>
      </c>
      <c r="BO258" s="38" t="s">
        <v>450</v>
      </c>
      <c r="BP258" s="38" t="s">
        <v>450</v>
      </c>
      <c r="BQ258" s="38" t="s">
        <v>450</v>
      </c>
      <c r="BR258" s="38" t="s">
        <v>450</v>
      </c>
      <c r="BS258" s="38">
        <v>0</v>
      </c>
      <c r="BT258" s="36">
        <v>1.3580000000000001</v>
      </c>
      <c r="BU258" s="36">
        <v>0.46300000000000002</v>
      </c>
      <c r="BV258" s="36">
        <v>0</v>
      </c>
      <c r="BW258" s="36">
        <v>0</v>
      </c>
      <c r="BX258" s="36">
        <v>1.821</v>
      </c>
      <c r="BY258" s="37">
        <v>144</v>
      </c>
      <c r="BZ258" s="37">
        <v>6</v>
      </c>
      <c r="CA258" s="37">
        <v>0</v>
      </c>
      <c r="CB258" s="37">
        <v>0</v>
      </c>
      <c r="CC258" s="37">
        <v>150</v>
      </c>
      <c r="CD258" s="36">
        <v>0</v>
      </c>
      <c r="CE258" s="36">
        <v>0</v>
      </c>
      <c r="CF258" s="36">
        <v>0</v>
      </c>
      <c r="CG258" s="36">
        <v>0</v>
      </c>
      <c r="CH258" s="36">
        <v>0</v>
      </c>
    </row>
    <row r="259" spans="1:86" x14ac:dyDescent="0.25">
      <c r="A259" s="45">
        <v>2022</v>
      </c>
      <c r="B259" s="43" t="s">
        <v>158</v>
      </c>
      <c r="C259" s="44">
        <v>4110</v>
      </c>
      <c r="D259" s="43" t="s">
        <v>1140</v>
      </c>
      <c r="E259" s="43" t="s">
        <v>468</v>
      </c>
      <c r="F259" s="42" t="s">
        <v>457</v>
      </c>
      <c r="G259" s="54">
        <v>240.34100000000001</v>
      </c>
      <c r="H259" s="54">
        <v>163.863</v>
      </c>
      <c r="I259" s="38" t="s">
        <v>450</v>
      </c>
      <c r="J259" s="38" t="s">
        <v>450</v>
      </c>
      <c r="K259" s="38">
        <v>404.20400000000001</v>
      </c>
      <c r="L259" s="39">
        <v>33724</v>
      </c>
      <c r="M259" s="39">
        <v>840</v>
      </c>
      <c r="N259" s="39" t="s">
        <v>450</v>
      </c>
      <c r="O259" s="39" t="s">
        <v>450</v>
      </c>
      <c r="P259" s="39">
        <v>34564</v>
      </c>
      <c r="Q259" s="41" t="s">
        <v>450</v>
      </c>
      <c r="R259" s="41" t="s">
        <v>450</v>
      </c>
      <c r="S259" s="41" t="s">
        <v>450</v>
      </c>
      <c r="T259" s="41" t="s">
        <v>450</v>
      </c>
      <c r="U259" s="41" t="s">
        <v>450</v>
      </c>
      <c r="V259" s="40" t="s">
        <v>450</v>
      </c>
      <c r="W259" s="40" t="s">
        <v>450</v>
      </c>
      <c r="X259" s="40" t="s">
        <v>450</v>
      </c>
      <c r="Y259" s="40" t="s">
        <v>450</v>
      </c>
      <c r="Z259" s="40" t="s">
        <v>450</v>
      </c>
      <c r="AA259" s="38" t="s">
        <v>450</v>
      </c>
      <c r="AB259" s="38" t="s">
        <v>450</v>
      </c>
      <c r="AC259" s="38" t="s">
        <v>450</v>
      </c>
      <c r="AD259" s="38" t="s">
        <v>450</v>
      </c>
      <c r="AE259" s="38" t="s">
        <v>450</v>
      </c>
      <c r="AF259" s="39" t="s">
        <v>450</v>
      </c>
      <c r="AG259" s="39" t="s">
        <v>450</v>
      </c>
      <c r="AH259" s="39" t="s">
        <v>450</v>
      </c>
      <c r="AI259" s="39" t="s">
        <v>450</v>
      </c>
      <c r="AJ259" s="39" t="s">
        <v>450</v>
      </c>
      <c r="AK259" s="38" t="s">
        <v>450</v>
      </c>
      <c r="AL259" s="38" t="s">
        <v>450</v>
      </c>
      <c r="AM259" s="38" t="s">
        <v>450</v>
      </c>
      <c r="AN259" s="38" t="s">
        <v>450</v>
      </c>
      <c r="AO259" s="38">
        <v>0</v>
      </c>
      <c r="AP259" s="36">
        <v>0.16600000000000001</v>
      </c>
      <c r="AQ259" s="36">
        <v>3.1379999999999999</v>
      </c>
      <c r="AR259" s="36" t="s">
        <v>450</v>
      </c>
      <c r="AS259" s="36" t="s">
        <v>450</v>
      </c>
      <c r="AT259" s="36">
        <v>3.3039999999999998</v>
      </c>
      <c r="AU259" s="37">
        <v>32</v>
      </c>
      <c r="AV259" s="37">
        <v>13</v>
      </c>
      <c r="AW259" s="37" t="s">
        <v>450</v>
      </c>
      <c r="AX259" s="37" t="s">
        <v>450</v>
      </c>
      <c r="AY259" s="37">
        <v>45</v>
      </c>
      <c r="AZ259" s="36" t="s">
        <v>450</v>
      </c>
      <c r="BA259" s="36" t="s">
        <v>450</v>
      </c>
      <c r="BB259" s="36" t="s">
        <v>450</v>
      </c>
      <c r="BC259" s="36" t="s">
        <v>450</v>
      </c>
      <c r="BD259" s="36">
        <v>0</v>
      </c>
      <c r="BE259" s="38" t="s">
        <v>450</v>
      </c>
      <c r="BF259" s="38">
        <v>0.375</v>
      </c>
      <c r="BG259" s="38" t="s">
        <v>450</v>
      </c>
      <c r="BH259" s="38" t="s">
        <v>450</v>
      </c>
      <c r="BI259" s="38">
        <v>0.375</v>
      </c>
      <c r="BJ259" s="39" t="s">
        <v>450</v>
      </c>
      <c r="BK259" s="39">
        <v>1</v>
      </c>
      <c r="BL259" s="39" t="s">
        <v>450</v>
      </c>
      <c r="BM259" s="39" t="s">
        <v>450</v>
      </c>
      <c r="BN259" s="39">
        <v>1</v>
      </c>
      <c r="BO259" s="38" t="s">
        <v>450</v>
      </c>
      <c r="BP259" s="38" t="s">
        <v>450</v>
      </c>
      <c r="BQ259" s="38" t="s">
        <v>450</v>
      </c>
      <c r="BR259" s="38" t="s">
        <v>450</v>
      </c>
      <c r="BS259" s="38">
        <v>0</v>
      </c>
      <c r="BT259" s="36">
        <v>240.50700000000001</v>
      </c>
      <c r="BU259" s="36">
        <v>167.376</v>
      </c>
      <c r="BV259" s="36">
        <v>0</v>
      </c>
      <c r="BW259" s="36">
        <v>0</v>
      </c>
      <c r="BX259" s="36">
        <v>407.88299999999998</v>
      </c>
      <c r="BY259" s="37">
        <v>33756</v>
      </c>
      <c r="BZ259" s="37">
        <v>854</v>
      </c>
      <c r="CA259" s="37">
        <v>0</v>
      </c>
      <c r="CB259" s="37">
        <v>0</v>
      </c>
      <c r="CC259" s="37">
        <v>34610</v>
      </c>
      <c r="CD259" s="36">
        <v>0</v>
      </c>
      <c r="CE259" s="36">
        <v>0</v>
      </c>
      <c r="CF259" s="36">
        <v>0</v>
      </c>
      <c r="CG259" s="36">
        <v>0</v>
      </c>
      <c r="CH259" s="36">
        <v>0</v>
      </c>
    </row>
    <row r="260" spans="1:86" x14ac:dyDescent="0.25">
      <c r="A260" s="45">
        <v>2022</v>
      </c>
      <c r="B260" s="43" t="s">
        <v>158</v>
      </c>
      <c r="C260" s="44">
        <v>4362</v>
      </c>
      <c r="D260" s="43" t="s">
        <v>1139</v>
      </c>
      <c r="E260" s="43" t="s">
        <v>473</v>
      </c>
      <c r="F260" s="42" t="s">
        <v>457</v>
      </c>
      <c r="G260" s="54">
        <v>6.625</v>
      </c>
      <c r="H260" s="54">
        <v>4.0999999999999996</v>
      </c>
      <c r="I260" s="38" t="s">
        <v>450</v>
      </c>
      <c r="J260" s="38" t="s">
        <v>450</v>
      </c>
      <c r="K260" s="38">
        <v>10.725</v>
      </c>
      <c r="L260" s="39">
        <v>504</v>
      </c>
      <c r="M260" s="39">
        <v>31</v>
      </c>
      <c r="N260" s="39" t="s">
        <v>450</v>
      </c>
      <c r="O260" s="39" t="s">
        <v>450</v>
      </c>
      <c r="P260" s="39">
        <v>535</v>
      </c>
      <c r="Q260" s="41">
        <v>7.3999999999999996E-2</v>
      </c>
      <c r="R260" s="41" t="s">
        <v>450</v>
      </c>
      <c r="S260" s="41" t="s">
        <v>450</v>
      </c>
      <c r="T260" s="41" t="s">
        <v>450</v>
      </c>
      <c r="U260" s="41">
        <v>7.3999999999999996E-2</v>
      </c>
      <c r="V260" s="40">
        <v>13</v>
      </c>
      <c r="W260" s="40" t="s">
        <v>450</v>
      </c>
      <c r="X260" s="40" t="s">
        <v>450</v>
      </c>
      <c r="Y260" s="40" t="s">
        <v>450</v>
      </c>
      <c r="Z260" s="40">
        <v>13</v>
      </c>
      <c r="AA260" s="38" t="s">
        <v>450</v>
      </c>
      <c r="AB260" s="38" t="s">
        <v>450</v>
      </c>
      <c r="AC260" s="38" t="s">
        <v>450</v>
      </c>
      <c r="AD260" s="38" t="s">
        <v>450</v>
      </c>
      <c r="AE260" s="38">
        <v>0</v>
      </c>
      <c r="AF260" s="39" t="s">
        <v>450</v>
      </c>
      <c r="AG260" s="39" t="s">
        <v>450</v>
      </c>
      <c r="AH260" s="39" t="s">
        <v>450</v>
      </c>
      <c r="AI260" s="39" t="s">
        <v>450</v>
      </c>
      <c r="AJ260" s="39">
        <v>0</v>
      </c>
      <c r="AK260" s="38" t="s">
        <v>450</v>
      </c>
      <c r="AL260" s="38" t="s">
        <v>450</v>
      </c>
      <c r="AM260" s="38" t="s">
        <v>450</v>
      </c>
      <c r="AN260" s="38" t="s">
        <v>450</v>
      </c>
      <c r="AO260" s="38">
        <v>0</v>
      </c>
      <c r="AP260" s="36" t="s">
        <v>450</v>
      </c>
      <c r="AQ260" s="36" t="s">
        <v>450</v>
      </c>
      <c r="AR260" s="36" t="s">
        <v>450</v>
      </c>
      <c r="AS260" s="36" t="s">
        <v>450</v>
      </c>
      <c r="AT260" s="36">
        <v>0</v>
      </c>
      <c r="AU260" s="37" t="s">
        <v>450</v>
      </c>
      <c r="AV260" s="37" t="s">
        <v>450</v>
      </c>
      <c r="AW260" s="37" t="s">
        <v>450</v>
      </c>
      <c r="AX260" s="37" t="s">
        <v>450</v>
      </c>
      <c r="AY260" s="37">
        <v>0</v>
      </c>
      <c r="AZ260" s="36" t="s">
        <v>450</v>
      </c>
      <c r="BA260" s="36" t="s">
        <v>450</v>
      </c>
      <c r="BB260" s="36" t="s">
        <v>450</v>
      </c>
      <c r="BC260" s="36" t="s">
        <v>450</v>
      </c>
      <c r="BD260" s="36">
        <v>0</v>
      </c>
      <c r="BE260" s="38" t="s">
        <v>450</v>
      </c>
      <c r="BF260" s="38" t="s">
        <v>450</v>
      </c>
      <c r="BG260" s="38">
        <v>2.62</v>
      </c>
      <c r="BH260" s="38" t="s">
        <v>450</v>
      </c>
      <c r="BI260" s="38">
        <v>2.62</v>
      </c>
      <c r="BJ260" s="39" t="s">
        <v>450</v>
      </c>
      <c r="BK260" s="39" t="s">
        <v>450</v>
      </c>
      <c r="BL260" s="39">
        <v>1</v>
      </c>
      <c r="BM260" s="39" t="s">
        <v>450</v>
      </c>
      <c r="BN260" s="39">
        <v>1</v>
      </c>
      <c r="BO260" s="38" t="s">
        <v>450</v>
      </c>
      <c r="BP260" s="38" t="s">
        <v>450</v>
      </c>
      <c r="BQ260" s="38" t="s">
        <v>450</v>
      </c>
      <c r="BR260" s="38" t="s">
        <v>450</v>
      </c>
      <c r="BS260" s="38">
        <v>0</v>
      </c>
      <c r="BT260" s="36">
        <v>6.625</v>
      </c>
      <c r="BU260" s="36">
        <v>4.0999999999999996</v>
      </c>
      <c r="BV260" s="36">
        <v>2.62</v>
      </c>
      <c r="BW260" s="36">
        <v>0</v>
      </c>
      <c r="BX260" s="36">
        <v>13.345000000000001</v>
      </c>
      <c r="BY260" s="37">
        <v>504</v>
      </c>
      <c r="BZ260" s="37">
        <v>31</v>
      </c>
      <c r="CA260" s="37">
        <v>1</v>
      </c>
      <c r="CB260" s="37">
        <v>0</v>
      </c>
      <c r="CC260" s="37">
        <v>536</v>
      </c>
      <c r="CD260" s="36">
        <v>0</v>
      </c>
      <c r="CE260" s="36">
        <v>0</v>
      </c>
      <c r="CF260" s="36">
        <v>0</v>
      </c>
      <c r="CG260" s="36">
        <v>0</v>
      </c>
      <c r="CH260" s="36">
        <v>0</v>
      </c>
    </row>
    <row r="261" spans="1:86" x14ac:dyDescent="0.25">
      <c r="A261" s="45">
        <v>2022</v>
      </c>
      <c r="B261" s="43" t="s">
        <v>158</v>
      </c>
      <c r="C261" s="44">
        <v>5585</v>
      </c>
      <c r="D261" s="43" t="s">
        <v>1138</v>
      </c>
      <c r="E261" s="43" t="s">
        <v>473</v>
      </c>
      <c r="F261" s="42" t="s">
        <v>457</v>
      </c>
      <c r="G261" s="54">
        <v>2.2629999999999999</v>
      </c>
      <c r="H261" s="54">
        <v>0.14899999999999999</v>
      </c>
      <c r="I261" s="38" t="s">
        <v>450</v>
      </c>
      <c r="J261" s="38" t="s">
        <v>450</v>
      </c>
      <c r="K261" s="38">
        <v>2.4119999999999999</v>
      </c>
      <c r="L261" s="39">
        <v>237</v>
      </c>
      <c r="M261" s="39">
        <v>15</v>
      </c>
      <c r="N261" s="39" t="s">
        <v>450</v>
      </c>
      <c r="O261" s="39" t="s">
        <v>450</v>
      </c>
      <c r="P261" s="39">
        <v>252</v>
      </c>
      <c r="Q261" s="41" t="s">
        <v>450</v>
      </c>
      <c r="R261" s="41" t="s">
        <v>450</v>
      </c>
      <c r="S261" s="41" t="s">
        <v>450</v>
      </c>
      <c r="T261" s="41" t="s">
        <v>450</v>
      </c>
      <c r="U261" s="41" t="s">
        <v>450</v>
      </c>
      <c r="V261" s="40" t="s">
        <v>450</v>
      </c>
      <c r="W261" s="40" t="s">
        <v>450</v>
      </c>
      <c r="X261" s="40" t="s">
        <v>450</v>
      </c>
      <c r="Y261" s="40" t="s">
        <v>450</v>
      </c>
      <c r="Z261" s="40" t="s">
        <v>450</v>
      </c>
      <c r="AA261" s="38" t="s">
        <v>450</v>
      </c>
      <c r="AB261" s="38" t="s">
        <v>450</v>
      </c>
      <c r="AC261" s="38" t="s">
        <v>450</v>
      </c>
      <c r="AD261" s="38" t="s">
        <v>450</v>
      </c>
      <c r="AE261" s="38" t="s">
        <v>450</v>
      </c>
      <c r="AF261" s="39" t="s">
        <v>450</v>
      </c>
      <c r="AG261" s="39" t="s">
        <v>450</v>
      </c>
      <c r="AH261" s="39" t="s">
        <v>450</v>
      </c>
      <c r="AI261" s="39" t="s">
        <v>450</v>
      </c>
      <c r="AJ261" s="39" t="s">
        <v>450</v>
      </c>
      <c r="AK261" s="38">
        <v>1562</v>
      </c>
      <c r="AL261" s="38">
        <v>76</v>
      </c>
      <c r="AM261" s="38" t="s">
        <v>450</v>
      </c>
      <c r="AN261" s="38" t="s">
        <v>450</v>
      </c>
      <c r="AO261" s="38">
        <v>1638</v>
      </c>
      <c r="AP261" s="36">
        <v>0.01</v>
      </c>
      <c r="AQ261" s="36" t="s">
        <v>450</v>
      </c>
      <c r="AR261" s="36" t="s">
        <v>450</v>
      </c>
      <c r="AS261" s="36" t="s">
        <v>450</v>
      </c>
      <c r="AT261" s="36">
        <v>0.01</v>
      </c>
      <c r="AU261" s="37">
        <v>1</v>
      </c>
      <c r="AV261" s="37" t="s">
        <v>450</v>
      </c>
      <c r="AW261" s="37" t="s">
        <v>450</v>
      </c>
      <c r="AX261" s="37" t="s">
        <v>450</v>
      </c>
      <c r="AY261" s="37">
        <v>1</v>
      </c>
      <c r="AZ261" s="36">
        <v>0.32</v>
      </c>
      <c r="BA261" s="36" t="s">
        <v>450</v>
      </c>
      <c r="BB261" s="36" t="s">
        <v>450</v>
      </c>
      <c r="BC261" s="36" t="s">
        <v>450</v>
      </c>
      <c r="BD261" s="36">
        <v>0.32</v>
      </c>
      <c r="BE261" s="38" t="s">
        <v>450</v>
      </c>
      <c r="BF261" s="38" t="s">
        <v>450</v>
      </c>
      <c r="BG261" s="38" t="s">
        <v>450</v>
      </c>
      <c r="BH261" s="38" t="s">
        <v>450</v>
      </c>
      <c r="BI261" s="38">
        <v>0</v>
      </c>
      <c r="BJ261" s="39" t="s">
        <v>450</v>
      </c>
      <c r="BK261" s="39" t="s">
        <v>450</v>
      </c>
      <c r="BL261" s="39" t="s">
        <v>450</v>
      </c>
      <c r="BM261" s="39" t="s">
        <v>450</v>
      </c>
      <c r="BN261" s="39">
        <v>0</v>
      </c>
      <c r="BO261" s="38" t="s">
        <v>450</v>
      </c>
      <c r="BP261" s="38" t="s">
        <v>450</v>
      </c>
      <c r="BQ261" s="38" t="s">
        <v>450</v>
      </c>
      <c r="BR261" s="38" t="s">
        <v>450</v>
      </c>
      <c r="BS261" s="38">
        <v>0</v>
      </c>
      <c r="BT261" s="36">
        <v>2.2730000000000001</v>
      </c>
      <c r="BU261" s="36">
        <v>0.14899999999999999</v>
      </c>
      <c r="BV261" s="36">
        <v>0</v>
      </c>
      <c r="BW261" s="36">
        <v>0</v>
      </c>
      <c r="BX261" s="36">
        <v>2.4220000000000002</v>
      </c>
      <c r="BY261" s="37">
        <v>238</v>
      </c>
      <c r="BZ261" s="37">
        <v>15</v>
      </c>
      <c r="CA261" s="37">
        <v>0</v>
      </c>
      <c r="CB261" s="37">
        <v>0</v>
      </c>
      <c r="CC261" s="37">
        <v>253</v>
      </c>
      <c r="CD261" s="36">
        <v>1562.32</v>
      </c>
      <c r="CE261" s="36">
        <v>76</v>
      </c>
      <c r="CF261" s="36">
        <v>0</v>
      </c>
      <c r="CG261" s="36">
        <v>0</v>
      </c>
      <c r="CH261" s="36">
        <v>1638.32</v>
      </c>
    </row>
    <row r="262" spans="1:86" x14ac:dyDescent="0.25">
      <c r="A262" s="45">
        <v>2022</v>
      </c>
      <c r="B262" s="43" t="s">
        <v>158</v>
      </c>
      <c r="C262" s="44">
        <v>7096</v>
      </c>
      <c r="D262" s="43" t="s">
        <v>1137</v>
      </c>
      <c r="E262" s="43" t="s">
        <v>468</v>
      </c>
      <c r="F262" s="42" t="s">
        <v>457</v>
      </c>
      <c r="G262" s="54">
        <v>0.23</v>
      </c>
      <c r="H262" s="54">
        <v>7.0000000000000007E-2</v>
      </c>
      <c r="I262" s="38" t="s">
        <v>450</v>
      </c>
      <c r="J262" s="38" t="s">
        <v>450</v>
      </c>
      <c r="K262" s="38">
        <v>0.3</v>
      </c>
      <c r="L262" s="39">
        <v>29</v>
      </c>
      <c r="M262" s="39">
        <v>2</v>
      </c>
      <c r="N262" s="39" t="s">
        <v>450</v>
      </c>
      <c r="O262" s="39" t="s">
        <v>450</v>
      </c>
      <c r="P262" s="39">
        <v>31</v>
      </c>
      <c r="Q262" s="41" t="s">
        <v>450</v>
      </c>
      <c r="R262" s="41" t="s">
        <v>450</v>
      </c>
      <c r="S262" s="41" t="s">
        <v>450</v>
      </c>
      <c r="T262" s="41" t="s">
        <v>450</v>
      </c>
      <c r="U262" s="41" t="s">
        <v>450</v>
      </c>
      <c r="V262" s="40" t="s">
        <v>450</v>
      </c>
      <c r="W262" s="40" t="s">
        <v>450</v>
      </c>
      <c r="X262" s="40" t="s">
        <v>450</v>
      </c>
      <c r="Y262" s="40" t="s">
        <v>450</v>
      </c>
      <c r="Z262" s="40" t="s">
        <v>450</v>
      </c>
      <c r="AA262" s="38" t="s">
        <v>450</v>
      </c>
      <c r="AB262" s="38" t="s">
        <v>450</v>
      </c>
      <c r="AC262" s="38" t="s">
        <v>450</v>
      </c>
      <c r="AD262" s="38" t="s">
        <v>450</v>
      </c>
      <c r="AE262" s="38" t="s">
        <v>450</v>
      </c>
      <c r="AF262" s="39" t="s">
        <v>450</v>
      </c>
      <c r="AG262" s="39" t="s">
        <v>450</v>
      </c>
      <c r="AH262" s="39" t="s">
        <v>450</v>
      </c>
      <c r="AI262" s="39" t="s">
        <v>450</v>
      </c>
      <c r="AJ262" s="39" t="s">
        <v>450</v>
      </c>
      <c r="AK262" s="38" t="s">
        <v>450</v>
      </c>
      <c r="AL262" s="38" t="s">
        <v>450</v>
      </c>
      <c r="AM262" s="38" t="s">
        <v>450</v>
      </c>
      <c r="AN262" s="38" t="s">
        <v>450</v>
      </c>
      <c r="AO262" s="38">
        <v>0</v>
      </c>
      <c r="AP262" s="36" t="s">
        <v>450</v>
      </c>
      <c r="AQ262" s="36" t="s">
        <v>450</v>
      </c>
      <c r="AR262" s="36" t="s">
        <v>450</v>
      </c>
      <c r="AS262" s="36" t="s">
        <v>450</v>
      </c>
      <c r="AT262" s="36">
        <v>0</v>
      </c>
      <c r="AU262" s="37" t="s">
        <v>450</v>
      </c>
      <c r="AV262" s="37" t="s">
        <v>450</v>
      </c>
      <c r="AW262" s="37" t="s">
        <v>450</v>
      </c>
      <c r="AX262" s="37" t="s">
        <v>450</v>
      </c>
      <c r="AY262" s="37">
        <v>0</v>
      </c>
      <c r="AZ262" s="36" t="s">
        <v>450</v>
      </c>
      <c r="BA262" s="36" t="s">
        <v>450</v>
      </c>
      <c r="BB262" s="36" t="s">
        <v>450</v>
      </c>
      <c r="BC262" s="36" t="s">
        <v>450</v>
      </c>
      <c r="BD262" s="36">
        <v>0</v>
      </c>
      <c r="BE262" s="38" t="s">
        <v>450</v>
      </c>
      <c r="BF262" s="38" t="s">
        <v>450</v>
      </c>
      <c r="BG262" s="38" t="s">
        <v>450</v>
      </c>
      <c r="BH262" s="38" t="s">
        <v>450</v>
      </c>
      <c r="BI262" s="38">
        <v>0</v>
      </c>
      <c r="BJ262" s="39" t="s">
        <v>450</v>
      </c>
      <c r="BK262" s="39" t="s">
        <v>450</v>
      </c>
      <c r="BL262" s="39" t="s">
        <v>450</v>
      </c>
      <c r="BM262" s="39" t="s">
        <v>450</v>
      </c>
      <c r="BN262" s="39">
        <v>0</v>
      </c>
      <c r="BO262" s="38" t="s">
        <v>450</v>
      </c>
      <c r="BP262" s="38" t="s">
        <v>450</v>
      </c>
      <c r="BQ262" s="38" t="s">
        <v>450</v>
      </c>
      <c r="BR262" s="38" t="s">
        <v>450</v>
      </c>
      <c r="BS262" s="38">
        <v>0</v>
      </c>
      <c r="BT262" s="36">
        <v>0.23</v>
      </c>
      <c r="BU262" s="36">
        <v>7.0000000000000007E-2</v>
      </c>
      <c r="BV262" s="36">
        <v>0</v>
      </c>
      <c r="BW262" s="36">
        <v>0</v>
      </c>
      <c r="BX262" s="36">
        <v>0.3</v>
      </c>
      <c r="BY262" s="37">
        <v>29</v>
      </c>
      <c r="BZ262" s="37">
        <v>2</v>
      </c>
      <c r="CA262" s="37">
        <v>0</v>
      </c>
      <c r="CB262" s="37">
        <v>0</v>
      </c>
      <c r="CC262" s="37">
        <v>31</v>
      </c>
      <c r="CD262" s="36">
        <v>0</v>
      </c>
      <c r="CE262" s="36">
        <v>0</v>
      </c>
      <c r="CF262" s="36">
        <v>0</v>
      </c>
      <c r="CG262" s="36">
        <v>0</v>
      </c>
      <c r="CH262" s="36">
        <v>0</v>
      </c>
    </row>
    <row r="263" spans="1:86" x14ac:dyDescent="0.25">
      <c r="A263" s="45">
        <v>2022</v>
      </c>
      <c r="B263" s="43" t="s">
        <v>158</v>
      </c>
      <c r="C263" s="44">
        <v>9750</v>
      </c>
      <c r="D263" s="43" t="s">
        <v>1136</v>
      </c>
      <c r="E263" s="43" t="s">
        <v>473</v>
      </c>
      <c r="F263" s="42" t="s">
        <v>457</v>
      </c>
      <c r="G263" s="54">
        <v>6.5270000000000001</v>
      </c>
      <c r="H263" s="54">
        <v>0.50900000000000001</v>
      </c>
      <c r="I263" s="38" t="s">
        <v>450</v>
      </c>
      <c r="J263" s="38" t="s">
        <v>450</v>
      </c>
      <c r="K263" s="38">
        <v>7.0359999999999996</v>
      </c>
      <c r="L263" s="39">
        <v>630</v>
      </c>
      <c r="M263" s="39">
        <v>33</v>
      </c>
      <c r="N263" s="39" t="s">
        <v>450</v>
      </c>
      <c r="O263" s="39" t="s">
        <v>450</v>
      </c>
      <c r="P263" s="39">
        <v>663</v>
      </c>
      <c r="Q263" s="41" t="s">
        <v>450</v>
      </c>
      <c r="R263" s="41" t="s">
        <v>450</v>
      </c>
      <c r="S263" s="41" t="s">
        <v>450</v>
      </c>
      <c r="T263" s="41" t="s">
        <v>450</v>
      </c>
      <c r="U263" s="41" t="s">
        <v>450</v>
      </c>
      <c r="V263" s="40" t="s">
        <v>450</v>
      </c>
      <c r="W263" s="40" t="s">
        <v>450</v>
      </c>
      <c r="X263" s="40" t="s">
        <v>450</v>
      </c>
      <c r="Y263" s="40" t="s">
        <v>450</v>
      </c>
      <c r="Z263" s="40" t="s">
        <v>450</v>
      </c>
      <c r="AA263" s="38" t="s">
        <v>450</v>
      </c>
      <c r="AB263" s="38" t="s">
        <v>450</v>
      </c>
      <c r="AC263" s="38" t="s">
        <v>450</v>
      </c>
      <c r="AD263" s="38" t="s">
        <v>450</v>
      </c>
      <c r="AE263" s="38" t="s">
        <v>450</v>
      </c>
      <c r="AF263" s="39" t="s">
        <v>450</v>
      </c>
      <c r="AG263" s="39" t="s">
        <v>450</v>
      </c>
      <c r="AH263" s="39" t="s">
        <v>450</v>
      </c>
      <c r="AI263" s="39" t="s">
        <v>450</v>
      </c>
      <c r="AJ263" s="39" t="s">
        <v>450</v>
      </c>
      <c r="AK263" s="38" t="s">
        <v>450</v>
      </c>
      <c r="AL263" s="38" t="s">
        <v>450</v>
      </c>
      <c r="AM263" s="38" t="s">
        <v>450</v>
      </c>
      <c r="AN263" s="38" t="s">
        <v>450</v>
      </c>
      <c r="AO263" s="38">
        <v>0</v>
      </c>
      <c r="AP263" s="36">
        <v>1.7000000000000001E-2</v>
      </c>
      <c r="AQ263" s="36" t="s">
        <v>450</v>
      </c>
      <c r="AR263" s="36" t="s">
        <v>450</v>
      </c>
      <c r="AS263" s="36" t="s">
        <v>450</v>
      </c>
      <c r="AT263" s="36">
        <v>1.7000000000000001E-2</v>
      </c>
      <c r="AU263" s="37">
        <v>7</v>
      </c>
      <c r="AV263" s="37" t="s">
        <v>450</v>
      </c>
      <c r="AW263" s="37" t="s">
        <v>450</v>
      </c>
      <c r="AX263" s="37" t="s">
        <v>450</v>
      </c>
      <c r="AY263" s="37">
        <v>7</v>
      </c>
      <c r="AZ263" s="36" t="s">
        <v>450</v>
      </c>
      <c r="BA263" s="36" t="s">
        <v>450</v>
      </c>
      <c r="BB263" s="36" t="s">
        <v>450</v>
      </c>
      <c r="BC263" s="36" t="s">
        <v>450</v>
      </c>
      <c r="BD263" s="36">
        <v>0</v>
      </c>
      <c r="BE263" s="38" t="s">
        <v>450</v>
      </c>
      <c r="BF263" s="38" t="s">
        <v>450</v>
      </c>
      <c r="BG263" s="38" t="s">
        <v>450</v>
      </c>
      <c r="BH263" s="38" t="s">
        <v>450</v>
      </c>
      <c r="BI263" s="38">
        <v>0</v>
      </c>
      <c r="BJ263" s="39" t="s">
        <v>450</v>
      </c>
      <c r="BK263" s="39" t="s">
        <v>450</v>
      </c>
      <c r="BL263" s="39" t="s">
        <v>450</v>
      </c>
      <c r="BM263" s="39" t="s">
        <v>450</v>
      </c>
      <c r="BN263" s="39">
        <v>0</v>
      </c>
      <c r="BO263" s="38" t="s">
        <v>450</v>
      </c>
      <c r="BP263" s="38" t="s">
        <v>450</v>
      </c>
      <c r="BQ263" s="38" t="s">
        <v>450</v>
      </c>
      <c r="BR263" s="38" t="s">
        <v>450</v>
      </c>
      <c r="BS263" s="38">
        <v>0</v>
      </c>
      <c r="BT263" s="36">
        <v>6.5439999999999996</v>
      </c>
      <c r="BU263" s="36">
        <v>0.50900000000000001</v>
      </c>
      <c r="BV263" s="36">
        <v>0</v>
      </c>
      <c r="BW263" s="36">
        <v>0</v>
      </c>
      <c r="BX263" s="36">
        <v>7.0529999999999999</v>
      </c>
      <c r="BY263" s="37">
        <v>637</v>
      </c>
      <c r="BZ263" s="37">
        <v>33</v>
      </c>
      <c r="CA263" s="37">
        <v>0</v>
      </c>
      <c r="CB263" s="37">
        <v>0</v>
      </c>
      <c r="CC263" s="37">
        <v>670</v>
      </c>
      <c r="CD263" s="36">
        <v>0</v>
      </c>
      <c r="CE263" s="36">
        <v>0</v>
      </c>
      <c r="CF263" s="36">
        <v>0</v>
      </c>
      <c r="CG263" s="36">
        <v>0</v>
      </c>
      <c r="CH263" s="36">
        <v>0</v>
      </c>
    </row>
    <row r="264" spans="1:86" x14ac:dyDescent="0.25">
      <c r="A264" s="45">
        <v>2022</v>
      </c>
      <c r="B264" s="43" t="s">
        <v>158</v>
      </c>
      <c r="C264" s="44">
        <v>12341</v>
      </c>
      <c r="D264" s="43" t="s">
        <v>1135</v>
      </c>
      <c r="E264" s="43" t="s">
        <v>473</v>
      </c>
      <c r="F264" s="42" t="s">
        <v>457</v>
      </c>
      <c r="G264" s="54">
        <v>2.4060000000000001</v>
      </c>
      <c r="H264" s="54">
        <v>4.649</v>
      </c>
      <c r="I264" s="38">
        <v>1.81</v>
      </c>
      <c r="J264" s="38" t="s">
        <v>450</v>
      </c>
      <c r="K264" s="38">
        <v>8.8650000000000002</v>
      </c>
      <c r="L264" s="39">
        <v>291</v>
      </c>
      <c r="M264" s="39">
        <v>70</v>
      </c>
      <c r="N264" s="39">
        <v>4</v>
      </c>
      <c r="O264" s="39" t="s">
        <v>450</v>
      </c>
      <c r="P264" s="39">
        <v>365</v>
      </c>
      <c r="Q264" s="41" t="s">
        <v>450</v>
      </c>
      <c r="R264" s="41" t="s">
        <v>450</v>
      </c>
      <c r="S264" s="41" t="s">
        <v>450</v>
      </c>
      <c r="T264" s="41" t="s">
        <v>450</v>
      </c>
      <c r="U264" s="41" t="s">
        <v>450</v>
      </c>
      <c r="V264" s="40" t="s">
        <v>450</v>
      </c>
      <c r="W264" s="40" t="s">
        <v>450</v>
      </c>
      <c r="X264" s="40" t="s">
        <v>450</v>
      </c>
      <c r="Y264" s="40" t="s">
        <v>450</v>
      </c>
      <c r="Z264" s="40" t="s">
        <v>450</v>
      </c>
      <c r="AA264" s="38" t="s">
        <v>450</v>
      </c>
      <c r="AB264" s="38" t="s">
        <v>450</v>
      </c>
      <c r="AC264" s="38" t="s">
        <v>450</v>
      </c>
      <c r="AD264" s="38" t="s">
        <v>450</v>
      </c>
      <c r="AE264" s="38" t="s">
        <v>450</v>
      </c>
      <c r="AF264" s="39" t="s">
        <v>450</v>
      </c>
      <c r="AG264" s="39" t="s">
        <v>450</v>
      </c>
      <c r="AH264" s="39" t="s">
        <v>450</v>
      </c>
      <c r="AI264" s="39" t="s">
        <v>450</v>
      </c>
      <c r="AJ264" s="39" t="s">
        <v>450</v>
      </c>
      <c r="AK264" s="38">
        <v>391.97300000000001</v>
      </c>
      <c r="AL264" s="38">
        <v>6.5369999999999999</v>
      </c>
      <c r="AM264" s="38" t="s">
        <v>450</v>
      </c>
      <c r="AN264" s="38" t="s">
        <v>450</v>
      </c>
      <c r="AO264" s="38">
        <v>398.51</v>
      </c>
      <c r="AP264" s="36">
        <v>2E-3</v>
      </c>
      <c r="AQ264" s="36">
        <v>0.62</v>
      </c>
      <c r="AR264" s="36" t="s">
        <v>450</v>
      </c>
      <c r="AS264" s="36" t="s">
        <v>450</v>
      </c>
      <c r="AT264" s="36">
        <v>0.622</v>
      </c>
      <c r="AU264" s="37">
        <v>1</v>
      </c>
      <c r="AV264" s="37">
        <v>2</v>
      </c>
      <c r="AW264" s="37" t="s">
        <v>450</v>
      </c>
      <c r="AX264" s="37" t="s">
        <v>450</v>
      </c>
      <c r="AY264" s="37">
        <v>3</v>
      </c>
      <c r="AZ264" s="36" t="s">
        <v>450</v>
      </c>
      <c r="BA264" s="36" t="s">
        <v>450</v>
      </c>
      <c r="BB264" s="36" t="s">
        <v>450</v>
      </c>
      <c r="BC264" s="36" t="s">
        <v>450</v>
      </c>
      <c r="BD264" s="36">
        <v>0</v>
      </c>
      <c r="BE264" s="38" t="s">
        <v>450</v>
      </c>
      <c r="BF264" s="38" t="s">
        <v>450</v>
      </c>
      <c r="BG264" s="38" t="s">
        <v>450</v>
      </c>
      <c r="BH264" s="38" t="s">
        <v>450</v>
      </c>
      <c r="BI264" s="38">
        <v>0</v>
      </c>
      <c r="BJ264" s="39" t="s">
        <v>450</v>
      </c>
      <c r="BK264" s="39" t="s">
        <v>450</v>
      </c>
      <c r="BL264" s="39" t="s">
        <v>450</v>
      </c>
      <c r="BM264" s="39" t="s">
        <v>450</v>
      </c>
      <c r="BN264" s="39">
        <v>0</v>
      </c>
      <c r="BO264" s="38" t="s">
        <v>450</v>
      </c>
      <c r="BP264" s="38" t="s">
        <v>450</v>
      </c>
      <c r="BQ264" s="38" t="s">
        <v>450</v>
      </c>
      <c r="BR264" s="38" t="s">
        <v>450</v>
      </c>
      <c r="BS264" s="38">
        <v>0</v>
      </c>
      <c r="BT264" s="36">
        <v>2.4079999999999999</v>
      </c>
      <c r="BU264" s="36">
        <v>5.2690000000000001</v>
      </c>
      <c r="BV264" s="36">
        <v>1.81</v>
      </c>
      <c r="BW264" s="36">
        <v>0</v>
      </c>
      <c r="BX264" s="36">
        <v>9.4870000000000001</v>
      </c>
      <c r="BY264" s="37">
        <v>292</v>
      </c>
      <c r="BZ264" s="37">
        <v>72</v>
      </c>
      <c r="CA264" s="37">
        <v>4</v>
      </c>
      <c r="CB264" s="37">
        <v>0</v>
      </c>
      <c r="CC264" s="37">
        <v>368</v>
      </c>
      <c r="CD264" s="36">
        <v>391.97300000000001</v>
      </c>
      <c r="CE264" s="36">
        <v>6.5369999999999999</v>
      </c>
      <c r="CF264" s="36">
        <v>0</v>
      </c>
      <c r="CG264" s="36">
        <v>0</v>
      </c>
      <c r="CH264" s="36">
        <v>398.51</v>
      </c>
    </row>
    <row r="265" spans="1:86" x14ac:dyDescent="0.25">
      <c r="A265" s="45">
        <v>2022</v>
      </c>
      <c r="B265" s="43" t="s">
        <v>158</v>
      </c>
      <c r="C265" s="44">
        <v>12395</v>
      </c>
      <c r="D265" s="43" t="s">
        <v>1134</v>
      </c>
      <c r="E265" s="43" t="s">
        <v>473</v>
      </c>
      <c r="F265" s="42" t="s">
        <v>455</v>
      </c>
      <c r="G265" s="54">
        <v>1.5149999999999999</v>
      </c>
      <c r="H265" s="54" t="s">
        <v>450</v>
      </c>
      <c r="I265" s="38" t="s">
        <v>450</v>
      </c>
      <c r="J265" s="38" t="s">
        <v>450</v>
      </c>
      <c r="K265" s="38">
        <v>1.5149999999999999</v>
      </c>
      <c r="L265" s="39">
        <v>169</v>
      </c>
      <c r="M265" s="39" t="s">
        <v>450</v>
      </c>
      <c r="N265" s="39" t="s">
        <v>450</v>
      </c>
      <c r="O265" s="39" t="s">
        <v>450</v>
      </c>
      <c r="P265" s="39">
        <v>169</v>
      </c>
      <c r="Q265" s="41" t="s">
        <v>450</v>
      </c>
      <c r="R265" s="41" t="s">
        <v>450</v>
      </c>
      <c r="S265" s="41" t="s">
        <v>450</v>
      </c>
      <c r="T265" s="41" t="s">
        <v>450</v>
      </c>
      <c r="U265" s="41" t="s">
        <v>450</v>
      </c>
      <c r="V265" s="40" t="s">
        <v>450</v>
      </c>
      <c r="W265" s="40" t="s">
        <v>450</v>
      </c>
      <c r="X265" s="40" t="s">
        <v>450</v>
      </c>
      <c r="Y265" s="40" t="s">
        <v>450</v>
      </c>
      <c r="Z265" s="40" t="s">
        <v>450</v>
      </c>
      <c r="AA265" s="38" t="s">
        <v>450</v>
      </c>
      <c r="AB265" s="38" t="s">
        <v>450</v>
      </c>
      <c r="AC265" s="38" t="s">
        <v>450</v>
      </c>
      <c r="AD265" s="38" t="s">
        <v>450</v>
      </c>
      <c r="AE265" s="38" t="s">
        <v>450</v>
      </c>
      <c r="AF265" s="39" t="s">
        <v>450</v>
      </c>
      <c r="AG265" s="39" t="s">
        <v>450</v>
      </c>
      <c r="AH265" s="39" t="s">
        <v>450</v>
      </c>
      <c r="AI265" s="39" t="s">
        <v>450</v>
      </c>
      <c r="AJ265" s="39" t="s">
        <v>450</v>
      </c>
      <c r="AK265" s="38">
        <v>899.01499999999999</v>
      </c>
      <c r="AL265" s="38" t="s">
        <v>450</v>
      </c>
      <c r="AM265" s="38" t="s">
        <v>450</v>
      </c>
      <c r="AN265" s="38" t="s">
        <v>450</v>
      </c>
      <c r="AO265" s="38">
        <v>899.01499999999999</v>
      </c>
      <c r="AP265" s="36">
        <v>1.2E-2</v>
      </c>
      <c r="AQ265" s="36" t="s">
        <v>450</v>
      </c>
      <c r="AR265" s="36" t="s">
        <v>450</v>
      </c>
      <c r="AS265" s="36" t="s">
        <v>450</v>
      </c>
      <c r="AT265" s="36">
        <v>1.2E-2</v>
      </c>
      <c r="AU265" s="37">
        <v>2</v>
      </c>
      <c r="AV265" s="37" t="s">
        <v>450</v>
      </c>
      <c r="AW265" s="37" t="s">
        <v>450</v>
      </c>
      <c r="AX265" s="37" t="s">
        <v>450</v>
      </c>
      <c r="AY265" s="37">
        <v>2</v>
      </c>
      <c r="AZ265" s="36">
        <v>8.08</v>
      </c>
      <c r="BA265" s="36" t="s">
        <v>450</v>
      </c>
      <c r="BB265" s="36" t="s">
        <v>450</v>
      </c>
      <c r="BC265" s="36" t="s">
        <v>450</v>
      </c>
      <c r="BD265" s="36">
        <v>8.08</v>
      </c>
      <c r="BE265" s="38" t="s">
        <v>450</v>
      </c>
      <c r="BF265" s="38" t="s">
        <v>450</v>
      </c>
      <c r="BG265" s="38" t="s">
        <v>450</v>
      </c>
      <c r="BH265" s="38" t="s">
        <v>450</v>
      </c>
      <c r="BI265" s="38">
        <v>0</v>
      </c>
      <c r="BJ265" s="39" t="s">
        <v>450</v>
      </c>
      <c r="BK265" s="39" t="s">
        <v>450</v>
      </c>
      <c r="BL265" s="39" t="s">
        <v>450</v>
      </c>
      <c r="BM265" s="39" t="s">
        <v>450</v>
      </c>
      <c r="BN265" s="39">
        <v>0</v>
      </c>
      <c r="BO265" s="38" t="s">
        <v>450</v>
      </c>
      <c r="BP265" s="38" t="s">
        <v>450</v>
      </c>
      <c r="BQ265" s="38" t="s">
        <v>450</v>
      </c>
      <c r="BR265" s="38" t="s">
        <v>450</v>
      </c>
      <c r="BS265" s="38">
        <v>0</v>
      </c>
      <c r="BT265" s="36">
        <v>1.5269999999999999</v>
      </c>
      <c r="BU265" s="36">
        <v>0</v>
      </c>
      <c r="BV265" s="36">
        <v>0</v>
      </c>
      <c r="BW265" s="36">
        <v>0</v>
      </c>
      <c r="BX265" s="36">
        <v>1.5269999999999999</v>
      </c>
      <c r="BY265" s="37">
        <v>171</v>
      </c>
      <c r="BZ265" s="37">
        <v>0</v>
      </c>
      <c r="CA265" s="37">
        <v>0</v>
      </c>
      <c r="CB265" s="37">
        <v>0</v>
      </c>
      <c r="CC265" s="37">
        <v>171</v>
      </c>
      <c r="CD265" s="36">
        <v>907.09500000000003</v>
      </c>
      <c r="CE265" s="36">
        <v>0</v>
      </c>
      <c r="CF265" s="36">
        <v>0</v>
      </c>
      <c r="CG265" s="36">
        <v>0</v>
      </c>
      <c r="CH265" s="36">
        <v>907.09500000000003</v>
      </c>
    </row>
    <row r="266" spans="1:86" x14ac:dyDescent="0.25">
      <c r="A266" s="45">
        <v>2022</v>
      </c>
      <c r="B266" s="43" t="s">
        <v>158</v>
      </c>
      <c r="C266" s="44">
        <v>13032</v>
      </c>
      <c r="D266" s="43" t="s">
        <v>1133</v>
      </c>
      <c r="E266" s="43" t="s">
        <v>473</v>
      </c>
      <c r="F266" s="42" t="s">
        <v>457</v>
      </c>
      <c r="G266" s="54">
        <v>0.41199999999999998</v>
      </c>
      <c r="H266" s="54">
        <v>0.14099999999999999</v>
      </c>
      <c r="I266" s="38" t="s">
        <v>450</v>
      </c>
      <c r="J266" s="38" t="s">
        <v>450</v>
      </c>
      <c r="K266" s="38">
        <v>0.55300000000000005</v>
      </c>
      <c r="L266" s="39">
        <v>36</v>
      </c>
      <c r="M266" s="39">
        <v>7</v>
      </c>
      <c r="N266" s="39" t="s">
        <v>450</v>
      </c>
      <c r="O266" s="39" t="s">
        <v>450</v>
      </c>
      <c r="P266" s="39">
        <v>43</v>
      </c>
      <c r="Q266" s="41" t="s">
        <v>450</v>
      </c>
      <c r="R266" s="41" t="s">
        <v>450</v>
      </c>
      <c r="S266" s="41" t="s">
        <v>450</v>
      </c>
      <c r="T266" s="41" t="s">
        <v>450</v>
      </c>
      <c r="U266" s="41" t="s">
        <v>450</v>
      </c>
      <c r="V266" s="40" t="s">
        <v>450</v>
      </c>
      <c r="W266" s="40" t="s">
        <v>450</v>
      </c>
      <c r="X266" s="40" t="s">
        <v>450</v>
      </c>
      <c r="Y266" s="40" t="s">
        <v>450</v>
      </c>
      <c r="Z266" s="40" t="s">
        <v>450</v>
      </c>
      <c r="AA266" s="38" t="s">
        <v>450</v>
      </c>
      <c r="AB266" s="38" t="s">
        <v>450</v>
      </c>
      <c r="AC266" s="38" t="s">
        <v>450</v>
      </c>
      <c r="AD266" s="38" t="s">
        <v>450</v>
      </c>
      <c r="AE266" s="38" t="s">
        <v>450</v>
      </c>
      <c r="AF266" s="39" t="s">
        <v>450</v>
      </c>
      <c r="AG266" s="39" t="s">
        <v>450</v>
      </c>
      <c r="AH266" s="39" t="s">
        <v>450</v>
      </c>
      <c r="AI266" s="39" t="s">
        <v>450</v>
      </c>
      <c r="AJ266" s="39" t="s">
        <v>450</v>
      </c>
      <c r="AK266" s="38">
        <v>12.887</v>
      </c>
      <c r="AL266" s="38">
        <v>3.2549999999999999</v>
      </c>
      <c r="AM266" s="38" t="s">
        <v>450</v>
      </c>
      <c r="AN266" s="38" t="s">
        <v>450</v>
      </c>
      <c r="AO266" s="38">
        <v>16.141999999999999</v>
      </c>
      <c r="AP266" s="36" t="s">
        <v>450</v>
      </c>
      <c r="AQ266" s="36" t="s">
        <v>450</v>
      </c>
      <c r="AR266" s="36" t="s">
        <v>450</v>
      </c>
      <c r="AS266" s="36" t="s">
        <v>450</v>
      </c>
      <c r="AT266" s="36">
        <v>0</v>
      </c>
      <c r="AU266" s="37" t="s">
        <v>450</v>
      </c>
      <c r="AV266" s="37" t="s">
        <v>450</v>
      </c>
      <c r="AW266" s="37" t="s">
        <v>450</v>
      </c>
      <c r="AX266" s="37" t="s">
        <v>450</v>
      </c>
      <c r="AY266" s="37">
        <v>0</v>
      </c>
      <c r="AZ266" s="36" t="s">
        <v>450</v>
      </c>
      <c r="BA266" s="36" t="s">
        <v>450</v>
      </c>
      <c r="BB266" s="36" t="s">
        <v>450</v>
      </c>
      <c r="BC266" s="36" t="s">
        <v>450</v>
      </c>
      <c r="BD266" s="36">
        <v>0</v>
      </c>
      <c r="BE266" s="38" t="s">
        <v>450</v>
      </c>
      <c r="BF266" s="38" t="s">
        <v>450</v>
      </c>
      <c r="BG266" s="38" t="s">
        <v>450</v>
      </c>
      <c r="BH266" s="38" t="s">
        <v>450</v>
      </c>
      <c r="BI266" s="38">
        <v>0</v>
      </c>
      <c r="BJ266" s="39" t="s">
        <v>450</v>
      </c>
      <c r="BK266" s="39" t="s">
        <v>450</v>
      </c>
      <c r="BL266" s="39" t="s">
        <v>450</v>
      </c>
      <c r="BM266" s="39" t="s">
        <v>450</v>
      </c>
      <c r="BN266" s="39">
        <v>0</v>
      </c>
      <c r="BO266" s="38" t="s">
        <v>450</v>
      </c>
      <c r="BP266" s="38" t="s">
        <v>450</v>
      </c>
      <c r="BQ266" s="38" t="s">
        <v>450</v>
      </c>
      <c r="BR266" s="38" t="s">
        <v>450</v>
      </c>
      <c r="BS266" s="38">
        <v>0</v>
      </c>
      <c r="BT266" s="36">
        <v>0.41199999999999998</v>
      </c>
      <c r="BU266" s="36">
        <v>0.14099999999999999</v>
      </c>
      <c r="BV266" s="36">
        <v>0</v>
      </c>
      <c r="BW266" s="36">
        <v>0</v>
      </c>
      <c r="BX266" s="36">
        <v>0.55300000000000005</v>
      </c>
      <c r="BY266" s="37">
        <v>36</v>
      </c>
      <c r="BZ266" s="37">
        <v>7</v>
      </c>
      <c r="CA266" s="37">
        <v>0</v>
      </c>
      <c r="CB266" s="37">
        <v>0</v>
      </c>
      <c r="CC266" s="37">
        <v>43</v>
      </c>
      <c r="CD266" s="36">
        <v>12.887</v>
      </c>
      <c r="CE266" s="36">
        <v>3.2549999999999999</v>
      </c>
      <c r="CF266" s="36">
        <v>0</v>
      </c>
      <c r="CG266" s="36">
        <v>0</v>
      </c>
      <c r="CH266" s="36">
        <v>16.141999999999999</v>
      </c>
    </row>
    <row r="267" spans="1:86" x14ac:dyDescent="0.25">
      <c r="A267" s="45">
        <v>2022</v>
      </c>
      <c r="B267" s="43" t="s">
        <v>158</v>
      </c>
      <c r="C267" s="44">
        <v>13208</v>
      </c>
      <c r="D267" s="43" t="s">
        <v>1132</v>
      </c>
      <c r="E267" s="43" t="s">
        <v>468</v>
      </c>
      <c r="F267" s="42" t="s">
        <v>457</v>
      </c>
      <c r="G267" s="54">
        <v>4.7519999999999998</v>
      </c>
      <c r="H267" s="54">
        <v>1.4530000000000001</v>
      </c>
      <c r="I267" s="38" t="s">
        <v>450</v>
      </c>
      <c r="J267" s="38" t="s">
        <v>450</v>
      </c>
      <c r="K267" s="38">
        <v>6.2050000000000001</v>
      </c>
      <c r="L267" s="39">
        <v>629</v>
      </c>
      <c r="M267" s="39">
        <v>20</v>
      </c>
      <c r="N267" s="39" t="s">
        <v>450</v>
      </c>
      <c r="O267" s="39" t="s">
        <v>450</v>
      </c>
      <c r="P267" s="39">
        <v>649</v>
      </c>
      <c r="Q267" s="41" t="s">
        <v>450</v>
      </c>
      <c r="R267" s="41" t="s">
        <v>450</v>
      </c>
      <c r="S267" s="41" t="s">
        <v>450</v>
      </c>
      <c r="T267" s="41" t="s">
        <v>450</v>
      </c>
      <c r="U267" s="41" t="s">
        <v>450</v>
      </c>
      <c r="V267" s="40" t="s">
        <v>450</v>
      </c>
      <c r="W267" s="40" t="s">
        <v>450</v>
      </c>
      <c r="X267" s="40" t="s">
        <v>450</v>
      </c>
      <c r="Y267" s="40" t="s">
        <v>450</v>
      </c>
      <c r="Z267" s="40" t="s">
        <v>450</v>
      </c>
      <c r="AA267" s="38" t="s">
        <v>450</v>
      </c>
      <c r="AB267" s="38" t="s">
        <v>450</v>
      </c>
      <c r="AC267" s="38" t="s">
        <v>450</v>
      </c>
      <c r="AD267" s="38" t="s">
        <v>450</v>
      </c>
      <c r="AE267" s="38" t="s">
        <v>450</v>
      </c>
      <c r="AF267" s="39" t="s">
        <v>450</v>
      </c>
      <c r="AG267" s="39" t="s">
        <v>450</v>
      </c>
      <c r="AH267" s="39" t="s">
        <v>450</v>
      </c>
      <c r="AI267" s="39" t="s">
        <v>450</v>
      </c>
      <c r="AJ267" s="39" t="s">
        <v>450</v>
      </c>
      <c r="AK267" s="38" t="s">
        <v>450</v>
      </c>
      <c r="AL267" s="38" t="s">
        <v>450</v>
      </c>
      <c r="AM267" s="38" t="s">
        <v>450</v>
      </c>
      <c r="AN267" s="38" t="s">
        <v>450</v>
      </c>
      <c r="AO267" s="38">
        <v>0</v>
      </c>
      <c r="AP267" s="36" t="s">
        <v>450</v>
      </c>
      <c r="AQ267" s="36" t="s">
        <v>450</v>
      </c>
      <c r="AR267" s="36" t="s">
        <v>450</v>
      </c>
      <c r="AS267" s="36" t="s">
        <v>450</v>
      </c>
      <c r="AT267" s="36">
        <v>0</v>
      </c>
      <c r="AU267" s="37" t="s">
        <v>450</v>
      </c>
      <c r="AV267" s="37" t="s">
        <v>450</v>
      </c>
      <c r="AW267" s="37" t="s">
        <v>450</v>
      </c>
      <c r="AX267" s="37" t="s">
        <v>450</v>
      </c>
      <c r="AY267" s="37">
        <v>0</v>
      </c>
      <c r="AZ267" s="36" t="s">
        <v>450</v>
      </c>
      <c r="BA267" s="36" t="s">
        <v>450</v>
      </c>
      <c r="BB267" s="36" t="s">
        <v>450</v>
      </c>
      <c r="BC267" s="36" t="s">
        <v>450</v>
      </c>
      <c r="BD267" s="36">
        <v>0</v>
      </c>
      <c r="BE267" s="38" t="s">
        <v>450</v>
      </c>
      <c r="BF267" s="38" t="s">
        <v>450</v>
      </c>
      <c r="BG267" s="38" t="s">
        <v>450</v>
      </c>
      <c r="BH267" s="38" t="s">
        <v>450</v>
      </c>
      <c r="BI267" s="38">
        <v>0</v>
      </c>
      <c r="BJ267" s="39" t="s">
        <v>450</v>
      </c>
      <c r="BK267" s="39" t="s">
        <v>450</v>
      </c>
      <c r="BL267" s="39" t="s">
        <v>450</v>
      </c>
      <c r="BM267" s="39" t="s">
        <v>450</v>
      </c>
      <c r="BN267" s="39">
        <v>0</v>
      </c>
      <c r="BO267" s="38" t="s">
        <v>450</v>
      </c>
      <c r="BP267" s="38" t="s">
        <v>450</v>
      </c>
      <c r="BQ267" s="38" t="s">
        <v>450</v>
      </c>
      <c r="BR267" s="38" t="s">
        <v>450</v>
      </c>
      <c r="BS267" s="38">
        <v>0</v>
      </c>
      <c r="BT267" s="36">
        <v>4.7519999999999998</v>
      </c>
      <c r="BU267" s="36">
        <v>1.4530000000000001</v>
      </c>
      <c r="BV267" s="36">
        <v>0</v>
      </c>
      <c r="BW267" s="36">
        <v>0</v>
      </c>
      <c r="BX267" s="36">
        <v>6.2050000000000001</v>
      </c>
      <c r="BY267" s="37">
        <v>629</v>
      </c>
      <c r="BZ267" s="37">
        <v>20</v>
      </c>
      <c r="CA267" s="37">
        <v>0</v>
      </c>
      <c r="CB267" s="37">
        <v>0</v>
      </c>
      <c r="CC267" s="37">
        <v>649</v>
      </c>
      <c r="CD267" s="36">
        <v>0</v>
      </c>
      <c r="CE267" s="36">
        <v>0</v>
      </c>
      <c r="CF267" s="36">
        <v>0</v>
      </c>
      <c r="CG267" s="36">
        <v>0</v>
      </c>
      <c r="CH267" s="36">
        <v>0</v>
      </c>
    </row>
    <row r="268" spans="1:86" x14ac:dyDescent="0.25">
      <c r="A268" s="45">
        <v>2022</v>
      </c>
      <c r="B268" s="43" t="s">
        <v>158</v>
      </c>
      <c r="C268" s="44">
        <v>13292</v>
      </c>
      <c r="D268" s="43" t="s">
        <v>1131</v>
      </c>
      <c r="E268" s="43" t="s">
        <v>473</v>
      </c>
      <c r="F268" s="42" t="s">
        <v>455</v>
      </c>
      <c r="G268" s="54">
        <v>2.056</v>
      </c>
      <c r="H268" s="54">
        <v>0.38</v>
      </c>
      <c r="I268" s="38" t="s">
        <v>450</v>
      </c>
      <c r="J268" s="38" t="s">
        <v>450</v>
      </c>
      <c r="K268" s="38">
        <v>2.4359999999999999</v>
      </c>
      <c r="L268" s="39">
        <v>146</v>
      </c>
      <c r="M268" s="39">
        <v>5</v>
      </c>
      <c r="N268" s="39" t="s">
        <v>450</v>
      </c>
      <c r="O268" s="39" t="s">
        <v>450</v>
      </c>
      <c r="P268" s="39">
        <v>151</v>
      </c>
      <c r="Q268" s="41" t="s">
        <v>450</v>
      </c>
      <c r="R268" s="41" t="s">
        <v>450</v>
      </c>
      <c r="S268" s="41" t="s">
        <v>450</v>
      </c>
      <c r="T268" s="41" t="s">
        <v>450</v>
      </c>
      <c r="U268" s="41" t="s">
        <v>450</v>
      </c>
      <c r="V268" s="40" t="s">
        <v>450</v>
      </c>
      <c r="W268" s="40" t="s">
        <v>450</v>
      </c>
      <c r="X268" s="40" t="s">
        <v>450</v>
      </c>
      <c r="Y268" s="40" t="s">
        <v>450</v>
      </c>
      <c r="Z268" s="40" t="s">
        <v>450</v>
      </c>
      <c r="AA268" s="38" t="s">
        <v>450</v>
      </c>
      <c r="AB268" s="38" t="s">
        <v>450</v>
      </c>
      <c r="AC268" s="38" t="s">
        <v>450</v>
      </c>
      <c r="AD268" s="38" t="s">
        <v>450</v>
      </c>
      <c r="AE268" s="38" t="s">
        <v>450</v>
      </c>
      <c r="AF268" s="39" t="s">
        <v>450</v>
      </c>
      <c r="AG268" s="39" t="s">
        <v>450</v>
      </c>
      <c r="AH268" s="39" t="s">
        <v>450</v>
      </c>
      <c r="AI268" s="39" t="s">
        <v>450</v>
      </c>
      <c r="AJ268" s="39" t="s">
        <v>450</v>
      </c>
      <c r="AK268" s="38" t="s">
        <v>450</v>
      </c>
      <c r="AL268" s="38" t="s">
        <v>450</v>
      </c>
      <c r="AM268" s="38" t="s">
        <v>450</v>
      </c>
      <c r="AN268" s="38" t="s">
        <v>450</v>
      </c>
      <c r="AO268" s="38">
        <v>0</v>
      </c>
      <c r="AP268" s="36">
        <v>2.1999999999999999E-2</v>
      </c>
      <c r="AQ268" s="36" t="s">
        <v>450</v>
      </c>
      <c r="AR268" s="36" t="s">
        <v>450</v>
      </c>
      <c r="AS268" s="36" t="s">
        <v>450</v>
      </c>
      <c r="AT268" s="36">
        <v>2.1999999999999999E-2</v>
      </c>
      <c r="AU268" s="37">
        <v>2</v>
      </c>
      <c r="AV268" s="37" t="s">
        <v>450</v>
      </c>
      <c r="AW268" s="37" t="s">
        <v>450</v>
      </c>
      <c r="AX268" s="37" t="s">
        <v>450</v>
      </c>
      <c r="AY268" s="37">
        <v>2</v>
      </c>
      <c r="AZ268" s="36" t="s">
        <v>450</v>
      </c>
      <c r="BA268" s="36" t="s">
        <v>450</v>
      </c>
      <c r="BB268" s="36" t="s">
        <v>450</v>
      </c>
      <c r="BC268" s="36" t="s">
        <v>450</v>
      </c>
      <c r="BD268" s="36">
        <v>0</v>
      </c>
      <c r="BE268" s="38" t="s">
        <v>450</v>
      </c>
      <c r="BF268" s="38" t="s">
        <v>450</v>
      </c>
      <c r="BG268" s="38" t="s">
        <v>450</v>
      </c>
      <c r="BH268" s="38" t="s">
        <v>450</v>
      </c>
      <c r="BI268" s="38">
        <v>0</v>
      </c>
      <c r="BJ268" s="39" t="s">
        <v>450</v>
      </c>
      <c r="BK268" s="39" t="s">
        <v>450</v>
      </c>
      <c r="BL268" s="39" t="s">
        <v>450</v>
      </c>
      <c r="BM268" s="39" t="s">
        <v>450</v>
      </c>
      <c r="BN268" s="39">
        <v>0</v>
      </c>
      <c r="BO268" s="38" t="s">
        <v>450</v>
      </c>
      <c r="BP268" s="38" t="s">
        <v>450</v>
      </c>
      <c r="BQ268" s="38" t="s">
        <v>450</v>
      </c>
      <c r="BR268" s="38" t="s">
        <v>450</v>
      </c>
      <c r="BS268" s="38">
        <v>0</v>
      </c>
      <c r="BT268" s="36">
        <v>2.0779999999999998</v>
      </c>
      <c r="BU268" s="36">
        <v>0.38</v>
      </c>
      <c r="BV268" s="36">
        <v>0</v>
      </c>
      <c r="BW268" s="36">
        <v>0</v>
      </c>
      <c r="BX268" s="36">
        <v>2.4580000000000002</v>
      </c>
      <c r="BY268" s="37">
        <v>148</v>
      </c>
      <c r="BZ268" s="37">
        <v>5</v>
      </c>
      <c r="CA268" s="37">
        <v>0</v>
      </c>
      <c r="CB268" s="37">
        <v>0</v>
      </c>
      <c r="CC268" s="37">
        <v>153</v>
      </c>
      <c r="CD268" s="36">
        <v>0</v>
      </c>
      <c r="CE268" s="36">
        <v>0</v>
      </c>
      <c r="CF268" s="36">
        <v>0</v>
      </c>
      <c r="CG268" s="36">
        <v>0</v>
      </c>
      <c r="CH268" s="36">
        <v>0</v>
      </c>
    </row>
    <row r="269" spans="1:86" x14ac:dyDescent="0.25">
      <c r="A269" s="45">
        <v>2022</v>
      </c>
      <c r="B269" s="43" t="s">
        <v>158</v>
      </c>
      <c r="C269" s="44">
        <v>14840</v>
      </c>
      <c r="D269" s="43" t="s">
        <v>1130</v>
      </c>
      <c r="E269" s="43" t="s">
        <v>473</v>
      </c>
      <c r="F269" s="42" t="s">
        <v>457</v>
      </c>
      <c r="G269" s="54">
        <v>1.6E-2</v>
      </c>
      <c r="H269" s="54">
        <v>0.32100000000000001</v>
      </c>
      <c r="I269" s="38">
        <v>0</v>
      </c>
      <c r="J269" s="38" t="s">
        <v>450</v>
      </c>
      <c r="K269" s="38">
        <v>0.33700000000000002</v>
      </c>
      <c r="L269" s="39">
        <v>4</v>
      </c>
      <c r="M269" s="39">
        <v>3</v>
      </c>
      <c r="N269" s="39">
        <v>0</v>
      </c>
      <c r="O269" s="39" t="s">
        <v>450</v>
      </c>
      <c r="P269" s="39">
        <v>7</v>
      </c>
      <c r="Q269" s="41" t="s">
        <v>450</v>
      </c>
      <c r="R269" s="41" t="s">
        <v>450</v>
      </c>
      <c r="S269" s="41" t="s">
        <v>450</v>
      </c>
      <c r="T269" s="41" t="s">
        <v>450</v>
      </c>
      <c r="U269" s="41" t="s">
        <v>450</v>
      </c>
      <c r="V269" s="40" t="s">
        <v>450</v>
      </c>
      <c r="W269" s="40" t="s">
        <v>450</v>
      </c>
      <c r="X269" s="40" t="s">
        <v>450</v>
      </c>
      <c r="Y269" s="40" t="s">
        <v>450</v>
      </c>
      <c r="Z269" s="40" t="s">
        <v>450</v>
      </c>
      <c r="AA269" s="38" t="s">
        <v>450</v>
      </c>
      <c r="AB269" s="38" t="s">
        <v>450</v>
      </c>
      <c r="AC269" s="38" t="s">
        <v>450</v>
      </c>
      <c r="AD269" s="38" t="s">
        <v>450</v>
      </c>
      <c r="AE269" s="38" t="s">
        <v>450</v>
      </c>
      <c r="AF269" s="39" t="s">
        <v>450</v>
      </c>
      <c r="AG269" s="39" t="s">
        <v>450</v>
      </c>
      <c r="AH269" s="39" t="s">
        <v>450</v>
      </c>
      <c r="AI269" s="39" t="s">
        <v>450</v>
      </c>
      <c r="AJ269" s="39" t="s">
        <v>450</v>
      </c>
      <c r="AK269" s="38" t="s">
        <v>450</v>
      </c>
      <c r="AL269" s="38" t="s">
        <v>450</v>
      </c>
      <c r="AM269" s="38" t="s">
        <v>450</v>
      </c>
      <c r="AN269" s="38" t="s">
        <v>450</v>
      </c>
      <c r="AO269" s="38">
        <v>0</v>
      </c>
      <c r="AP269" s="36">
        <v>0</v>
      </c>
      <c r="AQ269" s="36">
        <v>0</v>
      </c>
      <c r="AR269" s="36">
        <v>0</v>
      </c>
      <c r="AS269" s="36" t="s">
        <v>450</v>
      </c>
      <c r="AT269" s="36">
        <v>0</v>
      </c>
      <c r="AU269" s="37" t="s">
        <v>450</v>
      </c>
      <c r="AV269" s="37" t="s">
        <v>450</v>
      </c>
      <c r="AW269" s="37" t="s">
        <v>450</v>
      </c>
      <c r="AX269" s="37" t="s">
        <v>450</v>
      </c>
      <c r="AY269" s="37">
        <v>0</v>
      </c>
      <c r="AZ269" s="36" t="s">
        <v>450</v>
      </c>
      <c r="BA269" s="36" t="s">
        <v>450</v>
      </c>
      <c r="BB269" s="36" t="s">
        <v>450</v>
      </c>
      <c r="BC269" s="36" t="s">
        <v>450</v>
      </c>
      <c r="BD269" s="36">
        <v>0</v>
      </c>
      <c r="BE269" s="38" t="s">
        <v>450</v>
      </c>
      <c r="BF269" s="38" t="s">
        <v>450</v>
      </c>
      <c r="BG269" s="38" t="s">
        <v>450</v>
      </c>
      <c r="BH269" s="38" t="s">
        <v>450</v>
      </c>
      <c r="BI269" s="38">
        <v>0</v>
      </c>
      <c r="BJ269" s="39" t="s">
        <v>450</v>
      </c>
      <c r="BK269" s="39" t="s">
        <v>450</v>
      </c>
      <c r="BL269" s="39" t="s">
        <v>450</v>
      </c>
      <c r="BM269" s="39" t="s">
        <v>450</v>
      </c>
      <c r="BN269" s="39">
        <v>0</v>
      </c>
      <c r="BO269" s="38" t="s">
        <v>450</v>
      </c>
      <c r="BP269" s="38" t="s">
        <v>450</v>
      </c>
      <c r="BQ269" s="38" t="s">
        <v>450</v>
      </c>
      <c r="BR269" s="38" t="s">
        <v>450</v>
      </c>
      <c r="BS269" s="38">
        <v>0</v>
      </c>
      <c r="BT269" s="36">
        <v>1.6E-2</v>
      </c>
      <c r="BU269" s="36">
        <v>0.32100000000000001</v>
      </c>
      <c r="BV269" s="36">
        <v>0</v>
      </c>
      <c r="BW269" s="36">
        <v>0</v>
      </c>
      <c r="BX269" s="36">
        <v>0.33700000000000002</v>
      </c>
      <c r="BY269" s="37">
        <v>4</v>
      </c>
      <c r="BZ269" s="37">
        <v>3</v>
      </c>
      <c r="CA269" s="37">
        <v>0</v>
      </c>
      <c r="CB269" s="37">
        <v>0</v>
      </c>
      <c r="CC269" s="37">
        <v>7</v>
      </c>
      <c r="CD269" s="36">
        <v>0</v>
      </c>
      <c r="CE269" s="36">
        <v>0</v>
      </c>
      <c r="CF269" s="36">
        <v>0</v>
      </c>
      <c r="CG269" s="36">
        <v>0</v>
      </c>
      <c r="CH269" s="36">
        <v>0</v>
      </c>
    </row>
    <row r="270" spans="1:86" x14ac:dyDescent="0.25">
      <c r="A270" s="45">
        <v>2022</v>
      </c>
      <c r="B270" s="43" t="s">
        <v>158</v>
      </c>
      <c r="C270" s="44">
        <v>16179</v>
      </c>
      <c r="D270" s="43" t="s">
        <v>1129</v>
      </c>
      <c r="E270" s="43" t="s">
        <v>468</v>
      </c>
      <c r="F270" s="42" t="s">
        <v>457</v>
      </c>
      <c r="G270" s="54">
        <v>7.0000000000000007E-2</v>
      </c>
      <c r="H270" s="54">
        <v>0.37</v>
      </c>
      <c r="I270" s="38" t="s">
        <v>450</v>
      </c>
      <c r="J270" s="38" t="s">
        <v>450</v>
      </c>
      <c r="K270" s="38">
        <v>0.44</v>
      </c>
      <c r="L270" s="39">
        <v>7</v>
      </c>
      <c r="M270" s="39">
        <v>3</v>
      </c>
      <c r="N270" s="39" t="s">
        <v>450</v>
      </c>
      <c r="O270" s="39" t="s">
        <v>450</v>
      </c>
      <c r="P270" s="39">
        <v>10</v>
      </c>
      <c r="Q270" s="41">
        <v>6.7000000000000004E-2</v>
      </c>
      <c r="R270" s="41" t="s">
        <v>450</v>
      </c>
      <c r="S270" s="41" t="s">
        <v>450</v>
      </c>
      <c r="T270" s="41" t="s">
        <v>450</v>
      </c>
      <c r="U270" s="41">
        <v>6.7000000000000004E-2</v>
      </c>
      <c r="V270" s="40">
        <v>3</v>
      </c>
      <c r="W270" s="40" t="s">
        <v>450</v>
      </c>
      <c r="X270" s="40" t="s">
        <v>450</v>
      </c>
      <c r="Y270" s="40" t="s">
        <v>450</v>
      </c>
      <c r="Z270" s="40">
        <v>3</v>
      </c>
      <c r="AA270" s="38" t="s">
        <v>450</v>
      </c>
      <c r="AB270" s="38" t="s">
        <v>450</v>
      </c>
      <c r="AC270" s="38" t="s">
        <v>450</v>
      </c>
      <c r="AD270" s="38" t="s">
        <v>450</v>
      </c>
      <c r="AE270" s="38">
        <v>0</v>
      </c>
      <c r="AF270" s="39" t="s">
        <v>450</v>
      </c>
      <c r="AG270" s="39" t="s">
        <v>450</v>
      </c>
      <c r="AH270" s="39" t="s">
        <v>450</v>
      </c>
      <c r="AI270" s="39" t="s">
        <v>450</v>
      </c>
      <c r="AJ270" s="39">
        <v>0</v>
      </c>
      <c r="AK270" s="38" t="s">
        <v>450</v>
      </c>
      <c r="AL270" s="38" t="s">
        <v>450</v>
      </c>
      <c r="AM270" s="38" t="s">
        <v>450</v>
      </c>
      <c r="AN270" s="38" t="s">
        <v>450</v>
      </c>
      <c r="AO270" s="38">
        <v>0</v>
      </c>
      <c r="AP270" s="36" t="s">
        <v>450</v>
      </c>
      <c r="AQ270" s="36" t="s">
        <v>450</v>
      </c>
      <c r="AR270" s="36" t="s">
        <v>450</v>
      </c>
      <c r="AS270" s="36" t="s">
        <v>450</v>
      </c>
      <c r="AT270" s="36">
        <v>0</v>
      </c>
      <c r="AU270" s="37" t="s">
        <v>450</v>
      </c>
      <c r="AV270" s="37" t="s">
        <v>450</v>
      </c>
      <c r="AW270" s="37" t="s">
        <v>450</v>
      </c>
      <c r="AX270" s="37" t="s">
        <v>450</v>
      </c>
      <c r="AY270" s="37">
        <v>0</v>
      </c>
      <c r="AZ270" s="36" t="s">
        <v>450</v>
      </c>
      <c r="BA270" s="36" t="s">
        <v>450</v>
      </c>
      <c r="BB270" s="36" t="s">
        <v>450</v>
      </c>
      <c r="BC270" s="36" t="s">
        <v>450</v>
      </c>
      <c r="BD270" s="36">
        <v>0</v>
      </c>
      <c r="BE270" s="38" t="s">
        <v>450</v>
      </c>
      <c r="BF270" s="38" t="s">
        <v>450</v>
      </c>
      <c r="BG270" s="38" t="s">
        <v>450</v>
      </c>
      <c r="BH270" s="38" t="s">
        <v>450</v>
      </c>
      <c r="BI270" s="38">
        <v>0</v>
      </c>
      <c r="BJ270" s="39" t="s">
        <v>450</v>
      </c>
      <c r="BK270" s="39" t="s">
        <v>450</v>
      </c>
      <c r="BL270" s="39" t="s">
        <v>450</v>
      </c>
      <c r="BM270" s="39" t="s">
        <v>450</v>
      </c>
      <c r="BN270" s="39">
        <v>0</v>
      </c>
      <c r="BO270" s="38" t="s">
        <v>450</v>
      </c>
      <c r="BP270" s="38" t="s">
        <v>450</v>
      </c>
      <c r="BQ270" s="38" t="s">
        <v>450</v>
      </c>
      <c r="BR270" s="38" t="s">
        <v>450</v>
      </c>
      <c r="BS270" s="38">
        <v>0</v>
      </c>
      <c r="BT270" s="36">
        <v>7.0000000000000007E-2</v>
      </c>
      <c r="BU270" s="36">
        <v>0.37</v>
      </c>
      <c r="BV270" s="36">
        <v>0</v>
      </c>
      <c r="BW270" s="36">
        <v>0</v>
      </c>
      <c r="BX270" s="36">
        <v>0.44</v>
      </c>
      <c r="BY270" s="37">
        <v>7</v>
      </c>
      <c r="BZ270" s="37">
        <v>3</v>
      </c>
      <c r="CA270" s="37">
        <v>0</v>
      </c>
      <c r="CB270" s="37">
        <v>0</v>
      </c>
      <c r="CC270" s="37">
        <v>10</v>
      </c>
      <c r="CD270" s="36">
        <v>0</v>
      </c>
      <c r="CE270" s="36">
        <v>0</v>
      </c>
      <c r="CF270" s="36">
        <v>0</v>
      </c>
      <c r="CG270" s="36">
        <v>0</v>
      </c>
      <c r="CH270" s="36">
        <v>0</v>
      </c>
    </row>
    <row r="271" spans="1:86" x14ac:dyDescent="0.25">
      <c r="A271" s="45">
        <v>2022</v>
      </c>
      <c r="B271" s="43" t="s">
        <v>158</v>
      </c>
      <c r="C271" s="44">
        <v>16196</v>
      </c>
      <c r="D271" s="43" t="s">
        <v>489</v>
      </c>
      <c r="E271" s="43" t="s">
        <v>473</v>
      </c>
      <c r="F271" s="42" t="s">
        <v>457</v>
      </c>
      <c r="G271" s="54">
        <v>0.189</v>
      </c>
      <c r="H271" s="54">
        <v>0.49</v>
      </c>
      <c r="I271" s="38" t="s">
        <v>450</v>
      </c>
      <c r="J271" s="38" t="s">
        <v>450</v>
      </c>
      <c r="K271" s="38">
        <v>0.67900000000000005</v>
      </c>
      <c r="L271" s="39">
        <v>24</v>
      </c>
      <c r="M271" s="39">
        <v>2</v>
      </c>
      <c r="N271" s="39" t="s">
        <v>450</v>
      </c>
      <c r="O271" s="39" t="s">
        <v>450</v>
      </c>
      <c r="P271" s="39">
        <v>26</v>
      </c>
      <c r="Q271" s="41" t="s">
        <v>450</v>
      </c>
      <c r="R271" s="41" t="s">
        <v>450</v>
      </c>
      <c r="S271" s="41" t="s">
        <v>450</v>
      </c>
      <c r="T271" s="41" t="s">
        <v>450</v>
      </c>
      <c r="U271" s="41" t="s">
        <v>450</v>
      </c>
      <c r="V271" s="40" t="s">
        <v>450</v>
      </c>
      <c r="W271" s="40" t="s">
        <v>450</v>
      </c>
      <c r="X271" s="40" t="s">
        <v>450</v>
      </c>
      <c r="Y271" s="40" t="s">
        <v>450</v>
      </c>
      <c r="Z271" s="40" t="s">
        <v>450</v>
      </c>
      <c r="AA271" s="38" t="s">
        <v>450</v>
      </c>
      <c r="AB271" s="38" t="s">
        <v>450</v>
      </c>
      <c r="AC271" s="38" t="s">
        <v>450</v>
      </c>
      <c r="AD271" s="38" t="s">
        <v>450</v>
      </c>
      <c r="AE271" s="38" t="s">
        <v>450</v>
      </c>
      <c r="AF271" s="39" t="s">
        <v>450</v>
      </c>
      <c r="AG271" s="39" t="s">
        <v>450</v>
      </c>
      <c r="AH271" s="39" t="s">
        <v>450</v>
      </c>
      <c r="AI271" s="39" t="s">
        <v>450</v>
      </c>
      <c r="AJ271" s="39" t="s">
        <v>450</v>
      </c>
      <c r="AK271" s="38" t="s">
        <v>450</v>
      </c>
      <c r="AL271" s="38" t="s">
        <v>450</v>
      </c>
      <c r="AM271" s="38" t="s">
        <v>450</v>
      </c>
      <c r="AN271" s="38" t="s">
        <v>450</v>
      </c>
      <c r="AO271" s="38">
        <v>0</v>
      </c>
      <c r="AP271" s="36" t="s">
        <v>450</v>
      </c>
      <c r="AQ271" s="36" t="s">
        <v>450</v>
      </c>
      <c r="AR271" s="36" t="s">
        <v>450</v>
      </c>
      <c r="AS271" s="36" t="s">
        <v>450</v>
      </c>
      <c r="AT271" s="36">
        <v>0</v>
      </c>
      <c r="AU271" s="37" t="s">
        <v>450</v>
      </c>
      <c r="AV271" s="37" t="s">
        <v>450</v>
      </c>
      <c r="AW271" s="37" t="s">
        <v>450</v>
      </c>
      <c r="AX271" s="37" t="s">
        <v>450</v>
      </c>
      <c r="AY271" s="37">
        <v>0</v>
      </c>
      <c r="AZ271" s="36" t="s">
        <v>450</v>
      </c>
      <c r="BA271" s="36" t="s">
        <v>450</v>
      </c>
      <c r="BB271" s="36" t="s">
        <v>450</v>
      </c>
      <c r="BC271" s="36" t="s">
        <v>450</v>
      </c>
      <c r="BD271" s="36">
        <v>0</v>
      </c>
      <c r="BE271" s="38" t="s">
        <v>450</v>
      </c>
      <c r="BF271" s="38" t="s">
        <v>450</v>
      </c>
      <c r="BG271" s="38" t="s">
        <v>450</v>
      </c>
      <c r="BH271" s="38" t="s">
        <v>450</v>
      </c>
      <c r="BI271" s="38">
        <v>0</v>
      </c>
      <c r="BJ271" s="39" t="s">
        <v>450</v>
      </c>
      <c r="BK271" s="39" t="s">
        <v>450</v>
      </c>
      <c r="BL271" s="39" t="s">
        <v>450</v>
      </c>
      <c r="BM271" s="39" t="s">
        <v>450</v>
      </c>
      <c r="BN271" s="39">
        <v>0</v>
      </c>
      <c r="BO271" s="38" t="s">
        <v>450</v>
      </c>
      <c r="BP271" s="38" t="s">
        <v>450</v>
      </c>
      <c r="BQ271" s="38" t="s">
        <v>450</v>
      </c>
      <c r="BR271" s="38" t="s">
        <v>450</v>
      </c>
      <c r="BS271" s="38">
        <v>0</v>
      </c>
      <c r="BT271" s="36">
        <v>0.189</v>
      </c>
      <c r="BU271" s="36">
        <v>0.49</v>
      </c>
      <c r="BV271" s="36">
        <v>0</v>
      </c>
      <c r="BW271" s="36">
        <v>0</v>
      </c>
      <c r="BX271" s="36">
        <v>0.67900000000000005</v>
      </c>
      <c r="BY271" s="37">
        <v>24</v>
      </c>
      <c r="BZ271" s="37">
        <v>2</v>
      </c>
      <c r="CA271" s="37">
        <v>0</v>
      </c>
      <c r="CB271" s="37">
        <v>0</v>
      </c>
      <c r="CC271" s="37">
        <v>26</v>
      </c>
      <c r="CD271" s="36">
        <v>0</v>
      </c>
      <c r="CE271" s="36">
        <v>0</v>
      </c>
      <c r="CF271" s="36">
        <v>0</v>
      </c>
      <c r="CG271" s="36">
        <v>0</v>
      </c>
      <c r="CH271" s="36">
        <v>0</v>
      </c>
    </row>
    <row r="272" spans="1:86" x14ac:dyDescent="0.25">
      <c r="A272" s="45">
        <v>2022</v>
      </c>
      <c r="B272" s="43" t="s">
        <v>158</v>
      </c>
      <c r="C272" s="44">
        <v>16740</v>
      </c>
      <c r="D272" s="43" t="s">
        <v>488</v>
      </c>
      <c r="E272" s="43" t="s">
        <v>473</v>
      </c>
      <c r="F272" s="42" t="s">
        <v>457</v>
      </c>
      <c r="G272" s="54">
        <v>1.9E-2</v>
      </c>
      <c r="H272" s="54" t="s">
        <v>450</v>
      </c>
      <c r="I272" s="38" t="s">
        <v>450</v>
      </c>
      <c r="J272" s="38" t="s">
        <v>450</v>
      </c>
      <c r="K272" s="38">
        <v>1.9E-2</v>
      </c>
      <c r="L272" s="39">
        <v>1</v>
      </c>
      <c r="M272" s="39" t="s">
        <v>450</v>
      </c>
      <c r="N272" s="39" t="s">
        <v>450</v>
      </c>
      <c r="O272" s="39" t="s">
        <v>450</v>
      </c>
      <c r="P272" s="39">
        <v>1</v>
      </c>
      <c r="Q272" s="41" t="s">
        <v>450</v>
      </c>
      <c r="R272" s="41" t="s">
        <v>450</v>
      </c>
      <c r="S272" s="41" t="s">
        <v>450</v>
      </c>
      <c r="T272" s="41" t="s">
        <v>450</v>
      </c>
      <c r="U272" s="41" t="s">
        <v>450</v>
      </c>
      <c r="V272" s="40" t="s">
        <v>450</v>
      </c>
      <c r="W272" s="40" t="s">
        <v>450</v>
      </c>
      <c r="X272" s="40" t="s">
        <v>450</v>
      </c>
      <c r="Y272" s="40" t="s">
        <v>450</v>
      </c>
      <c r="Z272" s="40" t="s">
        <v>450</v>
      </c>
      <c r="AA272" s="38" t="s">
        <v>450</v>
      </c>
      <c r="AB272" s="38" t="s">
        <v>450</v>
      </c>
      <c r="AC272" s="38" t="s">
        <v>450</v>
      </c>
      <c r="AD272" s="38" t="s">
        <v>450</v>
      </c>
      <c r="AE272" s="38" t="s">
        <v>450</v>
      </c>
      <c r="AF272" s="39" t="s">
        <v>450</v>
      </c>
      <c r="AG272" s="39" t="s">
        <v>450</v>
      </c>
      <c r="AH272" s="39" t="s">
        <v>450</v>
      </c>
      <c r="AI272" s="39" t="s">
        <v>450</v>
      </c>
      <c r="AJ272" s="39" t="s">
        <v>450</v>
      </c>
      <c r="AK272" s="38">
        <v>10.039999999999999</v>
      </c>
      <c r="AL272" s="38" t="s">
        <v>450</v>
      </c>
      <c r="AM272" s="38" t="s">
        <v>450</v>
      </c>
      <c r="AN272" s="38" t="s">
        <v>450</v>
      </c>
      <c r="AO272" s="38">
        <v>10.039999999999999</v>
      </c>
      <c r="AP272" s="36" t="s">
        <v>450</v>
      </c>
      <c r="AQ272" s="36" t="s">
        <v>450</v>
      </c>
      <c r="AR272" s="36" t="s">
        <v>450</v>
      </c>
      <c r="AS272" s="36" t="s">
        <v>450</v>
      </c>
      <c r="AT272" s="36">
        <v>0</v>
      </c>
      <c r="AU272" s="37" t="s">
        <v>450</v>
      </c>
      <c r="AV272" s="37" t="s">
        <v>450</v>
      </c>
      <c r="AW272" s="37" t="s">
        <v>450</v>
      </c>
      <c r="AX272" s="37" t="s">
        <v>450</v>
      </c>
      <c r="AY272" s="37">
        <v>0</v>
      </c>
      <c r="AZ272" s="36" t="s">
        <v>450</v>
      </c>
      <c r="BA272" s="36" t="s">
        <v>450</v>
      </c>
      <c r="BB272" s="36" t="s">
        <v>450</v>
      </c>
      <c r="BC272" s="36" t="s">
        <v>450</v>
      </c>
      <c r="BD272" s="36">
        <v>0</v>
      </c>
      <c r="BE272" s="38" t="s">
        <v>450</v>
      </c>
      <c r="BF272" s="38" t="s">
        <v>450</v>
      </c>
      <c r="BG272" s="38" t="s">
        <v>450</v>
      </c>
      <c r="BH272" s="38" t="s">
        <v>450</v>
      </c>
      <c r="BI272" s="38">
        <v>0</v>
      </c>
      <c r="BJ272" s="39" t="s">
        <v>450</v>
      </c>
      <c r="BK272" s="39" t="s">
        <v>450</v>
      </c>
      <c r="BL272" s="39" t="s">
        <v>450</v>
      </c>
      <c r="BM272" s="39" t="s">
        <v>450</v>
      </c>
      <c r="BN272" s="39">
        <v>0</v>
      </c>
      <c r="BO272" s="38" t="s">
        <v>450</v>
      </c>
      <c r="BP272" s="38" t="s">
        <v>450</v>
      </c>
      <c r="BQ272" s="38" t="s">
        <v>450</v>
      </c>
      <c r="BR272" s="38" t="s">
        <v>450</v>
      </c>
      <c r="BS272" s="38">
        <v>0</v>
      </c>
      <c r="BT272" s="36">
        <v>1.9E-2</v>
      </c>
      <c r="BU272" s="36">
        <v>0</v>
      </c>
      <c r="BV272" s="36">
        <v>0</v>
      </c>
      <c r="BW272" s="36">
        <v>0</v>
      </c>
      <c r="BX272" s="36">
        <v>1.9E-2</v>
      </c>
      <c r="BY272" s="37">
        <v>1</v>
      </c>
      <c r="BZ272" s="37">
        <v>0</v>
      </c>
      <c r="CA272" s="37">
        <v>0</v>
      </c>
      <c r="CB272" s="37">
        <v>0</v>
      </c>
      <c r="CC272" s="37">
        <v>1</v>
      </c>
      <c r="CD272" s="36">
        <v>10.039999999999999</v>
      </c>
      <c r="CE272" s="36">
        <v>0</v>
      </c>
      <c r="CF272" s="36">
        <v>0</v>
      </c>
      <c r="CG272" s="36">
        <v>0</v>
      </c>
      <c r="CH272" s="36">
        <v>10.039999999999999</v>
      </c>
    </row>
    <row r="273" spans="1:86" x14ac:dyDescent="0.25">
      <c r="A273" s="45">
        <v>2022</v>
      </c>
      <c r="B273" s="43" t="s">
        <v>158</v>
      </c>
      <c r="C273" s="44">
        <v>17040</v>
      </c>
      <c r="D273" s="43" t="s">
        <v>1128</v>
      </c>
      <c r="E273" s="43" t="s">
        <v>473</v>
      </c>
      <c r="F273" s="42" t="s">
        <v>455</v>
      </c>
      <c r="G273" s="54">
        <v>1.242</v>
      </c>
      <c r="H273" s="54" t="s">
        <v>450</v>
      </c>
      <c r="I273" s="38" t="s">
        <v>450</v>
      </c>
      <c r="J273" s="38" t="s">
        <v>450</v>
      </c>
      <c r="K273" s="38">
        <v>1.242</v>
      </c>
      <c r="L273" s="39">
        <v>121</v>
      </c>
      <c r="M273" s="39" t="s">
        <v>450</v>
      </c>
      <c r="N273" s="39" t="s">
        <v>450</v>
      </c>
      <c r="O273" s="39" t="s">
        <v>450</v>
      </c>
      <c r="P273" s="39">
        <v>121</v>
      </c>
      <c r="Q273" s="41" t="s">
        <v>450</v>
      </c>
      <c r="R273" s="41" t="s">
        <v>450</v>
      </c>
      <c r="S273" s="41" t="s">
        <v>450</v>
      </c>
      <c r="T273" s="41" t="s">
        <v>450</v>
      </c>
      <c r="U273" s="41" t="s">
        <v>450</v>
      </c>
      <c r="V273" s="40" t="s">
        <v>450</v>
      </c>
      <c r="W273" s="40" t="s">
        <v>450</v>
      </c>
      <c r="X273" s="40" t="s">
        <v>450</v>
      </c>
      <c r="Y273" s="40" t="s">
        <v>450</v>
      </c>
      <c r="Z273" s="40" t="s">
        <v>450</v>
      </c>
      <c r="AA273" s="38" t="s">
        <v>450</v>
      </c>
      <c r="AB273" s="38" t="s">
        <v>450</v>
      </c>
      <c r="AC273" s="38" t="s">
        <v>450</v>
      </c>
      <c r="AD273" s="38" t="s">
        <v>450</v>
      </c>
      <c r="AE273" s="38" t="s">
        <v>450</v>
      </c>
      <c r="AF273" s="39" t="s">
        <v>450</v>
      </c>
      <c r="AG273" s="39" t="s">
        <v>450</v>
      </c>
      <c r="AH273" s="39" t="s">
        <v>450</v>
      </c>
      <c r="AI273" s="39" t="s">
        <v>450</v>
      </c>
      <c r="AJ273" s="39" t="s">
        <v>450</v>
      </c>
      <c r="AK273" s="38" t="s">
        <v>450</v>
      </c>
      <c r="AL273" s="38" t="s">
        <v>450</v>
      </c>
      <c r="AM273" s="38" t="s">
        <v>450</v>
      </c>
      <c r="AN273" s="38" t="s">
        <v>450</v>
      </c>
      <c r="AO273" s="38">
        <v>0</v>
      </c>
      <c r="AP273" s="36">
        <v>1.2999999999999999E-2</v>
      </c>
      <c r="AQ273" s="36" t="s">
        <v>450</v>
      </c>
      <c r="AR273" s="36" t="s">
        <v>450</v>
      </c>
      <c r="AS273" s="36" t="s">
        <v>450</v>
      </c>
      <c r="AT273" s="36">
        <v>1.2999999999999999E-2</v>
      </c>
      <c r="AU273" s="37">
        <v>2</v>
      </c>
      <c r="AV273" s="37" t="s">
        <v>450</v>
      </c>
      <c r="AW273" s="37" t="s">
        <v>450</v>
      </c>
      <c r="AX273" s="37" t="s">
        <v>450</v>
      </c>
      <c r="AY273" s="37">
        <v>2</v>
      </c>
      <c r="AZ273" s="36" t="s">
        <v>450</v>
      </c>
      <c r="BA273" s="36" t="s">
        <v>450</v>
      </c>
      <c r="BB273" s="36" t="s">
        <v>450</v>
      </c>
      <c r="BC273" s="36" t="s">
        <v>450</v>
      </c>
      <c r="BD273" s="36">
        <v>0</v>
      </c>
      <c r="BE273" s="38" t="s">
        <v>450</v>
      </c>
      <c r="BF273" s="38" t="s">
        <v>450</v>
      </c>
      <c r="BG273" s="38" t="s">
        <v>450</v>
      </c>
      <c r="BH273" s="38" t="s">
        <v>450</v>
      </c>
      <c r="BI273" s="38">
        <v>0</v>
      </c>
      <c r="BJ273" s="39" t="s">
        <v>450</v>
      </c>
      <c r="BK273" s="39" t="s">
        <v>450</v>
      </c>
      <c r="BL273" s="39" t="s">
        <v>450</v>
      </c>
      <c r="BM273" s="39" t="s">
        <v>450</v>
      </c>
      <c r="BN273" s="39">
        <v>0</v>
      </c>
      <c r="BO273" s="38" t="s">
        <v>450</v>
      </c>
      <c r="BP273" s="38" t="s">
        <v>450</v>
      </c>
      <c r="BQ273" s="38" t="s">
        <v>450</v>
      </c>
      <c r="BR273" s="38" t="s">
        <v>450</v>
      </c>
      <c r="BS273" s="38">
        <v>0</v>
      </c>
      <c r="BT273" s="36">
        <v>1.2549999999999999</v>
      </c>
      <c r="BU273" s="36">
        <v>0</v>
      </c>
      <c r="BV273" s="36">
        <v>0</v>
      </c>
      <c r="BW273" s="36">
        <v>0</v>
      </c>
      <c r="BX273" s="36">
        <v>1.2549999999999999</v>
      </c>
      <c r="BY273" s="37">
        <v>123</v>
      </c>
      <c r="BZ273" s="37">
        <v>0</v>
      </c>
      <c r="CA273" s="37">
        <v>0</v>
      </c>
      <c r="CB273" s="37">
        <v>0</v>
      </c>
      <c r="CC273" s="37">
        <v>123</v>
      </c>
      <c r="CD273" s="36">
        <v>0</v>
      </c>
      <c r="CE273" s="36">
        <v>0</v>
      </c>
      <c r="CF273" s="36">
        <v>0</v>
      </c>
      <c r="CG273" s="36">
        <v>0</v>
      </c>
      <c r="CH273" s="36">
        <v>0</v>
      </c>
    </row>
    <row r="274" spans="1:86" x14ac:dyDescent="0.25">
      <c r="A274" s="45">
        <v>2022</v>
      </c>
      <c r="B274" s="43" t="s">
        <v>158</v>
      </c>
      <c r="C274" s="44">
        <v>17585</v>
      </c>
      <c r="D274" s="43" t="s">
        <v>1127</v>
      </c>
      <c r="E274" s="43" t="s">
        <v>473</v>
      </c>
      <c r="F274" s="42" t="s">
        <v>457</v>
      </c>
      <c r="G274" s="54">
        <v>2.206</v>
      </c>
      <c r="H274" s="54">
        <v>0.10199999999999999</v>
      </c>
      <c r="I274" s="38" t="s">
        <v>450</v>
      </c>
      <c r="J274" s="38" t="s">
        <v>450</v>
      </c>
      <c r="K274" s="38">
        <v>2.3079999999999998</v>
      </c>
      <c r="L274" s="39">
        <v>195</v>
      </c>
      <c r="M274" s="39">
        <v>8</v>
      </c>
      <c r="N274" s="39" t="s">
        <v>450</v>
      </c>
      <c r="O274" s="39" t="s">
        <v>450</v>
      </c>
      <c r="P274" s="39">
        <v>203</v>
      </c>
      <c r="Q274" s="41" t="s">
        <v>450</v>
      </c>
      <c r="R274" s="41" t="s">
        <v>450</v>
      </c>
      <c r="S274" s="41" t="s">
        <v>450</v>
      </c>
      <c r="T274" s="41" t="s">
        <v>450</v>
      </c>
      <c r="U274" s="41" t="s">
        <v>450</v>
      </c>
      <c r="V274" s="40" t="s">
        <v>450</v>
      </c>
      <c r="W274" s="40" t="s">
        <v>450</v>
      </c>
      <c r="X274" s="40" t="s">
        <v>450</v>
      </c>
      <c r="Y274" s="40" t="s">
        <v>450</v>
      </c>
      <c r="Z274" s="40" t="s">
        <v>450</v>
      </c>
      <c r="AA274" s="38" t="s">
        <v>450</v>
      </c>
      <c r="AB274" s="38" t="s">
        <v>450</v>
      </c>
      <c r="AC274" s="38" t="s">
        <v>450</v>
      </c>
      <c r="AD274" s="38" t="s">
        <v>450</v>
      </c>
      <c r="AE274" s="38" t="s">
        <v>450</v>
      </c>
      <c r="AF274" s="39" t="s">
        <v>450</v>
      </c>
      <c r="AG274" s="39" t="s">
        <v>450</v>
      </c>
      <c r="AH274" s="39" t="s">
        <v>450</v>
      </c>
      <c r="AI274" s="39" t="s">
        <v>450</v>
      </c>
      <c r="AJ274" s="39" t="s">
        <v>450</v>
      </c>
      <c r="AK274" s="38" t="s">
        <v>450</v>
      </c>
      <c r="AL274" s="38" t="s">
        <v>450</v>
      </c>
      <c r="AM274" s="38" t="s">
        <v>450</v>
      </c>
      <c r="AN274" s="38" t="s">
        <v>450</v>
      </c>
      <c r="AO274" s="38">
        <v>0</v>
      </c>
      <c r="AP274" s="36" t="s">
        <v>450</v>
      </c>
      <c r="AQ274" s="36" t="s">
        <v>450</v>
      </c>
      <c r="AR274" s="36" t="s">
        <v>450</v>
      </c>
      <c r="AS274" s="36" t="s">
        <v>450</v>
      </c>
      <c r="AT274" s="36">
        <v>0</v>
      </c>
      <c r="AU274" s="37" t="s">
        <v>450</v>
      </c>
      <c r="AV274" s="37" t="s">
        <v>450</v>
      </c>
      <c r="AW274" s="37" t="s">
        <v>450</v>
      </c>
      <c r="AX274" s="37" t="s">
        <v>450</v>
      </c>
      <c r="AY274" s="37">
        <v>0</v>
      </c>
      <c r="AZ274" s="36" t="s">
        <v>450</v>
      </c>
      <c r="BA274" s="36" t="s">
        <v>450</v>
      </c>
      <c r="BB274" s="36" t="s">
        <v>450</v>
      </c>
      <c r="BC274" s="36" t="s">
        <v>450</v>
      </c>
      <c r="BD274" s="36">
        <v>0</v>
      </c>
      <c r="BE274" s="38" t="s">
        <v>450</v>
      </c>
      <c r="BF274" s="38" t="s">
        <v>450</v>
      </c>
      <c r="BG274" s="38" t="s">
        <v>450</v>
      </c>
      <c r="BH274" s="38" t="s">
        <v>450</v>
      </c>
      <c r="BI274" s="38">
        <v>0</v>
      </c>
      <c r="BJ274" s="39" t="s">
        <v>450</v>
      </c>
      <c r="BK274" s="39" t="s">
        <v>450</v>
      </c>
      <c r="BL274" s="39" t="s">
        <v>450</v>
      </c>
      <c r="BM274" s="39" t="s">
        <v>450</v>
      </c>
      <c r="BN274" s="39">
        <v>0</v>
      </c>
      <c r="BO274" s="38" t="s">
        <v>450</v>
      </c>
      <c r="BP274" s="38" t="s">
        <v>450</v>
      </c>
      <c r="BQ274" s="38" t="s">
        <v>450</v>
      </c>
      <c r="BR274" s="38" t="s">
        <v>450</v>
      </c>
      <c r="BS274" s="38">
        <v>0</v>
      </c>
      <c r="BT274" s="36">
        <v>2.206</v>
      </c>
      <c r="BU274" s="36">
        <v>0.10199999999999999</v>
      </c>
      <c r="BV274" s="36">
        <v>0</v>
      </c>
      <c r="BW274" s="36">
        <v>0</v>
      </c>
      <c r="BX274" s="36">
        <v>2.3079999999999998</v>
      </c>
      <c r="BY274" s="37">
        <v>195</v>
      </c>
      <c r="BZ274" s="37">
        <v>8</v>
      </c>
      <c r="CA274" s="37">
        <v>0</v>
      </c>
      <c r="CB274" s="37">
        <v>0</v>
      </c>
      <c r="CC274" s="37">
        <v>203</v>
      </c>
      <c r="CD274" s="36">
        <v>0</v>
      </c>
      <c r="CE274" s="36">
        <v>0</v>
      </c>
      <c r="CF274" s="36">
        <v>0</v>
      </c>
      <c r="CG274" s="36">
        <v>0</v>
      </c>
      <c r="CH274" s="36">
        <v>0</v>
      </c>
    </row>
    <row r="275" spans="1:86" x14ac:dyDescent="0.25">
      <c r="A275" s="45">
        <v>2022</v>
      </c>
      <c r="B275" s="43" t="s">
        <v>158</v>
      </c>
      <c r="C275" s="44">
        <v>17828</v>
      </c>
      <c r="D275" s="43" t="s">
        <v>1126</v>
      </c>
      <c r="E275" s="43" t="s">
        <v>473</v>
      </c>
      <c r="F275" s="42" t="s">
        <v>457</v>
      </c>
      <c r="G275" s="54">
        <v>2.347</v>
      </c>
      <c r="H275" s="54">
        <v>1.9730000000000001</v>
      </c>
      <c r="I275" s="38" t="s">
        <v>450</v>
      </c>
      <c r="J275" s="38" t="s">
        <v>450</v>
      </c>
      <c r="K275" s="38">
        <v>4.32</v>
      </c>
      <c r="L275" s="39">
        <v>258</v>
      </c>
      <c r="M275" s="39">
        <v>58</v>
      </c>
      <c r="N275" s="39" t="s">
        <v>450</v>
      </c>
      <c r="O275" s="39" t="s">
        <v>450</v>
      </c>
      <c r="P275" s="39">
        <v>316</v>
      </c>
      <c r="Q275" s="41" t="s">
        <v>450</v>
      </c>
      <c r="R275" s="41" t="s">
        <v>450</v>
      </c>
      <c r="S275" s="41" t="s">
        <v>450</v>
      </c>
      <c r="T275" s="41" t="s">
        <v>450</v>
      </c>
      <c r="U275" s="41" t="s">
        <v>450</v>
      </c>
      <c r="V275" s="40" t="s">
        <v>450</v>
      </c>
      <c r="W275" s="40" t="s">
        <v>450</v>
      </c>
      <c r="X275" s="40" t="s">
        <v>450</v>
      </c>
      <c r="Y275" s="40" t="s">
        <v>450</v>
      </c>
      <c r="Z275" s="40" t="s">
        <v>450</v>
      </c>
      <c r="AA275" s="38" t="s">
        <v>450</v>
      </c>
      <c r="AB275" s="38" t="s">
        <v>450</v>
      </c>
      <c r="AC275" s="38" t="s">
        <v>450</v>
      </c>
      <c r="AD275" s="38" t="s">
        <v>450</v>
      </c>
      <c r="AE275" s="38" t="s">
        <v>450</v>
      </c>
      <c r="AF275" s="39" t="s">
        <v>450</v>
      </c>
      <c r="AG275" s="39" t="s">
        <v>450</v>
      </c>
      <c r="AH275" s="39" t="s">
        <v>450</v>
      </c>
      <c r="AI275" s="39" t="s">
        <v>450</v>
      </c>
      <c r="AJ275" s="39" t="s">
        <v>450</v>
      </c>
      <c r="AK275" s="38" t="s">
        <v>450</v>
      </c>
      <c r="AL275" s="38" t="s">
        <v>450</v>
      </c>
      <c r="AM275" s="38" t="s">
        <v>450</v>
      </c>
      <c r="AN275" s="38" t="s">
        <v>450</v>
      </c>
      <c r="AO275" s="38">
        <v>0</v>
      </c>
      <c r="AP275" s="36" t="s">
        <v>450</v>
      </c>
      <c r="AQ275" s="36" t="s">
        <v>450</v>
      </c>
      <c r="AR275" s="36" t="s">
        <v>450</v>
      </c>
      <c r="AS275" s="36" t="s">
        <v>450</v>
      </c>
      <c r="AT275" s="36">
        <v>0</v>
      </c>
      <c r="AU275" s="37" t="s">
        <v>450</v>
      </c>
      <c r="AV275" s="37" t="s">
        <v>450</v>
      </c>
      <c r="AW275" s="37" t="s">
        <v>450</v>
      </c>
      <c r="AX275" s="37" t="s">
        <v>450</v>
      </c>
      <c r="AY275" s="37">
        <v>0</v>
      </c>
      <c r="AZ275" s="36" t="s">
        <v>450</v>
      </c>
      <c r="BA275" s="36" t="s">
        <v>450</v>
      </c>
      <c r="BB275" s="36" t="s">
        <v>450</v>
      </c>
      <c r="BC275" s="36" t="s">
        <v>450</v>
      </c>
      <c r="BD275" s="36">
        <v>0</v>
      </c>
      <c r="BE275" s="38" t="s">
        <v>450</v>
      </c>
      <c r="BF275" s="38" t="s">
        <v>450</v>
      </c>
      <c r="BG275" s="38" t="s">
        <v>450</v>
      </c>
      <c r="BH275" s="38" t="s">
        <v>450</v>
      </c>
      <c r="BI275" s="38">
        <v>0</v>
      </c>
      <c r="BJ275" s="39" t="s">
        <v>450</v>
      </c>
      <c r="BK275" s="39" t="s">
        <v>450</v>
      </c>
      <c r="BL275" s="39" t="s">
        <v>450</v>
      </c>
      <c r="BM275" s="39" t="s">
        <v>450</v>
      </c>
      <c r="BN275" s="39">
        <v>0</v>
      </c>
      <c r="BO275" s="38" t="s">
        <v>450</v>
      </c>
      <c r="BP275" s="38" t="s">
        <v>450</v>
      </c>
      <c r="BQ275" s="38" t="s">
        <v>450</v>
      </c>
      <c r="BR275" s="38" t="s">
        <v>450</v>
      </c>
      <c r="BS275" s="38">
        <v>0</v>
      </c>
      <c r="BT275" s="36">
        <v>2.347</v>
      </c>
      <c r="BU275" s="36">
        <v>1.9730000000000001</v>
      </c>
      <c r="BV275" s="36">
        <v>0</v>
      </c>
      <c r="BW275" s="36">
        <v>0</v>
      </c>
      <c r="BX275" s="36">
        <v>4.32</v>
      </c>
      <c r="BY275" s="37">
        <v>258</v>
      </c>
      <c r="BZ275" s="37">
        <v>58</v>
      </c>
      <c r="CA275" s="37">
        <v>0</v>
      </c>
      <c r="CB275" s="37">
        <v>0</v>
      </c>
      <c r="CC275" s="37">
        <v>316</v>
      </c>
      <c r="CD275" s="36">
        <v>0</v>
      </c>
      <c r="CE275" s="36">
        <v>0</v>
      </c>
      <c r="CF275" s="36">
        <v>0</v>
      </c>
      <c r="CG275" s="36">
        <v>0</v>
      </c>
      <c r="CH275" s="36">
        <v>0</v>
      </c>
    </row>
    <row r="276" spans="1:86" x14ac:dyDescent="0.25">
      <c r="A276" s="45">
        <v>2022</v>
      </c>
      <c r="B276" s="43" t="s">
        <v>158</v>
      </c>
      <c r="C276" s="44">
        <v>17860</v>
      </c>
      <c r="D276" s="43" t="s">
        <v>1125</v>
      </c>
      <c r="E276" s="43" t="s">
        <v>468</v>
      </c>
      <c r="F276" s="42" t="s">
        <v>457</v>
      </c>
      <c r="G276" s="54">
        <v>0.13500000000000001</v>
      </c>
      <c r="H276" s="54">
        <v>0.128</v>
      </c>
      <c r="I276" s="38">
        <v>0.63200000000000001</v>
      </c>
      <c r="J276" s="38">
        <v>0</v>
      </c>
      <c r="K276" s="38">
        <v>0.89500000000000002</v>
      </c>
      <c r="L276" s="39">
        <v>20</v>
      </c>
      <c r="M276" s="39">
        <v>2</v>
      </c>
      <c r="N276" s="39">
        <v>1</v>
      </c>
      <c r="O276" s="39">
        <v>0</v>
      </c>
      <c r="P276" s="39">
        <v>23</v>
      </c>
      <c r="Q276" s="41">
        <v>5.3999999999999999E-2</v>
      </c>
      <c r="R276" s="41">
        <v>0</v>
      </c>
      <c r="S276" s="41">
        <v>0</v>
      </c>
      <c r="T276" s="41">
        <v>0</v>
      </c>
      <c r="U276" s="41">
        <v>5.3999999999999999E-2</v>
      </c>
      <c r="V276" s="40">
        <v>1</v>
      </c>
      <c r="W276" s="40">
        <v>0</v>
      </c>
      <c r="X276" s="40">
        <v>0</v>
      </c>
      <c r="Y276" s="40">
        <v>0</v>
      </c>
      <c r="Z276" s="40">
        <v>1</v>
      </c>
      <c r="AA276" s="38" t="s">
        <v>450</v>
      </c>
      <c r="AB276" s="38" t="s">
        <v>450</v>
      </c>
      <c r="AC276" s="38" t="s">
        <v>450</v>
      </c>
      <c r="AD276" s="38" t="s">
        <v>450</v>
      </c>
      <c r="AE276" s="38">
        <v>0</v>
      </c>
      <c r="AF276" s="39" t="s">
        <v>450</v>
      </c>
      <c r="AG276" s="39" t="s">
        <v>450</v>
      </c>
      <c r="AH276" s="39" t="s">
        <v>450</v>
      </c>
      <c r="AI276" s="39" t="s">
        <v>450</v>
      </c>
      <c r="AJ276" s="39">
        <v>0</v>
      </c>
      <c r="AK276" s="38">
        <v>62.2</v>
      </c>
      <c r="AL276" s="38">
        <v>9.08</v>
      </c>
      <c r="AM276" s="38">
        <v>14.026</v>
      </c>
      <c r="AN276" s="38" t="s">
        <v>450</v>
      </c>
      <c r="AO276" s="38">
        <v>85.305999999999997</v>
      </c>
      <c r="AP276" s="36" t="s">
        <v>450</v>
      </c>
      <c r="AQ276" s="36" t="s">
        <v>450</v>
      </c>
      <c r="AR276" s="36" t="s">
        <v>450</v>
      </c>
      <c r="AS276" s="36" t="s">
        <v>450</v>
      </c>
      <c r="AT276" s="36">
        <v>0</v>
      </c>
      <c r="AU276" s="37" t="s">
        <v>450</v>
      </c>
      <c r="AV276" s="37" t="s">
        <v>450</v>
      </c>
      <c r="AW276" s="37" t="s">
        <v>450</v>
      </c>
      <c r="AX276" s="37" t="s">
        <v>450</v>
      </c>
      <c r="AY276" s="37">
        <v>0</v>
      </c>
      <c r="AZ276" s="36" t="s">
        <v>450</v>
      </c>
      <c r="BA276" s="36" t="s">
        <v>450</v>
      </c>
      <c r="BB276" s="36" t="s">
        <v>450</v>
      </c>
      <c r="BC276" s="36" t="s">
        <v>450</v>
      </c>
      <c r="BD276" s="36">
        <v>0</v>
      </c>
      <c r="BE276" s="38" t="s">
        <v>450</v>
      </c>
      <c r="BF276" s="38" t="s">
        <v>450</v>
      </c>
      <c r="BG276" s="38" t="s">
        <v>450</v>
      </c>
      <c r="BH276" s="38" t="s">
        <v>450</v>
      </c>
      <c r="BI276" s="38">
        <v>0</v>
      </c>
      <c r="BJ276" s="39" t="s">
        <v>450</v>
      </c>
      <c r="BK276" s="39" t="s">
        <v>450</v>
      </c>
      <c r="BL276" s="39" t="s">
        <v>450</v>
      </c>
      <c r="BM276" s="39" t="s">
        <v>450</v>
      </c>
      <c r="BN276" s="39">
        <v>0</v>
      </c>
      <c r="BO276" s="38" t="s">
        <v>450</v>
      </c>
      <c r="BP276" s="38" t="s">
        <v>450</v>
      </c>
      <c r="BQ276" s="38" t="s">
        <v>450</v>
      </c>
      <c r="BR276" s="38" t="s">
        <v>450</v>
      </c>
      <c r="BS276" s="38">
        <v>0</v>
      </c>
      <c r="BT276" s="36">
        <v>0.13500000000000001</v>
      </c>
      <c r="BU276" s="36">
        <v>0.128</v>
      </c>
      <c r="BV276" s="36">
        <v>0.63200000000000001</v>
      </c>
      <c r="BW276" s="36">
        <v>0</v>
      </c>
      <c r="BX276" s="36">
        <v>0.89500000000000002</v>
      </c>
      <c r="BY276" s="37">
        <v>20</v>
      </c>
      <c r="BZ276" s="37">
        <v>2</v>
      </c>
      <c r="CA276" s="37">
        <v>1</v>
      </c>
      <c r="CB276" s="37">
        <v>0</v>
      </c>
      <c r="CC276" s="37">
        <v>23</v>
      </c>
      <c r="CD276" s="36">
        <v>62.2</v>
      </c>
      <c r="CE276" s="36">
        <v>9.08</v>
      </c>
      <c r="CF276" s="36">
        <v>14.026</v>
      </c>
      <c r="CG276" s="36">
        <v>0</v>
      </c>
      <c r="CH276" s="36">
        <v>85.305999999999997</v>
      </c>
    </row>
    <row r="277" spans="1:86" x14ac:dyDescent="0.25">
      <c r="A277" s="45">
        <v>2022</v>
      </c>
      <c r="B277" s="43" t="s">
        <v>158</v>
      </c>
      <c r="C277" s="44">
        <v>18955</v>
      </c>
      <c r="D277" s="43" t="s">
        <v>1124</v>
      </c>
      <c r="E277" s="43" t="s">
        <v>473</v>
      </c>
      <c r="F277" s="42" t="s">
        <v>457</v>
      </c>
      <c r="G277" s="54">
        <v>0.84799999999999998</v>
      </c>
      <c r="H277" s="54" t="s">
        <v>450</v>
      </c>
      <c r="I277" s="38" t="s">
        <v>450</v>
      </c>
      <c r="J277" s="38" t="s">
        <v>450</v>
      </c>
      <c r="K277" s="38">
        <v>0.84799999999999998</v>
      </c>
      <c r="L277" s="39">
        <v>97</v>
      </c>
      <c r="M277" s="39" t="s">
        <v>450</v>
      </c>
      <c r="N277" s="39" t="s">
        <v>450</v>
      </c>
      <c r="O277" s="39" t="s">
        <v>450</v>
      </c>
      <c r="P277" s="39">
        <v>97</v>
      </c>
      <c r="Q277" s="41">
        <v>0</v>
      </c>
      <c r="R277" s="41" t="s">
        <v>450</v>
      </c>
      <c r="S277" s="41" t="s">
        <v>450</v>
      </c>
      <c r="T277" s="41" t="s">
        <v>450</v>
      </c>
      <c r="U277" s="41">
        <v>0</v>
      </c>
      <c r="V277" s="40">
        <v>0</v>
      </c>
      <c r="W277" s="40" t="s">
        <v>450</v>
      </c>
      <c r="X277" s="40" t="s">
        <v>450</v>
      </c>
      <c r="Y277" s="40" t="s">
        <v>450</v>
      </c>
      <c r="Z277" s="40">
        <v>0</v>
      </c>
      <c r="AA277" s="38" t="s">
        <v>450</v>
      </c>
      <c r="AB277" s="38" t="s">
        <v>450</v>
      </c>
      <c r="AC277" s="38" t="s">
        <v>450</v>
      </c>
      <c r="AD277" s="38" t="s">
        <v>450</v>
      </c>
      <c r="AE277" s="38">
        <v>0</v>
      </c>
      <c r="AF277" s="39" t="s">
        <v>450</v>
      </c>
      <c r="AG277" s="39" t="s">
        <v>450</v>
      </c>
      <c r="AH277" s="39" t="s">
        <v>450</v>
      </c>
      <c r="AI277" s="39" t="s">
        <v>450</v>
      </c>
      <c r="AJ277" s="39">
        <v>0</v>
      </c>
      <c r="AK277" s="38" t="s">
        <v>450</v>
      </c>
      <c r="AL277" s="38" t="s">
        <v>450</v>
      </c>
      <c r="AM277" s="38" t="s">
        <v>450</v>
      </c>
      <c r="AN277" s="38" t="s">
        <v>450</v>
      </c>
      <c r="AO277" s="38">
        <v>0</v>
      </c>
      <c r="AP277" s="36" t="s">
        <v>450</v>
      </c>
      <c r="AQ277" s="36" t="s">
        <v>450</v>
      </c>
      <c r="AR277" s="36" t="s">
        <v>450</v>
      </c>
      <c r="AS277" s="36" t="s">
        <v>450</v>
      </c>
      <c r="AT277" s="36">
        <v>0</v>
      </c>
      <c r="AU277" s="37" t="s">
        <v>450</v>
      </c>
      <c r="AV277" s="37" t="s">
        <v>450</v>
      </c>
      <c r="AW277" s="37" t="s">
        <v>450</v>
      </c>
      <c r="AX277" s="37" t="s">
        <v>450</v>
      </c>
      <c r="AY277" s="37">
        <v>0</v>
      </c>
      <c r="AZ277" s="36" t="s">
        <v>450</v>
      </c>
      <c r="BA277" s="36" t="s">
        <v>450</v>
      </c>
      <c r="BB277" s="36" t="s">
        <v>450</v>
      </c>
      <c r="BC277" s="36" t="s">
        <v>450</v>
      </c>
      <c r="BD277" s="36">
        <v>0</v>
      </c>
      <c r="BE277" s="38" t="s">
        <v>450</v>
      </c>
      <c r="BF277" s="38" t="s">
        <v>450</v>
      </c>
      <c r="BG277" s="38" t="s">
        <v>450</v>
      </c>
      <c r="BH277" s="38" t="s">
        <v>450</v>
      </c>
      <c r="BI277" s="38">
        <v>0</v>
      </c>
      <c r="BJ277" s="39" t="s">
        <v>450</v>
      </c>
      <c r="BK277" s="39" t="s">
        <v>450</v>
      </c>
      <c r="BL277" s="39" t="s">
        <v>450</v>
      </c>
      <c r="BM277" s="39" t="s">
        <v>450</v>
      </c>
      <c r="BN277" s="39">
        <v>0</v>
      </c>
      <c r="BO277" s="38" t="s">
        <v>450</v>
      </c>
      <c r="BP277" s="38" t="s">
        <v>450</v>
      </c>
      <c r="BQ277" s="38" t="s">
        <v>450</v>
      </c>
      <c r="BR277" s="38" t="s">
        <v>450</v>
      </c>
      <c r="BS277" s="38">
        <v>0</v>
      </c>
      <c r="BT277" s="36">
        <v>0.84799999999999998</v>
      </c>
      <c r="BU277" s="36">
        <v>0</v>
      </c>
      <c r="BV277" s="36">
        <v>0</v>
      </c>
      <c r="BW277" s="36">
        <v>0</v>
      </c>
      <c r="BX277" s="36">
        <v>0.84799999999999998</v>
      </c>
      <c r="BY277" s="37">
        <v>97</v>
      </c>
      <c r="BZ277" s="37">
        <v>0</v>
      </c>
      <c r="CA277" s="37">
        <v>0</v>
      </c>
      <c r="CB277" s="37">
        <v>0</v>
      </c>
      <c r="CC277" s="37">
        <v>97</v>
      </c>
      <c r="CD277" s="36">
        <v>0</v>
      </c>
      <c r="CE277" s="36">
        <v>0</v>
      </c>
      <c r="CF277" s="36">
        <v>0</v>
      </c>
      <c r="CG277" s="36">
        <v>0</v>
      </c>
      <c r="CH277" s="36">
        <v>0</v>
      </c>
    </row>
    <row r="278" spans="1:86" x14ac:dyDescent="0.25">
      <c r="A278" s="45">
        <v>2022</v>
      </c>
      <c r="B278" s="43" t="s">
        <v>158</v>
      </c>
      <c r="C278" s="44">
        <v>20222</v>
      </c>
      <c r="D278" s="43" t="s">
        <v>1123</v>
      </c>
      <c r="E278" s="43" t="s">
        <v>473</v>
      </c>
      <c r="F278" s="42" t="s">
        <v>457</v>
      </c>
      <c r="G278" s="54">
        <v>0.96899999999999997</v>
      </c>
      <c r="H278" s="54" t="s">
        <v>450</v>
      </c>
      <c r="I278" s="38" t="s">
        <v>450</v>
      </c>
      <c r="J278" s="38" t="s">
        <v>450</v>
      </c>
      <c r="K278" s="38">
        <v>0.96899999999999997</v>
      </c>
      <c r="L278" s="39">
        <v>72</v>
      </c>
      <c r="M278" s="39" t="s">
        <v>450</v>
      </c>
      <c r="N278" s="39" t="s">
        <v>450</v>
      </c>
      <c r="O278" s="39" t="s">
        <v>450</v>
      </c>
      <c r="P278" s="39">
        <v>72</v>
      </c>
      <c r="Q278" s="41" t="s">
        <v>450</v>
      </c>
      <c r="R278" s="41" t="s">
        <v>450</v>
      </c>
      <c r="S278" s="41" t="s">
        <v>450</v>
      </c>
      <c r="T278" s="41" t="s">
        <v>450</v>
      </c>
      <c r="U278" s="41" t="s">
        <v>450</v>
      </c>
      <c r="V278" s="40" t="s">
        <v>450</v>
      </c>
      <c r="W278" s="40" t="s">
        <v>450</v>
      </c>
      <c r="X278" s="40" t="s">
        <v>450</v>
      </c>
      <c r="Y278" s="40" t="s">
        <v>450</v>
      </c>
      <c r="Z278" s="40" t="s">
        <v>450</v>
      </c>
      <c r="AA278" s="38" t="s">
        <v>450</v>
      </c>
      <c r="AB278" s="38" t="s">
        <v>450</v>
      </c>
      <c r="AC278" s="38" t="s">
        <v>450</v>
      </c>
      <c r="AD278" s="38" t="s">
        <v>450</v>
      </c>
      <c r="AE278" s="38" t="s">
        <v>450</v>
      </c>
      <c r="AF278" s="39" t="s">
        <v>450</v>
      </c>
      <c r="AG278" s="39" t="s">
        <v>450</v>
      </c>
      <c r="AH278" s="39" t="s">
        <v>450</v>
      </c>
      <c r="AI278" s="39" t="s">
        <v>450</v>
      </c>
      <c r="AJ278" s="39" t="s">
        <v>450</v>
      </c>
      <c r="AK278" s="38">
        <v>704</v>
      </c>
      <c r="AL278" s="38" t="s">
        <v>450</v>
      </c>
      <c r="AM278" s="38" t="s">
        <v>450</v>
      </c>
      <c r="AN278" s="38" t="s">
        <v>450</v>
      </c>
      <c r="AO278" s="38">
        <v>704</v>
      </c>
      <c r="AP278" s="36" t="s">
        <v>450</v>
      </c>
      <c r="AQ278" s="36" t="s">
        <v>450</v>
      </c>
      <c r="AR278" s="36" t="s">
        <v>450</v>
      </c>
      <c r="AS278" s="36" t="s">
        <v>450</v>
      </c>
      <c r="AT278" s="36">
        <v>0</v>
      </c>
      <c r="AU278" s="37" t="s">
        <v>450</v>
      </c>
      <c r="AV278" s="37" t="s">
        <v>450</v>
      </c>
      <c r="AW278" s="37" t="s">
        <v>450</v>
      </c>
      <c r="AX278" s="37" t="s">
        <v>450</v>
      </c>
      <c r="AY278" s="37">
        <v>0</v>
      </c>
      <c r="AZ278" s="36" t="s">
        <v>450</v>
      </c>
      <c r="BA278" s="36" t="s">
        <v>450</v>
      </c>
      <c r="BB278" s="36" t="s">
        <v>450</v>
      </c>
      <c r="BC278" s="36" t="s">
        <v>450</v>
      </c>
      <c r="BD278" s="36">
        <v>0</v>
      </c>
      <c r="BE278" s="38" t="s">
        <v>450</v>
      </c>
      <c r="BF278" s="38" t="s">
        <v>450</v>
      </c>
      <c r="BG278" s="38" t="s">
        <v>450</v>
      </c>
      <c r="BH278" s="38" t="s">
        <v>450</v>
      </c>
      <c r="BI278" s="38">
        <v>0</v>
      </c>
      <c r="BJ278" s="39" t="s">
        <v>450</v>
      </c>
      <c r="BK278" s="39" t="s">
        <v>450</v>
      </c>
      <c r="BL278" s="39" t="s">
        <v>450</v>
      </c>
      <c r="BM278" s="39" t="s">
        <v>450</v>
      </c>
      <c r="BN278" s="39">
        <v>0</v>
      </c>
      <c r="BO278" s="38" t="s">
        <v>450</v>
      </c>
      <c r="BP278" s="38" t="s">
        <v>450</v>
      </c>
      <c r="BQ278" s="38" t="s">
        <v>450</v>
      </c>
      <c r="BR278" s="38" t="s">
        <v>450</v>
      </c>
      <c r="BS278" s="38">
        <v>0</v>
      </c>
      <c r="BT278" s="36">
        <v>0.96899999999999997</v>
      </c>
      <c r="BU278" s="36">
        <v>0</v>
      </c>
      <c r="BV278" s="36">
        <v>0</v>
      </c>
      <c r="BW278" s="36">
        <v>0</v>
      </c>
      <c r="BX278" s="36">
        <v>0.96899999999999997</v>
      </c>
      <c r="BY278" s="37">
        <v>72</v>
      </c>
      <c r="BZ278" s="37">
        <v>0</v>
      </c>
      <c r="CA278" s="37">
        <v>0</v>
      </c>
      <c r="CB278" s="37">
        <v>0</v>
      </c>
      <c r="CC278" s="37">
        <v>72</v>
      </c>
      <c r="CD278" s="36">
        <v>704</v>
      </c>
      <c r="CE278" s="36">
        <v>0</v>
      </c>
      <c r="CF278" s="36">
        <v>0</v>
      </c>
      <c r="CG278" s="36">
        <v>0</v>
      </c>
      <c r="CH278" s="36">
        <v>704</v>
      </c>
    </row>
    <row r="279" spans="1:86" x14ac:dyDescent="0.25">
      <c r="A279" s="45">
        <v>2022</v>
      </c>
      <c r="B279" s="43" t="s">
        <v>158</v>
      </c>
      <c r="C279" s="44">
        <v>56697</v>
      </c>
      <c r="D279" s="43" t="s">
        <v>1122</v>
      </c>
      <c r="E279" s="43" t="s">
        <v>473</v>
      </c>
      <c r="F279" s="42" t="s">
        <v>455</v>
      </c>
      <c r="G279" s="54">
        <v>81.914000000000001</v>
      </c>
      <c r="H279" s="54">
        <v>126.91500000000001</v>
      </c>
      <c r="I279" s="38" t="s">
        <v>450</v>
      </c>
      <c r="J279" s="38" t="s">
        <v>450</v>
      </c>
      <c r="K279" s="38">
        <v>208.82900000000001</v>
      </c>
      <c r="L279" s="39">
        <v>8594</v>
      </c>
      <c r="M279" s="39">
        <v>1514</v>
      </c>
      <c r="N279" s="39" t="s">
        <v>450</v>
      </c>
      <c r="O279" s="39" t="s">
        <v>450</v>
      </c>
      <c r="P279" s="39">
        <v>10108</v>
      </c>
      <c r="Q279" s="41" t="s">
        <v>450</v>
      </c>
      <c r="R279" s="41" t="s">
        <v>450</v>
      </c>
      <c r="S279" s="41" t="s">
        <v>450</v>
      </c>
      <c r="T279" s="41" t="s">
        <v>450</v>
      </c>
      <c r="U279" s="41">
        <v>0</v>
      </c>
      <c r="V279" s="40" t="s">
        <v>450</v>
      </c>
      <c r="W279" s="40" t="s">
        <v>450</v>
      </c>
      <c r="X279" s="40" t="s">
        <v>450</v>
      </c>
      <c r="Y279" s="40" t="s">
        <v>450</v>
      </c>
      <c r="Z279" s="40">
        <v>0</v>
      </c>
      <c r="AA279" s="38">
        <v>35.159999999999997</v>
      </c>
      <c r="AB279" s="38">
        <v>26.832999999999998</v>
      </c>
      <c r="AC279" s="38" t="s">
        <v>450</v>
      </c>
      <c r="AD279" s="38" t="s">
        <v>450</v>
      </c>
      <c r="AE279" s="38">
        <v>61.993000000000002</v>
      </c>
      <c r="AF279" s="39">
        <v>6320</v>
      </c>
      <c r="AG279" s="39">
        <v>686</v>
      </c>
      <c r="AH279" s="39" t="s">
        <v>450</v>
      </c>
      <c r="AI279" s="39" t="s">
        <v>450</v>
      </c>
      <c r="AJ279" s="39">
        <v>7006</v>
      </c>
      <c r="AK279" s="38" t="s">
        <v>450</v>
      </c>
      <c r="AL279" s="38" t="s">
        <v>450</v>
      </c>
      <c r="AM279" s="38" t="s">
        <v>450</v>
      </c>
      <c r="AN279" s="38" t="s">
        <v>450</v>
      </c>
      <c r="AO279" s="38">
        <v>0</v>
      </c>
      <c r="AP279" s="36">
        <v>0.34499999999999997</v>
      </c>
      <c r="AQ279" s="36">
        <v>0.126</v>
      </c>
      <c r="AR279" s="36" t="s">
        <v>450</v>
      </c>
      <c r="AS279" s="36" t="s">
        <v>450</v>
      </c>
      <c r="AT279" s="36">
        <v>0.47099999999999997</v>
      </c>
      <c r="AU279" s="37">
        <v>72</v>
      </c>
      <c r="AV279" s="37">
        <v>20</v>
      </c>
      <c r="AW279" s="37" t="s">
        <v>450</v>
      </c>
      <c r="AX279" s="37" t="s">
        <v>450</v>
      </c>
      <c r="AY279" s="37">
        <v>92</v>
      </c>
      <c r="AZ279" s="36" t="s">
        <v>450</v>
      </c>
      <c r="BA279" s="36" t="s">
        <v>450</v>
      </c>
      <c r="BB279" s="36" t="s">
        <v>450</v>
      </c>
      <c r="BC279" s="36" t="s">
        <v>450</v>
      </c>
      <c r="BD279" s="36">
        <v>0</v>
      </c>
      <c r="BE279" s="38" t="s">
        <v>450</v>
      </c>
      <c r="BF279" s="38" t="s">
        <v>450</v>
      </c>
      <c r="BG279" s="38" t="s">
        <v>450</v>
      </c>
      <c r="BH279" s="38" t="s">
        <v>450</v>
      </c>
      <c r="BI279" s="38">
        <v>0</v>
      </c>
      <c r="BJ279" s="39" t="s">
        <v>450</v>
      </c>
      <c r="BK279" s="39" t="s">
        <v>450</v>
      </c>
      <c r="BL279" s="39" t="s">
        <v>450</v>
      </c>
      <c r="BM279" s="39" t="s">
        <v>450</v>
      </c>
      <c r="BN279" s="39">
        <v>0</v>
      </c>
      <c r="BO279" s="38" t="s">
        <v>450</v>
      </c>
      <c r="BP279" s="38" t="s">
        <v>450</v>
      </c>
      <c r="BQ279" s="38" t="s">
        <v>450</v>
      </c>
      <c r="BR279" s="38" t="s">
        <v>450</v>
      </c>
      <c r="BS279" s="38">
        <v>0</v>
      </c>
      <c r="BT279" s="36">
        <v>117.419</v>
      </c>
      <c r="BU279" s="36">
        <v>153.874</v>
      </c>
      <c r="BV279" s="36">
        <v>0</v>
      </c>
      <c r="BW279" s="36">
        <v>0</v>
      </c>
      <c r="BX279" s="36">
        <v>271.29300000000001</v>
      </c>
      <c r="BY279" s="37">
        <v>14986</v>
      </c>
      <c r="BZ279" s="37">
        <v>2220</v>
      </c>
      <c r="CA279" s="37">
        <v>0</v>
      </c>
      <c r="CB279" s="37">
        <v>0</v>
      </c>
      <c r="CC279" s="37">
        <v>17206</v>
      </c>
      <c r="CD279" s="36">
        <v>0</v>
      </c>
      <c r="CE279" s="36">
        <v>0</v>
      </c>
      <c r="CF279" s="36">
        <v>0</v>
      </c>
      <c r="CG279" s="36">
        <v>0</v>
      </c>
      <c r="CH279" s="36">
        <v>0</v>
      </c>
    </row>
    <row r="280" spans="1:86" x14ac:dyDescent="0.25">
      <c r="A280" s="45">
        <v>2022</v>
      </c>
      <c r="B280" s="43" t="s">
        <v>158</v>
      </c>
      <c r="C280" s="44">
        <v>99999</v>
      </c>
      <c r="D280" s="43" t="s">
        <v>453</v>
      </c>
      <c r="E280" s="43" t="s">
        <v>473</v>
      </c>
      <c r="F280" s="42" t="s">
        <v>451</v>
      </c>
      <c r="G280" s="54">
        <v>-15.244</v>
      </c>
      <c r="H280" s="54">
        <v>-22.280999999999999</v>
      </c>
      <c r="I280" s="38" t="s">
        <v>450</v>
      </c>
      <c r="J280" s="38" t="s">
        <v>450</v>
      </c>
      <c r="K280" s="38">
        <v>-37.524999999999999</v>
      </c>
      <c r="L280" s="39" t="s">
        <v>450</v>
      </c>
      <c r="M280" s="39" t="s">
        <v>450</v>
      </c>
      <c r="N280" s="39" t="s">
        <v>450</v>
      </c>
      <c r="O280" s="39" t="s">
        <v>450</v>
      </c>
      <c r="P280" s="39" t="s">
        <v>450</v>
      </c>
      <c r="Q280" s="41" t="s">
        <v>450</v>
      </c>
      <c r="R280" s="41" t="s">
        <v>450</v>
      </c>
      <c r="S280" s="41" t="s">
        <v>450</v>
      </c>
      <c r="T280" s="41" t="s">
        <v>450</v>
      </c>
      <c r="U280" s="41" t="s">
        <v>450</v>
      </c>
      <c r="V280" s="40" t="s">
        <v>450</v>
      </c>
      <c r="W280" s="40" t="s">
        <v>450</v>
      </c>
      <c r="X280" s="40" t="s">
        <v>450</v>
      </c>
      <c r="Y280" s="40" t="s">
        <v>450</v>
      </c>
      <c r="Z280" s="40" t="s">
        <v>450</v>
      </c>
      <c r="AA280" s="38">
        <v>-6.2489999999999997</v>
      </c>
      <c r="AB280" s="38">
        <v>-4.68</v>
      </c>
      <c r="AC280" s="38" t="s">
        <v>450</v>
      </c>
      <c r="AD280" s="38" t="s">
        <v>450</v>
      </c>
      <c r="AE280" s="38">
        <v>-10.928000000000001</v>
      </c>
      <c r="AF280" s="39" t="s">
        <v>450</v>
      </c>
      <c r="AG280" s="39" t="s">
        <v>450</v>
      </c>
      <c r="AH280" s="39" t="s">
        <v>450</v>
      </c>
      <c r="AI280" s="39" t="s">
        <v>450</v>
      </c>
      <c r="AJ280" s="39" t="s">
        <v>450</v>
      </c>
      <c r="AK280" s="38" t="s">
        <v>450</v>
      </c>
      <c r="AL280" s="38" t="s">
        <v>450</v>
      </c>
      <c r="AM280" s="38" t="s">
        <v>450</v>
      </c>
      <c r="AN280" s="38" t="s">
        <v>450</v>
      </c>
      <c r="AO280" s="38" t="s">
        <v>450</v>
      </c>
      <c r="AP280" s="36" t="s">
        <v>450</v>
      </c>
      <c r="AQ280" s="36" t="s">
        <v>450</v>
      </c>
      <c r="AR280" s="36" t="s">
        <v>450</v>
      </c>
      <c r="AS280" s="36" t="s">
        <v>450</v>
      </c>
      <c r="AT280" s="36" t="s">
        <v>450</v>
      </c>
      <c r="AU280" s="37" t="s">
        <v>450</v>
      </c>
      <c r="AV280" s="37" t="s">
        <v>450</v>
      </c>
      <c r="AW280" s="37" t="s">
        <v>450</v>
      </c>
      <c r="AX280" s="37" t="s">
        <v>450</v>
      </c>
      <c r="AY280" s="37" t="s">
        <v>450</v>
      </c>
      <c r="AZ280" s="36" t="s">
        <v>450</v>
      </c>
      <c r="BA280" s="36" t="s">
        <v>450</v>
      </c>
      <c r="BB280" s="36" t="s">
        <v>450</v>
      </c>
      <c r="BC280" s="36" t="s">
        <v>450</v>
      </c>
      <c r="BD280" s="36" t="s">
        <v>450</v>
      </c>
      <c r="BE280" s="38" t="s">
        <v>450</v>
      </c>
      <c r="BF280" s="38" t="s">
        <v>450</v>
      </c>
      <c r="BG280" s="38" t="s">
        <v>450</v>
      </c>
      <c r="BH280" s="38" t="s">
        <v>450</v>
      </c>
      <c r="BI280" s="38" t="s">
        <v>450</v>
      </c>
      <c r="BJ280" s="39" t="s">
        <v>450</v>
      </c>
      <c r="BK280" s="39" t="s">
        <v>450</v>
      </c>
      <c r="BL280" s="39" t="s">
        <v>450</v>
      </c>
      <c r="BM280" s="39" t="s">
        <v>450</v>
      </c>
      <c r="BN280" s="39" t="s">
        <v>450</v>
      </c>
      <c r="BO280" s="38" t="s">
        <v>450</v>
      </c>
      <c r="BP280" s="38" t="s">
        <v>450</v>
      </c>
      <c r="BQ280" s="38" t="s">
        <v>450</v>
      </c>
      <c r="BR280" s="38" t="s">
        <v>450</v>
      </c>
      <c r="BS280" s="38" t="s">
        <v>450</v>
      </c>
      <c r="BT280" s="36">
        <v>-21.492000000000001</v>
      </c>
      <c r="BU280" s="36">
        <v>-26.960999999999999</v>
      </c>
      <c r="BV280" s="36" t="s">
        <v>450</v>
      </c>
      <c r="BW280" s="36" t="s">
        <v>450</v>
      </c>
      <c r="BX280" s="36">
        <v>-48.453000000000003</v>
      </c>
      <c r="BY280" s="37" t="s">
        <v>450</v>
      </c>
      <c r="BZ280" s="37" t="s">
        <v>450</v>
      </c>
      <c r="CA280" s="37" t="s">
        <v>450</v>
      </c>
      <c r="CB280" s="37" t="s">
        <v>450</v>
      </c>
      <c r="CC280" s="37" t="s">
        <v>450</v>
      </c>
      <c r="CD280" s="36" t="s">
        <v>450</v>
      </c>
      <c r="CE280" s="36" t="s">
        <v>450</v>
      </c>
      <c r="CF280" s="36" t="s">
        <v>450</v>
      </c>
      <c r="CG280" s="36" t="s">
        <v>450</v>
      </c>
      <c r="CH280" s="36" t="s">
        <v>450</v>
      </c>
    </row>
    <row r="281" spans="1:86" x14ac:dyDescent="0.25">
      <c r="A281" s="45">
        <v>2022</v>
      </c>
      <c r="B281" s="43" t="s">
        <v>159</v>
      </c>
      <c r="C281" s="44">
        <v>636</v>
      </c>
      <c r="D281" s="43" t="s">
        <v>1121</v>
      </c>
      <c r="E281" s="43" t="s">
        <v>468</v>
      </c>
      <c r="F281" s="42" t="s">
        <v>457</v>
      </c>
      <c r="G281" s="54">
        <v>0.17699999999999999</v>
      </c>
      <c r="H281" s="54">
        <v>0.01</v>
      </c>
      <c r="I281" s="38" t="s">
        <v>450</v>
      </c>
      <c r="J281" s="38" t="s">
        <v>450</v>
      </c>
      <c r="K281" s="38">
        <v>0.187</v>
      </c>
      <c r="L281" s="39">
        <v>26</v>
      </c>
      <c r="M281" s="39">
        <v>1</v>
      </c>
      <c r="N281" s="39" t="s">
        <v>450</v>
      </c>
      <c r="O281" s="39" t="s">
        <v>450</v>
      </c>
      <c r="P281" s="39">
        <v>27</v>
      </c>
      <c r="Q281" s="41" t="s">
        <v>450</v>
      </c>
      <c r="R281" s="41" t="s">
        <v>450</v>
      </c>
      <c r="S281" s="41" t="s">
        <v>450</v>
      </c>
      <c r="T281" s="41" t="s">
        <v>450</v>
      </c>
      <c r="U281" s="41" t="s">
        <v>450</v>
      </c>
      <c r="V281" s="40" t="s">
        <v>450</v>
      </c>
      <c r="W281" s="40" t="s">
        <v>450</v>
      </c>
      <c r="X281" s="40" t="s">
        <v>450</v>
      </c>
      <c r="Y281" s="40" t="s">
        <v>450</v>
      </c>
      <c r="Z281" s="40" t="s">
        <v>450</v>
      </c>
      <c r="AA281" s="38" t="s">
        <v>450</v>
      </c>
      <c r="AB281" s="38" t="s">
        <v>450</v>
      </c>
      <c r="AC281" s="38" t="s">
        <v>450</v>
      </c>
      <c r="AD281" s="38" t="s">
        <v>450</v>
      </c>
      <c r="AE281" s="38" t="s">
        <v>450</v>
      </c>
      <c r="AF281" s="39" t="s">
        <v>450</v>
      </c>
      <c r="AG281" s="39" t="s">
        <v>450</v>
      </c>
      <c r="AH281" s="39" t="s">
        <v>450</v>
      </c>
      <c r="AI281" s="39" t="s">
        <v>450</v>
      </c>
      <c r="AJ281" s="39" t="s">
        <v>450</v>
      </c>
      <c r="AK281" s="38">
        <v>57.051000000000002</v>
      </c>
      <c r="AL281" s="38">
        <v>0.94899999999999995</v>
      </c>
      <c r="AM281" s="38" t="s">
        <v>450</v>
      </c>
      <c r="AN281" s="38" t="s">
        <v>450</v>
      </c>
      <c r="AO281" s="38">
        <v>58</v>
      </c>
      <c r="AP281" s="36" t="s">
        <v>450</v>
      </c>
      <c r="AQ281" s="36" t="s">
        <v>450</v>
      </c>
      <c r="AR281" s="36" t="s">
        <v>450</v>
      </c>
      <c r="AS281" s="36" t="s">
        <v>450</v>
      </c>
      <c r="AT281" s="36">
        <v>0</v>
      </c>
      <c r="AU281" s="37" t="s">
        <v>450</v>
      </c>
      <c r="AV281" s="37" t="s">
        <v>450</v>
      </c>
      <c r="AW281" s="37" t="s">
        <v>450</v>
      </c>
      <c r="AX281" s="37" t="s">
        <v>450</v>
      </c>
      <c r="AY281" s="37">
        <v>0</v>
      </c>
      <c r="AZ281" s="36" t="s">
        <v>450</v>
      </c>
      <c r="BA281" s="36" t="s">
        <v>450</v>
      </c>
      <c r="BB281" s="36" t="s">
        <v>450</v>
      </c>
      <c r="BC281" s="36" t="s">
        <v>450</v>
      </c>
      <c r="BD281" s="36">
        <v>0</v>
      </c>
      <c r="BE281" s="38" t="s">
        <v>450</v>
      </c>
      <c r="BF281" s="38" t="s">
        <v>450</v>
      </c>
      <c r="BG281" s="38" t="s">
        <v>450</v>
      </c>
      <c r="BH281" s="38" t="s">
        <v>450</v>
      </c>
      <c r="BI281" s="38">
        <v>0</v>
      </c>
      <c r="BJ281" s="39" t="s">
        <v>450</v>
      </c>
      <c r="BK281" s="39" t="s">
        <v>450</v>
      </c>
      <c r="BL281" s="39" t="s">
        <v>450</v>
      </c>
      <c r="BM281" s="39" t="s">
        <v>450</v>
      </c>
      <c r="BN281" s="39">
        <v>0</v>
      </c>
      <c r="BO281" s="38" t="s">
        <v>450</v>
      </c>
      <c r="BP281" s="38" t="s">
        <v>450</v>
      </c>
      <c r="BQ281" s="38" t="s">
        <v>450</v>
      </c>
      <c r="BR281" s="38" t="s">
        <v>450</v>
      </c>
      <c r="BS281" s="38">
        <v>0</v>
      </c>
      <c r="BT281" s="36">
        <v>0.17699999999999999</v>
      </c>
      <c r="BU281" s="36">
        <v>0.01</v>
      </c>
      <c r="BV281" s="36">
        <v>0</v>
      </c>
      <c r="BW281" s="36">
        <v>0</v>
      </c>
      <c r="BX281" s="36">
        <v>0.187</v>
      </c>
      <c r="BY281" s="37">
        <v>26</v>
      </c>
      <c r="BZ281" s="37">
        <v>1</v>
      </c>
      <c r="CA281" s="37">
        <v>0</v>
      </c>
      <c r="CB281" s="37">
        <v>0</v>
      </c>
      <c r="CC281" s="37">
        <v>27</v>
      </c>
      <c r="CD281" s="36">
        <v>57.051000000000002</v>
      </c>
      <c r="CE281" s="36">
        <v>0.94899999999999995</v>
      </c>
      <c r="CF281" s="36">
        <v>0</v>
      </c>
      <c r="CG281" s="36">
        <v>0</v>
      </c>
      <c r="CH281" s="36">
        <v>58</v>
      </c>
    </row>
    <row r="282" spans="1:86" x14ac:dyDescent="0.25">
      <c r="A282" s="45">
        <v>2022</v>
      </c>
      <c r="B282" s="43" t="s">
        <v>159</v>
      </c>
      <c r="C282" s="44">
        <v>1283</v>
      </c>
      <c r="D282" s="43" t="s">
        <v>1120</v>
      </c>
      <c r="E282" s="43" t="s">
        <v>473</v>
      </c>
      <c r="F282" s="42" t="s">
        <v>457</v>
      </c>
      <c r="G282" s="54">
        <v>0.38900000000000001</v>
      </c>
      <c r="H282" s="54" t="s">
        <v>450</v>
      </c>
      <c r="I282" s="38" t="s">
        <v>450</v>
      </c>
      <c r="J282" s="38" t="s">
        <v>450</v>
      </c>
      <c r="K282" s="38">
        <v>0.38900000000000001</v>
      </c>
      <c r="L282" s="39">
        <v>44</v>
      </c>
      <c r="M282" s="39" t="s">
        <v>450</v>
      </c>
      <c r="N282" s="39" t="s">
        <v>450</v>
      </c>
      <c r="O282" s="39" t="s">
        <v>450</v>
      </c>
      <c r="P282" s="39">
        <v>44</v>
      </c>
      <c r="Q282" s="41">
        <v>0.104</v>
      </c>
      <c r="R282" s="41" t="s">
        <v>450</v>
      </c>
      <c r="S282" s="41" t="s">
        <v>450</v>
      </c>
      <c r="T282" s="41" t="s">
        <v>450</v>
      </c>
      <c r="U282" s="41">
        <v>0.104</v>
      </c>
      <c r="V282" s="40">
        <v>20</v>
      </c>
      <c r="W282" s="40" t="s">
        <v>450</v>
      </c>
      <c r="X282" s="40" t="s">
        <v>450</v>
      </c>
      <c r="Y282" s="40" t="s">
        <v>450</v>
      </c>
      <c r="Z282" s="40">
        <v>20</v>
      </c>
      <c r="AA282" s="38" t="s">
        <v>450</v>
      </c>
      <c r="AB282" s="38" t="s">
        <v>450</v>
      </c>
      <c r="AC282" s="38" t="s">
        <v>450</v>
      </c>
      <c r="AD282" s="38" t="s">
        <v>450</v>
      </c>
      <c r="AE282" s="38">
        <v>0</v>
      </c>
      <c r="AF282" s="39" t="s">
        <v>450</v>
      </c>
      <c r="AG282" s="39" t="s">
        <v>450</v>
      </c>
      <c r="AH282" s="39" t="s">
        <v>450</v>
      </c>
      <c r="AI282" s="39" t="s">
        <v>450</v>
      </c>
      <c r="AJ282" s="39">
        <v>0</v>
      </c>
      <c r="AK282" s="38" t="s">
        <v>450</v>
      </c>
      <c r="AL282" s="38" t="s">
        <v>450</v>
      </c>
      <c r="AM282" s="38" t="s">
        <v>450</v>
      </c>
      <c r="AN282" s="38" t="s">
        <v>450</v>
      </c>
      <c r="AO282" s="38">
        <v>0</v>
      </c>
      <c r="AP282" s="36">
        <v>2E-3</v>
      </c>
      <c r="AQ282" s="36" t="s">
        <v>450</v>
      </c>
      <c r="AR282" s="36" t="s">
        <v>450</v>
      </c>
      <c r="AS282" s="36" t="s">
        <v>450</v>
      </c>
      <c r="AT282" s="36">
        <v>2E-3</v>
      </c>
      <c r="AU282" s="37">
        <v>2</v>
      </c>
      <c r="AV282" s="37" t="s">
        <v>450</v>
      </c>
      <c r="AW282" s="37" t="s">
        <v>450</v>
      </c>
      <c r="AX282" s="37" t="s">
        <v>450</v>
      </c>
      <c r="AY282" s="37">
        <v>2</v>
      </c>
      <c r="AZ282" s="36" t="s">
        <v>450</v>
      </c>
      <c r="BA282" s="36" t="s">
        <v>450</v>
      </c>
      <c r="BB282" s="36" t="s">
        <v>450</v>
      </c>
      <c r="BC282" s="36" t="s">
        <v>450</v>
      </c>
      <c r="BD282" s="36">
        <v>0</v>
      </c>
      <c r="BE282" s="38" t="s">
        <v>450</v>
      </c>
      <c r="BF282" s="38" t="s">
        <v>450</v>
      </c>
      <c r="BG282" s="38" t="s">
        <v>450</v>
      </c>
      <c r="BH282" s="38" t="s">
        <v>450</v>
      </c>
      <c r="BI282" s="38">
        <v>0</v>
      </c>
      <c r="BJ282" s="39" t="s">
        <v>450</v>
      </c>
      <c r="BK282" s="39" t="s">
        <v>450</v>
      </c>
      <c r="BL282" s="39" t="s">
        <v>450</v>
      </c>
      <c r="BM282" s="39" t="s">
        <v>450</v>
      </c>
      <c r="BN282" s="39">
        <v>0</v>
      </c>
      <c r="BO282" s="38" t="s">
        <v>450</v>
      </c>
      <c r="BP282" s="38" t="s">
        <v>450</v>
      </c>
      <c r="BQ282" s="38" t="s">
        <v>450</v>
      </c>
      <c r="BR282" s="38" t="s">
        <v>450</v>
      </c>
      <c r="BS282" s="38">
        <v>0</v>
      </c>
      <c r="BT282" s="36">
        <v>0.39100000000000001</v>
      </c>
      <c r="BU282" s="36">
        <v>0</v>
      </c>
      <c r="BV282" s="36">
        <v>0</v>
      </c>
      <c r="BW282" s="36">
        <v>0</v>
      </c>
      <c r="BX282" s="36">
        <v>0.39100000000000001</v>
      </c>
      <c r="BY282" s="37">
        <v>46</v>
      </c>
      <c r="BZ282" s="37">
        <v>0</v>
      </c>
      <c r="CA282" s="37">
        <v>0</v>
      </c>
      <c r="CB282" s="37">
        <v>0</v>
      </c>
      <c r="CC282" s="37">
        <v>46</v>
      </c>
      <c r="CD282" s="36">
        <v>0</v>
      </c>
      <c r="CE282" s="36">
        <v>0</v>
      </c>
      <c r="CF282" s="36">
        <v>0</v>
      </c>
      <c r="CG282" s="36">
        <v>0</v>
      </c>
      <c r="CH282" s="36">
        <v>0</v>
      </c>
    </row>
    <row r="283" spans="1:86" x14ac:dyDescent="0.25">
      <c r="A283" s="45">
        <v>2022</v>
      </c>
      <c r="B283" s="43" t="s">
        <v>159</v>
      </c>
      <c r="C283" s="44">
        <v>4508</v>
      </c>
      <c r="D283" s="43" t="s">
        <v>1119</v>
      </c>
      <c r="E283" s="43" t="s">
        <v>473</v>
      </c>
      <c r="F283" s="42" t="s">
        <v>457</v>
      </c>
      <c r="G283" s="54">
        <v>7.5999999999999998E-2</v>
      </c>
      <c r="H283" s="54" t="s">
        <v>450</v>
      </c>
      <c r="I283" s="38" t="s">
        <v>450</v>
      </c>
      <c r="J283" s="38" t="s">
        <v>450</v>
      </c>
      <c r="K283" s="38">
        <v>7.5999999999999998E-2</v>
      </c>
      <c r="L283" s="39">
        <v>8</v>
      </c>
      <c r="M283" s="39" t="s">
        <v>450</v>
      </c>
      <c r="N283" s="39" t="s">
        <v>450</v>
      </c>
      <c r="O283" s="39" t="s">
        <v>450</v>
      </c>
      <c r="P283" s="39">
        <v>8</v>
      </c>
      <c r="Q283" s="41" t="s">
        <v>450</v>
      </c>
      <c r="R283" s="41" t="s">
        <v>450</v>
      </c>
      <c r="S283" s="41" t="s">
        <v>450</v>
      </c>
      <c r="T283" s="41" t="s">
        <v>450</v>
      </c>
      <c r="U283" s="41" t="s">
        <v>450</v>
      </c>
      <c r="V283" s="40" t="s">
        <v>450</v>
      </c>
      <c r="W283" s="40" t="s">
        <v>450</v>
      </c>
      <c r="X283" s="40" t="s">
        <v>450</v>
      </c>
      <c r="Y283" s="40" t="s">
        <v>450</v>
      </c>
      <c r="Z283" s="40" t="s">
        <v>450</v>
      </c>
      <c r="AA283" s="38" t="s">
        <v>450</v>
      </c>
      <c r="AB283" s="38" t="s">
        <v>450</v>
      </c>
      <c r="AC283" s="38" t="s">
        <v>450</v>
      </c>
      <c r="AD283" s="38" t="s">
        <v>450</v>
      </c>
      <c r="AE283" s="38" t="s">
        <v>450</v>
      </c>
      <c r="AF283" s="39" t="s">
        <v>450</v>
      </c>
      <c r="AG283" s="39" t="s">
        <v>450</v>
      </c>
      <c r="AH283" s="39" t="s">
        <v>450</v>
      </c>
      <c r="AI283" s="39" t="s">
        <v>450</v>
      </c>
      <c r="AJ283" s="39" t="s">
        <v>450</v>
      </c>
      <c r="AK283" s="38" t="s">
        <v>450</v>
      </c>
      <c r="AL283" s="38" t="s">
        <v>450</v>
      </c>
      <c r="AM283" s="38" t="s">
        <v>450</v>
      </c>
      <c r="AN283" s="38" t="s">
        <v>450</v>
      </c>
      <c r="AO283" s="38">
        <v>0</v>
      </c>
      <c r="AP283" s="36" t="s">
        <v>450</v>
      </c>
      <c r="AQ283" s="36" t="s">
        <v>450</v>
      </c>
      <c r="AR283" s="36" t="s">
        <v>450</v>
      </c>
      <c r="AS283" s="36" t="s">
        <v>450</v>
      </c>
      <c r="AT283" s="36">
        <v>0</v>
      </c>
      <c r="AU283" s="37" t="s">
        <v>450</v>
      </c>
      <c r="AV283" s="37" t="s">
        <v>450</v>
      </c>
      <c r="AW283" s="37" t="s">
        <v>450</v>
      </c>
      <c r="AX283" s="37" t="s">
        <v>450</v>
      </c>
      <c r="AY283" s="37">
        <v>0</v>
      </c>
      <c r="AZ283" s="36" t="s">
        <v>450</v>
      </c>
      <c r="BA283" s="36" t="s">
        <v>450</v>
      </c>
      <c r="BB283" s="36" t="s">
        <v>450</v>
      </c>
      <c r="BC283" s="36" t="s">
        <v>450</v>
      </c>
      <c r="BD283" s="36">
        <v>0</v>
      </c>
      <c r="BE283" s="38" t="s">
        <v>450</v>
      </c>
      <c r="BF283" s="38" t="s">
        <v>450</v>
      </c>
      <c r="BG283" s="38" t="s">
        <v>450</v>
      </c>
      <c r="BH283" s="38" t="s">
        <v>450</v>
      </c>
      <c r="BI283" s="38">
        <v>0</v>
      </c>
      <c r="BJ283" s="39" t="s">
        <v>450</v>
      </c>
      <c r="BK283" s="39" t="s">
        <v>450</v>
      </c>
      <c r="BL283" s="39" t="s">
        <v>450</v>
      </c>
      <c r="BM283" s="39" t="s">
        <v>450</v>
      </c>
      <c r="BN283" s="39">
        <v>0</v>
      </c>
      <c r="BO283" s="38" t="s">
        <v>450</v>
      </c>
      <c r="BP283" s="38" t="s">
        <v>450</v>
      </c>
      <c r="BQ283" s="38" t="s">
        <v>450</v>
      </c>
      <c r="BR283" s="38" t="s">
        <v>450</v>
      </c>
      <c r="BS283" s="38">
        <v>0</v>
      </c>
      <c r="BT283" s="36">
        <v>7.5999999999999998E-2</v>
      </c>
      <c r="BU283" s="36">
        <v>0</v>
      </c>
      <c r="BV283" s="36">
        <v>0</v>
      </c>
      <c r="BW283" s="36">
        <v>0</v>
      </c>
      <c r="BX283" s="36">
        <v>7.5999999999999998E-2</v>
      </c>
      <c r="BY283" s="37">
        <v>8</v>
      </c>
      <c r="BZ283" s="37">
        <v>0</v>
      </c>
      <c r="CA283" s="37">
        <v>0</v>
      </c>
      <c r="CB283" s="37">
        <v>0</v>
      </c>
      <c r="CC283" s="37">
        <v>8</v>
      </c>
      <c r="CD283" s="36">
        <v>0</v>
      </c>
      <c r="CE283" s="36">
        <v>0</v>
      </c>
      <c r="CF283" s="36">
        <v>0</v>
      </c>
      <c r="CG283" s="36">
        <v>0</v>
      </c>
      <c r="CH283" s="36">
        <v>0</v>
      </c>
    </row>
    <row r="284" spans="1:86" x14ac:dyDescent="0.25">
      <c r="A284" s="45">
        <v>2022</v>
      </c>
      <c r="B284" s="43" t="s">
        <v>159</v>
      </c>
      <c r="C284" s="44">
        <v>4848</v>
      </c>
      <c r="D284" s="43" t="s">
        <v>1118</v>
      </c>
      <c r="E284" s="43" t="s">
        <v>473</v>
      </c>
      <c r="F284" s="42" t="s">
        <v>457</v>
      </c>
      <c r="G284" s="54">
        <v>0.249</v>
      </c>
      <c r="H284" s="54" t="s">
        <v>450</v>
      </c>
      <c r="I284" s="38" t="s">
        <v>450</v>
      </c>
      <c r="J284" s="38" t="s">
        <v>450</v>
      </c>
      <c r="K284" s="38">
        <v>0.249</v>
      </c>
      <c r="L284" s="39">
        <v>31</v>
      </c>
      <c r="M284" s="39" t="s">
        <v>450</v>
      </c>
      <c r="N284" s="39" t="s">
        <v>450</v>
      </c>
      <c r="O284" s="39" t="s">
        <v>450</v>
      </c>
      <c r="P284" s="39">
        <v>31</v>
      </c>
      <c r="Q284" s="41" t="s">
        <v>450</v>
      </c>
      <c r="R284" s="41" t="s">
        <v>450</v>
      </c>
      <c r="S284" s="41" t="s">
        <v>450</v>
      </c>
      <c r="T284" s="41" t="s">
        <v>450</v>
      </c>
      <c r="U284" s="41" t="s">
        <v>450</v>
      </c>
      <c r="V284" s="40" t="s">
        <v>450</v>
      </c>
      <c r="W284" s="40" t="s">
        <v>450</v>
      </c>
      <c r="X284" s="40" t="s">
        <v>450</v>
      </c>
      <c r="Y284" s="40" t="s">
        <v>450</v>
      </c>
      <c r="Z284" s="40" t="s">
        <v>450</v>
      </c>
      <c r="AA284" s="38" t="s">
        <v>450</v>
      </c>
      <c r="AB284" s="38" t="s">
        <v>450</v>
      </c>
      <c r="AC284" s="38" t="s">
        <v>450</v>
      </c>
      <c r="AD284" s="38" t="s">
        <v>450</v>
      </c>
      <c r="AE284" s="38" t="s">
        <v>450</v>
      </c>
      <c r="AF284" s="39" t="s">
        <v>450</v>
      </c>
      <c r="AG284" s="39" t="s">
        <v>450</v>
      </c>
      <c r="AH284" s="39" t="s">
        <v>450</v>
      </c>
      <c r="AI284" s="39" t="s">
        <v>450</v>
      </c>
      <c r="AJ284" s="39" t="s">
        <v>450</v>
      </c>
      <c r="AK284" s="38">
        <v>15.007999999999999</v>
      </c>
      <c r="AL284" s="38" t="s">
        <v>450</v>
      </c>
      <c r="AM284" s="38" t="s">
        <v>450</v>
      </c>
      <c r="AN284" s="38" t="s">
        <v>450</v>
      </c>
      <c r="AO284" s="38">
        <v>15.007999999999999</v>
      </c>
      <c r="AP284" s="36">
        <v>5.1999999999999998E-2</v>
      </c>
      <c r="AQ284" s="36" t="s">
        <v>450</v>
      </c>
      <c r="AR284" s="36" t="s">
        <v>450</v>
      </c>
      <c r="AS284" s="36" t="s">
        <v>450</v>
      </c>
      <c r="AT284" s="36">
        <v>5.1999999999999998E-2</v>
      </c>
      <c r="AU284" s="37">
        <v>2</v>
      </c>
      <c r="AV284" s="37" t="s">
        <v>450</v>
      </c>
      <c r="AW284" s="37" t="s">
        <v>450</v>
      </c>
      <c r="AX284" s="37" t="s">
        <v>450</v>
      </c>
      <c r="AY284" s="37">
        <v>2</v>
      </c>
      <c r="AZ284" s="36" t="s">
        <v>450</v>
      </c>
      <c r="BA284" s="36" t="s">
        <v>450</v>
      </c>
      <c r="BB284" s="36" t="s">
        <v>450</v>
      </c>
      <c r="BC284" s="36" t="s">
        <v>450</v>
      </c>
      <c r="BD284" s="36">
        <v>0</v>
      </c>
      <c r="BE284" s="38" t="s">
        <v>450</v>
      </c>
      <c r="BF284" s="38" t="s">
        <v>450</v>
      </c>
      <c r="BG284" s="38" t="s">
        <v>450</v>
      </c>
      <c r="BH284" s="38" t="s">
        <v>450</v>
      </c>
      <c r="BI284" s="38">
        <v>0</v>
      </c>
      <c r="BJ284" s="39" t="s">
        <v>450</v>
      </c>
      <c r="BK284" s="39" t="s">
        <v>450</v>
      </c>
      <c r="BL284" s="39" t="s">
        <v>450</v>
      </c>
      <c r="BM284" s="39" t="s">
        <v>450</v>
      </c>
      <c r="BN284" s="39">
        <v>0</v>
      </c>
      <c r="BO284" s="38" t="s">
        <v>450</v>
      </c>
      <c r="BP284" s="38" t="s">
        <v>450</v>
      </c>
      <c r="BQ284" s="38" t="s">
        <v>450</v>
      </c>
      <c r="BR284" s="38" t="s">
        <v>450</v>
      </c>
      <c r="BS284" s="38">
        <v>0</v>
      </c>
      <c r="BT284" s="36">
        <v>0.30099999999999999</v>
      </c>
      <c r="BU284" s="36">
        <v>0</v>
      </c>
      <c r="BV284" s="36">
        <v>0</v>
      </c>
      <c r="BW284" s="36">
        <v>0</v>
      </c>
      <c r="BX284" s="36">
        <v>0.30099999999999999</v>
      </c>
      <c r="BY284" s="37">
        <v>33</v>
      </c>
      <c r="BZ284" s="37">
        <v>0</v>
      </c>
      <c r="CA284" s="37">
        <v>0</v>
      </c>
      <c r="CB284" s="37">
        <v>0</v>
      </c>
      <c r="CC284" s="37">
        <v>33</v>
      </c>
      <c r="CD284" s="36">
        <v>15.007999999999999</v>
      </c>
      <c r="CE284" s="36">
        <v>0</v>
      </c>
      <c r="CF284" s="36">
        <v>0</v>
      </c>
      <c r="CG284" s="36">
        <v>0</v>
      </c>
      <c r="CH284" s="36">
        <v>15.007999999999999</v>
      </c>
    </row>
    <row r="285" spans="1:86" x14ac:dyDescent="0.25">
      <c r="A285" s="45">
        <v>2022</v>
      </c>
      <c r="B285" s="43" t="s">
        <v>159</v>
      </c>
      <c r="C285" s="44">
        <v>4960</v>
      </c>
      <c r="D285" s="43" t="s">
        <v>1117</v>
      </c>
      <c r="E285" s="43" t="s">
        <v>473</v>
      </c>
      <c r="F285" s="42" t="s">
        <v>457</v>
      </c>
      <c r="G285" s="54">
        <v>1.093</v>
      </c>
      <c r="H285" s="54">
        <v>1.0999999999999999E-2</v>
      </c>
      <c r="I285" s="38" t="s">
        <v>450</v>
      </c>
      <c r="J285" s="38" t="s">
        <v>450</v>
      </c>
      <c r="K285" s="38">
        <v>1.1040000000000001</v>
      </c>
      <c r="L285" s="39">
        <v>84</v>
      </c>
      <c r="M285" s="39">
        <v>1</v>
      </c>
      <c r="N285" s="39" t="s">
        <v>450</v>
      </c>
      <c r="O285" s="39" t="s">
        <v>450</v>
      </c>
      <c r="P285" s="39">
        <v>85</v>
      </c>
      <c r="Q285" s="41" t="s">
        <v>450</v>
      </c>
      <c r="R285" s="41" t="s">
        <v>450</v>
      </c>
      <c r="S285" s="41" t="s">
        <v>450</v>
      </c>
      <c r="T285" s="41" t="s">
        <v>450</v>
      </c>
      <c r="U285" s="41">
        <v>0</v>
      </c>
      <c r="V285" s="40" t="s">
        <v>450</v>
      </c>
      <c r="W285" s="40" t="s">
        <v>450</v>
      </c>
      <c r="X285" s="40" t="s">
        <v>450</v>
      </c>
      <c r="Y285" s="40" t="s">
        <v>450</v>
      </c>
      <c r="Z285" s="40">
        <v>0</v>
      </c>
      <c r="AA285" s="38" t="s">
        <v>450</v>
      </c>
      <c r="AB285" s="38" t="s">
        <v>450</v>
      </c>
      <c r="AC285" s="38" t="s">
        <v>450</v>
      </c>
      <c r="AD285" s="38" t="s">
        <v>450</v>
      </c>
      <c r="AE285" s="38">
        <v>0</v>
      </c>
      <c r="AF285" s="39" t="s">
        <v>450</v>
      </c>
      <c r="AG285" s="39" t="s">
        <v>450</v>
      </c>
      <c r="AH285" s="39" t="s">
        <v>450</v>
      </c>
      <c r="AI285" s="39" t="s">
        <v>450</v>
      </c>
      <c r="AJ285" s="39">
        <v>0</v>
      </c>
      <c r="AK285" s="38">
        <v>819.721</v>
      </c>
      <c r="AL285" s="38">
        <v>4.32</v>
      </c>
      <c r="AM285" s="38" t="s">
        <v>450</v>
      </c>
      <c r="AN285" s="38" t="s">
        <v>450</v>
      </c>
      <c r="AO285" s="38">
        <v>824.04100000000005</v>
      </c>
      <c r="AP285" s="36">
        <v>2E-3</v>
      </c>
      <c r="AQ285" s="36" t="s">
        <v>450</v>
      </c>
      <c r="AR285" s="36" t="s">
        <v>450</v>
      </c>
      <c r="AS285" s="36" t="s">
        <v>450</v>
      </c>
      <c r="AT285" s="36">
        <v>2E-3</v>
      </c>
      <c r="AU285" s="37">
        <v>1</v>
      </c>
      <c r="AV285" s="37" t="s">
        <v>450</v>
      </c>
      <c r="AW285" s="37" t="s">
        <v>450</v>
      </c>
      <c r="AX285" s="37" t="s">
        <v>450</v>
      </c>
      <c r="AY285" s="37">
        <v>1</v>
      </c>
      <c r="AZ285" s="36">
        <v>0</v>
      </c>
      <c r="BA285" s="36" t="s">
        <v>450</v>
      </c>
      <c r="BB285" s="36" t="s">
        <v>450</v>
      </c>
      <c r="BC285" s="36" t="s">
        <v>450</v>
      </c>
      <c r="BD285" s="36">
        <v>0</v>
      </c>
      <c r="BE285" s="38" t="s">
        <v>450</v>
      </c>
      <c r="BF285" s="38" t="s">
        <v>450</v>
      </c>
      <c r="BG285" s="38" t="s">
        <v>450</v>
      </c>
      <c r="BH285" s="38" t="s">
        <v>450</v>
      </c>
      <c r="BI285" s="38">
        <v>0</v>
      </c>
      <c r="BJ285" s="39" t="s">
        <v>450</v>
      </c>
      <c r="BK285" s="39" t="s">
        <v>450</v>
      </c>
      <c r="BL285" s="39" t="s">
        <v>450</v>
      </c>
      <c r="BM285" s="39" t="s">
        <v>450</v>
      </c>
      <c r="BN285" s="39">
        <v>0</v>
      </c>
      <c r="BO285" s="38" t="s">
        <v>450</v>
      </c>
      <c r="BP285" s="38" t="s">
        <v>450</v>
      </c>
      <c r="BQ285" s="38" t="s">
        <v>450</v>
      </c>
      <c r="BR285" s="38" t="s">
        <v>450</v>
      </c>
      <c r="BS285" s="38">
        <v>0</v>
      </c>
      <c r="BT285" s="36">
        <v>1.095</v>
      </c>
      <c r="BU285" s="36">
        <v>1.0999999999999999E-2</v>
      </c>
      <c r="BV285" s="36">
        <v>0</v>
      </c>
      <c r="BW285" s="36">
        <v>0</v>
      </c>
      <c r="BX285" s="36">
        <v>1.1060000000000001</v>
      </c>
      <c r="BY285" s="37">
        <v>85</v>
      </c>
      <c r="BZ285" s="37">
        <v>1</v>
      </c>
      <c r="CA285" s="37">
        <v>0</v>
      </c>
      <c r="CB285" s="37">
        <v>0</v>
      </c>
      <c r="CC285" s="37">
        <v>86</v>
      </c>
      <c r="CD285" s="36">
        <v>819.721</v>
      </c>
      <c r="CE285" s="36">
        <v>4.32</v>
      </c>
      <c r="CF285" s="36">
        <v>0</v>
      </c>
      <c r="CG285" s="36">
        <v>0</v>
      </c>
      <c r="CH285" s="36">
        <v>824.04100000000005</v>
      </c>
    </row>
    <row r="286" spans="1:86" x14ac:dyDescent="0.25">
      <c r="A286" s="45">
        <v>2022</v>
      </c>
      <c r="B286" s="43" t="s">
        <v>159</v>
      </c>
      <c r="C286" s="44">
        <v>5394</v>
      </c>
      <c r="D286" s="43" t="s">
        <v>1116</v>
      </c>
      <c r="E286" s="43" t="s">
        <v>473</v>
      </c>
      <c r="F286" s="42" t="s">
        <v>457</v>
      </c>
      <c r="G286" s="54">
        <v>0.255</v>
      </c>
      <c r="H286" s="54">
        <v>0.159</v>
      </c>
      <c r="I286" s="38">
        <v>0</v>
      </c>
      <c r="J286" s="38">
        <v>0</v>
      </c>
      <c r="K286" s="38">
        <v>0.41399999999999998</v>
      </c>
      <c r="L286" s="39">
        <v>35</v>
      </c>
      <c r="M286" s="39">
        <v>4</v>
      </c>
      <c r="N286" s="39">
        <v>0</v>
      </c>
      <c r="O286" s="39">
        <v>0</v>
      </c>
      <c r="P286" s="39">
        <v>39</v>
      </c>
      <c r="Q286" s="41" t="s">
        <v>450</v>
      </c>
      <c r="R286" s="41">
        <v>0</v>
      </c>
      <c r="S286" s="41">
        <v>0</v>
      </c>
      <c r="T286" s="41">
        <v>0</v>
      </c>
      <c r="U286" s="41">
        <v>0</v>
      </c>
      <c r="V286" s="40" t="s">
        <v>450</v>
      </c>
      <c r="W286" s="40">
        <v>0</v>
      </c>
      <c r="X286" s="40">
        <v>0</v>
      </c>
      <c r="Y286" s="40">
        <v>0</v>
      </c>
      <c r="Z286" s="40">
        <v>0</v>
      </c>
      <c r="AA286" s="38" t="s">
        <v>450</v>
      </c>
      <c r="AB286" s="38">
        <v>0</v>
      </c>
      <c r="AC286" s="38">
        <v>0</v>
      </c>
      <c r="AD286" s="38">
        <v>0</v>
      </c>
      <c r="AE286" s="38">
        <v>0</v>
      </c>
      <c r="AF286" s="39" t="s">
        <v>450</v>
      </c>
      <c r="AG286" s="39">
        <v>0</v>
      </c>
      <c r="AH286" s="39">
        <v>0</v>
      </c>
      <c r="AI286" s="39">
        <v>0</v>
      </c>
      <c r="AJ286" s="39">
        <v>0</v>
      </c>
      <c r="AK286" s="38">
        <v>112</v>
      </c>
      <c r="AL286" s="38">
        <v>44</v>
      </c>
      <c r="AM286" s="38">
        <v>0</v>
      </c>
      <c r="AN286" s="38">
        <v>0</v>
      </c>
      <c r="AO286" s="38">
        <v>156</v>
      </c>
      <c r="AP286" s="36">
        <v>0</v>
      </c>
      <c r="AQ286" s="36">
        <v>0</v>
      </c>
      <c r="AR286" s="36">
        <v>0</v>
      </c>
      <c r="AS286" s="36">
        <v>0</v>
      </c>
      <c r="AT286" s="36">
        <v>0</v>
      </c>
      <c r="AU286" s="37">
        <v>0</v>
      </c>
      <c r="AV286" s="37">
        <v>0</v>
      </c>
      <c r="AW286" s="37">
        <v>0</v>
      </c>
      <c r="AX286" s="37">
        <v>0</v>
      </c>
      <c r="AY286" s="37">
        <v>0</v>
      </c>
      <c r="AZ286" s="36">
        <v>0</v>
      </c>
      <c r="BA286" s="36">
        <v>0</v>
      </c>
      <c r="BB286" s="36">
        <v>0</v>
      </c>
      <c r="BC286" s="36">
        <v>0</v>
      </c>
      <c r="BD286" s="36">
        <v>0</v>
      </c>
      <c r="BE286" s="38">
        <v>0</v>
      </c>
      <c r="BF286" s="38">
        <v>0</v>
      </c>
      <c r="BG286" s="38">
        <v>0</v>
      </c>
      <c r="BH286" s="38">
        <v>0</v>
      </c>
      <c r="BI286" s="38">
        <v>0</v>
      </c>
      <c r="BJ286" s="39">
        <v>0</v>
      </c>
      <c r="BK286" s="39">
        <v>0</v>
      </c>
      <c r="BL286" s="39">
        <v>0</v>
      </c>
      <c r="BM286" s="39">
        <v>0</v>
      </c>
      <c r="BN286" s="39">
        <v>0</v>
      </c>
      <c r="BO286" s="38">
        <v>0</v>
      </c>
      <c r="BP286" s="38">
        <v>0</v>
      </c>
      <c r="BQ286" s="38">
        <v>0</v>
      </c>
      <c r="BR286" s="38">
        <v>0</v>
      </c>
      <c r="BS286" s="38">
        <v>0</v>
      </c>
      <c r="BT286" s="36">
        <v>0.255</v>
      </c>
      <c r="BU286" s="36">
        <v>0.159</v>
      </c>
      <c r="BV286" s="36">
        <v>0</v>
      </c>
      <c r="BW286" s="36">
        <v>0</v>
      </c>
      <c r="BX286" s="36">
        <v>0.41399999999999998</v>
      </c>
      <c r="BY286" s="37">
        <v>35</v>
      </c>
      <c r="BZ286" s="37">
        <v>4</v>
      </c>
      <c r="CA286" s="37">
        <v>0</v>
      </c>
      <c r="CB286" s="37">
        <v>0</v>
      </c>
      <c r="CC286" s="37">
        <v>39</v>
      </c>
      <c r="CD286" s="36">
        <v>112</v>
      </c>
      <c r="CE286" s="36">
        <v>44</v>
      </c>
      <c r="CF286" s="36">
        <v>0</v>
      </c>
      <c r="CG286" s="36">
        <v>0</v>
      </c>
      <c r="CH286" s="36">
        <v>156</v>
      </c>
    </row>
    <row r="287" spans="1:86" x14ac:dyDescent="0.25">
      <c r="A287" s="45">
        <v>2022</v>
      </c>
      <c r="B287" s="43" t="s">
        <v>159</v>
      </c>
      <c r="C287" s="44">
        <v>8179</v>
      </c>
      <c r="D287" s="43" t="s">
        <v>1115</v>
      </c>
      <c r="E287" s="43" t="s">
        <v>473</v>
      </c>
      <c r="F287" s="42" t="s">
        <v>457</v>
      </c>
      <c r="G287" s="54">
        <v>0.63800000000000001</v>
      </c>
      <c r="H287" s="54">
        <v>0.122</v>
      </c>
      <c r="I287" s="38" t="s">
        <v>450</v>
      </c>
      <c r="J287" s="38" t="s">
        <v>450</v>
      </c>
      <c r="K287" s="38">
        <v>0.76</v>
      </c>
      <c r="L287" s="39">
        <v>71</v>
      </c>
      <c r="M287" s="39">
        <v>3</v>
      </c>
      <c r="N287" s="39" t="s">
        <v>450</v>
      </c>
      <c r="O287" s="39" t="s">
        <v>450</v>
      </c>
      <c r="P287" s="39">
        <v>74</v>
      </c>
      <c r="Q287" s="41">
        <v>0.128</v>
      </c>
      <c r="R287" s="41" t="s">
        <v>450</v>
      </c>
      <c r="S287" s="41" t="s">
        <v>450</v>
      </c>
      <c r="T287" s="41" t="s">
        <v>450</v>
      </c>
      <c r="U287" s="41">
        <v>0.128</v>
      </c>
      <c r="V287" s="40">
        <v>24</v>
      </c>
      <c r="W287" s="40" t="s">
        <v>450</v>
      </c>
      <c r="X287" s="40" t="s">
        <v>450</v>
      </c>
      <c r="Y287" s="40" t="s">
        <v>450</v>
      </c>
      <c r="Z287" s="40">
        <v>24</v>
      </c>
      <c r="AA287" s="38" t="s">
        <v>450</v>
      </c>
      <c r="AB287" s="38" t="s">
        <v>450</v>
      </c>
      <c r="AC287" s="38" t="s">
        <v>450</v>
      </c>
      <c r="AD287" s="38" t="s">
        <v>450</v>
      </c>
      <c r="AE287" s="38">
        <v>0</v>
      </c>
      <c r="AF287" s="39" t="s">
        <v>450</v>
      </c>
      <c r="AG287" s="39" t="s">
        <v>450</v>
      </c>
      <c r="AH287" s="39" t="s">
        <v>450</v>
      </c>
      <c r="AI287" s="39" t="s">
        <v>450</v>
      </c>
      <c r="AJ287" s="39">
        <v>0</v>
      </c>
      <c r="AK287" s="38">
        <v>212.69</v>
      </c>
      <c r="AL287" s="38">
        <v>28.742000000000001</v>
      </c>
      <c r="AM287" s="38" t="s">
        <v>450</v>
      </c>
      <c r="AN287" s="38" t="s">
        <v>450</v>
      </c>
      <c r="AO287" s="38">
        <v>241.43199999999999</v>
      </c>
      <c r="AP287" s="36" t="s">
        <v>450</v>
      </c>
      <c r="AQ287" s="36" t="s">
        <v>450</v>
      </c>
      <c r="AR287" s="36" t="s">
        <v>450</v>
      </c>
      <c r="AS287" s="36" t="s">
        <v>450</v>
      </c>
      <c r="AT287" s="36">
        <v>0</v>
      </c>
      <c r="AU287" s="37" t="s">
        <v>450</v>
      </c>
      <c r="AV287" s="37" t="s">
        <v>450</v>
      </c>
      <c r="AW287" s="37" t="s">
        <v>450</v>
      </c>
      <c r="AX287" s="37" t="s">
        <v>450</v>
      </c>
      <c r="AY287" s="37">
        <v>0</v>
      </c>
      <c r="AZ287" s="36" t="s">
        <v>450</v>
      </c>
      <c r="BA287" s="36" t="s">
        <v>450</v>
      </c>
      <c r="BB287" s="36" t="s">
        <v>450</v>
      </c>
      <c r="BC287" s="36" t="s">
        <v>450</v>
      </c>
      <c r="BD287" s="36">
        <v>0</v>
      </c>
      <c r="BE287" s="38" t="s">
        <v>450</v>
      </c>
      <c r="BF287" s="38" t="s">
        <v>450</v>
      </c>
      <c r="BG287" s="38" t="s">
        <v>450</v>
      </c>
      <c r="BH287" s="38" t="s">
        <v>450</v>
      </c>
      <c r="BI287" s="38">
        <v>0</v>
      </c>
      <c r="BJ287" s="39" t="s">
        <v>450</v>
      </c>
      <c r="BK287" s="39" t="s">
        <v>450</v>
      </c>
      <c r="BL287" s="39" t="s">
        <v>450</v>
      </c>
      <c r="BM287" s="39" t="s">
        <v>450</v>
      </c>
      <c r="BN287" s="39">
        <v>0</v>
      </c>
      <c r="BO287" s="38" t="s">
        <v>450</v>
      </c>
      <c r="BP287" s="38" t="s">
        <v>450</v>
      </c>
      <c r="BQ287" s="38" t="s">
        <v>450</v>
      </c>
      <c r="BR287" s="38" t="s">
        <v>450</v>
      </c>
      <c r="BS287" s="38">
        <v>0</v>
      </c>
      <c r="BT287" s="36">
        <v>0.63800000000000001</v>
      </c>
      <c r="BU287" s="36">
        <v>0.122</v>
      </c>
      <c r="BV287" s="36">
        <v>0</v>
      </c>
      <c r="BW287" s="36">
        <v>0</v>
      </c>
      <c r="BX287" s="36">
        <v>0.76</v>
      </c>
      <c r="BY287" s="37">
        <v>71</v>
      </c>
      <c r="BZ287" s="37">
        <v>3</v>
      </c>
      <c r="CA287" s="37">
        <v>0</v>
      </c>
      <c r="CB287" s="37">
        <v>0</v>
      </c>
      <c r="CC287" s="37">
        <v>74</v>
      </c>
      <c r="CD287" s="36">
        <v>212.69</v>
      </c>
      <c r="CE287" s="36">
        <v>28.742000000000001</v>
      </c>
      <c r="CF287" s="36">
        <v>0</v>
      </c>
      <c r="CG287" s="36">
        <v>0</v>
      </c>
      <c r="CH287" s="36">
        <v>241.43199999999999</v>
      </c>
    </row>
    <row r="288" spans="1:86" x14ac:dyDescent="0.25">
      <c r="A288" s="45">
        <v>2022</v>
      </c>
      <c r="B288" s="43" t="s">
        <v>159</v>
      </c>
      <c r="C288" s="44">
        <v>8447</v>
      </c>
      <c r="D288" s="43" t="s">
        <v>1114</v>
      </c>
      <c r="E288" s="43" t="s">
        <v>473</v>
      </c>
      <c r="F288" s="42" t="s">
        <v>457</v>
      </c>
      <c r="G288" s="54">
        <v>0.62</v>
      </c>
      <c r="H288" s="54">
        <v>0.2</v>
      </c>
      <c r="I288" s="38" t="s">
        <v>450</v>
      </c>
      <c r="J288" s="38" t="s">
        <v>450</v>
      </c>
      <c r="K288" s="38">
        <v>0.82</v>
      </c>
      <c r="L288" s="39">
        <v>65</v>
      </c>
      <c r="M288" s="39">
        <v>2</v>
      </c>
      <c r="N288" s="39" t="s">
        <v>450</v>
      </c>
      <c r="O288" s="39" t="s">
        <v>450</v>
      </c>
      <c r="P288" s="39">
        <v>67</v>
      </c>
      <c r="Q288" s="41" t="s">
        <v>450</v>
      </c>
      <c r="R288" s="41" t="s">
        <v>450</v>
      </c>
      <c r="S288" s="41" t="s">
        <v>450</v>
      </c>
      <c r="T288" s="41" t="s">
        <v>450</v>
      </c>
      <c r="U288" s="41" t="s">
        <v>450</v>
      </c>
      <c r="V288" s="40" t="s">
        <v>450</v>
      </c>
      <c r="W288" s="40" t="s">
        <v>450</v>
      </c>
      <c r="X288" s="40" t="s">
        <v>450</v>
      </c>
      <c r="Y288" s="40" t="s">
        <v>450</v>
      </c>
      <c r="Z288" s="40" t="s">
        <v>450</v>
      </c>
      <c r="AA288" s="38" t="s">
        <v>450</v>
      </c>
      <c r="AB288" s="38" t="s">
        <v>450</v>
      </c>
      <c r="AC288" s="38" t="s">
        <v>450</v>
      </c>
      <c r="AD288" s="38" t="s">
        <v>450</v>
      </c>
      <c r="AE288" s="38" t="s">
        <v>450</v>
      </c>
      <c r="AF288" s="39" t="s">
        <v>450</v>
      </c>
      <c r="AG288" s="39" t="s">
        <v>450</v>
      </c>
      <c r="AH288" s="39" t="s">
        <v>450</v>
      </c>
      <c r="AI288" s="39" t="s">
        <v>450</v>
      </c>
      <c r="AJ288" s="39" t="s">
        <v>450</v>
      </c>
      <c r="AK288" s="38" t="s">
        <v>450</v>
      </c>
      <c r="AL288" s="38" t="s">
        <v>450</v>
      </c>
      <c r="AM288" s="38" t="s">
        <v>450</v>
      </c>
      <c r="AN288" s="38" t="s">
        <v>450</v>
      </c>
      <c r="AO288" s="38">
        <v>0</v>
      </c>
      <c r="AP288" s="36">
        <v>3.0000000000000001E-3</v>
      </c>
      <c r="AQ288" s="36" t="s">
        <v>450</v>
      </c>
      <c r="AR288" s="36" t="s">
        <v>450</v>
      </c>
      <c r="AS288" s="36" t="s">
        <v>450</v>
      </c>
      <c r="AT288" s="36">
        <v>3.0000000000000001E-3</v>
      </c>
      <c r="AU288" s="37">
        <v>1</v>
      </c>
      <c r="AV288" s="37" t="s">
        <v>450</v>
      </c>
      <c r="AW288" s="37" t="s">
        <v>450</v>
      </c>
      <c r="AX288" s="37" t="s">
        <v>450</v>
      </c>
      <c r="AY288" s="37">
        <v>1</v>
      </c>
      <c r="AZ288" s="36" t="s">
        <v>450</v>
      </c>
      <c r="BA288" s="36" t="s">
        <v>450</v>
      </c>
      <c r="BB288" s="36" t="s">
        <v>450</v>
      </c>
      <c r="BC288" s="36" t="s">
        <v>450</v>
      </c>
      <c r="BD288" s="36">
        <v>0</v>
      </c>
      <c r="BE288" s="38" t="s">
        <v>450</v>
      </c>
      <c r="BF288" s="38" t="s">
        <v>450</v>
      </c>
      <c r="BG288" s="38" t="s">
        <v>450</v>
      </c>
      <c r="BH288" s="38" t="s">
        <v>450</v>
      </c>
      <c r="BI288" s="38">
        <v>0</v>
      </c>
      <c r="BJ288" s="39" t="s">
        <v>450</v>
      </c>
      <c r="BK288" s="39" t="s">
        <v>450</v>
      </c>
      <c r="BL288" s="39" t="s">
        <v>450</v>
      </c>
      <c r="BM288" s="39" t="s">
        <v>450</v>
      </c>
      <c r="BN288" s="39">
        <v>0</v>
      </c>
      <c r="BO288" s="38" t="s">
        <v>450</v>
      </c>
      <c r="BP288" s="38" t="s">
        <v>450</v>
      </c>
      <c r="BQ288" s="38" t="s">
        <v>450</v>
      </c>
      <c r="BR288" s="38" t="s">
        <v>450</v>
      </c>
      <c r="BS288" s="38">
        <v>0</v>
      </c>
      <c r="BT288" s="36">
        <v>0.623</v>
      </c>
      <c r="BU288" s="36">
        <v>0.2</v>
      </c>
      <c r="BV288" s="36">
        <v>0</v>
      </c>
      <c r="BW288" s="36">
        <v>0</v>
      </c>
      <c r="BX288" s="36">
        <v>0.82299999999999995</v>
      </c>
      <c r="BY288" s="37">
        <v>66</v>
      </c>
      <c r="BZ288" s="37">
        <v>2</v>
      </c>
      <c r="CA288" s="37">
        <v>0</v>
      </c>
      <c r="CB288" s="37">
        <v>0</v>
      </c>
      <c r="CC288" s="37">
        <v>68</v>
      </c>
      <c r="CD288" s="36">
        <v>0</v>
      </c>
      <c r="CE288" s="36">
        <v>0</v>
      </c>
      <c r="CF288" s="36">
        <v>0</v>
      </c>
      <c r="CG288" s="36">
        <v>0</v>
      </c>
      <c r="CH288" s="36">
        <v>0</v>
      </c>
    </row>
    <row r="289" spans="1:86" x14ac:dyDescent="0.25">
      <c r="A289" s="45">
        <v>2022</v>
      </c>
      <c r="B289" s="43" t="s">
        <v>159</v>
      </c>
      <c r="C289" s="44">
        <v>9273</v>
      </c>
      <c r="D289" s="43" t="s">
        <v>1113</v>
      </c>
      <c r="E289" s="43" t="s">
        <v>473</v>
      </c>
      <c r="F289" s="42" t="s">
        <v>457</v>
      </c>
      <c r="G289" s="54">
        <v>8.3699999999999992</v>
      </c>
      <c r="H289" s="54">
        <v>5.4509999999999996</v>
      </c>
      <c r="I289" s="38" t="s">
        <v>450</v>
      </c>
      <c r="J289" s="38" t="s">
        <v>450</v>
      </c>
      <c r="K289" s="38">
        <v>13.821</v>
      </c>
      <c r="L289" s="39">
        <v>1199</v>
      </c>
      <c r="M289" s="39">
        <v>94</v>
      </c>
      <c r="N289" s="39" t="s">
        <v>450</v>
      </c>
      <c r="O289" s="39" t="s">
        <v>450</v>
      </c>
      <c r="P289" s="39">
        <v>1293</v>
      </c>
      <c r="Q289" s="41" t="s">
        <v>450</v>
      </c>
      <c r="R289" s="41" t="s">
        <v>450</v>
      </c>
      <c r="S289" s="41" t="s">
        <v>450</v>
      </c>
      <c r="T289" s="41" t="s">
        <v>450</v>
      </c>
      <c r="U289" s="41" t="s">
        <v>450</v>
      </c>
      <c r="V289" s="40" t="s">
        <v>450</v>
      </c>
      <c r="W289" s="40" t="s">
        <v>450</v>
      </c>
      <c r="X289" s="40" t="s">
        <v>450</v>
      </c>
      <c r="Y289" s="40" t="s">
        <v>450</v>
      </c>
      <c r="Z289" s="40" t="s">
        <v>450</v>
      </c>
      <c r="AA289" s="38" t="s">
        <v>450</v>
      </c>
      <c r="AB289" s="38" t="s">
        <v>450</v>
      </c>
      <c r="AC289" s="38" t="s">
        <v>450</v>
      </c>
      <c r="AD289" s="38" t="s">
        <v>450</v>
      </c>
      <c r="AE289" s="38" t="s">
        <v>450</v>
      </c>
      <c r="AF289" s="39" t="s">
        <v>450</v>
      </c>
      <c r="AG289" s="39" t="s">
        <v>450</v>
      </c>
      <c r="AH289" s="39" t="s">
        <v>450</v>
      </c>
      <c r="AI289" s="39" t="s">
        <v>450</v>
      </c>
      <c r="AJ289" s="39" t="s">
        <v>450</v>
      </c>
      <c r="AK289" s="38">
        <v>209.86199999999999</v>
      </c>
      <c r="AL289" s="38">
        <v>51.673000000000002</v>
      </c>
      <c r="AM289" s="38" t="s">
        <v>450</v>
      </c>
      <c r="AN289" s="38" t="s">
        <v>450</v>
      </c>
      <c r="AO289" s="38">
        <v>261.53500000000003</v>
      </c>
      <c r="AP289" s="36" t="s">
        <v>450</v>
      </c>
      <c r="AQ289" s="36">
        <v>0.05</v>
      </c>
      <c r="AR289" s="36" t="s">
        <v>450</v>
      </c>
      <c r="AS289" s="36" t="s">
        <v>450</v>
      </c>
      <c r="AT289" s="36">
        <v>0.05</v>
      </c>
      <c r="AU289" s="37" t="s">
        <v>450</v>
      </c>
      <c r="AV289" s="37">
        <v>1</v>
      </c>
      <c r="AW289" s="37" t="s">
        <v>450</v>
      </c>
      <c r="AX289" s="37" t="s">
        <v>450</v>
      </c>
      <c r="AY289" s="37">
        <v>1</v>
      </c>
      <c r="AZ289" s="36" t="s">
        <v>450</v>
      </c>
      <c r="BA289" s="36" t="s">
        <v>450</v>
      </c>
      <c r="BB289" s="36" t="s">
        <v>450</v>
      </c>
      <c r="BC289" s="36" t="s">
        <v>450</v>
      </c>
      <c r="BD289" s="36">
        <v>0</v>
      </c>
      <c r="BE289" s="38" t="s">
        <v>450</v>
      </c>
      <c r="BF289" s="38" t="s">
        <v>450</v>
      </c>
      <c r="BG289" s="38" t="s">
        <v>450</v>
      </c>
      <c r="BH289" s="38" t="s">
        <v>450</v>
      </c>
      <c r="BI289" s="38">
        <v>0</v>
      </c>
      <c r="BJ289" s="39" t="s">
        <v>450</v>
      </c>
      <c r="BK289" s="39" t="s">
        <v>450</v>
      </c>
      <c r="BL289" s="39" t="s">
        <v>450</v>
      </c>
      <c r="BM289" s="39" t="s">
        <v>450</v>
      </c>
      <c r="BN289" s="39">
        <v>0</v>
      </c>
      <c r="BO289" s="38" t="s">
        <v>450</v>
      </c>
      <c r="BP289" s="38" t="s">
        <v>450</v>
      </c>
      <c r="BQ289" s="38" t="s">
        <v>450</v>
      </c>
      <c r="BR289" s="38" t="s">
        <v>450</v>
      </c>
      <c r="BS289" s="38">
        <v>0</v>
      </c>
      <c r="BT289" s="36">
        <v>8.3699999999999992</v>
      </c>
      <c r="BU289" s="36">
        <v>5.5010000000000003</v>
      </c>
      <c r="BV289" s="36">
        <v>0</v>
      </c>
      <c r="BW289" s="36">
        <v>0</v>
      </c>
      <c r="BX289" s="36">
        <v>13.871</v>
      </c>
      <c r="BY289" s="37">
        <v>1199</v>
      </c>
      <c r="BZ289" s="37">
        <v>95</v>
      </c>
      <c r="CA289" s="37">
        <v>0</v>
      </c>
      <c r="CB289" s="37">
        <v>0</v>
      </c>
      <c r="CC289" s="37">
        <v>1294</v>
      </c>
      <c r="CD289" s="36">
        <v>209.86199999999999</v>
      </c>
      <c r="CE289" s="36">
        <v>51.673000000000002</v>
      </c>
      <c r="CF289" s="36">
        <v>0</v>
      </c>
      <c r="CG289" s="36">
        <v>0</v>
      </c>
      <c r="CH289" s="36">
        <v>261.53500000000003</v>
      </c>
    </row>
    <row r="290" spans="1:86" x14ac:dyDescent="0.25">
      <c r="A290" s="45">
        <v>2022</v>
      </c>
      <c r="B290" s="43" t="s">
        <v>159</v>
      </c>
      <c r="C290" s="44">
        <v>9324</v>
      </c>
      <c r="D290" s="43" t="s">
        <v>994</v>
      </c>
      <c r="E290" s="43" t="s">
        <v>468</v>
      </c>
      <c r="F290" s="42" t="s">
        <v>457</v>
      </c>
      <c r="G290" s="54">
        <v>11.063000000000001</v>
      </c>
      <c r="H290" s="54">
        <v>13.451000000000001</v>
      </c>
      <c r="I290" s="38">
        <v>0.77100000000000002</v>
      </c>
      <c r="J290" s="38">
        <v>0</v>
      </c>
      <c r="K290" s="38">
        <v>25.285</v>
      </c>
      <c r="L290" s="39">
        <v>1195</v>
      </c>
      <c r="M290" s="39">
        <v>163</v>
      </c>
      <c r="N290" s="39">
        <v>7</v>
      </c>
      <c r="O290" s="39">
        <v>0</v>
      </c>
      <c r="P290" s="39">
        <v>1365</v>
      </c>
      <c r="Q290" s="41">
        <v>8.1000000000000003E-2</v>
      </c>
      <c r="R290" s="41">
        <v>2E-3</v>
      </c>
      <c r="S290" s="41">
        <v>0</v>
      </c>
      <c r="T290" s="41">
        <v>0</v>
      </c>
      <c r="U290" s="41">
        <v>8.3000000000000004E-2</v>
      </c>
      <c r="V290" s="40">
        <v>12</v>
      </c>
      <c r="W290" s="40">
        <v>1</v>
      </c>
      <c r="X290" s="40">
        <v>0</v>
      </c>
      <c r="Y290" s="40">
        <v>0</v>
      </c>
      <c r="Z290" s="40">
        <v>13</v>
      </c>
      <c r="AA290" s="38">
        <v>0</v>
      </c>
      <c r="AB290" s="38">
        <v>0</v>
      </c>
      <c r="AC290" s="38">
        <v>0</v>
      </c>
      <c r="AD290" s="38">
        <v>0</v>
      </c>
      <c r="AE290" s="38">
        <v>0</v>
      </c>
      <c r="AF290" s="39">
        <v>0</v>
      </c>
      <c r="AG290" s="39">
        <v>0</v>
      </c>
      <c r="AH290" s="39">
        <v>0</v>
      </c>
      <c r="AI290" s="39">
        <v>0</v>
      </c>
      <c r="AJ290" s="39">
        <v>0</v>
      </c>
      <c r="AK290" s="38">
        <v>6786.4840000000004</v>
      </c>
      <c r="AL290" s="38">
        <v>7620.6790000000001</v>
      </c>
      <c r="AM290" s="38">
        <v>1373.971</v>
      </c>
      <c r="AN290" s="38">
        <v>0</v>
      </c>
      <c r="AO290" s="38">
        <v>15781.134</v>
      </c>
      <c r="AP290" s="36">
        <v>0.13900000000000001</v>
      </c>
      <c r="AQ290" s="36">
        <v>3.1E-2</v>
      </c>
      <c r="AR290" s="36">
        <v>0</v>
      </c>
      <c r="AS290" s="36">
        <v>0</v>
      </c>
      <c r="AT290" s="36">
        <v>0.17</v>
      </c>
      <c r="AU290" s="37">
        <v>34</v>
      </c>
      <c r="AV290" s="37">
        <v>7</v>
      </c>
      <c r="AW290" s="37">
        <v>0</v>
      </c>
      <c r="AX290" s="37">
        <v>0</v>
      </c>
      <c r="AY290" s="37">
        <v>41</v>
      </c>
      <c r="AZ290" s="36">
        <v>91.971000000000004</v>
      </c>
      <c r="BA290" s="36">
        <v>0.99199999999999999</v>
      </c>
      <c r="BB290" s="36">
        <v>0</v>
      </c>
      <c r="BC290" s="36">
        <v>0</v>
      </c>
      <c r="BD290" s="36">
        <v>92.962999999999994</v>
      </c>
      <c r="BE290" s="38">
        <v>0</v>
      </c>
      <c r="BF290" s="38">
        <v>0.24</v>
      </c>
      <c r="BG290" s="38">
        <v>0</v>
      </c>
      <c r="BH290" s="38">
        <v>0</v>
      </c>
      <c r="BI290" s="38">
        <v>0.24</v>
      </c>
      <c r="BJ290" s="39">
        <v>0</v>
      </c>
      <c r="BK290" s="39">
        <v>1</v>
      </c>
      <c r="BL290" s="39">
        <v>0</v>
      </c>
      <c r="BM290" s="39">
        <v>0</v>
      </c>
      <c r="BN290" s="39">
        <v>1</v>
      </c>
      <c r="BO290" s="38">
        <v>0</v>
      </c>
      <c r="BP290" s="38">
        <v>0</v>
      </c>
      <c r="BQ290" s="38">
        <v>0</v>
      </c>
      <c r="BR290" s="38">
        <v>0</v>
      </c>
      <c r="BS290" s="38">
        <v>0</v>
      </c>
      <c r="BT290" s="36">
        <v>11.202</v>
      </c>
      <c r="BU290" s="36">
        <v>13.722</v>
      </c>
      <c r="BV290" s="36">
        <v>0.77100000000000002</v>
      </c>
      <c r="BW290" s="36">
        <v>0</v>
      </c>
      <c r="BX290" s="36">
        <v>25.695</v>
      </c>
      <c r="BY290" s="37">
        <v>1229</v>
      </c>
      <c r="BZ290" s="37">
        <v>171</v>
      </c>
      <c r="CA290" s="37">
        <v>7</v>
      </c>
      <c r="CB290" s="37">
        <v>0</v>
      </c>
      <c r="CC290" s="37">
        <v>1407</v>
      </c>
      <c r="CD290" s="36">
        <v>6878.4549999999999</v>
      </c>
      <c r="CE290" s="36">
        <v>7621.6710000000003</v>
      </c>
      <c r="CF290" s="36">
        <v>1373.971</v>
      </c>
      <c r="CG290" s="36">
        <v>0</v>
      </c>
      <c r="CH290" s="36">
        <v>15874.097</v>
      </c>
    </row>
    <row r="291" spans="1:86" x14ac:dyDescent="0.25">
      <c r="A291" s="45">
        <v>2022</v>
      </c>
      <c r="B291" s="43" t="s">
        <v>159</v>
      </c>
      <c r="C291" s="44">
        <v>9576</v>
      </c>
      <c r="D291" s="43" t="s">
        <v>1112</v>
      </c>
      <c r="E291" s="43" t="s">
        <v>473</v>
      </c>
      <c r="F291" s="42" t="s">
        <v>457</v>
      </c>
      <c r="G291" s="54">
        <v>0.74</v>
      </c>
      <c r="H291" s="54" t="s">
        <v>450</v>
      </c>
      <c r="I291" s="38" t="s">
        <v>450</v>
      </c>
      <c r="J291" s="38" t="s">
        <v>450</v>
      </c>
      <c r="K291" s="38">
        <v>0.74</v>
      </c>
      <c r="L291" s="39">
        <v>78</v>
      </c>
      <c r="M291" s="39" t="s">
        <v>450</v>
      </c>
      <c r="N291" s="39" t="s">
        <v>450</v>
      </c>
      <c r="O291" s="39" t="s">
        <v>450</v>
      </c>
      <c r="P291" s="39">
        <v>78</v>
      </c>
      <c r="Q291" s="41" t="s">
        <v>450</v>
      </c>
      <c r="R291" s="41" t="s">
        <v>450</v>
      </c>
      <c r="S291" s="41" t="s">
        <v>450</v>
      </c>
      <c r="T291" s="41" t="s">
        <v>450</v>
      </c>
      <c r="U291" s="41" t="s">
        <v>450</v>
      </c>
      <c r="V291" s="40" t="s">
        <v>450</v>
      </c>
      <c r="W291" s="40" t="s">
        <v>450</v>
      </c>
      <c r="X291" s="40" t="s">
        <v>450</v>
      </c>
      <c r="Y291" s="40" t="s">
        <v>450</v>
      </c>
      <c r="Z291" s="40" t="s">
        <v>450</v>
      </c>
      <c r="AA291" s="38" t="s">
        <v>450</v>
      </c>
      <c r="AB291" s="38" t="s">
        <v>450</v>
      </c>
      <c r="AC291" s="38" t="s">
        <v>450</v>
      </c>
      <c r="AD291" s="38" t="s">
        <v>450</v>
      </c>
      <c r="AE291" s="38" t="s">
        <v>450</v>
      </c>
      <c r="AF291" s="39" t="s">
        <v>450</v>
      </c>
      <c r="AG291" s="39" t="s">
        <v>450</v>
      </c>
      <c r="AH291" s="39" t="s">
        <v>450</v>
      </c>
      <c r="AI291" s="39" t="s">
        <v>450</v>
      </c>
      <c r="AJ291" s="39" t="s">
        <v>450</v>
      </c>
      <c r="AK291" s="38">
        <v>256</v>
      </c>
      <c r="AL291" s="38" t="s">
        <v>450</v>
      </c>
      <c r="AM291" s="38" t="s">
        <v>450</v>
      </c>
      <c r="AN291" s="38" t="s">
        <v>450</v>
      </c>
      <c r="AO291" s="38">
        <v>256</v>
      </c>
      <c r="AP291" s="36">
        <v>5.0000000000000001E-3</v>
      </c>
      <c r="AQ291" s="36" t="s">
        <v>450</v>
      </c>
      <c r="AR291" s="36" t="s">
        <v>450</v>
      </c>
      <c r="AS291" s="36" t="s">
        <v>450</v>
      </c>
      <c r="AT291" s="36">
        <v>5.0000000000000001E-3</v>
      </c>
      <c r="AU291" s="37">
        <v>2</v>
      </c>
      <c r="AV291" s="37" t="s">
        <v>450</v>
      </c>
      <c r="AW291" s="37" t="s">
        <v>450</v>
      </c>
      <c r="AX291" s="37" t="s">
        <v>450</v>
      </c>
      <c r="AY291" s="37">
        <v>2</v>
      </c>
      <c r="AZ291" s="36">
        <v>0.155</v>
      </c>
      <c r="BA291" s="36" t="s">
        <v>450</v>
      </c>
      <c r="BB291" s="36" t="s">
        <v>450</v>
      </c>
      <c r="BC291" s="36" t="s">
        <v>450</v>
      </c>
      <c r="BD291" s="36">
        <v>0.155</v>
      </c>
      <c r="BE291" s="38">
        <v>2E-3</v>
      </c>
      <c r="BF291" s="38" t="s">
        <v>450</v>
      </c>
      <c r="BG291" s="38" t="s">
        <v>450</v>
      </c>
      <c r="BH291" s="38" t="s">
        <v>450</v>
      </c>
      <c r="BI291" s="38">
        <v>2E-3</v>
      </c>
      <c r="BJ291" s="39">
        <v>2</v>
      </c>
      <c r="BK291" s="39" t="s">
        <v>450</v>
      </c>
      <c r="BL291" s="39" t="s">
        <v>450</v>
      </c>
      <c r="BM291" s="39" t="s">
        <v>450</v>
      </c>
      <c r="BN291" s="39">
        <v>2</v>
      </c>
      <c r="BO291" s="38">
        <v>0</v>
      </c>
      <c r="BP291" s="38" t="s">
        <v>450</v>
      </c>
      <c r="BQ291" s="38" t="s">
        <v>450</v>
      </c>
      <c r="BR291" s="38" t="s">
        <v>450</v>
      </c>
      <c r="BS291" s="38">
        <v>0</v>
      </c>
      <c r="BT291" s="36">
        <v>0.747</v>
      </c>
      <c r="BU291" s="36">
        <v>0</v>
      </c>
      <c r="BV291" s="36">
        <v>0</v>
      </c>
      <c r="BW291" s="36">
        <v>0</v>
      </c>
      <c r="BX291" s="36">
        <v>0.747</v>
      </c>
      <c r="BY291" s="37">
        <v>82</v>
      </c>
      <c r="BZ291" s="37">
        <v>0</v>
      </c>
      <c r="CA291" s="37">
        <v>0</v>
      </c>
      <c r="CB291" s="37">
        <v>0</v>
      </c>
      <c r="CC291" s="37">
        <v>82</v>
      </c>
      <c r="CD291" s="36">
        <v>256.15499999999997</v>
      </c>
      <c r="CE291" s="36">
        <v>0</v>
      </c>
      <c r="CF291" s="36">
        <v>0</v>
      </c>
      <c r="CG291" s="36">
        <v>0</v>
      </c>
      <c r="CH291" s="36">
        <v>256.15499999999997</v>
      </c>
    </row>
    <row r="292" spans="1:86" x14ac:dyDescent="0.25">
      <c r="A292" s="45">
        <v>2022</v>
      </c>
      <c r="B292" s="43" t="s">
        <v>159</v>
      </c>
      <c r="C292" s="44">
        <v>9665</v>
      </c>
      <c r="D292" s="43" t="s">
        <v>1111</v>
      </c>
      <c r="E292" s="43" t="s">
        <v>473</v>
      </c>
      <c r="F292" s="42" t="s">
        <v>457</v>
      </c>
      <c r="G292" s="54">
        <v>0.189</v>
      </c>
      <c r="H292" s="54" t="s">
        <v>450</v>
      </c>
      <c r="I292" s="38" t="s">
        <v>450</v>
      </c>
      <c r="J292" s="38" t="s">
        <v>450</v>
      </c>
      <c r="K292" s="38">
        <v>0.189</v>
      </c>
      <c r="L292" s="39">
        <v>21</v>
      </c>
      <c r="M292" s="39" t="s">
        <v>450</v>
      </c>
      <c r="N292" s="39" t="s">
        <v>450</v>
      </c>
      <c r="O292" s="39" t="s">
        <v>450</v>
      </c>
      <c r="P292" s="39">
        <v>21</v>
      </c>
      <c r="Q292" s="41" t="s">
        <v>450</v>
      </c>
      <c r="R292" s="41" t="s">
        <v>450</v>
      </c>
      <c r="S292" s="41" t="s">
        <v>450</v>
      </c>
      <c r="T292" s="41" t="s">
        <v>450</v>
      </c>
      <c r="U292" s="41" t="s">
        <v>450</v>
      </c>
      <c r="V292" s="40" t="s">
        <v>450</v>
      </c>
      <c r="W292" s="40" t="s">
        <v>450</v>
      </c>
      <c r="X292" s="40" t="s">
        <v>450</v>
      </c>
      <c r="Y292" s="40" t="s">
        <v>450</v>
      </c>
      <c r="Z292" s="40" t="s">
        <v>450</v>
      </c>
      <c r="AA292" s="38" t="s">
        <v>450</v>
      </c>
      <c r="AB292" s="38" t="s">
        <v>450</v>
      </c>
      <c r="AC292" s="38" t="s">
        <v>450</v>
      </c>
      <c r="AD292" s="38" t="s">
        <v>450</v>
      </c>
      <c r="AE292" s="38" t="s">
        <v>450</v>
      </c>
      <c r="AF292" s="39" t="s">
        <v>450</v>
      </c>
      <c r="AG292" s="39" t="s">
        <v>450</v>
      </c>
      <c r="AH292" s="39" t="s">
        <v>450</v>
      </c>
      <c r="AI292" s="39" t="s">
        <v>450</v>
      </c>
      <c r="AJ292" s="39" t="s">
        <v>450</v>
      </c>
      <c r="AK292" s="38">
        <v>36.356000000000002</v>
      </c>
      <c r="AL292" s="38" t="s">
        <v>450</v>
      </c>
      <c r="AM292" s="38" t="s">
        <v>450</v>
      </c>
      <c r="AN292" s="38" t="s">
        <v>450</v>
      </c>
      <c r="AO292" s="38">
        <v>36.356000000000002</v>
      </c>
      <c r="AP292" s="36" t="s">
        <v>450</v>
      </c>
      <c r="AQ292" s="36" t="s">
        <v>450</v>
      </c>
      <c r="AR292" s="36" t="s">
        <v>450</v>
      </c>
      <c r="AS292" s="36" t="s">
        <v>450</v>
      </c>
      <c r="AT292" s="36">
        <v>0</v>
      </c>
      <c r="AU292" s="37" t="s">
        <v>450</v>
      </c>
      <c r="AV292" s="37" t="s">
        <v>450</v>
      </c>
      <c r="AW292" s="37" t="s">
        <v>450</v>
      </c>
      <c r="AX292" s="37" t="s">
        <v>450</v>
      </c>
      <c r="AY292" s="37">
        <v>0</v>
      </c>
      <c r="AZ292" s="36" t="s">
        <v>450</v>
      </c>
      <c r="BA292" s="36" t="s">
        <v>450</v>
      </c>
      <c r="BB292" s="36" t="s">
        <v>450</v>
      </c>
      <c r="BC292" s="36" t="s">
        <v>450</v>
      </c>
      <c r="BD292" s="36">
        <v>0</v>
      </c>
      <c r="BE292" s="38" t="s">
        <v>450</v>
      </c>
      <c r="BF292" s="38" t="s">
        <v>450</v>
      </c>
      <c r="BG292" s="38" t="s">
        <v>450</v>
      </c>
      <c r="BH292" s="38" t="s">
        <v>450</v>
      </c>
      <c r="BI292" s="38">
        <v>0</v>
      </c>
      <c r="BJ292" s="39" t="s">
        <v>450</v>
      </c>
      <c r="BK292" s="39" t="s">
        <v>450</v>
      </c>
      <c r="BL292" s="39" t="s">
        <v>450</v>
      </c>
      <c r="BM292" s="39" t="s">
        <v>450</v>
      </c>
      <c r="BN292" s="39">
        <v>0</v>
      </c>
      <c r="BO292" s="38" t="s">
        <v>450</v>
      </c>
      <c r="BP292" s="38" t="s">
        <v>450</v>
      </c>
      <c r="BQ292" s="38" t="s">
        <v>450</v>
      </c>
      <c r="BR292" s="38" t="s">
        <v>450</v>
      </c>
      <c r="BS292" s="38">
        <v>0</v>
      </c>
      <c r="BT292" s="36">
        <v>0.189</v>
      </c>
      <c r="BU292" s="36">
        <v>0</v>
      </c>
      <c r="BV292" s="36">
        <v>0</v>
      </c>
      <c r="BW292" s="36">
        <v>0</v>
      </c>
      <c r="BX292" s="36">
        <v>0.189</v>
      </c>
      <c r="BY292" s="37">
        <v>21</v>
      </c>
      <c r="BZ292" s="37">
        <v>0</v>
      </c>
      <c r="CA292" s="37">
        <v>0</v>
      </c>
      <c r="CB292" s="37">
        <v>0</v>
      </c>
      <c r="CC292" s="37">
        <v>21</v>
      </c>
      <c r="CD292" s="36">
        <v>36.356000000000002</v>
      </c>
      <c r="CE292" s="36">
        <v>0</v>
      </c>
      <c r="CF292" s="36">
        <v>0</v>
      </c>
      <c r="CG292" s="36">
        <v>0</v>
      </c>
      <c r="CH292" s="36">
        <v>36.356000000000002</v>
      </c>
    </row>
    <row r="293" spans="1:86" x14ac:dyDescent="0.25">
      <c r="A293" s="45">
        <v>2022</v>
      </c>
      <c r="B293" s="43" t="s">
        <v>159</v>
      </c>
      <c r="C293" s="44">
        <v>9667</v>
      </c>
      <c r="D293" s="43" t="s">
        <v>1110</v>
      </c>
      <c r="E293" s="43" t="s">
        <v>473</v>
      </c>
      <c r="F293" s="42" t="s">
        <v>457</v>
      </c>
      <c r="G293" s="54">
        <v>1.2999999999999999E-2</v>
      </c>
      <c r="H293" s="54">
        <v>0.01</v>
      </c>
      <c r="I293" s="38" t="s">
        <v>450</v>
      </c>
      <c r="J293" s="38" t="s">
        <v>450</v>
      </c>
      <c r="K293" s="38">
        <v>2.3E-2</v>
      </c>
      <c r="L293" s="39">
        <v>3</v>
      </c>
      <c r="M293" s="39">
        <v>1</v>
      </c>
      <c r="N293" s="39" t="s">
        <v>450</v>
      </c>
      <c r="O293" s="39" t="s">
        <v>450</v>
      </c>
      <c r="P293" s="39">
        <v>4</v>
      </c>
      <c r="Q293" s="41" t="s">
        <v>450</v>
      </c>
      <c r="R293" s="41" t="s">
        <v>450</v>
      </c>
      <c r="S293" s="41" t="s">
        <v>450</v>
      </c>
      <c r="T293" s="41" t="s">
        <v>450</v>
      </c>
      <c r="U293" s="41" t="s">
        <v>450</v>
      </c>
      <c r="V293" s="40" t="s">
        <v>450</v>
      </c>
      <c r="W293" s="40" t="s">
        <v>450</v>
      </c>
      <c r="X293" s="40" t="s">
        <v>450</v>
      </c>
      <c r="Y293" s="40" t="s">
        <v>450</v>
      </c>
      <c r="Z293" s="40" t="s">
        <v>450</v>
      </c>
      <c r="AA293" s="38" t="s">
        <v>450</v>
      </c>
      <c r="AB293" s="38" t="s">
        <v>450</v>
      </c>
      <c r="AC293" s="38" t="s">
        <v>450</v>
      </c>
      <c r="AD293" s="38" t="s">
        <v>450</v>
      </c>
      <c r="AE293" s="38" t="s">
        <v>450</v>
      </c>
      <c r="AF293" s="39" t="s">
        <v>450</v>
      </c>
      <c r="AG293" s="39" t="s">
        <v>450</v>
      </c>
      <c r="AH293" s="39" t="s">
        <v>450</v>
      </c>
      <c r="AI293" s="39" t="s">
        <v>450</v>
      </c>
      <c r="AJ293" s="39" t="s">
        <v>450</v>
      </c>
      <c r="AK293" s="38" t="s">
        <v>450</v>
      </c>
      <c r="AL293" s="38" t="s">
        <v>450</v>
      </c>
      <c r="AM293" s="38" t="s">
        <v>450</v>
      </c>
      <c r="AN293" s="38" t="s">
        <v>450</v>
      </c>
      <c r="AO293" s="38">
        <v>0</v>
      </c>
      <c r="AP293" s="36" t="s">
        <v>450</v>
      </c>
      <c r="AQ293" s="36" t="s">
        <v>450</v>
      </c>
      <c r="AR293" s="36" t="s">
        <v>450</v>
      </c>
      <c r="AS293" s="36" t="s">
        <v>450</v>
      </c>
      <c r="AT293" s="36">
        <v>0</v>
      </c>
      <c r="AU293" s="37" t="s">
        <v>450</v>
      </c>
      <c r="AV293" s="37" t="s">
        <v>450</v>
      </c>
      <c r="AW293" s="37" t="s">
        <v>450</v>
      </c>
      <c r="AX293" s="37" t="s">
        <v>450</v>
      </c>
      <c r="AY293" s="37">
        <v>0</v>
      </c>
      <c r="AZ293" s="36" t="s">
        <v>450</v>
      </c>
      <c r="BA293" s="36" t="s">
        <v>450</v>
      </c>
      <c r="BB293" s="36" t="s">
        <v>450</v>
      </c>
      <c r="BC293" s="36" t="s">
        <v>450</v>
      </c>
      <c r="BD293" s="36">
        <v>0</v>
      </c>
      <c r="BE293" s="38" t="s">
        <v>450</v>
      </c>
      <c r="BF293" s="38" t="s">
        <v>450</v>
      </c>
      <c r="BG293" s="38" t="s">
        <v>450</v>
      </c>
      <c r="BH293" s="38" t="s">
        <v>450</v>
      </c>
      <c r="BI293" s="38">
        <v>0</v>
      </c>
      <c r="BJ293" s="39" t="s">
        <v>450</v>
      </c>
      <c r="BK293" s="39" t="s">
        <v>450</v>
      </c>
      <c r="BL293" s="39" t="s">
        <v>450</v>
      </c>
      <c r="BM293" s="39" t="s">
        <v>450</v>
      </c>
      <c r="BN293" s="39">
        <v>0</v>
      </c>
      <c r="BO293" s="38" t="s">
        <v>450</v>
      </c>
      <c r="BP293" s="38" t="s">
        <v>450</v>
      </c>
      <c r="BQ293" s="38" t="s">
        <v>450</v>
      </c>
      <c r="BR293" s="38" t="s">
        <v>450</v>
      </c>
      <c r="BS293" s="38">
        <v>0</v>
      </c>
      <c r="BT293" s="36">
        <v>1.2999999999999999E-2</v>
      </c>
      <c r="BU293" s="36">
        <v>0.01</v>
      </c>
      <c r="BV293" s="36">
        <v>0</v>
      </c>
      <c r="BW293" s="36">
        <v>0</v>
      </c>
      <c r="BX293" s="36">
        <v>2.3E-2</v>
      </c>
      <c r="BY293" s="37">
        <v>3</v>
      </c>
      <c r="BZ293" s="37">
        <v>1</v>
      </c>
      <c r="CA293" s="37">
        <v>0</v>
      </c>
      <c r="CB293" s="37">
        <v>0</v>
      </c>
      <c r="CC293" s="37">
        <v>4</v>
      </c>
      <c r="CD293" s="36">
        <v>0</v>
      </c>
      <c r="CE293" s="36">
        <v>0</v>
      </c>
      <c r="CF293" s="36">
        <v>0</v>
      </c>
      <c r="CG293" s="36">
        <v>0</v>
      </c>
      <c r="CH293" s="36">
        <v>0</v>
      </c>
    </row>
    <row r="294" spans="1:86" x14ac:dyDescent="0.25">
      <c r="A294" s="45">
        <v>2022</v>
      </c>
      <c r="B294" s="43" t="s">
        <v>159</v>
      </c>
      <c r="C294" s="44">
        <v>9778</v>
      </c>
      <c r="D294" s="43" t="s">
        <v>1109</v>
      </c>
      <c r="E294" s="43" t="s">
        <v>473</v>
      </c>
      <c r="F294" s="42" t="s">
        <v>457</v>
      </c>
      <c r="G294" s="54">
        <v>0.42699999999999999</v>
      </c>
      <c r="H294" s="54">
        <v>0.21</v>
      </c>
      <c r="I294" s="38" t="s">
        <v>450</v>
      </c>
      <c r="J294" s="38" t="s">
        <v>450</v>
      </c>
      <c r="K294" s="38">
        <v>0.63700000000000001</v>
      </c>
      <c r="L294" s="39">
        <v>56</v>
      </c>
      <c r="M294" s="39">
        <v>2</v>
      </c>
      <c r="N294" s="39" t="s">
        <v>450</v>
      </c>
      <c r="O294" s="39" t="s">
        <v>450</v>
      </c>
      <c r="P294" s="39">
        <v>58</v>
      </c>
      <c r="Q294" s="41" t="s">
        <v>450</v>
      </c>
      <c r="R294" s="41" t="s">
        <v>450</v>
      </c>
      <c r="S294" s="41" t="s">
        <v>450</v>
      </c>
      <c r="T294" s="41" t="s">
        <v>450</v>
      </c>
      <c r="U294" s="41" t="s">
        <v>450</v>
      </c>
      <c r="V294" s="40" t="s">
        <v>450</v>
      </c>
      <c r="W294" s="40" t="s">
        <v>450</v>
      </c>
      <c r="X294" s="40" t="s">
        <v>450</v>
      </c>
      <c r="Y294" s="40" t="s">
        <v>450</v>
      </c>
      <c r="Z294" s="40" t="s">
        <v>450</v>
      </c>
      <c r="AA294" s="38" t="s">
        <v>450</v>
      </c>
      <c r="AB294" s="38" t="s">
        <v>450</v>
      </c>
      <c r="AC294" s="38" t="s">
        <v>450</v>
      </c>
      <c r="AD294" s="38" t="s">
        <v>450</v>
      </c>
      <c r="AE294" s="38" t="s">
        <v>450</v>
      </c>
      <c r="AF294" s="39" t="s">
        <v>450</v>
      </c>
      <c r="AG294" s="39" t="s">
        <v>450</v>
      </c>
      <c r="AH294" s="39" t="s">
        <v>450</v>
      </c>
      <c r="AI294" s="39" t="s">
        <v>450</v>
      </c>
      <c r="AJ294" s="39" t="s">
        <v>450</v>
      </c>
      <c r="AK294" s="38">
        <v>0.24</v>
      </c>
      <c r="AL294" s="38">
        <v>1.7000000000000001E-2</v>
      </c>
      <c r="AM294" s="38" t="s">
        <v>450</v>
      </c>
      <c r="AN294" s="38" t="s">
        <v>450</v>
      </c>
      <c r="AO294" s="38">
        <v>0.25700000000000001</v>
      </c>
      <c r="AP294" s="36">
        <v>5.0000000000000001E-3</v>
      </c>
      <c r="AQ294" s="36" t="s">
        <v>450</v>
      </c>
      <c r="AR294" s="36" t="s">
        <v>450</v>
      </c>
      <c r="AS294" s="36" t="s">
        <v>450</v>
      </c>
      <c r="AT294" s="36">
        <v>5.0000000000000001E-3</v>
      </c>
      <c r="AU294" s="37">
        <v>2</v>
      </c>
      <c r="AV294" s="37" t="s">
        <v>450</v>
      </c>
      <c r="AW294" s="37" t="s">
        <v>450</v>
      </c>
      <c r="AX294" s="37" t="s">
        <v>450</v>
      </c>
      <c r="AY294" s="37">
        <v>2</v>
      </c>
      <c r="AZ294" s="36">
        <v>2E-3</v>
      </c>
      <c r="BA294" s="36" t="s">
        <v>450</v>
      </c>
      <c r="BB294" s="36" t="s">
        <v>450</v>
      </c>
      <c r="BC294" s="36" t="s">
        <v>450</v>
      </c>
      <c r="BD294" s="36">
        <v>2E-3</v>
      </c>
      <c r="BE294" s="38" t="s">
        <v>450</v>
      </c>
      <c r="BF294" s="38" t="s">
        <v>450</v>
      </c>
      <c r="BG294" s="38" t="s">
        <v>450</v>
      </c>
      <c r="BH294" s="38" t="s">
        <v>450</v>
      </c>
      <c r="BI294" s="38">
        <v>0</v>
      </c>
      <c r="BJ294" s="39" t="s">
        <v>450</v>
      </c>
      <c r="BK294" s="39" t="s">
        <v>450</v>
      </c>
      <c r="BL294" s="39" t="s">
        <v>450</v>
      </c>
      <c r="BM294" s="39" t="s">
        <v>450</v>
      </c>
      <c r="BN294" s="39">
        <v>0</v>
      </c>
      <c r="BO294" s="38" t="s">
        <v>450</v>
      </c>
      <c r="BP294" s="38" t="s">
        <v>450</v>
      </c>
      <c r="BQ294" s="38" t="s">
        <v>450</v>
      </c>
      <c r="BR294" s="38" t="s">
        <v>450</v>
      </c>
      <c r="BS294" s="38">
        <v>0</v>
      </c>
      <c r="BT294" s="36">
        <v>0.432</v>
      </c>
      <c r="BU294" s="36">
        <v>0.21</v>
      </c>
      <c r="BV294" s="36">
        <v>0</v>
      </c>
      <c r="BW294" s="36">
        <v>0</v>
      </c>
      <c r="BX294" s="36">
        <v>0.64200000000000002</v>
      </c>
      <c r="BY294" s="37">
        <v>58</v>
      </c>
      <c r="BZ294" s="37">
        <v>2</v>
      </c>
      <c r="CA294" s="37">
        <v>0</v>
      </c>
      <c r="CB294" s="37">
        <v>0</v>
      </c>
      <c r="CC294" s="37">
        <v>60</v>
      </c>
      <c r="CD294" s="36">
        <v>0.24199999999999999</v>
      </c>
      <c r="CE294" s="36">
        <v>1.7000000000000001E-2</v>
      </c>
      <c r="CF294" s="36">
        <v>0</v>
      </c>
      <c r="CG294" s="36">
        <v>0</v>
      </c>
      <c r="CH294" s="36">
        <v>0.25900000000000001</v>
      </c>
    </row>
    <row r="295" spans="1:86" x14ac:dyDescent="0.25">
      <c r="A295" s="45">
        <v>2022</v>
      </c>
      <c r="B295" s="43" t="s">
        <v>159</v>
      </c>
      <c r="C295" s="44">
        <v>10448</v>
      </c>
      <c r="D295" s="43" t="s">
        <v>1108</v>
      </c>
      <c r="E295" s="43" t="s">
        <v>473</v>
      </c>
      <c r="F295" s="42" t="s">
        <v>457</v>
      </c>
      <c r="G295" s="54">
        <v>0.371</v>
      </c>
      <c r="H295" s="54" t="s">
        <v>450</v>
      </c>
      <c r="I295" s="38">
        <v>3.1E-2</v>
      </c>
      <c r="J295" s="38" t="s">
        <v>450</v>
      </c>
      <c r="K295" s="38">
        <v>0.40200000000000002</v>
      </c>
      <c r="L295" s="39">
        <v>43</v>
      </c>
      <c r="M295" s="39" t="s">
        <v>450</v>
      </c>
      <c r="N295" s="39">
        <v>1</v>
      </c>
      <c r="O295" s="39" t="s">
        <v>450</v>
      </c>
      <c r="P295" s="39">
        <v>44</v>
      </c>
      <c r="Q295" s="41" t="s">
        <v>450</v>
      </c>
      <c r="R295" s="41" t="s">
        <v>450</v>
      </c>
      <c r="S295" s="41" t="s">
        <v>450</v>
      </c>
      <c r="T295" s="41" t="s">
        <v>450</v>
      </c>
      <c r="U295" s="41" t="s">
        <v>450</v>
      </c>
      <c r="V295" s="40" t="s">
        <v>450</v>
      </c>
      <c r="W295" s="40" t="s">
        <v>450</v>
      </c>
      <c r="X295" s="40" t="s">
        <v>450</v>
      </c>
      <c r="Y295" s="40" t="s">
        <v>450</v>
      </c>
      <c r="Z295" s="40" t="s">
        <v>450</v>
      </c>
      <c r="AA295" s="38" t="s">
        <v>450</v>
      </c>
      <c r="AB295" s="38" t="s">
        <v>450</v>
      </c>
      <c r="AC295" s="38" t="s">
        <v>450</v>
      </c>
      <c r="AD295" s="38" t="s">
        <v>450</v>
      </c>
      <c r="AE295" s="38" t="s">
        <v>450</v>
      </c>
      <c r="AF295" s="39" t="s">
        <v>450</v>
      </c>
      <c r="AG295" s="39" t="s">
        <v>450</v>
      </c>
      <c r="AH295" s="39" t="s">
        <v>450</v>
      </c>
      <c r="AI295" s="39" t="s">
        <v>450</v>
      </c>
      <c r="AJ295" s="39" t="s">
        <v>450</v>
      </c>
      <c r="AK295" s="38">
        <v>337.95</v>
      </c>
      <c r="AL295" s="38" t="s">
        <v>450</v>
      </c>
      <c r="AM295" s="38">
        <v>0</v>
      </c>
      <c r="AN295" s="38" t="s">
        <v>450</v>
      </c>
      <c r="AO295" s="38">
        <v>337.95</v>
      </c>
      <c r="AP295" s="36">
        <v>5.0000000000000001E-3</v>
      </c>
      <c r="AQ295" s="36" t="s">
        <v>450</v>
      </c>
      <c r="AR295" s="36">
        <v>0</v>
      </c>
      <c r="AS295" s="36" t="s">
        <v>450</v>
      </c>
      <c r="AT295" s="36">
        <v>5.0000000000000001E-3</v>
      </c>
      <c r="AU295" s="37">
        <v>2</v>
      </c>
      <c r="AV295" s="37" t="s">
        <v>450</v>
      </c>
      <c r="AW295" s="37">
        <v>0</v>
      </c>
      <c r="AX295" s="37" t="s">
        <v>450</v>
      </c>
      <c r="AY295" s="37">
        <v>2</v>
      </c>
      <c r="AZ295" s="36">
        <v>4.3819999999999997</v>
      </c>
      <c r="BA295" s="36" t="s">
        <v>450</v>
      </c>
      <c r="BB295" s="36">
        <v>0</v>
      </c>
      <c r="BC295" s="36" t="s">
        <v>450</v>
      </c>
      <c r="BD295" s="36">
        <v>4.3819999999999997</v>
      </c>
      <c r="BE295" s="38" t="s">
        <v>450</v>
      </c>
      <c r="BF295" s="38" t="s">
        <v>450</v>
      </c>
      <c r="BG295" s="38" t="s">
        <v>450</v>
      </c>
      <c r="BH295" s="38" t="s">
        <v>450</v>
      </c>
      <c r="BI295" s="38">
        <v>0</v>
      </c>
      <c r="BJ295" s="39" t="s">
        <v>450</v>
      </c>
      <c r="BK295" s="39" t="s">
        <v>450</v>
      </c>
      <c r="BL295" s="39" t="s">
        <v>450</v>
      </c>
      <c r="BM295" s="39" t="s">
        <v>450</v>
      </c>
      <c r="BN295" s="39">
        <v>0</v>
      </c>
      <c r="BO295" s="38" t="s">
        <v>450</v>
      </c>
      <c r="BP295" s="38" t="s">
        <v>450</v>
      </c>
      <c r="BQ295" s="38" t="s">
        <v>450</v>
      </c>
      <c r="BR295" s="38" t="s">
        <v>450</v>
      </c>
      <c r="BS295" s="38">
        <v>0</v>
      </c>
      <c r="BT295" s="36">
        <v>0.376</v>
      </c>
      <c r="BU295" s="36">
        <v>0</v>
      </c>
      <c r="BV295" s="36">
        <v>3.1E-2</v>
      </c>
      <c r="BW295" s="36">
        <v>0</v>
      </c>
      <c r="BX295" s="36">
        <v>0.40699999999999997</v>
      </c>
      <c r="BY295" s="37">
        <v>45</v>
      </c>
      <c r="BZ295" s="37">
        <v>0</v>
      </c>
      <c r="CA295" s="37">
        <v>1</v>
      </c>
      <c r="CB295" s="37">
        <v>0</v>
      </c>
      <c r="CC295" s="37">
        <v>46</v>
      </c>
      <c r="CD295" s="36">
        <v>342.33199999999999</v>
      </c>
      <c r="CE295" s="36">
        <v>0</v>
      </c>
      <c r="CF295" s="36">
        <v>0</v>
      </c>
      <c r="CG295" s="36">
        <v>0</v>
      </c>
      <c r="CH295" s="36">
        <v>342.33199999999999</v>
      </c>
    </row>
    <row r="296" spans="1:86" x14ac:dyDescent="0.25">
      <c r="A296" s="45">
        <v>2022</v>
      </c>
      <c r="B296" s="43" t="s">
        <v>159</v>
      </c>
      <c r="C296" s="44">
        <v>12377</v>
      </c>
      <c r="D296" s="43" t="s">
        <v>787</v>
      </c>
      <c r="E296" s="43" t="s">
        <v>468</v>
      </c>
      <c r="F296" s="42" t="s">
        <v>457</v>
      </c>
      <c r="G296" s="54">
        <v>8.0000000000000002E-3</v>
      </c>
      <c r="H296" s="54" t="s">
        <v>450</v>
      </c>
      <c r="I296" s="38" t="s">
        <v>450</v>
      </c>
      <c r="J296" s="38" t="s">
        <v>450</v>
      </c>
      <c r="K296" s="38">
        <v>8.0000000000000002E-3</v>
      </c>
      <c r="L296" s="39">
        <v>1</v>
      </c>
      <c r="M296" s="39" t="s">
        <v>450</v>
      </c>
      <c r="N296" s="39" t="s">
        <v>450</v>
      </c>
      <c r="O296" s="39" t="s">
        <v>450</v>
      </c>
      <c r="P296" s="39">
        <v>1</v>
      </c>
      <c r="Q296" s="41" t="s">
        <v>450</v>
      </c>
      <c r="R296" s="41" t="s">
        <v>450</v>
      </c>
      <c r="S296" s="41" t="s">
        <v>450</v>
      </c>
      <c r="T296" s="41" t="s">
        <v>450</v>
      </c>
      <c r="U296" s="41" t="s">
        <v>450</v>
      </c>
      <c r="V296" s="40" t="s">
        <v>450</v>
      </c>
      <c r="W296" s="40" t="s">
        <v>450</v>
      </c>
      <c r="X296" s="40" t="s">
        <v>450</v>
      </c>
      <c r="Y296" s="40" t="s">
        <v>450</v>
      </c>
      <c r="Z296" s="40" t="s">
        <v>450</v>
      </c>
      <c r="AA296" s="38" t="s">
        <v>450</v>
      </c>
      <c r="AB296" s="38" t="s">
        <v>450</v>
      </c>
      <c r="AC296" s="38" t="s">
        <v>450</v>
      </c>
      <c r="AD296" s="38" t="s">
        <v>450</v>
      </c>
      <c r="AE296" s="38" t="s">
        <v>450</v>
      </c>
      <c r="AF296" s="39" t="s">
        <v>450</v>
      </c>
      <c r="AG296" s="39" t="s">
        <v>450</v>
      </c>
      <c r="AH296" s="39" t="s">
        <v>450</v>
      </c>
      <c r="AI296" s="39" t="s">
        <v>450</v>
      </c>
      <c r="AJ296" s="39" t="s">
        <v>450</v>
      </c>
      <c r="AK296" s="38">
        <v>3</v>
      </c>
      <c r="AL296" s="38" t="s">
        <v>450</v>
      </c>
      <c r="AM296" s="38" t="s">
        <v>450</v>
      </c>
      <c r="AN296" s="38" t="s">
        <v>450</v>
      </c>
      <c r="AO296" s="38">
        <v>3</v>
      </c>
      <c r="AP296" s="36" t="s">
        <v>450</v>
      </c>
      <c r="AQ296" s="36" t="s">
        <v>450</v>
      </c>
      <c r="AR296" s="36" t="s">
        <v>450</v>
      </c>
      <c r="AS296" s="36" t="s">
        <v>450</v>
      </c>
      <c r="AT296" s="36">
        <v>0</v>
      </c>
      <c r="AU296" s="37" t="s">
        <v>450</v>
      </c>
      <c r="AV296" s="37" t="s">
        <v>450</v>
      </c>
      <c r="AW296" s="37" t="s">
        <v>450</v>
      </c>
      <c r="AX296" s="37" t="s">
        <v>450</v>
      </c>
      <c r="AY296" s="37">
        <v>0</v>
      </c>
      <c r="AZ296" s="36" t="s">
        <v>450</v>
      </c>
      <c r="BA296" s="36" t="s">
        <v>450</v>
      </c>
      <c r="BB296" s="36" t="s">
        <v>450</v>
      </c>
      <c r="BC296" s="36" t="s">
        <v>450</v>
      </c>
      <c r="BD296" s="36">
        <v>0</v>
      </c>
      <c r="BE296" s="38" t="s">
        <v>450</v>
      </c>
      <c r="BF296" s="38" t="s">
        <v>450</v>
      </c>
      <c r="BG296" s="38" t="s">
        <v>450</v>
      </c>
      <c r="BH296" s="38" t="s">
        <v>450</v>
      </c>
      <c r="BI296" s="38">
        <v>0</v>
      </c>
      <c r="BJ296" s="39" t="s">
        <v>450</v>
      </c>
      <c r="BK296" s="39" t="s">
        <v>450</v>
      </c>
      <c r="BL296" s="39" t="s">
        <v>450</v>
      </c>
      <c r="BM296" s="39" t="s">
        <v>450</v>
      </c>
      <c r="BN296" s="39">
        <v>0</v>
      </c>
      <c r="BO296" s="38" t="s">
        <v>450</v>
      </c>
      <c r="BP296" s="38" t="s">
        <v>450</v>
      </c>
      <c r="BQ296" s="38" t="s">
        <v>450</v>
      </c>
      <c r="BR296" s="38" t="s">
        <v>450</v>
      </c>
      <c r="BS296" s="38">
        <v>0</v>
      </c>
      <c r="BT296" s="36">
        <v>8.0000000000000002E-3</v>
      </c>
      <c r="BU296" s="36">
        <v>0</v>
      </c>
      <c r="BV296" s="36">
        <v>0</v>
      </c>
      <c r="BW296" s="36">
        <v>0</v>
      </c>
      <c r="BX296" s="36">
        <v>8.0000000000000002E-3</v>
      </c>
      <c r="BY296" s="37">
        <v>1</v>
      </c>
      <c r="BZ296" s="37">
        <v>0</v>
      </c>
      <c r="CA296" s="37">
        <v>0</v>
      </c>
      <c r="CB296" s="37">
        <v>0</v>
      </c>
      <c r="CC296" s="37">
        <v>1</v>
      </c>
      <c r="CD296" s="36">
        <v>3</v>
      </c>
      <c r="CE296" s="36">
        <v>0</v>
      </c>
      <c r="CF296" s="36">
        <v>0</v>
      </c>
      <c r="CG296" s="36">
        <v>0</v>
      </c>
      <c r="CH296" s="36">
        <v>3</v>
      </c>
    </row>
    <row r="297" spans="1:86" x14ac:dyDescent="0.25">
      <c r="A297" s="45">
        <v>2022</v>
      </c>
      <c r="B297" s="43" t="s">
        <v>159</v>
      </c>
      <c r="C297" s="44">
        <v>12929</v>
      </c>
      <c r="D297" s="43" t="s">
        <v>1107</v>
      </c>
      <c r="E297" s="43" t="s">
        <v>473</v>
      </c>
      <c r="F297" s="42" t="s">
        <v>457</v>
      </c>
      <c r="G297" s="54">
        <v>2.1</v>
      </c>
      <c r="H297" s="54">
        <v>0.08</v>
      </c>
      <c r="I297" s="38" t="s">
        <v>450</v>
      </c>
      <c r="J297" s="38" t="s">
        <v>450</v>
      </c>
      <c r="K297" s="38">
        <v>2.1800000000000002</v>
      </c>
      <c r="L297" s="39">
        <v>246</v>
      </c>
      <c r="M297" s="39">
        <v>3</v>
      </c>
      <c r="N297" s="39" t="s">
        <v>450</v>
      </c>
      <c r="O297" s="39" t="s">
        <v>450</v>
      </c>
      <c r="P297" s="39">
        <v>249</v>
      </c>
      <c r="Q297" s="41">
        <v>0.64</v>
      </c>
      <c r="R297" s="41" t="s">
        <v>450</v>
      </c>
      <c r="S297" s="41" t="s">
        <v>450</v>
      </c>
      <c r="T297" s="41" t="s">
        <v>450</v>
      </c>
      <c r="U297" s="41">
        <v>0.64</v>
      </c>
      <c r="V297" s="40">
        <v>99</v>
      </c>
      <c r="W297" s="40" t="s">
        <v>450</v>
      </c>
      <c r="X297" s="40" t="s">
        <v>450</v>
      </c>
      <c r="Y297" s="40" t="s">
        <v>450</v>
      </c>
      <c r="Z297" s="40">
        <v>99</v>
      </c>
      <c r="AA297" s="38" t="s">
        <v>450</v>
      </c>
      <c r="AB297" s="38" t="s">
        <v>450</v>
      </c>
      <c r="AC297" s="38" t="s">
        <v>450</v>
      </c>
      <c r="AD297" s="38" t="s">
        <v>450</v>
      </c>
      <c r="AE297" s="38">
        <v>0</v>
      </c>
      <c r="AF297" s="39" t="s">
        <v>450</v>
      </c>
      <c r="AG297" s="39" t="s">
        <v>450</v>
      </c>
      <c r="AH297" s="39" t="s">
        <v>450</v>
      </c>
      <c r="AI297" s="39" t="s">
        <v>450</v>
      </c>
      <c r="AJ297" s="39">
        <v>0</v>
      </c>
      <c r="AK297" s="38">
        <v>995.07</v>
      </c>
      <c r="AL297" s="38" t="s">
        <v>450</v>
      </c>
      <c r="AM297" s="38" t="s">
        <v>450</v>
      </c>
      <c r="AN297" s="38" t="s">
        <v>450</v>
      </c>
      <c r="AO297" s="38">
        <v>995.07</v>
      </c>
      <c r="AP297" s="36" t="s">
        <v>450</v>
      </c>
      <c r="AQ297" s="36" t="s">
        <v>450</v>
      </c>
      <c r="AR297" s="36" t="s">
        <v>450</v>
      </c>
      <c r="AS297" s="36" t="s">
        <v>450</v>
      </c>
      <c r="AT297" s="36">
        <v>0</v>
      </c>
      <c r="AU297" s="37" t="s">
        <v>450</v>
      </c>
      <c r="AV297" s="37" t="s">
        <v>450</v>
      </c>
      <c r="AW297" s="37" t="s">
        <v>450</v>
      </c>
      <c r="AX297" s="37" t="s">
        <v>450</v>
      </c>
      <c r="AY297" s="37">
        <v>0</v>
      </c>
      <c r="AZ297" s="36" t="s">
        <v>450</v>
      </c>
      <c r="BA297" s="36" t="s">
        <v>450</v>
      </c>
      <c r="BB297" s="36" t="s">
        <v>450</v>
      </c>
      <c r="BC297" s="36" t="s">
        <v>450</v>
      </c>
      <c r="BD297" s="36">
        <v>0</v>
      </c>
      <c r="BE297" s="38" t="s">
        <v>450</v>
      </c>
      <c r="BF297" s="38" t="s">
        <v>450</v>
      </c>
      <c r="BG297" s="38" t="s">
        <v>450</v>
      </c>
      <c r="BH297" s="38" t="s">
        <v>450</v>
      </c>
      <c r="BI297" s="38">
        <v>0</v>
      </c>
      <c r="BJ297" s="39" t="s">
        <v>450</v>
      </c>
      <c r="BK297" s="39" t="s">
        <v>450</v>
      </c>
      <c r="BL297" s="39" t="s">
        <v>450</v>
      </c>
      <c r="BM297" s="39" t="s">
        <v>450</v>
      </c>
      <c r="BN297" s="39">
        <v>0</v>
      </c>
      <c r="BO297" s="38" t="s">
        <v>450</v>
      </c>
      <c r="BP297" s="38" t="s">
        <v>450</v>
      </c>
      <c r="BQ297" s="38" t="s">
        <v>450</v>
      </c>
      <c r="BR297" s="38" t="s">
        <v>450</v>
      </c>
      <c r="BS297" s="38">
        <v>0</v>
      </c>
      <c r="BT297" s="36">
        <v>2.1</v>
      </c>
      <c r="BU297" s="36">
        <v>0.08</v>
      </c>
      <c r="BV297" s="36">
        <v>0</v>
      </c>
      <c r="BW297" s="36">
        <v>0</v>
      </c>
      <c r="BX297" s="36">
        <v>2.1800000000000002</v>
      </c>
      <c r="BY297" s="37">
        <v>246</v>
      </c>
      <c r="BZ297" s="37">
        <v>3</v>
      </c>
      <c r="CA297" s="37">
        <v>0</v>
      </c>
      <c r="CB297" s="37">
        <v>0</v>
      </c>
      <c r="CC297" s="37">
        <v>249</v>
      </c>
      <c r="CD297" s="36">
        <v>995.07</v>
      </c>
      <c r="CE297" s="36">
        <v>0</v>
      </c>
      <c r="CF297" s="36">
        <v>0</v>
      </c>
      <c r="CG297" s="36">
        <v>0</v>
      </c>
      <c r="CH297" s="36">
        <v>995.07</v>
      </c>
    </row>
    <row r="298" spans="1:86" x14ac:dyDescent="0.25">
      <c r="A298" s="45">
        <v>2022</v>
      </c>
      <c r="B298" s="43" t="s">
        <v>159</v>
      </c>
      <c r="C298" s="44">
        <v>13647</v>
      </c>
      <c r="D298" s="43" t="s">
        <v>1106</v>
      </c>
      <c r="E298" s="43" t="s">
        <v>468</v>
      </c>
      <c r="F298" s="42" t="s">
        <v>457</v>
      </c>
      <c r="G298" s="54">
        <v>0.69499999999999995</v>
      </c>
      <c r="H298" s="54">
        <v>1.4999999999999999E-2</v>
      </c>
      <c r="I298" s="38" t="s">
        <v>450</v>
      </c>
      <c r="J298" s="38" t="s">
        <v>450</v>
      </c>
      <c r="K298" s="38">
        <v>0.71</v>
      </c>
      <c r="L298" s="39">
        <v>61</v>
      </c>
      <c r="M298" s="39">
        <v>2</v>
      </c>
      <c r="N298" s="39" t="s">
        <v>450</v>
      </c>
      <c r="O298" s="39" t="s">
        <v>450</v>
      </c>
      <c r="P298" s="39">
        <v>63</v>
      </c>
      <c r="Q298" s="41" t="s">
        <v>450</v>
      </c>
      <c r="R298" s="41" t="s">
        <v>450</v>
      </c>
      <c r="S298" s="41" t="s">
        <v>450</v>
      </c>
      <c r="T298" s="41" t="s">
        <v>450</v>
      </c>
      <c r="U298" s="41" t="s">
        <v>450</v>
      </c>
      <c r="V298" s="40" t="s">
        <v>450</v>
      </c>
      <c r="W298" s="40" t="s">
        <v>450</v>
      </c>
      <c r="X298" s="40" t="s">
        <v>450</v>
      </c>
      <c r="Y298" s="40" t="s">
        <v>450</v>
      </c>
      <c r="Z298" s="40" t="s">
        <v>450</v>
      </c>
      <c r="AA298" s="38" t="s">
        <v>450</v>
      </c>
      <c r="AB298" s="38" t="s">
        <v>450</v>
      </c>
      <c r="AC298" s="38" t="s">
        <v>450</v>
      </c>
      <c r="AD298" s="38" t="s">
        <v>450</v>
      </c>
      <c r="AE298" s="38" t="s">
        <v>450</v>
      </c>
      <c r="AF298" s="39" t="s">
        <v>450</v>
      </c>
      <c r="AG298" s="39" t="s">
        <v>450</v>
      </c>
      <c r="AH298" s="39" t="s">
        <v>450</v>
      </c>
      <c r="AI298" s="39" t="s">
        <v>450</v>
      </c>
      <c r="AJ298" s="39" t="s">
        <v>450</v>
      </c>
      <c r="AK298" s="38">
        <v>469.79599999999999</v>
      </c>
      <c r="AL298" s="38">
        <v>2.903</v>
      </c>
      <c r="AM298" s="38" t="s">
        <v>450</v>
      </c>
      <c r="AN298" s="38" t="s">
        <v>450</v>
      </c>
      <c r="AO298" s="38">
        <v>472.69900000000001</v>
      </c>
      <c r="AP298" s="36">
        <v>2E-3</v>
      </c>
      <c r="AQ298" s="36">
        <v>0.01</v>
      </c>
      <c r="AR298" s="36" t="s">
        <v>450</v>
      </c>
      <c r="AS298" s="36" t="s">
        <v>450</v>
      </c>
      <c r="AT298" s="36">
        <v>1.2E-2</v>
      </c>
      <c r="AU298" s="37">
        <v>1</v>
      </c>
      <c r="AV298" s="37">
        <v>1</v>
      </c>
      <c r="AW298" s="37" t="s">
        <v>450</v>
      </c>
      <c r="AX298" s="37" t="s">
        <v>450</v>
      </c>
      <c r="AY298" s="37">
        <v>2</v>
      </c>
      <c r="AZ298" s="36" t="s">
        <v>450</v>
      </c>
      <c r="BA298" s="36" t="s">
        <v>450</v>
      </c>
      <c r="BB298" s="36" t="s">
        <v>450</v>
      </c>
      <c r="BC298" s="36" t="s">
        <v>450</v>
      </c>
      <c r="BD298" s="36">
        <v>0</v>
      </c>
      <c r="BE298" s="38" t="s">
        <v>450</v>
      </c>
      <c r="BF298" s="38" t="s">
        <v>450</v>
      </c>
      <c r="BG298" s="38" t="s">
        <v>450</v>
      </c>
      <c r="BH298" s="38" t="s">
        <v>450</v>
      </c>
      <c r="BI298" s="38">
        <v>0</v>
      </c>
      <c r="BJ298" s="39" t="s">
        <v>450</v>
      </c>
      <c r="BK298" s="39" t="s">
        <v>450</v>
      </c>
      <c r="BL298" s="39" t="s">
        <v>450</v>
      </c>
      <c r="BM298" s="39" t="s">
        <v>450</v>
      </c>
      <c r="BN298" s="39">
        <v>0</v>
      </c>
      <c r="BO298" s="38" t="s">
        <v>450</v>
      </c>
      <c r="BP298" s="38" t="s">
        <v>450</v>
      </c>
      <c r="BQ298" s="38" t="s">
        <v>450</v>
      </c>
      <c r="BR298" s="38" t="s">
        <v>450</v>
      </c>
      <c r="BS298" s="38">
        <v>0</v>
      </c>
      <c r="BT298" s="36">
        <v>0.69699999999999995</v>
      </c>
      <c r="BU298" s="36">
        <v>2.5000000000000001E-2</v>
      </c>
      <c r="BV298" s="36">
        <v>0</v>
      </c>
      <c r="BW298" s="36">
        <v>0</v>
      </c>
      <c r="BX298" s="36">
        <v>0.72199999999999998</v>
      </c>
      <c r="BY298" s="37">
        <v>62</v>
      </c>
      <c r="BZ298" s="37">
        <v>3</v>
      </c>
      <c r="CA298" s="37">
        <v>0</v>
      </c>
      <c r="CB298" s="37">
        <v>0</v>
      </c>
      <c r="CC298" s="37">
        <v>65</v>
      </c>
      <c r="CD298" s="36">
        <v>469.79599999999999</v>
      </c>
      <c r="CE298" s="36">
        <v>2.903</v>
      </c>
      <c r="CF298" s="36">
        <v>0</v>
      </c>
      <c r="CG298" s="36">
        <v>0</v>
      </c>
      <c r="CH298" s="36">
        <v>472.69900000000001</v>
      </c>
    </row>
    <row r="299" spans="1:86" x14ac:dyDescent="0.25">
      <c r="A299" s="45">
        <v>2022</v>
      </c>
      <c r="B299" s="43" t="s">
        <v>159</v>
      </c>
      <c r="C299" s="44">
        <v>13756</v>
      </c>
      <c r="D299" s="43" t="s">
        <v>1105</v>
      </c>
      <c r="E299" s="43" t="s">
        <v>473</v>
      </c>
      <c r="F299" s="42" t="s">
        <v>457</v>
      </c>
      <c r="G299" s="54">
        <v>11.547000000000001</v>
      </c>
      <c r="H299" s="54">
        <v>39.648000000000003</v>
      </c>
      <c r="I299" s="38" t="s">
        <v>450</v>
      </c>
      <c r="J299" s="38" t="s">
        <v>450</v>
      </c>
      <c r="K299" s="38">
        <v>51.195</v>
      </c>
      <c r="L299" s="39">
        <v>1322</v>
      </c>
      <c r="M299" s="39">
        <v>175</v>
      </c>
      <c r="N299" s="39" t="s">
        <v>450</v>
      </c>
      <c r="O299" s="39" t="s">
        <v>450</v>
      </c>
      <c r="P299" s="39">
        <v>1497</v>
      </c>
      <c r="Q299" s="41" t="s">
        <v>450</v>
      </c>
      <c r="R299" s="41" t="s">
        <v>450</v>
      </c>
      <c r="S299" s="41" t="s">
        <v>450</v>
      </c>
      <c r="T299" s="41" t="s">
        <v>450</v>
      </c>
      <c r="U299" s="41" t="s">
        <v>450</v>
      </c>
      <c r="V299" s="40" t="s">
        <v>450</v>
      </c>
      <c r="W299" s="40" t="s">
        <v>450</v>
      </c>
      <c r="X299" s="40" t="s">
        <v>450</v>
      </c>
      <c r="Y299" s="40" t="s">
        <v>450</v>
      </c>
      <c r="Z299" s="40" t="s">
        <v>450</v>
      </c>
      <c r="AA299" s="38" t="s">
        <v>450</v>
      </c>
      <c r="AB299" s="38" t="s">
        <v>450</v>
      </c>
      <c r="AC299" s="38" t="s">
        <v>450</v>
      </c>
      <c r="AD299" s="38" t="s">
        <v>450</v>
      </c>
      <c r="AE299" s="38" t="s">
        <v>450</v>
      </c>
      <c r="AF299" s="39" t="s">
        <v>450</v>
      </c>
      <c r="AG299" s="39" t="s">
        <v>450</v>
      </c>
      <c r="AH299" s="39" t="s">
        <v>450</v>
      </c>
      <c r="AI299" s="39" t="s">
        <v>450</v>
      </c>
      <c r="AJ299" s="39" t="s">
        <v>450</v>
      </c>
      <c r="AK299" s="38">
        <v>7398.8429999999998</v>
      </c>
      <c r="AL299" s="38">
        <v>25703.131000000001</v>
      </c>
      <c r="AM299" s="38" t="s">
        <v>450</v>
      </c>
      <c r="AN299" s="38" t="s">
        <v>450</v>
      </c>
      <c r="AO299" s="38">
        <v>33101.974000000002</v>
      </c>
      <c r="AP299" s="36">
        <v>9.5000000000000001E-2</v>
      </c>
      <c r="AQ299" s="36">
        <v>1.8220000000000001</v>
      </c>
      <c r="AR299" s="36" t="s">
        <v>450</v>
      </c>
      <c r="AS299" s="36" t="s">
        <v>450</v>
      </c>
      <c r="AT299" s="36">
        <v>1.917</v>
      </c>
      <c r="AU299" s="37">
        <v>21</v>
      </c>
      <c r="AV299" s="37">
        <v>6</v>
      </c>
      <c r="AW299" s="37" t="s">
        <v>450</v>
      </c>
      <c r="AX299" s="37" t="s">
        <v>450</v>
      </c>
      <c r="AY299" s="37">
        <v>27</v>
      </c>
      <c r="AZ299" s="36">
        <v>6.6130000000000004</v>
      </c>
      <c r="BA299" s="36">
        <v>1246.56</v>
      </c>
      <c r="BB299" s="36" t="s">
        <v>450</v>
      </c>
      <c r="BC299" s="36" t="s">
        <v>450</v>
      </c>
      <c r="BD299" s="36">
        <v>1253.173</v>
      </c>
      <c r="BE299" s="38" t="s">
        <v>450</v>
      </c>
      <c r="BF299" s="38" t="s">
        <v>450</v>
      </c>
      <c r="BG299" s="38" t="s">
        <v>450</v>
      </c>
      <c r="BH299" s="38" t="s">
        <v>450</v>
      </c>
      <c r="BI299" s="38">
        <v>0</v>
      </c>
      <c r="BJ299" s="39" t="s">
        <v>450</v>
      </c>
      <c r="BK299" s="39" t="s">
        <v>450</v>
      </c>
      <c r="BL299" s="39" t="s">
        <v>450</v>
      </c>
      <c r="BM299" s="39" t="s">
        <v>450</v>
      </c>
      <c r="BN299" s="39">
        <v>0</v>
      </c>
      <c r="BO299" s="38" t="s">
        <v>450</v>
      </c>
      <c r="BP299" s="38" t="s">
        <v>450</v>
      </c>
      <c r="BQ299" s="38" t="s">
        <v>450</v>
      </c>
      <c r="BR299" s="38" t="s">
        <v>450</v>
      </c>
      <c r="BS299" s="38">
        <v>0</v>
      </c>
      <c r="BT299" s="36">
        <v>11.641999999999999</v>
      </c>
      <c r="BU299" s="36">
        <v>41.47</v>
      </c>
      <c r="BV299" s="36">
        <v>0</v>
      </c>
      <c r="BW299" s="36">
        <v>0</v>
      </c>
      <c r="BX299" s="36">
        <v>53.112000000000002</v>
      </c>
      <c r="BY299" s="37">
        <v>1343</v>
      </c>
      <c r="BZ299" s="37">
        <v>181</v>
      </c>
      <c r="CA299" s="37">
        <v>0</v>
      </c>
      <c r="CB299" s="37">
        <v>0</v>
      </c>
      <c r="CC299" s="37">
        <v>1524</v>
      </c>
      <c r="CD299" s="36">
        <v>7405.4560000000001</v>
      </c>
      <c r="CE299" s="36">
        <v>26949.690999999999</v>
      </c>
      <c r="CF299" s="36">
        <v>0</v>
      </c>
      <c r="CG299" s="36">
        <v>0</v>
      </c>
      <c r="CH299" s="36">
        <v>34355.146999999997</v>
      </c>
    </row>
    <row r="300" spans="1:86" x14ac:dyDescent="0.25">
      <c r="A300" s="45">
        <v>2022</v>
      </c>
      <c r="B300" s="43" t="s">
        <v>159</v>
      </c>
      <c r="C300" s="44">
        <v>14839</v>
      </c>
      <c r="D300" s="43" t="s">
        <v>1104</v>
      </c>
      <c r="E300" s="43" t="s">
        <v>473</v>
      </c>
      <c r="F300" s="42" t="s">
        <v>455</v>
      </c>
      <c r="G300" s="54">
        <v>8.5999999999999993E-2</v>
      </c>
      <c r="H300" s="54">
        <v>4.7E-2</v>
      </c>
      <c r="I300" s="38" t="s">
        <v>450</v>
      </c>
      <c r="J300" s="38" t="s">
        <v>450</v>
      </c>
      <c r="K300" s="38">
        <v>0.13300000000000001</v>
      </c>
      <c r="L300" s="39">
        <v>14</v>
      </c>
      <c r="M300" s="39">
        <v>2</v>
      </c>
      <c r="N300" s="39" t="s">
        <v>450</v>
      </c>
      <c r="O300" s="39" t="s">
        <v>450</v>
      </c>
      <c r="P300" s="39">
        <v>16</v>
      </c>
      <c r="Q300" s="41" t="s">
        <v>450</v>
      </c>
      <c r="R300" s="41" t="s">
        <v>450</v>
      </c>
      <c r="S300" s="41" t="s">
        <v>450</v>
      </c>
      <c r="T300" s="41" t="s">
        <v>450</v>
      </c>
      <c r="U300" s="41" t="s">
        <v>450</v>
      </c>
      <c r="V300" s="40" t="s">
        <v>450</v>
      </c>
      <c r="W300" s="40" t="s">
        <v>450</v>
      </c>
      <c r="X300" s="40" t="s">
        <v>450</v>
      </c>
      <c r="Y300" s="40" t="s">
        <v>450</v>
      </c>
      <c r="Z300" s="40" t="s">
        <v>450</v>
      </c>
      <c r="AA300" s="38" t="s">
        <v>450</v>
      </c>
      <c r="AB300" s="38" t="s">
        <v>450</v>
      </c>
      <c r="AC300" s="38" t="s">
        <v>450</v>
      </c>
      <c r="AD300" s="38" t="s">
        <v>450</v>
      </c>
      <c r="AE300" s="38" t="s">
        <v>450</v>
      </c>
      <c r="AF300" s="39" t="s">
        <v>450</v>
      </c>
      <c r="AG300" s="39" t="s">
        <v>450</v>
      </c>
      <c r="AH300" s="39" t="s">
        <v>450</v>
      </c>
      <c r="AI300" s="39" t="s">
        <v>450</v>
      </c>
      <c r="AJ300" s="39" t="s">
        <v>450</v>
      </c>
      <c r="AK300" s="38" t="s">
        <v>450</v>
      </c>
      <c r="AL300" s="38" t="s">
        <v>450</v>
      </c>
      <c r="AM300" s="38" t="s">
        <v>450</v>
      </c>
      <c r="AN300" s="38" t="s">
        <v>450</v>
      </c>
      <c r="AO300" s="38">
        <v>0</v>
      </c>
      <c r="AP300" s="36" t="s">
        <v>450</v>
      </c>
      <c r="AQ300" s="36" t="s">
        <v>450</v>
      </c>
      <c r="AR300" s="36" t="s">
        <v>450</v>
      </c>
      <c r="AS300" s="36" t="s">
        <v>450</v>
      </c>
      <c r="AT300" s="36">
        <v>0</v>
      </c>
      <c r="AU300" s="37" t="s">
        <v>450</v>
      </c>
      <c r="AV300" s="37" t="s">
        <v>450</v>
      </c>
      <c r="AW300" s="37" t="s">
        <v>450</v>
      </c>
      <c r="AX300" s="37" t="s">
        <v>450</v>
      </c>
      <c r="AY300" s="37">
        <v>0</v>
      </c>
      <c r="AZ300" s="36" t="s">
        <v>450</v>
      </c>
      <c r="BA300" s="36" t="s">
        <v>450</v>
      </c>
      <c r="BB300" s="36" t="s">
        <v>450</v>
      </c>
      <c r="BC300" s="36" t="s">
        <v>450</v>
      </c>
      <c r="BD300" s="36">
        <v>0</v>
      </c>
      <c r="BE300" s="38" t="s">
        <v>450</v>
      </c>
      <c r="BF300" s="38" t="s">
        <v>450</v>
      </c>
      <c r="BG300" s="38" t="s">
        <v>450</v>
      </c>
      <c r="BH300" s="38" t="s">
        <v>450</v>
      </c>
      <c r="BI300" s="38">
        <v>0</v>
      </c>
      <c r="BJ300" s="39" t="s">
        <v>450</v>
      </c>
      <c r="BK300" s="39" t="s">
        <v>450</v>
      </c>
      <c r="BL300" s="39" t="s">
        <v>450</v>
      </c>
      <c r="BM300" s="39" t="s">
        <v>450</v>
      </c>
      <c r="BN300" s="39">
        <v>0</v>
      </c>
      <c r="BO300" s="38" t="s">
        <v>450</v>
      </c>
      <c r="BP300" s="38" t="s">
        <v>450</v>
      </c>
      <c r="BQ300" s="38" t="s">
        <v>450</v>
      </c>
      <c r="BR300" s="38" t="s">
        <v>450</v>
      </c>
      <c r="BS300" s="38">
        <v>0</v>
      </c>
      <c r="BT300" s="36">
        <v>8.5999999999999993E-2</v>
      </c>
      <c r="BU300" s="36">
        <v>4.7E-2</v>
      </c>
      <c r="BV300" s="36">
        <v>0</v>
      </c>
      <c r="BW300" s="36">
        <v>0</v>
      </c>
      <c r="BX300" s="36">
        <v>0.13300000000000001</v>
      </c>
      <c r="BY300" s="37">
        <v>14</v>
      </c>
      <c r="BZ300" s="37">
        <v>2</v>
      </c>
      <c r="CA300" s="37">
        <v>0</v>
      </c>
      <c r="CB300" s="37">
        <v>0</v>
      </c>
      <c r="CC300" s="37">
        <v>16</v>
      </c>
      <c r="CD300" s="36">
        <v>0</v>
      </c>
      <c r="CE300" s="36">
        <v>0</v>
      </c>
      <c r="CF300" s="36">
        <v>0</v>
      </c>
      <c r="CG300" s="36">
        <v>0</v>
      </c>
      <c r="CH300" s="36">
        <v>0</v>
      </c>
    </row>
    <row r="301" spans="1:86" x14ac:dyDescent="0.25">
      <c r="A301" s="45">
        <v>2022</v>
      </c>
      <c r="B301" s="43" t="s">
        <v>159</v>
      </c>
      <c r="C301" s="44">
        <v>15470</v>
      </c>
      <c r="D301" s="43" t="s">
        <v>1103</v>
      </c>
      <c r="E301" s="43" t="s">
        <v>473</v>
      </c>
      <c r="F301" s="42" t="s">
        <v>457</v>
      </c>
      <c r="G301" s="54">
        <v>25.655000000000001</v>
      </c>
      <c r="H301" s="54">
        <v>41.445</v>
      </c>
      <c r="I301" s="38">
        <v>1.96</v>
      </c>
      <c r="J301" s="38" t="s">
        <v>450</v>
      </c>
      <c r="K301" s="38">
        <v>69.06</v>
      </c>
      <c r="L301" s="39">
        <v>3056</v>
      </c>
      <c r="M301" s="39">
        <v>291</v>
      </c>
      <c r="N301" s="39">
        <v>3</v>
      </c>
      <c r="O301" s="39" t="s">
        <v>450</v>
      </c>
      <c r="P301" s="39">
        <v>3350</v>
      </c>
      <c r="Q301" s="41" t="s">
        <v>450</v>
      </c>
      <c r="R301" s="41" t="s">
        <v>450</v>
      </c>
      <c r="S301" s="41" t="s">
        <v>450</v>
      </c>
      <c r="T301" s="41" t="s">
        <v>450</v>
      </c>
      <c r="U301" s="41">
        <v>0</v>
      </c>
      <c r="V301" s="40" t="s">
        <v>450</v>
      </c>
      <c r="W301" s="40" t="s">
        <v>450</v>
      </c>
      <c r="X301" s="40" t="s">
        <v>450</v>
      </c>
      <c r="Y301" s="40" t="s">
        <v>450</v>
      </c>
      <c r="Z301" s="40">
        <v>0</v>
      </c>
      <c r="AA301" s="38" t="s">
        <v>450</v>
      </c>
      <c r="AB301" s="38" t="s">
        <v>450</v>
      </c>
      <c r="AC301" s="38" t="s">
        <v>450</v>
      </c>
      <c r="AD301" s="38" t="s">
        <v>450</v>
      </c>
      <c r="AE301" s="38">
        <v>0</v>
      </c>
      <c r="AF301" s="39" t="s">
        <v>450</v>
      </c>
      <c r="AG301" s="39" t="s">
        <v>450</v>
      </c>
      <c r="AH301" s="39" t="s">
        <v>450</v>
      </c>
      <c r="AI301" s="39" t="s">
        <v>450</v>
      </c>
      <c r="AJ301" s="39">
        <v>0</v>
      </c>
      <c r="AK301" s="38" t="s">
        <v>450</v>
      </c>
      <c r="AL301" s="38" t="s">
        <v>450</v>
      </c>
      <c r="AM301" s="38" t="s">
        <v>450</v>
      </c>
      <c r="AN301" s="38" t="s">
        <v>450</v>
      </c>
      <c r="AO301" s="38">
        <v>0</v>
      </c>
      <c r="AP301" s="36">
        <v>7.9000000000000001E-2</v>
      </c>
      <c r="AQ301" s="36">
        <v>2.1139999999999999</v>
      </c>
      <c r="AR301" s="36">
        <v>0</v>
      </c>
      <c r="AS301" s="36" t="s">
        <v>450</v>
      </c>
      <c r="AT301" s="36">
        <v>2.1930000000000001</v>
      </c>
      <c r="AU301" s="37">
        <v>26</v>
      </c>
      <c r="AV301" s="37">
        <v>7</v>
      </c>
      <c r="AW301" s="37" t="s">
        <v>450</v>
      </c>
      <c r="AX301" s="37" t="s">
        <v>450</v>
      </c>
      <c r="AY301" s="37">
        <v>33</v>
      </c>
      <c r="AZ301" s="36" t="s">
        <v>450</v>
      </c>
      <c r="BA301" s="36" t="s">
        <v>450</v>
      </c>
      <c r="BB301" s="36" t="s">
        <v>450</v>
      </c>
      <c r="BC301" s="36" t="s">
        <v>450</v>
      </c>
      <c r="BD301" s="36">
        <v>0</v>
      </c>
      <c r="BE301" s="38" t="s">
        <v>450</v>
      </c>
      <c r="BF301" s="38" t="s">
        <v>450</v>
      </c>
      <c r="BG301" s="38" t="s">
        <v>450</v>
      </c>
      <c r="BH301" s="38" t="s">
        <v>450</v>
      </c>
      <c r="BI301" s="38">
        <v>0</v>
      </c>
      <c r="BJ301" s="39" t="s">
        <v>450</v>
      </c>
      <c r="BK301" s="39" t="s">
        <v>450</v>
      </c>
      <c r="BL301" s="39" t="s">
        <v>450</v>
      </c>
      <c r="BM301" s="39" t="s">
        <v>450</v>
      </c>
      <c r="BN301" s="39">
        <v>0</v>
      </c>
      <c r="BO301" s="38" t="s">
        <v>450</v>
      </c>
      <c r="BP301" s="38" t="s">
        <v>450</v>
      </c>
      <c r="BQ301" s="38" t="s">
        <v>450</v>
      </c>
      <c r="BR301" s="38" t="s">
        <v>450</v>
      </c>
      <c r="BS301" s="38">
        <v>0</v>
      </c>
      <c r="BT301" s="36">
        <v>25.734000000000002</v>
      </c>
      <c r="BU301" s="36">
        <v>43.558999999999997</v>
      </c>
      <c r="BV301" s="36">
        <v>1.96</v>
      </c>
      <c r="BW301" s="36">
        <v>0</v>
      </c>
      <c r="BX301" s="36">
        <v>71.253</v>
      </c>
      <c r="BY301" s="37">
        <v>3082</v>
      </c>
      <c r="BZ301" s="37">
        <v>298</v>
      </c>
      <c r="CA301" s="37">
        <v>3</v>
      </c>
      <c r="CB301" s="37">
        <v>0</v>
      </c>
      <c r="CC301" s="37">
        <v>3383</v>
      </c>
      <c r="CD301" s="36">
        <v>0</v>
      </c>
      <c r="CE301" s="36">
        <v>0</v>
      </c>
      <c r="CF301" s="36">
        <v>0</v>
      </c>
      <c r="CG301" s="36">
        <v>0</v>
      </c>
      <c r="CH301" s="36">
        <v>0</v>
      </c>
    </row>
    <row r="302" spans="1:86" x14ac:dyDescent="0.25">
      <c r="A302" s="45">
        <v>2022</v>
      </c>
      <c r="B302" s="43" t="s">
        <v>159</v>
      </c>
      <c r="C302" s="44">
        <v>15989</v>
      </c>
      <c r="D302" s="43" t="s">
        <v>1102</v>
      </c>
      <c r="E302" s="43" t="s">
        <v>468</v>
      </c>
      <c r="F302" s="42" t="s">
        <v>457</v>
      </c>
      <c r="G302" s="54">
        <v>9.6000000000000002E-2</v>
      </c>
      <c r="H302" s="54" t="s">
        <v>450</v>
      </c>
      <c r="I302" s="38" t="s">
        <v>450</v>
      </c>
      <c r="J302" s="38" t="s">
        <v>450</v>
      </c>
      <c r="K302" s="38">
        <v>9.6000000000000002E-2</v>
      </c>
      <c r="L302" s="39">
        <v>13</v>
      </c>
      <c r="M302" s="39" t="s">
        <v>450</v>
      </c>
      <c r="N302" s="39" t="s">
        <v>450</v>
      </c>
      <c r="O302" s="39" t="s">
        <v>450</v>
      </c>
      <c r="P302" s="39">
        <v>13</v>
      </c>
      <c r="Q302" s="41" t="s">
        <v>450</v>
      </c>
      <c r="R302" s="41" t="s">
        <v>450</v>
      </c>
      <c r="S302" s="41" t="s">
        <v>450</v>
      </c>
      <c r="T302" s="41" t="s">
        <v>450</v>
      </c>
      <c r="U302" s="41" t="s">
        <v>450</v>
      </c>
      <c r="V302" s="40" t="s">
        <v>450</v>
      </c>
      <c r="W302" s="40" t="s">
        <v>450</v>
      </c>
      <c r="X302" s="40" t="s">
        <v>450</v>
      </c>
      <c r="Y302" s="40" t="s">
        <v>450</v>
      </c>
      <c r="Z302" s="40" t="s">
        <v>450</v>
      </c>
      <c r="AA302" s="38" t="s">
        <v>450</v>
      </c>
      <c r="AB302" s="38" t="s">
        <v>450</v>
      </c>
      <c r="AC302" s="38" t="s">
        <v>450</v>
      </c>
      <c r="AD302" s="38" t="s">
        <v>450</v>
      </c>
      <c r="AE302" s="38" t="s">
        <v>450</v>
      </c>
      <c r="AF302" s="39" t="s">
        <v>450</v>
      </c>
      <c r="AG302" s="39" t="s">
        <v>450</v>
      </c>
      <c r="AH302" s="39" t="s">
        <v>450</v>
      </c>
      <c r="AI302" s="39" t="s">
        <v>450</v>
      </c>
      <c r="AJ302" s="39" t="s">
        <v>450</v>
      </c>
      <c r="AK302" s="38" t="s">
        <v>450</v>
      </c>
      <c r="AL302" s="38" t="s">
        <v>450</v>
      </c>
      <c r="AM302" s="38" t="s">
        <v>450</v>
      </c>
      <c r="AN302" s="38" t="s">
        <v>450</v>
      </c>
      <c r="AO302" s="38">
        <v>0</v>
      </c>
      <c r="AP302" s="36" t="s">
        <v>450</v>
      </c>
      <c r="AQ302" s="36" t="s">
        <v>450</v>
      </c>
      <c r="AR302" s="36" t="s">
        <v>450</v>
      </c>
      <c r="AS302" s="36" t="s">
        <v>450</v>
      </c>
      <c r="AT302" s="36">
        <v>0</v>
      </c>
      <c r="AU302" s="37" t="s">
        <v>450</v>
      </c>
      <c r="AV302" s="37" t="s">
        <v>450</v>
      </c>
      <c r="AW302" s="37" t="s">
        <v>450</v>
      </c>
      <c r="AX302" s="37" t="s">
        <v>450</v>
      </c>
      <c r="AY302" s="37">
        <v>0</v>
      </c>
      <c r="AZ302" s="36" t="s">
        <v>450</v>
      </c>
      <c r="BA302" s="36" t="s">
        <v>450</v>
      </c>
      <c r="BB302" s="36" t="s">
        <v>450</v>
      </c>
      <c r="BC302" s="36" t="s">
        <v>450</v>
      </c>
      <c r="BD302" s="36">
        <v>0</v>
      </c>
      <c r="BE302" s="38" t="s">
        <v>450</v>
      </c>
      <c r="BF302" s="38" t="s">
        <v>450</v>
      </c>
      <c r="BG302" s="38" t="s">
        <v>450</v>
      </c>
      <c r="BH302" s="38" t="s">
        <v>450</v>
      </c>
      <c r="BI302" s="38">
        <v>0</v>
      </c>
      <c r="BJ302" s="39" t="s">
        <v>450</v>
      </c>
      <c r="BK302" s="39" t="s">
        <v>450</v>
      </c>
      <c r="BL302" s="39" t="s">
        <v>450</v>
      </c>
      <c r="BM302" s="39" t="s">
        <v>450</v>
      </c>
      <c r="BN302" s="39">
        <v>0</v>
      </c>
      <c r="BO302" s="38" t="s">
        <v>450</v>
      </c>
      <c r="BP302" s="38" t="s">
        <v>450</v>
      </c>
      <c r="BQ302" s="38" t="s">
        <v>450</v>
      </c>
      <c r="BR302" s="38" t="s">
        <v>450</v>
      </c>
      <c r="BS302" s="38">
        <v>0</v>
      </c>
      <c r="BT302" s="36">
        <v>9.6000000000000002E-2</v>
      </c>
      <c r="BU302" s="36">
        <v>0</v>
      </c>
      <c r="BV302" s="36">
        <v>0</v>
      </c>
      <c r="BW302" s="36">
        <v>0</v>
      </c>
      <c r="BX302" s="36">
        <v>9.6000000000000002E-2</v>
      </c>
      <c r="BY302" s="37">
        <v>13</v>
      </c>
      <c r="BZ302" s="37">
        <v>0</v>
      </c>
      <c r="CA302" s="37">
        <v>0</v>
      </c>
      <c r="CB302" s="37">
        <v>0</v>
      </c>
      <c r="CC302" s="37">
        <v>13</v>
      </c>
      <c r="CD302" s="36">
        <v>0</v>
      </c>
      <c r="CE302" s="36">
        <v>0</v>
      </c>
      <c r="CF302" s="36">
        <v>0</v>
      </c>
      <c r="CG302" s="36">
        <v>0</v>
      </c>
      <c r="CH302" s="36">
        <v>0</v>
      </c>
    </row>
    <row r="303" spans="1:86" x14ac:dyDescent="0.25">
      <c r="A303" s="45">
        <v>2022</v>
      </c>
      <c r="B303" s="43" t="s">
        <v>159</v>
      </c>
      <c r="C303" s="44">
        <v>17038</v>
      </c>
      <c r="D303" s="43" t="s">
        <v>1101</v>
      </c>
      <c r="E303" s="43" t="s">
        <v>473</v>
      </c>
      <c r="F303" s="42" t="s">
        <v>457</v>
      </c>
      <c r="G303" s="54">
        <v>0.95199999999999996</v>
      </c>
      <c r="H303" s="54">
        <v>0.08</v>
      </c>
      <c r="I303" s="38" t="s">
        <v>450</v>
      </c>
      <c r="J303" s="38" t="s">
        <v>450</v>
      </c>
      <c r="K303" s="38">
        <v>1.032</v>
      </c>
      <c r="L303" s="39">
        <v>80</v>
      </c>
      <c r="M303" s="39">
        <v>1</v>
      </c>
      <c r="N303" s="39" t="s">
        <v>450</v>
      </c>
      <c r="O303" s="39" t="s">
        <v>450</v>
      </c>
      <c r="P303" s="39">
        <v>81</v>
      </c>
      <c r="Q303" s="41" t="s">
        <v>450</v>
      </c>
      <c r="R303" s="41" t="s">
        <v>450</v>
      </c>
      <c r="S303" s="41" t="s">
        <v>450</v>
      </c>
      <c r="T303" s="41" t="s">
        <v>450</v>
      </c>
      <c r="U303" s="41" t="s">
        <v>450</v>
      </c>
      <c r="V303" s="40" t="s">
        <v>450</v>
      </c>
      <c r="W303" s="40" t="s">
        <v>450</v>
      </c>
      <c r="X303" s="40" t="s">
        <v>450</v>
      </c>
      <c r="Y303" s="40" t="s">
        <v>450</v>
      </c>
      <c r="Z303" s="40" t="s">
        <v>450</v>
      </c>
      <c r="AA303" s="38" t="s">
        <v>450</v>
      </c>
      <c r="AB303" s="38" t="s">
        <v>450</v>
      </c>
      <c r="AC303" s="38" t="s">
        <v>450</v>
      </c>
      <c r="AD303" s="38" t="s">
        <v>450</v>
      </c>
      <c r="AE303" s="38" t="s">
        <v>450</v>
      </c>
      <c r="AF303" s="39" t="s">
        <v>450</v>
      </c>
      <c r="AG303" s="39" t="s">
        <v>450</v>
      </c>
      <c r="AH303" s="39" t="s">
        <v>450</v>
      </c>
      <c r="AI303" s="39" t="s">
        <v>450</v>
      </c>
      <c r="AJ303" s="39" t="s">
        <v>450</v>
      </c>
      <c r="AK303" s="38" t="s">
        <v>450</v>
      </c>
      <c r="AL303" s="38" t="s">
        <v>450</v>
      </c>
      <c r="AM303" s="38" t="s">
        <v>450</v>
      </c>
      <c r="AN303" s="38" t="s">
        <v>450</v>
      </c>
      <c r="AO303" s="38">
        <v>0</v>
      </c>
      <c r="AP303" s="36" t="s">
        <v>450</v>
      </c>
      <c r="AQ303" s="36" t="s">
        <v>450</v>
      </c>
      <c r="AR303" s="36" t="s">
        <v>450</v>
      </c>
      <c r="AS303" s="36" t="s">
        <v>450</v>
      </c>
      <c r="AT303" s="36">
        <v>0</v>
      </c>
      <c r="AU303" s="37" t="s">
        <v>450</v>
      </c>
      <c r="AV303" s="37" t="s">
        <v>450</v>
      </c>
      <c r="AW303" s="37" t="s">
        <v>450</v>
      </c>
      <c r="AX303" s="37" t="s">
        <v>450</v>
      </c>
      <c r="AY303" s="37">
        <v>0</v>
      </c>
      <c r="AZ303" s="36" t="s">
        <v>450</v>
      </c>
      <c r="BA303" s="36" t="s">
        <v>450</v>
      </c>
      <c r="BB303" s="36" t="s">
        <v>450</v>
      </c>
      <c r="BC303" s="36" t="s">
        <v>450</v>
      </c>
      <c r="BD303" s="36">
        <v>0</v>
      </c>
      <c r="BE303" s="38" t="s">
        <v>450</v>
      </c>
      <c r="BF303" s="38" t="s">
        <v>450</v>
      </c>
      <c r="BG303" s="38" t="s">
        <v>450</v>
      </c>
      <c r="BH303" s="38" t="s">
        <v>450</v>
      </c>
      <c r="BI303" s="38">
        <v>0</v>
      </c>
      <c r="BJ303" s="39" t="s">
        <v>450</v>
      </c>
      <c r="BK303" s="39" t="s">
        <v>450</v>
      </c>
      <c r="BL303" s="39" t="s">
        <v>450</v>
      </c>
      <c r="BM303" s="39" t="s">
        <v>450</v>
      </c>
      <c r="BN303" s="39">
        <v>0</v>
      </c>
      <c r="BO303" s="38" t="s">
        <v>450</v>
      </c>
      <c r="BP303" s="38" t="s">
        <v>450</v>
      </c>
      <c r="BQ303" s="38" t="s">
        <v>450</v>
      </c>
      <c r="BR303" s="38" t="s">
        <v>450</v>
      </c>
      <c r="BS303" s="38">
        <v>0</v>
      </c>
      <c r="BT303" s="36">
        <v>0.95199999999999996</v>
      </c>
      <c r="BU303" s="36">
        <v>0.08</v>
      </c>
      <c r="BV303" s="36">
        <v>0</v>
      </c>
      <c r="BW303" s="36">
        <v>0</v>
      </c>
      <c r="BX303" s="36">
        <v>1.032</v>
      </c>
      <c r="BY303" s="37">
        <v>80</v>
      </c>
      <c r="BZ303" s="37">
        <v>1</v>
      </c>
      <c r="CA303" s="37">
        <v>0</v>
      </c>
      <c r="CB303" s="37">
        <v>0</v>
      </c>
      <c r="CC303" s="37">
        <v>81</v>
      </c>
      <c r="CD303" s="36">
        <v>0</v>
      </c>
      <c r="CE303" s="36">
        <v>0</v>
      </c>
      <c r="CF303" s="36">
        <v>0</v>
      </c>
      <c r="CG303" s="36">
        <v>0</v>
      </c>
      <c r="CH303" s="36">
        <v>0</v>
      </c>
    </row>
    <row r="304" spans="1:86" x14ac:dyDescent="0.25">
      <c r="A304" s="45">
        <v>2022</v>
      </c>
      <c r="B304" s="43" t="s">
        <v>159</v>
      </c>
      <c r="C304" s="44">
        <v>17599</v>
      </c>
      <c r="D304" s="43" t="s">
        <v>1100</v>
      </c>
      <c r="E304" s="43" t="s">
        <v>473</v>
      </c>
      <c r="F304" s="42" t="s">
        <v>457</v>
      </c>
      <c r="G304" s="54">
        <v>0.96099999999999997</v>
      </c>
      <c r="H304" s="54" t="s">
        <v>450</v>
      </c>
      <c r="I304" s="38" t="s">
        <v>450</v>
      </c>
      <c r="J304" s="38" t="s">
        <v>450</v>
      </c>
      <c r="K304" s="38">
        <v>0.96099999999999997</v>
      </c>
      <c r="L304" s="39">
        <v>111</v>
      </c>
      <c r="M304" s="39" t="s">
        <v>450</v>
      </c>
      <c r="N304" s="39" t="s">
        <v>450</v>
      </c>
      <c r="O304" s="39" t="s">
        <v>450</v>
      </c>
      <c r="P304" s="39">
        <v>111</v>
      </c>
      <c r="Q304" s="41" t="s">
        <v>450</v>
      </c>
      <c r="R304" s="41" t="s">
        <v>450</v>
      </c>
      <c r="S304" s="41" t="s">
        <v>450</v>
      </c>
      <c r="T304" s="41" t="s">
        <v>450</v>
      </c>
      <c r="U304" s="41" t="s">
        <v>450</v>
      </c>
      <c r="V304" s="40" t="s">
        <v>450</v>
      </c>
      <c r="W304" s="40" t="s">
        <v>450</v>
      </c>
      <c r="X304" s="40" t="s">
        <v>450</v>
      </c>
      <c r="Y304" s="40" t="s">
        <v>450</v>
      </c>
      <c r="Z304" s="40" t="s">
        <v>450</v>
      </c>
      <c r="AA304" s="38" t="s">
        <v>450</v>
      </c>
      <c r="AB304" s="38" t="s">
        <v>450</v>
      </c>
      <c r="AC304" s="38" t="s">
        <v>450</v>
      </c>
      <c r="AD304" s="38" t="s">
        <v>450</v>
      </c>
      <c r="AE304" s="38" t="s">
        <v>450</v>
      </c>
      <c r="AF304" s="39" t="s">
        <v>450</v>
      </c>
      <c r="AG304" s="39" t="s">
        <v>450</v>
      </c>
      <c r="AH304" s="39" t="s">
        <v>450</v>
      </c>
      <c r="AI304" s="39" t="s">
        <v>450</v>
      </c>
      <c r="AJ304" s="39" t="s">
        <v>450</v>
      </c>
      <c r="AK304" s="38" t="s">
        <v>450</v>
      </c>
      <c r="AL304" s="38" t="s">
        <v>450</v>
      </c>
      <c r="AM304" s="38" t="s">
        <v>450</v>
      </c>
      <c r="AN304" s="38" t="s">
        <v>450</v>
      </c>
      <c r="AO304" s="38">
        <v>0</v>
      </c>
      <c r="AP304" s="36">
        <v>2E-3</v>
      </c>
      <c r="AQ304" s="36" t="s">
        <v>450</v>
      </c>
      <c r="AR304" s="36" t="s">
        <v>450</v>
      </c>
      <c r="AS304" s="36" t="s">
        <v>450</v>
      </c>
      <c r="AT304" s="36">
        <v>2E-3</v>
      </c>
      <c r="AU304" s="37">
        <v>1</v>
      </c>
      <c r="AV304" s="37" t="s">
        <v>450</v>
      </c>
      <c r="AW304" s="37" t="s">
        <v>450</v>
      </c>
      <c r="AX304" s="37" t="s">
        <v>450</v>
      </c>
      <c r="AY304" s="37">
        <v>1</v>
      </c>
      <c r="AZ304" s="36" t="s">
        <v>450</v>
      </c>
      <c r="BA304" s="36" t="s">
        <v>450</v>
      </c>
      <c r="BB304" s="36" t="s">
        <v>450</v>
      </c>
      <c r="BC304" s="36" t="s">
        <v>450</v>
      </c>
      <c r="BD304" s="36">
        <v>0</v>
      </c>
      <c r="BE304" s="38" t="s">
        <v>450</v>
      </c>
      <c r="BF304" s="38" t="s">
        <v>450</v>
      </c>
      <c r="BG304" s="38" t="s">
        <v>450</v>
      </c>
      <c r="BH304" s="38" t="s">
        <v>450</v>
      </c>
      <c r="BI304" s="38">
        <v>0</v>
      </c>
      <c r="BJ304" s="39" t="s">
        <v>450</v>
      </c>
      <c r="BK304" s="39" t="s">
        <v>450</v>
      </c>
      <c r="BL304" s="39" t="s">
        <v>450</v>
      </c>
      <c r="BM304" s="39" t="s">
        <v>450</v>
      </c>
      <c r="BN304" s="39">
        <v>0</v>
      </c>
      <c r="BO304" s="38" t="s">
        <v>450</v>
      </c>
      <c r="BP304" s="38" t="s">
        <v>450</v>
      </c>
      <c r="BQ304" s="38" t="s">
        <v>450</v>
      </c>
      <c r="BR304" s="38" t="s">
        <v>450</v>
      </c>
      <c r="BS304" s="38">
        <v>0</v>
      </c>
      <c r="BT304" s="36">
        <v>0.96299999999999997</v>
      </c>
      <c r="BU304" s="36">
        <v>0</v>
      </c>
      <c r="BV304" s="36">
        <v>0</v>
      </c>
      <c r="BW304" s="36">
        <v>0</v>
      </c>
      <c r="BX304" s="36">
        <v>0.96299999999999997</v>
      </c>
      <c r="BY304" s="37">
        <v>112</v>
      </c>
      <c r="BZ304" s="37">
        <v>0</v>
      </c>
      <c r="CA304" s="37">
        <v>0</v>
      </c>
      <c r="CB304" s="37">
        <v>0</v>
      </c>
      <c r="CC304" s="37">
        <v>112</v>
      </c>
      <c r="CD304" s="36">
        <v>0</v>
      </c>
      <c r="CE304" s="36">
        <v>0</v>
      </c>
      <c r="CF304" s="36">
        <v>0</v>
      </c>
      <c r="CG304" s="36">
        <v>0</v>
      </c>
      <c r="CH304" s="36">
        <v>0</v>
      </c>
    </row>
    <row r="305" spans="1:86" x14ac:dyDescent="0.25">
      <c r="A305" s="45">
        <v>2022</v>
      </c>
      <c r="B305" s="43" t="s">
        <v>159</v>
      </c>
      <c r="C305" s="44">
        <v>17633</v>
      </c>
      <c r="D305" s="43" t="s">
        <v>1099</v>
      </c>
      <c r="E305" s="43" t="s">
        <v>473</v>
      </c>
      <c r="F305" s="42" t="s">
        <v>457</v>
      </c>
      <c r="G305" s="54">
        <v>9.4559999999999995</v>
      </c>
      <c r="H305" s="54">
        <v>17.238</v>
      </c>
      <c r="I305" s="38" t="s">
        <v>450</v>
      </c>
      <c r="J305" s="38" t="s">
        <v>450</v>
      </c>
      <c r="K305" s="38">
        <v>26.693999999999999</v>
      </c>
      <c r="L305" s="39">
        <v>890</v>
      </c>
      <c r="M305" s="39">
        <v>146</v>
      </c>
      <c r="N305" s="39" t="s">
        <v>450</v>
      </c>
      <c r="O305" s="39" t="s">
        <v>450</v>
      </c>
      <c r="P305" s="39">
        <v>1036</v>
      </c>
      <c r="Q305" s="41" t="s">
        <v>450</v>
      </c>
      <c r="R305" s="41" t="s">
        <v>450</v>
      </c>
      <c r="S305" s="41" t="s">
        <v>450</v>
      </c>
      <c r="T305" s="41" t="s">
        <v>450</v>
      </c>
      <c r="U305" s="41" t="s">
        <v>450</v>
      </c>
      <c r="V305" s="40" t="s">
        <v>450</v>
      </c>
      <c r="W305" s="40" t="s">
        <v>450</v>
      </c>
      <c r="X305" s="40" t="s">
        <v>450</v>
      </c>
      <c r="Y305" s="40" t="s">
        <v>450</v>
      </c>
      <c r="Z305" s="40" t="s">
        <v>450</v>
      </c>
      <c r="AA305" s="38" t="s">
        <v>450</v>
      </c>
      <c r="AB305" s="38" t="s">
        <v>450</v>
      </c>
      <c r="AC305" s="38" t="s">
        <v>450</v>
      </c>
      <c r="AD305" s="38" t="s">
        <v>450</v>
      </c>
      <c r="AE305" s="38" t="s">
        <v>450</v>
      </c>
      <c r="AF305" s="39" t="s">
        <v>450</v>
      </c>
      <c r="AG305" s="39" t="s">
        <v>450</v>
      </c>
      <c r="AH305" s="39" t="s">
        <v>450</v>
      </c>
      <c r="AI305" s="39" t="s">
        <v>450</v>
      </c>
      <c r="AJ305" s="39" t="s">
        <v>450</v>
      </c>
      <c r="AK305" s="38">
        <v>0</v>
      </c>
      <c r="AL305" s="38">
        <v>0</v>
      </c>
      <c r="AM305" s="38" t="s">
        <v>450</v>
      </c>
      <c r="AN305" s="38" t="s">
        <v>450</v>
      </c>
      <c r="AO305" s="38">
        <v>0</v>
      </c>
      <c r="AP305" s="36">
        <v>1.4E-2</v>
      </c>
      <c r="AQ305" s="36">
        <v>2E-3</v>
      </c>
      <c r="AR305" s="36" t="s">
        <v>450</v>
      </c>
      <c r="AS305" s="36" t="s">
        <v>450</v>
      </c>
      <c r="AT305" s="36">
        <v>1.6E-2</v>
      </c>
      <c r="AU305" s="37">
        <v>2</v>
      </c>
      <c r="AV305" s="37">
        <v>1</v>
      </c>
      <c r="AW305" s="37" t="s">
        <v>450</v>
      </c>
      <c r="AX305" s="37" t="s">
        <v>450</v>
      </c>
      <c r="AY305" s="37">
        <v>3</v>
      </c>
      <c r="AZ305" s="36">
        <v>0</v>
      </c>
      <c r="BA305" s="36">
        <v>0</v>
      </c>
      <c r="BB305" s="36" t="s">
        <v>450</v>
      </c>
      <c r="BC305" s="36" t="s">
        <v>450</v>
      </c>
      <c r="BD305" s="36">
        <v>0</v>
      </c>
      <c r="BE305" s="38" t="s">
        <v>450</v>
      </c>
      <c r="BF305" s="38" t="s">
        <v>450</v>
      </c>
      <c r="BG305" s="38" t="s">
        <v>450</v>
      </c>
      <c r="BH305" s="38" t="s">
        <v>450</v>
      </c>
      <c r="BI305" s="38">
        <v>0</v>
      </c>
      <c r="BJ305" s="39" t="s">
        <v>450</v>
      </c>
      <c r="BK305" s="39" t="s">
        <v>450</v>
      </c>
      <c r="BL305" s="39" t="s">
        <v>450</v>
      </c>
      <c r="BM305" s="39" t="s">
        <v>450</v>
      </c>
      <c r="BN305" s="39">
        <v>0</v>
      </c>
      <c r="BO305" s="38" t="s">
        <v>450</v>
      </c>
      <c r="BP305" s="38" t="s">
        <v>450</v>
      </c>
      <c r="BQ305" s="38" t="s">
        <v>450</v>
      </c>
      <c r="BR305" s="38" t="s">
        <v>450</v>
      </c>
      <c r="BS305" s="38">
        <v>0</v>
      </c>
      <c r="BT305" s="36">
        <v>9.4700000000000006</v>
      </c>
      <c r="BU305" s="36">
        <v>17.239999999999998</v>
      </c>
      <c r="BV305" s="36">
        <v>0</v>
      </c>
      <c r="BW305" s="36">
        <v>0</v>
      </c>
      <c r="BX305" s="36">
        <v>26.71</v>
      </c>
      <c r="BY305" s="37">
        <v>892</v>
      </c>
      <c r="BZ305" s="37">
        <v>147</v>
      </c>
      <c r="CA305" s="37">
        <v>0</v>
      </c>
      <c r="CB305" s="37">
        <v>0</v>
      </c>
      <c r="CC305" s="37">
        <v>1039</v>
      </c>
      <c r="CD305" s="36">
        <v>0</v>
      </c>
      <c r="CE305" s="36">
        <v>0</v>
      </c>
      <c r="CF305" s="36">
        <v>0</v>
      </c>
      <c r="CG305" s="36">
        <v>0</v>
      </c>
      <c r="CH305" s="36">
        <v>0</v>
      </c>
    </row>
    <row r="306" spans="1:86" x14ac:dyDescent="0.25">
      <c r="A306" s="45">
        <v>2022</v>
      </c>
      <c r="B306" s="43" t="s">
        <v>159</v>
      </c>
      <c r="C306" s="44">
        <v>18940</v>
      </c>
      <c r="D306" s="43" t="s">
        <v>1098</v>
      </c>
      <c r="E306" s="43" t="s">
        <v>473</v>
      </c>
      <c r="F306" s="42" t="s">
        <v>457</v>
      </c>
      <c r="G306" s="54">
        <v>1.0660000000000001</v>
      </c>
      <c r="H306" s="54" t="s">
        <v>450</v>
      </c>
      <c r="I306" s="38" t="s">
        <v>450</v>
      </c>
      <c r="J306" s="38" t="s">
        <v>450</v>
      </c>
      <c r="K306" s="38">
        <v>1.0660000000000001</v>
      </c>
      <c r="L306" s="39">
        <v>99</v>
      </c>
      <c r="M306" s="39" t="s">
        <v>450</v>
      </c>
      <c r="N306" s="39" t="s">
        <v>450</v>
      </c>
      <c r="O306" s="39" t="s">
        <v>450</v>
      </c>
      <c r="P306" s="39">
        <v>99</v>
      </c>
      <c r="Q306" s="41" t="s">
        <v>450</v>
      </c>
      <c r="R306" s="41" t="s">
        <v>450</v>
      </c>
      <c r="S306" s="41" t="s">
        <v>450</v>
      </c>
      <c r="T306" s="41" t="s">
        <v>450</v>
      </c>
      <c r="U306" s="41" t="s">
        <v>450</v>
      </c>
      <c r="V306" s="40" t="s">
        <v>450</v>
      </c>
      <c r="W306" s="40" t="s">
        <v>450</v>
      </c>
      <c r="X306" s="40" t="s">
        <v>450</v>
      </c>
      <c r="Y306" s="40" t="s">
        <v>450</v>
      </c>
      <c r="Z306" s="40" t="s">
        <v>450</v>
      </c>
      <c r="AA306" s="38" t="s">
        <v>450</v>
      </c>
      <c r="AB306" s="38" t="s">
        <v>450</v>
      </c>
      <c r="AC306" s="38" t="s">
        <v>450</v>
      </c>
      <c r="AD306" s="38" t="s">
        <v>450</v>
      </c>
      <c r="AE306" s="38" t="s">
        <v>450</v>
      </c>
      <c r="AF306" s="39" t="s">
        <v>450</v>
      </c>
      <c r="AG306" s="39" t="s">
        <v>450</v>
      </c>
      <c r="AH306" s="39" t="s">
        <v>450</v>
      </c>
      <c r="AI306" s="39" t="s">
        <v>450</v>
      </c>
      <c r="AJ306" s="39" t="s">
        <v>450</v>
      </c>
      <c r="AK306" s="38" t="s">
        <v>450</v>
      </c>
      <c r="AL306" s="38" t="s">
        <v>450</v>
      </c>
      <c r="AM306" s="38" t="s">
        <v>450</v>
      </c>
      <c r="AN306" s="38" t="s">
        <v>450</v>
      </c>
      <c r="AO306" s="38">
        <v>0</v>
      </c>
      <c r="AP306" s="36" t="s">
        <v>450</v>
      </c>
      <c r="AQ306" s="36" t="s">
        <v>450</v>
      </c>
      <c r="AR306" s="36" t="s">
        <v>450</v>
      </c>
      <c r="AS306" s="36" t="s">
        <v>450</v>
      </c>
      <c r="AT306" s="36">
        <v>0</v>
      </c>
      <c r="AU306" s="37" t="s">
        <v>450</v>
      </c>
      <c r="AV306" s="37" t="s">
        <v>450</v>
      </c>
      <c r="AW306" s="37" t="s">
        <v>450</v>
      </c>
      <c r="AX306" s="37" t="s">
        <v>450</v>
      </c>
      <c r="AY306" s="37">
        <v>0</v>
      </c>
      <c r="AZ306" s="36" t="s">
        <v>450</v>
      </c>
      <c r="BA306" s="36" t="s">
        <v>450</v>
      </c>
      <c r="BB306" s="36" t="s">
        <v>450</v>
      </c>
      <c r="BC306" s="36" t="s">
        <v>450</v>
      </c>
      <c r="BD306" s="36">
        <v>0</v>
      </c>
      <c r="BE306" s="38" t="s">
        <v>450</v>
      </c>
      <c r="BF306" s="38" t="s">
        <v>450</v>
      </c>
      <c r="BG306" s="38" t="s">
        <v>450</v>
      </c>
      <c r="BH306" s="38" t="s">
        <v>450</v>
      </c>
      <c r="BI306" s="38">
        <v>0</v>
      </c>
      <c r="BJ306" s="39" t="s">
        <v>450</v>
      </c>
      <c r="BK306" s="39" t="s">
        <v>450</v>
      </c>
      <c r="BL306" s="39" t="s">
        <v>450</v>
      </c>
      <c r="BM306" s="39" t="s">
        <v>450</v>
      </c>
      <c r="BN306" s="39">
        <v>0</v>
      </c>
      <c r="BO306" s="38" t="s">
        <v>450</v>
      </c>
      <c r="BP306" s="38" t="s">
        <v>450</v>
      </c>
      <c r="BQ306" s="38" t="s">
        <v>450</v>
      </c>
      <c r="BR306" s="38" t="s">
        <v>450</v>
      </c>
      <c r="BS306" s="38">
        <v>0</v>
      </c>
      <c r="BT306" s="36">
        <v>1.0660000000000001</v>
      </c>
      <c r="BU306" s="36">
        <v>0</v>
      </c>
      <c r="BV306" s="36">
        <v>0</v>
      </c>
      <c r="BW306" s="36">
        <v>0</v>
      </c>
      <c r="BX306" s="36">
        <v>1.0660000000000001</v>
      </c>
      <c r="BY306" s="37">
        <v>99</v>
      </c>
      <c r="BZ306" s="37">
        <v>0</v>
      </c>
      <c r="CA306" s="37">
        <v>0</v>
      </c>
      <c r="CB306" s="37">
        <v>0</v>
      </c>
      <c r="CC306" s="37">
        <v>99</v>
      </c>
      <c r="CD306" s="36">
        <v>0</v>
      </c>
      <c r="CE306" s="36">
        <v>0</v>
      </c>
      <c r="CF306" s="36">
        <v>0</v>
      </c>
      <c r="CG306" s="36">
        <v>0</v>
      </c>
      <c r="CH306" s="36">
        <v>0</v>
      </c>
    </row>
    <row r="307" spans="1:86" x14ac:dyDescent="0.25">
      <c r="A307" s="45">
        <v>2022</v>
      </c>
      <c r="B307" s="43" t="s">
        <v>159</v>
      </c>
      <c r="C307" s="44">
        <v>19445</v>
      </c>
      <c r="D307" s="43" t="s">
        <v>1097</v>
      </c>
      <c r="E307" s="43" t="s">
        <v>473</v>
      </c>
      <c r="F307" s="42" t="s">
        <v>457</v>
      </c>
      <c r="G307" s="54">
        <v>0.40899999999999997</v>
      </c>
      <c r="H307" s="54" t="s">
        <v>450</v>
      </c>
      <c r="I307" s="38" t="s">
        <v>450</v>
      </c>
      <c r="J307" s="38" t="s">
        <v>450</v>
      </c>
      <c r="K307" s="38">
        <v>0.40899999999999997</v>
      </c>
      <c r="L307" s="39">
        <v>44</v>
      </c>
      <c r="M307" s="39" t="s">
        <v>450</v>
      </c>
      <c r="N307" s="39" t="s">
        <v>450</v>
      </c>
      <c r="O307" s="39" t="s">
        <v>450</v>
      </c>
      <c r="P307" s="39">
        <v>44</v>
      </c>
      <c r="Q307" s="41" t="s">
        <v>450</v>
      </c>
      <c r="R307" s="41" t="s">
        <v>450</v>
      </c>
      <c r="S307" s="41" t="s">
        <v>450</v>
      </c>
      <c r="T307" s="41" t="s">
        <v>450</v>
      </c>
      <c r="U307" s="41" t="s">
        <v>450</v>
      </c>
      <c r="V307" s="40" t="s">
        <v>450</v>
      </c>
      <c r="W307" s="40" t="s">
        <v>450</v>
      </c>
      <c r="X307" s="40" t="s">
        <v>450</v>
      </c>
      <c r="Y307" s="40" t="s">
        <v>450</v>
      </c>
      <c r="Z307" s="40" t="s">
        <v>450</v>
      </c>
      <c r="AA307" s="38" t="s">
        <v>450</v>
      </c>
      <c r="AB307" s="38" t="s">
        <v>450</v>
      </c>
      <c r="AC307" s="38" t="s">
        <v>450</v>
      </c>
      <c r="AD307" s="38" t="s">
        <v>450</v>
      </c>
      <c r="AE307" s="38" t="s">
        <v>450</v>
      </c>
      <c r="AF307" s="39" t="s">
        <v>450</v>
      </c>
      <c r="AG307" s="39" t="s">
        <v>450</v>
      </c>
      <c r="AH307" s="39" t="s">
        <v>450</v>
      </c>
      <c r="AI307" s="39" t="s">
        <v>450</v>
      </c>
      <c r="AJ307" s="39" t="s">
        <v>450</v>
      </c>
      <c r="AK307" s="38" t="s">
        <v>450</v>
      </c>
      <c r="AL307" s="38" t="s">
        <v>450</v>
      </c>
      <c r="AM307" s="38" t="s">
        <v>450</v>
      </c>
      <c r="AN307" s="38" t="s">
        <v>450</v>
      </c>
      <c r="AO307" s="38">
        <v>0</v>
      </c>
      <c r="AP307" s="36" t="s">
        <v>450</v>
      </c>
      <c r="AQ307" s="36" t="s">
        <v>450</v>
      </c>
      <c r="AR307" s="36" t="s">
        <v>450</v>
      </c>
      <c r="AS307" s="36" t="s">
        <v>450</v>
      </c>
      <c r="AT307" s="36">
        <v>0</v>
      </c>
      <c r="AU307" s="37" t="s">
        <v>450</v>
      </c>
      <c r="AV307" s="37" t="s">
        <v>450</v>
      </c>
      <c r="AW307" s="37" t="s">
        <v>450</v>
      </c>
      <c r="AX307" s="37" t="s">
        <v>450</v>
      </c>
      <c r="AY307" s="37">
        <v>0</v>
      </c>
      <c r="AZ307" s="36" t="s">
        <v>450</v>
      </c>
      <c r="BA307" s="36" t="s">
        <v>450</v>
      </c>
      <c r="BB307" s="36" t="s">
        <v>450</v>
      </c>
      <c r="BC307" s="36" t="s">
        <v>450</v>
      </c>
      <c r="BD307" s="36">
        <v>0</v>
      </c>
      <c r="BE307" s="38" t="s">
        <v>450</v>
      </c>
      <c r="BF307" s="38" t="s">
        <v>450</v>
      </c>
      <c r="BG307" s="38" t="s">
        <v>450</v>
      </c>
      <c r="BH307" s="38" t="s">
        <v>450</v>
      </c>
      <c r="BI307" s="38">
        <v>0</v>
      </c>
      <c r="BJ307" s="39" t="s">
        <v>450</v>
      </c>
      <c r="BK307" s="39" t="s">
        <v>450</v>
      </c>
      <c r="BL307" s="39" t="s">
        <v>450</v>
      </c>
      <c r="BM307" s="39" t="s">
        <v>450</v>
      </c>
      <c r="BN307" s="39">
        <v>0</v>
      </c>
      <c r="BO307" s="38" t="s">
        <v>450</v>
      </c>
      <c r="BP307" s="38" t="s">
        <v>450</v>
      </c>
      <c r="BQ307" s="38" t="s">
        <v>450</v>
      </c>
      <c r="BR307" s="38" t="s">
        <v>450</v>
      </c>
      <c r="BS307" s="38">
        <v>0</v>
      </c>
      <c r="BT307" s="36">
        <v>0.40899999999999997</v>
      </c>
      <c r="BU307" s="36">
        <v>0</v>
      </c>
      <c r="BV307" s="36">
        <v>0</v>
      </c>
      <c r="BW307" s="36">
        <v>0</v>
      </c>
      <c r="BX307" s="36">
        <v>0.40899999999999997</v>
      </c>
      <c r="BY307" s="37">
        <v>44</v>
      </c>
      <c r="BZ307" s="37">
        <v>0</v>
      </c>
      <c r="CA307" s="37">
        <v>0</v>
      </c>
      <c r="CB307" s="37">
        <v>0</v>
      </c>
      <c r="CC307" s="37">
        <v>44</v>
      </c>
      <c r="CD307" s="36">
        <v>0</v>
      </c>
      <c r="CE307" s="36">
        <v>0</v>
      </c>
      <c r="CF307" s="36">
        <v>0</v>
      </c>
      <c r="CG307" s="36">
        <v>0</v>
      </c>
      <c r="CH307" s="36">
        <v>0</v>
      </c>
    </row>
    <row r="308" spans="1:86" x14ac:dyDescent="0.25">
      <c r="A308" s="45">
        <v>2022</v>
      </c>
      <c r="B308" s="43" t="s">
        <v>159</v>
      </c>
      <c r="C308" s="44">
        <v>19667</v>
      </c>
      <c r="D308" s="43" t="s">
        <v>1096</v>
      </c>
      <c r="E308" s="43" t="s">
        <v>473</v>
      </c>
      <c r="F308" s="42" t="s">
        <v>457</v>
      </c>
      <c r="G308" s="54">
        <v>0.98099999999999998</v>
      </c>
      <c r="H308" s="54">
        <v>7.0000000000000007E-2</v>
      </c>
      <c r="I308" s="38">
        <v>0</v>
      </c>
      <c r="J308" s="38">
        <v>0</v>
      </c>
      <c r="K308" s="38">
        <v>1.0509999999999999</v>
      </c>
      <c r="L308" s="39">
        <v>122</v>
      </c>
      <c r="M308" s="39">
        <v>4</v>
      </c>
      <c r="N308" s="39">
        <v>0</v>
      </c>
      <c r="O308" s="39">
        <v>0</v>
      </c>
      <c r="P308" s="39">
        <v>126</v>
      </c>
      <c r="Q308" s="41">
        <v>0.224</v>
      </c>
      <c r="R308" s="41">
        <v>0</v>
      </c>
      <c r="S308" s="41">
        <v>0</v>
      </c>
      <c r="T308" s="41">
        <v>0</v>
      </c>
      <c r="U308" s="41">
        <v>0.224</v>
      </c>
      <c r="V308" s="40">
        <v>38</v>
      </c>
      <c r="W308" s="40">
        <v>0</v>
      </c>
      <c r="X308" s="40">
        <v>0</v>
      </c>
      <c r="Y308" s="40">
        <v>0</v>
      </c>
      <c r="Z308" s="40">
        <v>38</v>
      </c>
      <c r="AA308" s="38">
        <v>0</v>
      </c>
      <c r="AB308" s="38">
        <v>0</v>
      </c>
      <c r="AC308" s="38">
        <v>0</v>
      </c>
      <c r="AD308" s="38">
        <v>0</v>
      </c>
      <c r="AE308" s="38">
        <v>0</v>
      </c>
      <c r="AF308" s="39">
        <v>0</v>
      </c>
      <c r="AG308" s="39">
        <v>0</v>
      </c>
      <c r="AH308" s="39">
        <v>0</v>
      </c>
      <c r="AI308" s="39">
        <v>0</v>
      </c>
      <c r="AJ308" s="39">
        <v>0</v>
      </c>
      <c r="AK308" s="38">
        <v>541.024</v>
      </c>
      <c r="AL308" s="38">
        <v>16.085000000000001</v>
      </c>
      <c r="AM308" s="38">
        <v>0</v>
      </c>
      <c r="AN308" s="38">
        <v>0</v>
      </c>
      <c r="AO308" s="38">
        <v>557.10900000000004</v>
      </c>
      <c r="AP308" s="36">
        <v>2E-3</v>
      </c>
      <c r="AQ308" s="36">
        <v>0</v>
      </c>
      <c r="AR308" s="36">
        <v>0</v>
      </c>
      <c r="AS308" s="36">
        <v>0</v>
      </c>
      <c r="AT308" s="36">
        <v>2E-3</v>
      </c>
      <c r="AU308" s="37">
        <v>1</v>
      </c>
      <c r="AV308" s="37">
        <v>0</v>
      </c>
      <c r="AW308" s="37">
        <v>0</v>
      </c>
      <c r="AX308" s="37">
        <v>0</v>
      </c>
      <c r="AY308" s="37">
        <v>1</v>
      </c>
      <c r="AZ308" s="36">
        <v>0</v>
      </c>
      <c r="BA308" s="36">
        <v>0</v>
      </c>
      <c r="BB308" s="36">
        <v>0</v>
      </c>
      <c r="BC308" s="36">
        <v>0</v>
      </c>
      <c r="BD308" s="36">
        <v>0</v>
      </c>
      <c r="BE308" s="38">
        <v>0</v>
      </c>
      <c r="BF308" s="38">
        <v>0</v>
      </c>
      <c r="BG308" s="38">
        <v>0</v>
      </c>
      <c r="BH308" s="38">
        <v>0</v>
      </c>
      <c r="BI308" s="38">
        <v>0</v>
      </c>
      <c r="BJ308" s="39">
        <v>0</v>
      </c>
      <c r="BK308" s="39">
        <v>0</v>
      </c>
      <c r="BL308" s="39">
        <v>0</v>
      </c>
      <c r="BM308" s="39">
        <v>0</v>
      </c>
      <c r="BN308" s="39">
        <v>0</v>
      </c>
      <c r="BO308" s="38">
        <v>0</v>
      </c>
      <c r="BP308" s="38">
        <v>0</v>
      </c>
      <c r="BQ308" s="38">
        <v>0</v>
      </c>
      <c r="BR308" s="38">
        <v>0</v>
      </c>
      <c r="BS308" s="38">
        <v>0</v>
      </c>
      <c r="BT308" s="36">
        <v>0.98299999999999998</v>
      </c>
      <c r="BU308" s="36">
        <v>7.0000000000000007E-2</v>
      </c>
      <c r="BV308" s="36">
        <v>0</v>
      </c>
      <c r="BW308" s="36">
        <v>0</v>
      </c>
      <c r="BX308" s="36">
        <v>1.0529999999999999</v>
      </c>
      <c r="BY308" s="37">
        <v>123</v>
      </c>
      <c r="BZ308" s="37">
        <v>4</v>
      </c>
      <c r="CA308" s="37">
        <v>0</v>
      </c>
      <c r="CB308" s="37">
        <v>0</v>
      </c>
      <c r="CC308" s="37">
        <v>127</v>
      </c>
      <c r="CD308" s="36">
        <v>541.024</v>
      </c>
      <c r="CE308" s="36">
        <v>16.085000000000001</v>
      </c>
      <c r="CF308" s="36">
        <v>0</v>
      </c>
      <c r="CG308" s="36">
        <v>0</v>
      </c>
      <c r="CH308" s="36">
        <v>557.10900000000004</v>
      </c>
    </row>
    <row r="309" spans="1:86" x14ac:dyDescent="0.25">
      <c r="A309" s="45">
        <v>2022</v>
      </c>
      <c r="B309" s="43" t="s">
        <v>159</v>
      </c>
      <c r="C309" s="44">
        <v>20216</v>
      </c>
      <c r="D309" s="43" t="s">
        <v>1095</v>
      </c>
      <c r="E309" s="43" t="s">
        <v>473</v>
      </c>
      <c r="F309" s="42" t="s">
        <v>457</v>
      </c>
      <c r="G309" s="54">
        <v>0.54</v>
      </c>
      <c r="H309" s="54" t="s">
        <v>450</v>
      </c>
      <c r="I309" s="38" t="s">
        <v>450</v>
      </c>
      <c r="J309" s="38" t="s">
        <v>450</v>
      </c>
      <c r="K309" s="38">
        <v>0.54</v>
      </c>
      <c r="L309" s="39">
        <v>52</v>
      </c>
      <c r="M309" s="39" t="s">
        <v>450</v>
      </c>
      <c r="N309" s="39" t="s">
        <v>450</v>
      </c>
      <c r="O309" s="39" t="s">
        <v>450</v>
      </c>
      <c r="P309" s="39">
        <v>52</v>
      </c>
      <c r="Q309" s="41" t="s">
        <v>450</v>
      </c>
      <c r="R309" s="41" t="s">
        <v>450</v>
      </c>
      <c r="S309" s="41" t="s">
        <v>450</v>
      </c>
      <c r="T309" s="41" t="s">
        <v>450</v>
      </c>
      <c r="U309" s="41" t="s">
        <v>450</v>
      </c>
      <c r="V309" s="40" t="s">
        <v>450</v>
      </c>
      <c r="W309" s="40" t="s">
        <v>450</v>
      </c>
      <c r="X309" s="40" t="s">
        <v>450</v>
      </c>
      <c r="Y309" s="40" t="s">
        <v>450</v>
      </c>
      <c r="Z309" s="40" t="s">
        <v>450</v>
      </c>
      <c r="AA309" s="38" t="s">
        <v>450</v>
      </c>
      <c r="AB309" s="38" t="s">
        <v>450</v>
      </c>
      <c r="AC309" s="38" t="s">
        <v>450</v>
      </c>
      <c r="AD309" s="38" t="s">
        <v>450</v>
      </c>
      <c r="AE309" s="38" t="s">
        <v>450</v>
      </c>
      <c r="AF309" s="39" t="s">
        <v>450</v>
      </c>
      <c r="AG309" s="39" t="s">
        <v>450</v>
      </c>
      <c r="AH309" s="39" t="s">
        <v>450</v>
      </c>
      <c r="AI309" s="39" t="s">
        <v>450</v>
      </c>
      <c r="AJ309" s="39" t="s">
        <v>450</v>
      </c>
      <c r="AK309" s="38" t="s">
        <v>450</v>
      </c>
      <c r="AL309" s="38" t="s">
        <v>450</v>
      </c>
      <c r="AM309" s="38" t="s">
        <v>450</v>
      </c>
      <c r="AN309" s="38" t="s">
        <v>450</v>
      </c>
      <c r="AO309" s="38">
        <v>0</v>
      </c>
      <c r="AP309" s="36" t="s">
        <v>450</v>
      </c>
      <c r="AQ309" s="36" t="s">
        <v>450</v>
      </c>
      <c r="AR309" s="36" t="s">
        <v>450</v>
      </c>
      <c r="AS309" s="36" t="s">
        <v>450</v>
      </c>
      <c r="AT309" s="36">
        <v>0</v>
      </c>
      <c r="AU309" s="37" t="s">
        <v>450</v>
      </c>
      <c r="AV309" s="37" t="s">
        <v>450</v>
      </c>
      <c r="AW309" s="37" t="s">
        <v>450</v>
      </c>
      <c r="AX309" s="37" t="s">
        <v>450</v>
      </c>
      <c r="AY309" s="37">
        <v>0</v>
      </c>
      <c r="AZ309" s="36" t="s">
        <v>450</v>
      </c>
      <c r="BA309" s="36" t="s">
        <v>450</v>
      </c>
      <c r="BB309" s="36" t="s">
        <v>450</v>
      </c>
      <c r="BC309" s="36" t="s">
        <v>450</v>
      </c>
      <c r="BD309" s="36">
        <v>0</v>
      </c>
      <c r="BE309" s="38" t="s">
        <v>450</v>
      </c>
      <c r="BF309" s="38" t="s">
        <v>450</v>
      </c>
      <c r="BG309" s="38" t="s">
        <v>450</v>
      </c>
      <c r="BH309" s="38" t="s">
        <v>450</v>
      </c>
      <c r="BI309" s="38">
        <v>0</v>
      </c>
      <c r="BJ309" s="39" t="s">
        <v>450</v>
      </c>
      <c r="BK309" s="39" t="s">
        <v>450</v>
      </c>
      <c r="BL309" s="39" t="s">
        <v>450</v>
      </c>
      <c r="BM309" s="39" t="s">
        <v>450</v>
      </c>
      <c r="BN309" s="39">
        <v>0</v>
      </c>
      <c r="BO309" s="38" t="s">
        <v>450</v>
      </c>
      <c r="BP309" s="38" t="s">
        <v>450</v>
      </c>
      <c r="BQ309" s="38" t="s">
        <v>450</v>
      </c>
      <c r="BR309" s="38" t="s">
        <v>450</v>
      </c>
      <c r="BS309" s="38">
        <v>0</v>
      </c>
      <c r="BT309" s="36">
        <v>0.54</v>
      </c>
      <c r="BU309" s="36">
        <v>0</v>
      </c>
      <c r="BV309" s="36">
        <v>0</v>
      </c>
      <c r="BW309" s="36">
        <v>0</v>
      </c>
      <c r="BX309" s="36">
        <v>0.54</v>
      </c>
      <c r="BY309" s="37">
        <v>52</v>
      </c>
      <c r="BZ309" s="37">
        <v>0</v>
      </c>
      <c r="CA309" s="37">
        <v>0</v>
      </c>
      <c r="CB309" s="37">
        <v>0</v>
      </c>
      <c r="CC309" s="37">
        <v>52</v>
      </c>
      <c r="CD309" s="36">
        <v>0</v>
      </c>
      <c r="CE309" s="36">
        <v>0</v>
      </c>
      <c r="CF309" s="36">
        <v>0</v>
      </c>
      <c r="CG309" s="36">
        <v>0</v>
      </c>
      <c r="CH309" s="36">
        <v>0</v>
      </c>
    </row>
    <row r="310" spans="1:86" x14ac:dyDescent="0.25">
      <c r="A310" s="45">
        <v>2022</v>
      </c>
      <c r="B310" s="43" t="s">
        <v>159</v>
      </c>
      <c r="C310" s="44">
        <v>20603</v>
      </c>
      <c r="D310" s="43" t="s">
        <v>1094</v>
      </c>
      <c r="E310" s="43" t="s">
        <v>468</v>
      </c>
      <c r="F310" s="42" t="s">
        <v>457</v>
      </c>
      <c r="G310" s="54">
        <v>0.56000000000000005</v>
      </c>
      <c r="H310" s="54">
        <v>0.15</v>
      </c>
      <c r="I310" s="38">
        <v>1.7</v>
      </c>
      <c r="J310" s="38" t="s">
        <v>450</v>
      </c>
      <c r="K310" s="38">
        <v>2.41</v>
      </c>
      <c r="L310" s="39">
        <v>43</v>
      </c>
      <c r="M310" s="39">
        <v>4</v>
      </c>
      <c r="N310" s="39">
        <v>2</v>
      </c>
      <c r="O310" s="39" t="s">
        <v>450</v>
      </c>
      <c r="P310" s="39">
        <v>49</v>
      </c>
      <c r="Q310" s="41" t="s">
        <v>450</v>
      </c>
      <c r="R310" s="41" t="s">
        <v>450</v>
      </c>
      <c r="S310" s="41" t="s">
        <v>450</v>
      </c>
      <c r="T310" s="41" t="s">
        <v>450</v>
      </c>
      <c r="U310" s="41" t="s">
        <v>450</v>
      </c>
      <c r="V310" s="40" t="s">
        <v>450</v>
      </c>
      <c r="W310" s="40" t="s">
        <v>450</v>
      </c>
      <c r="X310" s="40" t="s">
        <v>450</v>
      </c>
      <c r="Y310" s="40" t="s">
        <v>450</v>
      </c>
      <c r="Z310" s="40" t="s">
        <v>450</v>
      </c>
      <c r="AA310" s="38" t="s">
        <v>450</v>
      </c>
      <c r="AB310" s="38" t="s">
        <v>450</v>
      </c>
      <c r="AC310" s="38" t="s">
        <v>450</v>
      </c>
      <c r="AD310" s="38" t="s">
        <v>450</v>
      </c>
      <c r="AE310" s="38" t="s">
        <v>450</v>
      </c>
      <c r="AF310" s="39" t="s">
        <v>450</v>
      </c>
      <c r="AG310" s="39" t="s">
        <v>450</v>
      </c>
      <c r="AH310" s="39" t="s">
        <v>450</v>
      </c>
      <c r="AI310" s="39" t="s">
        <v>450</v>
      </c>
      <c r="AJ310" s="39" t="s">
        <v>450</v>
      </c>
      <c r="AK310" s="38" t="s">
        <v>450</v>
      </c>
      <c r="AL310" s="38" t="s">
        <v>450</v>
      </c>
      <c r="AM310" s="38" t="s">
        <v>450</v>
      </c>
      <c r="AN310" s="38" t="s">
        <v>450</v>
      </c>
      <c r="AO310" s="38">
        <v>0</v>
      </c>
      <c r="AP310" s="36" t="s">
        <v>450</v>
      </c>
      <c r="AQ310" s="36" t="s">
        <v>450</v>
      </c>
      <c r="AR310" s="36" t="s">
        <v>450</v>
      </c>
      <c r="AS310" s="36" t="s">
        <v>450</v>
      </c>
      <c r="AT310" s="36">
        <v>0</v>
      </c>
      <c r="AU310" s="37" t="s">
        <v>450</v>
      </c>
      <c r="AV310" s="37" t="s">
        <v>450</v>
      </c>
      <c r="AW310" s="37" t="s">
        <v>450</v>
      </c>
      <c r="AX310" s="37" t="s">
        <v>450</v>
      </c>
      <c r="AY310" s="37">
        <v>0</v>
      </c>
      <c r="AZ310" s="36" t="s">
        <v>450</v>
      </c>
      <c r="BA310" s="36" t="s">
        <v>450</v>
      </c>
      <c r="BB310" s="36" t="s">
        <v>450</v>
      </c>
      <c r="BC310" s="36" t="s">
        <v>450</v>
      </c>
      <c r="BD310" s="36">
        <v>0</v>
      </c>
      <c r="BE310" s="38" t="s">
        <v>450</v>
      </c>
      <c r="BF310" s="38" t="s">
        <v>450</v>
      </c>
      <c r="BG310" s="38" t="s">
        <v>450</v>
      </c>
      <c r="BH310" s="38" t="s">
        <v>450</v>
      </c>
      <c r="BI310" s="38">
        <v>0</v>
      </c>
      <c r="BJ310" s="39" t="s">
        <v>450</v>
      </c>
      <c r="BK310" s="39" t="s">
        <v>450</v>
      </c>
      <c r="BL310" s="39" t="s">
        <v>450</v>
      </c>
      <c r="BM310" s="39" t="s">
        <v>450</v>
      </c>
      <c r="BN310" s="39">
        <v>0</v>
      </c>
      <c r="BO310" s="38" t="s">
        <v>450</v>
      </c>
      <c r="BP310" s="38" t="s">
        <v>450</v>
      </c>
      <c r="BQ310" s="38" t="s">
        <v>450</v>
      </c>
      <c r="BR310" s="38" t="s">
        <v>450</v>
      </c>
      <c r="BS310" s="38">
        <v>0</v>
      </c>
      <c r="BT310" s="36">
        <v>0.56000000000000005</v>
      </c>
      <c r="BU310" s="36">
        <v>0.15</v>
      </c>
      <c r="BV310" s="36">
        <v>1.7</v>
      </c>
      <c r="BW310" s="36">
        <v>0</v>
      </c>
      <c r="BX310" s="36">
        <v>2.41</v>
      </c>
      <c r="BY310" s="37">
        <v>43</v>
      </c>
      <c r="BZ310" s="37">
        <v>4</v>
      </c>
      <c r="CA310" s="37">
        <v>2</v>
      </c>
      <c r="CB310" s="37">
        <v>0</v>
      </c>
      <c r="CC310" s="37">
        <v>49</v>
      </c>
      <c r="CD310" s="36">
        <v>0</v>
      </c>
      <c r="CE310" s="36">
        <v>0</v>
      </c>
      <c r="CF310" s="36">
        <v>0</v>
      </c>
      <c r="CG310" s="36">
        <v>0</v>
      </c>
      <c r="CH310" s="36">
        <v>0</v>
      </c>
    </row>
    <row r="311" spans="1:86" x14ac:dyDescent="0.25">
      <c r="A311" s="45">
        <v>2022</v>
      </c>
      <c r="B311" s="43" t="s">
        <v>159</v>
      </c>
      <c r="C311" s="44">
        <v>22822</v>
      </c>
      <c r="D311" s="43" t="s">
        <v>1093</v>
      </c>
      <c r="E311" s="43" t="s">
        <v>473</v>
      </c>
      <c r="F311" s="42" t="s">
        <v>455</v>
      </c>
      <c r="G311" s="54">
        <v>0.70399999999999996</v>
      </c>
      <c r="H311" s="54" t="s">
        <v>450</v>
      </c>
      <c r="I311" s="38" t="s">
        <v>450</v>
      </c>
      <c r="J311" s="38" t="s">
        <v>450</v>
      </c>
      <c r="K311" s="38">
        <v>0.70399999999999996</v>
      </c>
      <c r="L311" s="39">
        <v>76</v>
      </c>
      <c r="M311" s="39" t="s">
        <v>450</v>
      </c>
      <c r="N311" s="39" t="s">
        <v>450</v>
      </c>
      <c r="O311" s="39" t="s">
        <v>450</v>
      </c>
      <c r="P311" s="39">
        <v>76</v>
      </c>
      <c r="Q311" s="41" t="s">
        <v>450</v>
      </c>
      <c r="R311" s="41" t="s">
        <v>450</v>
      </c>
      <c r="S311" s="41" t="s">
        <v>450</v>
      </c>
      <c r="T311" s="41" t="s">
        <v>450</v>
      </c>
      <c r="U311" s="41" t="s">
        <v>450</v>
      </c>
      <c r="V311" s="40" t="s">
        <v>450</v>
      </c>
      <c r="W311" s="40" t="s">
        <v>450</v>
      </c>
      <c r="X311" s="40" t="s">
        <v>450</v>
      </c>
      <c r="Y311" s="40" t="s">
        <v>450</v>
      </c>
      <c r="Z311" s="40" t="s">
        <v>450</v>
      </c>
      <c r="AA311" s="38" t="s">
        <v>450</v>
      </c>
      <c r="AB311" s="38" t="s">
        <v>450</v>
      </c>
      <c r="AC311" s="38" t="s">
        <v>450</v>
      </c>
      <c r="AD311" s="38" t="s">
        <v>450</v>
      </c>
      <c r="AE311" s="38" t="s">
        <v>450</v>
      </c>
      <c r="AF311" s="39" t="s">
        <v>450</v>
      </c>
      <c r="AG311" s="39" t="s">
        <v>450</v>
      </c>
      <c r="AH311" s="39" t="s">
        <v>450</v>
      </c>
      <c r="AI311" s="39" t="s">
        <v>450</v>
      </c>
      <c r="AJ311" s="39" t="s">
        <v>450</v>
      </c>
      <c r="AK311" s="38">
        <v>292.81700000000001</v>
      </c>
      <c r="AL311" s="38" t="s">
        <v>450</v>
      </c>
      <c r="AM311" s="38" t="s">
        <v>450</v>
      </c>
      <c r="AN311" s="38" t="s">
        <v>450</v>
      </c>
      <c r="AO311" s="38">
        <v>292.81700000000001</v>
      </c>
      <c r="AP311" s="36">
        <v>0.01</v>
      </c>
      <c r="AQ311" s="36" t="s">
        <v>450</v>
      </c>
      <c r="AR311" s="36" t="s">
        <v>450</v>
      </c>
      <c r="AS311" s="36" t="s">
        <v>450</v>
      </c>
      <c r="AT311" s="36">
        <v>0.01</v>
      </c>
      <c r="AU311" s="37">
        <v>1</v>
      </c>
      <c r="AV311" s="37" t="s">
        <v>450</v>
      </c>
      <c r="AW311" s="37" t="s">
        <v>450</v>
      </c>
      <c r="AX311" s="37" t="s">
        <v>450</v>
      </c>
      <c r="AY311" s="37">
        <v>1</v>
      </c>
      <c r="AZ311" s="36">
        <v>3.0070000000000001</v>
      </c>
      <c r="BA311" s="36" t="s">
        <v>450</v>
      </c>
      <c r="BB311" s="36" t="s">
        <v>450</v>
      </c>
      <c r="BC311" s="36" t="s">
        <v>450</v>
      </c>
      <c r="BD311" s="36">
        <v>3.0070000000000001</v>
      </c>
      <c r="BE311" s="38" t="s">
        <v>450</v>
      </c>
      <c r="BF311" s="38" t="s">
        <v>450</v>
      </c>
      <c r="BG311" s="38" t="s">
        <v>450</v>
      </c>
      <c r="BH311" s="38" t="s">
        <v>450</v>
      </c>
      <c r="BI311" s="38">
        <v>0</v>
      </c>
      <c r="BJ311" s="39" t="s">
        <v>450</v>
      </c>
      <c r="BK311" s="39" t="s">
        <v>450</v>
      </c>
      <c r="BL311" s="39" t="s">
        <v>450</v>
      </c>
      <c r="BM311" s="39" t="s">
        <v>450</v>
      </c>
      <c r="BN311" s="39">
        <v>0</v>
      </c>
      <c r="BO311" s="38" t="s">
        <v>450</v>
      </c>
      <c r="BP311" s="38" t="s">
        <v>450</v>
      </c>
      <c r="BQ311" s="38" t="s">
        <v>450</v>
      </c>
      <c r="BR311" s="38" t="s">
        <v>450</v>
      </c>
      <c r="BS311" s="38">
        <v>0</v>
      </c>
      <c r="BT311" s="36">
        <v>0.71399999999999997</v>
      </c>
      <c r="BU311" s="36">
        <v>0</v>
      </c>
      <c r="BV311" s="36">
        <v>0</v>
      </c>
      <c r="BW311" s="36">
        <v>0</v>
      </c>
      <c r="BX311" s="36">
        <v>0.71399999999999997</v>
      </c>
      <c r="BY311" s="37">
        <v>77</v>
      </c>
      <c r="BZ311" s="37">
        <v>0</v>
      </c>
      <c r="CA311" s="37">
        <v>0</v>
      </c>
      <c r="CB311" s="37">
        <v>0</v>
      </c>
      <c r="CC311" s="37">
        <v>77</v>
      </c>
      <c r="CD311" s="36">
        <v>295.82400000000001</v>
      </c>
      <c r="CE311" s="36">
        <v>0</v>
      </c>
      <c r="CF311" s="36">
        <v>0</v>
      </c>
      <c r="CG311" s="36">
        <v>0</v>
      </c>
      <c r="CH311" s="36">
        <v>295.82400000000001</v>
      </c>
    </row>
    <row r="312" spans="1:86" x14ac:dyDescent="0.25">
      <c r="A312" s="45">
        <v>2022</v>
      </c>
      <c r="B312" s="43" t="s">
        <v>159</v>
      </c>
      <c r="C312" s="44">
        <v>24753</v>
      </c>
      <c r="D312" s="43" t="s">
        <v>1092</v>
      </c>
      <c r="E312" s="43" t="s">
        <v>473</v>
      </c>
      <c r="F312" s="42" t="s">
        <v>455</v>
      </c>
      <c r="G312" s="54">
        <v>1.081</v>
      </c>
      <c r="H312" s="54" t="s">
        <v>450</v>
      </c>
      <c r="I312" s="38" t="s">
        <v>450</v>
      </c>
      <c r="J312" s="38" t="s">
        <v>450</v>
      </c>
      <c r="K312" s="38">
        <v>1.081</v>
      </c>
      <c r="L312" s="39">
        <v>97</v>
      </c>
      <c r="M312" s="39" t="s">
        <v>450</v>
      </c>
      <c r="N312" s="39" t="s">
        <v>450</v>
      </c>
      <c r="O312" s="39" t="s">
        <v>450</v>
      </c>
      <c r="P312" s="39">
        <v>97</v>
      </c>
      <c r="Q312" s="41" t="s">
        <v>450</v>
      </c>
      <c r="R312" s="41" t="s">
        <v>450</v>
      </c>
      <c r="S312" s="41" t="s">
        <v>450</v>
      </c>
      <c r="T312" s="41" t="s">
        <v>450</v>
      </c>
      <c r="U312" s="41" t="s">
        <v>450</v>
      </c>
      <c r="V312" s="40" t="s">
        <v>450</v>
      </c>
      <c r="W312" s="40" t="s">
        <v>450</v>
      </c>
      <c r="X312" s="40" t="s">
        <v>450</v>
      </c>
      <c r="Y312" s="40" t="s">
        <v>450</v>
      </c>
      <c r="Z312" s="40" t="s">
        <v>450</v>
      </c>
      <c r="AA312" s="38" t="s">
        <v>450</v>
      </c>
      <c r="AB312" s="38" t="s">
        <v>450</v>
      </c>
      <c r="AC312" s="38" t="s">
        <v>450</v>
      </c>
      <c r="AD312" s="38" t="s">
        <v>450</v>
      </c>
      <c r="AE312" s="38" t="s">
        <v>450</v>
      </c>
      <c r="AF312" s="39" t="s">
        <v>450</v>
      </c>
      <c r="AG312" s="39" t="s">
        <v>450</v>
      </c>
      <c r="AH312" s="39" t="s">
        <v>450</v>
      </c>
      <c r="AI312" s="39" t="s">
        <v>450</v>
      </c>
      <c r="AJ312" s="39" t="s">
        <v>450</v>
      </c>
      <c r="AK312" s="38">
        <v>642.02700000000004</v>
      </c>
      <c r="AL312" s="38" t="s">
        <v>450</v>
      </c>
      <c r="AM312" s="38" t="s">
        <v>450</v>
      </c>
      <c r="AN312" s="38" t="s">
        <v>450</v>
      </c>
      <c r="AO312" s="38">
        <v>642.02700000000004</v>
      </c>
      <c r="AP312" s="36" t="s">
        <v>450</v>
      </c>
      <c r="AQ312" s="36" t="s">
        <v>450</v>
      </c>
      <c r="AR312" s="36" t="s">
        <v>450</v>
      </c>
      <c r="AS312" s="36" t="s">
        <v>450</v>
      </c>
      <c r="AT312" s="36">
        <v>0</v>
      </c>
      <c r="AU312" s="37" t="s">
        <v>450</v>
      </c>
      <c r="AV312" s="37" t="s">
        <v>450</v>
      </c>
      <c r="AW312" s="37" t="s">
        <v>450</v>
      </c>
      <c r="AX312" s="37" t="s">
        <v>450</v>
      </c>
      <c r="AY312" s="37">
        <v>0</v>
      </c>
      <c r="AZ312" s="36" t="s">
        <v>450</v>
      </c>
      <c r="BA312" s="36" t="s">
        <v>450</v>
      </c>
      <c r="BB312" s="36" t="s">
        <v>450</v>
      </c>
      <c r="BC312" s="36" t="s">
        <v>450</v>
      </c>
      <c r="BD312" s="36">
        <v>0</v>
      </c>
      <c r="BE312" s="38" t="s">
        <v>450</v>
      </c>
      <c r="BF312" s="38" t="s">
        <v>450</v>
      </c>
      <c r="BG312" s="38" t="s">
        <v>450</v>
      </c>
      <c r="BH312" s="38" t="s">
        <v>450</v>
      </c>
      <c r="BI312" s="38">
        <v>0</v>
      </c>
      <c r="BJ312" s="39" t="s">
        <v>450</v>
      </c>
      <c r="BK312" s="39" t="s">
        <v>450</v>
      </c>
      <c r="BL312" s="39" t="s">
        <v>450</v>
      </c>
      <c r="BM312" s="39" t="s">
        <v>450</v>
      </c>
      <c r="BN312" s="39">
        <v>0</v>
      </c>
      <c r="BO312" s="38" t="s">
        <v>450</v>
      </c>
      <c r="BP312" s="38" t="s">
        <v>450</v>
      </c>
      <c r="BQ312" s="38" t="s">
        <v>450</v>
      </c>
      <c r="BR312" s="38" t="s">
        <v>450</v>
      </c>
      <c r="BS312" s="38">
        <v>0</v>
      </c>
      <c r="BT312" s="36">
        <v>1.081</v>
      </c>
      <c r="BU312" s="36">
        <v>0</v>
      </c>
      <c r="BV312" s="36">
        <v>0</v>
      </c>
      <c r="BW312" s="36">
        <v>0</v>
      </c>
      <c r="BX312" s="36">
        <v>1.081</v>
      </c>
      <c r="BY312" s="37">
        <v>97</v>
      </c>
      <c r="BZ312" s="37">
        <v>0</v>
      </c>
      <c r="CA312" s="37">
        <v>0</v>
      </c>
      <c r="CB312" s="37">
        <v>0</v>
      </c>
      <c r="CC312" s="37">
        <v>97</v>
      </c>
      <c r="CD312" s="36">
        <v>642.02700000000004</v>
      </c>
      <c r="CE312" s="36">
        <v>0</v>
      </c>
      <c r="CF312" s="36">
        <v>0</v>
      </c>
      <c r="CG312" s="36">
        <v>0</v>
      </c>
      <c r="CH312" s="36">
        <v>642.02700000000004</v>
      </c>
    </row>
    <row r="313" spans="1:86" x14ac:dyDescent="0.25">
      <c r="A313" s="45">
        <v>2022</v>
      </c>
      <c r="B313" s="43" t="s">
        <v>159</v>
      </c>
      <c r="C313" s="44">
        <v>25295</v>
      </c>
      <c r="D313" s="43" t="s">
        <v>1091</v>
      </c>
      <c r="E313" s="43" t="s">
        <v>473</v>
      </c>
      <c r="F313" s="42" t="s">
        <v>457</v>
      </c>
      <c r="G313" s="54">
        <v>0.39300000000000002</v>
      </c>
      <c r="H313" s="54">
        <v>2.4E-2</v>
      </c>
      <c r="I313" s="38" t="s">
        <v>450</v>
      </c>
      <c r="J313" s="38" t="s">
        <v>450</v>
      </c>
      <c r="K313" s="38">
        <v>0.41699999999999998</v>
      </c>
      <c r="L313" s="39">
        <v>41</v>
      </c>
      <c r="M313" s="39">
        <v>2</v>
      </c>
      <c r="N313" s="39" t="s">
        <v>450</v>
      </c>
      <c r="O313" s="39" t="s">
        <v>450</v>
      </c>
      <c r="P313" s="39">
        <v>43</v>
      </c>
      <c r="Q313" s="41" t="s">
        <v>450</v>
      </c>
      <c r="R313" s="41" t="s">
        <v>450</v>
      </c>
      <c r="S313" s="41" t="s">
        <v>450</v>
      </c>
      <c r="T313" s="41" t="s">
        <v>450</v>
      </c>
      <c r="U313" s="41" t="s">
        <v>450</v>
      </c>
      <c r="V313" s="40" t="s">
        <v>450</v>
      </c>
      <c r="W313" s="40" t="s">
        <v>450</v>
      </c>
      <c r="X313" s="40" t="s">
        <v>450</v>
      </c>
      <c r="Y313" s="40" t="s">
        <v>450</v>
      </c>
      <c r="Z313" s="40" t="s">
        <v>450</v>
      </c>
      <c r="AA313" s="38" t="s">
        <v>450</v>
      </c>
      <c r="AB313" s="38" t="s">
        <v>450</v>
      </c>
      <c r="AC313" s="38" t="s">
        <v>450</v>
      </c>
      <c r="AD313" s="38" t="s">
        <v>450</v>
      </c>
      <c r="AE313" s="38" t="s">
        <v>450</v>
      </c>
      <c r="AF313" s="39" t="s">
        <v>450</v>
      </c>
      <c r="AG313" s="39" t="s">
        <v>450</v>
      </c>
      <c r="AH313" s="39" t="s">
        <v>450</v>
      </c>
      <c r="AI313" s="39" t="s">
        <v>450</v>
      </c>
      <c r="AJ313" s="39" t="s">
        <v>450</v>
      </c>
      <c r="AK313" s="38">
        <v>177.75700000000001</v>
      </c>
      <c r="AL313" s="38">
        <v>17.771000000000001</v>
      </c>
      <c r="AM313" s="38" t="s">
        <v>450</v>
      </c>
      <c r="AN313" s="38" t="s">
        <v>450</v>
      </c>
      <c r="AO313" s="38">
        <v>195.52799999999999</v>
      </c>
      <c r="AP313" s="36" t="s">
        <v>450</v>
      </c>
      <c r="AQ313" s="36">
        <v>1.4999999999999999E-2</v>
      </c>
      <c r="AR313" s="36" t="s">
        <v>450</v>
      </c>
      <c r="AS313" s="36" t="s">
        <v>450</v>
      </c>
      <c r="AT313" s="36">
        <v>1.4999999999999999E-2</v>
      </c>
      <c r="AU313" s="37" t="s">
        <v>450</v>
      </c>
      <c r="AV313" s="37">
        <v>1</v>
      </c>
      <c r="AW313" s="37" t="s">
        <v>450</v>
      </c>
      <c r="AX313" s="37" t="s">
        <v>450</v>
      </c>
      <c r="AY313" s="37">
        <v>1</v>
      </c>
      <c r="AZ313" s="36" t="s">
        <v>450</v>
      </c>
      <c r="BA313" s="36">
        <v>0</v>
      </c>
      <c r="BB313" s="36" t="s">
        <v>450</v>
      </c>
      <c r="BC313" s="36" t="s">
        <v>450</v>
      </c>
      <c r="BD313" s="36">
        <v>0</v>
      </c>
      <c r="BE313" s="38" t="s">
        <v>450</v>
      </c>
      <c r="BF313" s="38" t="s">
        <v>450</v>
      </c>
      <c r="BG313" s="38" t="s">
        <v>450</v>
      </c>
      <c r="BH313" s="38" t="s">
        <v>450</v>
      </c>
      <c r="BI313" s="38">
        <v>0</v>
      </c>
      <c r="BJ313" s="39" t="s">
        <v>450</v>
      </c>
      <c r="BK313" s="39" t="s">
        <v>450</v>
      </c>
      <c r="BL313" s="39" t="s">
        <v>450</v>
      </c>
      <c r="BM313" s="39" t="s">
        <v>450</v>
      </c>
      <c r="BN313" s="39">
        <v>0</v>
      </c>
      <c r="BO313" s="38" t="s">
        <v>450</v>
      </c>
      <c r="BP313" s="38" t="s">
        <v>450</v>
      </c>
      <c r="BQ313" s="38" t="s">
        <v>450</v>
      </c>
      <c r="BR313" s="38" t="s">
        <v>450</v>
      </c>
      <c r="BS313" s="38">
        <v>0</v>
      </c>
      <c r="BT313" s="36">
        <v>0.39300000000000002</v>
      </c>
      <c r="BU313" s="36">
        <v>3.9E-2</v>
      </c>
      <c r="BV313" s="36">
        <v>0</v>
      </c>
      <c r="BW313" s="36">
        <v>0</v>
      </c>
      <c r="BX313" s="36">
        <v>0.432</v>
      </c>
      <c r="BY313" s="37">
        <v>41</v>
      </c>
      <c r="BZ313" s="37">
        <v>3</v>
      </c>
      <c r="CA313" s="37">
        <v>0</v>
      </c>
      <c r="CB313" s="37">
        <v>0</v>
      </c>
      <c r="CC313" s="37">
        <v>44</v>
      </c>
      <c r="CD313" s="36">
        <v>177.75700000000001</v>
      </c>
      <c r="CE313" s="36">
        <v>17.771000000000001</v>
      </c>
      <c r="CF313" s="36">
        <v>0</v>
      </c>
      <c r="CG313" s="36">
        <v>0</v>
      </c>
      <c r="CH313" s="36">
        <v>195.52799999999999</v>
      </c>
    </row>
    <row r="314" spans="1:86" x14ac:dyDescent="0.25">
      <c r="A314" s="45">
        <v>2022</v>
      </c>
      <c r="B314" s="43" t="s">
        <v>159</v>
      </c>
      <c r="C314" s="44">
        <v>27599</v>
      </c>
      <c r="D314" s="43" t="s">
        <v>1090</v>
      </c>
      <c r="E314" s="43" t="s">
        <v>473</v>
      </c>
      <c r="F314" s="42" t="s">
        <v>457</v>
      </c>
      <c r="G314" s="54">
        <v>0.56000000000000005</v>
      </c>
      <c r="H314" s="54" t="s">
        <v>450</v>
      </c>
      <c r="I314" s="38" t="s">
        <v>450</v>
      </c>
      <c r="J314" s="38" t="s">
        <v>450</v>
      </c>
      <c r="K314" s="38">
        <v>0.56000000000000005</v>
      </c>
      <c r="L314" s="39">
        <v>61</v>
      </c>
      <c r="M314" s="39" t="s">
        <v>450</v>
      </c>
      <c r="N314" s="39" t="s">
        <v>450</v>
      </c>
      <c r="O314" s="39" t="s">
        <v>450</v>
      </c>
      <c r="P314" s="39">
        <v>61</v>
      </c>
      <c r="Q314" s="41" t="s">
        <v>450</v>
      </c>
      <c r="R314" s="41" t="s">
        <v>450</v>
      </c>
      <c r="S314" s="41" t="s">
        <v>450</v>
      </c>
      <c r="T314" s="41" t="s">
        <v>450</v>
      </c>
      <c r="U314" s="41" t="s">
        <v>450</v>
      </c>
      <c r="V314" s="40" t="s">
        <v>450</v>
      </c>
      <c r="W314" s="40" t="s">
        <v>450</v>
      </c>
      <c r="X314" s="40" t="s">
        <v>450</v>
      </c>
      <c r="Y314" s="40" t="s">
        <v>450</v>
      </c>
      <c r="Z314" s="40" t="s">
        <v>450</v>
      </c>
      <c r="AA314" s="38" t="s">
        <v>450</v>
      </c>
      <c r="AB314" s="38" t="s">
        <v>450</v>
      </c>
      <c r="AC314" s="38" t="s">
        <v>450</v>
      </c>
      <c r="AD314" s="38" t="s">
        <v>450</v>
      </c>
      <c r="AE314" s="38" t="s">
        <v>450</v>
      </c>
      <c r="AF314" s="39" t="s">
        <v>450</v>
      </c>
      <c r="AG314" s="39" t="s">
        <v>450</v>
      </c>
      <c r="AH314" s="39" t="s">
        <v>450</v>
      </c>
      <c r="AI314" s="39" t="s">
        <v>450</v>
      </c>
      <c r="AJ314" s="39" t="s">
        <v>450</v>
      </c>
      <c r="AK314" s="38">
        <v>277.64400000000001</v>
      </c>
      <c r="AL314" s="38" t="s">
        <v>450</v>
      </c>
      <c r="AM314" s="38" t="s">
        <v>450</v>
      </c>
      <c r="AN314" s="38" t="s">
        <v>450</v>
      </c>
      <c r="AO314" s="38">
        <v>277.64400000000001</v>
      </c>
      <c r="AP314" s="36">
        <v>1E-3</v>
      </c>
      <c r="AQ314" s="36" t="s">
        <v>450</v>
      </c>
      <c r="AR314" s="36" t="s">
        <v>450</v>
      </c>
      <c r="AS314" s="36" t="s">
        <v>450</v>
      </c>
      <c r="AT314" s="36">
        <v>1E-3</v>
      </c>
      <c r="AU314" s="37">
        <v>1</v>
      </c>
      <c r="AV314" s="37" t="s">
        <v>450</v>
      </c>
      <c r="AW314" s="37" t="s">
        <v>450</v>
      </c>
      <c r="AX314" s="37" t="s">
        <v>450</v>
      </c>
      <c r="AY314" s="37">
        <v>1</v>
      </c>
      <c r="AZ314" s="36" t="s">
        <v>450</v>
      </c>
      <c r="BA314" s="36" t="s">
        <v>450</v>
      </c>
      <c r="BB314" s="36" t="s">
        <v>450</v>
      </c>
      <c r="BC314" s="36" t="s">
        <v>450</v>
      </c>
      <c r="BD314" s="36">
        <v>0</v>
      </c>
      <c r="BE314" s="38" t="s">
        <v>450</v>
      </c>
      <c r="BF314" s="38" t="s">
        <v>450</v>
      </c>
      <c r="BG314" s="38" t="s">
        <v>450</v>
      </c>
      <c r="BH314" s="38" t="s">
        <v>450</v>
      </c>
      <c r="BI314" s="38">
        <v>0</v>
      </c>
      <c r="BJ314" s="39" t="s">
        <v>450</v>
      </c>
      <c r="BK314" s="39" t="s">
        <v>450</v>
      </c>
      <c r="BL314" s="39" t="s">
        <v>450</v>
      </c>
      <c r="BM314" s="39" t="s">
        <v>450</v>
      </c>
      <c r="BN314" s="39">
        <v>0</v>
      </c>
      <c r="BO314" s="38" t="s">
        <v>450</v>
      </c>
      <c r="BP314" s="38" t="s">
        <v>450</v>
      </c>
      <c r="BQ314" s="38" t="s">
        <v>450</v>
      </c>
      <c r="BR314" s="38" t="s">
        <v>450</v>
      </c>
      <c r="BS314" s="38">
        <v>0</v>
      </c>
      <c r="BT314" s="36">
        <v>0.56100000000000005</v>
      </c>
      <c r="BU314" s="36">
        <v>0</v>
      </c>
      <c r="BV314" s="36">
        <v>0</v>
      </c>
      <c r="BW314" s="36">
        <v>0</v>
      </c>
      <c r="BX314" s="36">
        <v>0.56100000000000005</v>
      </c>
      <c r="BY314" s="37">
        <v>62</v>
      </c>
      <c r="BZ314" s="37">
        <v>0</v>
      </c>
      <c r="CA314" s="37">
        <v>0</v>
      </c>
      <c r="CB314" s="37">
        <v>0</v>
      </c>
      <c r="CC314" s="37">
        <v>62</v>
      </c>
      <c r="CD314" s="36">
        <v>277.64400000000001</v>
      </c>
      <c r="CE314" s="36">
        <v>0</v>
      </c>
      <c r="CF314" s="36">
        <v>0</v>
      </c>
      <c r="CG314" s="36">
        <v>0</v>
      </c>
      <c r="CH314" s="36">
        <v>277.64400000000001</v>
      </c>
    </row>
    <row r="315" spans="1:86" x14ac:dyDescent="0.25">
      <c r="A315" s="45">
        <v>2022</v>
      </c>
      <c r="B315" s="43" t="s">
        <v>159</v>
      </c>
      <c r="C315" s="44">
        <v>99999</v>
      </c>
      <c r="D315" s="43" t="s">
        <v>453</v>
      </c>
      <c r="E315" s="43" t="s">
        <v>473</v>
      </c>
      <c r="F315" s="42" t="s">
        <v>451</v>
      </c>
      <c r="G315" s="54">
        <v>-0.32600000000000001</v>
      </c>
      <c r="H315" s="54">
        <v>-8.0000000000000002E-3</v>
      </c>
      <c r="I315" s="38" t="s">
        <v>450</v>
      </c>
      <c r="J315" s="38" t="s">
        <v>450</v>
      </c>
      <c r="K315" s="38">
        <v>-0.33400000000000002</v>
      </c>
      <c r="L315" s="39" t="s">
        <v>450</v>
      </c>
      <c r="M315" s="39" t="s">
        <v>450</v>
      </c>
      <c r="N315" s="39" t="s">
        <v>450</v>
      </c>
      <c r="O315" s="39" t="s">
        <v>450</v>
      </c>
      <c r="P315" s="39" t="s">
        <v>450</v>
      </c>
      <c r="Q315" s="41" t="s">
        <v>450</v>
      </c>
      <c r="R315" s="41" t="s">
        <v>450</v>
      </c>
      <c r="S315" s="41" t="s">
        <v>450</v>
      </c>
      <c r="T315" s="41" t="s">
        <v>450</v>
      </c>
      <c r="U315" s="41" t="s">
        <v>450</v>
      </c>
      <c r="V315" s="40" t="s">
        <v>450</v>
      </c>
      <c r="W315" s="40" t="s">
        <v>450</v>
      </c>
      <c r="X315" s="40" t="s">
        <v>450</v>
      </c>
      <c r="Y315" s="40" t="s">
        <v>450</v>
      </c>
      <c r="Z315" s="40" t="s">
        <v>450</v>
      </c>
      <c r="AA315" s="38" t="s">
        <v>450</v>
      </c>
      <c r="AB315" s="38" t="s">
        <v>450</v>
      </c>
      <c r="AC315" s="38" t="s">
        <v>450</v>
      </c>
      <c r="AD315" s="38" t="s">
        <v>450</v>
      </c>
      <c r="AE315" s="38" t="s">
        <v>450</v>
      </c>
      <c r="AF315" s="39" t="s">
        <v>450</v>
      </c>
      <c r="AG315" s="39" t="s">
        <v>450</v>
      </c>
      <c r="AH315" s="39" t="s">
        <v>450</v>
      </c>
      <c r="AI315" s="39" t="s">
        <v>450</v>
      </c>
      <c r="AJ315" s="39" t="s">
        <v>450</v>
      </c>
      <c r="AK315" s="38" t="s">
        <v>450</v>
      </c>
      <c r="AL315" s="38" t="s">
        <v>450</v>
      </c>
      <c r="AM315" s="38" t="s">
        <v>450</v>
      </c>
      <c r="AN315" s="38" t="s">
        <v>450</v>
      </c>
      <c r="AO315" s="38" t="s">
        <v>450</v>
      </c>
      <c r="AP315" s="36" t="s">
        <v>450</v>
      </c>
      <c r="AQ315" s="36" t="s">
        <v>450</v>
      </c>
      <c r="AR315" s="36" t="s">
        <v>450</v>
      </c>
      <c r="AS315" s="36" t="s">
        <v>450</v>
      </c>
      <c r="AT315" s="36" t="s">
        <v>450</v>
      </c>
      <c r="AU315" s="37" t="s">
        <v>450</v>
      </c>
      <c r="AV315" s="37" t="s">
        <v>450</v>
      </c>
      <c r="AW315" s="37" t="s">
        <v>450</v>
      </c>
      <c r="AX315" s="37" t="s">
        <v>450</v>
      </c>
      <c r="AY315" s="37" t="s">
        <v>450</v>
      </c>
      <c r="AZ315" s="36" t="s">
        <v>450</v>
      </c>
      <c r="BA315" s="36" t="s">
        <v>450</v>
      </c>
      <c r="BB315" s="36" t="s">
        <v>450</v>
      </c>
      <c r="BC315" s="36" t="s">
        <v>450</v>
      </c>
      <c r="BD315" s="36" t="s">
        <v>450</v>
      </c>
      <c r="BE315" s="38" t="s">
        <v>450</v>
      </c>
      <c r="BF315" s="38" t="s">
        <v>450</v>
      </c>
      <c r="BG315" s="38" t="s">
        <v>450</v>
      </c>
      <c r="BH315" s="38" t="s">
        <v>450</v>
      </c>
      <c r="BI315" s="38" t="s">
        <v>450</v>
      </c>
      <c r="BJ315" s="39" t="s">
        <v>450</v>
      </c>
      <c r="BK315" s="39" t="s">
        <v>450</v>
      </c>
      <c r="BL315" s="39" t="s">
        <v>450</v>
      </c>
      <c r="BM315" s="39" t="s">
        <v>450</v>
      </c>
      <c r="BN315" s="39" t="s">
        <v>450</v>
      </c>
      <c r="BO315" s="38" t="s">
        <v>450</v>
      </c>
      <c r="BP315" s="38" t="s">
        <v>450</v>
      </c>
      <c r="BQ315" s="38" t="s">
        <v>450</v>
      </c>
      <c r="BR315" s="38" t="s">
        <v>450</v>
      </c>
      <c r="BS315" s="38" t="s">
        <v>450</v>
      </c>
      <c r="BT315" s="36">
        <v>-0.32600000000000001</v>
      </c>
      <c r="BU315" s="36">
        <v>-8.0000000000000002E-3</v>
      </c>
      <c r="BV315" s="36" t="s">
        <v>450</v>
      </c>
      <c r="BW315" s="36" t="s">
        <v>450</v>
      </c>
      <c r="BX315" s="36">
        <v>-0.33400000000000002</v>
      </c>
      <c r="BY315" s="37" t="s">
        <v>450</v>
      </c>
      <c r="BZ315" s="37" t="s">
        <v>450</v>
      </c>
      <c r="CA315" s="37" t="s">
        <v>450</v>
      </c>
      <c r="CB315" s="37" t="s">
        <v>450</v>
      </c>
      <c r="CC315" s="37" t="s">
        <v>450</v>
      </c>
      <c r="CD315" s="36" t="s">
        <v>450</v>
      </c>
      <c r="CE315" s="36" t="s">
        <v>450</v>
      </c>
      <c r="CF315" s="36" t="s">
        <v>450</v>
      </c>
      <c r="CG315" s="36" t="s">
        <v>450</v>
      </c>
      <c r="CH315" s="36" t="s">
        <v>450</v>
      </c>
    </row>
    <row r="316" spans="1:86" x14ac:dyDescent="0.25">
      <c r="A316" s="45">
        <v>2022</v>
      </c>
      <c r="B316" s="43" t="s">
        <v>161</v>
      </c>
      <c r="C316" s="44">
        <v>5860</v>
      </c>
      <c r="D316" s="43" t="s">
        <v>771</v>
      </c>
      <c r="E316" s="43" t="s">
        <v>609</v>
      </c>
      <c r="F316" s="42" t="s">
        <v>455</v>
      </c>
      <c r="G316" s="54">
        <v>0.50700000000000001</v>
      </c>
      <c r="H316" s="54">
        <v>0.32100000000000001</v>
      </c>
      <c r="I316" s="38" t="s">
        <v>450</v>
      </c>
      <c r="J316" s="38" t="s">
        <v>450</v>
      </c>
      <c r="K316" s="38">
        <v>0.82799999999999996</v>
      </c>
      <c r="L316" s="39">
        <v>42</v>
      </c>
      <c r="M316" s="39">
        <v>13</v>
      </c>
      <c r="N316" s="39" t="s">
        <v>450</v>
      </c>
      <c r="O316" s="39" t="s">
        <v>450</v>
      </c>
      <c r="P316" s="39">
        <v>55</v>
      </c>
      <c r="Q316" s="41" t="s">
        <v>450</v>
      </c>
      <c r="R316" s="41" t="s">
        <v>450</v>
      </c>
      <c r="S316" s="41" t="s">
        <v>450</v>
      </c>
      <c r="T316" s="41" t="s">
        <v>450</v>
      </c>
      <c r="U316" s="41" t="s">
        <v>450</v>
      </c>
      <c r="V316" s="40" t="s">
        <v>450</v>
      </c>
      <c r="W316" s="40" t="s">
        <v>450</v>
      </c>
      <c r="X316" s="40" t="s">
        <v>450</v>
      </c>
      <c r="Y316" s="40" t="s">
        <v>450</v>
      </c>
      <c r="Z316" s="40" t="s">
        <v>450</v>
      </c>
      <c r="AA316" s="38" t="s">
        <v>450</v>
      </c>
      <c r="AB316" s="38" t="s">
        <v>450</v>
      </c>
      <c r="AC316" s="38" t="s">
        <v>450</v>
      </c>
      <c r="AD316" s="38" t="s">
        <v>450</v>
      </c>
      <c r="AE316" s="38" t="s">
        <v>450</v>
      </c>
      <c r="AF316" s="39" t="s">
        <v>450</v>
      </c>
      <c r="AG316" s="39" t="s">
        <v>450</v>
      </c>
      <c r="AH316" s="39" t="s">
        <v>450</v>
      </c>
      <c r="AI316" s="39" t="s">
        <v>450</v>
      </c>
      <c r="AJ316" s="39" t="s">
        <v>450</v>
      </c>
      <c r="AK316" s="38" t="s">
        <v>450</v>
      </c>
      <c r="AL316" s="38" t="s">
        <v>450</v>
      </c>
      <c r="AM316" s="38" t="s">
        <v>450</v>
      </c>
      <c r="AN316" s="38" t="s">
        <v>450</v>
      </c>
      <c r="AO316" s="38">
        <v>0</v>
      </c>
      <c r="AP316" s="36" t="s">
        <v>450</v>
      </c>
      <c r="AQ316" s="36" t="s">
        <v>450</v>
      </c>
      <c r="AR316" s="36" t="s">
        <v>450</v>
      </c>
      <c r="AS316" s="36" t="s">
        <v>450</v>
      </c>
      <c r="AT316" s="36">
        <v>0</v>
      </c>
      <c r="AU316" s="37" t="s">
        <v>450</v>
      </c>
      <c r="AV316" s="37" t="s">
        <v>450</v>
      </c>
      <c r="AW316" s="37" t="s">
        <v>450</v>
      </c>
      <c r="AX316" s="37" t="s">
        <v>450</v>
      </c>
      <c r="AY316" s="37">
        <v>0</v>
      </c>
      <c r="AZ316" s="36" t="s">
        <v>450</v>
      </c>
      <c r="BA316" s="36" t="s">
        <v>450</v>
      </c>
      <c r="BB316" s="36" t="s">
        <v>450</v>
      </c>
      <c r="BC316" s="36" t="s">
        <v>450</v>
      </c>
      <c r="BD316" s="36">
        <v>0</v>
      </c>
      <c r="BE316" s="38" t="s">
        <v>450</v>
      </c>
      <c r="BF316" s="38" t="s">
        <v>450</v>
      </c>
      <c r="BG316" s="38" t="s">
        <v>450</v>
      </c>
      <c r="BH316" s="38" t="s">
        <v>450</v>
      </c>
      <c r="BI316" s="38">
        <v>0</v>
      </c>
      <c r="BJ316" s="39" t="s">
        <v>450</v>
      </c>
      <c r="BK316" s="39" t="s">
        <v>450</v>
      </c>
      <c r="BL316" s="39" t="s">
        <v>450</v>
      </c>
      <c r="BM316" s="39" t="s">
        <v>450</v>
      </c>
      <c r="BN316" s="39">
        <v>0</v>
      </c>
      <c r="BO316" s="38" t="s">
        <v>450</v>
      </c>
      <c r="BP316" s="38" t="s">
        <v>450</v>
      </c>
      <c r="BQ316" s="38" t="s">
        <v>450</v>
      </c>
      <c r="BR316" s="38" t="s">
        <v>450</v>
      </c>
      <c r="BS316" s="38">
        <v>0</v>
      </c>
      <c r="BT316" s="36">
        <v>0.50700000000000001</v>
      </c>
      <c r="BU316" s="36">
        <v>0.32100000000000001</v>
      </c>
      <c r="BV316" s="36">
        <v>0</v>
      </c>
      <c r="BW316" s="36">
        <v>0</v>
      </c>
      <c r="BX316" s="36">
        <v>0.82799999999999996</v>
      </c>
      <c r="BY316" s="37">
        <v>42</v>
      </c>
      <c r="BZ316" s="37">
        <v>13</v>
      </c>
      <c r="CA316" s="37">
        <v>0</v>
      </c>
      <c r="CB316" s="37">
        <v>0</v>
      </c>
      <c r="CC316" s="37">
        <v>55</v>
      </c>
      <c r="CD316" s="36">
        <v>0</v>
      </c>
      <c r="CE316" s="36">
        <v>0</v>
      </c>
      <c r="CF316" s="36">
        <v>0</v>
      </c>
      <c r="CG316" s="36">
        <v>0</v>
      </c>
      <c r="CH316" s="36">
        <v>0</v>
      </c>
    </row>
    <row r="317" spans="1:86" x14ac:dyDescent="0.25">
      <c r="A317" s="45">
        <v>2022</v>
      </c>
      <c r="B317" s="43" t="s">
        <v>161</v>
      </c>
      <c r="C317" s="44">
        <v>9996</v>
      </c>
      <c r="D317" s="43" t="s">
        <v>1089</v>
      </c>
      <c r="E317" s="43" t="s">
        <v>609</v>
      </c>
      <c r="F317" s="42" t="s">
        <v>457</v>
      </c>
      <c r="G317" s="54">
        <v>1.2589999999999999</v>
      </c>
      <c r="H317" s="54">
        <v>0.81399999999999995</v>
      </c>
      <c r="I317" s="38">
        <v>0</v>
      </c>
      <c r="J317" s="38">
        <v>0</v>
      </c>
      <c r="K317" s="38">
        <v>2.073</v>
      </c>
      <c r="L317" s="39">
        <v>188</v>
      </c>
      <c r="M317" s="39">
        <v>17</v>
      </c>
      <c r="N317" s="39">
        <v>0</v>
      </c>
      <c r="O317" s="39">
        <v>0</v>
      </c>
      <c r="P317" s="39">
        <v>205</v>
      </c>
      <c r="Q317" s="41" t="s">
        <v>450</v>
      </c>
      <c r="R317" s="41" t="s">
        <v>450</v>
      </c>
      <c r="S317" s="41" t="s">
        <v>450</v>
      </c>
      <c r="T317" s="41" t="s">
        <v>450</v>
      </c>
      <c r="U317" s="41" t="s">
        <v>450</v>
      </c>
      <c r="V317" s="40" t="s">
        <v>450</v>
      </c>
      <c r="W317" s="40" t="s">
        <v>450</v>
      </c>
      <c r="X317" s="40" t="s">
        <v>450</v>
      </c>
      <c r="Y317" s="40" t="s">
        <v>450</v>
      </c>
      <c r="Z317" s="40" t="s">
        <v>450</v>
      </c>
      <c r="AA317" s="38" t="s">
        <v>450</v>
      </c>
      <c r="AB317" s="38" t="s">
        <v>450</v>
      </c>
      <c r="AC317" s="38" t="s">
        <v>450</v>
      </c>
      <c r="AD317" s="38" t="s">
        <v>450</v>
      </c>
      <c r="AE317" s="38" t="s">
        <v>450</v>
      </c>
      <c r="AF317" s="39" t="s">
        <v>450</v>
      </c>
      <c r="AG317" s="39" t="s">
        <v>450</v>
      </c>
      <c r="AH317" s="39" t="s">
        <v>450</v>
      </c>
      <c r="AI317" s="39" t="s">
        <v>450</v>
      </c>
      <c r="AJ317" s="39" t="s">
        <v>450</v>
      </c>
      <c r="AK317" s="38">
        <v>749.2</v>
      </c>
      <c r="AL317" s="38">
        <v>150.97</v>
      </c>
      <c r="AM317" s="38">
        <v>0</v>
      </c>
      <c r="AN317" s="38">
        <v>0</v>
      </c>
      <c r="AO317" s="38">
        <v>900.17</v>
      </c>
      <c r="AP317" s="36" t="s">
        <v>450</v>
      </c>
      <c r="AQ317" s="36" t="s">
        <v>450</v>
      </c>
      <c r="AR317" s="36" t="s">
        <v>450</v>
      </c>
      <c r="AS317" s="36" t="s">
        <v>450</v>
      </c>
      <c r="AT317" s="36">
        <v>0</v>
      </c>
      <c r="AU317" s="37" t="s">
        <v>450</v>
      </c>
      <c r="AV317" s="37" t="s">
        <v>450</v>
      </c>
      <c r="AW317" s="37" t="s">
        <v>450</v>
      </c>
      <c r="AX317" s="37" t="s">
        <v>450</v>
      </c>
      <c r="AY317" s="37">
        <v>0</v>
      </c>
      <c r="AZ317" s="36" t="s">
        <v>450</v>
      </c>
      <c r="BA317" s="36" t="s">
        <v>450</v>
      </c>
      <c r="BB317" s="36" t="s">
        <v>450</v>
      </c>
      <c r="BC317" s="36" t="s">
        <v>450</v>
      </c>
      <c r="BD317" s="36">
        <v>0</v>
      </c>
      <c r="BE317" s="38" t="s">
        <v>450</v>
      </c>
      <c r="BF317" s="38" t="s">
        <v>450</v>
      </c>
      <c r="BG317" s="38" t="s">
        <v>450</v>
      </c>
      <c r="BH317" s="38" t="s">
        <v>450</v>
      </c>
      <c r="BI317" s="38">
        <v>0</v>
      </c>
      <c r="BJ317" s="39" t="s">
        <v>450</v>
      </c>
      <c r="BK317" s="39" t="s">
        <v>450</v>
      </c>
      <c r="BL317" s="39" t="s">
        <v>450</v>
      </c>
      <c r="BM317" s="39" t="s">
        <v>450</v>
      </c>
      <c r="BN317" s="39">
        <v>0</v>
      </c>
      <c r="BO317" s="38" t="s">
        <v>450</v>
      </c>
      <c r="BP317" s="38" t="s">
        <v>450</v>
      </c>
      <c r="BQ317" s="38" t="s">
        <v>450</v>
      </c>
      <c r="BR317" s="38" t="s">
        <v>450</v>
      </c>
      <c r="BS317" s="38">
        <v>0</v>
      </c>
      <c r="BT317" s="36">
        <v>1.2589999999999999</v>
      </c>
      <c r="BU317" s="36">
        <v>0.81399999999999995</v>
      </c>
      <c r="BV317" s="36">
        <v>0</v>
      </c>
      <c r="BW317" s="36">
        <v>0</v>
      </c>
      <c r="BX317" s="36">
        <v>2.073</v>
      </c>
      <c r="BY317" s="37">
        <v>188</v>
      </c>
      <c r="BZ317" s="37">
        <v>17</v>
      </c>
      <c r="CA317" s="37">
        <v>0</v>
      </c>
      <c r="CB317" s="37">
        <v>0</v>
      </c>
      <c r="CC317" s="37">
        <v>205</v>
      </c>
      <c r="CD317" s="36">
        <v>749.2</v>
      </c>
      <c r="CE317" s="36">
        <v>150.97</v>
      </c>
      <c r="CF317" s="36">
        <v>0</v>
      </c>
      <c r="CG317" s="36">
        <v>0</v>
      </c>
      <c r="CH317" s="36">
        <v>900.17</v>
      </c>
    </row>
    <row r="318" spans="1:86" x14ac:dyDescent="0.25">
      <c r="A318" s="45">
        <v>2022</v>
      </c>
      <c r="B318" s="43" t="s">
        <v>161</v>
      </c>
      <c r="C318" s="44">
        <v>10000</v>
      </c>
      <c r="D318" s="43" t="s">
        <v>922</v>
      </c>
      <c r="E318" s="43" t="s">
        <v>609</v>
      </c>
      <c r="F318" s="42" t="s">
        <v>455</v>
      </c>
      <c r="G318" s="54">
        <v>8.8650000000000002</v>
      </c>
      <c r="H318" s="54">
        <v>3.06</v>
      </c>
      <c r="I318" s="38">
        <v>0.33900000000000002</v>
      </c>
      <c r="J318" s="38" t="s">
        <v>450</v>
      </c>
      <c r="K318" s="38">
        <v>12.263999999999999</v>
      </c>
      <c r="L318" s="39">
        <v>1000</v>
      </c>
      <c r="M318" s="39">
        <v>78</v>
      </c>
      <c r="N318" s="39">
        <v>5</v>
      </c>
      <c r="O318" s="39" t="s">
        <v>450</v>
      </c>
      <c r="P318" s="39">
        <v>1083</v>
      </c>
      <c r="Q318" s="41" t="s">
        <v>450</v>
      </c>
      <c r="R318" s="41" t="s">
        <v>450</v>
      </c>
      <c r="S318" s="41" t="s">
        <v>450</v>
      </c>
      <c r="T318" s="41" t="s">
        <v>450</v>
      </c>
      <c r="U318" s="41">
        <v>0</v>
      </c>
      <c r="V318" s="40" t="s">
        <v>450</v>
      </c>
      <c r="W318" s="40" t="s">
        <v>450</v>
      </c>
      <c r="X318" s="40" t="s">
        <v>450</v>
      </c>
      <c r="Y318" s="40" t="s">
        <v>450</v>
      </c>
      <c r="Z318" s="40">
        <v>0</v>
      </c>
      <c r="AA318" s="38" t="s">
        <v>450</v>
      </c>
      <c r="AB318" s="38" t="s">
        <v>450</v>
      </c>
      <c r="AC318" s="38" t="s">
        <v>450</v>
      </c>
      <c r="AD318" s="38" t="s">
        <v>450</v>
      </c>
      <c r="AE318" s="38">
        <v>0</v>
      </c>
      <c r="AF318" s="39" t="s">
        <v>450</v>
      </c>
      <c r="AG318" s="39" t="s">
        <v>450</v>
      </c>
      <c r="AH318" s="39" t="s">
        <v>450</v>
      </c>
      <c r="AI318" s="39" t="s">
        <v>450</v>
      </c>
      <c r="AJ318" s="39">
        <v>0</v>
      </c>
      <c r="AK318" s="38">
        <v>4825.6559999999999</v>
      </c>
      <c r="AL318" s="38">
        <v>926.11400000000003</v>
      </c>
      <c r="AM318" s="38">
        <v>145.62899999999999</v>
      </c>
      <c r="AN318" s="38" t="s">
        <v>450</v>
      </c>
      <c r="AO318" s="38">
        <v>5897.3990000000003</v>
      </c>
      <c r="AP318" s="36">
        <v>1.4E-2</v>
      </c>
      <c r="AQ318" s="36">
        <v>2.1999999999999999E-2</v>
      </c>
      <c r="AR318" s="36" t="s">
        <v>450</v>
      </c>
      <c r="AS318" s="36" t="s">
        <v>450</v>
      </c>
      <c r="AT318" s="36">
        <v>3.5999999999999997E-2</v>
      </c>
      <c r="AU318" s="37">
        <v>5</v>
      </c>
      <c r="AV318" s="37">
        <v>3</v>
      </c>
      <c r="AW318" s="37" t="s">
        <v>450</v>
      </c>
      <c r="AX318" s="37" t="s">
        <v>450</v>
      </c>
      <c r="AY318" s="37">
        <v>8</v>
      </c>
      <c r="AZ318" s="36">
        <v>4.9000000000000004</v>
      </c>
      <c r="BA318" s="36">
        <v>5.9029999999999996</v>
      </c>
      <c r="BB318" s="36" t="s">
        <v>450</v>
      </c>
      <c r="BC318" s="36" t="s">
        <v>450</v>
      </c>
      <c r="BD318" s="36">
        <v>10.803000000000001</v>
      </c>
      <c r="BE318" s="38" t="s">
        <v>450</v>
      </c>
      <c r="BF318" s="38" t="s">
        <v>450</v>
      </c>
      <c r="BG318" s="38" t="s">
        <v>450</v>
      </c>
      <c r="BH318" s="38" t="s">
        <v>450</v>
      </c>
      <c r="BI318" s="38">
        <v>0</v>
      </c>
      <c r="BJ318" s="39" t="s">
        <v>450</v>
      </c>
      <c r="BK318" s="39" t="s">
        <v>450</v>
      </c>
      <c r="BL318" s="39" t="s">
        <v>450</v>
      </c>
      <c r="BM318" s="39" t="s">
        <v>450</v>
      </c>
      <c r="BN318" s="39">
        <v>0</v>
      </c>
      <c r="BO318" s="38" t="s">
        <v>450</v>
      </c>
      <c r="BP318" s="38" t="s">
        <v>450</v>
      </c>
      <c r="BQ318" s="38" t="s">
        <v>450</v>
      </c>
      <c r="BR318" s="38" t="s">
        <v>450</v>
      </c>
      <c r="BS318" s="38">
        <v>0</v>
      </c>
      <c r="BT318" s="36">
        <v>8.8789999999999996</v>
      </c>
      <c r="BU318" s="36">
        <v>3.0819999999999999</v>
      </c>
      <c r="BV318" s="36">
        <v>0.33900000000000002</v>
      </c>
      <c r="BW318" s="36">
        <v>0</v>
      </c>
      <c r="BX318" s="36">
        <v>12.3</v>
      </c>
      <c r="BY318" s="37">
        <v>1005</v>
      </c>
      <c r="BZ318" s="37">
        <v>81</v>
      </c>
      <c r="CA318" s="37">
        <v>5</v>
      </c>
      <c r="CB318" s="37">
        <v>0</v>
      </c>
      <c r="CC318" s="37">
        <v>1091</v>
      </c>
      <c r="CD318" s="36">
        <v>4830.5559999999996</v>
      </c>
      <c r="CE318" s="36">
        <v>932.01700000000005</v>
      </c>
      <c r="CF318" s="36">
        <v>145.62899999999999</v>
      </c>
      <c r="CG318" s="36">
        <v>0</v>
      </c>
      <c r="CH318" s="36">
        <v>5908.2020000000002</v>
      </c>
    </row>
    <row r="319" spans="1:86" x14ac:dyDescent="0.25">
      <c r="A319" s="45">
        <v>2022</v>
      </c>
      <c r="B319" s="43" t="s">
        <v>161</v>
      </c>
      <c r="C319" s="44">
        <v>10005</v>
      </c>
      <c r="D319" s="43" t="s">
        <v>1088</v>
      </c>
      <c r="E319" s="43" t="s">
        <v>609</v>
      </c>
      <c r="F319" s="42" t="s">
        <v>457</v>
      </c>
      <c r="G319" s="54">
        <v>10.826000000000001</v>
      </c>
      <c r="H319" s="54">
        <v>2.831</v>
      </c>
      <c r="I319" s="38">
        <v>0.14199999999999999</v>
      </c>
      <c r="J319" s="38" t="s">
        <v>450</v>
      </c>
      <c r="K319" s="38">
        <v>13.798999999999999</v>
      </c>
      <c r="L319" s="39">
        <v>1378</v>
      </c>
      <c r="M319" s="39">
        <v>63</v>
      </c>
      <c r="N319" s="39">
        <v>5</v>
      </c>
      <c r="O319" s="39" t="s">
        <v>450</v>
      </c>
      <c r="P319" s="39">
        <v>1446</v>
      </c>
      <c r="Q319" s="41" t="s">
        <v>450</v>
      </c>
      <c r="R319" s="41" t="s">
        <v>450</v>
      </c>
      <c r="S319" s="41" t="s">
        <v>450</v>
      </c>
      <c r="T319" s="41" t="s">
        <v>450</v>
      </c>
      <c r="U319" s="41" t="s">
        <v>450</v>
      </c>
      <c r="V319" s="40" t="s">
        <v>450</v>
      </c>
      <c r="W319" s="40" t="s">
        <v>450</v>
      </c>
      <c r="X319" s="40" t="s">
        <v>450</v>
      </c>
      <c r="Y319" s="40" t="s">
        <v>450</v>
      </c>
      <c r="Z319" s="40" t="s">
        <v>450</v>
      </c>
      <c r="AA319" s="38" t="s">
        <v>450</v>
      </c>
      <c r="AB319" s="38" t="s">
        <v>450</v>
      </c>
      <c r="AC319" s="38" t="s">
        <v>450</v>
      </c>
      <c r="AD319" s="38" t="s">
        <v>450</v>
      </c>
      <c r="AE319" s="38" t="s">
        <v>450</v>
      </c>
      <c r="AF319" s="39" t="s">
        <v>450</v>
      </c>
      <c r="AG319" s="39" t="s">
        <v>450</v>
      </c>
      <c r="AH319" s="39" t="s">
        <v>450</v>
      </c>
      <c r="AI319" s="39" t="s">
        <v>450</v>
      </c>
      <c r="AJ319" s="39" t="s">
        <v>450</v>
      </c>
      <c r="AK319" s="38">
        <v>6230.018</v>
      </c>
      <c r="AL319" s="38">
        <v>762.95699999999999</v>
      </c>
      <c r="AM319" s="38">
        <v>32.561999999999998</v>
      </c>
      <c r="AN319" s="38" t="s">
        <v>450</v>
      </c>
      <c r="AO319" s="38">
        <v>7025.5370000000003</v>
      </c>
      <c r="AP319" s="36">
        <v>3.2000000000000001E-2</v>
      </c>
      <c r="AQ319" s="36">
        <v>2E-3</v>
      </c>
      <c r="AR319" s="36" t="s">
        <v>450</v>
      </c>
      <c r="AS319" s="36" t="s">
        <v>450</v>
      </c>
      <c r="AT319" s="36">
        <v>3.4000000000000002E-2</v>
      </c>
      <c r="AU319" s="37">
        <v>9</v>
      </c>
      <c r="AV319" s="37">
        <v>1</v>
      </c>
      <c r="AW319" s="37" t="s">
        <v>450</v>
      </c>
      <c r="AX319" s="37" t="s">
        <v>450</v>
      </c>
      <c r="AY319" s="37">
        <v>10</v>
      </c>
      <c r="AZ319" s="36">
        <v>18.077000000000002</v>
      </c>
      <c r="BA319" s="36">
        <v>0</v>
      </c>
      <c r="BB319" s="36" t="s">
        <v>450</v>
      </c>
      <c r="BC319" s="36" t="s">
        <v>450</v>
      </c>
      <c r="BD319" s="36">
        <v>18.077000000000002</v>
      </c>
      <c r="BE319" s="38">
        <v>0.02</v>
      </c>
      <c r="BF319" s="38" t="s">
        <v>450</v>
      </c>
      <c r="BG319" s="38" t="s">
        <v>450</v>
      </c>
      <c r="BH319" s="38" t="s">
        <v>450</v>
      </c>
      <c r="BI319" s="38">
        <v>0.02</v>
      </c>
      <c r="BJ319" s="39">
        <v>3</v>
      </c>
      <c r="BK319" s="39" t="s">
        <v>450</v>
      </c>
      <c r="BL319" s="39" t="s">
        <v>450</v>
      </c>
      <c r="BM319" s="39" t="s">
        <v>450</v>
      </c>
      <c r="BN319" s="39">
        <v>3</v>
      </c>
      <c r="BO319" s="38">
        <v>12.843999999999999</v>
      </c>
      <c r="BP319" s="38" t="s">
        <v>450</v>
      </c>
      <c r="BQ319" s="38" t="s">
        <v>450</v>
      </c>
      <c r="BR319" s="38" t="s">
        <v>450</v>
      </c>
      <c r="BS319" s="38">
        <v>12.843999999999999</v>
      </c>
      <c r="BT319" s="36">
        <v>10.878</v>
      </c>
      <c r="BU319" s="36">
        <v>2.8330000000000002</v>
      </c>
      <c r="BV319" s="36">
        <v>0.14199999999999999</v>
      </c>
      <c r="BW319" s="36">
        <v>0</v>
      </c>
      <c r="BX319" s="36">
        <v>13.853</v>
      </c>
      <c r="BY319" s="37">
        <v>1390</v>
      </c>
      <c r="BZ319" s="37">
        <v>64</v>
      </c>
      <c r="CA319" s="37">
        <v>5</v>
      </c>
      <c r="CB319" s="37">
        <v>0</v>
      </c>
      <c r="CC319" s="37">
        <v>1459</v>
      </c>
      <c r="CD319" s="36">
        <v>6260.9390000000003</v>
      </c>
      <c r="CE319" s="36">
        <v>762.95699999999999</v>
      </c>
      <c r="CF319" s="36">
        <v>32.561999999999998</v>
      </c>
      <c r="CG319" s="36">
        <v>0</v>
      </c>
      <c r="CH319" s="36">
        <v>7056.4579999999996</v>
      </c>
    </row>
    <row r="320" spans="1:86" x14ac:dyDescent="0.25">
      <c r="A320" s="45">
        <v>2022</v>
      </c>
      <c r="B320" s="43" t="s">
        <v>161</v>
      </c>
      <c r="C320" s="44">
        <v>10019</v>
      </c>
      <c r="D320" s="43" t="s">
        <v>1087</v>
      </c>
      <c r="E320" s="43" t="s">
        <v>609</v>
      </c>
      <c r="F320" s="42" t="s">
        <v>455</v>
      </c>
      <c r="G320" s="54">
        <v>2.54</v>
      </c>
      <c r="H320" s="54" t="s">
        <v>450</v>
      </c>
      <c r="I320" s="38" t="s">
        <v>450</v>
      </c>
      <c r="J320" s="38" t="s">
        <v>450</v>
      </c>
      <c r="K320" s="38">
        <v>2.54</v>
      </c>
      <c r="L320" s="39">
        <v>289</v>
      </c>
      <c r="M320" s="39" t="s">
        <v>450</v>
      </c>
      <c r="N320" s="39" t="s">
        <v>450</v>
      </c>
      <c r="O320" s="39" t="s">
        <v>450</v>
      </c>
      <c r="P320" s="39">
        <v>289</v>
      </c>
      <c r="Q320" s="41" t="s">
        <v>450</v>
      </c>
      <c r="R320" s="41" t="s">
        <v>450</v>
      </c>
      <c r="S320" s="41" t="s">
        <v>450</v>
      </c>
      <c r="T320" s="41" t="s">
        <v>450</v>
      </c>
      <c r="U320" s="41" t="s">
        <v>450</v>
      </c>
      <c r="V320" s="40" t="s">
        <v>450</v>
      </c>
      <c r="W320" s="40" t="s">
        <v>450</v>
      </c>
      <c r="X320" s="40" t="s">
        <v>450</v>
      </c>
      <c r="Y320" s="40" t="s">
        <v>450</v>
      </c>
      <c r="Z320" s="40" t="s">
        <v>450</v>
      </c>
      <c r="AA320" s="38" t="s">
        <v>450</v>
      </c>
      <c r="AB320" s="38" t="s">
        <v>450</v>
      </c>
      <c r="AC320" s="38" t="s">
        <v>450</v>
      </c>
      <c r="AD320" s="38" t="s">
        <v>450</v>
      </c>
      <c r="AE320" s="38" t="s">
        <v>450</v>
      </c>
      <c r="AF320" s="39" t="s">
        <v>450</v>
      </c>
      <c r="AG320" s="39" t="s">
        <v>450</v>
      </c>
      <c r="AH320" s="39" t="s">
        <v>450</v>
      </c>
      <c r="AI320" s="39" t="s">
        <v>450</v>
      </c>
      <c r="AJ320" s="39" t="s">
        <v>450</v>
      </c>
      <c r="AK320" s="38" t="s">
        <v>450</v>
      </c>
      <c r="AL320" s="38" t="s">
        <v>450</v>
      </c>
      <c r="AM320" s="38" t="s">
        <v>450</v>
      </c>
      <c r="AN320" s="38" t="s">
        <v>450</v>
      </c>
      <c r="AO320" s="38">
        <v>0</v>
      </c>
      <c r="AP320" s="36">
        <v>0.03</v>
      </c>
      <c r="AQ320" s="36" t="s">
        <v>450</v>
      </c>
      <c r="AR320" s="36" t="s">
        <v>450</v>
      </c>
      <c r="AS320" s="36" t="s">
        <v>450</v>
      </c>
      <c r="AT320" s="36">
        <v>0.03</v>
      </c>
      <c r="AU320" s="37">
        <v>12</v>
      </c>
      <c r="AV320" s="37" t="s">
        <v>450</v>
      </c>
      <c r="AW320" s="37" t="s">
        <v>450</v>
      </c>
      <c r="AX320" s="37" t="s">
        <v>450</v>
      </c>
      <c r="AY320" s="37">
        <v>12</v>
      </c>
      <c r="AZ320" s="36" t="s">
        <v>450</v>
      </c>
      <c r="BA320" s="36" t="s">
        <v>450</v>
      </c>
      <c r="BB320" s="36" t="s">
        <v>450</v>
      </c>
      <c r="BC320" s="36" t="s">
        <v>450</v>
      </c>
      <c r="BD320" s="36">
        <v>0</v>
      </c>
      <c r="BE320" s="38" t="s">
        <v>450</v>
      </c>
      <c r="BF320" s="38" t="s">
        <v>450</v>
      </c>
      <c r="BG320" s="38" t="s">
        <v>450</v>
      </c>
      <c r="BH320" s="38" t="s">
        <v>450</v>
      </c>
      <c r="BI320" s="38">
        <v>0</v>
      </c>
      <c r="BJ320" s="39" t="s">
        <v>450</v>
      </c>
      <c r="BK320" s="39" t="s">
        <v>450</v>
      </c>
      <c r="BL320" s="39" t="s">
        <v>450</v>
      </c>
      <c r="BM320" s="39" t="s">
        <v>450</v>
      </c>
      <c r="BN320" s="39">
        <v>0</v>
      </c>
      <c r="BO320" s="38" t="s">
        <v>450</v>
      </c>
      <c r="BP320" s="38" t="s">
        <v>450</v>
      </c>
      <c r="BQ320" s="38" t="s">
        <v>450</v>
      </c>
      <c r="BR320" s="38" t="s">
        <v>450</v>
      </c>
      <c r="BS320" s="38">
        <v>0</v>
      </c>
      <c r="BT320" s="36">
        <v>2.57</v>
      </c>
      <c r="BU320" s="36">
        <v>0</v>
      </c>
      <c r="BV320" s="36">
        <v>0</v>
      </c>
      <c r="BW320" s="36">
        <v>0</v>
      </c>
      <c r="BX320" s="36">
        <v>2.57</v>
      </c>
      <c r="BY320" s="37">
        <v>301</v>
      </c>
      <c r="BZ320" s="37">
        <v>0</v>
      </c>
      <c r="CA320" s="37">
        <v>0</v>
      </c>
      <c r="CB320" s="37">
        <v>0</v>
      </c>
      <c r="CC320" s="37">
        <v>301</v>
      </c>
      <c r="CD320" s="36">
        <v>0</v>
      </c>
      <c r="CE320" s="36">
        <v>0</v>
      </c>
      <c r="CF320" s="36">
        <v>0</v>
      </c>
      <c r="CG320" s="36">
        <v>0</v>
      </c>
      <c r="CH320" s="36">
        <v>0</v>
      </c>
    </row>
    <row r="321" spans="1:86" x14ac:dyDescent="0.25">
      <c r="A321" s="45">
        <v>2022</v>
      </c>
      <c r="B321" s="43" t="s">
        <v>161</v>
      </c>
      <c r="C321" s="44">
        <v>12208</v>
      </c>
      <c r="D321" s="43" t="s">
        <v>1086</v>
      </c>
      <c r="E321" s="43" t="s">
        <v>609</v>
      </c>
      <c r="F321" s="42" t="s">
        <v>457</v>
      </c>
      <c r="G321" s="54">
        <v>5.5E-2</v>
      </c>
      <c r="H321" s="54" t="s">
        <v>450</v>
      </c>
      <c r="I321" s="38" t="s">
        <v>450</v>
      </c>
      <c r="J321" s="38" t="s">
        <v>450</v>
      </c>
      <c r="K321" s="38">
        <v>5.5E-2</v>
      </c>
      <c r="L321" s="39">
        <v>9</v>
      </c>
      <c r="M321" s="39" t="s">
        <v>450</v>
      </c>
      <c r="N321" s="39" t="s">
        <v>450</v>
      </c>
      <c r="O321" s="39" t="s">
        <v>450</v>
      </c>
      <c r="P321" s="39">
        <v>9</v>
      </c>
      <c r="Q321" s="41" t="s">
        <v>450</v>
      </c>
      <c r="R321" s="41" t="s">
        <v>450</v>
      </c>
      <c r="S321" s="41" t="s">
        <v>450</v>
      </c>
      <c r="T321" s="41" t="s">
        <v>450</v>
      </c>
      <c r="U321" s="41" t="s">
        <v>450</v>
      </c>
      <c r="V321" s="40" t="s">
        <v>450</v>
      </c>
      <c r="W321" s="40" t="s">
        <v>450</v>
      </c>
      <c r="X321" s="40" t="s">
        <v>450</v>
      </c>
      <c r="Y321" s="40" t="s">
        <v>450</v>
      </c>
      <c r="Z321" s="40" t="s">
        <v>450</v>
      </c>
      <c r="AA321" s="38" t="s">
        <v>450</v>
      </c>
      <c r="AB321" s="38" t="s">
        <v>450</v>
      </c>
      <c r="AC321" s="38" t="s">
        <v>450</v>
      </c>
      <c r="AD321" s="38" t="s">
        <v>450</v>
      </c>
      <c r="AE321" s="38" t="s">
        <v>450</v>
      </c>
      <c r="AF321" s="39" t="s">
        <v>450</v>
      </c>
      <c r="AG321" s="39" t="s">
        <v>450</v>
      </c>
      <c r="AH321" s="39" t="s">
        <v>450</v>
      </c>
      <c r="AI321" s="39" t="s">
        <v>450</v>
      </c>
      <c r="AJ321" s="39" t="s">
        <v>450</v>
      </c>
      <c r="AK321" s="38" t="s">
        <v>450</v>
      </c>
      <c r="AL321" s="38" t="s">
        <v>450</v>
      </c>
      <c r="AM321" s="38" t="s">
        <v>450</v>
      </c>
      <c r="AN321" s="38" t="s">
        <v>450</v>
      </c>
      <c r="AO321" s="38">
        <v>0</v>
      </c>
      <c r="AP321" s="36" t="s">
        <v>450</v>
      </c>
      <c r="AQ321" s="36" t="s">
        <v>450</v>
      </c>
      <c r="AR321" s="36" t="s">
        <v>450</v>
      </c>
      <c r="AS321" s="36" t="s">
        <v>450</v>
      </c>
      <c r="AT321" s="36">
        <v>0</v>
      </c>
      <c r="AU321" s="37" t="s">
        <v>450</v>
      </c>
      <c r="AV321" s="37" t="s">
        <v>450</v>
      </c>
      <c r="AW321" s="37" t="s">
        <v>450</v>
      </c>
      <c r="AX321" s="37" t="s">
        <v>450</v>
      </c>
      <c r="AY321" s="37">
        <v>0</v>
      </c>
      <c r="AZ321" s="36" t="s">
        <v>450</v>
      </c>
      <c r="BA321" s="36" t="s">
        <v>450</v>
      </c>
      <c r="BB321" s="36" t="s">
        <v>450</v>
      </c>
      <c r="BC321" s="36" t="s">
        <v>450</v>
      </c>
      <c r="BD321" s="36">
        <v>0</v>
      </c>
      <c r="BE321" s="38" t="s">
        <v>450</v>
      </c>
      <c r="BF321" s="38" t="s">
        <v>450</v>
      </c>
      <c r="BG321" s="38" t="s">
        <v>450</v>
      </c>
      <c r="BH321" s="38" t="s">
        <v>450</v>
      </c>
      <c r="BI321" s="38">
        <v>0</v>
      </c>
      <c r="BJ321" s="39" t="s">
        <v>450</v>
      </c>
      <c r="BK321" s="39" t="s">
        <v>450</v>
      </c>
      <c r="BL321" s="39" t="s">
        <v>450</v>
      </c>
      <c r="BM321" s="39" t="s">
        <v>450</v>
      </c>
      <c r="BN321" s="39">
        <v>0</v>
      </c>
      <c r="BO321" s="38" t="s">
        <v>450</v>
      </c>
      <c r="BP321" s="38" t="s">
        <v>450</v>
      </c>
      <c r="BQ321" s="38" t="s">
        <v>450</v>
      </c>
      <c r="BR321" s="38" t="s">
        <v>450</v>
      </c>
      <c r="BS321" s="38">
        <v>0</v>
      </c>
      <c r="BT321" s="36">
        <v>5.5E-2</v>
      </c>
      <c r="BU321" s="36">
        <v>0</v>
      </c>
      <c r="BV321" s="36">
        <v>0</v>
      </c>
      <c r="BW321" s="36">
        <v>0</v>
      </c>
      <c r="BX321" s="36">
        <v>5.5E-2</v>
      </c>
      <c r="BY321" s="37">
        <v>9</v>
      </c>
      <c r="BZ321" s="37">
        <v>0</v>
      </c>
      <c r="CA321" s="37">
        <v>0</v>
      </c>
      <c r="CB321" s="37">
        <v>0</v>
      </c>
      <c r="CC321" s="37">
        <v>9</v>
      </c>
      <c r="CD321" s="36">
        <v>0</v>
      </c>
      <c r="CE321" s="36">
        <v>0</v>
      </c>
      <c r="CF321" s="36">
        <v>0</v>
      </c>
      <c r="CG321" s="36">
        <v>0</v>
      </c>
      <c r="CH321" s="36">
        <v>0</v>
      </c>
    </row>
    <row r="322" spans="1:86" x14ac:dyDescent="0.25">
      <c r="A322" s="45">
        <v>2022</v>
      </c>
      <c r="B322" s="43" t="s">
        <v>161</v>
      </c>
      <c r="C322" s="44">
        <v>13799</v>
      </c>
      <c r="D322" s="43" t="s">
        <v>1085</v>
      </c>
      <c r="E322" s="43" t="s">
        <v>609</v>
      </c>
      <c r="F322" s="42" t="s">
        <v>457</v>
      </c>
      <c r="G322" s="54">
        <v>0.20599999999999999</v>
      </c>
      <c r="H322" s="54">
        <v>0.04</v>
      </c>
      <c r="I322" s="38" t="s">
        <v>450</v>
      </c>
      <c r="J322" s="38" t="s">
        <v>450</v>
      </c>
      <c r="K322" s="38">
        <v>0.246</v>
      </c>
      <c r="L322" s="39">
        <v>24</v>
      </c>
      <c r="M322" s="39">
        <v>3</v>
      </c>
      <c r="N322" s="39" t="s">
        <v>450</v>
      </c>
      <c r="O322" s="39" t="s">
        <v>450</v>
      </c>
      <c r="P322" s="39">
        <v>27</v>
      </c>
      <c r="Q322" s="41" t="s">
        <v>450</v>
      </c>
      <c r="R322" s="41" t="s">
        <v>450</v>
      </c>
      <c r="S322" s="41" t="s">
        <v>450</v>
      </c>
      <c r="T322" s="41" t="s">
        <v>450</v>
      </c>
      <c r="U322" s="41" t="s">
        <v>450</v>
      </c>
      <c r="V322" s="40" t="s">
        <v>450</v>
      </c>
      <c r="W322" s="40" t="s">
        <v>450</v>
      </c>
      <c r="X322" s="40" t="s">
        <v>450</v>
      </c>
      <c r="Y322" s="40" t="s">
        <v>450</v>
      </c>
      <c r="Z322" s="40" t="s">
        <v>450</v>
      </c>
      <c r="AA322" s="38" t="s">
        <v>450</v>
      </c>
      <c r="AB322" s="38" t="s">
        <v>450</v>
      </c>
      <c r="AC322" s="38" t="s">
        <v>450</v>
      </c>
      <c r="AD322" s="38" t="s">
        <v>450</v>
      </c>
      <c r="AE322" s="38" t="s">
        <v>450</v>
      </c>
      <c r="AF322" s="39" t="s">
        <v>450</v>
      </c>
      <c r="AG322" s="39" t="s">
        <v>450</v>
      </c>
      <c r="AH322" s="39" t="s">
        <v>450</v>
      </c>
      <c r="AI322" s="39" t="s">
        <v>450</v>
      </c>
      <c r="AJ322" s="39" t="s">
        <v>450</v>
      </c>
      <c r="AK322" s="38" t="s">
        <v>450</v>
      </c>
      <c r="AL322" s="38" t="s">
        <v>450</v>
      </c>
      <c r="AM322" s="38" t="s">
        <v>450</v>
      </c>
      <c r="AN322" s="38" t="s">
        <v>450</v>
      </c>
      <c r="AO322" s="38">
        <v>0</v>
      </c>
      <c r="AP322" s="36">
        <v>6.4000000000000001E-2</v>
      </c>
      <c r="AQ322" s="36">
        <v>0.10299999999999999</v>
      </c>
      <c r="AR322" s="36" t="s">
        <v>450</v>
      </c>
      <c r="AS322" s="36" t="s">
        <v>450</v>
      </c>
      <c r="AT322" s="36">
        <v>0.16700000000000001</v>
      </c>
      <c r="AU322" s="37">
        <v>3</v>
      </c>
      <c r="AV322" s="37">
        <v>3</v>
      </c>
      <c r="AW322" s="37" t="s">
        <v>450</v>
      </c>
      <c r="AX322" s="37" t="s">
        <v>450</v>
      </c>
      <c r="AY322" s="37">
        <v>6</v>
      </c>
      <c r="AZ322" s="36" t="s">
        <v>450</v>
      </c>
      <c r="BA322" s="36" t="s">
        <v>450</v>
      </c>
      <c r="BB322" s="36" t="s">
        <v>450</v>
      </c>
      <c r="BC322" s="36" t="s">
        <v>450</v>
      </c>
      <c r="BD322" s="36">
        <v>0</v>
      </c>
      <c r="BE322" s="38" t="s">
        <v>450</v>
      </c>
      <c r="BF322" s="38" t="s">
        <v>450</v>
      </c>
      <c r="BG322" s="38" t="s">
        <v>450</v>
      </c>
      <c r="BH322" s="38" t="s">
        <v>450</v>
      </c>
      <c r="BI322" s="38">
        <v>0</v>
      </c>
      <c r="BJ322" s="39" t="s">
        <v>450</v>
      </c>
      <c r="BK322" s="39" t="s">
        <v>450</v>
      </c>
      <c r="BL322" s="39" t="s">
        <v>450</v>
      </c>
      <c r="BM322" s="39" t="s">
        <v>450</v>
      </c>
      <c r="BN322" s="39">
        <v>0</v>
      </c>
      <c r="BO322" s="38" t="s">
        <v>450</v>
      </c>
      <c r="BP322" s="38" t="s">
        <v>450</v>
      </c>
      <c r="BQ322" s="38" t="s">
        <v>450</v>
      </c>
      <c r="BR322" s="38" t="s">
        <v>450</v>
      </c>
      <c r="BS322" s="38">
        <v>0</v>
      </c>
      <c r="BT322" s="36">
        <v>0.27</v>
      </c>
      <c r="BU322" s="36">
        <v>0.14299999999999999</v>
      </c>
      <c r="BV322" s="36">
        <v>0</v>
      </c>
      <c r="BW322" s="36">
        <v>0</v>
      </c>
      <c r="BX322" s="36">
        <v>0.41299999999999998</v>
      </c>
      <c r="BY322" s="37">
        <v>27</v>
      </c>
      <c r="BZ322" s="37">
        <v>6</v>
      </c>
      <c r="CA322" s="37">
        <v>0</v>
      </c>
      <c r="CB322" s="37">
        <v>0</v>
      </c>
      <c r="CC322" s="37">
        <v>33</v>
      </c>
      <c r="CD322" s="36">
        <v>0</v>
      </c>
      <c r="CE322" s="36">
        <v>0</v>
      </c>
      <c r="CF322" s="36">
        <v>0</v>
      </c>
      <c r="CG322" s="36">
        <v>0</v>
      </c>
      <c r="CH322" s="36">
        <v>0</v>
      </c>
    </row>
    <row r="323" spans="1:86" x14ac:dyDescent="0.25">
      <c r="A323" s="45">
        <v>2022</v>
      </c>
      <c r="B323" s="43" t="s">
        <v>161</v>
      </c>
      <c r="C323" s="44">
        <v>15073</v>
      </c>
      <c r="D323" s="43" t="s">
        <v>1084</v>
      </c>
      <c r="E323" s="43" t="s">
        <v>609</v>
      </c>
      <c r="F323" s="42" t="s">
        <v>457</v>
      </c>
      <c r="G323" s="54">
        <v>0.03</v>
      </c>
      <c r="H323" s="54">
        <v>9.9000000000000005E-2</v>
      </c>
      <c r="I323" s="38">
        <v>0</v>
      </c>
      <c r="J323" s="38">
        <v>0</v>
      </c>
      <c r="K323" s="38">
        <v>0.129</v>
      </c>
      <c r="L323" s="39">
        <v>20</v>
      </c>
      <c r="M323" s="39">
        <v>1</v>
      </c>
      <c r="N323" s="39">
        <v>0</v>
      </c>
      <c r="O323" s="39">
        <v>0</v>
      </c>
      <c r="P323" s="39">
        <v>21</v>
      </c>
      <c r="Q323" s="41">
        <v>0</v>
      </c>
      <c r="R323" s="41">
        <v>0</v>
      </c>
      <c r="S323" s="41">
        <v>0</v>
      </c>
      <c r="T323" s="41">
        <v>0</v>
      </c>
      <c r="U323" s="41">
        <v>0</v>
      </c>
      <c r="V323" s="40">
        <v>0</v>
      </c>
      <c r="W323" s="40">
        <v>0</v>
      </c>
      <c r="X323" s="40">
        <v>0</v>
      </c>
      <c r="Y323" s="40">
        <v>0</v>
      </c>
      <c r="Z323" s="40">
        <v>0</v>
      </c>
      <c r="AA323" s="38">
        <v>0</v>
      </c>
      <c r="AB323" s="38">
        <v>0</v>
      </c>
      <c r="AC323" s="38">
        <v>0</v>
      </c>
      <c r="AD323" s="38">
        <v>0</v>
      </c>
      <c r="AE323" s="38">
        <v>0</v>
      </c>
      <c r="AF323" s="39">
        <v>0</v>
      </c>
      <c r="AG323" s="39">
        <v>0</v>
      </c>
      <c r="AH323" s="39">
        <v>0</v>
      </c>
      <c r="AI323" s="39">
        <v>0</v>
      </c>
      <c r="AJ323" s="39">
        <v>0</v>
      </c>
      <c r="AK323" s="38">
        <v>30.795000000000002</v>
      </c>
      <c r="AL323" s="38">
        <v>42.527999999999999</v>
      </c>
      <c r="AM323" s="38">
        <v>0</v>
      </c>
      <c r="AN323" s="38">
        <v>0</v>
      </c>
      <c r="AO323" s="38">
        <v>73.322999999999993</v>
      </c>
      <c r="AP323" s="36">
        <v>1.4999999999999999E-2</v>
      </c>
      <c r="AQ323" s="36">
        <v>0.04</v>
      </c>
      <c r="AR323" s="36">
        <v>0</v>
      </c>
      <c r="AS323" s="36">
        <v>0</v>
      </c>
      <c r="AT323" s="36">
        <v>5.5E-2</v>
      </c>
      <c r="AU323" s="37">
        <v>1</v>
      </c>
      <c r="AV323" s="37">
        <v>2</v>
      </c>
      <c r="AW323" s="37">
        <v>0</v>
      </c>
      <c r="AX323" s="37">
        <v>0</v>
      </c>
      <c r="AY323" s="37">
        <v>3</v>
      </c>
      <c r="AZ323" s="36">
        <v>20.585000000000001</v>
      </c>
      <c r="BA323" s="36">
        <v>52.302999999999997</v>
      </c>
      <c r="BB323" s="36">
        <v>0</v>
      </c>
      <c r="BC323" s="36">
        <v>0</v>
      </c>
      <c r="BD323" s="36">
        <v>72.888000000000005</v>
      </c>
      <c r="BE323" s="38" t="s">
        <v>450</v>
      </c>
      <c r="BF323" s="38" t="s">
        <v>450</v>
      </c>
      <c r="BG323" s="38" t="s">
        <v>450</v>
      </c>
      <c r="BH323" s="38" t="s">
        <v>450</v>
      </c>
      <c r="BI323" s="38">
        <v>0</v>
      </c>
      <c r="BJ323" s="39" t="s">
        <v>450</v>
      </c>
      <c r="BK323" s="39" t="s">
        <v>450</v>
      </c>
      <c r="BL323" s="39" t="s">
        <v>450</v>
      </c>
      <c r="BM323" s="39" t="s">
        <v>450</v>
      </c>
      <c r="BN323" s="39">
        <v>0</v>
      </c>
      <c r="BO323" s="38" t="s">
        <v>450</v>
      </c>
      <c r="BP323" s="38" t="s">
        <v>450</v>
      </c>
      <c r="BQ323" s="38" t="s">
        <v>450</v>
      </c>
      <c r="BR323" s="38" t="s">
        <v>450</v>
      </c>
      <c r="BS323" s="38">
        <v>0</v>
      </c>
      <c r="BT323" s="36">
        <v>4.4999999999999998E-2</v>
      </c>
      <c r="BU323" s="36">
        <v>0.13900000000000001</v>
      </c>
      <c r="BV323" s="36">
        <v>0</v>
      </c>
      <c r="BW323" s="36">
        <v>0</v>
      </c>
      <c r="BX323" s="36">
        <v>0.184</v>
      </c>
      <c r="BY323" s="37">
        <v>21</v>
      </c>
      <c r="BZ323" s="37">
        <v>3</v>
      </c>
      <c r="CA323" s="37">
        <v>0</v>
      </c>
      <c r="CB323" s="37">
        <v>0</v>
      </c>
      <c r="CC323" s="37">
        <v>24</v>
      </c>
      <c r="CD323" s="36">
        <v>51.38</v>
      </c>
      <c r="CE323" s="36">
        <v>94.831000000000003</v>
      </c>
      <c r="CF323" s="36">
        <v>0</v>
      </c>
      <c r="CG323" s="36">
        <v>0</v>
      </c>
      <c r="CH323" s="36">
        <v>146.21100000000001</v>
      </c>
    </row>
    <row r="324" spans="1:86" x14ac:dyDescent="0.25">
      <c r="A324" s="45">
        <v>2022</v>
      </c>
      <c r="B324" s="43" t="s">
        <v>161</v>
      </c>
      <c r="C324" s="44">
        <v>19160</v>
      </c>
      <c r="D324" s="43" t="s">
        <v>620</v>
      </c>
      <c r="E324" s="43" t="s">
        <v>609</v>
      </c>
      <c r="F324" s="42" t="s">
        <v>455</v>
      </c>
      <c r="G324" s="54" t="s">
        <v>450</v>
      </c>
      <c r="H324" s="54" t="s">
        <v>450</v>
      </c>
      <c r="I324" s="38" t="s">
        <v>450</v>
      </c>
      <c r="J324" s="38" t="s">
        <v>450</v>
      </c>
      <c r="K324" s="38">
        <v>0</v>
      </c>
      <c r="L324" s="39" t="s">
        <v>450</v>
      </c>
      <c r="M324" s="39" t="s">
        <v>450</v>
      </c>
      <c r="N324" s="39" t="s">
        <v>450</v>
      </c>
      <c r="O324" s="39" t="s">
        <v>450</v>
      </c>
      <c r="P324" s="39">
        <v>0</v>
      </c>
      <c r="Q324" s="41" t="s">
        <v>450</v>
      </c>
      <c r="R324" s="41" t="s">
        <v>450</v>
      </c>
      <c r="S324" s="41" t="s">
        <v>450</v>
      </c>
      <c r="T324" s="41" t="s">
        <v>450</v>
      </c>
      <c r="U324" s="41">
        <v>0</v>
      </c>
      <c r="V324" s="40" t="s">
        <v>450</v>
      </c>
      <c r="W324" s="40" t="s">
        <v>450</v>
      </c>
      <c r="X324" s="40" t="s">
        <v>450</v>
      </c>
      <c r="Y324" s="40" t="s">
        <v>450</v>
      </c>
      <c r="Z324" s="40">
        <v>0</v>
      </c>
      <c r="AA324" s="38">
        <v>1.2E-2</v>
      </c>
      <c r="AB324" s="38">
        <v>1.9E-2</v>
      </c>
      <c r="AC324" s="38" t="s">
        <v>450</v>
      </c>
      <c r="AD324" s="38" t="s">
        <v>450</v>
      </c>
      <c r="AE324" s="38">
        <v>3.1E-2</v>
      </c>
      <c r="AF324" s="39">
        <v>4</v>
      </c>
      <c r="AG324" s="39">
        <v>2</v>
      </c>
      <c r="AH324" s="39" t="s">
        <v>450</v>
      </c>
      <c r="AI324" s="39" t="s">
        <v>450</v>
      </c>
      <c r="AJ324" s="39">
        <v>6</v>
      </c>
      <c r="AK324" s="38" t="s">
        <v>450</v>
      </c>
      <c r="AL324" s="38" t="s">
        <v>450</v>
      </c>
      <c r="AM324" s="38" t="s">
        <v>450</v>
      </c>
      <c r="AN324" s="38" t="s">
        <v>450</v>
      </c>
      <c r="AO324" s="38">
        <v>0</v>
      </c>
      <c r="AP324" s="36" t="s">
        <v>450</v>
      </c>
      <c r="AQ324" s="36" t="s">
        <v>450</v>
      </c>
      <c r="AR324" s="36" t="s">
        <v>450</v>
      </c>
      <c r="AS324" s="36" t="s">
        <v>450</v>
      </c>
      <c r="AT324" s="36">
        <v>0</v>
      </c>
      <c r="AU324" s="37" t="s">
        <v>450</v>
      </c>
      <c r="AV324" s="37" t="s">
        <v>450</v>
      </c>
      <c r="AW324" s="37" t="s">
        <v>450</v>
      </c>
      <c r="AX324" s="37" t="s">
        <v>450</v>
      </c>
      <c r="AY324" s="37">
        <v>0</v>
      </c>
      <c r="AZ324" s="36" t="s">
        <v>450</v>
      </c>
      <c r="BA324" s="36" t="s">
        <v>450</v>
      </c>
      <c r="BB324" s="36" t="s">
        <v>450</v>
      </c>
      <c r="BC324" s="36" t="s">
        <v>450</v>
      </c>
      <c r="BD324" s="36">
        <v>0</v>
      </c>
      <c r="BE324" s="38" t="s">
        <v>450</v>
      </c>
      <c r="BF324" s="38" t="s">
        <v>450</v>
      </c>
      <c r="BG324" s="38" t="s">
        <v>450</v>
      </c>
      <c r="BH324" s="38" t="s">
        <v>450</v>
      </c>
      <c r="BI324" s="38">
        <v>0</v>
      </c>
      <c r="BJ324" s="39" t="s">
        <v>450</v>
      </c>
      <c r="BK324" s="39" t="s">
        <v>450</v>
      </c>
      <c r="BL324" s="39" t="s">
        <v>450</v>
      </c>
      <c r="BM324" s="39" t="s">
        <v>450</v>
      </c>
      <c r="BN324" s="39">
        <v>0</v>
      </c>
      <c r="BO324" s="38" t="s">
        <v>450</v>
      </c>
      <c r="BP324" s="38" t="s">
        <v>450</v>
      </c>
      <c r="BQ324" s="38" t="s">
        <v>450</v>
      </c>
      <c r="BR324" s="38" t="s">
        <v>450</v>
      </c>
      <c r="BS324" s="38">
        <v>0</v>
      </c>
      <c r="BT324" s="36">
        <v>1.2E-2</v>
      </c>
      <c r="BU324" s="36">
        <v>1.9E-2</v>
      </c>
      <c r="BV324" s="36">
        <v>0</v>
      </c>
      <c r="BW324" s="36">
        <v>0</v>
      </c>
      <c r="BX324" s="36">
        <v>3.1E-2</v>
      </c>
      <c r="BY324" s="37">
        <v>4</v>
      </c>
      <c r="BZ324" s="37">
        <v>2</v>
      </c>
      <c r="CA324" s="37">
        <v>0</v>
      </c>
      <c r="CB324" s="37">
        <v>0</v>
      </c>
      <c r="CC324" s="37">
        <v>6</v>
      </c>
      <c r="CD324" s="36">
        <v>0</v>
      </c>
      <c r="CE324" s="36">
        <v>0</v>
      </c>
      <c r="CF324" s="36">
        <v>0</v>
      </c>
      <c r="CG324" s="36">
        <v>0</v>
      </c>
      <c r="CH324" s="36">
        <v>0</v>
      </c>
    </row>
    <row r="325" spans="1:86" x14ac:dyDescent="0.25">
      <c r="A325" s="45">
        <v>2022</v>
      </c>
      <c r="B325" s="43" t="s">
        <v>161</v>
      </c>
      <c r="C325" s="44">
        <v>19820</v>
      </c>
      <c r="D325" s="43" t="s">
        <v>1083</v>
      </c>
      <c r="E325" s="43" t="s">
        <v>609</v>
      </c>
      <c r="F325" s="42" t="s">
        <v>455</v>
      </c>
      <c r="G325" s="54">
        <v>0.158</v>
      </c>
      <c r="H325" s="54">
        <v>0.20300000000000001</v>
      </c>
      <c r="I325" s="38" t="s">
        <v>450</v>
      </c>
      <c r="J325" s="38" t="s">
        <v>450</v>
      </c>
      <c r="K325" s="38">
        <v>0.36099999999999999</v>
      </c>
      <c r="L325" s="39">
        <v>17</v>
      </c>
      <c r="M325" s="39">
        <v>5</v>
      </c>
      <c r="N325" s="39" t="s">
        <v>450</v>
      </c>
      <c r="O325" s="39" t="s">
        <v>450</v>
      </c>
      <c r="P325" s="39">
        <v>22</v>
      </c>
      <c r="Q325" s="41" t="s">
        <v>450</v>
      </c>
      <c r="R325" s="41" t="s">
        <v>450</v>
      </c>
      <c r="S325" s="41" t="s">
        <v>450</v>
      </c>
      <c r="T325" s="41" t="s">
        <v>450</v>
      </c>
      <c r="U325" s="41" t="s">
        <v>450</v>
      </c>
      <c r="V325" s="40" t="s">
        <v>450</v>
      </c>
      <c r="W325" s="40" t="s">
        <v>450</v>
      </c>
      <c r="X325" s="40" t="s">
        <v>450</v>
      </c>
      <c r="Y325" s="40" t="s">
        <v>450</v>
      </c>
      <c r="Z325" s="40" t="s">
        <v>450</v>
      </c>
      <c r="AA325" s="38" t="s">
        <v>450</v>
      </c>
      <c r="AB325" s="38" t="s">
        <v>450</v>
      </c>
      <c r="AC325" s="38" t="s">
        <v>450</v>
      </c>
      <c r="AD325" s="38" t="s">
        <v>450</v>
      </c>
      <c r="AE325" s="38" t="s">
        <v>450</v>
      </c>
      <c r="AF325" s="39" t="s">
        <v>450</v>
      </c>
      <c r="AG325" s="39" t="s">
        <v>450</v>
      </c>
      <c r="AH325" s="39" t="s">
        <v>450</v>
      </c>
      <c r="AI325" s="39" t="s">
        <v>450</v>
      </c>
      <c r="AJ325" s="39" t="s">
        <v>450</v>
      </c>
      <c r="AK325" s="38" t="s">
        <v>450</v>
      </c>
      <c r="AL325" s="38" t="s">
        <v>450</v>
      </c>
      <c r="AM325" s="38" t="s">
        <v>450</v>
      </c>
      <c r="AN325" s="38" t="s">
        <v>450</v>
      </c>
      <c r="AO325" s="38">
        <v>0</v>
      </c>
      <c r="AP325" s="36">
        <v>0.01</v>
      </c>
      <c r="AQ325" s="36">
        <v>5.5E-2</v>
      </c>
      <c r="AR325" s="36" t="s">
        <v>450</v>
      </c>
      <c r="AS325" s="36" t="s">
        <v>450</v>
      </c>
      <c r="AT325" s="36">
        <v>6.5000000000000002E-2</v>
      </c>
      <c r="AU325" s="37">
        <v>2</v>
      </c>
      <c r="AV325" s="37">
        <v>2</v>
      </c>
      <c r="AW325" s="37" t="s">
        <v>450</v>
      </c>
      <c r="AX325" s="37" t="s">
        <v>450</v>
      </c>
      <c r="AY325" s="37">
        <v>4</v>
      </c>
      <c r="AZ325" s="36" t="s">
        <v>450</v>
      </c>
      <c r="BA325" s="36" t="s">
        <v>450</v>
      </c>
      <c r="BB325" s="36" t="s">
        <v>450</v>
      </c>
      <c r="BC325" s="36" t="s">
        <v>450</v>
      </c>
      <c r="BD325" s="36">
        <v>0</v>
      </c>
      <c r="BE325" s="38" t="s">
        <v>450</v>
      </c>
      <c r="BF325" s="38" t="s">
        <v>450</v>
      </c>
      <c r="BG325" s="38" t="s">
        <v>450</v>
      </c>
      <c r="BH325" s="38" t="s">
        <v>450</v>
      </c>
      <c r="BI325" s="38">
        <v>0</v>
      </c>
      <c r="BJ325" s="39" t="s">
        <v>450</v>
      </c>
      <c r="BK325" s="39" t="s">
        <v>450</v>
      </c>
      <c r="BL325" s="39" t="s">
        <v>450</v>
      </c>
      <c r="BM325" s="39" t="s">
        <v>450</v>
      </c>
      <c r="BN325" s="39">
        <v>0</v>
      </c>
      <c r="BO325" s="38" t="s">
        <v>450</v>
      </c>
      <c r="BP325" s="38" t="s">
        <v>450</v>
      </c>
      <c r="BQ325" s="38" t="s">
        <v>450</v>
      </c>
      <c r="BR325" s="38" t="s">
        <v>450</v>
      </c>
      <c r="BS325" s="38">
        <v>0</v>
      </c>
      <c r="BT325" s="36">
        <v>0.16800000000000001</v>
      </c>
      <c r="BU325" s="36">
        <v>0.25800000000000001</v>
      </c>
      <c r="BV325" s="36">
        <v>0</v>
      </c>
      <c r="BW325" s="36">
        <v>0</v>
      </c>
      <c r="BX325" s="36">
        <v>0.42599999999999999</v>
      </c>
      <c r="BY325" s="37">
        <v>19</v>
      </c>
      <c r="BZ325" s="37">
        <v>7</v>
      </c>
      <c r="CA325" s="37">
        <v>0</v>
      </c>
      <c r="CB325" s="37">
        <v>0</v>
      </c>
      <c r="CC325" s="37">
        <v>26</v>
      </c>
      <c r="CD325" s="36">
        <v>0</v>
      </c>
      <c r="CE325" s="36">
        <v>0</v>
      </c>
      <c r="CF325" s="36">
        <v>0</v>
      </c>
      <c r="CG325" s="36">
        <v>0</v>
      </c>
      <c r="CH325" s="36">
        <v>0</v>
      </c>
    </row>
    <row r="326" spans="1:86" x14ac:dyDescent="0.25">
      <c r="A326" s="45">
        <v>2022</v>
      </c>
      <c r="B326" s="43" t="s">
        <v>161</v>
      </c>
      <c r="C326" s="44">
        <v>20476</v>
      </c>
      <c r="D326" s="43" t="s">
        <v>1082</v>
      </c>
      <c r="E326" s="43" t="s">
        <v>609</v>
      </c>
      <c r="F326" s="42" t="s">
        <v>455</v>
      </c>
      <c r="G326" s="54">
        <v>7.0000000000000007E-2</v>
      </c>
      <c r="H326" s="54" t="s">
        <v>450</v>
      </c>
      <c r="I326" s="38" t="s">
        <v>450</v>
      </c>
      <c r="J326" s="38" t="s">
        <v>450</v>
      </c>
      <c r="K326" s="38">
        <v>7.0000000000000007E-2</v>
      </c>
      <c r="L326" s="39">
        <v>7</v>
      </c>
      <c r="M326" s="39" t="s">
        <v>450</v>
      </c>
      <c r="N326" s="39" t="s">
        <v>450</v>
      </c>
      <c r="O326" s="39" t="s">
        <v>450</v>
      </c>
      <c r="P326" s="39">
        <v>7</v>
      </c>
      <c r="Q326" s="41" t="s">
        <v>450</v>
      </c>
      <c r="R326" s="41" t="s">
        <v>450</v>
      </c>
      <c r="S326" s="41" t="s">
        <v>450</v>
      </c>
      <c r="T326" s="41" t="s">
        <v>450</v>
      </c>
      <c r="U326" s="41" t="s">
        <v>450</v>
      </c>
      <c r="V326" s="40" t="s">
        <v>450</v>
      </c>
      <c r="W326" s="40" t="s">
        <v>450</v>
      </c>
      <c r="X326" s="40" t="s">
        <v>450</v>
      </c>
      <c r="Y326" s="40" t="s">
        <v>450</v>
      </c>
      <c r="Z326" s="40" t="s">
        <v>450</v>
      </c>
      <c r="AA326" s="38" t="s">
        <v>450</v>
      </c>
      <c r="AB326" s="38" t="s">
        <v>450</v>
      </c>
      <c r="AC326" s="38" t="s">
        <v>450</v>
      </c>
      <c r="AD326" s="38" t="s">
        <v>450</v>
      </c>
      <c r="AE326" s="38" t="s">
        <v>450</v>
      </c>
      <c r="AF326" s="39" t="s">
        <v>450</v>
      </c>
      <c r="AG326" s="39" t="s">
        <v>450</v>
      </c>
      <c r="AH326" s="39" t="s">
        <v>450</v>
      </c>
      <c r="AI326" s="39" t="s">
        <v>450</v>
      </c>
      <c r="AJ326" s="39" t="s">
        <v>450</v>
      </c>
      <c r="AK326" s="38" t="s">
        <v>450</v>
      </c>
      <c r="AL326" s="38" t="s">
        <v>450</v>
      </c>
      <c r="AM326" s="38" t="s">
        <v>450</v>
      </c>
      <c r="AN326" s="38" t="s">
        <v>450</v>
      </c>
      <c r="AO326" s="38">
        <v>0</v>
      </c>
      <c r="AP326" s="36">
        <v>0.01</v>
      </c>
      <c r="AQ326" s="36" t="s">
        <v>450</v>
      </c>
      <c r="AR326" s="36" t="s">
        <v>450</v>
      </c>
      <c r="AS326" s="36" t="s">
        <v>450</v>
      </c>
      <c r="AT326" s="36">
        <v>0.01</v>
      </c>
      <c r="AU326" s="37">
        <v>2</v>
      </c>
      <c r="AV326" s="37" t="s">
        <v>450</v>
      </c>
      <c r="AW326" s="37" t="s">
        <v>450</v>
      </c>
      <c r="AX326" s="37" t="s">
        <v>450</v>
      </c>
      <c r="AY326" s="37">
        <v>2</v>
      </c>
      <c r="AZ326" s="36" t="s">
        <v>450</v>
      </c>
      <c r="BA326" s="36" t="s">
        <v>450</v>
      </c>
      <c r="BB326" s="36" t="s">
        <v>450</v>
      </c>
      <c r="BC326" s="36" t="s">
        <v>450</v>
      </c>
      <c r="BD326" s="36">
        <v>0</v>
      </c>
      <c r="BE326" s="38" t="s">
        <v>450</v>
      </c>
      <c r="BF326" s="38" t="s">
        <v>450</v>
      </c>
      <c r="BG326" s="38" t="s">
        <v>450</v>
      </c>
      <c r="BH326" s="38" t="s">
        <v>450</v>
      </c>
      <c r="BI326" s="38">
        <v>0</v>
      </c>
      <c r="BJ326" s="39" t="s">
        <v>450</v>
      </c>
      <c r="BK326" s="39" t="s">
        <v>450</v>
      </c>
      <c r="BL326" s="39" t="s">
        <v>450</v>
      </c>
      <c r="BM326" s="39" t="s">
        <v>450</v>
      </c>
      <c r="BN326" s="39">
        <v>0</v>
      </c>
      <c r="BO326" s="38" t="s">
        <v>450</v>
      </c>
      <c r="BP326" s="38" t="s">
        <v>450</v>
      </c>
      <c r="BQ326" s="38" t="s">
        <v>450</v>
      </c>
      <c r="BR326" s="38" t="s">
        <v>450</v>
      </c>
      <c r="BS326" s="38">
        <v>0</v>
      </c>
      <c r="BT326" s="36">
        <v>0.08</v>
      </c>
      <c r="BU326" s="36">
        <v>0</v>
      </c>
      <c r="BV326" s="36">
        <v>0</v>
      </c>
      <c r="BW326" s="36">
        <v>0</v>
      </c>
      <c r="BX326" s="36">
        <v>0.08</v>
      </c>
      <c r="BY326" s="37">
        <v>9</v>
      </c>
      <c r="BZ326" s="37">
        <v>0</v>
      </c>
      <c r="CA326" s="37">
        <v>0</v>
      </c>
      <c r="CB326" s="37">
        <v>0</v>
      </c>
      <c r="CC326" s="37">
        <v>9</v>
      </c>
      <c r="CD326" s="36">
        <v>0</v>
      </c>
      <c r="CE326" s="36">
        <v>0</v>
      </c>
      <c r="CF326" s="36">
        <v>0</v>
      </c>
      <c r="CG326" s="36">
        <v>0</v>
      </c>
      <c r="CH326" s="36">
        <v>0</v>
      </c>
    </row>
    <row r="327" spans="1:86" x14ac:dyDescent="0.25">
      <c r="A327" s="45">
        <v>2022</v>
      </c>
      <c r="B327" s="43" t="s">
        <v>161</v>
      </c>
      <c r="C327" s="44">
        <v>20510</v>
      </c>
      <c r="D327" s="43" t="s">
        <v>1081</v>
      </c>
      <c r="E327" s="43" t="s">
        <v>609</v>
      </c>
      <c r="F327" s="42" t="s">
        <v>457</v>
      </c>
      <c r="G327" s="54">
        <v>0.27400000000000002</v>
      </c>
      <c r="H327" s="54">
        <v>4.9000000000000002E-2</v>
      </c>
      <c r="I327" s="38">
        <v>0</v>
      </c>
      <c r="J327" s="38">
        <v>0</v>
      </c>
      <c r="K327" s="38">
        <v>0.32300000000000001</v>
      </c>
      <c r="L327" s="39">
        <v>33</v>
      </c>
      <c r="M327" s="39">
        <v>5</v>
      </c>
      <c r="N327" s="39">
        <v>0</v>
      </c>
      <c r="O327" s="39">
        <v>0</v>
      </c>
      <c r="P327" s="39">
        <v>38</v>
      </c>
      <c r="Q327" s="41">
        <v>0.01</v>
      </c>
      <c r="R327" s="41">
        <v>0</v>
      </c>
      <c r="S327" s="41">
        <v>0</v>
      </c>
      <c r="T327" s="41">
        <v>0</v>
      </c>
      <c r="U327" s="41">
        <v>0.01</v>
      </c>
      <c r="V327" s="40">
        <v>1</v>
      </c>
      <c r="W327" s="40">
        <v>0</v>
      </c>
      <c r="X327" s="40">
        <v>0</v>
      </c>
      <c r="Y327" s="40">
        <v>0</v>
      </c>
      <c r="Z327" s="40">
        <v>1</v>
      </c>
      <c r="AA327" s="38">
        <v>0</v>
      </c>
      <c r="AB327" s="38">
        <v>0</v>
      </c>
      <c r="AC327" s="38">
        <v>0</v>
      </c>
      <c r="AD327" s="38">
        <v>0</v>
      </c>
      <c r="AE327" s="38">
        <v>0</v>
      </c>
      <c r="AF327" s="39">
        <v>0</v>
      </c>
      <c r="AG327" s="39">
        <v>0</v>
      </c>
      <c r="AH327" s="39">
        <v>0</v>
      </c>
      <c r="AI327" s="39">
        <v>0</v>
      </c>
      <c r="AJ327" s="39">
        <v>0</v>
      </c>
      <c r="AK327" s="38">
        <v>186.185</v>
      </c>
      <c r="AL327" s="38">
        <v>19.385000000000002</v>
      </c>
      <c r="AM327" s="38">
        <v>0</v>
      </c>
      <c r="AN327" s="38">
        <v>0</v>
      </c>
      <c r="AO327" s="38">
        <v>205.57</v>
      </c>
      <c r="AP327" s="36">
        <v>0.01</v>
      </c>
      <c r="AQ327" s="36">
        <v>3.6999999999999998E-2</v>
      </c>
      <c r="AR327" s="36">
        <v>0</v>
      </c>
      <c r="AS327" s="36">
        <v>0</v>
      </c>
      <c r="AT327" s="36">
        <v>4.7E-2</v>
      </c>
      <c r="AU327" s="37">
        <v>1</v>
      </c>
      <c r="AV327" s="37">
        <v>3</v>
      </c>
      <c r="AW327" s="37">
        <v>0</v>
      </c>
      <c r="AX327" s="37">
        <v>0</v>
      </c>
      <c r="AY327" s="37">
        <v>4</v>
      </c>
      <c r="AZ327" s="36">
        <v>9.8140000000000001</v>
      </c>
      <c r="BA327" s="36">
        <v>34.960999999999999</v>
      </c>
      <c r="BB327" s="36">
        <v>0</v>
      </c>
      <c r="BC327" s="36">
        <v>0</v>
      </c>
      <c r="BD327" s="36">
        <v>44.774999999999999</v>
      </c>
      <c r="BE327" s="38">
        <v>0</v>
      </c>
      <c r="BF327" s="38">
        <v>0</v>
      </c>
      <c r="BG327" s="38">
        <v>0</v>
      </c>
      <c r="BH327" s="38">
        <v>0</v>
      </c>
      <c r="BI327" s="38">
        <v>0</v>
      </c>
      <c r="BJ327" s="39">
        <v>0</v>
      </c>
      <c r="BK327" s="39">
        <v>0</v>
      </c>
      <c r="BL327" s="39">
        <v>0</v>
      </c>
      <c r="BM327" s="39">
        <v>0</v>
      </c>
      <c r="BN327" s="39">
        <v>0</v>
      </c>
      <c r="BO327" s="38">
        <v>0</v>
      </c>
      <c r="BP327" s="38">
        <v>0</v>
      </c>
      <c r="BQ327" s="38">
        <v>0</v>
      </c>
      <c r="BR327" s="38">
        <v>0</v>
      </c>
      <c r="BS327" s="38">
        <v>0</v>
      </c>
      <c r="BT327" s="36">
        <v>0.28399999999999997</v>
      </c>
      <c r="BU327" s="36">
        <v>8.5999999999999993E-2</v>
      </c>
      <c r="BV327" s="36">
        <v>0</v>
      </c>
      <c r="BW327" s="36">
        <v>0</v>
      </c>
      <c r="BX327" s="36">
        <v>0.37</v>
      </c>
      <c r="BY327" s="37">
        <v>34</v>
      </c>
      <c r="BZ327" s="37">
        <v>8</v>
      </c>
      <c r="CA327" s="37">
        <v>0</v>
      </c>
      <c r="CB327" s="37">
        <v>0</v>
      </c>
      <c r="CC327" s="37">
        <v>42</v>
      </c>
      <c r="CD327" s="36">
        <v>195.999</v>
      </c>
      <c r="CE327" s="36">
        <v>54.345999999999997</v>
      </c>
      <c r="CF327" s="36">
        <v>0</v>
      </c>
      <c r="CG327" s="36">
        <v>0</v>
      </c>
      <c r="CH327" s="36">
        <v>250.345</v>
      </c>
    </row>
    <row r="328" spans="1:86" x14ac:dyDescent="0.25">
      <c r="A328" s="45">
        <v>2022</v>
      </c>
      <c r="B328" s="43" t="s">
        <v>161</v>
      </c>
      <c r="C328" s="44">
        <v>22500</v>
      </c>
      <c r="D328" s="43" t="s">
        <v>1080</v>
      </c>
      <c r="E328" s="43" t="s">
        <v>609</v>
      </c>
      <c r="F328" s="42" t="s">
        <v>457</v>
      </c>
      <c r="G328" s="54">
        <v>13.343999999999999</v>
      </c>
      <c r="H328" s="54">
        <v>5.3289999999999997</v>
      </c>
      <c r="I328" s="38">
        <v>0.01</v>
      </c>
      <c r="J328" s="38" t="s">
        <v>450</v>
      </c>
      <c r="K328" s="38">
        <v>18.683</v>
      </c>
      <c r="L328" s="39">
        <v>1606</v>
      </c>
      <c r="M328" s="39">
        <v>143</v>
      </c>
      <c r="N328" s="39">
        <v>1</v>
      </c>
      <c r="O328" s="39" t="s">
        <v>450</v>
      </c>
      <c r="P328" s="39">
        <v>1750</v>
      </c>
      <c r="Q328" s="41" t="s">
        <v>450</v>
      </c>
      <c r="R328" s="41" t="s">
        <v>450</v>
      </c>
      <c r="S328" s="41" t="s">
        <v>450</v>
      </c>
      <c r="T328" s="41" t="s">
        <v>450</v>
      </c>
      <c r="U328" s="41" t="s">
        <v>450</v>
      </c>
      <c r="V328" s="40" t="s">
        <v>450</v>
      </c>
      <c r="W328" s="40" t="s">
        <v>450</v>
      </c>
      <c r="X328" s="40" t="s">
        <v>450</v>
      </c>
      <c r="Y328" s="40" t="s">
        <v>450</v>
      </c>
      <c r="Z328" s="40" t="s">
        <v>450</v>
      </c>
      <c r="AA328" s="38" t="s">
        <v>450</v>
      </c>
      <c r="AB328" s="38" t="s">
        <v>450</v>
      </c>
      <c r="AC328" s="38" t="s">
        <v>450</v>
      </c>
      <c r="AD328" s="38" t="s">
        <v>450</v>
      </c>
      <c r="AE328" s="38" t="s">
        <v>450</v>
      </c>
      <c r="AF328" s="39" t="s">
        <v>450</v>
      </c>
      <c r="AG328" s="39" t="s">
        <v>450</v>
      </c>
      <c r="AH328" s="39" t="s">
        <v>450</v>
      </c>
      <c r="AI328" s="39" t="s">
        <v>450</v>
      </c>
      <c r="AJ328" s="39" t="s">
        <v>450</v>
      </c>
      <c r="AK328" s="38">
        <v>7699.0119999999997</v>
      </c>
      <c r="AL328" s="38">
        <v>1590.1890000000001</v>
      </c>
      <c r="AM328" s="38">
        <v>8.3829999999999991</v>
      </c>
      <c r="AN328" s="38" t="s">
        <v>450</v>
      </c>
      <c r="AO328" s="38">
        <v>9297.5840000000007</v>
      </c>
      <c r="AP328" s="36">
        <v>8.6999999999999994E-2</v>
      </c>
      <c r="AQ328" s="36">
        <v>0.35899999999999999</v>
      </c>
      <c r="AR328" s="36" t="s">
        <v>450</v>
      </c>
      <c r="AS328" s="36" t="s">
        <v>450</v>
      </c>
      <c r="AT328" s="36">
        <v>0.44600000000000001</v>
      </c>
      <c r="AU328" s="37">
        <v>16</v>
      </c>
      <c r="AV328" s="37">
        <v>11</v>
      </c>
      <c r="AW328" s="37" t="s">
        <v>450</v>
      </c>
      <c r="AX328" s="37" t="s">
        <v>450</v>
      </c>
      <c r="AY328" s="37">
        <v>27</v>
      </c>
      <c r="AZ328" s="36">
        <v>35.347999999999999</v>
      </c>
      <c r="BA328" s="36">
        <v>61.063000000000002</v>
      </c>
      <c r="BB328" s="36" t="s">
        <v>450</v>
      </c>
      <c r="BC328" s="36" t="s">
        <v>450</v>
      </c>
      <c r="BD328" s="36">
        <v>96.411000000000001</v>
      </c>
      <c r="BE328" s="38">
        <v>8.0000000000000002E-3</v>
      </c>
      <c r="BF328" s="38">
        <v>0.01</v>
      </c>
      <c r="BG328" s="38" t="s">
        <v>450</v>
      </c>
      <c r="BH328" s="38" t="s">
        <v>450</v>
      </c>
      <c r="BI328" s="38">
        <v>1.7999999999999999E-2</v>
      </c>
      <c r="BJ328" s="39">
        <v>3</v>
      </c>
      <c r="BK328" s="39">
        <v>1</v>
      </c>
      <c r="BL328" s="39" t="s">
        <v>450</v>
      </c>
      <c r="BM328" s="39" t="s">
        <v>450</v>
      </c>
      <c r="BN328" s="39">
        <v>4</v>
      </c>
      <c r="BO328" s="38">
        <v>4.5039999999999996</v>
      </c>
      <c r="BP328" s="38">
        <v>0</v>
      </c>
      <c r="BQ328" s="38" t="s">
        <v>450</v>
      </c>
      <c r="BR328" s="38" t="s">
        <v>450</v>
      </c>
      <c r="BS328" s="38">
        <v>4.5039999999999996</v>
      </c>
      <c r="BT328" s="36">
        <v>13.439</v>
      </c>
      <c r="BU328" s="36">
        <v>5.6980000000000004</v>
      </c>
      <c r="BV328" s="36">
        <v>0.01</v>
      </c>
      <c r="BW328" s="36">
        <v>0</v>
      </c>
      <c r="BX328" s="36">
        <v>19.146999999999998</v>
      </c>
      <c r="BY328" s="37">
        <v>1625</v>
      </c>
      <c r="BZ328" s="37">
        <v>155</v>
      </c>
      <c r="CA328" s="37">
        <v>1</v>
      </c>
      <c r="CB328" s="37">
        <v>0</v>
      </c>
      <c r="CC328" s="37">
        <v>1781</v>
      </c>
      <c r="CD328" s="36">
        <v>7738.8639999999996</v>
      </c>
      <c r="CE328" s="36">
        <v>1651.252</v>
      </c>
      <c r="CF328" s="36">
        <v>8.3829999999999991</v>
      </c>
      <c r="CG328" s="36">
        <v>0</v>
      </c>
      <c r="CH328" s="36">
        <v>9398.4989999999998</v>
      </c>
    </row>
    <row r="329" spans="1:86" x14ac:dyDescent="0.25">
      <c r="A329" s="45">
        <v>2022</v>
      </c>
      <c r="B329" s="43" t="s">
        <v>161</v>
      </c>
      <c r="C329" s="44">
        <v>60839</v>
      </c>
      <c r="D329" s="43" t="s">
        <v>1079</v>
      </c>
      <c r="E329" s="43" t="s">
        <v>609</v>
      </c>
      <c r="F329" s="42" t="s">
        <v>457</v>
      </c>
      <c r="G329" s="54">
        <v>0.13</v>
      </c>
      <c r="H329" s="54">
        <v>6.9000000000000006E-2</v>
      </c>
      <c r="I329" s="38">
        <v>0</v>
      </c>
      <c r="J329" s="38">
        <v>0</v>
      </c>
      <c r="K329" s="38">
        <v>0.19900000000000001</v>
      </c>
      <c r="L329" s="39">
        <v>18</v>
      </c>
      <c r="M329" s="39">
        <v>2</v>
      </c>
      <c r="N329" s="39">
        <v>0</v>
      </c>
      <c r="O329" s="39">
        <v>0</v>
      </c>
      <c r="P329" s="39">
        <v>20</v>
      </c>
      <c r="Q329" s="41">
        <v>0</v>
      </c>
      <c r="R329" s="41">
        <v>0</v>
      </c>
      <c r="S329" s="41">
        <v>0</v>
      </c>
      <c r="T329" s="41">
        <v>0</v>
      </c>
      <c r="U329" s="41">
        <v>0</v>
      </c>
      <c r="V329" s="40">
        <v>0</v>
      </c>
      <c r="W329" s="40">
        <v>0</v>
      </c>
      <c r="X329" s="40">
        <v>0</v>
      </c>
      <c r="Y329" s="40">
        <v>0</v>
      </c>
      <c r="Z329" s="40">
        <v>0</v>
      </c>
      <c r="AA329" s="38" t="s">
        <v>450</v>
      </c>
      <c r="AB329" s="38" t="s">
        <v>450</v>
      </c>
      <c r="AC329" s="38" t="s">
        <v>450</v>
      </c>
      <c r="AD329" s="38" t="s">
        <v>450</v>
      </c>
      <c r="AE329" s="38">
        <v>0</v>
      </c>
      <c r="AF329" s="39" t="s">
        <v>450</v>
      </c>
      <c r="AG329" s="39" t="s">
        <v>450</v>
      </c>
      <c r="AH329" s="39" t="s">
        <v>450</v>
      </c>
      <c r="AI329" s="39" t="s">
        <v>450</v>
      </c>
      <c r="AJ329" s="39">
        <v>0</v>
      </c>
      <c r="AK329" s="38">
        <v>120.61199999999999</v>
      </c>
      <c r="AL329" s="38">
        <v>38.75</v>
      </c>
      <c r="AM329" s="38" t="s">
        <v>450</v>
      </c>
      <c r="AN329" s="38" t="s">
        <v>450</v>
      </c>
      <c r="AO329" s="38">
        <v>159.36199999999999</v>
      </c>
      <c r="AP329" s="36">
        <v>0</v>
      </c>
      <c r="AQ329" s="36">
        <v>0.27500000000000002</v>
      </c>
      <c r="AR329" s="36">
        <v>0</v>
      </c>
      <c r="AS329" s="36">
        <v>0</v>
      </c>
      <c r="AT329" s="36">
        <v>0.27500000000000002</v>
      </c>
      <c r="AU329" s="37">
        <v>0</v>
      </c>
      <c r="AV329" s="37">
        <v>1</v>
      </c>
      <c r="AW329" s="37">
        <v>0</v>
      </c>
      <c r="AX329" s="37">
        <v>0</v>
      </c>
      <c r="AY329" s="37">
        <v>1</v>
      </c>
      <c r="AZ329" s="36">
        <v>0</v>
      </c>
      <c r="BA329" s="36">
        <v>0</v>
      </c>
      <c r="BB329" s="36">
        <v>0</v>
      </c>
      <c r="BC329" s="36">
        <v>0</v>
      </c>
      <c r="BD329" s="36">
        <v>0</v>
      </c>
      <c r="BE329" s="38">
        <v>0</v>
      </c>
      <c r="BF329" s="38">
        <v>0</v>
      </c>
      <c r="BG329" s="38">
        <v>0</v>
      </c>
      <c r="BH329" s="38">
        <v>0</v>
      </c>
      <c r="BI329" s="38">
        <v>0</v>
      </c>
      <c r="BJ329" s="39">
        <v>0</v>
      </c>
      <c r="BK329" s="39">
        <v>0</v>
      </c>
      <c r="BL329" s="39">
        <v>0</v>
      </c>
      <c r="BM329" s="39">
        <v>0</v>
      </c>
      <c r="BN329" s="39">
        <v>0</v>
      </c>
      <c r="BO329" s="38">
        <v>0</v>
      </c>
      <c r="BP329" s="38">
        <v>0</v>
      </c>
      <c r="BQ329" s="38">
        <v>0</v>
      </c>
      <c r="BR329" s="38">
        <v>0</v>
      </c>
      <c r="BS329" s="38">
        <v>0</v>
      </c>
      <c r="BT329" s="36">
        <v>0.13</v>
      </c>
      <c r="BU329" s="36">
        <v>0.34399999999999997</v>
      </c>
      <c r="BV329" s="36">
        <v>0</v>
      </c>
      <c r="BW329" s="36">
        <v>0</v>
      </c>
      <c r="BX329" s="36">
        <v>0.47399999999999998</v>
      </c>
      <c r="BY329" s="37">
        <v>18</v>
      </c>
      <c r="BZ329" s="37">
        <v>3</v>
      </c>
      <c r="CA329" s="37">
        <v>0</v>
      </c>
      <c r="CB329" s="37">
        <v>0</v>
      </c>
      <c r="CC329" s="37">
        <v>21</v>
      </c>
      <c r="CD329" s="36">
        <v>120.61199999999999</v>
      </c>
      <c r="CE329" s="36">
        <v>38.75</v>
      </c>
      <c r="CF329" s="36">
        <v>0</v>
      </c>
      <c r="CG329" s="36">
        <v>0</v>
      </c>
      <c r="CH329" s="36">
        <v>159.36199999999999</v>
      </c>
    </row>
    <row r="330" spans="1:86" x14ac:dyDescent="0.25">
      <c r="A330" s="45">
        <v>2022</v>
      </c>
      <c r="B330" s="43" t="s">
        <v>161</v>
      </c>
      <c r="C330" s="44">
        <v>99999</v>
      </c>
      <c r="D330" s="43" t="s">
        <v>453</v>
      </c>
      <c r="E330" s="43" t="s">
        <v>609</v>
      </c>
      <c r="F330" s="42" t="s">
        <v>451</v>
      </c>
      <c r="G330" s="54">
        <v>-2.117</v>
      </c>
      <c r="H330" s="54">
        <v>-0.625</v>
      </c>
      <c r="I330" s="38">
        <v>-5.8999999999999997E-2</v>
      </c>
      <c r="J330" s="38" t="s">
        <v>450</v>
      </c>
      <c r="K330" s="38">
        <v>-2.8010000000000002</v>
      </c>
      <c r="L330" s="39" t="s">
        <v>450</v>
      </c>
      <c r="M330" s="39" t="s">
        <v>450</v>
      </c>
      <c r="N330" s="39" t="s">
        <v>450</v>
      </c>
      <c r="O330" s="39" t="s">
        <v>450</v>
      </c>
      <c r="P330" s="39" t="s">
        <v>450</v>
      </c>
      <c r="Q330" s="41" t="s">
        <v>450</v>
      </c>
      <c r="R330" s="41" t="s">
        <v>450</v>
      </c>
      <c r="S330" s="41" t="s">
        <v>450</v>
      </c>
      <c r="T330" s="41" t="s">
        <v>450</v>
      </c>
      <c r="U330" s="41" t="s">
        <v>450</v>
      </c>
      <c r="V330" s="40" t="s">
        <v>450</v>
      </c>
      <c r="W330" s="40" t="s">
        <v>450</v>
      </c>
      <c r="X330" s="40" t="s">
        <v>450</v>
      </c>
      <c r="Y330" s="40" t="s">
        <v>450</v>
      </c>
      <c r="Z330" s="40" t="s">
        <v>450</v>
      </c>
      <c r="AA330" s="38">
        <v>-2E-3</v>
      </c>
      <c r="AB330" s="38">
        <v>-3.0000000000000001E-3</v>
      </c>
      <c r="AC330" s="38" t="s">
        <v>450</v>
      </c>
      <c r="AD330" s="38" t="s">
        <v>450</v>
      </c>
      <c r="AE330" s="38">
        <v>-5.0000000000000001E-3</v>
      </c>
      <c r="AF330" s="39" t="s">
        <v>450</v>
      </c>
      <c r="AG330" s="39" t="s">
        <v>450</v>
      </c>
      <c r="AH330" s="39" t="s">
        <v>450</v>
      </c>
      <c r="AI330" s="39" t="s">
        <v>450</v>
      </c>
      <c r="AJ330" s="39" t="s">
        <v>450</v>
      </c>
      <c r="AK330" s="38" t="s">
        <v>450</v>
      </c>
      <c r="AL330" s="38" t="s">
        <v>450</v>
      </c>
      <c r="AM330" s="38" t="s">
        <v>450</v>
      </c>
      <c r="AN330" s="38" t="s">
        <v>450</v>
      </c>
      <c r="AO330" s="38" t="s">
        <v>450</v>
      </c>
      <c r="AP330" s="36" t="s">
        <v>450</v>
      </c>
      <c r="AQ330" s="36" t="s">
        <v>450</v>
      </c>
      <c r="AR330" s="36" t="s">
        <v>450</v>
      </c>
      <c r="AS330" s="36" t="s">
        <v>450</v>
      </c>
      <c r="AT330" s="36" t="s">
        <v>450</v>
      </c>
      <c r="AU330" s="37" t="s">
        <v>450</v>
      </c>
      <c r="AV330" s="37" t="s">
        <v>450</v>
      </c>
      <c r="AW330" s="37" t="s">
        <v>450</v>
      </c>
      <c r="AX330" s="37" t="s">
        <v>450</v>
      </c>
      <c r="AY330" s="37" t="s">
        <v>450</v>
      </c>
      <c r="AZ330" s="36" t="s">
        <v>450</v>
      </c>
      <c r="BA330" s="36" t="s">
        <v>450</v>
      </c>
      <c r="BB330" s="36" t="s">
        <v>450</v>
      </c>
      <c r="BC330" s="36" t="s">
        <v>450</v>
      </c>
      <c r="BD330" s="36" t="s">
        <v>450</v>
      </c>
      <c r="BE330" s="38" t="s">
        <v>450</v>
      </c>
      <c r="BF330" s="38" t="s">
        <v>450</v>
      </c>
      <c r="BG330" s="38" t="s">
        <v>450</v>
      </c>
      <c r="BH330" s="38" t="s">
        <v>450</v>
      </c>
      <c r="BI330" s="38" t="s">
        <v>450</v>
      </c>
      <c r="BJ330" s="39" t="s">
        <v>450</v>
      </c>
      <c r="BK330" s="39" t="s">
        <v>450</v>
      </c>
      <c r="BL330" s="39" t="s">
        <v>450</v>
      </c>
      <c r="BM330" s="39" t="s">
        <v>450</v>
      </c>
      <c r="BN330" s="39" t="s">
        <v>450</v>
      </c>
      <c r="BO330" s="38" t="s">
        <v>450</v>
      </c>
      <c r="BP330" s="38" t="s">
        <v>450</v>
      </c>
      <c r="BQ330" s="38" t="s">
        <v>450</v>
      </c>
      <c r="BR330" s="38" t="s">
        <v>450</v>
      </c>
      <c r="BS330" s="38" t="s">
        <v>450</v>
      </c>
      <c r="BT330" s="36">
        <v>-2.1190000000000002</v>
      </c>
      <c r="BU330" s="36">
        <v>-0.628</v>
      </c>
      <c r="BV330" s="36">
        <v>-5.8999999999999997E-2</v>
      </c>
      <c r="BW330" s="36" t="s">
        <v>450</v>
      </c>
      <c r="BX330" s="36">
        <v>-2.8069999999999999</v>
      </c>
      <c r="BY330" s="37" t="s">
        <v>450</v>
      </c>
      <c r="BZ330" s="37" t="s">
        <v>450</v>
      </c>
      <c r="CA330" s="37" t="s">
        <v>450</v>
      </c>
      <c r="CB330" s="37" t="s">
        <v>450</v>
      </c>
      <c r="CC330" s="37" t="s">
        <v>450</v>
      </c>
      <c r="CD330" s="36" t="s">
        <v>450</v>
      </c>
      <c r="CE330" s="36" t="s">
        <v>450</v>
      </c>
      <c r="CF330" s="36" t="s">
        <v>450</v>
      </c>
      <c r="CG330" s="36" t="s">
        <v>450</v>
      </c>
      <c r="CH330" s="36" t="s">
        <v>450</v>
      </c>
    </row>
    <row r="331" spans="1:86" x14ac:dyDescent="0.25">
      <c r="A331" s="45">
        <v>2022</v>
      </c>
      <c r="B331" s="43" t="s">
        <v>162</v>
      </c>
      <c r="C331" s="44">
        <v>690</v>
      </c>
      <c r="D331" s="43" t="s">
        <v>1078</v>
      </c>
      <c r="E331" s="43" t="s">
        <v>580</v>
      </c>
      <c r="F331" s="42" t="s">
        <v>457</v>
      </c>
      <c r="G331" s="54">
        <v>0.05</v>
      </c>
      <c r="H331" s="54" t="s">
        <v>450</v>
      </c>
      <c r="I331" s="38" t="s">
        <v>450</v>
      </c>
      <c r="J331" s="38" t="s">
        <v>450</v>
      </c>
      <c r="K331" s="38">
        <v>0.05</v>
      </c>
      <c r="L331" s="39">
        <v>5</v>
      </c>
      <c r="M331" s="39" t="s">
        <v>450</v>
      </c>
      <c r="N331" s="39" t="s">
        <v>450</v>
      </c>
      <c r="O331" s="39" t="s">
        <v>450</v>
      </c>
      <c r="P331" s="39">
        <v>5</v>
      </c>
      <c r="Q331" s="41" t="s">
        <v>450</v>
      </c>
      <c r="R331" s="41" t="s">
        <v>450</v>
      </c>
      <c r="S331" s="41" t="s">
        <v>450</v>
      </c>
      <c r="T331" s="41" t="s">
        <v>450</v>
      </c>
      <c r="U331" s="41" t="s">
        <v>450</v>
      </c>
      <c r="V331" s="40" t="s">
        <v>450</v>
      </c>
      <c r="W331" s="40" t="s">
        <v>450</v>
      </c>
      <c r="X331" s="40" t="s">
        <v>450</v>
      </c>
      <c r="Y331" s="40" t="s">
        <v>450</v>
      </c>
      <c r="Z331" s="40" t="s">
        <v>450</v>
      </c>
      <c r="AA331" s="38" t="s">
        <v>450</v>
      </c>
      <c r="AB331" s="38" t="s">
        <v>450</v>
      </c>
      <c r="AC331" s="38" t="s">
        <v>450</v>
      </c>
      <c r="AD331" s="38" t="s">
        <v>450</v>
      </c>
      <c r="AE331" s="38" t="s">
        <v>450</v>
      </c>
      <c r="AF331" s="39" t="s">
        <v>450</v>
      </c>
      <c r="AG331" s="39" t="s">
        <v>450</v>
      </c>
      <c r="AH331" s="39" t="s">
        <v>450</v>
      </c>
      <c r="AI331" s="39" t="s">
        <v>450</v>
      </c>
      <c r="AJ331" s="39" t="s">
        <v>450</v>
      </c>
      <c r="AK331" s="38" t="s">
        <v>450</v>
      </c>
      <c r="AL331" s="38" t="s">
        <v>450</v>
      </c>
      <c r="AM331" s="38" t="s">
        <v>450</v>
      </c>
      <c r="AN331" s="38" t="s">
        <v>450</v>
      </c>
      <c r="AO331" s="38">
        <v>0</v>
      </c>
      <c r="AP331" s="36" t="s">
        <v>450</v>
      </c>
      <c r="AQ331" s="36" t="s">
        <v>450</v>
      </c>
      <c r="AR331" s="36" t="s">
        <v>450</v>
      </c>
      <c r="AS331" s="36" t="s">
        <v>450</v>
      </c>
      <c r="AT331" s="36">
        <v>0</v>
      </c>
      <c r="AU331" s="37" t="s">
        <v>450</v>
      </c>
      <c r="AV331" s="37" t="s">
        <v>450</v>
      </c>
      <c r="AW331" s="37" t="s">
        <v>450</v>
      </c>
      <c r="AX331" s="37" t="s">
        <v>450</v>
      </c>
      <c r="AY331" s="37">
        <v>0</v>
      </c>
      <c r="AZ331" s="36" t="s">
        <v>450</v>
      </c>
      <c r="BA331" s="36" t="s">
        <v>450</v>
      </c>
      <c r="BB331" s="36" t="s">
        <v>450</v>
      </c>
      <c r="BC331" s="36" t="s">
        <v>450</v>
      </c>
      <c r="BD331" s="36">
        <v>0</v>
      </c>
      <c r="BE331" s="38" t="s">
        <v>450</v>
      </c>
      <c r="BF331" s="38" t="s">
        <v>450</v>
      </c>
      <c r="BG331" s="38" t="s">
        <v>450</v>
      </c>
      <c r="BH331" s="38" t="s">
        <v>450</v>
      </c>
      <c r="BI331" s="38">
        <v>0</v>
      </c>
      <c r="BJ331" s="39" t="s">
        <v>450</v>
      </c>
      <c r="BK331" s="39" t="s">
        <v>450</v>
      </c>
      <c r="BL331" s="39" t="s">
        <v>450</v>
      </c>
      <c r="BM331" s="39" t="s">
        <v>450</v>
      </c>
      <c r="BN331" s="39">
        <v>0</v>
      </c>
      <c r="BO331" s="38" t="s">
        <v>450</v>
      </c>
      <c r="BP331" s="38" t="s">
        <v>450</v>
      </c>
      <c r="BQ331" s="38" t="s">
        <v>450</v>
      </c>
      <c r="BR331" s="38" t="s">
        <v>450</v>
      </c>
      <c r="BS331" s="38">
        <v>0</v>
      </c>
      <c r="BT331" s="36">
        <v>0.05</v>
      </c>
      <c r="BU331" s="36">
        <v>0</v>
      </c>
      <c r="BV331" s="36">
        <v>0</v>
      </c>
      <c r="BW331" s="36">
        <v>0</v>
      </c>
      <c r="BX331" s="36">
        <v>0.05</v>
      </c>
      <c r="BY331" s="37">
        <v>5</v>
      </c>
      <c r="BZ331" s="37">
        <v>0</v>
      </c>
      <c r="CA331" s="37">
        <v>0</v>
      </c>
      <c r="CB331" s="37">
        <v>0</v>
      </c>
      <c r="CC331" s="37">
        <v>5</v>
      </c>
      <c r="CD331" s="36">
        <v>0</v>
      </c>
      <c r="CE331" s="36">
        <v>0</v>
      </c>
      <c r="CF331" s="36">
        <v>0</v>
      </c>
      <c r="CG331" s="36">
        <v>0</v>
      </c>
      <c r="CH331" s="36">
        <v>0</v>
      </c>
    </row>
    <row r="332" spans="1:86" x14ac:dyDescent="0.25">
      <c r="A332" s="45">
        <v>2022</v>
      </c>
      <c r="B332" s="43" t="s">
        <v>162</v>
      </c>
      <c r="C332" s="44">
        <v>1708</v>
      </c>
      <c r="D332" s="43" t="s">
        <v>1077</v>
      </c>
      <c r="E332" s="43" t="s">
        <v>468</v>
      </c>
      <c r="F332" s="42" t="s">
        <v>457</v>
      </c>
      <c r="G332" s="54">
        <v>7.0000000000000007E-2</v>
      </c>
      <c r="H332" s="54" t="s">
        <v>450</v>
      </c>
      <c r="I332" s="38" t="s">
        <v>450</v>
      </c>
      <c r="J332" s="38" t="s">
        <v>450</v>
      </c>
      <c r="K332" s="38">
        <v>7.0000000000000007E-2</v>
      </c>
      <c r="L332" s="39">
        <v>7</v>
      </c>
      <c r="M332" s="39" t="s">
        <v>450</v>
      </c>
      <c r="N332" s="39" t="s">
        <v>450</v>
      </c>
      <c r="O332" s="39" t="s">
        <v>450</v>
      </c>
      <c r="P332" s="39">
        <v>7</v>
      </c>
      <c r="Q332" s="41">
        <v>5.0000000000000001E-3</v>
      </c>
      <c r="R332" s="41" t="s">
        <v>450</v>
      </c>
      <c r="S332" s="41" t="s">
        <v>450</v>
      </c>
      <c r="T332" s="41" t="s">
        <v>450</v>
      </c>
      <c r="U332" s="41">
        <v>5.0000000000000001E-3</v>
      </c>
      <c r="V332" s="40">
        <v>1</v>
      </c>
      <c r="W332" s="40" t="s">
        <v>450</v>
      </c>
      <c r="X332" s="40" t="s">
        <v>450</v>
      </c>
      <c r="Y332" s="40" t="s">
        <v>450</v>
      </c>
      <c r="Z332" s="40">
        <v>1</v>
      </c>
      <c r="AA332" s="38" t="s">
        <v>450</v>
      </c>
      <c r="AB332" s="38" t="s">
        <v>450</v>
      </c>
      <c r="AC332" s="38" t="s">
        <v>450</v>
      </c>
      <c r="AD332" s="38" t="s">
        <v>450</v>
      </c>
      <c r="AE332" s="38">
        <v>0</v>
      </c>
      <c r="AF332" s="39" t="s">
        <v>450</v>
      </c>
      <c r="AG332" s="39" t="s">
        <v>450</v>
      </c>
      <c r="AH332" s="39" t="s">
        <v>450</v>
      </c>
      <c r="AI332" s="39" t="s">
        <v>450</v>
      </c>
      <c r="AJ332" s="39">
        <v>0</v>
      </c>
      <c r="AK332" s="38" t="s">
        <v>450</v>
      </c>
      <c r="AL332" s="38" t="s">
        <v>450</v>
      </c>
      <c r="AM332" s="38" t="s">
        <v>450</v>
      </c>
      <c r="AN332" s="38" t="s">
        <v>450</v>
      </c>
      <c r="AO332" s="38">
        <v>0</v>
      </c>
      <c r="AP332" s="36" t="s">
        <v>450</v>
      </c>
      <c r="AQ332" s="36" t="s">
        <v>450</v>
      </c>
      <c r="AR332" s="36" t="s">
        <v>450</v>
      </c>
      <c r="AS332" s="36" t="s">
        <v>450</v>
      </c>
      <c r="AT332" s="36">
        <v>0</v>
      </c>
      <c r="AU332" s="37" t="s">
        <v>450</v>
      </c>
      <c r="AV332" s="37" t="s">
        <v>450</v>
      </c>
      <c r="AW332" s="37" t="s">
        <v>450</v>
      </c>
      <c r="AX332" s="37" t="s">
        <v>450</v>
      </c>
      <c r="AY332" s="37">
        <v>0</v>
      </c>
      <c r="AZ332" s="36" t="s">
        <v>450</v>
      </c>
      <c r="BA332" s="36" t="s">
        <v>450</v>
      </c>
      <c r="BB332" s="36" t="s">
        <v>450</v>
      </c>
      <c r="BC332" s="36" t="s">
        <v>450</v>
      </c>
      <c r="BD332" s="36">
        <v>0</v>
      </c>
      <c r="BE332" s="38" t="s">
        <v>450</v>
      </c>
      <c r="BF332" s="38" t="s">
        <v>450</v>
      </c>
      <c r="BG332" s="38" t="s">
        <v>450</v>
      </c>
      <c r="BH332" s="38" t="s">
        <v>450</v>
      </c>
      <c r="BI332" s="38">
        <v>0</v>
      </c>
      <c r="BJ332" s="39" t="s">
        <v>450</v>
      </c>
      <c r="BK332" s="39" t="s">
        <v>450</v>
      </c>
      <c r="BL332" s="39" t="s">
        <v>450</v>
      </c>
      <c r="BM332" s="39" t="s">
        <v>450</v>
      </c>
      <c r="BN332" s="39">
        <v>0</v>
      </c>
      <c r="BO332" s="38" t="s">
        <v>450</v>
      </c>
      <c r="BP332" s="38" t="s">
        <v>450</v>
      </c>
      <c r="BQ332" s="38" t="s">
        <v>450</v>
      </c>
      <c r="BR332" s="38" t="s">
        <v>450</v>
      </c>
      <c r="BS332" s="38">
        <v>0</v>
      </c>
      <c r="BT332" s="36">
        <v>7.0000000000000007E-2</v>
      </c>
      <c r="BU332" s="36">
        <v>0</v>
      </c>
      <c r="BV332" s="36">
        <v>0</v>
      </c>
      <c r="BW332" s="36">
        <v>0</v>
      </c>
      <c r="BX332" s="36">
        <v>7.0000000000000007E-2</v>
      </c>
      <c r="BY332" s="37">
        <v>7</v>
      </c>
      <c r="BZ332" s="37">
        <v>0</v>
      </c>
      <c r="CA332" s="37">
        <v>0</v>
      </c>
      <c r="CB332" s="37">
        <v>0</v>
      </c>
      <c r="CC332" s="37">
        <v>7</v>
      </c>
      <c r="CD332" s="36">
        <v>0</v>
      </c>
      <c r="CE332" s="36">
        <v>0</v>
      </c>
      <c r="CF332" s="36">
        <v>0</v>
      </c>
      <c r="CG332" s="36">
        <v>0</v>
      </c>
      <c r="CH332" s="36">
        <v>0</v>
      </c>
    </row>
    <row r="333" spans="1:86" x14ac:dyDescent="0.25">
      <c r="A333" s="45">
        <v>2022</v>
      </c>
      <c r="B333" s="43" t="s">
        <v>162</v>
      </c>
      <c r="C333" s="44">
        <v>1886</v>
      </c>
      <c r="D333" s="43" t="s">
        <v>1076</v>
      </c>
      <c r="E333" s="43" t="s">
        <v>468</v>
      </c>
      <c r="F333" s="42" t="s">
        <v>457</v>
      </c>
      <c r="G333" s="54">
        <v>3.2309999999999999</v>
      </c>
      <c r="H333" s="54" t="s">
        <v>450</v>
      </c>
      <c r="I333" s="38" t="s">
        <v>450</v>
      </c>
      <c r="J333" s="38" t="s">
        <v>450</v>
      </c>
      <c r="K333" s="38">
        <v>3.2309999999999999</v>
      </c>
      <c r="L333" s="39">
        <v>355</v>
      </c>
      <c r="M333" s="39" t="s">
        <v>450</v>
      </c>
      <c r="N333" s="39" t="s">
        <v>450</v>
      </c>
      <c r="O333" s="39" t="s">
        <v>450</v>
      </c>
      <c r="P333" s="39">
        <v>355</v>
      </c>
      <c r="Q333" s="41" t="s">
        <v>450</v>
      </c>
      <c r="R333" s="41" t="s">
        <v>450</v>
      </c>
      <c r="S333" s="41" t="s">
        <v>450</v>
      </c>
      <c r="T333" s="41" t="s">
        <v>450</v>
      </c>
      <c r="U333" s="41">
        <v>0</v>
      </c>
      <c r="V333" s="40" t="s">
        <v>450</v>
      </c>
      <c r="W333" s="40" t="s">
        <v>450</v>
      </c>
      <c r="X333" s="40" t="s">
        <v>450</v>
      </c>
      <c r="Y333" s="40" t="s">
        <v>450</v>
      </c>
      <c r="Z333" s="40">
        <v>0</v>
      </c>
      <c r="AA333" s="38">
        <v>9.8000000000000004E-2</v>
      </c>
      <c r="AB333" s="38" t="s">
        <v>450</v>
      </c>
      <c r="AC333" s="38" t="s">
        <v>450</v>
      </c>
      <c r="AD333" s="38" t="s">
        <v>450</v>
      </c>
      <c r="AE333" s="38">
        <v>9.8000000000000004E-2</v>
      </c>
      <c r="AF333" s="39">
        <v>54</v>
      </c>
      <c r="AG333" s="39" t="s">
        <v>450</v>
      </c>
      <c r="AH333" s="39" t="s">
        <v>450</v>
      </c>
      <c r="AI333" s="39" t="s">
        <v>450</v>
      </c>
      <c r="AJ333" s="39">
        <v>54</v>
      </c>
      <c r="AK333" s="38" t="s">
        <v>450</v>
      </c>
      <c r="AL333" s="38" t="s">
        <v>450</v>
      </c>
      <c r="AM333" s="38" t="s">
        <v>450</v>
      </c>
      <c r="AN333" s="38" t="s">
        <v>450</v>
      </c>
      <c r="AO333" s="38">
        <v>0</v>
      </c>
      <c r="AP333" s="36">
        <v>1.2999999999999999E-2</v>
      </c>
      <c r="AQ333" s="36" t="s">
        <v>450</v>
      </c>
      <c r="AR333" s="36" t="s">
        <v>450</v>
      </c>
      <c r="AS333" s="36" t="s">
        <v>450</v>
      </c>
      <c r="AT333" s="36">
        <v>1.2999999999999999E-2</v>
      </c>
      <c r="AU333" s="37">
        <v>2</v>
      </c>
      <c r="AV333" s="37" t="s">
        <v>450</v>
      </c>
      <c r="AW333" s="37" t="s">
        <v>450</v>
      </c>
      <c r="AX333" s="37" t="s">
        <v>450</v>
      </c>
      <c r="AY333" s="37">
        <v>2</v>
      </c>
      <c r="AZ333" s="36" t="s">
        <v>450</v>
      </c>
      <c r="BA333" s="36" t="s">
        <v>450</v>
      </c>
      <c r="BB333" s="36" t="s">
        <v>450</v>
      </c>
      <c r="BC333" s="36" t="s">
        <v>450</v>
      </c>
      <c r="BD333" s="36">
        <v>0</v>
      </c>
      <c r="BE333" s="38" t="s">
        <v>450</v>
      </c>
      <c r="BF333" s="38" t="s">
        <v>450</v>
      </c>
      <c r="BG333" s="38" t="s">
        <v>450</v>
      </c>
      <c r="BH333" s="38" t="s">
        <v>450</v>
      </c>
      <c r="BI333" s="38">
        <v>0</v>
      </c>
      <c r="BJ333" s="39" t="s">
        <v>450</v>
      </c>
      <c r="BK333" s="39" t="s">
        <v>450</v>
      </c>
      <c r="BL333" s="39" t="s">
        <v>450</v>
      </c>
      <c r="BM333" s="39" t="s">
        <v>450</v>
      </c>
      <c r="BN333" s="39">
        <v>0</v>
      </c>
      <c r="BO333" s="38" t="s">
        <v>450</v>
      </c>
      <c r="BP333" s="38" t="s">
        <v>450</v>
      </c>
      <c r="BQ333" s="38" t="s">
        <v>450</v>
      </c>
      <c r="BR333" s="38" t="s">
        <v>450</v>
      </c>
      <c r="BS333" s="38">
        <v>0</v>
      </c>
      <c r="BT333" s="36">
        <v>3.3420000000000001</v>
      </c>
      <c r="BU333" s="36">
        <v>0</v>
      </c>
      <c r="BV333" s="36">
        <v>0</v>
      </c>
      <c r="BW333" s="36">
        <v>0</v>
      </c>
      <c r="BX333" s="36">
        <v>3.3420000000000001</v>
      </c>
      <c r="BY333" s="37">
        <v>411</v>
      </c>
      <c r="BZ333" s="37">
        <v>0</v>
      </c>
      <c r="CA333" s="37">
        <v>0</v>
      </c>
      <c r="CB333" s="37">
        <v>0</v>
      </c>
      <c r="CC333" s="37">
        <v>411</v>
      </c>
      <c r="CD333" s="36">
        <v>0</v>
      </c>
      <c r="CE333" s="36">
        <v>0</v>
      </c>
      <c r="CF333" s="36">
        <v>0</v>
      </c>
      <c r="CG333" s="36">
        <v>0</v>
      </c>
      <c r="CH333" s="36">
        <v>0</v>
      </c>
    </row>
    <row r="334" spans="1:86" x14ac:dyDescent="0.25">
      <c r="A334" s="45">
        <v>2022</v>
      </c>
      <c r="B334" s="43" t="s">
        <v>162</v>
      </c>
      <c r="C334" s="44">
        <v>3687</v>
      </c>
      <c r="D334" s="43" t="s">
        <v>1075</v>
      </c>
      <c r="E334" s="43" t="s">
        <v>468</v>
      </c>
      <c r="F334" s="42" t="s">
        <v>457</v>
      </c>
      <c r="G334" s="54">
        <v>0.84099999999999997</v>
      </c>
      <c r="H334" s="54" t="s">
        <v>450</v>
      </c>
      <c r="I334" s="38" t="s">
        <v>450</v>
      </c>
      <c r="J334" s="38" t="s">
        <v>450</v>
      </c>
      <c r="K334" s="38">
        <v>0.84099999999999997</v>
      </c>
      <c r="L334" s="39">
        <v>82</v>
      </c>
      <c r="M334" s="39" t="s">
        <v>450</v>
      </c>
      <c r="N334" s="39" t="s">
        <v>450</v>
      </c>
      <c r="O334" s="39" t="s">
        <v>450</v>
      </c>
      <c r="P334" s="39">
        <v>82</v>
      </c>
      <c r="Q334" s="41" t="s">
        <v>450</v>
      </c>
      <c r="R334" s="41" t="s">
        <v>450</v>
      </c>
      <c r="S334" s="41" t="s">
        <v>450</v>
      </c>
      <c r="T334" s="41" t="s">
        <v>450</v>
      </c>
      <c r="U334" s="41" t="s">
        <v>450</v>
      </c>
      <c r="V334" s="40" t="s">
        <v>450</v>
      </c>
      <c r="W334" s="40" t="s">
        <v>450</v>
      </c>
      <c r="X334" s="40" t="s">
        <v>450</v>
      </c>
      <c r="Y334" s="40" t="s">
        <v>450</v>
      </c>
      <c r="Z334" s="40" t="s">
        <v>450</v>
      </c>
      <c r="AA334" s="38" t="s">
        <v>450</v>
      </c>
      <c r="AB334" s="38" t="s">
        <v>450</v>
      </c>
      <c r="AC334" s="38" t="s">
        <v>450</v>
      </c>
      <c r="AD334" s="38" t="s">
        <v>450</v>
      </c>
      <c r="AE334" s="38" t="s">
        <v>450</v>
      </c>
      <c r="AF334" s="39" t="s">
        <v>450</v>
      </c>
      <c r="AG334" s="39" t="s">
        <v>450</v>
      </c>
      <c r="AH334" s="39" t="s">
        <v>450</v>
      </c>
      <c r="AI334" s="39" t="s">
        <v>450</v>
      </c>
      <c r="AJ334" s="39" t="s">
        <v>450</v>
      </c>
      <c r="AK334" s="38">
        <v>454</v>
      </c>
      <c r="AL334" s="38" t="s">
        <v>450</v>
      </c>
      <c r="AM334" s="38" t="s">
        <v>450</v>
      </c>
      <c r="AN334" s="38" t="s">
        <v>450</v>
      </c>
      <c r="AO334" s="38">
        <v>454</v>
      </c>
      <c r="AP334" s="36" t="s">
        <v>450</v>
      </c>
      <c r="AQ334" s="36" t="s">
        <v>450</v>
      </c>
      <c r="AR334" s="36" t="s">
        <v>450</v>
      </c>
      <c r="AS334" s="36" t="s">
        <v>450</v>
      </c>
      <c r="AT334" s="36">
        <v>0</v>
      </c>
      <c r="AU334" s="37" t="s">
        <v>450</v>
      </c>
      <c r="AV334" s="37" t="s">
        <v>450</v>
      </c>
      <c r="AW334" s="37" t="s">
        <v>450</v>
      </c>
      <c r="AX334" s="37" t="s">
        <v>450</v>
      </c>
      <c r="AY334" s="37">
        <v>0</v>
      </c>
      <c r="AZ334" s="36" t="s">
        <v>450</v>
      </c>
      <c r="BA334" s="36" t="s">
        <v>450</v>
      </c>
      <c r="BB334" s="36" t="s">
        <v>450</v>
      </c>
      <c r="BC334" s="36" t="s">
        <v>450</v>
      </c>
      <c r="BD334" s="36">
        <v>0</v>
      </c>
      <c r="BE334" s="38" t="s">
        <v>450</v>
      </c>
      <c r="BF334" s="38" t="s">
        <v>450</v>
      </c>
      <c r="BG334" s="38" t="s">
        <v>450</v>
      </c>
      <c r="BH334" s="38" t="s">
        <v>450</v>
      </c>
      <c r="BI334" s="38">
        <v>0</v>
      </c>
      <c r="BJ334" s="39" t="s">
        <v>450</v>
      </c>
      <c r="BK334" s="39" t="s">
        <v>450</v>
      </c>
      <c r="BL334" s="39" t="s">
        <v>450</v>
      </c>
      <c r="BM334" s="39" t="s">
        <v>450</v>
      </c>
      <c r="BN334" s="39">
        <v>0</v>
      </c>
      <c r="BO334" s="38" t="s">
        <v>450</v>
      </c>
      <c r="BP334" s="38" t="s">
        <v>450</v>
      </c>
      <c r="BQ334" s="38" t="s">
        <v>450</v>
      </c>
      <c r="BR334" s="38" t="s">
        <v>450</v>
      </c>
      <c r="BS334" s="38">
        <v>0</v>
      </c>
      <c r="BT334" s="36">
        <v>0.84099999999999997</v>
      </c>
      <c r="BU334" s="36">
        <v>0</v>
      </c>
      <c r="BV334" s="36">
        <v>0</v>
      </c>
      <c r="BW334" s="36">
        <v>0</v>
      </c>
      <c r="BX334" s="36">
        <v>0.84099999999999997</v>
      </c>
      <c r="BY334" s="37">
        <v>82</v>
      </c>
      <c r="BZ334" s="37">
        <v>0</v>
      </c>
      <c r="CA334" s="37">
        <v>0</v>
      </c>
      <c r="CB334" s="37">
        <v>0</v>
      </c>
      <c r="CC334" s="37">
        <v>82</v>
      </c>
      <c r="CD334" s="36">
        <v>454</v>
      </c>
      <c r="CE334" s="36">
        <v>0</v>
      </c>
      <c r="CF334" s="36">
        <v>0</v>
      </c>
      <c r="CG334" s="36">
        <v>0</v>
      </c>
      <c r="CH334" s="36">
        <v>454</v>
      </c>
    </row>
    <row r="335" spans="1:86" x14ac:dyDescent="0.25">
      <c r="A335" s="45">
        <v>2022</v>
      </c>
      <c r="B335" s="43" t="s">
        <v>162</v>
      </c>
      <c r="C335" s="44">
        <v>4622</v>
      </c>
      <c r="D335" s="43" t="s">
        <v>1074</v>
      </c>
      <c r="E335" s="43" t="s">
        <v>468</v>
      </c>
      <c r="F335" s="42" t="s">
        <v>457</v>
      </c>
      <c r="G335" s="54">
        <v>0.314</v>
      </c>
      <c r="H335" s="54">
        <v>0.221</v>
      </c>
      <c r="I335" s="38" t="s">
        <v>450</v>
      </c>
      <c r="J335" s="38" t="s">
        <v>450</v>
      </c>
      <c r="K335" s="38">
        <v>0.53500000000000003</v>
      </c>
      <c r="L335" s="39">
        <v>43</v>
      </c>
      <c r="M335" s="39">
        <v>8</v>
      </c>
      <c r="N335" s="39" t="s">
        <v>450</v>
      </c>
      <c r="O335" s="39" t="s">
        <v>450</v>
      </c>
      <c r="P335" s="39">
        <v>51</v>
      </c>
      <c r="Q335" s="41" t="s">
        <v>450</v>
      </c>
      <c r="R335" s="41" t="s">
        <v>450</v>
      </c>
      <c r="S335" s="41" t="s">
        <v>450</v>
      </c>
      <c r="T335" s="41" t="s">
        <v>450</v>
      </c>
      <c r="U335" s="41" t="s">
        <v>450</v>
      </c>
      <c r="V335" s="40" t="s">
        <v>450</v>
      </c>
      <c r="W335" s="40" t="s">
        <v>450</v>
      </c>
      <c r="X335" s="40" t="s">
        <v>450</v>
      </c>
      <c r="Y335" s="40" t="s">
        <v>450</v>
      </c>
      <c r="Z335" s="40" t="s">
        <v>450</v>
      </c>
      <c r="AA335" s="38" t="s">
        <v>450</v>
      </c>
      <c r="AB335" s="38" t="s">
        <v>450</v>
      </c>
      <c r="AC335" s="38" t="s">
        <v>450</v>
      </c>
      <c r="AD335" s="38" t="s">
        <v>450</v>
      </c>
      <c r="AE335" s="38" t="s">
        <v>450</v>
      </c>
      <c r="AF335" s="39" t="s">
        <v>450</v>
      </c>
      <c r="AG335" s="39" t="s">
        <v>450</v>
      </c>
      <c r="AH335" s="39" t="s">
        <v>450</v>
      </c>
      <c r="AI335" s="39" t="s">
        <v>450</v>
      </c>
      <c r="AJ335" s="39" t="s">
        <v>450</v>
      </c>
      <c r="AK335" s="38">
        <v>159</v>
      </c>
      <c r="AL335" s="38">
        <v>189</v>
      </c>
      <c r="AM335" s="38" t="s">
        <v>450</v>
      </c>
      <c r="AN335" s="38" t="s">
        <v>450</v>
      </c>
      <c r="AO335" s="38">
        <v>348</v>
      </c>
      <c r="AP335" s="36" t="s">
        <v>450</v>
      </c>
      <c r="AQ335" s="36" t="s">
        <v>450</v>
      </c>
      <c r="AR335" s="36" t="s">
        <v>450</v>
      </c>
      <c r="AS335" s="36" t="s">
        <v>450</v>
      </c>
      <c r="AT335" s="36">
        <v>0</v>
      </c>
      <c r="AU335" s="37" t="s">
        <v>450</v>
      </c>
      <c r="AV335" s="37" t="s">
        <v>450</v>
      </c>
      <c r="AW335" s="37" t="s">
        <v>450</v>
      </c>
      <c r="AX335" s="37" t="s">
        <v>450</v>
      </c>
      <c r="AY335" s="37">
        <v>0</v>
      </c>
      <c r="AZ335" s="36" t="s">
        <v>450</v>
      </c>
      <c r="BA335" s="36" t="s">
        <v>450</v>
      </c>
      <c r="BB335" s="36" t="s">
        <v>450</v>
      </c>
      <c r="BC335" s="36" t="s">
        <v>450</v>
      </c>
      <c r="BD335" s="36">
        <v>0</v>
      </c>
      <c r="BE335" s="38" t="s">
        <v>450</v>
      </c>
      <c r="BF335" s="38" t="s">
        <v>450</v>
      </c>
      <c r="BG335" s="38" t="s">
        <v>450</v>
      </c>
      <c r="BH335" s="38" t="s">
        <v>450</v>
      </c>
      <c r="BI335" s="38">
        <v>0</v>
      </c>
      <c r="BJ335" s="39" t="s">
        <v>450</v>
      </c>
      <c r="BK335" s="39" t="s">
        <v>450</v>
      </c>
      <c r="BL335" s="39" t="s">
        <v>450</v>
      </c>
      <c r="BM335" s="39" t="s">
        <v>450</v>
      </c>
      <c r="BN335" s="39">
        <v>0</v>
      </c>
      <c r="BO335" s="38" t="s">
        <v>450</v>
      </c>
      <c r="BP335" s="38" t="s">
        <v>450</v>
      </c>
      <c r="BQ335" s="38" t="s">
        <v>450</v>
      </c>
      <c r="BR335" s="38" t="s">
        <v>450</v>
      </c>
      <c r="BS335" s="38">
        <v>0</v>
      </c>
      <c r="BT335" s="36">
        <v>0.314</v>
      </c>
      <c r="BU335" s="36">
        <v>0.221</v>
      </c>
      <c r="BV335" s="36">
        <v>0</v>
      </c>
      <c r="BW335" s="36">
        <v>0</v>
      </c>
      <c r="BX335" s="36">
        <v>0.53500000000000003</v>
      </c>
      <c r="BY335" s="37">
        <v>43</v>
      </c>
      <c r="BZ335" s="37">
        <v>8</v>
      </c>
      <c r="CA335" s="37">
        <v>0</v>
      </c>
      <c r="CB335" s="37">
        <v>0</v>
      </c>
      <c r="CC335" s="37">
        <v>51</v>
      </c>
      <c r="CD335" s="36">
        <v>159</v>
      </c>
      <c r="CE335" s="36">
        <v>189</v>
      </c>
      <c r="CF335" s="36">
        <v>0</v>
      </c>
      <c r="CG335" s="36">
        <v>0</v>
      </c>
      <c r="CH335" s="36">
        <v>348</v>
      </c>
    </row>
    <row r="336" spans="1:86" x14ac:dyDescent="0.25">
      <c r="A336" s="45">
        <v>2022</v>
      </c>
      <c r="B336" s="43" t="s">
        <v>162</v>
      </c>
      <c r="C336" s="44">
        <v>6194</v>
      </c>
      <c r="D336" s="43" t="s">
        <v>1073</v>
      </c>
      <c r="E336" s="43" t="s">
        <v>468</v>
      </c>
      <c r="F336" s="42" t="s">
        <v>457</v>
      </c>
      <c r="G336" s="54">
        <v>0.53800000000000003</v>
      </c>
      <c r="H336" s="54" t="s">
        <v>450</v>
      </c>
      <c r="I336" s="38" t="s">
        <v>450</v>
      </c>
      <c r="J336" s="38" t="s">
        <v>450</v>
      </c>
      <c r="K336" s="38">
        <v>0.53800000000000003</v>
      </c>
      <c r="L336" s="39">
        <v>66</v>
      </c>
      <c r="M336" s="39" t="s">
        <v>450</v>
      </c>
      <c r="N336" s="39" t="s">
        <v>450</v>
      </c>
      <c r="O336" s="39" t="s">
        <v>450</v>
      </c>
      <c r="P336" s="39">
        <v>66</v>
      </c>
      <c r="Q336" s="41">
        <v>0.114</v>
      </c>
      <c r="R336" s="41" t="s">
        <v>450</v>
      </c>
      <c r="S336" s="41" t="s">
        <v>450</v>
      </c>
      <c r="T336" s="41" t="s">
        <v>450</v>
      </c>
      <c r="U336" s="41">
        <v>0.114</v>
      </c>
      <c r="V336" s="40">
        <v>15</v>
      </c>
      <c r="W336" s="40" t="s">
        <v>450</v>
      </c>
      <c r="X336" s="40" t="s">
        <v>450</v>
      </c>
      <c r="Y336" s="40" t="s">
        <v>450</v>
      </c>
      <c r="Z336" s="40">
        <v>15</v>
      </c>
      <c r="AA336" s="38" t="s">
        <v>450</v>
      </c>
      <c r="AB336" s="38" t="s">
        <v>450</v>
      </c>
      <c r="AC336" s="38" t="s">
        <v>450</v>
      </c>
      <c r="AD336" s="38" t="s">
        <v>450</v>
      </c>
      <c r="AE336" s="38">
        <v>0</v>
      </c>
      <c r="AF336" s="39" t="s">
        <v>450</v>
      </c>
      <c r="AG336" s="39" t="s">
        <v>450</v>
      </c>
      <c r="AH336" s="39" t="s">
        <v>450</v>
      </c>
      <c r="AI336" s="39" t="s">
        <v>450</v>
      </c>
      <c r="AJ336" s="39">
        <v>0</v>
      </c>
      <c r="AK336" s="38" t="s">
        <v>450</v>
      </c>
      <c r="AL336" s="38" t="s">
        <v>450</v>
      </c>
      <c r="AM336" s="38" t="s">
        <v>450</v>
      </c>
      <c r="AN336" s="38" t="s">
        <v>450</v>
      </c>
      <c r="AO336" s="38">
        <v>0</v>
      </c>
      <c r="AP336" s="36">
        <v>6.0000000000000001E-3</v>
      </c>
      <c r="AQ336" s="36" t="s">
        <v>450</v>
      </c>
      <c r="AR336" s="36" t="s">
        <v>450</v>
      </c>
      <c r="AS336" s="36" t="s">
        <v>450</v>
      </c>
      <c r="AT336" s="36">
        <v>6.0000000000000001E-3</v>
      </c>
      <c r="AU336" s="37">
        <v>1</v>
      </c>
      <c r="AV336" s="37" t="s">
        <v>450</v>
      </c>
      <c r="AW336" s="37" t="s">
        <v>450</v>
      </c>
      <c r="AX336" s="37" t="s">
        <v>450</v>
      </c>
      <c r="AY336" s="37">
        <v>1</v>
      </c>
      <c r="AZ336" s="36" t="s">
        <v>450</v>
      </c>
      <c r="BA336" s="36" t="s">
        <v>450</v>
      </c>
      <c r="BB336" s="36" t="s">
        <v>450</v>
      </c>
      <c r="BC336" s="36" t="s">
        <v>450</v>
      </c>
      <c r="BD336" s="36">
        <v>0</v>
      </c>
      <c r="BE336" s="38" t="s">
        <v>450</v>
      </c>
      <c r="BF336" s="38" t="s">
        <v>450</v>
      </c>
      <c r="BG336" s="38" t="s">
        <v>450</v>
      </c>
      <c r="BH336" s="38" t="s">
        <v>450</v>
      </c>
      <c r="BI336" s="38">
        <v>0</v>
      </c>
      <c r="BJ336" s="39" t="s">
        <v>450</v>
      </c>
      <c r="BK336" s="39" t="s">
        <v>450</v>
      </c>
      <c r="BL336" s="39" t="s">
        <v>450</v>
      </c>
      <c r="BM336" s="39" t="s">
        <v>450</v>
      </c>
      <c r="BN336" s="39">
        <v>0</v>
      </c>
      <c r="BO336" s="38" t="s">
        <v>450</v>
      </c>
      <c r="BP336" s="38" t="s">
        <v>450</v>
      </c>
      <c r="BQ336" s="38" t="s">
        <v>450</v>
      </c>
      <c r="BR336" s="38" t="s">
        <v>450</v>
      </c>
      <c r="BS336" s="38">
        <v>0</v>
      </c>
      <c r="BT336" s="36">
        <v>0.54400000000000004</v>
      </c>
      <c r="BU336" s="36">
        <v>0</v>
      </c>
      <c r="BV336" s="36">
        <v>0</v>
      </c>
      <c r="BW336" s="36">
        <v>0</v>
      </c>
      <c r="BX336" s="36">
        <v>0.54400000000000004</v>
      </c>
      <c r="BY336" s="37">
        <v>67</v>
      </c>
      <c r="BZ336" s="37">
        <v>0</v>
      </c>
      <c r="CA336" s="37">
        <v>0</v>
      </c>
      <c r="CB336" s="37">
        <v>0</v>
      </c>
      <c r="CC336" s="37">
        <v>67</v>
      </c>
      <c r="CD336" s="36">
        <v>0</v>
      </c>
      <c r="CE336" s="36">
        <v>0</v>
      </c>
      <c r="CF336" s="36">
        <v>0</v>
      </c>
      <c r="CG336" s="36">
        <v>0</v>
      </c>
      <c r="CH336" s="36">
        <v>0</v>
      </c>
    </row>
    <row r="337" spans="1:86" x14ac:dyDescent="0.25">
      <c r="A337" s="45">
        <v>2022</v>
      </c>
      <c r="B337" s="43" t="s">
        <v>162</v>
      </c>
      <c r="C337" s="44">
        <v>6442</v>
      </c>
      <c r="D337" s="43" t="s">
        <v>1072</v>
      </c>
      <c r="E337" s="43" t="s">
        <v>468</v>
      </c>
      <c r="F337" s="42" t="s">
        <v>457</v>
      </c>
      <c r="G337" s="54">
        <v>0.47399999999999998</v>
      </c>
      <c r="H337" s="54" t="s">
        <v>450</v>
      </c>
      <c r="I337" s="38" t="s">
        <v>450</v>
      </c>
      <c r="J337" s="38" t="s">
        <v>450</v>
      </c>
      <c r="K337" s="38">
        <v>0.47399999999999998</v>
      </c>
      <c r="L337" s="39">
        <v>73</v>
      </c>
      <c r="M337" s="39" t="s">
        <v>450</v>
      </c>
      <c r="N337" s="39" t="s">
        <v>450</v>
      </c>
      <c r="O337" s="39" t="s">
        <v>450</v>
      </c>
      <c r="P337" s="39">
        <v>73</v>
      </c>
      <c r="Q337" s="41" t="s">
        <v>450</v>
      </c>
      <c r="R337" s="41" t="s">
        <v>450</v>
      </c>
      <c r="S337" s="41" t="s">
        <v>450</v>
      </c>
      <c r="T337" s="41" t="s">
        <v>450</v>
      </c>
      <c r="U337" s="41" t="s">
        <v>450</v>
      </c>
      <c r="V337" s="40" t="s">
        <v>450</v>
      </c>
      <c r="W337" s="40" t="s">
        <v>450</v>
      </c>
      <c r="X337" s="40" t="s">
        <v>450</v>
      </c>
      <c r="Y337" s="40" t="s">
        <v>450</v>
      </c>
      <c r="Z337" s="40" t="s">
        <v>450</v>
      </c>
      <c r="AA337" s="38" t="s">
        <v>450</v>
      </c>
      <c r="AB337" s="38" t="s">
        <v>450</v>
      </c>
      <c r="AC337" s="38" t="s">
        <v>450</v>
      </c>
      <c r="AD337" s="38" t="s">
        <v>450</v>
      </c>
      <c r="AE337" s="38" t="s">
        <v>450</v>
      </c>
      <c r="AF337" s="39" t="s">
        <v>450</v>
      </c>
      <c r="AG337" s="39" t="s">
        <v>450</v>
      </c>
      <c r="AH337" s="39" t="s">
        <v>450</v>
      </c>
      <c r="AI337" s="39" t="s">
        <v>450</v>
      </c>
      <c r="AJ337" s="39" t="s">
        <v>450</v>
      </c>
      <c r="AK337" s="38" t="s">
        <v>450</v>
      </c>
      <c r="AL337" s="38" t="s">
        <v>450</v>
      </c>
      <c r="AM337" s="38" t="s">
        <v>450</v>
      </c>
      <c r="AN337" s="38" t="s">
        <v>450</v>
      </c>
      <c r="AO337" s="38">
        <v>0</v>
      </c>
      <c r="AP337" s="36">
        <v>4.0000000000000001E-3</v>
      </c>
      <c r="AQ337" s="36" t="s">
        <v>450</v>
      </c>
      <c r="AR337" s="36" t="s">
        <v>450</v>
      </c>
      <c r="AS337" s="36" t="s">
        <v>450</v>
      </c>
      <c r="AT337" s="36">
        <v>4.0000000000000001E-3</v>
      </c>
      <c r="AU337" s="37">
        <v>1</v>
      </c>
      <c r="AV337" s="37" t="s">
        <v>450</v>
      </c>
      <c r="AW337" s="37" t="s">
        <v>450</v>
      </c>
      <c r="AX337" s="37" t="s">
        <v>450</v>
      </c>
      <c r="AY337" s="37">
        <v>1</v>
      </c>
      <c r="AZ337" s="36" t="s">
        <v>450</v>
      </c>
      <c r="BA337" s="36" t="s">
        <v>450</v>
      </c>
      <c r="BB337" s="36" t="s">
        <v>450</v>
      </c>
      <c r="BC337" s="36" t="s">
        <v>450</v>
      </c>
      <c r="BD337" s="36">
        <v>0</v>
      </c>
      <c r="BE337" s="38" t="s">
        <v>450</v>
      </c>
      <c r="BF337" s="38" t="s">
        <v>450</v>
      </c>
      <c r="BG337" s="38" t="s">
        <v>450</v>
      </c>
      <c r="BH337" s="38" t="s">
        <v>450</v>
      </c>
      <c r="BI337" s="38">
        <v>0</v>
      </c>
      <c r="BJ337" s="39" t="s">
        <v>450</v>
      </c>
      <c r="BK337" s="39" t="s">
        <v>450</v>
      </c>
      <c r="BL337" s="39" t="s">
        <v>450</v>
      </c>
      <c r="BM337" s="39" t="s">
        <v>450</v>
      </c>
      <c r="BN337" s="39">
        <v>0</v>
      </c>
      <c r="BO337" s="38" t="s">
        <v>450</v>
      </c>
      <c r="BP337" s="38" t="s">
        <v>450</v>
      </c>
      <c r="BQ337" s="38" t="s">
        <v>450</v>
      </c>
      <c r="BR337" s="38" t="s">
        <v>450</v>
      </c>
      <c r="BS337" s="38">
        <v>0</v>
      </c>
      <c r="BT337" s="36">
        <v>0.47799999999999998</v>
      </c>
      <c r="BU337" s="36">
        <v>0</v>
      </c>
      <c r="BV337" s="36">
        <v>0</v>
      </c>
      <c r="BW337" s="36">
        <v>0</v>
      </c>
      <c r="BX337" s="36">
        <v>0.47799999999999998</v>
      </c>
      <c r="BY337" s="37">
        <v>74</v>
      </c>
      <c r="BZ337" s="37">
        <v>0</v>
      </c>
      <c r="CA337" s="37">
        <v>0</v>
      </c>
      <c r="CB337" s="37">
        <v>0</v>
      </c>
      <c r="CC337" s="37">
        <v>74</v>
      </c>
      <c r="CD337" s="36">
        <v>0</v>
      </c>
      <c r="CE337" s="36">
        <v>0</v>
      </c>
      <c r="CF337" s="36">
        <v>0</v>
      </c>
      <c r="CG337" s="36">
        <v>0</v>
      </c>
      <c r="CH337" s="36">
        <v>0</v>
      </c>
    </row>
    <row r="338" spans="1:86" x14ac:dyDescent="0.25">
      <c r="A338" s="45">
        <v>2022</v>
      </c>
      <c r="B338" s="43" t="s">
        <v>162</v>
      </c>
      <c r="C338" s="44">
        <v>6708</v>
      </c>
      <c r="D338" s="43" t="s">
        <v>1071</v>
      </c>
      <c r="E338" s="43" t="s">
        <v>580</v>
      </c>
      <c r="F338" s="42" t="s">
        <v>457</v>
      </c>
      <c r="G338" s="54">
        <v>0.378</v>
      </c>
      <c r="H338" s="54">
        <v>7.3999999999999996E-2</v>
      </c>
      <c r="I338" s="38" t="s">
        <v>450</v>
      </c>
      <c r="J338" s="38" t="s">
        <v>450</v>
      </c>
      <c r="K338" s="38">
        <v>0.45200000000000001</v>
      </c>
      <c r="L338" s="39">
        <v>41</v>
      </c>
      <c r="M338" s="39">
        <v>8</v>
      </c>
      <c r="N338" s="39" t="s">
        <v>450</v>
      </c>
      <c r="O338" s="39" t="s">
        <v>450</v>
      </c>
      <c r="P338" s="39">
        <v>49</v>
      </c>
      <c r="Q338" s="41" t="s">
        <v>450</v>
      </c>
      <c r="R338" s="41" t="s">
        <v>450</v>
      </c>
      <c r="S338" s="41" t="s">
        <v>450</v>
      </c>
      <c r="T338" s="41" t="s">
        <v>450</v>
      </c>
      <c r="U338" s="41" t="s">
        <v>450</v>
      </c>
      <c r="V338" s="40" t="s">
        <v>450</v>
      </c>
      <c r="W338" s="40" t="s">
        <v>450</v>
      </c>
      <c r="X338" s="40" t="s">
        <v>450</v>
      </c>
      <c r="Y338" s="40" t="s">
        <v>450</v>
      </c>
      <c r="Z338" s="40" t="s">
        <v>450</v>
      </c>
      <c r="AA338" s="38" t="s">
        <v>450</v>
      </c>
      <c r="AB338" s="38" t="s">
        <v>450</v>
      </c>
      <c r="AC338" s="38" t="s">
        <v>450</v>
      </c>
      <c r="AD338" s="38" t="s">
        <v>450</v>
      </c>
      <c r="AE338" s="38" t="s">
        <v>450</v>
      </c>
      <c r="AF338" s="39" t="s">
        <v>450</v>
      </c>
      <c r="AG338" s="39" t="s">
        <v>450</v>
      </c>
      <c r="AH338" s="39" t="s">
        <v>450</v>
      </c>
      <c r="AI338" s="39" t="s">
        <v>450</v>
      </c>
      <c r="AJ338" s="39" t="s">
        <v>450</v>
      </c>
      <c r="AK338" s="38">
        <v>144.24799999999999</v>
      </c>
      <c r="AL338" s="38">
        <v>28.529</v>
      </c>
      <c r="AM338" s="38" t="s">
        <v>450</v>
      </c>
      <c r="AN338" s="38" t="s">
        <v>450</v>
      </c>
      <c r="AO338" s="38">
        <v>172.77699999999999</v>
      </c>
      <c r="AP338" s="36" t="s">
        <v>450</v>
      </c>
      <c r="AQ338" s="36" t="s">
        <v>450</v>
      </c>
      <c r="AR338" s="36" t="s">
        <v>450</v>
      </c>
      <c r="AS338" s="36" t="s">
        <v>450</v>
      </c>
      <c r="AT338" s="36">
        <v>0</v>
      </c>
      <c r="AU338" s="37" t="s">
        <v>450</v>
      </c>
      <c r="AV338" s="37" t="s">
        <v>450</v>
      </c>
      <c r="AW338" s="37" t="s">
        <v>450</v>
      </c>
      <c r="AX338" s="37" t="s">
        <v>450</v>
      </c>
      <c r="AY338" s="37">
        <v>0</v>
      </c>
      <c r="AZ338" s="36" t="s">
        <v>450</v>
      </c>
      <c r="BA338" s="36" t="s">
        <v>450</v>
      </c>
      <c r="BB338" s="36" t="s">
        <v>450</v>
      </c>
      <c r="BC338" s="36" t="s">
        <v>450</v>
      </c>
      <c r="BD338" s="36">
        <v>0</v>
      </c>
      <c r="BE338" s="38" t="s">
        <v>450</v>
      </c>
      <c r="BF338" s="38" t="s">
        <v>450</v>
      </c>
      <c r="BG338" s="38" t="s">
        <v>450</v>
      </c>
      <c r="BH338" s="38" t="s">
        <v>450</v>
      </c>
      <c r="BI338" s="38">
        <v>0</v>
      </c>
      <c r="BJ338" s="39" t="s">
        <v>450</v>
      </c>
      <c r="BK338" s="39" t="s">
        <v>450</v>
      </c>
      <c r="BL338" s="39" t="s">
        <v>450</v>
      </c>
      <c r="BM338" s="39" t="s">
        <v>450</v>
      </c>
      <c r="BN338" s="39">
        <v>0</v>
      </c>
      <c r="BO338" s="38" t="s">
        <v>450</v>
      </c>
      <c r="BP338" s="38" t="s">
        <v>450</v>
      </c>
      <c r="BQ338" s="38" t="s">
        <v>450</v>
      </c>
      <c r="BR338" s="38" t="s">
        <v>450</v>
      </c>
      <c r="BS338" s="38">
        <v>0</v>
      </c>
      <c r="BT338" s="36">
        <v>0.378</v>
      </c>
      <c r="BU338" s="36">
        <v>7.3999999999999996E-2</v>
      </c>
      <c r="BV338" s="36">
        <v>0</v>
      </c>
      <c r="BW338" s="36">
        <v>0</v>
      </c>
      <c r="BX338" s="36">
        <v>0.45200000000000001</v>
      </c>
      <c r="BY338" s="37">
        <v>41</v>
      </c>
      <c r="BZ338" s="37">
        <v>8</v>
      </c>
      <c r="CA338" s="37">
        <v>0</v>
      </c>
      <c r="CB338" s="37">
        <v>0</v>
      </c>
      <c r="CC338" s="37">
        <v>49</v>
      </c>
      <c r="CD338" s="36">
        <v>144.24799999999999</v>
      </c>
      <c r="CE338" s="36">
        <v>28.529</v>
      </c>
      <c r="CF338" s="36">
        <v>0</v>
      </c>
      <c r="CG338" s="36">
        <v>0</v>
      </c>
      <c r="CH338" s="36">
        <v>172.77699999999999</v>
      </c>
    </row>
    <row r="339" spans="1:86" x14ac:dyDescent="0.25">
      <c r="A339" s="45">
        <v>2022</v>
      </c>
      <c r="B339" s="43" t="s">
        <v>162</v>
      </c>
      <c r="C339" s="44">
        <v>7558</v>
      </c>
      <c r="D339" s="43" t="s">
        <v>1070</v>
      </c>
      <c r="E339" s="43" t="s">
        <v>468</v>
      </c>
      <c r="F339" s="42" t="s">
        <v>457</v>
      </c>
      <c r="G339" s="54">
        <v>0.30299999999999999</v>
      </c>
      <c r="H339" s="54">
        <v>0.03</v>
      </c>
      <c r="I339" s="38" t="s">
        <v>450</v>
      </c>
      <c r="J339" s="38" t="s">
        <v>450</v>
      </c>
      <c r="K339" s="38">
        <v>0.33300000000000002</v>
      </c>
      <c r="L339" s="39">
        <v>34</v>
      </c>
      <c r="M339" s="39">
        <v>1</v>
      </c>
      <c r="N339" s="39" t="s">
        <v>450</v>
      </c>
      <c r="O339" s="39" t="s">
        <v>450</v>
      </c>
      <c r="P339" s="39">
        <v>35</v>
      </c>
      <c r="Q339" s="41" t="s">
        <v>450</v>
      </c>
      <c r="R339" s="41" t="s">
        <v>450</v>
      </c>
      <c r="S339" s="41" t="s">
        <v>450</v>
      </c>
      <c r="T339" s="41" t="s">
        <v>450</v>
      </c>
      <c r="U339" s="41" t="s">
        <v>450</v>
      </c>
      <c r="V339" s="40" t="s">
        <v>450</v>
      </c>
      <c r="W339" s="40" t="s">
        <v>450</v>
      </c>
      <c r="X339" s="40" t="s">
        <v>450</v>
      </c>
      <c r="Y339" s="40" t="s">
        <v>450</v>
      </c>
      <c r="Z339" s="40" t="s">
        <v>450</v>
      </c>
      <c r="AA339" s="38" t="s">
        <v>450</v>
      </c>
      <c r="AB339" s="38" t="s">
        <v>450</v>
      </c>
      <c r="AC339" s="38" t="s">
        <v>450</v>
      </c>
      <c r="AD339" s="38" t="s">
        <v>450</v>
      </c>
      <c r="AE339" s="38" t="s">
        <v>450</v>
      </c>
      <c r="AF339" s="39" t="s">
        <v>450</v>
      </c>
      <c r="AG339" s="39" t="s">
        <v>450</v>
      </c>
      <c r="AH339" s="39" t="s">
        <v>450</v>
      </c>
      <c r="AI339" s="39" t="s">
        <v>450</v>
      </c>
      <c r="AJ339" s="39" t="s">
        <v>450</v>
      </c>
      <c r="AK339" s="38">
        <v>184.29499999999999</v>
      </c>
      <c r="AL339" s="38">
        <v>4.6399999999999997</v>
      </c>
      <c r="AM339" s="38" t="s">
        <v>450</v>
      </c>
      <c r="AN339" s="38" t="s">
        <v>450</v>
      </c>
      <c r="AO339" s="38">
        <v>188.935</v>
      </c>
      <c r="AP339" s="36" t="s">
        <v>450</v>
      </c>
      <c r="AQ339" s="36" t="s">
        <v>450</v>
      </c>
      <c r="AR339" s="36" t="s">
        <v>450</v>
      </c>
      <c r="AS339" s="36" t="s">
        <v>450</v>
      </c>
      <c r="AT339" s="36">
        <v>0</v>
      </c>
      <c r="AU339" s="37" t="s">
        <v>450</v>
      </c>
      <c r="AV339" s="37" t="s">
        <v>450</v>
      </c>
      <c r="AW339" s="37" t="s">
        <v>450</v>
      </c>
      <c r="AX339" s="37" t="s">
        <v>450</v>
      </c>
      <c r="AY339" s="37">
        <v>0</v>
      </c>
      <c r="AZ339" s="36" t="s">
        <v>450</v>
      </c>
      <c r="BA339" s="36" t="s">
        <v>450</v>
      </c>
      <c r="BB339" s="36" t="s">
        <v>450</v>
      </c>
      <c r="BC339" s="36" t="s">
        <v>450</v>
      </c>
      <c r="BD339" s="36">
        <v>0</v>
      </c>
      <c r="BE339" s="38" t="s">
        <v>450</v>
      </c>
      <c r="BF339" s="38" t="s">
        <v>450</v>
      </c>
      <c r="BG339" s="38" t="s">
        <v>450</v>
      </c>
      <c r="BH339" s="38" t="s">
        <v>450</v>
      </c>
      <c r="BI339" s="38">
        <v>0</v>
      </c>
      <c r="BJ339" s="39" t="s">
        <v>450</v>
      </c>
      <c r="BK339" s="39" t="s">
        <v>450</v>
      </c>
      <c r="BL339" s="39" t="s">
        <v>450</v>
      </c>
      <c r="BM339" s="39" t="s">
        <v>450</v>
      </c>
      <c r="BN339" s="39">
        <v>0</v>
      </c>
      <c r="BO339" s="38" t="s">
        <v>450</v>
      </c>
      <c r="BP339" s="38" t="s">
        <v>450</v>
      </c>
      <c r="BQ339" s="38" t="s">
        <v>450</v>
      </c>
      <c r="BR339" s="38" t="s">
        <v>450</v>
      </c>
      <c r="BS339" s="38">
        <v>0</v>
      </c>
      <c r="BT339" s="36">
        <v>0.30299999999999999</v>
      </c>
      <c r="BU339" s="36">
        <v>0.03</v>
      </c>
      <c r="BV339" s="36">
        <v>0</v>
      </c>
      <c r="BW339" s="36">
        <v>0</v>
      </c>
      <c r="BX339" s="36">
        <v>0.33300000000000002</v>
      </c>
      <c r="BY339" s="37">
        <v>34</v>
      </c>
      <c r="BZ339" s="37">
        <v>1</v>
      </c>
      <c r="CA339" s="37">
        <v>0</v>
      </c>
      <c r="CB339" s="37">
        <v>0</v>
      </c>
      <c r="CC339" s="37">
        <v>35</v>
      </c>
      <c r="CD339" s="36">
        <v>184.29499999999999</v>
      </c>
      <c r="CE339" s="36">
        <v>4.6399999999999997</v>
      </c>
      <c r="CF339" s="36">
        <v>0</v>
      </c>
      <c r="CG339" s="36">
        <v>0</v>
      </c>
      <c r="CH339" s="36">
        <v>188.935</v>
      </c>
    </row>
    <row r="340" spans="1:86" x14ac:dyDescent="0.25">
      <c r="A340" s="45">
        <v>2022</v>
      </c>
      <c r="B340" s="43" t="s">
        <v>162</v>
      </c>
      <c r="C340" s="44">
        <v>8449</v>
      </c>
      <c r="D340" s="43" t="s">
        <v>1069</v>
      </c>
      <c r="E340" s="43" t="s">
        <v>473</v>
      </c>
      <c r="F340" s="42" t="s">
        <v>457</v>
      </c>
      <c r="G340" s="54">
        <v>2.1999999999999999E-2</v>
      </c>
      <c r="H340" s="54">
        <v>0.75800000000000001</v>
      </c>
      <c r="I340" s="38">
        <v>0</v>
      </c>
      <c r="J340" s="38">
        <v>0</v>
      </c>
      <c r="K340" s="38">
        <v>0.78</v>
      </c>
      <c r="L340" s="39">
        <v>4</v>
      </c>
      <c r="M340" s="39">
        <v>27</v>
      </c>
      <c r="N340" s="39">
        <v>0</v>
      </c>
      <c r="O340" s="39">
        <v>0</v>
      </c>
      <c r="P340" s="39">
        <v>31</v>
      </c>
      <c r="Q340" s="41" t="s">
        <v>450</v>
      </c>
      <c r="R340" s="41" t="s">
        <v>450</v>
      </c>
      <c r="S340" s="41" t="s">
        <v>450</v>
      </c>
      <c r="T340" s="41" t="s">
        <v>450</v>
      </c>
      <c r="U340" s="41" t="s">
        <v>450</v>
      </c>
      <c r="V340" s="40" t="s">
        <v>450</v>
      </c>
      <c r="W340" s="40" t="s">
        <v>450</v>
      </c>
      <c r="X340" s="40" t="s">
        <v>450</v>
      </c>
      <c r="Y340" s="40" t="s">
        <v>450</v>
      </c>
      <c r="Z340" s="40" t="s">
        <v>450</v>
      </c>
      <c r="AA340" s="38" t="s">
        <v>450</v>
      </c>
      <c r="AB340" s="38" t="s">
        <v>450</v>
      </c>
      <c r="AC340" s="38" t="s">
        <v>450</v>
      </c>
      <c r="AD340" s="38" t="s">
        <v>450</v>
      </c>
      <c r="AE340" s="38" t="s">
        <v>450</v>
      </c>
      <c r="AF340" s="39" t="s">
        <v>450</v>
      </c>
      <c r="AG340" s="39" t="s">
        <v>450</v>
      </c>
      <c r="AH340" s="39" t="s">
        <v>450</v>
      </c>
      <c r="AI340" s="39" t="s">
        <v>450</v>
      </c>
      <c r="AJ340" s="39" t="s">
        <v>450</v>
      </c>
      <c r="AK340" s="38" t="s">
        <v>450</v>
      </c>
      <c r="AL340" s="38" t="s">
        <v>450</v>
      </c>
      <c r="AM340" s="38" t="s">
        <v>450</v>
      </c>
      <c r="AN340" s="38" t="s">
        <v>450</v>
      </c>
      <c r="AO340" s="38">
        <v>0</v>
      </c>
      <c r="AP340" s="36" t="s">
        <v>450</v>
      </c>
      <c r="AQ340" s="36" t="s">
        <v>450</v>
      </c>
      <c r="AR340" s="36" t="s">
        <v>450</v>
      </c>
      <c r="AS340" s="36" t="s">
        <v>450</v>
      </c>
      <c r="AT340" s="36">
        <v>0</v>
      </c>
      <c r="AU340" s="37" t="s">
        <v>450</v>
      </c>
      <c r="AV340" s="37" t="s">
        <v>450</v>
      </c>
      <c r="AW340" s="37" t="s">
        <v>450</v>
      </c>
      <c r="AX340" s="37" t="s">
        <v>450</v>
      </c>
      <c r="AY340" s="37">
        <v>0</v>
      </c>
      <c r="AZ340" s="36" t="s">
        <v>450</v>
      </c>
      <c r="BA340" s="36" t="s">
        <v>450</v>
      </c>
      <c r="BB340" s="36" t="s">
        <v>450</v>
      </c>
      <c r="BC340" s="36" t="s">
        <v>450</v>
      </c>
      <c r="BD340" s="36">
        <v>0</v>
      </c>
      <c r="BE340" s="38" t="s">
        <v>450</v>
      </c>
      <c r="BF340" s="38" t="s">
        <v>450</v>
      </c>
      <c r="BG340" s="38" t="s">
        <v>450</v>
      </c>
      <c r="BH340" s="38" t="s">
        <v>450</v>
      </c>
      <c r="BI340" s="38">
        <v>0</v>
      </c>
      <c r="BJ340" s="39" t="s">
        <v>450</v>
      </c>
      <c r="BK340" s="39" t="s">
        <v>450</v>
      </c>
      <c r="BL340" s="39" t="s">
        <v>450</v>
      </c>
      <c r="BM340" s="39" t="s">
        <v>450</v>
      </c>
      <c r="BN340" s="39">
        <v>0</v>
      </c>
      <c r="BO340" s="38" t="s">
        <v>450</v>
      </c>
      <c r="BP340" s="38" t="s">
        <v>450</v>
      </c>
      <c r="BQ340" s="38" t="s">
        <v>450</v>
      </c>
      <c r="BR340" s="38" t="s">
        <v>450</v>
      </c>
      <c r="BS340" s="38">
        <v>0</v>
      </c>
      <c r="BT340" s="36">
        <v>2.1999999999999999E-2</v>
      </c>
      <c r="BU340" s="36">
        <v>0.75800000000000001</v>
      </c>
      <c r="BV340" s="36">
        <v>0</v>
      </c>
      <c r="BW340" s="36">
        <v>0</v>
      </c>
      <c r="BX340" s="36">
        <v>0.78</v>
      </c>
      <c r="BY340" s="37">
        <v>4</v>
      </c>
      <c r="BZ340" s="37">
        <v>27</v>
      </c>
      <c r="CA340" s="37">
        <v>0</v>
      </c>
      <c r="CB340" s="37">
        <v>0</v>
      </c>
      <c r="CC340" s="37">
        <v>31</v>
      </c>
      <c r="CD340" s="36">
        <v>0</v>
      </c>
      <c r="CE340" s="36">
        <v>0</v>
      </c>
      <c r="CF340" s="36">
        <v>0</v>
      </c>
      <c r="CG340" s="36">
        <v>0</v>
      </c>
      <c r="CH340" s="36">
        <v>0</v>
      </c>
    </row>
    <row r="341" spans="1:86" x14ac:dyDescent="0.25">
      <c r="A341" s="45">
        <v>2022</v>
      </c>
      <c r="B341" s="43" t="s">
        <v>162</v>
      </c>
      <c r="C341" s="44">
        <v>9292</v>
      </c>
      <c r="D341" s="43" t="s">
        <v>1068</v>
      </c>
      <c r="E341" s="43" t="s">
        <v>468</v>
      </c>
      <c r="F341" s="42" t="s">
        <v>457</v>
      </c>
      <c r="G341" s="54">
        <v>1.415</v>
      </c>
      <c r="H341" s="54" t="s">
        <v>450</v>
      </c>
      <c r="I341" s="38" t="s">
        <v>450</v>
      </c>
      <c r="J341" s="38" t="s">
        <v>450</v>
      </c>
      <c r="K341" s="38">
        <v>1.415</v>
      </c>
      <c r="L341" s="39">
        <v>155</v>
      </c>
      <c r="M341" s="39" t="s">
        <v>450</v>
      </c>
      <c r="N341" s="39" t="s">
        <v>450</v>
      </c>
      <c r="O341" s="39" t="s">
        <v>450</v>
      </c>
      <c r="P341" s="39">
        <v>155</v>
      </c>
      <c r="Q341" s="41" t="s">
        <v>450</v>
      </c>
      <c r="R341" s="41" t="s">
        <v>450</v>
      </c>
      <c r="S341" s="41" t="s">
        <v>450</v>
      </c>
      <c r="T341" s="41" t="s">
        <v>450</v>
      </c>
      <c r="U341" s="41" t="s">
        <v>450</v>
      </c>
      <c r="V341" s="40" t="s">
        <v>450</v>
      </c>
      <c r="W341" s="40" t="s">
        <v>450</v>
      </c>
      <c r="X341" s="40" t="s">
        <v>450</v>
      </c>
      <c r="Y341" s="40" t="s">
        <v>450</v>
      </c>
      <c r="Z341" s="40" t="s">
        <v>450</v>
      </c>
      <c r="AA341" s="38" t="s">
        <v>450</v>
      </c>
      <c r="AB341" s="38" t="s">
        <v>450</v>
      </c>
      <c r="AC341" s="38" t="s">
        <v>450</v>
      </c>
      <c r="AD341" s="38" t="s">
        <v>450</v>
      </c>
      <c r="AE341" s="38" t="s">
        <v>450</v>
      </c>
      <c r="AF341" s="39" t="s">
        <v>450</v>
      </c>
      <c r="AG341" s="39" t="s">
        <v>450</v>
      </c>
      <c r="AH341" s="39" t="s">
        <v>450</v>
      </c>
      <c r="AI341" s="39" t="s">
        <v>450</v>
      </c>
      <c r="AJ341" s="39" t="s">
        <v>450</v>
      </c>
      <c r="AK341" s="38" t="s">
        <v>450</v>
      </c>
      <c r="AL341" s="38" t="s">
        <v>450</v>
      </c>
      <c r="AM341" s="38" t="s">
        <v>450</v>
      </c>
      <c r="AN341" s="38" t="s">
        <v>450</v>
      </c>
      <c r="AO341" s="38">
        <v>0</v>
      </c>
      <c r="AP341" s="36" t="s">
        <v>450</v>
      </c>
      <c r="AQ341" s="36" t="s">
        <v>450</v>
      </c>
      <c r="AR341" s="36" t="s">
        <v>450</v>
      </c>
      <c r="AS341" s="36" t="s">
        <v>450</v>
      </c>
      <c r="AT341" s="36">
        <v>0</v>
      </c>
      <c r="AU341" s="37" t="s">
        <v>450</v>
      </c>
      <c r="AV341" s="37" t="s">
        <v>450</v>
      </c>
      <c r="AW341" s="37" t="s">
        <v>450</v>
      </c>
      <c r="AX341" s="37" t="s">
        <v>450</v>
      </c>
      <c r="AY341" s="37">
        <v>0</v>
      </c>
      <c r="AZ341" s="36" t="s">
        <v>450</v>
      </c>
      <c r="BA341" s="36" t="s">
        <v>450</v>
      </c>
      <c r="BB341" s="36" t="s">
        <v>450</v>
      </c>
      <c r="BC341" s="36" t="s">
        <v>450</v>
      </c>
      <c r="BD341" s="36">
        <v>0</v>
      </c>
      <c r="BE341" s="38" t="s">
        <v>450</v>
      </c>
      <c r="BF341" s="38" t="s">
        <v>450</v>
      </c>
      <c r="BG341" s="38" t="s">
        <v>450</v>
      </c>
      <c r="BH341" s="38" t="s">
        <v>450</v>
      </c>
      <c r="BI341" s="38">
        <v>0</v>
      </c>
      <c r="BJ341" s="39" t="s">
        <v>450</v>
      </c>
      <c r="BK341" s="39" t="s">
        <v>450</v>
      </c>
      <c r="BL341" s="39" t="s">
        <v>450</v>
      </c>
      <c r="BM341" s="39" t="s">
        <v>450</v>
      </c>
      <c r="BN341" s="39">
        <v>0</v>
      </c>
      <c r="BO341" s="38" t="s">
        <v>450</v>
      </c>
      <c r="BP341" s="38" t="s">
        <v>450</v>
      </c>
      <c r="BQ341" s="38" t="s">
        <v>450</v>
      </c>
      <c r="BR341" s="38" t="s">
        <v>450</v>
      </c>
      <c r="BS341" s="38">
        <v>0</v>
      </c>
      <c r="BT341" s="36">
        <v>1.415</v>
      </c>
      <c r="BU341" s="36">
        <v>0</v>
      </c>
      <c r="BV341" s="36">
        <v>0</v>
      </c>
      <c r="BW341" s="36">
        <v>0</v>
      </c>
      <c r="BX341" s="36">
        <v>1.415</v>
      </c>
      <c r="BY341" s="37">
        <v>155</v>
      </c>
      <c r="BZ341" s="37">
        <v>0</v>
      </c>
      <c r="CA341" s="37">
        <v>0</v>
      </c>
      <c r="CB341" s="37">
        <v>0</v>
      </c>
      <c r="CC341" s="37">
        <v>155</v>
      </c>
      <c r="CD341" s="36">
        <v>0</v>
      </c>
      <c r="CE341" s="36">
        <v>0</v>
      </c>
      <c r="CF341" s="36">
        <v>0</v>
      </c>
      <c r="CG341" s="36">
        <v>0</v>
      </c>
      <c r="CH341" s="36">
        <v>0</v>
      </c>
    </row>
    <row r="342" spans="1:86" x14ac:dyDescent="0.25">
      <c r="A342" s="45">
        <v>2022</v>
      </c>
      <c r="B342" s="43" t="s">
        <v>162</v>
      </c>
      <c r="C342" s="44">
        <v>9575</v>
      </c>
      <c r="D342" s="43" t="s">
        <v>1067</v>
      </c>
      <c r="E342" s="43" t="s">
        <v>468</v>
      </c>
      <c r="F342" s="42" t="s">
        <v>457</v>
      </c>
      <c r="G342" s="54">
        <v>1.105</v>
      </c>
      <c r="H342" s="54">
        <v>0.1</v>
      </c>
      <c r="I342" s="38" t="s">
        <v>450</v>
      </c>
      <c r="J342" s="38" t="s">
        <v>450</v>
      </c>
      <c r="K342" s="38">
        <v>1.2050000000000001</v>
      </c>
      <c r="L342" s="39">
        <v>193</v>
      </c>
      <c r="M342" s="39">
        <v>5</v>
      </c>
      <c r="N342" s="39" t="s">
        <v>450</v>
      </c>
      <c r="O342" s="39" t="s">
        <v>450</v>
      </c>
      <c r="P342" s="39">
        <v>198</v>
      </c>
      <c r="Q342" s="41" t="s">
        <v>450</v>
      </c>
      <c r="R342" s="41" t="s">
        <v>450</v>
      </c>
      <c r="S342" s="41" t="s">
        <v>450</v>
      </c>
      <c r="T342" s="41" t="s">
        <v>450</v>
      </c>
      <c r="U342" s="41" t="s">
        <v>450</v>
      </c>
      <c r="V342" s="40" t="s">
        <v>450</v>
      </c>
      <c r="W342" s="40" t="s">
        <v>450</v>
      </c>
      <c r="X342" s="40" t="s">
        <v>450</v>
      </c>
      <c r="Y342" s="40" t="s">
        <v>450</v>
      </c>
      <c r="Z342" s="40" t="s">
        <v>450</v>
      </c>
      <c r="AA342" s="38" t="s">
        <v>450</v>
      </c>
      <c r="AB342" s="38" t="s">
        <v>450</v>
      </c>
      <c r="AC342" s="38" t="s">
        <v>450</v>
      </c>
      <c r="AD342" s="38" t="s">
        <v>450</v>
      </c>
      <c r="AE342" s="38" t="s">
        <v>450</v>
      </c>
      <c r="AF342" s="39" t="s">
        <v>450</v>
      </c>
      <c r="AG342" s="39" t="s">
        <v>450</v>
      </c>
      <c r="AH342" s="39" t="s">
        <v>450</v>
      </c>
      <c r="AI342" s="39" t="s">
        <v>450</v>
      </c>
      <c r="AJ342" s="39" t="s">
        <v>450</v>
      </c>
      <c r="AK342" s="38" t="s">
        <v>450</v>
      </c>
      <c r="AL342" s="38" t="s">
        <v>450</v>
      </c>
      <c r="AM342" s="38" t="s">
        <v>450</v>
      </c>
      <c r="AN342" s="38" t="s">
        <v>450</v>
      </c>
      <c r="AO342" s="38">
        <v>0</v>
      </c>
      <c r="AP342" s="36" t="s">
        <v>450</v>
      </c>
      <c r="AQ342" s="36" t="s">
        <v>450</v>
      </c>
      <c r="AR342" s="36" t="s">
        <v>450</v>
      </c>
      <c r="AS342" s="36" t="s">
        <v>450</v>
      </c>
      <c r="AT342" s="36">
        <v>0</v>
      </c>
      <c r="AU342" s="37" t="s">
        <v>450</v>
      </c>
      <c r="AV342" s="37" t="s">
        <v>450</v>
      </c>
      <c r="AW342" s="37" t="s">
        <v>450</v>
      </c>
      <c r="AX342" s="37" t="s">
        <v>450</v>
      </c>
      <c r="AY342" s="37">
        <v>0</v>
      </c>
      <c r="AZ342" s="36" t="s">
        <v>450</v>
      </c>
      <c r="BA342" s="36" t="s">
        <v>450</v>
      </c>
      <c r="BB342" s="36" t="s">
        <v>450</v>
      </c>
      <c r="BC342" s="36" t="s">
        <v>450</v>
      </c>
      <c r="BD342" s="36">
        <v>0</v>
      </c>
      <c r="BE342" s="38" t="s">
        <v>450</v>
      </c>
      <c r="BF342" s="38" t="s">
        <v>450</v>
      </c>
      <c r="BG342" s="38" t="s">
        <v>450</v>
      </c>
      <c r="BH342" s="38" t="s">
        <v>450</v>
      </c>
      <c r="BI342" s="38">
        <v>0</v>
      </c>
      <c r="BJ342" s="39" t="s">
        <v>450</v>
      </c>
      <c r="BK342" s="39" t="s">
        <v>450</v>
      </c>
      <c r="BL342" s="39" t="s">
        <v>450</v>
      </c>
      <c r="BM342" s="39" t="s">
        <v>450</v>
      </c>
      <c r="BN342" s="39">
        <v>0</v>
      </c>
      <c r="BO342" s="38" t="s">
        <v>450</v>
      </c>
      <c r="BP342" s="38" t="s">
        <v>450</v>
      </c>
      <c r="BQ342" s="38" t="s">
        <v>450</v>
      </c>
      <c r="BR342" s="38" t="s">
        <v>450</v>
      </c>
      <c r="BS342" s="38">
        <v>0</v>
      </c>
      <c r="BT342" s="36">
        <v>1.105</v>
      </c>
      <c r="BU342" s="36">
        <v>0.1</v>
      </c>
      <c r="BV342" s="36">
        <v>0</v>
      </c>
      <c r="BW342" s="36">
        <v>0</v>
      </c>
      <c r="BX342" s="36">
        <v>1.2050000000000001</v>
      </c>
      <c r="BY342" s="37">
        <v>193</v>
      </c>
      <c r="BZ342" s="37">
        <v>5</v>
      </c>
      <c r="CA342" s="37">
        <v>0</v>
      </c>
      <c r="CB342" s="37">
        <v>0</v>
      </c>
      <c r="CC342" s="37">
        <v>198</v>
      </c>
      <c r="CD342" s="36">
        <v>0</v>
      </c>
      <c r="CE342" s="36">
        <v>0</v>
      </c>
      <c r="CF342" s="36">
        <v>0</v>
      </c>
      <c r="CG342" s="36">
        <v>0</v>
      </c>
      <c r="CH342" s="36">
        <v>0</v>
      </c>
    </row>
    <row r="343" spans="1:86" x14ac:dyDescent="0.25">
      <c r="A343" s="45">
        <v>2022</v>
      </c>
      <c r="B343" s="43" t="s">
        <v>162</v>
      </c>
      <c r="C343" s="44">
        <v>9605</v>
      </c>
      <c r="D343" s="43" t="s">
        <v>1066</v>
      </c>
      <c r="E343" s="43" t="s">
        <v>473</v>
      </c>
      <c r="F343" s="42" t="s">
        <v>457</v>
      </c>
      <c r="G343" s="54">
        <v>0.42199999999999999</v>
      </c>
      <c r="H343" s="54">
        <v>0.23100000000000001</v>
      </c>
      <c r="I343" s="38" t="s">
        <v>450</v>
      </c>
      <c r="J343" s="38" t="s">
        <v>450</v>
      </c>
      <c r="K343" s="38">
        <v>0.65300000000000002</v>
      </c>
      <c r="L343" s="39">
        <v>35</v>
      </c>
      <c r="M343" s="39">
        <v>9</v>
      </c>
      <c r="N343" s="39" t="s">
        <v>450</v>
      </c>
      <c r="O343" s="39" t="s">
        <v>450</v>
      </c>
      <c r="P343" s="39">
        <v>44</v>
      </c>
      <c r="Q343" s="41">
        <v>5.5E-2</v>
      </c>
      <c r="R343" s="41">
        <v>0</v>
      </c>
      <c r="S343" s="41" t="s">
        <v>450</v>
      </c>
      <c r="T343" s="41" t="s">
        <v>450</v>
      </c>
      <c r="U343" s="41">
        <v>5.5E-2</v>
      </c>
      <c r="V343" s="40">
        <v>5</v>
      </c>
      <c r="W343" s="40">
        <v>0</v>
      </c>
      <c r="X343" s="40" t="s">
        <v>450</v>
      </c>
      <c r="Y343" s="40" t="s">
        <v>450</v>
      </c>
      <c r="Z343" s="40">
        <v>5</v>
      </c>
      <c r="AA343" s="38" t="s">
        <v>450</v>
      </c>
      <c r="AB343" s="38" t="s">
        <v>450</v>
      </c>
      <c r="AC343" s="38" t="s">
        <v>450</v>
      </c>
      <c r="AD343" s="38" t="s">
        <v>450</v>
      </c>
      <c r="AE343" s="38">
        <v>0</v>
      </c>
      <c r="AF343" s="39" t="s">
        <v>450</v>
      </c>
      <c r="AG343" s="39" t="s">
        <v>450</v>
      </c>
      <c r="AH343" s="39" t="s">
        <v>450</v>
      </c>
      <c r="AI343" s="39" t="s">
        <v>450</v>
      </c>
      <c r="AJ343" s="39">
        <v>0</v>
      </c>
      <c r="AK343" s="38" t="s">
        <v>450</v>
      </c>
      <c r="AL343" s="38" t="s">
        <v>450</v>
      </c>
      <c r="AM343" s="38" t="s">
        <v>450</v>
      </c>
      <c r="AN343" s="38" t="s">
        <v>450</v>
      </c>
      <c r="AO343" s="38">
        <v>0</v>
      </c>
      <c r="AP343" s="36" t="s">
        <v>450</v>
      </c>
      <c r="AQ343" s="36" t="s">
        <v>450</v>
      </c>
      <c r="AR343" s="36" t="s">
        <v>450</v>
      </c>
      <c r="AS343" s="36" t="s">
        <v>450</v>
      </c>
      <c r="AT343" s="36">
        <v>0</v>
      </c>
      <c r="AU343" s="37" t="s">
        <v>450</v>
      </c>
      <c r="AV343" s="37" t="s">
        <v>450</v>
      </c>
      <c r="AW343" s="37" t="s">
        <v>450</v>
      </c>
      <c r="AX343" s="37" t="s">
        <v>450</v>
      </c>
      <c r="AY343" s="37">
        <v>0</v>
      </c>
      <c r="AZ343" s="36" t="s">
        <v>450</v>
      </c>
      <c r="BA343" s="36" t="s">
        <v>450</v>
      </c>
      <c r="BB343" s="36" t="s">
        <v>450</v>
      </c>
      <c r="BC343" s="36" t="s">
        <v>450</v>
      </c>
      <c r="BD343" s="36">
        <v>0</v>
      </c>
      <c r="BE343" s="38" t="s">
        <v>450</v>
      </c>
      <c r="BF343" s="38" t="s">
        <v>450</v>
      </c>
      <c r="BG343" s="38" t="s">
        <v>450</v>
      </c>
      <c r="BH343" s="38" t="s">
        <v>450</v>
      </c>
      <c r="BI343" s="38">
        <v>0</v>
      </c>
      <c r="BJ343" s="39" t="s">
        <v>450</v>
      </c>
      <c r="BK343" s="39" t="s">
        <v>450</v>
      </c>
      <c r="BL343" s="39" t="s">
        <v>450</v>
      </c>
      <c r="BM343" s="39" t="s">
        <v>450</v>
      </c>
      <c r="BN343" s="39">
        <v>0</v>
      </c>
      <c r="BO343" s="38" t="s">
        <v>450</v>
      </c>
      <c r="BP343" s="38" t="s">
        <v>450</v>
      </c>
      <c r="BQ343" s="38" t="s">
        <v>450</v>
      </c>
      <c r="BR343" s="38" t="s">
        <v>450</v>
      </c>
      <c r="BS343" s="38">
        <v>0</v>
      </c>
      <c r="BT343" s="36">
        <v>0.42199999999999999</v>
      </c>
      <c r="BU343" s="36">
        <v>0.23100000000000001</v>
      </c>
      <c r="BV343" s="36">
        <v>0</v>
      </c>
      <c r="BW343" s="36">
        <v>0</v>
      </c>
      <c r="BX343" s="36">
        <v>0.65300000000000002</v>
      </c>
      <c r="BY343" s="37">
        <v>35</v>
      </c>
      <c r="BZ343" s="37">
        <v>9</v>
      </c>
      <c r="CA343" s="37">
        <v>0</v>
      </c>
      <c r="CB343" s="37">
        <v>0</v>
      </c>
      <c r="CC343" s="37">
        <v>44</v>
      </c>
      <c r="CD343" s="36">
        <v>0</v>
      </c>
      <c r="CE343" s="36">
        <v>0</v>
      </c>
      <c r="CF343" s="36">
        <v>0</v>
      </c>
      <c r="CG343" s="36">
        <v>0</v>
      </c>
      <c r="CH343" s="36">
        <v>0</v>
      </c>
    </row>
    <row r="344" spans="1:86" x14ac:dyDescent="0.25">
      <c r="A344" s="45">
        <v>2022</v>
      </c>
      <c r="B344" s="43" t="s">
        <v>162</v>
      </c>
      <c r="C344" s="44">
        <v>9964</v>
      </c>
      <c r="D344" s="43" t="s">
        <v>1065</v>
      </c>
      <c r="E344" s="43" t="s">
        <v>473</v>
      </c>
      <c r="F344" s="42" t="s">
        <v>457</v>
      </c>
      <c r="G344" s="54">
        <v>3.6859999999999999</v>
      </c>
      <c r="H344" s="54">
        <v>1.0029999999999999</v>
      </c>
      <c r="I344" s="38">
        <v>0</v>
      </c>
      <c r="J344" s="38">
        <v>0</v>
      </c>
      <c r="K344" s="38">
        <v>4.6890000000000001</v>
      </c>
      <c r="L344" s="39">
        <v>334</v>
      </c>
      <c r="M344" s="39">
        <v>41</v>
      </c>
      <c r="N344" s="39">
        <v>0</v>
      </c>
      <c r="O344" s="39">
        <v>0</v>
      </c>
      <c r="P344" s="39">
        <v>375</v>
      </c>
      <c r="Q344" s="41" t="s">
        <v>450</v>
      </c>
      <c r="R344" s="41" t="s">
        <v>450</v>
      </c>
      <c r="S344" s="41" t="s">
        <v>450</v>
      </c>
      <c r="T344" s="41" t="s">
        <v>450</v>
      </c>
      <c r="U344" s="41" t="s">
        <v>450</v>
      </c>
      <c r="V344" s="40" t="s">
        <v>450</v>
      </c>
      <c r="W344" s="40" t="s">
        <v>450</v>
      </c>
      <c r="X344" s="40" t="s">
        <v>450</v>
      </c>
      <c r="Y344" s="40" t="s">
        <v>450</v>
      </c>
      <c r="Z344" s="40" t="s">
        <v>450</v>
      </c>
      <c r="AA344" s="38" t="s">
        <v>450</v>
      </c>
      <c r="AB344" s="38" t="s">
        <v>450</v>
      </c>
      <c r="AC344" s="38" t="s">
        <v>450</v>
      </c>
      <c r="AD344" s="38" t="s">
        <v>450</v>
      </c>
      <c r="AE344" s="38" t="s">
        <v>450</v>
      </c>
      <c r="AF344" s="39" t="s">
        <v>450</v>
      </c>
      <c r="AG344" s="39" t="s">
        <v>450</v>
      </c>
      <c r="AH344" s="39" t="s">
        <v>450</v>
      </c>
      <c r="AI344" s="39" t="s">
        <v>450</v>
      </c>
      <c r="AJ344" s="39" t="s">
        <v>450</v>
      </c>
      <c r="AK344" s="38">
        <v>0.48799999999999999</v>
      </c>
      <c r="AL344" s="38">
        <v>0.27400000000000002</v>
      </c>
      <c r="AM344" s="38" t="s">
        <v>450</v>
      </c>
      <c r="AN344" s="38" t="s">
        <v>450</v>
      </c>
      <c r="AO344" s="38">
        <v>0.76200000000000001</v>
      </c>
      <c r="AP344" s="36" t="s">
        <v>450</v>
      </c>
      <c r="AQ344" s="36" t="s">
        <v>450</v>
      </c>
      <c r="AR344" s="36" t="s">
        <v>450</v>
      </c>
      <c r="AS344" s="36" t="s">
        <v>450</v>
      </c>
      <c r="AT344" s="36">
        <v>0</v>
      </c>
      <c r="AU344" s="37" t="s">
        <v>450</v>
      </c>
      <c r="AV344" s="37" t="s">
        <v>450</v>
      </c>
      <c r="AW344" s="37" t="s">
        <v>450</v>
      </c>
      <c r="AX344" s="37" t="s">
        <v>450</v>
      </c>
      <c r="AY344" s="37">
        <v>0</v>
      </c>
      <c r="AZ344" s="36" t="s">
        <v>450</v>
      </c>
      <c r="BA344" s="36" t="s">
        <v>450</v>
      </c>
      <c r="BB344" s="36" t="s">
        <v>450</v>
      </c>
      <c r="BC344" s="36" t="s">
        <v>450</v>
      </c>
      <c r="BD344" s="36">
        <v>0</v>
      </c>
      <c r="BE344" s="38" t="s">
        <v>450</v>
      </c>
      <c r="BF344" s="38" t="s">
        <v>450</v>
      </c>
      <c r="BG344" s="38" t="s">
        <v>450</v>
      </c>
      <c r="BH344" s="38" t="s">
        <v>450</v>
      </c>
      <c r="BI344" s="38">
        <v>0</v>
      </c>
      <c r="BJ344" s="39" t="s">
        <v>450</v>
      </c>
      <c r="BK344" s="39" t="s">
        <v>450</v>
      </c>
      <c r="BL344" s="39" t="s">
        <v>450</v>
      </c>
      <c r="BM344" s="39" t="s">
        <v>450</v>
      </c>
      <c r="BN344" s="39">
        <v>0</v>
      </c>
      <c r="BO344" s="38" t="s">
        <v>450</v>
      </c>
      <c r="BP344" s="38" t="s">
        <v>450</v>
      </c>
      <c r="BQ344" s="38" t="s">
        <v>450</v>
      </c>
      <c r="BR344" s="38" t="s">
        <v>450</v>
      </c>
      <c r="BS344" s="38">
        <v>0</v>
      </c>
      <c r="BT344" s="36">
        <v>3.6859999999999999</v>
      </c>
      <c r="BU344" s="36">
        <v>1.0029999999999999</v>
      </c>
      <c r="BV344" s="36">
        <v>0</v>
      </c>
      <c r="BW344" s="36">
        <v>0</v>
      </c>
      <c r="BX344" s="36">
        <v>4.6890000000000001</v>
      </c>
      <c r="BY344" s="37">
        <v>334</v>
      </c>
      <c r="BZ344" s="37">
        <v>41</v>
      </c>
      <c r="CA344" s="37">
        <v>0</v>
      </c>
      <c r="CB344" s="37">
        <v>0</v>
      </c>
      <c r="CC344" s="37">
        <v>375</v>
      </c>
      <c r="CD344" s="36">
        <v>0.48799999999999999</v>
      </c>
      <c r="CE344" s="36">
        <v>0.27400000000000002</v>
      </c>
      <c r="CF344" s="36">
        <v>0</v>
      </c>
      <c r="CG344" s="36">
        <v>0</v>
      </c>
      <c r="CH344" s="36">
        <v>0.76200000000000001</v>
      </c>
    </row>
    <row r="345" spans="1:86" x14ac:dyDescent="0.25">
      <c r="A345" s="45">
        <v>2022</v>
      </c>
      <c r="B345" s="43" t="s">
        <v>162</v>
      </c>
      <c r="C345" s="44">
        <v>10171</v>
      </c>
      <c r="D345" s="43" t="s">
        <v>591</v>
      </c>
      <c r="E345" s="43" t="s">
        <v>580</v>
      </c>
      <c r="F345" s="42" t="s">
        <v>455</v>
      </c>
      <c r="G345" s="54">
        <v>13.657</v>
      </c>
      <c r="H345" s="54">
        <v>2.4060000000000001</v>
      </c>
      <c r="I345" s="38">
        <v>3.9E-2</v>
      </c>
      <c r="J345" s="38" t="s">
        <v>450</v>
      </c>
      <c r="K345" s="38">
        <v>16.102</v>
      </c>
      <c r="L345" s="39">
        <v>1526</v>
      </c>
      <c r="M345" s="39">
        <v>160</v>
      </c>
      <c r="N345" s="39">
        <v>2</v>
      </c>
      <c r="O345" s="39" t="s">
        <v>450</v>
      </c>
      <c r="P345" s="39">
        <v>1688</v>
      </c>
      <c r="Q345" s="41">
        <v>1.032</v>
      </c>
      <c r="R345" s="41">
        <v>0.04</v>
      </c>
      <c r="S345" s="41" t="s">
        <v>450</v>
      </c>
      <c r="T345" s="41" t="s">
        <v>450</v>
      </c>
      <c r="U345" s="41">
        <v>1.0720000000000001</v>
      </c>
      <c r="V345" s="40">
        <v>146</v>
      </c>
      <c r="W345" s="40">
        <v>4</v>
      </c>
      <c r="X345" s="40" t="s">
        <v>450</v>
      </c>
      <c r="Y345" s="40" t="s">
        <v>450</v>
      </c>
      <c r="Z345" s="40">
        <v>150</v>
      </c>
      <c r="AA345" s="38" t="s">
        <v>450</v>
      </c>
      <c r="AB345" s="38" t="s">
        <v>450</v>
      </c>
      <c r="AC345" s="38" t="s">
        <v>450</v>
      </c>
      <c r="AD345" s="38" t="s">
        <v>450</v>
      </c>
      <c r="AE345" s="38">
        <v>0</v>
      </c>
      <c r="AF345" s="39" t="s">
        <v>450</v>
      </c>
      <c r="AG345" s="39" t="s">
        <v>450</v>
      </c>
      <c r="AH345" s="39" t="s">
        <v>450</v>
      </c>
      <c r="AI345" s="39" t="s">
        <v>450</v>
      </c>
      <c r="AJ345" s="39">
        <v>0</v>
      </c>
      <c r="AK345" s="38">
        <v>1031.8050000000001</v>
      </c>
      <c r="AL345" s="38">
        <v>283.387</v>
      </c>
      <c r="AM345" s="38" t="s">
        <v>450</v>
      </c>
      <c r="AN345" s="38" t="s">
        <v>450</v>
      </c>
      <c r="AO345" s="38">
        <v>1315.192</v>
      </c>
      <c r="AP345" s="36">
        <v>8.9999999999999993E-3</v>
      </c>
      <c r="AQ345" s="36">
        <v>2E-3</v>
      </c>
      <c r="AR345" s="36" t="s">
        <v>450</v>
      </c>
      <c r="AS345" s="36" t="s">
        <v>450</v>
      </c>
      <c r="AT345" s="36">
        <v>1.0999999999999999E-2</v>
      </c>
      <c r="AU345" s="37">
        <v>4</v>
      </c>
      <c r="AV345" s="37">
        <v>1</v>
      </c>
      <c r="AW345" s="37" t="s">
        <v>450</v>
      </c>
      <c r="AX345" s="37" t="s">
        <v>450</v>
      </c>
      <c r="AY345" s="37">
        <v>5</v>
      </c>
      <c r="AZ345" s="36" t="s">
        <v>450</v>
      </c>
      <c r="BA345" s="36" t="s">
        <v>450</v>
      </c>
      <c r="BB345" s="36" t="s">
        <v>450</v>
      </c>
      <c r="BC345" s="36" t="s">
        <v>450</v>
      </c>
      <c r="BD345" s="36">
        <v>0</v>
      </c>
      <c r="BE345" s="38" t="s">
        <v>450</v>
      </c>
      <c r="BF345" s="38" t="s">
        <v>450</v>
      </c>
      <c r="BG345" s="38">
        <v>0.03</v>
      </c>
      <c r="BH345" s="38" t="s">
        <v>450</v>
      </c>
      <c r="BI345" s="38">
        <v>0.03</v>
      </c>
      <c r="BJ345" s="39" t="s">
        <v>450</v>
      </c>
      <c r="BK345" s="39" t="s">
        <v>450</v>
      </c>
      <c r="BL345" s="39">
        <v>1</v>
      </c>
      <c r="BM345" s="39" t="s">
        <v>450</v>
      </c>
      <c r="BN345" s="39">
        <v>1</v>
      </c>
      <c r="BO345" s="38" t="s">
        <v>450</v>
      </c>
      <c r="BP345" s="38" t="s">
        <v>450</v>
      </c>
      <c r="BQ345" s="38" t="s">
        <v>450</v>
      </c>
      <c r="BR345" s="38" t="s">
        <v>450</v>
      </c>
      <c r="BS345" s="38">
        <v>0</v>
      </c>
      <c r="BT345" s="36">
        <v>13.666</v>
      </c>
      <c r="BU345" s="36">
        <v>2.4079999999999999</v>
      </c>
      <c r="BV345" s="36">
        <v>6.9000000000000006E-2</v>
      </c>
      <c r="BW345" s="36">
        <v>0</v>
      </c>
      <c r="BX345" s="36">
        <v>16.143000000000001</v>
      </c>
      <c r="BY345" s="37">
        <v>1530</v>
      </c>
      <c r="BZ345" s="37">
        <v>161</v>
      </c>
      <c r="CA345" s="37">
        <v>3</v>
      </c>
      <c r="CB345" s="37">
        <v>0</v>
      </c>
      <c r="CC345" s="37">
        <v>1694</v>
      </c>
      <c r="CD345" s="36">
        <v>1031.8050000000001</v>
      </c>
      <c r="CE345" s="36">
        <v>283.387</v>
      </c>
      <c r="CF345" s="36">
        <v>0</v>
      </c>
      <c r="CG345" s="36">
        <v>0</v>
      </c>
      <c r="CH345" s="36">
        <v>1315.192</v>
      </c>
    </row>
    <row r="346" spans="1:86" x14ac:dyDescent="0.25">
      <c r="A346" s="45">
        <v>2022</v>
      </c>
      <c r="B346" s="43" t="s">
        <v>162</v>
      </c>
      <c r="C346" s="44">
        <v>11249</v>
      </c>
      <c r="D346" s="43" t="s">
        <v>1064</v>
      </c>
      <c r="E346" s="43" t="s">
        <v>580</v>
      </c>
      <c r="F346" s="42" t="s">
        <v>455</v>
      </c>
      <c r="G346" s="54">
        <v>12.629</v>
      </c>
      <c r="H346" s="54">
        <v>1.004</v>
      </c>
      <c r="I346" s="38" t="s">
        <v>450</v>
      </c>
      <c r="J346" s="38" t="s">
        <v>450</v>
      </c>
      <c r="K346" s="38">
        <v>13.632999999999999</v>
      </c>
      <c r="L346" s="39">
        <v>1606</v>
      </c>
      <c r="M346" s="39">
        <v>64</v>
      </c>
      <c r="N346" s="39" t="s">
        <v>450</v>
      </c>
      <c r="O346" s="39" t="s">
        <v>450</v>
      </c>
      <c r="P346" s="39">
        <v>1670</v>
      </c>
      <c r="Q346" s="41">
        <v>0.44400000000000001</v>
      </c>
      <c r="R346" s="41">
        <v>0.02</v>
      </c>
      <c r="S346" s="41" t="s">
        <v>450</v>
      </c>
      <c r="T346" s="41" t="s">
        <v>450</v>
      </c>
      <c r="U346" s="41">
        <v>0.46400000000000002</v>
      </c>
      <c r="V346" s="40">
        <v>73</v>
      </c>
      <c r="W346" s="40">
        <v>2</v>
      </c>
      <c r="X346" s="40" t="s">
        <v>450</v>
      </c>
      <c r="Y346" s="40" t="s">
        <v>450</v>
      </c>
      <c r="Z346" s="40">
        <v>75</v>
      </c>
      <c r="AA346" s="38" t="s">
        <v>450</v>
      </c>
      <c r="AB346" s="38" t="s">
        <v>450</v>
      </c>
      <c r="AC346" s="38" t="s">
        <v>450</v>
      </c>
      <c r="AD346" s="38" t="s">
        <v>450</v>
      </c>
      <c r="AE346" s="38">
        <v>0</v>
      </c>
      <c r="AF346" s="39" t="s">
        <v>450</v>
      </c>
      <c r="AG346" s="39" t="s">
        <v>450</v>
      </c>
      <c r="AH346" s="39" t="s">
        <v>450</v>
      </c>
      <c r="AI346" s="39" t="s">
        <v>450</v>
      </c>
      <c r="AJ346" s="39">
        <v>0</v>
      </c>
      <c r="AK346" s="38">
        <v>629.83000000000004</v>
      </c>
      <c r="AL346" s="38">
        <v>119.373</v>
      </c>
      <c r="AM346" s="38" t="s">
        <v>450</v>
      </c>
      <c r="AN346" s="38" t="s">
        <v>450</v>
      </c>
      <c r="AO346" s="38">
        <v>749.20299999999997</v>
      </c>
      <c r="AP346" s="36">
        <v>8.0000000000000002E-3</v>
      </c>
      <c r="AQ346" s="36">
        <v>6.0000000000000001E-3</v>
      </c>
      <c r="AR346" s="36">
        <v>0</v>
      </c>
      <c r="AS346" s="36">
        <v>0</v>
      </c>
      <c r="AT346" s="36">
        <v>1.4E-2</v>
      </c>
      <c r="AU346" s="37">
        <v>3</v>
      </c>
      <c r="AV346" s="37">
        <v>2</v>
      </c>
      <c r="AW346" s="37">
        <v>0</v>
      </c>
      <c r="AX346" s="37">
        <v>0</v>
      </c>
      <c r="AY346" s="37">
        <v>5</v>
      </c>
      <c r="AZ346" s="36">
        <v>3.9E-2</v>
      </c>
      <c r="BA346" s="36">
        <v>1E-3</v>
      </c>
      <c r="BB346" s="36">
        <v>0</v>
      </c>
      <c r="BC346" s="36">
        <v>0</v>
      </c>
      <c r="BD346" s="36">
        <v>0.04</v>
      </c>
      <c r="BE346" s="38" t="s">
        <v>450</v>
      </c>
      <c r="BF346" s="38" t="s">
        <v>450</v>
      </c>
      <c r="BG346" s="38" t="s">
        <v>450</v>
      </c>
      <c r="BH346" s="38" t="s">
        <v>450</v>
      </c>
      <c r="BI346" s="38">
        <v>0</v>
      </c>
      <c r="BJ346" s="39" t="s">
        <v>450</v>
      </c>
      <c r="BK346" s="39" t="s">
        <v>450</v>
      </c>
      <c r="BL346" s="39" t="s">
        <v>450</v>
      </c>
      <c r="BM346" s="39" t="s">
        <v>450</v>
      </c>
      <c r="BN346" s="39">
        <v>0</v>
      </c>
      <c r="BO346" s="38" t="s">
        <v>450</v>
      </c>
      <c r="BP346" s="38" t="s">
        <v>450</v>
      </c>
      <c r="BQ346" s="38" t="s">
        <v>450</v>
      </c>
      <c r="BR346" s="38" t="s">
        <v>450</v>
      </c>
      <c r="BS346" s="38">
        <v>0</v>
      </c>
      <c r="BT346" s="36">
        <v>12.637</v>
      </c>
      <c r="BU346" s="36">
        <v>1.01</v>
      </c>
      <c r="BV346" s="36">
        <v>0</v>
      </c>
      <c r="BW346" s="36">
        <v>0</v>
      </c>
      <c r="BX346" s="36">
        <v>13.647</v>
      </c>
      <c r="BY346" s="37">
        <v>1609</v>
      </c>
      <c r="BZ346" s="37">
        <v>66</v>
      </c>
      <c r="CA346" s="37">
        <v>0</v>
      </c>
      <c r="CB346" s="37">
        <v>0</v>
      </c>
      <c r="CC346" s="37">
        <v>1675</v>
      </c>
      <c r="CD346" s="36">
        <v>629.86900000000003</v>
      </c>
      <c r="CE346" s="36">
        <v>119.374</v>
      </c>
      <c r="CF346" s="36">
        <v>0</v>
      </c>
      <c r="CG346" s="36">
        <v>0</v>
      </c>
      <c r="CH346" s="36">
        <v>749.24300000000005</v>
      </c>
    </row>
    <row r="347" spans="1:86" x14ac:dyDescent="0.25">
      <c r="A347" s="45">
        <v>2022</v>
      </c>
      <c r="B347" s="43" t="s">
        <v>162</v>
      </c>
      <c r="C347" s="44">
        <v>12243</v>
      </c>
      <c r="D347" s="43" t="s">
        <v>1063</v>
      </c>
      <c r="E347" s="43" t="s">
        <v>473</v>
      </c>
      <c r="F347" s="42" t="s">
        <v>457</v>
      </c>
      <c r="G347" s="54">
        <v>1.1200000000000001</v>
      </c>
      <c r="H347" s="54" t="s">
        <v>450</v>
      </c>
      <c r="I347" s="38" t="s">
        <v>450</v>
      </c>
      <c r="J347" s="38" t="s">
        <v>450</v>
      </c>
      <c r="K347" s="38">
        <v>1.1200000000000001</v>
      </c>
      <c r="L347" s="39">
        <v>135</v>
      </c>
      <c r="M347" s="39" t="s">
        <v>450</v>
      </c>
      <c r="N347" s="39" t="s">
        <v>450</v>
      </c>
      <c r="O347" s="39" t="s">
        <v>450</v>
      </c>
      <c r="P347" s="39">
        <v>135</v>
      </c>
      <c r="Q347" s="41" t="s">
        <v>450</v>
      </c>
      <c r="R347" s="41" t="s">
        <v>450</v>
      </c>
      <c r="S347" s="41" t="s">
        <v>450</v>
      </c>
      <c r="T347" s="41" t="s">
        <v>450</v>
      </c>
      <c r="U347" s="41" t="s">
        <v>450</v>
      </c>
      <c r="V347" s="40" t="s">
        <v>450</v>
      </c>
      <c r="W347" s="40" t="s">
        <v>450</v>
      </c>
      <c r="X347" s="40" t="s">
        <v>450</v>
      </c>
      <c r="Y347" s="40" t="s">
        <v>450</v>
      </c>
      <c r="Z347" s="40" t="s">
        <v>450</v>
      </c>
      <c r="AA347" s="38" t="s">
        <v>450</v>
      </c>
      <c r="AB347" s="38" t="s">
        <v>450</v>
      </c>
      <c r="AC347" s="38" t="s">
        <v>450</v>
      </c>
      <c r="AD347" s="38" t="s">
        <v>450</v>
      </c>
      <c r="AE347" s="38" t="s">
        <v>450</v>
      </c>
      <c r="AF347" s="39" t="s">
        <v>450</v>
      </c>
      <c r="AG347" s="39" t="s">
        <v>450</v>
      </c>
      <c r="AH347" s="39" t="s">
        <v>450</v>
      </c>
      <c r="AI347" s="39" t="s">
        <v>450</v>
      </c>
      <c r="AJ347" s="39" t="s">
        <v>450</v>
      </c>
      <c r="AK347" s="38" t="s">
        <v>450</v>
      </c>
      <c r="AL347" s="38" t="s">
        <v>450</v>
      </c>
      <c r="AM347" s="38" t="s">
        <v>450</v>
      </c>
      <c r="AN347" s="38" t="s">
        <v>450</v>
      </c>
      <c r="AO347" s="38">
        <v>0</v>
      </c>
      <c r="AP347" s="36" t="s">
        <v>450</v>
      </c>
      <c r="AQ347" s="36" t="s">
        <v>450</v>
      </c>
      <c r="AR347" s="36" t="s">
        <v>450</v>
      </c>
      <c r="AS347" s="36" t="s">
        <v>450</v>
      </c>
      <c r="AT347" s="36">
        <v>0</v>
      </c>
      <c r="AU347" s="37" t="s">
        <v>450</v>
      </c>
      <c r="AV347" s="37" t="s">
        <v>450</v>
      </c>
      <c r="AW347" s="37" t="s">
        <v>450</v>
      </c>
      <c r="AX347" s="37" t="s">
        <v>450</v>
      </c>
      <c r="AY347" s="37">
        <v>0</v>
      </c>
      <c r="AZ347" s="36" t="s">
        <v>450</v>
      </c>
      <c r="BA347" s="36" t="s">
        <v>450</v>
      </c>
      <c r="BB347" s="36" t="s">
        <v>450</v>
      </c>
      <c r="BC347" s="36" t="s">
        <v>450</v>
      </c>
      <c r="BD347" s="36">
        <v>0</v>
      </c>
      <c r="BE347" s="38" t="s">
        <v>450</v>
      </c>
      <c r="BF347" s="38" t="s">
        <v>450</v>
      </c>
      <c r="BG347" s="38" t="s">
        <v>450</v>
      </c>
      <c r="BH347" s="38" t="s">
        <v>450</v>
      </c>
      <c r="BI347" s="38">
        <v>0</v>
      </c>
      <c r="BJ347" s="39" t="s">
        <v>450</v>
      </c>
      <c r="BK347" s="39" t="s">
        <v>450</v>
      </c>
      <c r="BL347" s="39" t="s">
        <v>450</v>
      </c>
      <c r="BM347" s="39" t="s">
        <v>450</v>
      </c>
      <c r="BN347" s="39">
        <v>0</v>
      </c>
      <c r="BO347" s="38" t="s">
        <v>450</v>
      </c>
      <c r="BP347" s="38" t="s">
        <v>450</v>
      </c>
      <c r="BQ347" s="38" t="s">
        <v>450</v>
      </c>
      <c r="BR347" s="38" t="s">
        <v>450</v>
      </c>
      <c r="BS347" s="38">
        <v>0</v>
      </c>
      <c r="BT347" s="36">
        <v>1.1200000000000001</v>
      </c>
      <c r="BU347" s="36">
        <v>0</v>
      </c>
      <c r="BV347" s="36">
        <v>0</v>
      </c>
      <c r="BW347" s="36">
        <v>0</v>
      </c>
      <c r="BX347" s="36">
        <v>1.1200000000000001</v>
      </c>
      <c r="BY347" s="37">
        <v>135</v>
      </c>
      <c r="BZ347" s="37">
        <v>0</v>
      </c>
      <c r="CA347" s="37">
        <v>0</v>
      </c>
      <c r="CB347" s="37">
        <v>0</v>
      </c>
      <c r="CC347" s="37">
        <v>135</v>
      </c>
      <c r="CD347" s="36">
        <v>0</v>
      </c>
      <c r="CE347" s="36">
        <v>0</v>
      </c>
      <c r="CF347" s="36">
        <v>0</v>
      </c>
      <c r="CG347" s="36">
        <v>0</v>
      </c>
      <c r="CH347" s="36">
        <v>0</v>
      </c>
    </row>
    <row r="348" spans="1:86" x14ac:dyDescent="0.25">
      <c r="A348" s="45">
        <v>2022</v>
      </c>
      <c r="B348" s="43" t="s">
        <v>162</v>
      </c>
      <c r="C348" s="44">
        <v>13651</v>
      </c>
      <c r="D348" s="43" t="s">
        <v>1062</v>
      </c>
      <c r="E348" s="43" t="s">
        <v>468</v>
      </c>
      <c r="F348" s="42" t="s">
        <v>455</v>
      </c>
      <c r="G348" s="54">
        <v>2.1040000000000001</v>
      </c>
      <c r="H348" s="54">
        <v>0.122</v>
      </c>
      <c r="I348" s="38">
        <v>0</v>
      </c>
      <c r="J348" s="38" t="s">
        <v>450</v>
      </c>
      <c r="K348" s="38">
        <v>2.226</v>
      </c>
      <c r="L348" s="39">
        <v>228</v>
      </c>
      <c r="M348" s="39">
        <v>6</v>
      </c>
      <c r="N348" s="39">
        <v>0</v>
      </c>
      <c r="O348" s="39" t="s">
        <v>450</v>
      </c>
      <c r="P348" s="39">
        <v>234</v>
      </c>
      <c r="Q348" s="41">
        <v>0.42599999999999999</v>
      </c>
      <c r="R348" s="41">
        <v>1E-3</v>
      </c>
      <c r="S348" s="41" t="s">
        <v>450</v>
      </c>
      <c r="T348" s="41" t="s">
        <v>450</v>
      </c>
      <c r="U348" s="41">
        <v>0.42699999999999999</v>
      </c>
      <c r="V348" s="40">
        <v>48</v>
      </c>
      <c r="W348" s="40">
        <v>1</v>
      </c>
      <c r="X348" s="40" t="s">
        <v>450</v>
      </c>
      <c r="Y348" s="40" t="s">
        <v>450</v>
      </c>
      <c r="Z348" s="40">
        <v>49</v>
      </c>
      <c r="AA348" s="38" t="s">
        <v>450</v>
      </c>
      <c r="AB348" s="38" t="s">
        <v>450</v>
      </c>
      <c r="AC348" s="38" t="s">
        <v>450</v>
      </c>
      <c r="AD348" s="38" t="s">
        <v>450</v>
      </c>
      <c r="AE348" s="38">
        <v>0</v>
      </c>
      <c r="AF348" s="39" t="s">
        <v>450</v>
      </c>
      <c r="AG348" s="39" t="s">
        <v>450</v>
      </c>
      <c r="AH348" s="39" t="s">
        <v>450</v>
      </c>
      <c r="AI348" s="39" t="s">
        <v>450</v>
      </c>
      <c r="AJ348" s="39">
        <v>0</v>
      </c>
      <c r="AK348" s="38">
        <v>1.123</v>
      </c>
      <c r="AL348" s="38">
        <v>7.2999999999999995E-2</v>
      </c>
      <c r="AM348" s="38">
        <v>3.0000000000000001E-3</v>
      </c>
      <c r="AN348" s="38" t="s">
        <v>450</v>
      </c>
      <c r="AO348" s="38">
        <v>1.1990000000000001</v>
      </c>
      <c r="AP348" s="36" t="s">
        <v>450</v>
      </c>
      <c r="AQ348" s="36" t="s">
        <v>450</v>
      </c>
      <c r="AR348" s="36" t="s">
        <v>450</v>
      </c>
      <c r="AS348" s="36" t="s">
        <v>450</v>
      </c>
      <c r="AT348" s="36">
        <v>0</v>
      </c>
      <c r="AU348" s="37" t="s">
        <v>450</v>
      </c>
      <c r="AV348" s="37" t="s">
        <v>450</v>
      </c>
      <c r="AW348" s="37" t="s">
        <v>450</v>
      </c>
      <c r="AX348" s="37" t="s">
        <v>450</v>
      </c>
      <c r="AY348" s="37">
        <v>0</v>
      </c>
      <c r="AZ348" s="36" t="s">
        <v>450</v>
      </c>
      <c r="BA348" s="36" t="s">
        <v>450</v>
      </c>
      <c r="BB348" s="36" t="s">
        <v>450</v>
      </c>
      <c r="BC348" s="36" t="s">
        <v>450</v>
      </c>
      <c r="BD348" s="36">
        <v>0</v>
      </c>
      <c r="BE348" s="38" t="s">
        <v>450</v>
      </c>
      <c r="BF348" s="38" t="s">
        <v>450</v>
      </c>
      <c r="BG348" s="38" t="s">
        <v>450</v>
      </c>
      <c r="BH348" s="38" t="s">
        <v>450</v>
      </c>
      <c r="BI348" s="38">
        <v>0</v>
      </c>
      <c r="BJ348" s="39" t="s">
        <v>450</v>
      </c>
      <c r="BK348" s="39" t="s">
        <v>450</v>
      </c>
      <c r="BL348" s="39" t="s">
        <v>450</v>
      </c>
      <c r="BM348" s="39" t="s">
        <v>450</v>
      </c>
      <c r="BN348" s="39">
        <v>0</v>
      </c>
      <c r="BO348" s="38" t="s">
        <v>450</v>
      </c>
      <c r="BP348" s="38" t="s">
        <v>450</v>
      </c>
      <c r="BQ348" s="38" t="s">
        <v>450</v>
      </c>
      <c r="BR348" s="38" t="s">
        <v>450</v>
      </c>
      <c r="BS348" s="38">
        <v>0</v>
      </c>
      <c r="BT348" s="36">
        <v>2.1040000000000001</v>
      </c>
      <c r="BU348" s="36">
        <v>0.122</v>
      </c>
      <c r="BV348" s="36">
        <v>0</v>
      </c>
      <c r="BW348" s="36">
        <v>0</v>
      </c>
      <c r="BX348" s="36">
        <v>2.226</v>
      </c>
      <c r="BY348" s="37">
        <v>228</v>
      </c>
      <c r="BZ348" s="37">
        <v>6</v>
      </c>
      <c r="CA348" s="37">
        <v>0</v>
      </c>
      <c r="CB348" s="37">
        <v>0</v>
      </c>
      <c r="CC348" s="37">
        <v>234</v>
      </c>
      <c r="CD348" s="36">
        <v>1.123</v>
      </c>
      <c r="CE348" s="36">
        <v>7.2999999999999995E-2</v>
      </c>
      <c r="CF348" s="36">
        <v>3.0000000000000001E-3</v>
      </c>
      <c r="CG348" s="36">
        <v>0</v>
      </c>
      <c r="CH348" s="36">
        <v>1.1990000000000001</v>
      </c>
    </row>
    <row r="349" spans="1:86" x14ac:dyDescent="0.25">
      <c r="A349" s="45">
        <v>2022</v>
      </c>
      <c r="B349" s="43" t="s">
        <v>162</v>
      </c>
      <c r="C349" s="44">
        <v>14251</v>
      </c>
      <c r="D349" s="43" t="s">
        <v>1061</v>
      </c>
      <c r="E349" s="43" t="s">
        <v>468</v>
      </c>
      <c r="F349" s="42" t="s">
        <v>457</v>
      </c>
      <c r="G349" s="54">
        <v>2.52</v>
      </c>
      <c r="H349" s="54">
        <v>0.24</v>
      </c>
      <c r="I349" s="38" t="s">
        <v>450</v>
      </c>
      <c r="J349" s="38" t="s">
        <v>450</v>
      </c>
      <c r="K349" s="38">
        <v>2.76</v>
      </c>
      <c r="L349" s="39">
        <v>307</v>
      </c>
      <c r="M349" s="39">
        <v>3</v>
      </c>
      <c r="N349" s="39" t="s">
        <v>450</v>
      </c>
      <c r="O349" s="39" t="s">
        <v>450</v>
      </c>
      <c r="P349" s="39">
        <v>310</v>
      </c>
      <c r="Q349" s="41" t="s">
        <v>450</v>
      </c>
      <c r="R349" s="41" t="s">
        <v>450</v>
      </c>
      <c r="S349" s="41" t="s">
        <v>450</v>
      </c>
      <c r="T349" s="41" t="s">
        <v>450</v>
      </c>
      <c r="U349" s="41" t="s">
        <v>450</v>
      </c>
      <c r="V349" s="40" t="s">
        <v>450</v>
      </c>
      <c r="W349" s="40" t="s">
        <v>450</v>
      </c>
      <c r="X349" s="40" t="s">
        <v>450</v>
      </c>
      <c r="Y349" s="40" t="s">
        <v>450</v>
      </c>
      <c r="Z349" s="40" t="s">
        <v>450</v>
      </c>
      <c r="AA349" s="38" t="s">
        <v>450</v>
      </c>
      <c r="AB349" s="38" t="s">
        <v>450</v>
      </c>
      <c r="AC349" s="38" t="s">
        <v>450</v>
      </c>
      <c r="AD349" s="38" t="s">
        <v>450</v>
      </c>
      <c r="AE349" s="38" t="s">
        <v>450</v>
      </c>
      <c r="AF349" s="39" t="s">
        <v>450</v>
      </c>
      <c r="AG349" s="39" t="s">
        <v>450</v>
      </c>
      <c r="AH349" s="39" t="s">
        <v>450</v>
      </c>
      <c r="AI349" s="39" t="s">
        <v>450</v>
      </c>
      <c r="AJ349" s="39" t="s">
        <v>450</v>
      </c>
      <c r="AK349" s="38" t="s">
        <v>450</v>
      </c>
      <c r="AL349" s="38" t="s">
        <v>450</v>
      </c>
      <c r="AM349" s="38" t="s">
        <v>450</v>
      </c>
      <c r="AN349" s="38" t="s">
        <v>450</v>
      </c>
      <c r="AO349" s="38">
        <v>0</v>
      </c>
      <c r="AP349" s="36">
        <v>1E-3</v>
      </c>
      <c r="AQ349" s="36" t="s">
        <v>450</v>
      </c>
      <c r="AR349" s="36" t="s">
        <v>450</v>
      </c>
      <c r="AS349" s="36" t="s">
        <v>450</v>
      </c>
      <c r="AT349" s="36">
        <v>1E-3</v>
      </c>
      <c r="AU349" s="37">
        <v>1</v>
      </c>
      <c r="AV349" s="37" t="s">
        <v>450</v>
      </c>
      <c r="AW349" s="37" t="s">
        <v>450</v>
      </c>
      <c r="AX349" s="37" t="s">
        <v>450</v>
      </c>
      <c r="AY349" s="37">
        <v>1</v>
      </c>
      <c r="AZ349" s="36" t="s">
        <v>450</v>
      </c>
      <c r="BA349" s="36" t="s">
        <v>450</v>
      </c>
      <c r="BB349" s="36" t="s">
        <v>450</v>
      </c>
      <c r="BC349" s="36" t="s">
        <v>450</v>
      </c>
      <c r="BD349" s="36">
        <v>0</v>
      </c>
      <c r="BE349" s="38" t="s">
        <v>450</v>
      </c>
      <c r="BF349" s="38" t="s">
        <v>450</v>
      </c>
      <c r="BG349" s="38" t="s">
        <v>450</v>
      </c>
      <c r="BH349" s="38" t="s">
        <v>450</v>
      </c>
      <c r="BI349" s="38">
        <v>0</v>
      </c>
      <c r="BJ349" s="39" t="s">
        <v>450</v>
      </c>
      <c r="BK349" s="39" t="s">
        <v>450</v>
      </c>
      <c r="BL349" s="39" t="s">
        <v>450</v>
      </c>
      <c r="BM349" s="39" t="s">
        <v>450</v>
      </c>
      <c r="BN349" s="39">
        <v>0</v>
      </c>
      <c r="BO349" s="38" t="s">
        <v>450</v>
      </c>
      <c r="BP349" s="38" t="s">
        <v>450</v>
      </c>
      <c r="BQ349" s="38" t="s">
        <v>450</v>
      </c>
      <c r="BR349" s="38" t="s">
        <v>450</v>
      </c>
      <c r="BS349" s="38">
        <v>0</v>
      </c>
      <c r="BT349" s="36">
        <v>2.5209999999999999</v>
      </c>
      <c r="BU349" s="36">
        <v>0.24</v>
      </c>
      <c r="BV349" s="36">
        <v>0</v>
      </c>
      <c r="BW349" s="36">
        <v>0</v>
      </c>
      <c r="BX349" s="36">
        <v>2.7610000000000001</v>
      </c>
      <c r="BY349" s="37">
        <v>308</v>
      </c>
      <c r="BZ349" s="37">
        <v>3</v>
      </c>
      <c r="CA349" s="37">
        <v>0</v>
      </c>
      <c r="CB349" s="37">
        <v>0</v>
      </c>
      <c r="CC349" s="37">
        <v>311</v>
      </c>
      <c r="CD349" s="36">
        <v>0</v>
      </c>
      <c r="CE349" s="36">
        <v>0</v>
      </c>
      <c r="CF349" s="36">
        <v>0</v>
      </c>
      <c r="CG349" s="36">
        <v>0</v>
      </c>
      <c r="CH349" s="36">
        <v>0</v>
      </c>
    </row>
    <row r="350" spans="1:86" x14ac:dyDescent="0.25">
      <c r="A350" s="45">
        <v>2022</v>
      </c>
      <c r="B350" s="43" t="s">
        <v>162</v>
      </c>
      <c r="C350" s="44">
        <v>14268</v>
      </c>
      <c r="D350" s="43" t="s">
        <v>1060</v>
      </c>
      <c r="E350" s="43" t="s">
        <v>580</v>
      </c>
      <c r="F350" s="42" t="s">
        <v>455</v>
      </c>
      <c r="G350" s="54">
        <v>0.17799999999999999</v>
      </c>
      <c r="H350" s="54">
        <v>1.1539999999999999</v>
      </c>
      <c r="I350" s="38" t="s">
        <v>450</v>
      </c>
      <c r="J350" s="38" t="s">
        <v>450</v>
      </c>
      <c r="K350" s="38">
        <v>1.3320000000000001</v>
      </c>
      <c r="L350" s="39">
        <v>25</v>
      </c>
      <c r="M350" s="39">
        <v>14</v>
      </c>
      <c r="N350" s="39" t="s">
        <v>450</v>
      </c>
      <c r="O350" s="39" t="s">
        <v>450</v>
      </c>
      <c r="P350" s="39">
        <v>39</v>
      </c>
      <c r="Q350" s="41" t="s">
        <v>450</v>
      </c>
      <c r="R350" s="41" t="s">
        <v>450</v>
      </c>
      <c r="S350" s="41" t="s">
        <v>450</v>
      </c>
      <c r="T350" s="41" t="s">
        <v>450</v>
      </c>
      <c r="U350" s="41" t="s">
        <v>450</v>
      </c>
      <c r="V350" s="40" t="s">
        <v>450</v>
      </c>
      <c r="W350" s="40" t="s">
        <v>450</v>
      </c>
      <c r="X350" s="40" t="s">
        <v>450</v>
      </c>
      <c r="Y350" s="40" t="s">
        <v>450</v>
      </c>
      <c r="Z350" s="40" t="s">
        <v>450</v>
      </c>
      <c r="AA350" s="38" t="s">
        <v>450</v>
      </c>
      <c r="AB350" s="38" t="s">
        <v>450</v>
      </c>
      <c r="AC350" s="38" t="s">
        <v>450</v>
      </c>
      <c r="AD350" s="38" t="s">
        <v>450</v>
      </c>
      <c r="AE350" s="38" t="s">
        <v>450</v>
      </c>
      <c r="AF350" s="39" t="s">
        <v>450</v>
      </c>
      <c r="AG350" s="39" t="s">
        <v>450</v>
      </c>
      <c r="AH350" s="39" t="s">
        <v>450</v>
      </c>
      <c r="AI350" s="39" t="s">
        <v>450</v>
      </c>
      <c r="AJ350" s="39" t="s">
        <v>450</v>
      </c>
      <c r="AK350" s="38">
        <v>76.22</v>
      </c>
      <c r="AL350" s="38">
        <v>329.13</v>
      </c>
      <c r="AM350" s="38" t="s">
        <v>450</v>
      </c>
      <c r="AN350" s="38" t="s">
        <v>450</v>
      </c>
      <c r="AO350" s="38">
        <v>405.35</v>
      </c>
      <c r="AP350" s="36" t="s">
        <v>450</v>
      </c>
      <c r="AQ350" s="36" t="s">
        <v>450</v>
      </c>
      <c r="AR350" s="36" t="s">
        <v>450</v>
      </c>
      <c r="AS350" s="36" t="s">
        <v>450</v>
      </c>
      <c r="AT350" s="36">
        <v>0</v>
      </c>
      <c r="AU350" s="37" t="s">
        <v>450</v>
      </c>
      <c r="AV350" s="37" t="s">
        <v>450</v>
      </c>
      <c r="AW350" s="37" t="s">
        <v>450</v>
      </c>
      <c r="AX350" s="37" t="s">
        <v>450</v>
      </c>
      <c r="AY350" s="37">
        <v>0</v>
      </c>
      <c r="AZ350" s="36" t="s">
        <v>450</v>
      </c>
      <c r="BA350" s="36" t="s">
        <v>450</v>
      </c>
      <c r="BB350" s="36" t="s">
        <v>450</v>
      </c>
      <c r="BC350" s="36" t="s">
        <v>450</v>
      </c>
      <c r="BD350" s="36">
        <v>0</v>
      </c>
      <c r="BE350" s="38" t="s">
        <v>450</v>
      </c>
      <c r="BF350" s="38" t="s">
        <v>450</v>
      </c>
      <c r="BG350" s="38" t="s">
        <v>450</v>
      </c>
      <c r="BH350" s="38" t="s">
        <v>450</v>
      </c>
      <c r="BI350" s="38">
        <v>0</v>
      </c>
      <c r="BJ350" s="39" t="s">
        <v>450</v>
      </c>
      <c r="BK350" s="39" t="s">
        <v>450</v>
      </c>
      <c r="BL350" s="39" t="s">
        <v>450</v>
      </c>
      <c r="BM350" s="39" t="s">
        <v>450</v>
      </c>
      <c r="BN350" s="39">
        <v>0</v>
      </c>
      <c r="BO350" s="38" t="s">
        <v>450</v>
      </c>
      <c r="BP350" s="38" t="s">
        <v>450</v>
      </c>
      <c r="BQ350" s="38" t="s">
        <v>450</v>
      </c>
      <c r="BR350" s="38" t="s">
        <v>450</v>
      </c>
      <c r="BS350" s="38">
        <v>0</v>
      </c>
      <c r="BT350" s="36">
        <v>0.17799999999999999</v>
      </c>
      <c r="BU350" s="36">
        <v>1.1539999999999999</v>
      </c>
      <c r="BV350" s="36">
        <v>0</v>
      </c>
      <c r="BW350" s="36">
        <v>0</v>
      </c>
      <c r="BX350" s="36">
        <v>1.3320000000000001</v>
      </c>
      <c r="BY350" s="37">
        <v>25</v>
      </c>
      <c r="BZ350" s="37">
        <v>14</v>
      </c>
      <c r="CA350" s="37">
        <v>0</v>
      </c>
      <c r="CB350" s="37">
        <v>0</v>
      </c>
      <c r="CC350" s="37">
        <v>39</v>
      </c>
      <c r="CD350" s="36">
        <v>76.22</v>
      </c>
      <c r="CE350" s="36">
        <v>329.13</v>
      </c>
      <c r="CF350" s="36">
        <v>0</v>
      </c>
      <c r="CG350" s="36">
        <v>0</v>
      </c>
      <c r="CH350" s="36">
        <v>405.35</v>
      </c>
    </row>
    <row r="351" spans="1:86" x14ac:dyDescent="0.25">
      <c r="A351" s="45">
        <v>2022</v>
      </c>
      <c r="B351" s="43" t="s">
        <v>162</v>
      </c>
      <c r="C351" s="44">
        <v>16587</v>
      </c>
      <c r="D351" s="43" t="s">
        <v>1059</v>
      </c>
      <c r="E351" s="43" t="s">
        <v>468</v>
      </c>
      <c r="F351" s="42" t="s">
        <v>457</v>
      </c>
      <c r="G351" s="54">
        <v>2.1549999999999998</v>
      </c>
      <c r="H351" s="54" t="s">
        <v>450</v>
      </c>
      <c r="I351" s="38" t="s">
        <v>450</v>
      </c>
      <c r="J351" s="38" t="s">
        <v>450</v>
      </c>
      <c r="K351" s="38">
        <v>2.1549999999999998</v>
      </c>
      <c r="L351" s="39">
        <v>196</v>
      </c>
      <c r="M351" s="39" t="s">
        <v>450</v>
      </c>
      <c r="N351" s="39" t="s">
        <v>450</v>
      </c>
      <c r="O351" s="39" t="s">
        <v>450</v>
      </c>
      <c r="P351" s="39">
        <v>196</v>
      </c>
      <c r="Q351" s="41" t="s">
        <v>450</v>
      </c>
      <c r="R351" s="41" t="s">
        <v>450</v>
      </c>
      <c r="S351" s="41" t="s">
        <v>450</v>
      </c>
      <c r="T351" s="41" t="s">
        <v>450</v>
      </c>
      <c r="U351" s="41" t="s">
        <v>450</v>
      </c>
      <c r="V351" s="40" t="s">
        <v>450</v>
      </c>
      <c r="W351" s="40" t="s">
        <v>450</v>
      </c>
      <c r="X351" s="40" t="s">
        <v>450</v>
      </c>
      <c r="Y351" s="40" t="s">
        <v>450</v>
      </c>
      <c r="Z351" s="40" t="s">
        <v>450</v>
      </c>
      <c r="AA351" s="38" t="s">
        <v>450</v>
      </c>
      <c r="AB351" s="38" t="s">
        <v>450</v>
      </c>
      <c r="AC351" s="38" t="s">
        <v>450</v>
      </c>
      <c r="AD351" s="38" t="s">
        <v>450</v>
      </c>
      <c r="AE351" s="38" t="s">
        <v>450</v>
      </c>
      <c r="AF351" s="39" t="s">
        <v>450</v>
      </c>
      <c r="AG351" s="39" t="s">
        <v>450</v>
      </c>
      <c r="AH351" s="39" t="s">
        <v>450</v>
      </c>
      <c r="AI351" s="39" t="s">
        <v>450</v>
      </c>
      <c r="AJ351" s="39" t="s">
        <v>450</v>
      </c>
      <c r="AK351" s="38">
        <v>912.4</v>
      </c>
      <c r="AL351" s="38" t="s">
        <v>450</v>
      </c>
      <c r="AM351" s="38" t="s">
        <v>450</v>
      </c>
      <c r="AN351" s="38" t="s">
        <v>450</v>
      </c>
      <c r="AO351" s="38">
        <v>912.4</v>
      </c>
      <c r="AP351" s="36" t="s">
        <v>450</v>
      </c>
      <c r="AQ351" s="36" t="s">
        <v>450</v>
      </c>
      <c r="AR351" s="36" t="s">
        <v>450</v>
      </c>
      <c r="AS351" s="36" t="s">
        <v>450</v>
      </c>
      <c r="AT351" s="36">
        <v>0</v>
      </c>
      <c r="AU351" s="37" t="s">
        <v>450</v>
      </c>
      <c r="AV351" s="37" t="s">
        <v>450</v>
      </c>
      <c r="AW351" s="37" t="s">
        <v>450</v>
      </c>
      <c r="AX351" s="37" t="s">
        <v>450</v>
      </c>
      <c r="AY351" s="37">
        <v>0</v>
      </c>
      <c r="AZ351" s="36" t="s">
        <v>450</v>
      </c>
      <c r="BA351" s="36" t="s">
        <v>450</v>
      </c>
      <c r="BB351" s="36" t="s">
        <v>450</v>
      </c>
      <c r="BC351" s="36" t="s">
        <v>450</v>
      </c>
      <c r="BD351" s="36">
        <v>0</v>
      </c>
      <c r="BE351" s="38" t="s">
        <v>450</v>
      </c>
      <c r="BF351" s="38" t="s">
        <v>450</v>
      </c>
      <c r="BG351" s="38" t="s">
        <v>450</v>
      </c>
      <c r="BH351" s="38" t="s">
        <v>450</v>
      </c>
      <c r="BI351" s="38">
        <v>0</v>
      </c>
      <c r="BJ351" s="39" t="s">
        <v>450</v>
      </c>
      <c r="BK351" s="39" t="s">
        <v>450</v>
      </c>
      <c r="BL351" s="39" t="s">
        <v>450</v>
      </c>
      <c r="BM351" s="39" t="s">
        <v>450</v>
      </c>
      <c r="BN351" s="39">
        <v>0</v>
      </c>
      <c r="BO351" s="38" t="s">
        <v>450</v>
      </c>
      <c r="BP351" s="38" t="s">
        <v>450</v>
      </c>
      <c r="BQ351" s="38" t="s">
        <v>450</v>
      </c>
      <c r="BR351" s="38" t="s">
        <v>450</v>
      </c>
      <c r="BS351" s="38">
        <v>0</v>
      </c>
      <c r="BT351" s="36">
        <v>2.1549999999999998</v>
      </c>
      <c r="BU351" s="36">
        <v>0</v>
      </c>
      <c r="BV351" s="36">
        <v>0</v>
      </c>
      <c r="BW351" s="36">
        <v>0</v>
      </c>
      <c r="BX351" s="36">
        <v>2.1549999999999998</v>
      </c>
      <c r="BY351" s="37">
        <v>196</v>
      </c>
      <c r="BZ351" s="37">
        <v>0</v>
      </c>
      <c r="CA351" s="37">
        <v>0</v>
      </c>
      <c r="CB351" s="37">
        <v>0</v>
      </c>
      <c r="CC351" s="37">
        <v>196</v>
      </c>
      <c r="CD351" s="36">
        <v>912.4</v>
      </c>
      <c r="CE351" s="36">
        <v>0</v>
      </c>
      <c r="CF351" s="36">
        <v>0</v>
      </c>
      <c r="CG351" s="36">
        <v>0</v>
      </c>
      <c r="CH351" s="36">
        <v>912.4</v>
      </c>
    </row>
    <row r="352" spans="1:86" x14ac:dyDescent="0.25">
      <c r="A352" s="45">
        <v>2022</v>
      </c>
      <c r="B352" s="43" t="s">
        <v>162</v>
      </c>
      <c r="C352" s="44">
        <v>17044</v>
      </c>
      <c r="D352" s="43" t="s">
        <v>1058</v>
      </c>
      <c r="E352" s="43" t="s">
        <v>468</v>
      </c>
      <c r="F352" s="42" t="s">
        <v>457</v>
      </c>
      <c r="G352" s="54">
        <v>1.131</v>
      </c>
      <c r="H352" s="54">
        <v>2.4E-2</v>
      </c>
      <c r="I352" s="38" t="s">
        <v>450</v>
      </c>
      <c r="J352" s="38" t="s">
        <v>450</v>
      </c>
      <c r="K352" s="38">
        <v>1.155</v>
      </c>
      <c r="L352" s="39">
        <v>117</v>
      </c>
      <c r="M352" s="39">
        <v>1</v>
      </c>
      <c r="N352" s="39" t="s">
        <v>450</v>
      </c>
      <c r="O352" s="39" t="s">
        <v>450</v>
      </c>
      <c r="P352" s="39">
        <v>118</v>
      </c>
      <c r="Q352" s="41">
        <v>0.13800000000000001</v>
      </c>
      <c r="R352" s="41" t="s">
        <v>450</v>
      </c>
      <c r="S352" s="41" t="s">
        <v>450</v>
      </c>
      <c r="T352" s="41" t="s">
        <v>450</v>
      </c>
      <c r="U352" s="41">
        <v>0.13800000000000001</v>
      </c>
      <c r="V352" s="40">
        <v>23</v>
      </c>
      <c r="W352" s="40" t="s">
        <v>450</v>
      </c>
      <c r="X352" s="40" t="s">
        <v>450</v>
      </c>
      <c r="Y352" s="40" t="s">
        <v>450</v>
      </c>
      <c r="Z352" s="40">
        <v>23</v>
      </c>
      <c r="AA352" s="38" t="s">
        <v>450</v>
      </c>
      <c r="AB352" s="38" t="s">
        <v>450</v>
      </c>
      <c r="AC352" s="38" t="s">
        <v>450</v>
      </c>
      <c r="AD352" s="38" t="s">
        <v>450</v>
      </c>
      <c r="AE352" s="38">
        <v>0</v>
      </c>
      <c r="AF352" s="39" t="s">
        <v>450</v>
      </c>
      <c r="AG352" s="39" t="s">
        <v>450</v>
      </c>
      <c r="AH352" s="39" t="s">
        <v>450</v>
      </c>
      <c r="AI352" s="39" t="s">
        <v>450</v>
      </c>
      <c r="AJ352" s="39">
        <v>0</v>
      </c>
      <c r="AK352" s="38" t="s">
        <v>450</v>
      </c>
      <c r="AL352" s="38" t="s">
        <v>450</v>
      </c>
      <c r="AM352" s="38" t="s">
        <v>450</v>
      </c>
      <c r="AN352" s="38" t="s">
        <v>450</v>
      </c>
      <c r="AO352" s="38">
        <v>0</v>
      </c>
      <c r="AP352" s="36" t="s">
        <v>450</v>
      </c>
      <c r="AQ352" s="36" t="s">
        <v>450</v>
      </c>
      <c r="AR352" s="36" t="s">
        <v>450</v>
      </c>
      <c r="AS352" s="36" t="s">
        <v>450</v>
      </c>
      <c r="AT352" s="36">
        <v>0</v>
      </c>
      <c r="AU352" s="37" t="s">
        <v>450</v>
      </c>
      <c r="AV352" s="37" t="s">
        <v>450</v>
      </c>
      <c r="AW352" s="37" t="s">
        <v>450</v>
      </c>
      <c r="AX352" s="37" t="s">
        <v>450</v>
      </c>
      <c r="AY352" s="37">
        <v>0</v>
      </c>
      <c r="AZ352" s="36" t="s">
        <v>450</v>
      </c>
      <c r="BA352" s="36" t="s">
        <v>450</v>
      </c>
      <c r="BB352" s="36" t="s">
        <v>450</v>
      </c>
      <c r="BC352" s="36" t="s">
        <v>450</v>
      </c>
      <c r="BD352" s="36">
        <v>0</v>
      </c>
      <c r="BE352" s="38" t="s">
        <v>450</v>
      </c>
      <c r="BF352" s="38" t="s">
        <v>450</v>
      </c>
      <c r="BG352" s="38" t="s">
        <v>450</v>
      </c>
      <c r="BH352" s="38" t="s">
        <v>450</v>
      </c>
      <c r="BI352" s="38">
        <v>0</v>
      </c>
      <c r="BJ352" s="39" t="s">
        <v>450</v>
      </c>
      <c r="BK352" s="39" t="s">
        <v>450</v>
      </c>
      <c r="BL352" s="39" t="s">
        <v>450</v>
      </c>
      <c r="BM352" s="39" t="s">
        <v>450</v>
      </c>
      <c r="BN352" s="39">
        <v>0</v>
      </c>
      <c r="BO352" s="38" t="s">
        <v>450</v>
      </c>
      <c r="BP352" s="38" t="s">
        <v>450</v>
      </c>
      <c r="BQ352" s="38" t="s">
        <v>450</v>
      </c>
      <c r="BR352" s="38" t="s">
        <v>450</v>
      </c>
      <c r="BS352" s="38">
        <v>0</v>
      </c>
      <c r="BT352" s="36">
        <v>1.131</v>
      </c>
      <c r="BU352" s="36">
        <v>2.4E-2</v>
      </c>
      <c r="BV352" s="36">
        <v>0</v>
      </c>
      <c r="BW352" s="36">
        <v>0</v>
      </c>
      <c r="BX352" s="36">
        <v>1.155</v>
      </c>
      <c r="BY352" s="37">
        <v>117</v>
      </c>
      <c r="BZ352" s="37">
        <v>1</v>
      </c>
      <c r="CA352" s="37">
        <v>0</v>
      </c>
      <c r="CB352" s="37">
        <v>0</v>
      </c>
      <c r="CC352" s="37">
        <v>118</v>
      </c>
      <c r="CD352" s="36">
        <v>0</v>
      </c>
      <c r="CE352" s="36">
        <v>0</v>
      </c>
      <c r="CF352" s="36">
        <v>0</v>
      </c>
      <c r="CG352" s="36">
        <v>0</v>
      </c>
      <c r="CH352" s="36">
        <v>0</v>
      </c>
    </row>
    <row r="353" spans="1:86" x14ac:dyDescent="0.25">
      <c r="A353" s="45">
        <v>2022</v>
      </c>
      <c r="B353" s="43" t="s">
        <v>162</v>
      </c>
      <c r="C353" s="44">
        <v>17564</v>
      </c>
      <c r="D353" s="43" t="s">
        <v>1057</v>
      </c>
      <c r="E353" s="43" t="s">
        <v>468</v>
      </c>
      <c r="F353" s="42" t="s">
        <v>457</v>
      </c>
      <c r="G353" s="54">
        <v>0.99199999999999999</v>
      </c>
      <c r="H353" s="54">
        <v>9.2999999999999999E-2</v>
      </c>
      <c r="I353" s="38" t="s">
        <v>450</v>
      </c>
      <c r="J353" s="38" t="s">
        <v>450</v>
      </c>
      <c r="K353" s="38">
        <v>1.085</v>
      </c>
      <c r="L353" s="39">
        <v>118</v>
      </c>
      <c r="M353" s="39">
        <v>8</v>
      </c>
      <c r="N353" s="39" t="s">
        <v>450</v>
      </c>
      <c r="O353" s="39" t="s">
        <v>450</v>
      </c>
      <c r="P353" s="39">
        <v>126</v>
      </c>
      <c r="Q353" s="41" t="s">
        <v>450</v>
      </c>
      <c r="R353" s="41" t="s">
        <v>450</v>
      </c>
      <c r="S353" s="41" t="s">
        <v>450</v>
      </c>
      <c r="T353" s="41" t="s">
        <v>450</v>
      </c>
      <c r="U353" s="41" t="s">
        <v>450</v>
      </c>
      <c r="V353" s="40" t="s">
        <v>450</v>
      </c>
      <c r="W353" s="40" t="s">
        <v>450</v>
      </c>
      <c r="X353" s="40" t="s">
        <v>450</v>
      </c>
      <c r="Y353" s="40" t="s">
        <v>450</v>
      </c>
      <c r="Z353" s="40" t="s">
        <v>450</v>
      </c>
      <c r="AA353" s="38" t="s">
        <v>450</v>
      </c>
      <c r="AB353" s="38" t="s">
        <v>450</v>
      </c>
      <c r="AC353" s="38" t="s">
        <v>450</v>
      </c>
      <c r="AD353" s="38" t="s">
        <v>450</v>
      </c>
      <c r="AE353" s="38" t="s">
        <v>450</v>
      </c>
      <c r="AF353" s="39" t="s">
        <v>450</v>
      </c>
      <c r="AG353" s="39" t="s">
        <v>450</v>
      </c>
      <c r="AH353" s="39" t="s">
        <v>450</v>
      </c>
      <c r="AI353" s="39" t="s">
        <v>450</v>
      </c>
      <c r="AJ353" s="39" t="s">
        <v>450</v>
      </c>
      <c r="AK353" s="38">
        <v>486.58600000000001</v>
      </c>
      <c r="AL353" s="38">
        <v>156.203</v>
      </c>
      <c r="AM353" s="38" t="s">
        <v>450</v>
      </c>
      <c r="AN353" s="38" t="s">
        <v>450</v>
      </c>
      <c r="AO353" s="38">
        <v>642.78899999999999</v>
      </c>
      <c r="AP353" s="36" t="s">
        <v>450</v>
      </c>
      <c r="AQ353" s="36" t="s">
        <v>450</v>
      </c>
      <c r="AR353" s="36" t="s">
        <v>450</v>
      </c>
      <c r="AS353" s="36" t="s">
        <v>450</v>
      </c>
      <c r="AT353" s="36">
        <v>0</v>
      </c>
      <c r="AU353" s="37" t="s">
        <v>450</v>
      </c>
      <c r="AV353" s="37" t="s">
        <v>450</v>
      </c>
      <c r="AW353" s="37" t="s">
        <v>450</v>
      </c>
      <c r="AX353" s="37" t="s">
        <v>450</v>
      </c>
      <c r="AY353" s="37">
        <v>0</v>
      </c>
      <c r="AZ353" s="36" t="s">
        <v>450</v>
      </c>
      <c r="BA353" s="36" t="s">
        <v>450</v>
      </c>
      <c r="BB353" s="36" t="s">
        <v>450</v>
      </c>
      <c r="BC353" s="36" t="s">
        <v>450</v>
      </c>
      <c r="BD353" s="36">
        <v>0</v>
      </c>
      <c r="BE353" s="38" t="s">
        <v>450</v>
      </c>
      <c r="BF353" s="38" t="s">
        <v>450</v>
      </c>
      <c r="BG353" s="38" t="s">
        <v>450</v>
      </c>
      <c r="BH353" s="38" t="s">
        <v>450</v>
      </c>
      <c r="BI353" s="38">
        <v>0</v>
      </c>
      <c r="BJ353" s="39" t="s">
        <v>450</v>
      </c>
      <c r="BK353" s="39" t="s">
        <v>450</v>
      </c>
      <c r="BL353" s="39" t="s">
        <v>450</v>
      </c>
      <c r="BM353" s="39" t="s">
        <v>450</v>
      </c>
      <c r="BN353" s="39">
        <v>0</v>
      </c>
      <c r="BO353" s="38" t="s">
        <v>450</v>
      </c>
      <c r="BP353" s="38" t="s">
        <v>450</v>
      </c>
      <c r="BQ353" s="38" t="s">
        <v>450</v>
      </c>
      <c r="BR353" s="38" t="s">
        <v>450</v>
      </c>
      <c r="BS353" s="38">
        <v>0</v>
      </c>
      <c r="BT353" s="36">
        <v>0.99199999999999999</v>
      </c>
      <c r="BU353" s="36">
        <v>9.2999999999999999E-2</v>
      </c>
      <c r="BV353" s="36">
        <v>0</v>
      </c>
      <c r="BW353" s="36">
        <v>0</v>
      </c>
      <c r="BX353" s="36">
        <v>1.085</v>
      </c>
      <c r="BY353" s="37">
        <v>118</v>
      </c>
      <c r="BZ353" s="37">
        <v>8</v>
      </c>
      <c r="CA353" s="37">
        <v>0</v>
      </c>
      <c r="CB353" s="37">
        <v>0</v>
      </c>
      <c r="CC353" s="37">
        <v>126</v>
      </c>
      <c r="CD353" s="36">
        <v>486.58600000000001</v>
      </c>
      <c r="CE353" s="36">
        <v>156.203</v>
      </c>
      <c r="CF353" s="36">
        <v>0</v>
      </c>
      <c r="CG353" s="36">
        <v>0</v>
      </c>
      <c r="CH353" s="36">
        <v>642.78899999999999</v>
      </c>
    </row>
    <row r="354" spans="1:86" x14ac:dyDescent="0.25">
      <c r="A354" s="45">
        <v>2022</v>
      </c>
      <c r="B354" s="43" t="s">
        <v>162</v>
      </c>
      <c r="C354" s="44">
        <v>18498</v>
      </c>
      <c r="D354" s="43" t="s">
        <v>1056</v>
      </c>
      <c r="E354" s="43" t="s">
        <v>468</v>
      </c>
      <c r="F354" s="42" t="s">
        <v>457</v>
      </c>
      <c r="G354" s="54">
        <v>0.30099999999999999</v>
      </c>
      <c r="H354" s="54" t="s">
        <v>450</v>
      </c>
      <c r="I354" s="38" t="s">
        <v>450</v>
      </c>
      <c r="J354" s="38" t="s">
        <v>450</v>
      </c>
      <c r="K354" s="38">
        <v>0.30099999999999999</v>
      </c>
      <c r="L354" s="39">
        <v>39</v>
      </c>
      <c r="M354" s="39" t="s">
        <v>450</v>
      </c>
      <c r="N354" s="39" t="s">
        <v>450</v>
      </c>
      <c r="O354" s="39" t="s">
        <v>450</v>
      </c>
      <c r="P354" s="39">
        <v>39</v>
      </c>
      <c r="Q354" s="41" t="s">
        <v>450</v>
      </c>
      <c r="R354" s="41" t="s">
        <v>450</v>
      </c>
      <c r="S354" s="41" t="s">
        <v>450</v>
      </c>
      <c r="T354" s="41" t="s">
        <v>450</v>
      </c>
      <c r="U354" s="41" t="s">
        <v>450</v>
      </c>
      <c r="V354" s="40" t="s">
        <v>450</v>
      </c>
      <c r="W354" s="40" t="s">
        <v>450</v>
      </c>
      <c r="X354" s="40" t="s">
        <v>450</v>
      </c>
      <c r="Y354" s="40" t="s">
        <v>450</v>
      </c>
      <c r="Z354" s="40" t="s">
        <v>450</v>
      </c>
      <c r="AA354" s="38" t="s">
        <v>450</v>
      </c>
      <c r="AB354" s="38" t="s">
        <v>450</v>
      </c>
      <c r="AC354" s="38" t="s">
        <v>450</v>
      </c>
      <c r="AD354" s="38" t="s">
        <v>450</v>
      </c>
      <c r="AE354" s="38" t="s">
        <v>450</v>
      </c>
      <c r="AF354" s="39" t="s">
        <v>450</v>
      </c>
      <c r="AG354" s="39" t="s">
        <v>450</v>
      </c>
      <c r="AH354" s="39" t="s">
        <v>450</v>
      </c>
      <c r="AI354" s="39" t="s">
        <v>450</v>
      </c>
      <c r="AJ354" s="39" t="s">
        <v>450</v>
      </c>
      <c r="AK354" s="38" t="s">
        <v>450</v>
      </c>
      <c r="AL354" s="38" t="s">
        <v>450</v>
      </c>
      <c r="AM354" s="38" t="s">
        <v>450</v>
      </c>
      <c r="AN354" s="38" t="s">
        <v>450</v>
      </c>
      <c r="AO354" s="38">
        <v>0</v>
      </c>
      <c r="AP354" s="36">
        <v>1E-3</v>
      </c>
      <c r="AQ354" s="36" t="s">
        <v>450</v>
      </c>
      <c r="AR354" s="36" t="s">
        <v>450</v>
      </c>
      <c r="AS354" s="36" t="s">
        <v>450</v>
      </c>
      <c r="AT354" s="36">
        <v>1E-3</v>
      </c>
      <c r="AU354" s="37">
        <v>1</v>
      </c>
      <c r="AV354" s="37" t="s">
        <v>450</v>
      </c>
      <c r="AW354" s="37" t="s">
        <v>450</v>
      </c>
      <c r="AX354" s="37" t="s">
        <v>450</v>
      </c>
      <c r="AY354" s="37">
        <v>1</v>
      </c>
      <c r="AZ354" s="36" t="s">
        <v>450</v>
      </c>
      <c r="BA354" s="36" t="s">
        <v>450</v>
      </c>
      <c r="BB354" s="36" t="s">
        <v>450</v>
      </c>
      <c r="BC354" s="36" t="s">
        <v>450</v>
      </c>
      <c r="BD354" s="36">
        <v>0</v>
      </c>
      <c r="BE354" s="38" t="s">
        <v>450</v>
      </c>
      <c r="BF354" s="38" t="s">
        <v>450</v>
      </c>
      <c r="BG354" s="38" t="s">
        <v>450</v>
      </c>
      <c r="BH354" s="38" t="s">
        <v>450</v>
      </c>
      <c r="BI354" s="38">
        <v>0</v>
      </c>
      <c r="BJ354" s="39" t="s">
        <v>450</v>
      </c>
      <c r="BK354" s="39" t="s">
        <v>450</v>
      </c>
      <c r="BL354" s="39" t="s">
        <v>450</v>
      </c>
      <c r="BM354" s="39" t="s">
        <v>450</v>
      </c>
      <c r="BN354" s="39">
        <v>0</v>
      </c>
      <c r="BO354" s="38" t="s">
        <v>450</v>
      </c>
      <c r="BP354" s="38" t="s">
        <v>450</v>
      </c>
      <c r="BQ354" s="38" t="s">
        <v>450</v>
      </c>
      <c r="BR354" s="38" t="s">
        <v>450</v>
      </c>
      <c r="BS354" s="38">
        <v>0</v>
      </c>
      <c r="BT354" s="36">
        <v>0.30199999999999999</v>
      </c>
      <c r="BU354" s="36">
        <v>0</v>
      </c>
      <c r="BV354" s="36">
        <v>0</v>
      </c>
      <c r="BW354" s="36">
        <v>0</v>
      </c>
      <c r="BX354" s="36">
        <v>0.30199999999999999</v>
      </c>
      <c r="BY354" s="37">
        <v>40</v>
      </c>
      <c r="BZ354" s="37">
        <v>0</v>
      </c>
      <c r="CA354" s="37">
        <v>0</v>
      </c>
      <c r="CB354" s="37">
        <v>0</v>
      </c>
      <c r="CC354" s="37">
        <v>40</v>
      </c>
      <c r="CD354" s="36">
        <v>0</v>
      </c>
      <c r="CE354" s="36">
        <v>0</v>
      </c>
      <c r="CF354" s="36">
        <v>0</v>
      </c>
      <c r="CG354" s="36">
        <v>0</v>
      </c>
      <c r="CH354" s="36">
        <v>0</v>
      </c>
    </row>
    <row r="355" spans="1:86" x14ac:dyDescent="0.25">
      <c r="A355" s="45">
        <v>2022</v>
      </c>
      <c r="B355" s="43" t="s">
        <v>162</v>
      </c>
      <c r="C355" s="44">
        <v>19446</v>
      </c>
      <c r="D355" s="43" t="s">
        <v>1055</v>
      </c>
      <c r="E355" s="43" t="s">
        <v>468</v>
      </c>
      <c r="F355" s="42" t="s">
        <v>457</v>
      </c>
      <c r="G355" s="54">
        <v>3.0760000000000001</v>
      </c>
      <c r="H355" s="54">
        <v>1.103</v>
      </c>
      <c r="I355" s="38">
        <v>1.7000000000000001E-2</v>
      </c>
      <c r="J355" s="38" t="s">
        <v>450</v>
      </c>
      <c r="K355" s="38">
        <v>4.1959999999999997</v>
      </c>
      <c r="L355" s="39">
        <v>440</v>
      </c>
      <c r="M355" s="39">
        <v>15</v>
      </c>
      <c r="N355" s="39">
        <v>2</v>
      </c>
      <c r="O355" s="39" t="s">
        <v>450</v>
      </c>
      <c r="P355" s="39">
        <v>457</v>
      </c>
      <c r="Q355" s="41" t="s">
        <v>450</v>
      </c>
      <c r="R355" s="41" t="s">
        <v>450</v>
      </c>
      <c r="S355" s="41" t="s">
        <v>450</v>
      </c>
      <c r="T355" s="41" t="s">
        <v>450</v>
      </c>
      <c r="U355" s="41" t="s">
        <v>450</v>
      </c>
      <c r="V355" s="40" t="s">
        <v>450</v>
      </c>
      <c r="W355" s="40" t="s">
        <v>450</v>
      </c>
      <c r="X355" s="40" t="s">
        <v>450</v>
      </c>
      <c r="Y355" s="40" t="s">
        <v>450</v>
      </c>
      <c r="Z355" s="40" t="s">
        <v>450</v>
      </c>
      <c r="AA355" s="38" t="s">
        <v>450</v>
      </c>
      <c r="AB355" s="38" t="s">
        <v>450</v>
      </c>
      <c r="AC355" s="38" t="s">
        <v>450</v>
      </c>
      <c r="AD355" s="38" t="s">
        <v>450</v>
      </c>
      <c r="AE355" s="38" t="s">
        <v>450</v>
      </c>
      <c r="AF355" s="39" t="s">
        <v>450</v>
      </c>
      <c r="AG355" s="39" t="s">
        <v>450</v>
      </c>
      <c r="AH355" s="39" t="s">
        <v>450</v>
      </c>
      <c r="AI355" s="39" t="s">
        <v>450</v>
      </c>
      <c r="AJ355" s="39" t="s">
        <v>450</v>
      </c>
      <c r="AK355" s="38" t="s">
        <v>450</v>
      </c>
      <c r="AL355" s="38" t="s">
        <v>450</v>
      </c>
      <c r="AM355" s="38" t="s">
        <v>450</v>
      </c>
      <c r="AN355" s="38" t="s">
        <v>450</v>
      </c>
      <c r="AO355" s="38">
        <v>0</v>
      </c>
      <c r="AP355" s="36" t="s">
        <v>450</v>
      </c>
      <c r="AQ355" s="36" t="s">
        <v>450</v>
      </c>
      <c r="AR355" s="36" t="s">
        <v>450</v>
      </c>
      <c r="AS355" s="36" t="s">
        <v>450</v>
      </c>
      <c r="AT355" s="36">
        <v>0</v>
      </c>
      <c r="AU355" s="37" t="s">
        <v>450</v>
      </c>
      <c r="AV355" s="37" t="s">
        <v>450</v>
      </c>
      <c r="AW355" s="37" t="s">
        <v>450</v>
      </c>
      <c r="AX355" s="37" t="s">
        <v>450</v>
      </c>
      <c r="AY355" s="37">
        <v>0</v>
      </c>
      <c r="AZ355" s="36" t="s">
        <v>450</v>
      </c>
      <c r="BA355" s="36" t="s">
        <v>450</v>
      </c>
      <c r="BB355" s="36" t="s">
        <v>450</v>
      </c>
      <c r="BC355" s="36" t="s">
        <v>450</v>
      </c>
      <c r="BD355" s="36">
        <v>0</v>
      </c>
      <c r="BE355" s="38" t="s">
        <v>450</v>
      </c>
      <c r="BF355" s="38" t="s">
        <v>450</v>
      </c>
      <c r="BG355" s="38" t="s">
        <v>450</v>
      </c>
      <c r="BH355" s="38" t="s">
        <v>450</v>
      </c>
      <c r="BI355" s="38">
        <v>0</v>
      </c>
      <c r="BJ355" s="39" t="s">
        <v>450</v>
      </c>
      <c r="BK355" s="39" t="s">
        <v>450</v>
      </c>
      <c r="BL355" s="39" t="s">
        <v>450</v>
      </c>
      <c r="BM355" s="39" t="s">
        <v>450</v>
      </c>
      <c r="BN355" s="39">
        <v>0</v>
      </c>
      <c r="BO355" s="38" t="s">
        <v>450</v>
      </c>
      <c r="BP355" s="38" t="s">
        <v>450</v>
      </c>
      <c r="BQ355" s="38" t="s">
        <v>450</v>
      </c>
      <c r="BR355" s="38" t="s">
        <v>450</v>
      </c>
      <c r="BS355" s="38">
        <v>0</v>
      </c>
      <c r="BT355" s="36">
        <v>3.0760000000000001</v>
      </c>
      <c r="BU355" s="36">
        <v>1.103</v>
      </c>
      <c r="BV355" s="36">
        <v>1.7000000000000001E-2</v>
      </c>
      <c r="BW355" s="36">
        <v>0</v>
      </c>
      <c r="BX355" s="36">
        <v>4.1959999999999997</v>
      </c>
      <c r="BY355" s="37">
        <v>440</v>
      </c>
      <c r="BZ355" s="37">
        <v>15</v>
      </c>
      <c r="CA355" s="37">
        <v>2</v>
      </c>
      <c r="CB355" s="37">
        <v>0</v>
      </c>
      <c r="CC355" s="37">
        <v>457</v>
      </c>
      <c r="CD355" s="36">
        <v>0</v>
      </c>
      <c r="CE355" s="36">
        <v>0</v>
      </c>
      <c r="CF355" s="36">
        <v>0</v>
      </c>
      <c r="CG355" s="36">
        <v>0</v>
      </c>
      <c r="CH355" s="36">
        <v>0</v>
      </c>
    </row>
    <row r="356" spans="1:86" x14ac:dyDescent="0.25">
      <c r="A356" s="45">
        <v>2022</v>
      </c>
      <c r="B356" s="43" t="s">
        <v>162</v>
      </c>
      <c r="C356" s="44">
        <v>22053</v>
      </c>
      <c r="D356" s="43" t="s">
        <v>1054</v>
      </c>
      <c r="E356" s="43" t="s">
        <v>468</v>
      </c>
      <c r="F356" s="42" t="s">
        <v>457</v>
      </c>
      <c r="G356" s="54">
        <v>1.5309999999999999</v>
      </c>
      <c r="H356" s="54">
        <v>0.8</v>
      </c>
      <c r="I356" s="38">
        <v>0.151</v>
      </c>
      <c r="J356" s="38">
        <v>0</v>
      </c>
      <c r="K356" s="38">
        <v>2.4820000000000002</v>
      </c>
      <c r="L356" s="39">
        <v>156</v>
      </c>
      <c r="M356" s="39">
        <v>27</v>
      </c>
      <c r="N356" s="39">
        <v>1</v>
      </c>
      <c r="O356" s="39">
        <v>0</v>
      </c>
      <c r="P356" s="39">
        <v>184</v>
      </c>
      <c r="Q356" s="41">
        <v>1.2E-2</v>
      </c>
      <c r="R356" s="41">
        <v>0</v>
      </c>
      <c r="S356" s="41">
        <v>0</v>
      </c>
      <c r="T356" s="41">
        <v>0</v>
      </c>
      <c r="U356" s="41">
        <v>1.2E-2</v>
      </c>
      <c r="V356" s="40">
        <v>2</v>
      </c>
      <c r="W356" s="40">
        <v>0</v>
      </c>
      <c r="X356" s="40">
        <v>0</v>
      </c>
      <c r="Y356" s="40">
        <v>0</v>
      </c>
      <c r="Z356" s="40">
        <v>2</v>
      </c>
      <c r="AA356" s="38">
        <v>0</v>
      </c>
      <c r="AB356" s="38">
        <v>0</v>
      </c>
      <c r="AC356" s="38">
        <v>0</v>
      </c>
      <c r="AD356" s="38">
        <v>0</v>
      </c>
      <c r="AE356" s="38">
        <v>0</v>
      </c>
      <c r="AF356" s="39">
        <v>0</v>
      </c>
      <c r="AG356" s="39">
        <v>0</v>
      </c>
      <c r="AH356" s="39">
        <v>0</v>
      </c>
      <c r="AI356" s="39">
        <v>0</v>
      </c>
      <c r="AJ356" s="39">
        <v>0</v>
      </c>
      <c r="AK356" s="38">
        <v>464.947</v>
      </c>
      <c r="AL356" s="38">
        <v>223.107</v>
      </c>
      <c r="AM356" s="38">
        <v>0</v>
      </c>
      <c r="AN356" s="38">
        <v>0</v>
      </c>
      <c r="AO356" s="38">
        <v>688.05399999999997</v>
      </c>
      <c r="AP356" s="36">
        <v>0</v>
      </c>
      <c r="AQ356" s="36">
        <v>0</v>
      </c>
      <c r="AR356" s="36">
        <v>0</v>
      </c>
      <c r="AS356" s="36">
        <v>0</v>
      </c>
      <c r="AT356" s="36">
        <v>0</v>
      </c>
      <c r="AU356" s="37">
        <v>0</v>
      </c>
      <c r="AV356" s="37">
        <v>0</v>
      </c>
      <c r="AW356" s="37">
        <v>0</v>
      </c>
      <c r="AX356" s="37">
        <v>0</v>
      </c>
      <c r="AY356" s="37">
        <v>0</v>
      </c>
      <c r="AZ356" s="36">
        <v>0</v>
      </c>
      <c r="BA356" s="36">
        <v>0</v>
      </c>
      <c r="BB356" s="36">
        <v>0</v>
      </c>
      <c r="BC356" s="36">
        <v>0</v>
      </c>
      <c r="BD356" s="36">
        <v>0</v>
      </c>
      <c r="BE356" s="38">
        <v>0</v>
      </c>
      <c r="BF356" s="38">
        <v>0</v>
      </c>
      <c r="BG356" s="38">
        <v>0</v>
      </c>
      <c r="BH356" s="38">
        <v>0</v>
      </c>
      <c r="BI356" s="38">
        <v>0</v>
      </c>
      <c r="BJ356" s="39">
        <v>0</v>
      </c>
      <c r="BK356" s="39">
        <v>0</v>
      </c>
      <c r="BL356" s="39">
        <v>0</v>
      </c>
      <c r="BM356" s="39">
        <v>0</v>
      </c>
      <c r="BN356" s="39">
        <v>0</v>
      </c>
      <c r="BO356" s="38">
        <v>0</v>
      </c>
      <c r="BP356" s="38">
        <v>0</v>
      </c>
      <c r="BQ356" s="38">
        <v>0</v>
      </c>
      <c r="BR356" s="38" t="s">
        <v>450</v>
      </c>
      <c r="BS356" s="38">
        <v>0</v>
      </c>
      <c r="BT356" s="36">
        <v>1.5309999999999999</v>
      </c>
      <c r="BU356" s="36">
        <v>0.8</v>
      </c>
      <c r="BV356" s="36">
        <v>0.151</v>
      </c>
      <c r="BW356" s="36">
        <v>0</v>
      </c>
      <c r="BX356" s="36">
        <v>2.4820000000000002</v>
      </c>
      <c r="BY356" s="37">
        <v>156</v>
      </c>
      <c r="BZ356" s="37">
        <v>27</v>
      </c>
      <c r="CA356" s="37">
        <v>1</v>
      </c>
      <c r="CB356" s="37">
        <v>0</v>
      </c>
      <c r="CC356" s="37">
        <v>184</v>
      </c>
      <c r="CD356" s="36">
        <v>464.947</v>
      </c>
      <c r="CE356" s="36">
        <v>223.107</v>
      </c>
      <c r="CF356" s="36">
        <v>0</v>
      </c>
      <c r="CG356" s="36">
        <v>0</v>
      </c>
      <c r="CH356" s="36">
        <v>688.05399999999997</v>
      </c>
    </row>
    <row r="357" spans="1:86" x14ac:dyDescent="0.25">
      <c r="A357" s="45">
        <v>2022</v>
      </c>
      <c r="B357" s="43" t="s">
        <v>162</v>
      </c>
      <c r="C357" s="44">
        <v>49998</v>
      </c>
      <c r="D357" s="43" t="s">
        <v>1053</v>
      </c>
      <c r="E357" s="43" t="s">
        <v>580</v>
      </c>
      <c r="F357" s="42" t="s">
        <v>457</v>
      </c>
      <c r="G357" s="54">
        <v>9.9000000000000005E-2</v>
      </c>
      <c r="H357" s="54">
        <v>0.26100000000000001</v>
      </c>
      <c r="I357" s="38">
        <v>0</v>
      </c>
      <c r="J357" s="38">
        <v>0</v>
      </c>
      <c r="K357" s="38">
        <v>0.36</v>
      </c>
      <c r="L357" s="39">
        <v>20</v>
      </c>
      <c r="M357" s="39">
        <v>8</v>
      </c>
      <c r="N357" s="39">
        <v>0</v>
      </c>
      <c r="O357" s="39">
        <v>0</v>
      </c>
      <c r="P357" s="39">
        <v>28</v>
      </c>
      <c r="Q357" s="41">
        <v>0</v>
      </c>
      <c r="R357" s="41">
        <v>0</v>
      </c>
      <c r="S357" s="41">
        <v>0</v>
      </c>
      <c r="T357" s="41">
        <v>0</v>
      </c>
      <c r="U357" s="41">
        <v>0</v>
      </c>
      <c r="V357" s="40">
        <v>0</v>
      </c>
      <c r="W357" s="40">
        <v>0</v>
      </c>
      <c r="X357" s="40">
        <v>0</v>
      </c>
      <c r="Y357" s="40">
        <v>0</v>
      </c>
      <c r="Z357" s="40">
        <v>0</v>
      </c>
      <c r="AA357" s="38">
        <v>0</v>
      </c>
      <c r="AB357" s="38">
        <v>0</v>
      </c>
      <c r="AC357" s="38">
        <v>0</v>
      </c>
      <c r="AD357" s="38">
        <v>0</v>
      </c>
      <c r="AE357" s="38">
        <v>0</v>
      </c>
      <c r="AF357" s="39">
        <v>0</v>
      </c>
      <c r="AG357" s="39">
        <v>0</v>
      </c>
      <c r="AH357" s="39">
        <v>0</v>
      </c>
      <c r="AI357" s="39">
        <v>0</v>
      </c>
      <c r="AJ357" s="39">
        <v>0</v>
      </c>
      <c r="AK357" s="38">
        <v>43.073999999999998</v>
      </c>
      <c r="AL357" s="38">
        <v>20.064</v>
      </c>
      <c r="AM357" s="38">
        <v>0</v>
      </c>
      <c r="AN357" s="38">
        <v>0</v>
      </c>
      <c r="AO357" s="38">
        <v>63.137999999999998</v>
      </c>
      <c r="AP357" s="36">
        <v>0</v>
      </c>
      <c r="AQ357" s="36">
        <v>0</v>
      </c>
      <c r="AR357" s="36">
        <v>0</v>
      </c>
      <c r="AS357" s="36">
        <v>0</v>
      </c>
      <c r="AT357" s="36">
        <v>0</v>
      </c>
      <c r="AU357" s="37">
        <v>0</v>
      </c>
      <c r="AV357" s="37">
        <v>0</v>
      </c>
      <c r="AW357" s="37">
        <v>0</v>
      </c>
      <c r="AX357" s="37">
        <v>0</v>
      </c>
      <c r="AY357" s="37">
        <v>0</v>
      </c>
      <c r="AZ357" s="36">
        <v>0</v>
      </c>
      <c r="BA357" s="36">
        <v>0</v>
      </c>
      <c r="BB357" s="36">
        <v>0</v>
      </c>
      <c r="BC357" s="36">
        <v>0</v>
      </c>
      <c r="BD357" s="36">
        <v>0</v>
      </c>
      <c r="BE357" s="38">
        <v>0</v>
      </c>
      <c r="BF357" s="38">
        <v>0</v>
      </c>
      <c r="BG357" s="38">
        <v>0</v>
      </c>
      <c r="BH357" s="38">
        <v>0</v>
      </c>
      <c r="BI357" s="38">
        <v>0</v>
      </c>
      <c r="BJ357" s="39">
        <v>0</v>
      </c>
      <c r="BK357" s="39">
        <v>0</v>
      </c>
      <c r="BL357" s="39">
        <v>0</v>
      </c>
      <c r="BM357" s="39">
        <v>0</v>
      </c>
      <c r="BN357" s="39">
        <v>0</v>
      </c>
      <c r="BO357" s="38">
        <v>0</v>
      </c>
      <c r="BP357" s="38">
        <v>0</v>
      </c>
      <c r="BQ357" s="38">
        <v>0</v>
      </c>
      <c r="BR357" s="38">
        <v>0</v>
      </c>
      <c r="BS357" s="38">
        <v>0</v>
      </c>
      <c r="BT357" s="36">
        <v>9.9000000000000005E-2</v>
      </c>
      <c r="BU357" s="36">
        <v>0.26100000000000001</v>
      </c>
      <c r="BV357" s="36">
        <v>0</v>
      </c>
      <c r="BW357" s="36">
        <v>0</v>
      </c>
      <c r="BX357" s="36">
        <v>0.36</v>
      </c>
      <c r="BY357" s="37">
        <v>20</v>
      </c>
      <c r="BZ357" s="37">
        <v>8</v>
      </c>
      <c r="CA357" s="37">
        <v>0</v>
      </c>
      <c r="CB357" s="37">
        <v>0</v>
      </c>
      <c r="CC357" s="37">
        <v>28</v>
      </c>
      <c r="CD357" s="36">
        <v>43.073999999999998</v>
      </c>
      <c r="CE357" s="36">
        <v>20.064</v>
      </c>
      <c r="CF357" s="36">
        <v>0</v>
      </c>
      <c r="CG357" s="36">
        <v>0</v>
      </c>
      <c r="CH357" s="36">
        <v>63.137999999999998</v>
      </c>
    </row>
    <row r="358" spans="1:86" x14ac:dyDescent="0.25">
      <c r="A358" s="45">
        <v>2022</v>
      </c>
      <c r="B358" s="43" t="s">
        <v>162</v>
      </c>
      <c r="C358" s="44">
        <v>99999</v>
      </c>
      <c r="D358" s="43" t="s">
        <v>453</v>
      </c>
      <c r="E358" s="43" t="s">
        <v>580</v>
      </c>
      <c r="F358" s="42" t="s">
        <v>451</v>
      </c>
      <c r="G358" s="54">
        <v>-4.6150000000000002</v>
      </c>
      <c r="H358" s="54">
        <v>-0.79600000000000004</v>
      </c>
      <c r="I358" s="38">
        <v>-7.0000000000000001E-3</v>
      </c>
      <c r="J358" s="38" t="s">
        <v>450</v>
      </c>
      <c r="K358" s="38">
        <v>-5.4180000000000001</v>
      </c>
      <c r="L358" s="39" t="s">
        <v>450</v>
      </c>
      <c r="M358" s="39" t="s">
        <v>450</v>
      </c>
      <c r="N358" s="39" t="s">
        <v>450</v>
      </c>
      <c r="O358" s="39" t="s">
        <v>450</v>
      </c>
      <c r="P358" s="39" t="s">
        <v>450</v>
      </c>
      <c r="Q358" s="41" t="s">
        <v>450</v>
      </c>
      <c r="R358" s="41" t="s">
        <v>450</v>
      </c>
      <c r="S358" s="41" t="s">
        <v>450</v>
      </c>
      <c r="T358" s="41" t="s">
        <v>450</v>
      </c>
      <c r="U358" s="41" t="s">
        <v>450</v>
      </c>
      <c r="V358" s="40" t="s">
        <v>450</v>
      </c>
      <c r="W358" s="40" t="s">
        <v>450</v>
      </c>
      <c r="X358" s="40" t="s">
        <v>450</v>
      </c>
      <c r="Y358" s="40" t="s">
        <v>450</v>
      </c>
      <c r="Z358" s="40" t="s">
        <v>450</v>
      </c>
      <c r="AA358" s="38" t="s">
        <v>450</v>
      </c>
      <c r="AB358" s="38" t="s">
        <v>450</v>
      </c>
      <c r="AC358" s="38" t="s">
        <v>450</v>
      </c>
      <c r="AD358" s="38" t="s">
        <v>450</v>
      </c>
      <c r="AE358" s="38">
        <v>0</v>
      </c>
      <c r="AF358" s="39" t="s">
        <v>450</v>
      </c>
      <c r="AG358" s="39" t="s">
        <v>450</v>
      </c>
      <c r="AH358" s="39" t="s">
        <v>450</v>
      </c>
      <c r="AI358" s="39" t="s">
        <v>450</v>
      </c>
      <c r="AJ358" s="39" t="s">
        <v>450</v>
      </c>
      <c r="AK358" s="38" t="s">
        <v>450</v>
      </c>
      <c r="AL358" s="38" t="s">
        <v>450</v>
      </c>
      <c r="AM358" s="38" t="s">
        <v>450</v>
      </c>
      <c r="AN358" s="38" t="s">
        <v>450</v>
      </c>
      <c r="AO358" s="38" t="s">
        <v>450</v>
      </c>
      <c r="AP358" s="36" t="s">
        <v>450</v>
      </c>
      <c r="AQ358" s="36" t="s">
        <v>450</v>
      </c>
      <c r="AR358" s="36" t="s">
        <v>450</v>
      </c>
      <c r="AS358" s="36" t="s">
        <v>450</v>
      </c>
      <c r="AT358" s="36" t="s">
        <v>450</v>
      </c>
      <c r="AU358" s="37" t="s">
        <v>450</v>
      </c>
      <c r="AV358" s="37" t="s">
        <v>450</v>
      </c>
      <c r="AW358" s="37" t="s">
        <v>450</v>
      </c>
      <c r="AX358" s="37" t="s">
        <v>450</v>
      </c>
      <c r="AY358" s="37" t="s">
        <v>450</v>
      </c>
      <c r="AZ358" s="36" t="s">
        <v>450</v>
      </c>
      <c r="BA358" s="36" t="s">
        <v>450</v>
      </c>
      <c r="BB358" s="36" t="s">
        <v>450</v>
      </c>
      <c r="BC358" s="36" t="s">
        <v>450</v>
      </c>
      <c r="BD358" s="36" t="s">
        <v>450</v>
      </c>
      <c r="BE358" s="38" t="s">
        <v>450</v>
      </c>
      <c r="BF358" s="38" t="s">
        <v>450</v>
      </c>
      <c r="BG358" s="38" t="s">
        <v>450</v>
      </c>
      <c r="BH358" s="38" t="s">
        <v>450</v>
      </c>
      <c r="BI358" s="38" t="s">
        <v>450</v>
      </c>
      <c r="BJ358" s="39" t="s">
        <v>450</v>
      </c>
      <c r="BK358" s="39" t="s">
        <v>450</v>
      </c>
      <c r="BL358" s="39" t="s">
        <v>450</v>
      </c>
      <c r="BM358" s="39" t="s">
        <v>450</v>
      </c>
      <c r="BN358" s="39" t="s">
        <v>450</v>
      </c>
      <c r="BO358" s="38" t="s">
        <v>450</v>
      </c>
      <c r="BP358" s="38" t="s">
        <v>450</v>
      </c>
      <c r="BQ358" s="38" t="s">
        <v>450</v>
      </c>
      <c r="BR358" s="38" t="s">
        <v>450</v>
      </c>
      <c r="BS358" s="38" t="s">
        <v>450</v>
      </c>
      <c r="BT358" s="36">
        <v>-4.6150000000000002</v>
      </c>
      <c r="BU358" s="36">
        <v>-0.79600000000000004</v>
      </c>
      <c r="BV358" s="36">
        <v>-7.0000000000000001E-3</v>
      </c>
      <c r="BW358" s="36" t="s">
        <v>450</v>
      </c>
      <c r="BX358" s="36">
        <v>-5.4180000000000001</v>
      </c>
      <c r="BY358" s="37" t="s">
        <v>450</v>
      </c>
      <c r="BZ358" s="37" t="s">
        <v>450</v>
      </c>
      <c r="CA358" s="37" t="s">
        <v>450</v>
      </c>
      <c r="CB358" s="37" t="s">
        <v>450</v>
      </c>
      <c r="CC358" s="37" t="s">
        <v>450</v>
      </c>
      <c r="CD358" s="36" t="s">
        <v>450</v>
      </c>
      <c r="CE358" s="36" t="s">
        <v>450</v>
      </c>
      <c r="CF358" s="36" t="s">
        <v>450</v>
      </c>
      <c r="CG358" s="36" t="s">
        <v>450</v>
      </c>
      <c r="CH358" s="36" t="s">
        <v>450</v>
      </c>
    </row>
    <row r="359" spans="1:86" x14ac:dyDescent="0.25">
      <c r="A359" s="45">
        <v>2022</v>
      </c>
      <c r="B359" s="43" t="s">
        <v>162</v>
      </c>
      <c r="C359" s="44">
        <v>99999</v>
      </c>
      <c r="D359" s="43" t="s">
        <v>453</v>
      </c>
      <c r="E359" s="43" t="s">
        <v>468</v>
      </c>
      <c r="F359" s="42" t="s">
        <v>451</v>
      </c>
      <c r="G359" s="54">
        <v>-0.36699999999999999</v>
      </c>
      <c r="H359" s="54">
        <v>-2.1000000000000001E-2</v>
      </c>
      <c r="I359" s="38">
        <v>0</v>
      </c>
      <c r="J359" s="38" t="s">
        <v>450</v>
      </c>
      <c r="K359" s="38">
        <v>-0.38800000000000001</v>
      </c>
      <c r="L359" s="39" t="s">
        <v>450</v>
      </c>
      <c r="M359" s="39" t="s">
        <v>450</v>
      </c>
      <c r="N359" s="39" t="s">
        <v>450</v>
      </c>
      <c r="O359" s="39" t="s">
        <v>450</v>
      </c>
      <c r="P359" s="39" t="s">
        <v>450</v>
      </c>
      <c r="Q359" s="41" t="s">
        <v>450</v>
      </c>
      <c r="R359" s="41" t="s">
        <v>450</v>
      </c>
      <c r="S359" s="41" t="s">
        <v>450</v>
      </c>
      <c r="T359" s="41" t="s">
        <v>450</v>
      </c>
      <c r="U359" s="41" t="s">
        <v>450</v>
      </c>
      <c r="V359" s="40" t="s">
        <v>450</v>
      </c>
      <c r="W359" s="40" t="s">
        <v>450</v>
      </c>
      <c r="X359" s="40" t="s">
        <v>450</v>
      </c>
      <c r="Y359" s="40" t="s">
        <v>450</v>
      </c>
      <c r="Z359" s="40" t="s">
        <v>450</v>
      </c>
      <c r="AA359" s="38" t="s">
        <v>450</v>
      </c>
      <c r="AB359" s="38" t="s">
        <v>450</v>
      </c>
      <c r="AC359" s="38" t="s">
        <v>450</v>
      </c>
      <c r="AD359" s="38" t="s">
        <v>450</v>
      </c>
      <c r="AE359" s="38">
        <v>0</v>
      </c>
      <c r="AF359" s="39" t="s">
        <v>450</v>
      </c>
      <c r="AG359" s="39" t="s">
        <v>450</v>
      </c>
      <c r="AH359" s="39" t="s">
        <v>450</v>
      </c>
      <c r="AI359" s="39" t="s">
        <v>450</v>
      </c>
      <c r="AJ359" s="39" t="s">
        <v>450</v>
      </c>
      <c r="AK359" s="38" t="s">
        <v>450</v>
      </c>
      <c r="AL359" s="38" t="s">
        <v>450</v>
      </c>
      <c r="AM359" s="38" t="s">
        <v>450</v>
      </c>
      <c r="AN359" s="38" t="s">
        <v>450</v>
      </c>
      <c r="AO359" s="38" t="s">
        <v>450</v>
      </c>
      <c r="AP359" s="36" t="s">
        <v>450</v>
      </c>
      <c r="AQ359" s="36" t="s">
        <v>450</v>
      </c>
      <c r="AR359" s="36" t="s">
        <v>450</v>
      </c>
      <c r="AS359" s="36" t="s">
        <v>450</v>
      </c>
      <c r="AT359" s="36" t="s">
        <v>450</v>
      </c>
      <c r="AU359" s="37" t="s">
        <v>450</v>
      </c>
      <c r="AV359" s="37" t="s">
        <v>450</v>
      </c>
      <c r="AW359" s="37" t="s">
        <v>450</v>
      </c>
      <c r="AX359" s="37" t="s">
        <v>450</v>
      </c>
      <c r="AY359" s="37" t="s">
        <v>450</v>
      </c>
      <c r="AZ359" s="36" t="s">
        <v>450</v>
      </c>
      <c r="BA359" s="36" t="s">
        <v>450</v>
      </c>
      <c r="BB359" s="36" t="s">
        <v>450</v>
      </c>
      <c r="BC359" s="36" t="s">
        <v>450</v>
      </c>
      <c r="BD359" s="36" t="s">
        <v>450</v>
      </c>
      <c r="BE359" s="38" t="s">
        <v>450</v>
      </c>
      <c r="BF359" s="38" t="s">
        <v>450</v>
      </c>
      <c r="BG359" s="38" t="s">
        <v>450</v>
      </c>
      <c r="BH359" s="38" t="s">
        <v>450</v>
      </c>
      <c r="BI359" s="38" t="s">
        <v>450</v>
      </c>
      <c r="BJ359" s="39" t="s">
        <v>450</v>
      </c>
      <c r="BK359" s="39" t="s">
        <v>450</v>
      </c>
      <c r="BL359" s="39" t="s">
        <v>450</v>
      </c>
      <c r="BM359" s="39" t="s">
        <v>450</v>
      </c>
      <c r="BN359" s="39" t="s">
        <v>450</v>
      </c>
      <c r="BO359" s="38" t="s">
        <v>450</v>
      </c>
      <c r="BP359" s="38" t="s">
        <v>450</v>
      </c>
      <c r="BQ359" s="38" t="s">
        <v>450</v>
      </c>
      <c r="BR359" s="38" t="s">
        <v>450</v>
      </c>
      <c r="BS359" s="38" t="s">
        <v>450</v>
      </c>
      <c r="BT359" s="36">
        <v>-0.36699999999999999</v>
      </c>
      <c r="BU359" s="36">
        <v>-2.1000000000000001E-2</v>
      </c>
      <c r="BV359" s="36">
        <v>0</v>
      </c>
      <c r="BW359" s="36" t="s">
        <v>450</v>
      </c>
      <c r="BX359" s="36">
        <v>-0.38800000000000001</v>
      </c>
      <c r="BY359" s="37" t="s">
        <v>450</v>
      </c>
      <c r="BZ359" s="37" t="s">
        <v>450</v>
      </c>
      <c r="CA359" s="37" t="s">
        <v>450</v>
      </c>
      <c r="CB359" s="37" t="s">
        <v>450</v>
      </c>
      <c r="CC359" s="37" t="s">
        <v>450</v>
      </c>
      <c r="CD359" s="36" t="s">
        <v>450</v>
      </c>
      <c r="CE359" s="36" t="s">
        <v>450</v>
      </c>
      <c r="CF359" s="36" t="s">
        <v>450</v>
      </c>
      <c r="CG359" s="36" t="s">
        <v>450</v>
      </c>
      <c r="CH359" s="36" t="s">
        <v>450</v>
      </c>
    </row>
    <row r="360" spans="1:86" x14ac:dyDescent="0.25">
      <c r="A360" s="45">
        <v>2022</v>
      </c>
      <c r="B360" s="43" t="s">
        <v>163</v>
      </c>
      <c r="C360" s="44">
        <v>298</v>
      </c>
      <c r="D360" s="43" t="s">
        <v>1052</v>
      </c>
      <c r="E360" s="43" t="s">
        <v>473</v>
      </c>
      <c r="F360" s="42" t="s">
        <v>457</v>
      </c>
      <c r="G360" s="54">
        <v>0.58399999999999996</v>
      </c>
      <c r="H360" s="54">
        <v>0.35</v>
      </c>
      <c r="I360" s="38">
        <v>0</v>
      </c>
      <c r="J360" s="38">
        <v>0</v>
      </c>
      <c r="K360" s="38">
        <v>0.93400000000000005</v>
      </c>
      <c r="L360" s="39">
        <v>73</v>
      </c>
      <c r="M360" s="39">
        <v>14</v>
      </c>
      <c r="N360" s="39">
        <v>0</v>
      </c>
      <c r="O360" s="39">
        <v>0</v>
      </c>
      <c r="P360" s="39">
        <v>87</v>
      </c>
      <c r="Q360" s="41" t="s">
        <v>450</v>
      </c>
      <c r="R360" s="41" t="s">
        <v>450</v>
      </c>
      <c r="S360" s="41" t="s">
        <v>450</v>
      </c>
      <c r="T360" s="41" t="s">
        <v>450</v>
      </c>
      <c r="U360" s="41">
        <v>0</v>
      </c>
      <c r="V360" s="40" t="s">
        <v>450</v>
      </c>
      <c r="W360" s="40" t="s">
        <v>450</v>
      </c>
      <c r="X360" s="40" t="s">
        <v>450</v>
      </c>
      <c r="Y360" s="40" t="s">
        <v>450</v>
      </c>
      <c r="Z360" s="40">
        <v>0</v>
      </c>
      <c r="AA360" s="38" t="s">
        <v>450</v>
      </c>
      <c r="AB360" s="38" t="s">
        <v>450</v>
      </c>
      <c r="AC360" s="38" t="s">
        <v>450</v>
      </c>
      <c r="AD360" s="38" t="s">
        <v>450</v>
      </c>
      <c r="AE360" s="38">
        <v>0</v>
      </c>
      <c r="AF360" s="39" t="s">
        <v>450</v>
      </c>
      <c r="AG360" s="39" t="s">
        <v>450</v>
      </c>
      <c r="AH360" s="39" t="s">
        <v>450</v>
      </c>
      <c r="AI360" s="39" t="s">
        <v>450</v>
      </c>
      <c r="AJ360" s="39">
        <v>0</v>
      </c>
      <c r="AK360" s="38" t="s">
        <v>450</v>
      </c>
      <c r="AL360" s="38" t="s">
        <v>450</v>
      </c>
      <c r="AM360" s="38" t="s">
        <v>450</v>
      </c>
      <c r="AN360" s="38" t="s">
        <v>450</v>
      </c>
      <c r="AO360" s="38">
        <v>0</v>
      </c>
      <c r="AP360" s="36" t="s">
        <v>450</v>
      </c>
      <c r="AQ360" s="36" t="s">
        <v>450</v>
      </c>
      <c r="AR360" s="36" t="s">
        <v>450</v>
      </c>
      <c r="AS360" s="36" t="s">
        <v>450</v>
      </c>
      <c r="AT360" s="36">
        <v>0</v>
      </c>
      <c r="AU360" s="37" t="s">
        <v>450</v>
      </c>
      <c r="AV360" s="37" t="s">
        <v>450</v>
      </c>
      <c r="AW360" s="37" t="s">
        <v>450</v>
      </c>
      <c r="AX360" s="37" t="s">
        <v>450</v>
      </c>
      <c r="AY360" s="37">
        <v>0</v>
      </c>
      <c r="AZ360" s="36" t="s">
        <v>450</v>
      </c>
      <c r="BA360" s="36" t="s">
        <v>450</v>
      </c>
      <c r="BB360" s="36" t="s">
        <v>450</v>
      </c>
      <c r="BC360" s="36" t="s">
        <v>450</v>
      </c>
      <c r="BD360" s="36">
        <v>0</v>
      </c>
      <c r="BE360" s="38" t="s">
        <v>450</v>
      </c>
      <c r="BF360" s="38" t="s">
        <v>450</v>
      </c>
      <c r="BG360" s="38" t="s">
        <v>450</v>
      </c>
      <c r="BH360" s="38" t="s">
        <v>450</v>
      </c>
      <c r="BI360" s="38">
        <v>0</v>
      </c>
      <c r="BJ360" s="39" t="s">
        <v>450</v>
      </c>
      <c r="BK360" s="39" t="s">
        <v>450</v>
      </c>
      <c r="BL360" s="39" t="s">
        <v>450</v>
      </c>
      <c r="BM360" s="39" t="s">
        <v>450</v>
      </c>
      <c r="BN360" s="39">
        <v>0</v>
      </c>
      <c r="BO360" s="38" t="s">
        <v>450</v>
      </c>
      <c r="BP360" s="38" t="s">
        <v>450</v>
      </c>
      <c r="BQ360" s="38" t="s">
        <v>450</v>
      </c>
      <c r="BR360" s="38" t="s">
        <v>450</v>
      </c>
      <c r="BS360" s="38">
        <v>0</v>
      </c>
      <c r="BT360" s="36">
        <v>0.58399999999999996</v>
      </c>
      <c r="BU360" s="36">
        <v>0.35</v>
      </c>
      <c r="BV360" s="36">
        <v>0</v>
      </c>
      <c r="BW360" s="36">
        <v>0</v>
      </c>
      <c r="BX360" s="36">
        <v>0.93400000000000005</v>
      </c>
      <c r="BY360" s="37">
        <v>73</v>
      </c>
      <c r="BZ360" s="37">
        <v>14</v>
      </c>
      <c r="CA360" s="37">
        <v>0</v>
      </c>
      <c r="CB360" s="37">
        <v>0</v>
      </c>
      <c r="CC360" s="37">
        <v>87</v>
      </c>
      <c r="CD360" s="36">
        <v>0</v>
      </c>
      <c r="CE360" s="36">
        <v>0</v>
      </c>
      <c r="CF360" s="36">
        <v>0</v>
      </c>
      <c r="CG360" s="36">
        <v>0</v>
      </c>
      <c r="CH360" s="36">
        <v>0</v>
      </c>
    </row>
    <row r="361" spans="1:86" x14ac:dyDescent="0.25">
      <c r="A361" s="45">
        <v>2022</v>
      </c>
      <c r="B361" s="43" t="s">
        <v>163</v>
      </c>
      <c r="C361" s="44">
        <v>1458</v>
      </c>
      <c r="D361" s="43" t="s">
        <v>1051</v>
      </c>
      <c r="E361" s="43" t="s">
        <v>473</v>
      </c>
      <c r="F361" s="42" t="s">
        <v>457</v>
      </c>
      <c r="G361" s="54">
        <v>1.861</v>
      </c>
      <c r="H361" s="54" t="s">
        <v>450</v>
      </c>
      <c r="I361" s="38" t="s">
        <v>450</v>
      </c>
      <c r="J361" s="38" t="s">
        <v>450</v>
      </c>
      <c r="K361" s="38">
        <v>1.861</v>
      </c>
      <c r="L361" s="39">
        <v>294</v>
      </c>
      <c r="M361" s="39" t="s">
        <v>450</v>
      </c>
      <c r="N361" s="39" t="s">
        <v>450</v>
      </c>
      <c r="O361" s="39" t="s">
        <v>450</v>
      </c>
      <c r="P361" s="39">
        <v>294</v>
      </c>
      <c r="Q361" s="41" t="s">
        <v>450</v>
      </c>
      <c r="R361" s="41" t="s">
        <v>450</v>
      </c>
      <c r="S361" s="41" t="s">
        <v>450</v>
      </c>
      <c r="T361" s="41" t="s">
        <v>450</v>
      </c>
      <c r="U361" s="41" t="s">
        <v>450</v>
      </c>
      <c r="V361" s="40" t="s">
        <v>450</v>
      </c>
      <c r="W361" s="40" t="s">
        <v>450</v>
      </c>
      <c r="X361" s="40" t="s">
        <v>450</v>
      </c>
      <c r="Y361" s="40" t="s">
        <v>450</v>
      </c>
      <c r="Z361" s="40" t="s">
        <v>450</v>
      </c>
      <c r="AA361" s="38" t="s">
        <v>450</v>
      </c>
      <c r="AB361" s="38" t="s">
        <v>450</v>
      </c>
      <c r="AC361" s="38" t="s">
        <v>450</v>
      </c>
      <c r="AD361" s="38" t="s">
        <v>450</v>
      </c>
      <c r="AE361" s="38" t="s">
        <v>450</v>
      </c>
      <c r="AF361" s="39" t="s">
        <v>450</v>
      </c>
      <c r="AG361" s="39" t="s">
        <v>450</v>
      </c>
      <c r="AH361" s="39" t="s">
        <v>450</v>
      </c>
      <c r="AI361" s="39" t="s">
        <v>450</v>
      </c>
      <c r="AJ361" s="39" t="s">
        <v>450</v>
      </c>
      <c r="AK361" s="38" t="s">
        <v>450</v>
      </c>
      <c r="AL361" s="38" t="s">
        <v>450</v>
      </c>
      <c r="AM361" s="38" t="s">
        <v>450</v>
      </c>
      <c r="AN361" s="38" t="s">
        <v>450</v>
      </c>
      <c r="AO361" s="38">
        <v>0</v>
      </c>
      <c r="AP361" s="36">
        <v>8.9999999999999993E-3</v>
      </c>
      <c r="AQ361" s="36" t="s">
        <v>450</v>
      </c>
      <c r="AR361" s="36" t="s">
        <v>450</v>
      </c>
      <c r="AS361" s="36" t="s">
        <v>450</v>
      </c>
      <c r="AT361" s="36">
        <v>8.9999999999999993E-3</v>
      </c>
      <c r="AU361" s="37">
        <v>2</v>
      </c>
      <c r="AV361" s="37" t="s">
        <v>450</v>
      </c>
      <c r="AW361" s="37" t="s">
        <v>450</v>
      </c>
      <c r="AX361" s="37" t="s">
        <v>450</v>
      </c>
      <c r="AY361" s="37">
        <v>2</v>
      </c>
      <c r="AZ361" s="36" t="s">
        <v>450</v>
      </c>
      <c r="BA361" s="36" t="s">
        <v>450</v>
      </c>
      <c r="BB361" s="36" t="s">
        <v>450</v>
      </c>
      <c r="BC361" s="36" t="s">
        <v>450</v>
      </c>
      <c r="BD361" s="36">
        <v>0</v>
      </c>
      <c r="BE361" s="38" t="s">
        <v>450</v>
      </c>
      <c r="BF361" s="38" t="s">
        <v>450</v>
      </c>
      <c r="BG361" s="38" t="s">
        <v>450</v>
      </c>
      <c r="BH361" s="38" t="s">
        <v>450</v>
      </c>
      <c r="BI361" s="38">
        <v>0</v>
      </c>
      <c r="BJ361" s="39" t="s">
        <v>450</v>
      </c>
      <c r="BK361" s="39" t="s">
        <v>450</v>
      </c>
      <c r="BL361" s="39" t="s">
        <v>450</v>
      </c>
      <c r="BM361" s="39" t="s">
        <v>450</v>
      </c>
      <c r="BN361" s="39">
        <v>0</v>
      </c>
      <c r="BO361" s="38" t="s">
        <v>450</v>
      </c>
      <c r="BP361" s="38" t="s">
        <v>450</v>
      </c>
      <c r="BQ361" s="38" t="s">
        <v>450</v>
      </c>
      <c r="BR361" s="38" t="s">
        <v>450</v>
      </c>
      <c r="BS361" s="38">
        <v>0</v>
      </c>
      <c r="BT361" s="36">
        <v>1.87</v>
      </c>
      <c r="BU361" s="36">
        <v>0</v>
      </c>
      <c r="BV361" s="36">
        <v>0</v>
      </c>
      <c r="BW361" s="36">
        <v>0</v>
      </c>
      <c r="BX361" s="36">
        <v>1.87</v>
      </c>
      <c r="BY361" s="37">
        <v>296</v>
      </c>
      <c r="BZ361" s="37">
        <v>0</v>
      </c>
      <c r="CA361" s="37">
        <v>0</v>
      </c>
      <c r="CB361" s="37">
        <v>0</v>
      </c>
      <c r="CC361" s="37">
        <v>296</v>
      </c>
      <c r="CD361" s="36">
        <v>0</v>
      </c>
      <c r="CE361" s="36">
        <v>0</v>
      </c>
      <c r="CF361" s="36">
        <v>0</v>
      </c>
      <c r="CG361" s="36">
        <v>0</v>
      </c>
      <c r="CH361" s="36">
        <v>0</v>
      </c>
    </row>
    <row r="362" spans="1:86" x14ac:dyDescent="0.25">
      <c r="A362" s="45">
        <v>2022</v>
      </c>
      <c r="B362" s="43" t="s">
        <v>163</v>
      </c>
      <c r="C362" s="44">
        <v>3265</v>
      </c>
      <c r="D362" s="43" t="s">
        <v>1050</v>
      </c>
      <c r="E362" s="43" t="s">
        <v>473</v>
      </c>
      <c r="F362" s="42" t="s">
        <v>457</v>
      </c>
      <c r="G362" s="54">
        <v>17.477</v>
      </c>
      <c r="H362" s="54">
        <v>1.5349999999999999</v>
      </c>
      <c r="I362" s="38">
        <v>0</v>
      </c>
      <c r="J362" s="38">
        <v>0</v>
      </c>
      <c r="K362" s="38">
        <v>19.012</v>
      </c>
      <c r="L362" s="39">
        <v>3210</v>
      </c>
      <c r="M362" s="39">
        <v>115</v>
      </c>
      <c r="N362" s="39">
        <v>0</v>
      </c>
      <c r="O362" s="39">
        <v>0</v>
      </c>
      <c r="P362" s="39">
        <v>3325</v>
      </c>
      <c r="Q362" s="41" t="s">
        <v>450</v>
      </c>
      <c r="R362" s="41" t="s">
        <v>450</v>
      </c>
      <c r="S362" s="41" t="s">
        <v>450</v>
      </c>
      <c r="T362" s="41" t="s">
        <v>450</v>
      </c>
      <c r="U362" s="41" t="s">
        <v>450</v>
      </c>
      <c r="V362" s="40" t="s">
        <v>450</v>
      </c>
      <c r="W362" s="40" t="s">
        <v>450</v>
      </c>
      <c r="X362" s="40" t="s">
        <v>450</v>
      </c>
      <c r="Y362" s="40" t="s">
        <v>450</v>
      </c>
      <c r="Z362" s="40" t="s">
        <v>450</v>
      </c>
      <c r="AA362" s="38" t="s">
        <v>450</v>
      </c>
      <c r="AB362" s="38" t="s">
        <v>450</v>
      </c>
      <c r="AC362" s="38" t="s">
        <v>450</v>
      </c>
      <c r="AD362" s="38" t="s">
        <v>450</v>
      </c>
      <c r="AE362" s="38" t="s">
        <v>450</v>
      </c>
      <c r="AF362" s="39" t="s">
        <v>450</v>
      </c>
      <c r="AG362" s="39" t="s">
        <v>450</v>
      </c>
      <c r="AH362" s="39" t="s">
        <v>450</v>
      </c>
      <c r="AI362" s="39" t="s">
        <v>450</v>
      </c>
      <c r="AJ362" s="39" t="s">
        <v>450</v>
      </c>
      <c r="AK362" s="38" t="s">
        <v>450</v>
      </c>
      <c r="AL362" s="38" t="s">
        <v>450</v>
      </c>
      <c r="AM362" s="38" t="s">
        <v>450</v>
      </c>
      <c r="AN362" s="38" t="s">
        <v>450</v>
      </c>
      <c r="AO362" s="38">
        <v>0</v>
      </c>
      <c r="AP362" s="36">
        <v>8.9999999999999993E-3</v>
      </c>
      <c r="AQ362" s="36" t="s">
        <v>450</v>
      </c>
      <c r="AR362" s="36" t="s">
        <v>450</v>
      </c>
      <c r="AS362" s="36" t="s">
        <v>450</v>
      </c>
      <c r="AT362" s="36">
        <v>8.9999999999999993E-3</v>
      </c>
      <c r="AU362" s="37">
        <v>4</v>
      </c>
      <c r="AV362" s="37" t="s">
        <v>450</v>
      </c>
      <c r="AW362" s="37" t="s">
        <v>450</v>
      </c>
      <c r="AX362" s="37" t="s">
        <v>450</v>
      </c>
      <c r="AY362" s="37">
        <v>4</v>
      </c>
      <c r="AZ362" s="36" t="s">
        <v>450</v>
      </c>
      <c r="BA362" s="36" t="s">
        <v>450</v>
      </c>
      <c r="BB362" s="36" t="s">
        <v>450</v>
      </c>
      <c r="BC362" s="36" t="s">
        <v>450</v>
      </c>
      <c r="BD362" s="36">
        <v>0</v>
      </c>
      <c r="BE362" s="38" t="s">
        <v>450</v>
      </c>
      <c r="BF362" s="38" t="s">
        <v>450</v>
      </c>
      <c r="BG362" s="38" t="s">
        <v>450</v>
      </c>
      <c r="BH362" s="38" t="s">
        <v>450</v>
      </c>
      <c r="BI362" s="38">
        <v>0</v>
      </c>
      <c r="BJ362" s="39" t="s">
        <v>450</v>
      </c>
      <c r="BK362" s="39" t="s">
        <v>450</v>
      </c>
      <c r="BL362" s="39" t="s">
        <v>450</v>
      </c>
      <c r="BM362" s="39" t="s">
        <v>450</v>
      </c>
      <c r="BN362" s="39">
        <v>0</v>
      </c>
      <c r="BO362" s="38" t="s">
        <v>450</v>
      </c>
      <c r="BP362" s="38" t="s">
        <v>450</v>
      </c>
      <c r="BQ362" s="38" t="s">
        <v>450</v>
      </c>
      <c r="BR362" s="38" t="s">
        <v>450</v>
      </c>
      <c r="BS362" s="38">
        <v>0</v>
      </c>
      <c r="BT362" s="36">
        <v>17.486000000000001</v>
      </c>
      <c r="BU362" s="36">
        <v>1.5349999999999999</v>
      </c>
      <c r="BV362" s="36">
        <v>0</v>
      </c>
      <c r="BW362" s="36">
        <v>0</v>
      </c>
      <c r="BX362" s="36">
        <v>19.021000000000001</v>
      </c>
      <c r="BY362" s="37">
        <v>3214</v>
      </c>
      <c r="BZ362" s="37">
        <v>115</v>
      </c>
      <c r="CA362" s="37">
        <v>0</v>
      </c>
      <c r="CB362" s="37">
        <v>0</v>
      </c>
      <c r="CC362" s="37">
        <v>3329</v>
      </c>
      <c r="CD362" s="36">
        <v>0</v>
      </c>
      <c r="CE362" s="36">
        <v>0</v>
      </c>
      <c r="CF362" s="36">
        <v>0</v>
      </c>
      <c r="CG362" s="36">
        <v>0</v>
      </c>
      <c r="CH362" s="36">
        <v>0</v>
      </c>
    </row>
    <row r="363" spans="1:86" x14ac:dyDescent="0.25">
      <c r="A363" s="45">
        <v>2022</v>
      </c>
      <c r="B363" s="43" t="s">
        <v>163</v>
      </c>
      <c r="C363" s="44">
        <v>3641</v>
      </c>
      <c r="D363" s="43" t="s">
        <v>1049</v>
      </c>
      <c r="E363" s="43" t="s">
        <v>473</v>
      </c>
      <c r="F363" s="42" t="s">
        <v>457</v>
      </c>
      <c r="G363" s="54">
        <v>0.57299999999999995</v>
      </c>
      <c r="H363" s="54" t="s">
        <v>450</v>
      </c>
      <c r="I363" s="38" t="s">
        <v>450</v>
      </c>
      <c r="J363" s="38" t="s">
        <v>450</v>
      </c>
      <c r="K363" s="38">
        <v>0.57299999999999995</v>
      </c>
      <c r="L363" s="39">
        <v>83</v>
      </c>
      <c r="M363" s="39" t="s">
        <v>450</v>
      </c>
      <c r="N363" s="39" t="s">
        <v>450</v>
      </c>
      <c r="O363" s="39" t="s">
        <v>450</v>
      </c>
      <c r="P363" s="39">
        <v>83</v>
      </c>
      <c r="Q363" s="41" t="s">
        <v>450</v>
      </c>
      <c r="R363" s="41" t="s">
        <v>450</v>
      </c>
      <c r="S363" s="41" t="s">
        <v>450</v>
      </c>
      <c r="T363" s="41" t="s">
        <v>450</v>
      </c>
      <c r="U363" s="41" t="s">
        <v>450</v>
      </c>
      <c r="V363" s="40" t="s">
        <v>450</v>
      </c>
      <c r="W363" s="40" t="s">
        <v>450</v>
      </c>
      <c r="X363" s="40" t="s">
        <v>450</v>
      </c>
      <c r="Y363" s="40" t="s">
        <v>450</v>
      </c>
      <c r="Z363" s="40" t="s">
        <v>450</v>
      </c>
      <c r="AA363" s="38" t="s">
        <v>450</v>
      </c>
      <c r="AB363" s="38" t="s">
        <v>450</v>
      </c>
      <c r="AC363" s="38" t="s">
        <v>450</v>
      </c>
      <c r="AD363" s="38" t="s">
        <v>450</v>
      </c>
      <c r="AE363" s="38" t="s">
        <v>450</v>
      </c>
      <c r="AF363" s="39" t="s">
        <v>450</v>
      </c>
      <c r="AG363" s="39" t="s">
        <v>450</v>
      </c>
      <c r="AH363" s="39" t="s">
        <v>450</v>
      </c>
      <c r="AI363" s="39" t="s">
        <v>450</v>
      </c>
      <c r="AJ363" s="39" t="s">
        <v>450</v>
      </c>
      <c r="AK363" s="38" t="s">
        <v>450</v>
      </c>
      <c r="AL363" s="38" t="s">
        <v>450</v>
      </c>
      <c r="AM363" s="38" t="s">
        <v>450</v>
      </c>
      <c r="AN363" s="38" t="s">
        <v>450</v>
      </c>
      <c r="AO363" s="38">
        <v>0</v>
      </c>
      <c r="AP363" s="36" t="s">
        <v>450</v>
      </c>
      <c r="AQ363" s="36" t="s">
        <v>450</v>
      </c>
      <c r="AR363" s="36" t="s">
        <v>450</v>
      </c>
      <c r="AS363" s="36" t="s">
        <v>450</v>
      </c>
      <c r="AT363" s="36">
        <v>0</v>
      </c>
      <c r="AU363" s="37" t="s">
        <v>450</v>
      </c>
      <c r="AV363" s="37" t="s">
        <v>450</v>
      </c>
      <c r="AW363" s="37" t="s">
        <v>450</v>
      </c>
      <c r="AX363" s="37" t="s">
        <v>450</v>
      </c>
      <c r="AY363" s="37">
        <v>0</v>
      </c>
      <c r="AZ363" s="36" t="s">
        <v>450</v>
      </c>
      <c r="BA363" s="36" t="s">
        <v>450</v>
      </c>
      <c r="BB363" s="36" t="s">
        <v>450</v>
      </c>
      <c r="BC363" s="36" t="s">
        <v>450</v>
      </c>
      <c r="BD363" s="36">
        <v>0</v>
      </c>
      <c r="BE363" s="38" t="s">
        <v>450</v>
      </c>
      <c r="BF363" s="38" t="s">
        <v>450</v>
      </c>
      <c r="BG363" s="38" t="s">
        <v>450</v>
      </c>
      <c r="BH363" s="38" t="s">
        <v>450</v>
      </c>
      <c r="BI363" s="38">
        <v>0</v>
      </c>
      <c r="BJ363" s="39" t="s">
        <v>450</v>
      </c>
      <c r="BK363" s="39" t="s">
        <v>450</v>
      </c>
      <c r="BL363" s="39" t="s">
        <v>450</v>
      </c>
      <c r="BM363" s="39" t="s">
        <v>450</v>
      </c>
      <c r="BN363" s="39">
        <v>0</v>
      </c>
      <c r="BO363" s="38" t="s">
        <v>450</v>
      </c>
      <c r="BP363" s="38" t="s">
        <v>450</v>
      </c>
      <c r="BQ363" s="38" t="s">
        <v>450</v>
      </c>
      <c r="BR363" s="38" t="s">
        <v>450</v>
      </c>
      <c r="BS363" s="38">
        <v>0</v>
      </c>
      <c r="BT363" s="36">
        <v>0.57299999999999995</v>
      </c>
      <c r="BU363" s="36">
        <v>0</v>
      </c>
      <c r="BV363" s="36">
        <v>0</v>
      </c>
      <c r="BW363" s="36">
        <v>0</v>
      </c>
      <c r="BX363" s="36">
        <v>0.57299999999999995</v>
      </c>
      <c r="BY363" s="37">
        <v>83</v>
      </c>
      <c r="BZ363" s="37">
        <v>0</v>
      </c>
      <c r="CA363" s="37">
        <v>0</v>
      </c>
      <c r="CB363" s="37">
        <v>0</v>
      </c>
      <c r="CC363" s="37">
        <v>83</v>
      </c>
      <c r="CD363" s="36">
        <v>0</v>
      </c>
      <c r="CE363" s="36">
        <v>0</v>
      </c>
      <c r="CF363" s="36">
        <v>0</v>
      </c>
      <c r="CG363" s="36">
        <v>0</v>
      </c>
      <c r="CH363" s="36">
        <v>0</v>
      </c>
    </row>
    <row r="364" spans="1:86" x14ac:dyDescent="0.25">
      <c r="A364" s="45">
        <v>2022</v>
      </c>
      <c r="B364" s="43" t="s">
        <v>163</v>
      </c>
      <c r="C364" s="44">
        <v>4153</v>
      </c>
      <c r="D364" s="43" t="s">
        <v>1048</v>
      </c>
      <c r="E364" s="43" t="s">
        <v>473</v>
      </c>
      <c r="F364" s="42" t="s">
        <v>455</v>
      </c>
      <c r="G364" s="54">
        <v>0.20100000000000001</v>
      </c>
      <c r="H364" s="54" t="s">
        <v>450</v>
      </c>
      <c r="I364" s="38" t="s">
        <v>450</v>
      </c>
      <c r="J364" s="38" t="s">
        <v>450</v>
      </c>
      <c r="K364" s="38">
        <v>0.20100000000000001</v>
      </c>
      <c r="L364" s="39">
        <v>29</v>
      </c>
      <c r="M364" s="39" t="s">
        <v>450</v>
      </c>
      <c r="N364" s="39" t="s">
        <v>450</v>
      </c>
      <c r="O364" s="39" t="s">
        <v>450</v>
      </c>
      <c r="P364" s="39">
        <v>29</v>
      </c>
      <c r="Q364" s="41" t="s">
        <v>450</v>
      </c>
      <c r="R364" s="41" t="s">
        <v>450</v>
      </c>
      <c r="S364" s="41" t="s">
        <v>450</v>
      </c>
      <c r="T364" s="41" t="s">
        <v>450</v>
      </c>
      <c r="U364" s="41" t="s">
        <v>450</v>
      </c>
      <c r="V364" s="40" t="s">
        <v>450</v>
      </c>
      <c r="W364" s="40" t="s">
        <v>450</v>
      </c>
      <c r="X364" s="40" t="s">
        <v>450</v>
      </c>
      <c r="Y364" s="40" t="s">
        <v>450</v>
      </c>
      <c r="Z364" s="40" t="s">
        <v>450</v>
      </c>
      <c r="AA364" s="38" t="s">
        <v>450</v>
      </c>
      <c r="AB364" s="38" t="s">
        <v>450</v>
      </c>
      <c r="AC364" s="38" t="s">
        <v>450</v>
      </c>
      <c r="AD364" s="38" t="s">
        <v>450</v>
      </c>
      <c r="AE364" s="38" t="s">
        <v>450</v>
      </c>
      <c r="AF364" s="39" t="s">
        <v>450</v>
      </c>
      <c r="AG364" s="39" t="s">
        <v>450</v>
      </c>
      <c r="AH364" s="39" t="s">
        <v>450</v>
      </c>
      <c r="AI364" s="39" t="s">
        <v>450</v>
      </c>
      <c r="AJ364" s="39" t="s">
        <v>450</v>
      </c>
      <c r="AK364" s="38">
        <v>75.763000000000005</v>
      </c>
      <c r="AL364" s="38" t="s">
        <v>450</v>
      </c>
      <c r="AM364" s="38" t="s">
        <v>450</v>
      </c>
      <c r="AN364" s="38" t="s">
        <v>450</v>
      </c>
      <c r="AO364" s="38">
        <v>75.763000000000005</v>
      </c>
      <c r="AP364" s="36" t="s">
        <v>450</v>
      </c>
      <c r="AQ364" s="36" t="s">
        <v>450</v>
      </c>
      <c r="AR364" s="36" t="s">
        <v>450</v>
      </c>
      <c r="AS364" s="36" t="s">
        <v>450</v>
      </c>
      <c r="AT364" s="36">
        <v>0</v>
      </c>
      <c r="AU364" s="37" t="s">
        <v>450</v>
      </c>
      <c r="AV364" s="37" t="s">
        <v>450</v>
      </c>
      <c r="AW364" s="37" t="s">
        <v>450</v>
      </c>
      <c r="AX364" s="37" t="s">
        <v>450</v>
      </c>
      <c r="AY364" s="37">
        <v>0</v>
      </c>
      <c r="AZ364" s="36" t="s">
        <v>450</v>
      </c>
      <c r="BA364" s="36" t="s">
        <v>450</v>
      </c>
      <c r="BB364" s="36" t="s">
        <v>450</v>
      </c>
      <c r="BC364" s="36" t="s">
        <v>450</v>
      </c>
      <c r="BD364" s="36">
        <v>0</v>
      </c>
      <c r="BE364" s="38" t="s">
        <v>450</v>
      </c>
      <c r="BF364" s="38" t="s">
        <v>450</v>
      </c>
      <c r="BG364" s="38" t="s">
        <v>450</v>
      </c>
      <c r="BH364" s="38" t="s">
        <v>450</v>
      </c>
      <c r="BI364" s="38">
        <v>0</v>
      </c>
      <c r="BJ364" s="39" t="s">
        <v>450</v>
      </c>
      <c r="BK364" s="39" t="s">
        <v>450</v>
      </c>
      <c r="BL364" s="39" t="s">
        <v>450</v>
      </c>
      <c r="BM364" s="39" t="s">
        <v>450</v>
      </c>
      <c r="BN364" s="39">
        <v>0</v>
      </c>
      <c r="BO364" s="38" t="s">
        <v>450</v>
      </c>
      <c r="BP364" s="38" t="s">
        <v>450</v>
      </c>
      <c r="BQ364" s="38" t="s">
        <v>450</v>
      </c>
      <c r="BR364" s="38" t="s">
        <v>450</v>
      </c>
      <c r="BS364" s="38">
        <v>0</v>
      </c>
      <c r="BT364" s="36">
        <v>0.20100000000000001</v>
      </c>
      <c r="BU364" s="36">
        <v>0</v>
      </c>
      <c r="BV364" s="36">
        <v>0</v>
      </c>
      <c r="BW364" s="36">
        <v>0</v>
      </c>
      <c r="BX364" s="36">
        <v>0.20100000000000001</v>
      </c>
      <c r="BY364" s="37">
        <v>29</v>
      </c>
      <c r="BZ364" s="37">
        <v>0</v>
      </c>
      <c r="CA364" s="37">
        <v>0</v>
      </c>
      <c r="CB364" s="37">
        <v>0</v>
      </c>
      <c r="CC364" s="37">
        <v>29</v>
      </c>
      <c r="CD364" s="36">
        <v>75.763000000000005</v>
      </c>
      <c r="CE364" s="36">
        <v>0</v>
      </c>
      <c r="CF364" s="36">
        <v>0</v>
      </c>
      <c r="CG364" s="36">
        <v>0</v>
      </c>
      <c r="CH364" s="36">
        <v>75.763000000000005</v>
      </c>
    </row>
    <row r="365" spans="1:86" x14ac:dyDescent="0.25">
      <c r="A365" s="45">
        <v>2022</v>
      </c>
      <c r="B365" s="43" t="s">
        <v>163</v>
      </c>
      <c r="C365" s="44">
        <v>5202</v>
      </c>
      <c r="D365" s="43" t="s">
        <v>1047</v>
      </c>
      <c r="E365" s="43" t="s">
        <v>473</v>
      </c>
      <c r="F365" s="42" t="s">
        <v>457</v>
      </c>
      <c r="G365" s="54">
        <v>5.6479999999999997</v>
      </c>
      <c r="H365" s="54">
        <v>0.111</v>
      </c>
      <c r="I365" s="38" t="s">
        <v>450</v>
      </c>
      <c r="J365" s="38" t="s">
        <v>450</v>
      </c>
      <c r="K365" s="38">
        <v>5.7590000000000003</v>
      </c>
      <c r="L365" s="39">
        <v>908</v>
      </c>
      <c r="M365" s="39">
        <v>20</v>
      </c>
      <c r="N365" s="39" t="s">
        <v>450</v>
      </c>
      <c r="O365" s="39" t="s">
        <v>450</v>
      </c>
      <c r="P365" s="39">
        <v>928</v>
      </c>
      <c r="Q365" s="41" t="s">
        <v>450</v>
      </c>
      <c r="R365" s="41" t="s">
        <v>450</v>
      </c>
      <c r="S365" s="41" t="s">
        <v>450</v>
      </c>
      <c r="T365" s="41" t="s">
        <v>450</v>
      </c>
      <c r="U365" s="41" t="s">
        <v>450</v>
      </c>
      <c r="V365" s="40" t="s">
        <v>450</v>
      </c>
      <c r="W365" s="40" t="s">
        <v>450</v>
      </c>
      <c r="X365" s="40" t="s">
        <v>450</v>
      </c>
      <c r="Y365" s="40" t="s">
        <v>450</v>
      </c>
      <c r="Z365" s="40" t="s">
        <v>450</v>
      </c>
      <c r="AA365" s="38" t="s">
        <v>450</v>
      </c>
      <c r="AB365" s="38" t="s">
        <v>450</v>
      </c>
      <c r="AC365" s="38" t="s">
        <v>450</v>
      </c>
      <c r="AD365" s="38" t="s">
        <v>450</v>
      </c>
      <c r="AE365" s="38" t="s">
        <v>450</v>
      </c>
      <c r="AF365" s="39" t="s">
        <v>450</v>
      </c>
      <c r="AG365" s="39" t="s">
        <v>450</v>
      </c>
      <c r="AH365" s="39" t="s">
        <v>450</v>
      </c>
      <c r="AI365" s="39" t="s">
        <v>450</v>
      </c>
      <c r="AJ365" s="39" t="s">
        <v>450</v>
      </c>
      <c r="AK365" s="38">
        <v>2635.2649999999999</v>
      </c>
      <c r="AL365" s="38" t="s">
        <v>450</v>
      </c>
      <c r="AM365" s="38" t="s">
        <v>450</v>
      </c>
      <c r="AN365" s="38" t="s">
        <v>450</v>
      </c>
      <c r="AO365" s="38">
        <v>2635.2649999999999</v>
      </c>
      <c r="AP365" s="36" t="s">
        <v>450</v>
      </c>
      <c r="AQ365" s="36" t="s">
        <v>450</v>
      </c>
      <c r="AR365" s="36" t="s">
        <v>450</v>
      </c>
      <c r="AS365" s="36" t="s">
        <v>450</v>
      </c>
      <c r="AT365" s="36">
        <v>0</v>
      </c>
      <c r="AU365" s="37" t="s">
        <v>450</v>
      </c>
      <c r="AV365" s="37" t="s">
        <v>450</v>
      </c>
      <c r="AW365" s="37" t="s">
        <v>450</v>
      </c>
      <c r="AX365" s="37" t="s">
        <v>450</v>
      </c>
      <c r="AY365" s="37">
        <v>0</v>
      </c>
      <c r="AZ365" s="36" t="s">
        <v>450</v>
      </c>
      <c r="BA365" s="36" t="s">
        <v>450</v>
      </c>
      <c r="BB365" s="36" t="s">
        <v>450</v>
      </c>
      <c r="BC365" s="36" t="s">
        <v>450</v>
      </c>
      <c r="BD365" s="36">
        <v>0</v>
      </c>
      <c r="BE365" s="38" t="s">
        <v>450</v>
      </c>
      <c r="BF365" s="38" t="s">
        <v>450</v>
      </c>
      <c r="BG365" s="38" t="s">
        <v>450</v>
      </c>
      <c r="BH365" s="38" t="s">
        <v>450</v>
      </c>
      <c r="BI365" s="38">
        <v>0</v>
      </c>
      <c r="BJ365" s="39" t="s">
        <v>450</v>
      </c>
      <c r="BK365" s="39" t="s">
        <v>450</v>
      </c>
      <c r="BL365" s="39" t="s">
        <v>450</v>
      </c>
      <c r="BM365" s="39" t="s">
        <v>450</v>
      </c>
      <c r="BN365" s="39">
        <v>0</v>
      </c>
      <c r="BO365" s="38" t="s">
        <v>450</v>
      </c>
      <c r="BP365" s="38" t="s">
        <v>450</v>
      </c>
      <c r="BQ365" s="38" t="s">
        <v>450</v>
      </c>
      <c r="BR365" s="38" t="s">
        <v>450</v>
      </c>
      <c r="BS365" s="38">
        <v>0</v>
      </c>
      <c r="BT365" s="36">
        <v>5.6479999999999997</v>
      </c>
      <c r="BU365" s="36">
        <v>0.111</v>
      </c>
      <c r="BV365" s="36">
        <v>0</v>
      </c>
      <c r="BW365" s="36">
        <v>0</v>
      </c>
      <c r="BX365" s="36">
        <v>5.7590000000000003</v>
      </c>
      <c r="BY365" s="37">
        <v>908</v>
      </c>
      <c r="BZ365" s="37">
        <v>20</v>
      </c>
      <c r="CA365" s="37">
        <v>0</v>
      </c>
      <c r="CB365" s="37">
        <v>0</v>
      </c>
      <c r="CC365" s="37">
        <v>928</v>
      </c>
      <c r="CD365" s="36">
        <v>2635.2649999999999</v>
      </c>
      <c r="CE365" s="36">
        <v>0</v>
      </c>
      <c r="CF365" s="36">
        <v>0</v>
      </c>
      <c r="CG365" s="36">
        <v>0</v>
      </c>
      <c r="CH365" s="36">
        <v>2635.2649999999999</v>
      </c>
    </row>
    <row r="366" spans="1:86" x14ac:dyDescent="0.25">
      <c r="A366" s="45">
        <v>2022</v>
      </c>
      <c r="B366" s="43" t="s">
        <v>163</v>
      </c>
      <c r="C366" s="44">
        <v>9096</v>
      </c>
      <c r="D366" s="43" t="s">
        <v>1046</v>
      </c>
      <c r="E366" s="43" t="s">
        <v>473</v>
      </c>
      <c r="F366" s="42" t="s">
        <v>457</v>
      </c>
      <c r="G366" s="54">
        <v>1.5980000000000001</v>
      </c>
      <c r="H366" s="54">
        <v>0.27200000000000002</v>
      </c>
      <c r="I366" s="38" t="s">
        <v>450</v>
      </c>
      <c r="J366" s="38" t="s">
        <v>450</v>
      </c>
      <c r="K366" s="38">
        <v>1.87</v>
      </c>
      <c r="L366" s="39">
        <v>266</v>
      </c>
      <c r="M366" s="39">
        <v>27</v>
      </c>
      <c r="N366" s="39" t="s">
        <v>450</v>
      </c>
      <c r="O366" s="39" t="s">
        <v>450</v>
      </c>
      <c r="P366" s="39">
        <v>293</v>
      </c>
      <c r="Q366" s="41" t="s">
        <v>450</v>
      </c>
      <c r="R366" s="41" t="s">
        <v>450</v>
      </c>
      <c r="S366" s="41" t="s">
        <v>450</v>
      </c>
      <c r="T366" s="41" t="s">
        <v>450</v>
      </c>
      <c r="U366" s="41" t="s">
        <v>450</v>
      </c>
      <c r="V366" s="40" t="s">
        <v>450</v>
      </c>
      <c r="W366" s="40" t="s">
        <v>450</v>
      </c>
      <c r="X366" s="40" t="s">
        <v>450</v>
      </c>
      <c r="Y366" s="40" t="s">
        <v>450</v>
      </c>
      <c r="Z366" s="40" t="s">
        <v>450</v>
      </c>
      <c r="AA366" s="38" t="s">
        <v>450</v>
      </c>
      <c r="AB366" s="38" t="s">
        <v>450</v>
      </c>
      <c r="AC366" s="38" t="s">
        <v>450</v>
      </c>
      <c r="AD366" s="38" t="s">
        <v>450</v>
      </c>
      <c r="AE366" s="38" t="s">
        <v>450</v>
      </c>
      <c r="AF366" s="39" t="s">
        <v>450</v>
      </c>
      <c r="AG366" s="39" t="s">
        <v>450</v>
      </c>
      <c r="AH366" s="39" t="s">
        <v>450</v>
      </c>
      <c r="AI366" s="39" t="s">
        <v>450</v>
      </c>
      <c r="AJ366" s="39" t="s">
        <v>450</v>
      </c>
      <c r="AK366" s="38">
        <v>581.38</v>
      </c>
      <c r="AL366" s="38">
        <v>230.73</v>
      </c>
      <c r="AM366" s="38" t="s">
        <v>450</v>
      </c>
      <c r="AN366" s="38" t="s">
        <v>450</v>
      </c>
      <c r="AO366" s="38">
        <v>812.11</v>
      </c>
      <c r="AP366" s="36" t="s">
        <v>450</v>
      </c>
      <c r="AQ366" s="36" t="s">
        <v>450</v>
      </c>
      <c r="AR366" s="36" t="s">
        <v>450</v>
      </c>
      <c r="AS366" s="36" t="s">
        <v>450</v>
      </c>
      <c r="AT366" s="36">
        <v>0</v>
      </c>
      <c r="AU366" s="37" t="s">
        <v>450</v>
      </c>
      <c r="AV366" s="37" t="s">
        <v>450</v>
      </c>
      <c r="AW366" s="37" t="s">
        <v>450</v>
      </c>
      <c r="AX366" s="37" t="s">
        <v>450</v>
      </c>
      <c r="AY366" s="37">
        <v>0</v>
      </c>
      <c r="AZ366" s="36" t="s">
        <v>450</v>
      </c>
      <c r="BA366" s="36" t="s">
        <v>450</v>
      </c>
      <c r="BB366" s="36" t="s">
        <v>450</v>
      </c>
      <c r="BC366" s="36" t="s">
        <v>450</v>
      </c>
      <c r="BD366" s="36">
        <v>0</v>
      </c>
      <c r="BE366" s="38" t="s">
        <v>450</v>
      </c>
      <c r="BF366" s="38" t="s">
        <v>450</v>
      </c>
      <c r="BG366" s="38" t="s">
        <v>450</v>
      </c>
      <c r="BH366" s="38" t="s">
        <v>450</v>
      </c>
      <c r="BI366" s="38">
        <v>0</v>
      </c>
      <c r="BJ366" s="39" t="s">
        <v>450</v>
      </c>
      <c r="BK366" s="39" t="s">
        <v>450</v>
      </c>
      <c r="BL366" s="39" t="s">
        <v>450</v>
      </c>
      <c r="BM366" s="39" t="s">
        <v>450</v>
      </c>
      <c r="BN366" s="39">
        <v>0</v>
      </c>
      <c r="BO366" s="38" t="s">
        <v>450</v>
      </c>
      <c r="BP366" s="38" t="s">
        <v>450</v>
      </c>
      <c r="BQ366" s="38" t="s">
        <v>450</v>
      </c>
      <c r="BR366" s="38" t="s">
        <v>450</v>
      </c>
      <c r="BS366" s="38">
        <v>0</v>
      </c>
      <c r="BT366" s="36">
        <v>1.5980000000000001</v>
      </c>
      <c r="BU366" s="36">
        <v>0.27200000000000002</v>
      </c>
      <c r="BV366" s="36">
        <v>0</v>
      </c>
      <c r="BW366" s="36">
        <v>0</v>
      </c>
      <c r="BX366" s="36">
        <v>1.87</v>
      </c>
      <c r="BY366" s="37">
        <v>266</v>
      </c>
      <c r="BZ366" s="37">
        <v>27</v>
      </c>
      <c r="CA366" s="37">
        <v>0</v>
      </c>
      <c r="CB366" s="37">
        <v>0</v>
      </c>
      <c r="CC366" s="37">
        <v>293</v>
      </c>
      <c r="CD366" s="36">
        <v>581.38</v>
      </c>
      <c r="CE366" s="36">
        <v>230.73</v>
      </c>
      <c r="CF366" s="36">
        <v>0</v>
      </c>
      <c r="CG366" s="36">
        <v>0</v>
      </c>
      <c r="CH366" s="36">
        <v>812.11</v>
      </c>
    </row>
    <row r="367" spans="1:86" x14ac:dyDescent="0.25">
      <c r="A367" s="45">
        <v>2022</v>
      </c>
      <c r="B367" s="43" t="s">
        <v>163</v>
      </c>
      <c r="C367" s="44">
        <v>9682</v>
      </c>
      <c r="D367" s="43" t="s">
        <v>1045</v>
      </c>
      <c r="E367" s="43" t="s">
        <v>473</v>
      </c>
      <c r="F367" s="42" t="s">
        <v>457</v>
      </c>
      <c r="G367" s="54">
        <v>0.49199999999999999</v>
      </c>
      <c r="H367" s="54">
        <v>0.05</v>
      </c>
      <c r="I367" s="38" t="s">
        <v>450</v>
      </c>
      <c r="J367" s="38" t="s">
        <v>450</v>
      </c>
      <c r="K367" s="38">
        <v>0.54200000000000004</v>
      </c>
      <c r="L367" s="39">
        <v>63</v>
      </c>
      <c r="M367" s="39">
        <v>2</v>
      </c>
      <c r="N367" s="39" t="s">
        <v>450</v>
      </c>
      <c r="O367" s="39" t="s">
        <v>450</v>
      </c>
      <c r="P367" s="39">
        <v>65</v>
      </c>
      <c r="Q367" s="41" t="s">
        <v>450</v>
      </c>
      <c r="R367" s="41" t="s">
        <v>450</v>
      </c>
      <c r="S367" s="41" t="s">
        <v>450</v>
      </c>
      <c r="T367" s="41" t="s">
        <v>450</v>
      </c>
      <c r="U367" s="41" t="s">
        <v>450</v>
      </c>
      <c r="V367" s="40" t="s">
        <v>450</v>
      </c>
      <c r="W367" s="40" t="s">
        <v>450</v>
      </c>
      <c r="X367" s="40" t="s">
        <v>450</v>
      </c>
      <c r="Y367" s="40" t="s">
        <v>450</v>
      </c>
      <c r="Z367" s="40" t="s">
        <v>450</v>
      </c>
      <c r="AA367" s="38" t="s">
        <v>450</v>
      </c>
      <c r="AB367" s="38" t="s">
        <v>450</v>
      </c>
      <c r="AC367" s="38" t="s">
        <v>450</v>
      </c>
      <c r="AD367" s="38" t="s">
        <v>450</v>
      </c>
      <c r="AE367" s="38" t="s">
        <v>450</v>
      </c>
      <c r="AF367" s="39" t="s">
        <v>450</v>
      </c>
      <c r="AG367" s="39" t="s">
        <v>450</v>
      </c>
      <c r="AH367" s="39" t="s">
        <v>450</v>
      </c>
      <c r="AI367" s="39" t="s">
        <v>450</v>
      </c>
      <c r="AJ367" s="39" t="s">
        <v>450</v>
      </c>
      <c r="AK367" s="38" t="s">
        <v>450</v>
      </c>
      <c r="AL367" s="38" t="s">
        <v>450</v>
      </c>
      <c r="AM367" s="38" t="s">
        <v>450</v>
      </c>
      <c r="AN367" s="38" t="s">
        <v>450</v>
      </c>
      <c r="AO367" s="38">
        <v>0</v>
      </c>
      <c r="AP367" s="36" t="s">
        <v>450</v>
      </c>
      <c r="AQ367" s="36" t="s">
        <v>450</v>
      </c>
      <c r="AR367" s="36" t="s">
        <v>450</v>
      </c>
      <c r="AS367" s="36" t="s">
        <v>450</v>
      </c>
      <c r="AT367" s="36">
        <v>0</v>
      </c>
      <c r="AU367" s="37" t="s">
        <v>450</v>
      </c>
      <c r="AV367" s="37" t="s">
        <v>450</v>
      </c>
      <c r="AW367" s="37" t="s">
        <v>450</v>
      </c>
      <c r="AX367" s="37" t="s">
        <v>450</v>
      </c>
      <c r="AY367" s="37">
        <v>0</v>
      </c>
      <c r="AZ367" s="36" t="s">
        <v>450</v>
      </c>
      <c r="BA367" s="36" t="s">
        <v>450</v>
      </c>
      <c r="BB367" s="36" t="s">
        <v>450</v>
      </c>
      <c r="BC367" s="36" t="s">
        <v>450</v>
      </c>
      <c r="BD367" s="36">
        <v>0</v>
      </c>
      <c r="BE367" s="38" t="s">
        <v>450</v>
      </c>
      <c r="BF367" s="38" t="s">
        <v>450</v>
      </c>
      <c r="BG367" s="38" t="s">
        <v>450</v>
      </c>
      <c r="BH367" s="38" t="s">
        <v>450</v>
      </c>
      <c r="BI367" s="38">
        <v>0</v>
      </c>
      <c r="BJ367" s="39" t="s">
        <v>450</v>
      </c>
      <c r="BK367" s="39" t="s">
        <v>450</v>
      </c>
      <c r="BL367" s="39" t="s">
        <v>450</v>
      </c>
      <c r="BM367" s="39" t="s">
        <v>450</v>
      </c>
      <c r="BN367" s="39">
        <v>0</v>
      </c>
      <c r="BO367" s="38" t="s">
        <v>450</v>
      </c>
      <c r="BP367" s="38" t="s">
        <v>450</v>
      </c>
      <c r="BQ367" s="38" t="s">
        <v>450</v>
      </c>
      <c r="BR367" s="38" t="s">
        <v>450</v>
      </c>
      <c r="BS367" s="38">
        <v>0</v>
      </c>
      <c r="BT367" s="36">
        <v>0.49199999999999999</v>
      </c>
      <c r="BU367" s="36">
        <v>0.05</v>
      </c>
      <c r="BV367" s="36">
        <v>0</v>
      </c>
      <c r="BW367" s="36">
        <v>0</v>
      </c>
      <c r="BX367" s="36">
        <v>0.54200000000000004</v>
      </c>
      <c r="BY367" s="37">
        <v>63</v>
      </c>
      <c r="BZ367" s="37">
        <v>2</v>
      </c>
      <c r="CA367" s="37">
        <v>0</v>
      </c>
      <c r="CB367" s="37">
        <v>0</v>
      </c>
      <c r="CC367" s="37">
        <v>65</v>
      </c>
      <c r="CD367" s="36">
        <v>0</v>
      </c>
      <c r="CE367" s="36">
        <v>0</v>
      </c>
      <c r="CF367" s="36">
        <v>0</v>
      </c>
      <c r="CG367" s="36">
        <v>0</v>
      </c>
      <c r="CH367" s="36">
        <v>0</v>
      </c>
    </row>
    <row r="368" spans="1:86" x14ac:dyDescent="0.25">
      <c r="A368" s="45">
        <v>2022</v>
      </c>
      <c r="B368" s="43" t="s">
        <v>163</v>
      </c>
      <c r="C368" s="44">
        <v>11241</v>
      </c>
      <c r="D368" s="43" t="s">
        <v>1044</v>
      </c>
      <c r="E368" s="43" t="s">
        <v>473</v>
      </c>
      <c r="F368" s="42" t="s">
        <v>455</v>
      </c>
      <c r="G368" s="54">
        <v>72.259</v>
      </c>
      <c r="H368" s="54">
        <v>6.0759999999999996</v>
      </c>
      <c r="I368" s="38">
        <v>8.8999999999999996E-2</v>
      </c>
      <c r="J368" s="38" t="s">
        <v>450</v>
      </c>
      <c r="K368" s="38">
        <v>78.424000000000007</v>
      </c>
      <c r="L368" s="39">
        <v>11609</v>
      </c>
      <c r="M368" s="39">
        <v>549</v>
      </c>
      <c r="N368" s="39">
        <v>3</v>
      </c>
      <c r="O368" s="39" t="s">
        <v>450</v>
      </c>
      <c r="P368" s="39">
        <v>12161</v>
      </c>
      <c r="Q368" s="41" t="s">
        <v>450</v>
      </c>
      <c r="R368" s="41" t="s">
        <v>450</v>
      </c>
      <c r="S368" s="41" t="s">
        <v>450</v>
      </c>
      <c r="T368" s="41" t="s">
        <v>450</v>
      </c>
      <c r="U368" s="41" t="s">
        <v>450</v>
      </c>
      <c r="V368" s="40" t="s">
        <v>450</v>
      </c>
      <c r="W368" s="40" t="s">
        <v>450</v>
      </c>
      <c r="X368" s="40" t="s">
        <v>450</v>
      </c>
      <c r="Y368" s="40" t="s">
        <v>450</v>
      </c>
      <c r="Z368" s="40" t="s">
        <v>450</v>
      </c>
      <c r="AA368" s="38" t="s">
        <v>450</v>
      </c>
      <c r="AB368" s="38" t="s">
        <v>450</v>
      </c>
      <c r="AC368" s="38" t="s">
        <v>450</v>
      </c>
      <c r="AD368" s="38" t="s">
        <v>450</v>
      </c>
      <c r="AE368" s="38" t="s">
        <v>450</v>
      </c>
      <c r="AF368" s="39" t="s">
        <v>450</v>
      </c>
      <c r="AG368" s="39" t="s">
        <v>450</v>
      </c>
      <c r="AH368" s="39" t="s">
        <v>450</v>
      </c>
      <c r="AI368" s="39" t="s">
        <v>450</v>
      </c>
      <c r="AJ368" s="39" t="s">
        <v>450</v>
      </c>
      <c r="AK368" s="38" t="s">
        <v>450</v>
      </c>
      <c r="AL368" s="38" t="s">
        <v>450</v>
      </c>
      <c r="AM368" s="38" t="s">
        <v>450</v>
      </c>
      <c r="AN368" s="38" t="s">
        <v>450</v>
      </c>
      <c r="AO368" s="38">
        <v>0</v>
      </c>
      <c r="AP368" s="36" t="s">
        <v>450</v>
      </c>
      <c r="AQ368" s="36" t="s">
        <v>450</v>
      </c>
      <c r="AR368" s="36" t="s">
        <v>450</v>
      </c>
      <c r="AS368" s="36" t="s">
        <v>450</v>
      </c>
      <c r="AT368" s="36">
        <v>0</v>
      </c>
      <c r="AU368" s="37" t="s">
        <v>450</v>
      </c>
      <c r="AV368" s="37" t="s">
        <v>450</v>
      </c>
      <c r="AW368" s="37" t="s">
        <v>450</v>
      </c>
      <c r="AX368" s="37" t="s">
        <v>450</v>
      </c>
      <c r="AY368" s="37">
        <v>0</v>
      </c>
      <c r="AZ368" s="36" t="s">
        <v>450</v>
      </c>
      <c r="BA368" s="36" t="s">
        <v>450</v>
      </c>
      <c r="BB368" s="36" t="s">
        <v>450</v>
      </c>
      <c r="BC368" s="36" t="s">
        <v>450</v>
      </c>
      <c r="BD368" s="36">
        <v>0</v>
      </c>
      <c r="BE368" s="38" t="s">
        <v>450</v>
      </c>
      <c r="BF368" s="38" t="s">
        <v>450</v>
      </c>
      <c r="BG368" s="38" t="s">
        <v>450</v>
      </c>
      <c r="BH368" s="38" t="s">
        <v>450</v>
      </c>
      <c r="BI368" s="38">
        <v>0</v>
      </c>
      <c r="BJ368" s="39" t="s">
        <v>450</v>
      </c>
      <c r="BK368" s="39" t="s">
        <v>450</v>
      </c>
      <c r="BL368" s="39" t="s">
        <v>450</v>
      </c>
      <c r="BM368" s="39" t="s">
        <v>450</v>
      </c>
      <c r="BN368" s="39">
        <v>0</v>
      </c>
      <c r="BO368" s="38" t="s">
        <v>450</v>
      </c>
      <c r="BP368" s="38" t="s">
        <v>450</v>
      </c>
      <c r="BQ368" s="38" t="s">
        <v>450</v>
      </c>
      <c r="BR368" s="38" t="s">
        <v>450</v>
      </c>
      <c r="BS368" s="38">
        <v>0</v>
      </c>
      <c r="BT368" s="36">
        <v>72.259</v>
      </c>
      <c r="BU368" s="36">
        <v>6.0759999999999996</v>
      </c>
      <c r="BV368" s="36">
        <v>8.8999999999999996E-2</v>
      </c>
      <c r="BW368" s="36">
        <v>0</v>
      </c>
      <c r="BX368" s="36">
        <v>78.424000000000007</v>
      </c>
      <c r="BY368" s="37">
        <v>11609</v>
      </c>
      <c r="BZ368" s="37">
        <v>549</v>
      </c>
      <c r="CA368" s="37">
        <v>3</v>
      </c>
      <c r="CB368" s="37">
        <v>0</v>
      </c>
      <c r="CC368" s="37">
        <v>12161</v>
      </c>
      <c r="CD368" s="36">
        <v>0</v>
      </c>
      <c r="CE368" s="36">
        <v>0</v>
      </c>
      <c r="CF368" s="36">
        <v>0</v>
      </c>
      <c r="CG368" s="36">
        <v>0</v>
      </c>
      <c r="CH368" s="36">
        <v>0</v>
      </c>
    </row>
    <row r="369" spans="1:86" x14ac:dyDescent="0.25">
      <c r="A369" s="45">
        <v>2022</v>
      </c>
      <c r="B369" s="43" t="s">
        <v>163</v>
      </c>
      <c r="C369" s="44">
        <v>13478</v>
      </c>
      <c r="D369" s="43" t="s">
        <v>1043</v>
      </c>
      <c r="E369" s="43" t="s">
        <v>473</v>
      </c>
      <c r="F369" s="42" t="s">
        <v>455</v>
      </c>
      <c r="G369" s="54">
        <v>51.219000000000001</v>
      </c>
      <c r="H369" s="54">
        <v>1.589</v>
      </c>
      <c r="I369" s="38" t="s">
        <v>450</v>
      </c>
      <c r="J369" s="38" t="s">
        <v>450</v>
      </c>
      <c r="K369" s="38">
        <v>52.808</v>
      </c>
      <c r="L369" s="39">
        <v>9045</v>
      </c>
      <c r="M369" s="39">
        <v>70</v>
      </c>
      <c r="N369" s="39" t="s">
        <v>450</v>
      </c>
      <c r="O369" s="39" t="s">
        <v>450</v>
      </c>
      <c r="P369" s="39">
        <v>9115</v>
      </c>
      <c r="Q369" s="41" t="s">
        <v>450</v>
      </c>
      <c r="R369" s="41" t="s">
        <v>450</v>
      </c>
      <c r="S369" s="41" t="s">
        <v>450</v>
      </c>
      <c r="T369" s="41" t="s">
        <v>450</v>
      </c>
      <c r="U369" s="41" t="s">
        <v>450</v>
      </c>
      <c r="V369" s="40" t="s">
        <v>450</v>
      </c>
      <c r="W369" s="40" t="s">
        <v>450</v>
      </c>
      <c r="X369" s="40" t="s">
        <v>450</v>
      </c>
      <c r="Y369" s="40" t="s">
        <v>450</v>
      </c>
      <c r="Z369" s="40" t="s">
        <v>450</v>
      </c>
      <c r="AA369" s="38" t="s">
        <v>450</v>
      </c>
      <c r="AB369" s="38" t="s">
        <v>450</v>
      </c>
      <c r="AC369" s="38" t="s">
        <v>450</v>
      </c>
      <c r="AD369" s="38" t="s">
        <v>450</v>
      </c>
      <c r="AE369" s="38" t="s">
        <v>450</v>
      </c>
      <c r="AF369" s="39" t="s">
        <v>450</v>
      </c>
      <c r="AG369" s="39" t="s">
        <v>450</v>
      </c>
      <c r="AH369" s="39" t="s">
        <v>450</v>
      </c>
      <c r="AI369" s="39" t="s">
        <v>450</v>
      </c>
      <c r="AJ369" s="39" t="s">
        <v>450</v>
      </c>
      <c r="AK369" s="38" t="s">
        <v>450</v>
      </c>
      <c r="AL369" s="38" t="s">
        <v>450</v>
      </c>
      <c r="AM369" s="38" t="s">
        <v>450</v>
      </c>
      <c r="AN369" s="38" t="s">
        <v>450</v>
      </c>
      <c r="AO369" s="38">
        <v>0</v>
      </c>
      <c r="AP369" s="36" t="s">
        <v>450</v>
      </c>
      <c r="AQ369" s="36" t="s">
        <v>450</v>
      </c>
      <c r="AR369" s="36" t="s">
        <v>450</v>
      </c>
      <c r="AS369" s="36" t="s">
        <v>450</v>
      </c>
      <c r="AT369" s="36">
        <v>0</v>
      </c>
      <c r="AU369" s="37" t="s">
        <v>450</v>
      </c>
      <c r="AV369" s="37" t="s">
        <v>450</v>
      </c>
      <c r="AW369" s="37" t="s">
        <v>450</v>
      </c>
      <c r="AX369" s="37" t="s">
        <v>450</v>
      </c>
      <c r="AY369" s="37">
        <v>0</v>
      </c>
      <c r="AZ369" s="36" t="s">
        <v>450</v>
      </c>
      <c r="BA369" s="36" t="s">
        <v>450</v>
      </c>
      <c r="BB369" s="36" t="s">
        <v>450</v>
      </c>
      <c r="BC369" s="36" t="s">
        <v>450</v>
      </c>
      <c r="BD369" s="36">
        <v>0</v>
      </c>
      <c r="BE369" s="38" t="s">
        <v>450</v>
      </c>
      <c r="BF369" s="38" t="s">
        <v>450</v>
      </c>
      <c r="BG369" s="38" t="s">
        <v>450</v>
      </c>
      <c r="BH369" s="38" t="s">
        <v>450</v>
      </c>
      <c r="BI369" s="38">
        <v>0</v>
      </c>
      <c r="BJ369" s="39" t="s">
        <v>450</v>
      </c>
      <c r="BK369" s="39" t="s">
        <v>450</v>
      </c>
      <c r="BL369" s="39" t="s">
        <v>450</v>
      </c>
      <c r="BM369" s="39" t="s">
        <v>450</v>
      </c>
      <c r="BN369" s="39">
        <v>0</v>
      </c>
      <c r="BO369" s="38" t="s">
        <v>450</v>
      </c>
      <c r="BP369" s="38" t="s">
        <v>450</v>
      </c>
      <c r="BQ369" s="38" t="s">
        <v>450</v>
      </c>
      <c r="BR369" s="38" t="s">
        <v>450</v>
      </c>
      <c r="BS369" s="38">
        <v>0</v>
      </c>
      <c r="BT369" s="36">
        <v>51.219000000000001</v>
      </c>
      <c r="BU369" s="36">
        <v>1.589</v>
      </c>
      <c r="BV369" s="36">
        <v>0</v>
      </c>
      <c r="BW369" s="36">
        <v>0</v>
      </c>
      <c r="BX369" s="36">
        <v>52.808</v>
      </c>
      <c r="BY369" s="37">
        <v>9045</v>
      </c>
      <c r="BZ369" s="37">
        <v>70</v>
      </c>
      <c r="CA369" s="37">
        <v>0</v>
      </c>
      <c r="CB369" s="37">
        <v>0</v>
      </c>
      <c r="CC369" s="37">
        <v>9115</v>
      </c>
      <c r="CD369" s="36">
        <v>0</v>
      </c>
      <c r="CE369" s="36">
        <v>0</v>
      </c>
      <c r="CF369" s="36">
        <v>0</v>
      </c>
      <c r="CG369" s="36">
        <v>0</v>
      </c>
      <c r="CH369" s="36">
        <v>0</v>
      </c>
    </row>
    <row r="370" spans="1:86" x14ac:dyDescent="0.25">
      <c r="A370" s="45">
        <v>2022</v>
      </c>
      <c r="B370" s="43" t="s">
        <v>163</v>
      </c>
      <c r="C370" s="44">
        <v>13783</v>
      </c>
      <c r="D370" s="43" t="s">
        <v>1042</v>
      </c>
      <c r="E370" s="43" t="s">
        <v>473</v>
      </c>
      <c r="F370" s="42" t="s">
        <v>457</v>
      </c>
      <c r="G370" s="54">
        <v>0.09</v>
      </c>
      <c r="H370" s="54" t="s">
        <v>450</v>
      </c>
      <c r="I370" s="38" t="s">
        <v>450</v>
      </c>
      <c r="J370" s="38" t="s">
        <v>450</v>
      </c>
      <c r="K370" s="38">
        <v>0.09</v>
      </c>
      <c r="L370" s="39">
        <v>53</v>
      </c>
      <c r="M370" s="39" t="s">
        <v>450</v>
      </c>
      <c r="N370" s="39" t="s">
        <v>450</v>
      </c>
      <c r="O370" s="39" t="s">
        <v>450</v>
      </c>
      <c r="P370" s="39">
        <v>53</v>
      </c>
      <c r="Q370" s="41" t="s">
        <v>450</v>
      </c>
      <c r="R370" s="41" t="s">
        <v>450</v>
      </c>
      <c r="S370" s="41" t="s">
        <v>450</v>
      </c>
      <c r="T370" s="41" t="s">
        <v>450</v>
      </c>
      <c r="U370" s="41">
        <v>0</v>
      </c>
      <c r="V370" s="40" t="s">
        <v>450</v>
      </c>
      <c r="W370" s="40" t="s">
        <v>450</v>
      </c>
      <c r="X370" s="40" t="s">
        <v>450</v>
      </c>
      <c r="Y370" s="40" t="s">
        <v>450</v>
      </c>
      <c r="Z370" s="40">
        <v>0</v>
      </c>
      <c r="AA370" s="38" t="s">
        <v>450</v>
      </c>
      <c r="AB370" s="38" t="s">
        <v>450</v>
      </c>
      <c r="AC370" s="38" t="s">
        <v>450</v>
      </c>
      <c r="AD370" s="38" t="s">
        <v>450</v>
      </c>
      <c r="AE370" s="38">
        <v>0</v>
      </c>
      <c r="AF370" s="39" t="s">
        <v>450</v>
      </c>
      <c r="AG370" s="39" t="s">
        <v>450</v>
      </c>
      <c r="AH370" s="39" t="s">
        <v>450</v>
      </c>
      <c r="AI370" s="39" t="s">
        <v>450</v>
      </c>
      <c r="AJ370" s="39">
        <v>0</v>
      </c>
      <c r="AK370" s="38">
        <v>5.5E-2</v>
      </c>
      <c r="AL370" s="38" t="s">
        <v>450</v>
      </c>
      <c r="AM370" s="38" t="s">
        <v>450</v>
      </c>
      <c r="AN370" s="38" t="s">
        <v>450</v>
      </c>
      <c r="AO370" s="38">
        <v>5.5E-2</v>
      </c>
      <c r="AP370" s="36" t="s">
        <v>450</v>
      </c>
      <c r="AQ370" s="36" t="s">
        <v>450</v>
      </c>
      <c r="AR370" s="36" t="s">
        <v>450</v>
      </c>
      <c r="AS370" s="36" t="s">
        <v>450</v>
      </c>
      <c r="AT370" s="36">
        <v>0</v>
      </c>
      <c r="AU370" s="37" t="s">
        <v>450</v>
      </c>
      <c r="AV370" s="37" t="s">
        <v>450</v>
      </c>
      <c r="AW370" s="37" t="s">
        <v>450</v>
      </c>
      <c r="AX370" s="37" t="s">
        <v>450</v>
      </c>
      <c r="AY370" s="37">
        <v>0</v>
      </c>
      <c r="AZ370" s="36" t="s">
        <v>450</v>
      </c>
      <c r="BA370" s="36" t="s">
        <v>450</v>
      </c>
      <c r="BB370" s="36" t="s">
        <v>450</v>
      </c>
      <c r="BC370" s="36" t="s">
        <v>450</v>
      </c>
      <c r="BD370" s="36">
        <v>0</v>
      </c>
      <c r="BE370" s="38" t="s">
        <v>450</v>
      </c>
      <c r="BF370" s="38" t="s">
        <v>450</v>
      </c>
      <c r="BG370" s="38" t="s">
        <v>450</v>
      </c>
      <c r="BH370" s="38" t="s">
        <v>450</v>
      </c>
      <c r="BI370" s="38">
        <v>0</v>
      </c>
      <c r="BJ370" s="39" t="s">
        <v>450</v>
      </c>
      <c r="BK370" s="39" t="s">
        <v>450</v>
      </c>
      <c r="BL370" s="39" t="s">
        <v>450</v>
      </c>
      <c r="BM370" s="39" t="s">
        <v>450</v>
      </c>
      <c r="BN370" s="39">
        <v>0</v>
      </c>
      <c r="BO370" s="38" t="s">
        <v>450</v>
      </c>
      <c r="BP370" s="38" t="s">
        <v>450</v>
      </c>
      <c r="BQ370" s="38" t="s">
        <v>450</v>
      </c>
      <c r="BR370" s="38" t="s">
        <v>450</v>
      </c>
      <c r="BS370" s="38">
        <v>0</v>
      </c>
      <c r="BT370" s="36">
        <v>0.09</v>
      </c>
      <c r="BU370" s="36">
        <v>0</v>
      </c>
      <c r="BV370" s="36">
        <v>0</v>
      </c>
      <c r="BW370" s="36">
        <v>0</v>
      </c>
      <c r="BX370" s="36">
        <v>0.09</v>
      </c>
      <c r="BY370" s="37">
        <v>53</v>
      </c>
      <c r="BZ370" s="37">
        <v>0</v>
      </c>
      <c r="CA370" s="37">
        <v>0</v>
      </c>
      <c r="CB370" s="37">
        <v>0</v>
      </c>
      <c r="CC370" s="37">
        <v>53</v>
      </c>
      <c r="CD370" s="36">
        <v>5.5E-2</v>
      </c>
      <c r="CE370" s="36">
        <v>0</v>
      </c>
      <c r="CF370" s="36">
        <v>0</v>
      </c>
      <c r="CG370" s="36">
        <v>0</v>
      </c>
      <c r="CH370" s="36">
        <v>5.5E-2</v>
      </c>
    </row>
    <row r="371" spans="1:86" x14ac:dyDescent="0.25">
      <c r="A371" s="45">
        <v>2022</v>
      </c>
      <c r="B371" s="43" t="s">
        <v>163</v>
      </c>
      <c r="C371" s="44">
        <v>14424</v>
      </c>
      <c r="D371" s="43" t="s">
        <v>1041</v>
      </c>
      <c r="E371" s="43" t="s">
        <v>609</v>
      </c>
      <c r="F371" s="42" t="s">
        <v>455</v>
      </c>
      <c r="G371" s="54">
        <v>0.52200000000000002</v>
      </c>
      <c r="H371" s="54" t="s">
        <v>450</v>
      </c>
      <c r="I371" s="38" t="s">
        <v>450</v>
      </c>
      <c r="J371" s="38" t="s">
        <v>450</v>
      </c>
      <c r="K371" s="38">
        <v>0.52200000000000002</v>
      </c>
      <c r="L371" s="39">
        <v>85</v>
      </c>
      <c r="M371" s="39" t="s">
        <v>450</v>
      </c>
      <c r="N371" s="39" t="s">
        <v>450</v>
      </c>
      <c r="O371" s="39" t="s">
        <v>450</v>
      </c>
      <c r="P371" s="39">
        <v>85</v>
      </c>
      <c r="Q371" s="41" t="s">
        <v>450</v>
      </c>
      <c r="R371" s="41" t="s">
        <v>450</v>
      </c>
      <c r="S371" s="41" t="s">
        <v>450</v>
      </c>
      <c r="T371" s="41" t="s">
        <v>450</v>
      </c>
      <c r="U371" s="41">
        <v>0</v>
      </c>
      <c r="V371" s="40" t="s">
        <v>450</v>
      </c>
      <c r="W371" s="40" t="s">
        <v>450</v>
      </c>
      <c r="X371" s="40" t="s">
        <v>450</v>
      </c>
      <c r="Y371" s="40" t="s">
        <v>450</v>
      </c>
      <c r="Z371" s="40">
        <v>0</v>
      </c>
      <c r="AA371" s="38" t="s">
        <v>450</v>
      </c>
      <c r="AB371" s="38" t="s">
        <v>450</v>
      </c>
      <c r="AC371" s="38" t="s">
        <v>450</v>
      </c>
      <c r="AD371" s="38" t="s">
        <v>450</v>
      </c>
      <c r="AE371" s="38">
        <v>0</v>
      </c>
      <c r="AF371" s="39" t="s">
        <v>450</v>
      </c>
      <c r="AG371" s="39" t="s">
        <v>450</v>
      </c>
      <c r="AH371" s="39" t="s">
        <v>450</v>
      </c>
      <c r="AI371" s="39" t="s">
        <v>450</v>
      </c>
      <c r="AJ371" s="39">
        <v>0</v>
      </c>
      <c r="AK371" s="38" t="s">
        <v>450</v>
      </c>
      <c r="AL371" s="38" t="s">
        <v>450</v>
      </c>
      <c r="AM371" s="38" t="s">
        <v>450</v>
      </c>
      <c r="AN371" s="38" t="s">
        <v>450</v>
      </c>
      <c r="AO371" s="38">
        <v>0</v>
      </c>
      <c r="AP371" s="36" t="s">
        <v>450</v>
      </c>
      <c r="AQ371" s="36" t="s">
        <v>450</v>
      </c>
      <c r="AR371" s="36" t="s">
        <v>450</v>
      </c>
      <c r="AS371" s="36" t="s">
        <v>450</v>
      </c>
      <c r="AT371" s="36">
        <v>0</v>
      </c>
      <c r="AU371" s="37" t="s">
        <v>450</v>
      </c>
      <c r="AV371" s="37" t="s">
        <v>450</v>
      </c>
      <c r="AW371" s="37" t="s">
        <v>450</v>
      </c>
      <c r="AX371" s="37" t="s">
        <v>450</v>
      </c>
      <c r="AY371" s="37">
        <v>0</v>
      </c>
      <c r="AZ371" s="36" t="s">
        <v>450</v>
      </c>
      <c r="BA371" s="36" t="s">
        <v>450</v>
      </c>
      <c r="BB371" s="36" t="s">
        <v>450</v>
      </c>
      <c r="BC371" s="36" t="s">
        <v>450</v>
      </c>
      <c r="BD371" s="36">
        <v>0</v>
      </c>
      <c r="BE371" s="38" t="s">
        <v>450</v>
      </c>
      <c r="BF371" s="38" t="s">
        <v>450</v>
      </c>
      <c r="BG371" s="38" t="s">
        <v>450</v>
      </c>
      <c r="BH371" s="38" t="s">
        <v>450</v>
      </c>
      <c r="BI371" s="38">
        <v>0</v>
      </c>
      <c r="BJ371" s="39" t="s">
        <v>450</v>
      </c>
      <c r="BK371" s="39" t="s">
        <v>450</v>
      </c>
      <c r="BL371" s="39" t="s">
        <v>450</v>
      </c>
      <c r="BM371" s="39" t="s">
        <v>450</v>
      </c>
      <c r="BN371" s="39">
        <v>0</v>
      </c>
      <c r="BO371" s="38" t="s">
        <v>450</v>
      </c>
      <c r="BP371" s="38" t="s">
        <v>450</v>
      </c>
      <c r="BQ371" s="38" t="s">
        <v>450</v>
      </c>
      <c r="BR371" s="38" t="s">
        <v>450</v>
      </c>
      <c r="BS371" s="38">
        <v>0</v>
      </c>
      <c r="BT371" s="36">
        <v>0.52200000000000002</v>
      </c>
      <c r="BU371" s="36">
        <v>0</v>
      </c>
      <c r="BV371" s="36">
        <v>0</v>
      </c>
      <c r="BW371" s="36">
        <v>0</v>
      </c>
      <c r="BX371" s="36">
        <v>0.52200000000000002</v>
      </c>
      <c r="BY371" s="37">
        <v>85</v>
      </c>
      <c r="BZ371" s="37">
        <v>0</v>
      </c>
      <c r="CA371" s="37">
        <v>0</v>
      </c>
      <c r="CB371" s="37">
        <v>0</v>
      </c>
      <c r="CC371" s="37">
        <v>85</v>
      </c>
      <c r="CD371" s="36">
        <v>0</v>
      </c>
      <c r="CE371" s="36">
        <v>0</v>
      </c>
      <c r="CF371" s="36">
        <v>0</v>
      </c>
      <c r="CG371" s="36">
        <v>0</v>
      </c>
      <c r="CH371" s="36">
        <v>0</v>
      </c>
    </row>
    <row r="372" spans="1:86" x14ac:dyDescent="0.25">
      <c r="A372" s="45">
        <v>2022</v>
      </c>
      <c r="B372" s="43" t="s">
        <v>163</v>
      </c>
      <c r="C372" s="44">
        <v>15175</v>
      </c>
      <c r="D372" s="43" t="s">
        <v>1040</v>
      </c>
      <c r="E372" s="43" t="s">
        <v>473</v>
      </c>
      <c r="F372" s="42" t="s">
        <v>455</v>
      </c>
      <c r="G372" s="54">
        <v>0.42899999999999999</v>
      </c>
      <c r="H372" s="54">
        <v>0.308</v>
      </c>
      <c r="I372" s="38" t="s">
        <v>450</v>
      </c>
      <c r="J372" s="38" t="s">
        <v>450</v>
      </c>
      <c r="K372" s="38">
        <v>0.73699999999999999</v>
      </c>
      <c r="L372" s="39">
        <v>58</v>
      </c>
      <c r="M372" s="39">
        <v>2</v>
      </c>
      <c r="N372" s="39" t="s">
        <v>450</v>
      </c>
      <c r="O372" s="39" t="s">
        <v>450</v>
      </c>
      <c r="P372" s="39">
        <v>60</v>
      </c>
      <c r="Q372" s="41" t="s">
        <v>450</v>
      </c>
      <c r="R372" s="41" t="s">
        <v>450</v>
      </c>
      <c r="S372" s="41" t="s">
        <v>450</v>
      </c>
      <c r="T372" s="41" t="s">
        <v>450</v>
      </c>
      <c r="U372" s="41" t="s">
        <v>450</v>
      </c>
      <c r="V372" s="40" t="s">
        <v>450</v>
      </c>
      <c r="W372" s="40" t="s">
        <v>450</v>
      </c>
      <c r="X372" s="40" t="s">
        <v>450</v>
      </c>
      <c r="Y372" s="40" t="s">
        <v>450</v>
      </c>
      <c r="Z372" s="40" t="s">
        <v>450</v>
      </c>
      <c r="AA372" s="38" t="s">
        <v>450</v>
      </c>
      <c r="AB372" s="38" t="s">
        <v>450</v>
      </c>
      <c r="AC372" s="38" t="s">
        <v>450</v>
      </c>
      <c r="AD372" s="38" t="s">
        <v>450</v>
      </c>
      <c r="AE372" s="38" t="s">
        <v>450</v>
      </c>
      <c r="AF372" s="39" t="s">
        <v>450</v>
      </c>
      <c r="AG372" s="39" t="s">
        <v>450</v>
      </c>
      <c r="AH372" s="39" t="s">
        <v>450</v>
      </c>
      <c r="AI372" s="39" t="s">
        <v>450</v>
      </c>
      <c r="AJ372" s="39" t="s">
        <v>450</v>
      </c>
      <c r="AK372" s="38" t="s">
        <v>450</v>
      </c>
      <c r="AL372" s="38" t="s">
        <v>450</v>
      </c>
      <c r="AM372" s="38" t="s">
        <v>450</v>
      </c>
      <c r="AN372" s="38" t="s">
        <v>450</v>
      </c>
      <c r="AO372" s="38">
        <v>0</v>
      </c>
      <c r="AP372" s="36" t="s">
        <v>450</v>
      </c>
      <c r="AQ372" s="36" t="s">
        <v>450</v>
      </c>
      <c r="AR372" s="36" t="s">
        <v>450</v>
      </c>
      <c r="AS372" s="36" t="s">
        <v>450</v>
      </c>
      <c r="AT372" s="36">
        <v>0</v>
      </c>
      <c r="AU372" s="37" t="s">
        <v>450</v>
      </c>
      <c r="AV372" s="37" t="s">
        <v>450</v>
      </c>
      <c r="AW372" s="37" t="s">
        <v>450</v>
      </c>
      <c r="AX372" s="37" t="s">
        <v>450</v>
      </c>
      <c r="AY372" s="37">
        <v>0</v>
      </c>
      <c r="AZ372" s="36" t="s">
        <v>450</v>
      </c>
      <c r="BA372" s="36" t="s">
        <v>450</v>
      </c>
      <c r="BB372" s="36" t="s">
        <v>450</v>
      </c>
      <c r="BC372" s="36" t="s">
        <v>450</v>
      </c>
      <c r="BD372" s="36">
        <v>0</v>
      </c>
      <c r="BE372" s="38" t="s">
        <v>450</v>
      </c>
      <c r="BF372" s="38" t="s">
        <v>450</v>
      </c>
      <c r="BG372" s="38" t="s">
        <v>450</v>
      </c>
      <c r="BH372" s="38" t="s">
        <v>450</v>
      </c>
      <c r="BI372" s="38">
        <v>0</v>
      </c>
      <c r="BJ372" s="39" t="s">
        <v>450</v>
      </c>
      <c r="BK372" s="39" t="s">
        <v>450</v>
      </c>
      <c r="BL372" s="39" t="s">
        <v>450</v>
      </c>
      <c r="BM372" s="39" t="s">
        <v>450</v>
      </c>
      <c r="BN372" s="39">
        <v>0</v>
      </c>
      <c r="BO372" s="38" t="s">
        <v>450</v>
      </c>
      <c r="BP372" s="38" t="s">
        <v>450</v>
      </c>
      <c r="BQ372" s="38" t="s">
        <v>450</v>
      </c>
      <c r="BR372" s="38" t="s">
        <v>450</v>
      </c>
      <c r="BS372" s="38">
        <v>0</v>
      </c>
      <c r="BT372" s="36">
        <v>0.42899999999999999</v>
      </c>
      <c r="BU372" s="36">
        <v>0.308</v>
      </c>
      <c r="BV372" s="36">
        <v>0</v>
      </c>
      <c r="BW372" s="36">
        <v>0</v>
      </c>
      <c r="BX372" s="36">
        <v>0.73699999999999999</v>
      </c>
      <c r="BY372" s="37">
        <v>58</v>
      </c>
      <c r="BZ372" s="37">
        <v>2</v>
      </c>
      <c r="CA372" s="37">
        <v>0</v>
      </c>
      <c r="CB372" s="37">
        <v>0</v>
      </c>
      <c r="CC372" s="37">
        <v>60</v>
      </c>
      <c r="CD372" s="36">
        <v>0</v>
      </c>
      <c r="CE372" s="36">
        <v>0</v>
      </c>
      <c r="CF372" s="36">
        <v>0</v>
      </c>
      <c r="CG372" s="36">
        <v>0</v>
      </c>
      <c r="CH372" s="36">
        <v>0</v>
      </c>
    </row>
    <row r="373" spans="1:86" x14ac:dyDescent="0.25">
      <c r="A373" s="45">
        <v>2022</v>
      </c>
      <c r="B373" s="43" t="s">
        <v>163</v>
      </c>
      <c r="C373" s="44">
        <v>16463</v>
      </c>
      <c r="D373" s="43" t="s">
        <v>1039</v>
      </c>
      <c r="E373" s="43" t="s">
        <v>473</v>
      </c>
      <c r="F373" s="42" t="s">
        <v>457</v>
      </c>
      <c r="G373" s="54">
        <v>5.3999999999999999E-2</v>
      </c>
      <c r="H373" s="54" t="s">
        <v>450</v>
      </c>
      <c r="I373" s="38" t="s">
        <v>450</v>
      </c>
      <c r="J373" s="38" t="s">
        <v>450</v>
      </c>
      <c r="K373" s="38">
        <v>5.3999999999999999E-2</v>
      </c>
      <c r="L373" s="39">
        <v>6</v>
      </c>
      <c r="M373" s="39" t="s">
        <v>450</v>
      </c>
      <c r="N373" s="39" t="s">
        <v>450</v>
      </c>
      <c r="O373" s="39" t="s">
        <v>450</v>
      </c>
      <c r="P373" s="39">
        <v>6</v>
      </c>
      <c r="Q373" s="41" t="s">
        <v>450</v>
      </c>
      <c r="R373" s="41" t="s">
        <v>450</v>
      </c>
      <c r="S373" s="41" t="s">
        <v>450</v>
      </c>
      <c r="T373" s="41" t="s">
        <v>450</v>
      </c>
      <c r="U373" s="41" t="s">
        <v>450</v>
      </c>
      <c r="V373" s="40" t="s">
        <v>450</v>
      </c>
      <c r="W373" s="40" t="s">
        <v>450</v>
      </c>
      <c r="X373" s="40" t="s">
        <v>450</v>
      </c>
      <c r="Y373" s="40" t="s">
        <v>450</v>
      </c>
      <c r="Z373" s="40" t="s">
        <v>450</v>
      </c>
      <c r="AA373" s="38" t="s">
        <v>450</v>
      </c>
      <c r="AB373" s="38" t="s">
        <v>450</v>
      </c>
      <c r="AC373" s="38" t="s">
        <v>450</v>
      </c>
      <c r="AD373" s="38" t="s">
        <v>450</v>
      </c>
      <c r="AE373" s="38" t="s">
        <v>450</v>
      </c>
      <c r="AF373" s="39" t="s">
        <v>450</v>
      </c>
      <c r="AG373" s="39" t="s">
        <v>450</v>
      </c>
      <c r="AH373" s="39" t="s">
        <v>450</v>
      </c>
      <c r="AI373" s="39" t="s">
        <v>450</v>
      </c>
      <c r="AJ373" s="39" t="s">
        <v>450</v>
      </c>
      <c r="AK373" s="38" t="s">
        <v>450</v>
      </c>
      <c r="AL373" s="38" t="s">
        <v>450</v>
      </c>
      <c r="AM373" s="38" t="s">
        <v>450</v>
      </c>
      <c r="AN373" s="38" t="s">
        <v>450</v>
      </c>
      <c r="AO373" s="38">
        <v>0</v>
      </c>
      <c r="AP373" s="36" t="s">
        <v>450</v>
      </c>
      <c r="AQ373" s="36" t="s">
        <v>450</v>
      </c>
      <c r="AR373" s="36" t="s">
        <v>450</v>
      </c>
      <c r="AS373" s="36" t="s">
        <v>450</v>
      </c>
      <c r="AT373" s="36">
        <v>0</v>
      </c>
      <c r="AU373" s="37" t="s">
        <v>450</v>
      </c>
      <c r="AV373" s="37" t="s">
        <v>450</v>
      </c>
      <c r="AW373" s="37" t="s">
        <v>450</v>
      </c>
      <c r="AX373" s="37" t="s">
        <v>450</v>
      </c>
      <c r="AY373" s="37">
        <v>0</v>
      </c>
      <c r="AZ373" s="36" t="s">
        <v>450</v>
      </c>
      <c r="BA373" s="36" t="s">
        <v>450</v>
      </c>
      <c r="BB373" s="36" t="s">
        <v>450</v>
      </c>
      <c r="BC373" s="36" t="s">
        <v>450</v>
      </c>
      <c r="BD373" s="36">
        <v>0</v>
      </c>
      <c r="BE373" s="38" t="s">
        <v>450</v>
      </c>
      <c r="BF373" s="38" t="s">
        <v>450</v>
      </c>
      <c r="BG373" s="38" t="s">
        <v>450</v>
      </c>
      <c r="BH373" s="38" t="s">
        <v>450</v>
      </c>
      <c r="BI373" s="38">
        <v>0</v>
      </c>
      <c r="BJ373" s="39" t="s">
        <v>450</v>
      </c>
      <c r="BK373" s="39" t="s">
        <v>450</v>
      </c>
      <c r="BL373" s="39" t="s">
        <v>450</v>
      </c>
      <c r="BM373" s="39" t="s">
        <v>450</v>
      </c>
      <c r="BN373" s="39">
        <v>0</v>
      </c>
      <c r="BO373" s="38" t="s">
        <v>450</v>
      </c>
      <c r="BP373" s="38" t="s">
        <v>450</v>
      </c>
      <c r="BQ373" s="38" t="s">
        <v>450</v>
      </c>
      <c r="BR373" s="38" t="s">
        <v>450</v>
      </c>
      <c r="BS373" s="38">
        <v>0</v>
      </c>
      <c r="BT373" s="36">
        <v>5.3999999999999999E-2</v>
      </c>
      <c r="BU373" s="36">
        <v>0</v>
      </c>
      <c r="BV373" s="36">
        <v>0</v>
      </c>
      <c r="BW373" s="36">
        <v>0</v>
      </c>
      <c r="BX373" s="36">
        <v>5.3999999999999999E-2</v>
      </c>
      <c r="BY373" s="37">
        <v>6</v>
      </c>
      <c r="BZ373" s="37">
        <v>0</v>
      </c>
      <c r="CA373" s="37">
        <v>0</v>
      </c>
      <c r="CB373" s="37">
        <v>0</v>
      </c>
      <c r="CC373" s="37">
        <v>6</v>
      </c>
      <c r="CD373" s="36">
        <v>0</v>
      </c>
      <c r="CE373" s="36">
        <v>0</v>
      </c>
      <c r="CF373" s="36">
        <v>0</v>
      </c>
      <c r="CG373" s="36">
        <v>0</v>
      </c>
      <c r="CH373" s="36">
        <v>0</v>
      </c>
    </row>
    <row r="374" spans="1:86" x14ac:dyDescent="0.25">
      <c r="A374" s="45">
        <v>2022</v>
      </c>
      <c r="B374" s="43" t="s">
        <v>163</v>
      </c>
      <c r="C374" s="44">
        <v>17565</v>
      </c>
      <c r="D374" s="43" t="s">
        <v>1038</v>
      </c>
      <c r="E374" s="43" t="s">
        <v>473</v>
      </c>
      <c r="F374" s="42" t="s">
        <v>455</v>
      </c>
      <c r="G374" s="54">
        <v>0.998</v>
      </c>
      <c r="H374" s="54">
        <v>4.1000000000000002E-2</v>
      </c>
      <c r="I374" s="38" t="s">
        <v>450</v>
      </c>
      <c r="J374" s="38" t="s">
        <v>450</v>
      </c>
      <c r="K374" s="38">
        <v>1.0389999999999999</v>
      </c>
      <c r="L374" s="39">
        <v>145</v>
      </c>
      <c r="M374" s="39">
        <v>9</v>
      </c>
      <c r="N374" s="39" t="s">
        <v>450</v>
      </c>
      <c r="O374" s="39" t="s">
        <v>450</v>
      </c>
      <c r="P374" s="39">
        <v>154</v>
      </c>
      <c r="Q374" s="41" t="s">
        <v>450</v>
      </c>
      <c r="R374" s="41" t="s">
        <v>450</v>
      </c>
      <c r="S374" s="41" t="s">
        <v>450</v>
      </c>
      <c r="T374" s="41" t="s">
        <v>450</v>
      </c>
      <c r="U374" s="41" t="s">
        <v>450</v>
      </c>
      <c r="V374" s="40" t="s">
        <v>450</v>
      </c>
      <c r="W374" s="40" t="s">
        <v>450</v>
      </c>
      <c r="X374" s="40" t="s">
        <v>450</v>
      </c>
      <c r="Y374" s="40" t="s">
        <v>450</v>
      </c>
      <c r="Z374" s="40" t="s">
        <v>450</v>
      </c>
      <c r="AA374" s="38" t="s">
        <v>450</v>
      </c>
      <c r="AB374" s="38" t="s">
        <v>450</v>
      </c>
      <c r="AC374" s="38" t="s">
        <v>450</v>
      </c>
      <c r="AD374" s="38" t="s">
        <v>450</v>
      </c>
      <c r="AE374" s="38" t="s">
        <v>450</v>
      </c>
      <c r="AF374" s="39" t="s">
        <v>450</v>
      </c>
      <c r="AG374" s="39" t="s">
        <v>450</v>
      </c>
      <c r="AH374" s="39" t="s">
        <v>450</v>
      </c>
      <c r="AI374" s="39" t="s">
        <v>450</v>
      </c>
      <c r="AJ374" s="39" t="s">
        <v>450</v>
      </c>
      <c r="AK374" s="38" t="s">
        <v>450</v>
      </c>
      <c r="AL374" s="38" t="s">
        <v>450</v>
      </c>
      <c r="AM374" s="38" t="s">
        <v>450</v>
      </c>
      <c r="AN374" s="38" t="s">
        <v>450</v>
      </c>
      <c r="AO374" s="38">
        <v>0</v>
      </c>
      <c r="AP374" s="36" t="s">
        <v>450</v>
      </c>
      <c r="AQ374" s="36" t="s">
        <v>450</v>
      </c>
      <c r="AR374" s="36" t="s">
        <v>450</v>
      </c>
      <c r="AS374" s="36" t="s">
        <v>450</v>
      </c>
      <c r="AT374" s="36">
        <v>0</v>
      </c>
      <c r="AU374" s="37" t="s">
        <v>450</v>
      </c>
      <c r="AV374" s="37" t="s">
        <v>450</v>
      </c>
      <c r="AW374" s="37" t="s">
        <v>450</v>
      </c>
      <c r="AX374" s="37" t="s">
        <v>450</v>
      </c>
      <c r="AY374" s="37">
        <v>0</v>
      </c>
      <c r="AZ374" s="36" t="s">
        <v>450</v>
      </c>
      <c r="BA374" s="36" t="s">
        <v>450</v>
      </c>
      <c r="BB374" s="36" t="s">
        <v>450</v>
      </c>
      <c r="BC374" s="36" t="s">
        <v>450</v>
      </c>
      <c r="BD374" s="36">
        <v>0</v>
      </c>
      <c r="BE374" s="38" t="s">
        <v>450</v>
      </c>
      <c r="BF374" s="38" t="s">
        <v>450</v>
      </c>
      <c r="BG374" s="38" t="s">
        <v>450</v>
      </c>
      <c r="BH374" s="38" t="s">
        <v>450</v>
      </c>
      <c r="BI374" s="38">
        <v>0</v>
      </c>
      <c r="BJ374" s="39" t="s">
        <v>450</v>
      </c>
      <c r="BK374" s="39" t="s">
        <v>450</v>
      </c>
      <c r="BL374" s="39" t="s">
        <v>450</v>
      </c>
      <c r="BM374" s="39" t="s">
        <v>450</v>
      </c>
      <c r="BN374" s="39">
        <v>0</v>
      </c>
      <c r="BO374" s="38" t="s">
        <v>450</v>
      </c>
      <c r="BP374" s="38" t="s">
        <v>450</v>
      </c>
      <c r="BQ374" s="38" t="s">
        <v>450</v>
      </c>
      <c r="BR374" s="38" t="s">
        <v>450</v>
      </c>
      <c r="BS374" s="38">
        <v>0</v>
      </c>
      <c r="BT374" s="36">
        <v>0.998</v>
      </c>
      <c r="BU374" s="36">
        <v>4.1000000000000002E-2</v>
      </c>
      <c r="BV374" s="36">
        <v>0</v>
      </c>
      <c r="BW374" s="36">
        <v>0</v>
      </c>
      <c r="BX374" s="36">
        <v>1.0389999999999999</v>
      </c>
      <c r="BY374" s="37">
        <v>145</v>
      </c>
      <c r="BZ374" s="37">
        <v>9</v>
      </c>
      <c r="CA374" s="37">
        <v>0</v>
      </c>
      <c r="CB374" s="37">
        <v>0</v>
      </c>
      <c r="CC374" s="37">
        <v>154</v>
      </c>
      <c r="CD374" s="36">
        <v>0</v>
      </c>
      <c r="CE374" s="36">
        <v>0</v>
      </c>
      <c r="CF374" s="36">
        <v>0</v>
      </c>
      <c r="CG374" s="36">
        <v>0</v>
      </c>
      <c r="CH374" s="36">
        <v>0</v>
      </c>
    </row>
    <row r="375" spans="1:86" x14ac:dyDescent="0.25">
      <c r="A375" s="45">
        <v>2022</v>
      </c>
      <c r="B375" s="43" t="s">
        <v>163</v>
      </c>
      <c r="C375" s="44">
        <v>17684</v>
      </c>
      <c r="D375" s="43" t="s">
        <v>1037</v>
      </c>
      <c r="E375" s="43" t="s">
        <v>473</v>
      </c>
      <c r="F375" s="42" t="s">
        <v>457</v>
      </c>
      <c r="G375" s="54">
        <v>5.1100000000000003</v>
      </c>
      <c r="H375" s="54" t="s">
        <v>450</v>
      </c>
      <c r="I375" s="38" t="s">
        <v>450</v>
      </c>
      <c r="J375" s="38" t="s">
        <v>450</v>
      </c>
      <c r="K375" s="38">
        <v>5.1100000000000003</v>
      </c>
      <c r="L375" s="39">
        <v>779</v>
      </c>
      <c r="M375" s="39" t="s">
        <v>450</v>
      </c>
      <c r="N375" s="39" t="s">
        <v>450</v>
      </c>
      <c r="O375" s="39" t="s">
        <v>450</v>
      </c>
      <c r="P375" s="39">
        <v>779</v>
      </c>
      <c r="Q375" s="41">
        <v>0</v>
      </c>
      <c r="R375" s="41" t="s">
        <v>450</v>
      </c>
      <c r="S375" s="41" t="s">
        <v>450</v>
      </c>
      <c r="T375" s="41" t="s">
        <v>450</v>
      </c>
      <c r="U375" s="41">
        <v>0</v>
      </c>
      <c r="V375" s="40">
        <v>0</v>
      </c>
      <c r="W375" s="40" t="s">
        <v>450</v>
      </c>
      <c r="X375" s="40" t="s">
        <v>450</v>
      </c>
      <c r="Y375" s="40" t="s">
        <v>450</v>
      </c>
      <c r="Z375" s="40">
        <v>0</v>
      </c>
      <c r="AA375" s="38">
        <v>0</v>
      </c>
      <c r="AB375" s="38" t="s">
        <v>450</v>
      </c>
      <c r="AC375" s="38" t="s">
        <v>450</v>
      </c>
      <c r="AD375" s="38" t="s">
        <v>450</v>
      </c>
      <c r="AE375" s="38">
        <v>0</v>
      </c>
      <c r="AF375" s="39">
        <v>0</v>
      </c>
      <c r="AG375" s="39" t="s">
        <v>450</v>
      </c>
      <c r="AH375" s="39" t="s">
        <v>450</v>
      </c>
      <c r="AI375" s="39" t="s">
        <v>450</v>
      </c>
      <c r="AJ375" s="39">
        <v>0</v>
      </c>
      <c r="AK375" s="38">
        <v>0</v>
      </c>
      <c r="AL375" s="38" t="s">
        <v>450</v>
      </c>
      <c r="AM375" s="38" t="s">
        <v>450</v>
      </c>
      <c r="AN375" s="38" t="s">
        <v>450</v>
      </c>
      <c r="AO375" s="38">
        <v>0</v>
      </c>
      <c r="AP375" s="36">
        <v>1E-3</v>
      </c>
      <c r="AQ375" s="36" t="s">
        <v>450</v>
      </c>
      <c r="AR375" s="36" t="s">
        <v>450</v>
      </c>
      <c r="AS375" s="36" t="s">
        <v>450</v>
      </c>
      <c r="AT375" s="36">
        <v>1E-3</v>
      </c>
      <c r="AU375" s="37">
        <v>1</v>
      </c>
      <c r="AV375" s="37" t="s">
        <v>450</v>
      </c>
      <c r="AW375" s="37" t="s">
        <v>450</v>
      </c>
      <c r="AX375" s="37" t="s">
        <v>450</v>
      </c>
      <c r="AY375" s="37">
        <v>1</v>
      </c>
      <c r="AZ375" s="36">
        <v>0</v>
      </c>
      <c r="BA375" s="36" t="s">
        <v>450</v>
      </c>
      <c r="BB375" s="36" t="s">
        <v>450</v>
      </c>
      <c r="BC375" s="36" t="s">
        <v>450</v>
      </c>
      <c r="BD375" s="36">
        <v>0</v>
      </c>
      <c r="BE375" s="38">
        <v>0</v>
      </c>
      <c r="BF375" s="38" t="s">
        <v>450</v>
      </c>
      <c r="BG375" s="38" t="s">
        <v>450</v>
      </c>
      <c r="BH375" s="38" t="s">
        <v>450</v>
      </c>
      <c r="BI375" s="38">
        <v>0</v>
      </c>
      <c r="BJ375" s="39">
        <v>0</v>
      </c>
      <c r="BK375" s="39" t="s">
        <v>450</v>
      </c>
      <c r="BL375" s="39" t="s">
        <v>450</v>
      </c>
      <c r="BM375" s="39" t="s">
        <v>450</v>
      </c>
      <c r="BN375" s="39">
        <v>0</v>
      </c>
      <c r="BO375" s="38">
        <v>0</v>
      </c>
      <c r="BP375" s="38" t="s">
        <v>450</v>
      </c>
      <c r="BQ375" s="38" t="s">
        <v>450</v>
      </c>
      <c r="BR375" s="38" t="s">
        <v>450</v>
      </c>
      <c r="BS375" s="38">
        <v>0</v>
      </c>
      <c r="BT375" s="36">
        <v>5.1109999999999998</v>
      </c>
      <c r="BU375" s="36">
        <v>0</v>
      </c>
      <c r="BV375" s="36">
        <v>0</v>
      </c>
      <c r="BW375" s="36">
        <v>0</v>
      </c>
      <c r="BX375" s="36">
        <v>5.1109999999999998</v>
      </c>
      <c r="BY375" s="37">
        <v>780</v>
      </c>
      <c r="BZ375" s="37">
        <v>0</v>
      </c>
      <c r="CA375" s="37">
        <v>0</v>
      </c>
      <c r="CB375" s="37">
        <v>0</v>
      </c>
      <c r="CC375" s="37">
        <v>780</v>
      </c>
      <c r="CD375" s="36">
        <v>0</v>
      </c>
      <c r="CE375" s="36">
        <v>0</v>
      </c>
      <c r="CF375" s="36">
        <v>0</v>
      </c>
      <c r="CG375" s="36">
        <v>0</v>
      </c>
      <c r="CH375" s="36">
        <v>0</v>
      </c>
    </row>
    <row r="376" spans="1:86" x14ac:dyDescent="0.25">
      <c r="A376" s="45">
        <v>2022</v>
      </c>
      <c r="B376" s="43" t="s">
        <v>163</v>
      </c>
      <c r="C376" s="44">
        <v>17698</v>
      </c>
      <c r="D376" s="43" t="s">
        <v>1036</v>
      </c>
      <c r="E376" s="43" t="s">
        <v>609</v>
      </c>
      <c r="F376" s="42" t="s">
        <v>457</v>
      </c>
      <c r="G376" s="54">
        <v>7.6360000000000001</v>
      </c>
      <c r="H376" s="54">
        <v>0.39</v>
      </c>
      <c r="I376" s="38">
        <v>6.0000000000000001E-3</v>
      </c>
      <c r="J376" s="38">
        <v>0</v>
      </c>
      <c r="K376" s="38">
        <v>8.032</v>
      </c>
      <c r="L376" s="39">
        <v>1351</v>
      </c>
      <c r="M376" s="39">
        <v>110</v>
      </c>
      <c r="N376" s="39">
        <v>1</v>
      </c>
      <c r="O376" s="39">
        <v>0</v>
      </c>
      <c r="P376" s="39">
        <v>1462</v>
      </c>
      <c r="Q376" s="41">
        <v>0.127</v>
      </c>
      <c r="R376" s="41" t="s">
        <v>450</v>
      </c>
      <c r="S376" s="41" t="s">
        <v>450</v>
      </c>
      <c r="T376" s="41" t="s">
        <v>450</v>
      </c>
      <c r="U376" s="41">
        <v>0.127</v>
      </c>
      <c r="V376" s="40">
        <v>23</v>
      </c>
      <c r="W376" s="40" t="s">
        <v>450</v>
      </c>
      <c r="X376" s="40" t="s">
        <v>450</v>
      </c>
      <c r="Y376" s="40" t="s">
        <v>450</v>
      </c>
      <c r="Z376" s="40">
        <v>23</v>
      </c>
      <c r="AA376" s="38" t="s">
        <v>450</v>
      </c>
      <c r="AB376" s="38" t="s">
        <v>450</v>
      </c>
      <c r="AC376" s="38" t="s">
        <v>450</v>
      </c>
      <c r="AD376" s="38" t="s">
        <v>450</v>
      </c>
      <c r="AE376" s="38">
        <v>0</v>
      </c>
      <c r="AF376" s="39" t="s">
        <v>450</v>
      </c>
      <c r="AG376" s="39" t="s">
        <v>450</v>
      </c>
      <c r="AH376" s="39" t="s">
        <v>450</v>
      </c>
      <c r="AI376" s="39" t="s">
        <v>450</v>
      </c>
      <c r="AJ376" s="39">
        <v>0</v>
      </c>
      <c r="AK376" s="38">
        <v>3563.5740000000001</v>
      </c>
      <c r="AL376" s="38">
        <v>150.21600000000001</v>
      </c>
      <c r="AM376" s="38">
        <v>3.452</v>
      </c>
      <c r="AN376" s="38">
        <v>0</v>
      </c>
      <c r="AO376" s="38">
        <v>3717.2420000000002</v>
      </c>
      <c r="AP376" s="36" t="s">
        <v>450</v>
      </c>
      <c r="AQ376" s="36" t="s">
        <v>450</v>
      </c>
      <c r="AR376" s="36" t="s">
        <v>450</v>
      </c>
      <c r="AS376" s="36" t="s">
        <v>450</v>
      </c>
      <c r="AT376" s="36">
        <v>0</v>
      </c>
      <c r="AU376" s="37" t="s">
        <v>450</v>
      </c>
      <c r="AV376" s="37" t="s">
        <v>450</v>
      </c>
      <c r="AW376" s="37" t="s">
        <v>450</v>
      </c>
      <c r="AX376" s="37" t="s">
        <v>450</v>
      </c>
      <c r="AY376" s="37">
        <v>0</v>
      </c>
      <c r="AZ376" s="36" t="s">
        <v>450</v>
      </c>
      <c r="BA376" s="36" t="s">
        <v>450</v>
      </c>
      <c r="BB376" s="36" t="s">
        <v>450</v>
      </c>
      <c r="BC376" s="36" t="s">
        <v>450</v>
      </c>
      <c r="BD376" s="36">
        <v>0</v>
      </c>
      <c r="BE376" s="38" t="s">
        <v>450</v>
      </c>
      <c r="BF376" s="38" t="s">
        <v>450</v>
      </c>
      <c r="BG376" s="38" t="s">
        <v>450</v>
      </c>
      <c r="BH376" s="38" t="s">
        <v>450</v>
      </c>
      <c r="BI376" s="38">
        <v>0</v>
      </c>
      <c r="BJ376" s="39" t="s">
        <v>450</v>
      </c>
      <c r="BK376" s="39" t="s">
        <v>450</v>
      </c>
      <c r="BL376" s="39" t="s">
        <v>450</v>
      </c>
      <c r="BM376" s="39" t="s">
        <v>450</v>
      </c>
      <c r="BN376" s="39">
        <v>0</v>
      </c>
      <c r="BO376" s="38" t="s">
        <v>450</v>
      </c>
      <c r="BP376" s="38" t="s">
        <v>450</v>
      </c>
      <c r="BQ376" s="38" t="s">
        <v>450</v>
      </c>
      <c r="BR376" s="38" t="s">
        <v>450</v>
      </c>
      <c r="BS376" s="38">
        <v>0</v>
      </c>
      <c r="BT376" s="36">
        <v>7.6360000000000001</v>
      </c>
      <c r="BU376" s="36">
        <v>0.39</v>
      </c>
      <c r="BV376" s="36">
        <v>6.0000000000000001E-3</v>
      </c>
      <c r="BW376" s="36">
        <v>0</v>
      </c>
      <c r="BX376" s="36">
        <v>8.032</v>
      </c>
      <c r="BY376" s="37">
        <v>1351</v>
      </c>
      <c r="BZ376" s="37">
        <v>110</v>
      </c>
      <c r="CA376" s="37">
        <v>1</v>
      </c>
      <c r="CB376" s="37">
        <v>0</v>
      </c>
      <c r="CC376" s="37">
        <v>1462</v>
      </c>
      <c r="CD376" s="36">
        <v>3563.5740000000001</v>
      </c>
      <c r="CE376" s="36">
        <v>150.21600000000001</v>
      </c>
      <c r="CF376" s="36">
        <v>3.452</v>
      </c>
      <c r="CG376" s="36">
        <v>0</v>
      </c>
      <c r="CH376" s="36">
        <v>3717.2420000000002</v>
      </c>
    </row>
    <row r="377" spans="1:86" x14ac:dyDescent="0.25">
      <c r="A377" s="45">
        <v>2022</v>
      </c>
      <c r="B377" s="43" t="s">
        <v>163</v>
      </c>
      <c r="C377" s="44">
        <v>21567</v>
      </c>
      <c r="D377" s="43" t="s">
        <v>1035</v>
      </c>
      <c r="E377" s="43" t="s">
        <v>473</v>
      </c>
      <c r="F377" s="42" t="s">
        <v>457</v>
      </c>
      <c r="G377" s="54">
        <v>3.7530000000000001</v>
      </c>
      <c r="H377" s="54">
        <v>0.20699999999999999</v>
      </c>
      <c r="I377" s="38" t="s">
        <v>450</v>
      </c>
      <c r="J377" s="38" t="s">
        <v>450</v>
      </c>
      <c r="K377" s="38">
        <v>3.96</v>
      </c>
      <c r="L377" s="39">
        <v>633</v>
      </c>
      <c r="M377" s="39">
        <v>9</v>
      </c>
      <c r="N377" s="39" t="s">
        <v>450</v>
      </c>
      <c r="O377" s="39" t="s">
        <v>450</v>
      </c>
      <c r="P377" s="39">
        <v>642</v>
      </c>
      <c r="Q377" s="41" t="s">
        <v>450</v>
      </c>
      <c r="R377" s="41" t="s">
        <v>450</v>
      </c>
      <c r="S377" s="41" t="s">
        <v>450</v>
      </c>
      <c r="T377" s="41" t="s">
        <v>450</v>
      </c>
      <c r="U377" s="41" t="s">
        <v>450</v>
      </c>
      <c r="V377" s="40" t="s">
        <v>450</v>
      </c>
      <c r="W377" s="40" t="s">
        <v>450</v>
      </c>
      <c r="X377" s="40" t="s">
        <v>450</v>
      </c>
      <c r="Y377" s="40" t="s">
        <v>450</v>
      </c>
      <c r="Z377" s="40" t="s">
        <v>450</v>
      </c>
      <c r="AA377" s="38" t="s">
        <v>450</v>
      </c>
      <c r="AB377" s="38" t="s">
        <v>450</v>
      </c>
      <c r="AC377" s="38" t="s">
        <v>450</v>
      </c>
      <c r="AD377" s="38" t="s">
        <v>450</v>
      </c>
      <c r="AE377" s="38" t="s">
        <v>450</v>
      </c>
      <c r="AF377" s="39" t="s">
        <v>450</v>
      </c>
      <c r="AG377" s="39" t="s">
        <v>450</v>
      </c>
      <c r="AH377" s="39" t="s">
        <v>450</v>
      </c>
      <c r="AI377" s="39" t="s">
        <v>450</v>
      </c>
      <c r="AJ377" s="39" t="s">
        <v>450</v>
      </c>
      <c r="AK377" s="38" t="s">
        <v>450</v>
      </c>
      <c r="AL377" s="38" t="s">
        <v>450</v>
      </c>
      <c r="AM377" s="38" t="s">
        <v>450</v>
      </c>
      <c r="AN377" s="38" t="s">
        <v>450</v>
      </c>
      <c r="AO377" s="38">
        <v>0</v>
      </c>
      <c r="AP377" s="36" t="s">
        <v>450</v>
      </c>
      <c r="AQ377" s="36" t="s">
        <v>450</v>
      </c>
      <c r="AR377" s="36" t="s">
        <v>450</v>
      </c>
      <c r="AS377" s="36" t="s">
        <v>450</v>
      </c>
      <c r="AT377" s="36">
        <v>0</v>
      </c>
      <c r="AU377" s="37" t="s">
        <v>450</v>
      </c>
      <c r="AV377" s="37" t="s">
        <v>450</v>
      </c>
      <c r="AW377" s="37" t="s">
        <v>450</v>
      </c>
      <c r="AX377" s="37" t="s">
        <v>450</v>
      </c>
      <c r="AY377" s="37">
        <v>0</v>
      </c>
      <c r="AZ377" s="36" t="s">
        <v>450</v>
      </c>
      <c r="BA377" s="36" t="s">
        <v>450</v>
      </c>
      <c r="BB377" s="36" t="s">
        <v>450</v>
      </c>
      <c r="BC377" s="36" t="s">
        <v>450</v>
      </c>
      <c r="BD377" s="36">
        <v>0</v>
      </c>
      <c r="BE377" s="38" t="s">
        <v>450</v>
      </c>
      <c r="BF377" s="38" t="s">
        <v>450</v>
      </c>
      <c r="BG377" s="38" t="s">
        <v>450</v>
      </c>
      <c r="BH377" s="38" t="s">
        <v>450</v>
      </c>
      <c r="BI377" s="38">
        <v>0</v>
      </c>
      <c r="BJ377" s="39" t="s">
        <v>450</v>
      </c>
      <c r="BK377" s="39" t="s">
        <v>450</v>
      </c>
      <c r="BL377" s="39" t="s">
        <v>450</v>
      </c>
      <c r="BM377" s="39" t="s">
        <v>450</v>
      </c>
      <c r="BN377" s="39">
        <v>0</v>
      </c>
      <c r="BO377" s="38" t="s">
        <v>450</v>
      </c>
      <c r="BP377" s="38" t="s">
        <v>450</v>
      </c>
      <c r="BQ377" s="38" t="s">
        <v>450</v>
      </c>
      <c r="BR377" s="38" t="s">
        <v>450</v>
      </c>
      <c r="BS377" s="38">
        <v>0</v>
      </c>
      <c r="BT377" s="36">
        <v>3.7530000000000001</v>
      </c>
      <c r="BU377" s="36">
        <v>0.20699999999999999</v>
      </c>
      <c r="BV377" s="36">
        <v>0</v>
      </c>
      <c r="BW377" s="36">
        <v>0</v>
      </c>
      <c r="BX377" s="36">
        <v>3.96</v>
      </c>
      <c r="BY377" s="37">
        <v>633</v>
      </c>
      <c r="BZ377" s="37">
        <v>9</v>
      </c>
      <c r="CA377" s="37">
        <v>0</v>
      </c>
      <c r="CB377" s="37">
        <v>0</v>
      </c>
      <c r="CC377" s="37">
        <v>642</v>
      </c>
      <c r="CD377" s="36">
        <v>0</v>
      </c>
      <c r="CE377" s="36">
        <v>0</v>
      </c>
      <c r="CF377" s="36">
        <v>0</v>
      </c>
      <c r="CG377" s="36">
        <v>0</v>
      </c>
      <c r="CH377" s="36">
        <v>0</v>
      </c>
    </row>
    <row r="378" spans="1:86" x14ac:dyDescent="0.25">
      <c r="A378" s="45">
        <v>2022</v>
      </c>
      <c r="B378" s="43" t="s">
        <v>163</v>
      </c>
      <c r="C378" s="44">
        <v>99999</v>
      </c>
      <c r="D378" s="43" t="s">
        <v>453</v>
      </c>
      <c r="E378" s="43" t="s">
        <v>473</v>
      </c>
      <c r="F378" s="42" t="s">
        <v>451</v>
      </c>
      <c r="G378" s="54">
        <v>-21.818000000000001</v>
      </c>
      <c r="H378" s="54">
        <v>-1.3979999999999999</v>
      </c>
      <c r="I378" s="38">
        <v>-1.6E-2</v>
      </c>
      <c r="J378" s="38" t="s">
        <v>450</v>
      </c>
      <c r="K378" s="38">
        <v>-23.231999999999999</v>
      </c>
      <c r="L378" s="39" t="s">
        <v>450</v>
      </c>
      <c r="M378" s="39" t="s">
        <v>450</v>
      </c>
      <c r="N378" s="39" t="s">
        <v>450</v>
      </c>
      <c r="O378" s="39" t="s">
        <v>450</v>
      </c>
      <c r="P378" s="39" t="s">
        <v>450</v>
      </c>
      <c r="Q378" s="41" t="s">
        <v>450</v>
      </c>
      <c r="R378" s="41" t="s">
        <v>450</v>
      </c>
      <c r="S378" s="41" t="s">
        <v>450</v>
      </c>
      <c r="T378" s="41" t="s">
        <v>450</v>
      </c>
      <c r="U378" s="41" t="s">
        <v>450</v>
      </c>
      <c r="V378" s="40" t="s">
        <v>450</v>
      </c>
      <c r="W378" s="40" t="s">
        <v>450</v>
      </c>
      <c r="X378" s="40" t="s">
        <v>450</v>
      </c>
      <c r="Y378" s="40" t="s">
        <v>450</v>
      </c>
      <c r="Z378" s="40" t="s">
        <v>450</v>
      </c>
      <c r="AA378" s="38" t="s">
        <v>450</v>
      </c>
      <c r="AB378" s="38" t="s">
        <v>450</v>
      </c>
      <c r="AC378" s="38" t="s">
        <v>450</v>
      </c>
      <c r="AD378" s="38" t="s">
        <v>450</v>
      </c>
      <c r="AE378" s="38" t="s">
        <v>450</v>
      </c>
      <c r="AF378" s="39" t="s">
        <v>450</v>
      </c>
      <c r="AG378" s="39" t="s">
        <v>450</v>
      </c>
      <c r="AH378" s="39" t="s">
        <v>450</v>
      </c>
      <c r="AI378" s="39" t="s">
        <v>450</v>
      </c>
      <c r="AJ378" s="39" t="s">
        <v>450</v>
      </c>
      <c r="AK378" s="38" t="s">
        <v>450</v>
      </c>
      <c r="AL378" s="38" t="s">
        <v>450</v>
      </c>
      <c r="AM378" s="38" t="s">
        <v>450</v>
      </c>
      <c r="AN378" s="38" t="s">
        <v>450</v>
      </c>
      <c r="AO378" s="38" t="s">
        <v>450</v>
      </c>
      <c r="AP378" s="36" t="s">
        <v>450</v>
      </c>
      <c r="AQ378" s="36" t="s">
        <v>450</v>
      </c>
      <c r="AR378" s="36" t="s">
        <v>450</v>
      </c>
      <c r="AS378" s="36" t="s">
        <v>450</v>
      </c>
      <c r="AT378" s="36" t="s">
        <v>450</v>
      </c>
      <c r="AU378" s="37" t="s">
        <v>450</v>
      </c>
      <c r="AV378" s="37" t="s">
        <v>450</v>
      </c>
      <c r="AW378" s="37" t="s">
        <v>450</v>
      </c>
      <c r="AX378" s="37" t="s">
        <v>450</v>
      </c>
      <c r="AY378" s="37" t="s">
        <v>450</v>
      </c>
      <c r="AZ378" s="36" t="s">
        <v>450</v>
      </c>
      <c r="BA378" s="36" t="s">
        <v>450</v>
      </c>
      <c r="BB378" s="36" t="s">
        <v>450</v>
      </c>
      <c r="BC378" s="36" t="s">
        <v>450</v>
      </c>
      <c r="BD378" s="36" t="s">
        <v>450</v>
      </c>
      <c r="BE378" s="38" t="s">
        <v>450</v>
      </c>
      <c r="BF378" s="38" t="s">
        <v>450</v>
      </c>
      <c r="BG378" s="38" t="s">
        <v>450</v>
      </c>
      <c r="BH378" s="38" t="s">
        <v>450</v>
      </c>
      <c r="BI378" s="38" t="s">
        <v>450</v>
      </c>
      <c r="BJ378" s="39" t="s">
        <v>450</v>
      </c>
      <c r="BK378" s="39" t="s">
        <v>450</v>
      </c>
      <c r="BL378" s="39" t="s">
        <v>450</v>
      </c>
      <c r="BM378" s="39" t="s">
        <v>450</v>
      </c>
      <c r="BN378" s="39" t="s">
        <v>450</v>
      </c>
      <c r="BO378" s="38" t="s">
        <v>450</v>
      </c>
      <c r="BP378" s="38" t="s">
        <v>450</v>
      </c>
      <c r="BQ378" s="38" t="s">
        <v>450</v>
      </c>
      <c r="BR378" s="38" t="s">
        <v>450</v>
      </c>
      <c r="BS378" s="38" t="s">
        <v>450</v>
      </c>
      <c r="BT378" s="36">
        <v>-21.818000000000001</v>
      </c>
      <c r="BU378" s="36">
        <v>-1.3979999999999999</v>
      </c>
      <c r="BV378" s="36">
        <v>-1.6E-2</v>
      </c>
      <c r="BW378" s="36" t="s">
        <v>450</v>
      </c>
      <c r="BX378" s="36">
        <v>-23.231999999999999</v>
      </c>
      <c r="BY378" s="37" t="s">
        <v>450</v>
      </c>
      <c r="BZ378" s="37" t="s">
        <v>450</v>
      </c>
      <c r="CA378" s="37" t="s">
        <v>450</v>
      </c>
      <c r="CB378" s="37" t="s">
        <v>450</v>
      </c>
      <c r="CC378" s="37" t="s">
        <v>450</v>
      </c>
      <c r="CD378" s="36" t="s">
        <v>450</v>
      </c>
      <c r="CE378" s="36" t="s">
        <v>450</v>
      </c>
      <c r="CF378" s="36" t="s">
        <v>450</v>
      </c>
      <c r="CG378" s="36" t="s">
        <v>450</v>
      </c>
      <c r="CH378" s="36" t="s">
        <v>450</v>
      </c>
    </row>
    <row r="379" spans="1:86" x14ac:dyDescent="0.25">
      <c r="A379" s="45">
        <v>2022</v>
      </c>
      <c r="B379" s="43" t="s">
        <v>163</v>
      </c>
      <c r="C379" s="44">
        <v>99999</v>
      </c>
      <c r="D379" s="43" t="s">
        <v>453</v>
      </c>
      <c r="E379" s="43" t="s">
        <v>609</v>
      </c>
      <c r="F379" s="42" t="s">
        <v>451</v>
      </c>
      <c r="G379" s="54">
        <v>-9.0999999999999998E-2</v>
      </c>
      <c r="H379" s="54" t="s">
        <v>450</v>
      </c>
      <c r="I379" s="38" t="s">
        <v>450</v>
      </c>
      <c r="J379" s="38" t="s">
        <v>450</v>
      </c>
      <c r="K379" s="38">
        <v>-9.0999999999999998E-2</v>
      </c>
      <c r="L379" s="39" t="s">
        <v>450</v>
      </c>
      <c r="M379" s="39" t="s">
        <v>450</v>
      </c>
      <c r="N379" s="39" t="s">
        <v>450</v>
      </c>
      <c r="O379" s="39" t="s">
        <v>450</v>
      </c>
      <c r="P379" s="39" t="s">
        <v>450</v>
      </c>
      <c r="Q379" s="41" t="s">
        <v>450</v>
      </c>
      <c r="R379" s="41" t="s">
        <v>450</v>
      </c>
      <c r="S379" s="41" t="s">
        <v>450</v>
      </c>
      <c r="T379" s="41" t="s">
        <v>450</v>
      </c>
      <c r="U379" s="41" t="s">
        <v>450</v>
      </c>
      <c r="V379" s="40" t="s">
        <v>450</v>
      </c>
      <c r="W379" s="40" t="s">
        <v>450</v>
      </c>
      <c r="X379" s="40" t="s">
        <v>450</v>
      </c>
      <c r="Y379" s="40" t="s">
        <v>450</v>
      </c>
      <c r="Z379" s="40" t="s">
        <v>450</v>
      </c>
      <c r="AA379" s="38" t="s">
        <v>450</v>
      </c>
      <c r="AB379" s="38" t="s">
        <v>450</v>
      </c>
      <c r="AC379" s="38" t="s">
        <v>450</v>
      </c>
      <c r="AD379" s="38" t="s">
        <v>450</v>
      </c>
      <c r="AE379" s="38">
        <v>0</v>
      </c>
      <c r="AF379" s="39" t="s">
        <v>450</v>
      </c>
      <c r="AG379" s="39" t="s">
        <v>450</v>
      </c>
      <c r="AH379" s="39" t="s">
        <v>450</v>
      </c>
      <c r="AI379" s="39" t="s">
        <v>450</v>
      </c>
      <c r="AJ379" s="39" t="s">
        <v>450</v>
      </c>
      <c r="AK379" s="38" t="s">
        <v>450</v>
      </c>
      <c r="AL379" s="38" t="s">
        <v>450</v>
      </c>
      <c r="AM379" s="38" t="s">
        <v>450</v>
      </c>
      <c r="AN379" s="38" t="s">
        <v>450</v>
      </c>
      <c r="AO379" s="38" t="s">
        <v>450</v>
      </c>
      <c r="AP379" s="36" t="s">
        <v>450</v>
      </c>
      <c r="AQ379" s="36" t="s">
        <v>450</v>
      </c>
      <c r="AR379" s="36" t="s">
        <v>450</v>
      </c>
      <c r="AS379" s="36" t="s">
        <v>450</v>
      </c>
      <c r="AT379" s="36" t="s">
        <v>450</v>
      </c>
      <c r="AU379" s="37" t="s">
        <v>450</v>
      </c>
      <c r="AV379" s="37" t="s">
        <v>450</v>
      </c>
      <c r="AW379" s="37" t="s">
        <v>450</v>
      </c>
      <c r="AX379" s="37" t="s">
        <v>450</v>
      </c>
      <c r="AY379" s="37" t="s">
        <v>450</v>
      </c>
      <c r="AZ379" s="36" t="s">
        <v>450</v>
      </c>
      <c r="BA379" s="36" t="s">
        <v>450</v>
      </c>
      <c r="BB379" s="36" t="s">
        <v>450</v>
      </c>
      <c r="BC379" s="36" t="s">
        <v>450</v>
      </c>
      <c r="BD379" s="36" t="s">
        <v>450</v>
      </c>
      <c r="BE379" s="38" t="s">
        <v>450</v>
      </c>
      <c r="BF379" s="38" t="s">
        <v>450</v>
      </c>
      <c r="BG379" s="38" t="s">
        <v>450</v>
      </c>
      <c r="BH379" s="38" t="s">
        <v>450</v>
      </c>
      <c r="BI379" s="38" t="s">
        <v>450</v>
      </c>
      <c r="BJ379" s="39" t="s">
        <v>450</v>
      </c>
      <c r="BK379" s="39" t="s">
        <v>450</v>
      </c>
      <c r="BL379" s="39" t="s">
        <v>450</v>
      </c>
      <c r="BM379" s="39" t="s">
        <v>450</v>
      </c>
      <c r="BN379" s="39" t="s">
        <v>450</v>
      </c>
      <c r="BO379" s="38" t="s">
        <v>450</v>
      </c>
      <c r="BP379" s="38" t="s">
        <v>450</v>
      </c>
      <c r="BQ379" s="38" t="s">
        <v>450</v>
      </c>
      <c r="BR379" s="38" t="s">
        <v>450</v>
      </c>
      <c r="BS379" s="38" t="s">
        <v>450</v>
      </c>
      <c r="BT379" s="36">
        <v>-9.0999999999999998E-2</v>
      </c>
      <c r="BU379" s="36" t="s">
        <v>450</v>
      </c>
      <c r="BV379" s="36" t="s">
        <v>450</v>
      </c>
      <c r="BW379" s="36" t="s">
        <v>450</v>
      </c>
      <c r="BX379" s="36">
        <v>-9.0999999999999998E-2</v>
      </c>
      <c r="BY379" s="37" t="s">
        <v>450</v>
      </c>
      <c r="BZ379" s="37" t="s">
        <v>450</v>
      </c>
      <c r="CA379" s="37" t="s">
        <v>450</v>
      </c>
      <c r="CB379" s="37" t="s">
        <v>450</v>
      </c>
      <c r="CC379" s="37" t="s">
        <v>450</v>
      </c>
      <c r="CD379" s="36" t="s">
        <v>450</v>
      </c>
      <c r="CE379" s="36" t="s">
        <v>450</v>
      </c>
      <c r="CF379" s="36" t="s">
        <v>450</v>
      </c>
      <c r="CG379" s="36" t="s">
        <v>450</v>
      </c>
      <c r="CH379" s="36" t="s">
        <v>450</v>
      </c>
    </row>
    <row r="380" spans="1:86" x14ac:dyDescent="0.25">
      <c r="A380" s="45">
        <v>2022</v>
      </c>
      <c r="B380" s="43" t="s">
        <v>166</v>
      </c>
      <c r="C380" s="44">
        <v>2144</v>
      </c>
      <c r="D380" s="43" t="s">
        <v>1034</v>
      </c>
      <c r="E380" s="43" t="s">
        <v>575</v>
      </c>
      <c r="F380" s="42" t="s">
        <v>455</v>
      </c>
      <c r="G380" s="54">
        <v>0.22800000000000001</v>
      </c>
      <c r="H380" s="54">
        <v>1.0680000000000001</v>
      </c>
      <c r="I380" s="38" t="s">
        <v>450</v>
      </c>
      <c r="J380" s="38" t="s">
        <v>450</v>
      </c>
      <c r="K380" s="38">
        <v>1.296</v>
      </c>
      <c r="L380" s="39">
        <v>29</v>
      </c>
      <c r="M380" s="39">
        <v>9</v>
      </c>
      <c r="N380" s="39" t="s">
        <v>450</v>
      </c>
      <c r="O380" s="39" t="s">
        <v>450</v>
      </c>
      <c r="P380" s="39">
        <v>38</v>
      </c>
      <c r="Q380" s="41">
        <v>7.0000000000000001E-3</v>
      </c>
      <c r="R380" s="41" t="s">
        <v>450</v>
      </c>
      <c r="S380" s="41" t="s">
        <v>450</v>
      </c>
      <c r="T380" s="41" t="s">
        <v>450</v>
      </c>
      <c r="U380" s="41">
        <v>7.0000000000000001E-3</v>
      </c>
      <c r="V380" s="40">
        <v>1</v>
      </c>
      <c r="W380" s="40" t="s">
        <v>450</v>
      </c>
      <c r="X380" s="40" t="s">
        <v>450</v>
      </c>
      <c r="Y380" s="40" t="s">
        <v>450</v>
      </c>
      <c r="Z380" s="40">
        <v>1</v>
      </c>
      <c r="AA380" s="38" t="s">
        <v>450</v>
      </c>
      <c r="AB380" s="38" t="s">
        <v>450</v>
      </c>
      <c r="AC380" s="38" t="s">
        <v>450</v>
      </c>
      <c r="AD380" s="38" t="s">
        <v>450</v>
      </c>
      <c r="AE380" s="38">
        <v>0</v>
      </c>
      <c r="AF380" s="39" t="s">
        <v>450</v>
      </c>
      <c r="AG380" s="39" t="s">
        <v>450</v>
      </c>
      <c r="AH380" s="39" t="s">
        <v>450</v>
      </c>
      <c r="AI380" s="39" t="s">
        <v>450</v>
      </c>
      <c r="AJ380" s="39">
        <v>0</v>
      </c>
      <c r="AK380" s="38" t="s">
        <v>450</v>
      </c>
      <c r="AL380" s="38" t="s">
        <v>450</v>
      </c>
      <c r="AM380" s="38" t="s">
        <v>450</v>
      </c>
      <c r="AN380" s="38" t="s">
        <v>450</v>
      </c>
      <c r="AO380" s="38">
        <v>0</v>
      </c>
      <c r="AP380" s="36" t="s">
        <v>450</v>
      </c>
      <c r="AQ380" s="36" t="s">
        <v>450</v>
      </c>
      <c r="AR380" s="36" t="s">
        <v>450</v>
      </c>
      <c r="AS380" s="36" t="s">
        <v>450</v>
      </c>
      <c r="AT380" s="36">
        <v>0</v>
      </c>
      <c r="AU380" s="37" t="s">
        <v>450</v>
      </c>
      <c r="AV380" s="37" t="s">
        <v>450</v>
      </c>
      <c r="AW380" s="37" t="s">
        <v>450</v>
      </c>
      <c r="AX380" s="37" t="s">
        <v>450</v>
      </c>
      <c r="AY380" s="37">
        <v>0</v>
      </c>
      <c r="AZ380" s="36" t="s">
        <v>450</v>
      </c>
      <c r="BA380" s="36" t="s">
        <v>450</v>
      </c>
      <c r="BB380" s="36" t="s">
        <v>450</v>
      </c>
      <c r="BC380" s="36" t="s">
        <v>450</v>
      </c>
      <c r="BD380" s="36">
        <v>0</v>
      </c>
      <c r="BE380" s="38">
        <v>3.0000000000000001E-3</v>
      </c>
      <c r="BF380" s="38" t="s">
        <v>450</v>
      </c>
      <c r="BG380" s="38" t="s">
        <v>450</v>
      </c>
      <c r="BH380" s="38" t="s">
        <v>450</v>
      </c>
      <c r="BI380" s="38">
        <v>3.0000000000000001E-3</v>
      </c>
      <c r="BJ380" s="39">
        <v>2</v>
      </c>
      <c r="BK380" s="39" t="s">
        <v>450</v>
      </c>
      <c r="BL380" s="39" t="s">
        <v>450</v>
      </c>
      <c r="BM380" s="39" t="s">
        <v>450</v>
      </c>
      <c r="BN380" s="39">
        <v>2</v>
      </c>
      <c r="BO380" s="38" t="s">
        <v>450</v>
      </c>
      <c r="BP380" s="38" t="s">
        <v>450</v>
      </c>
      <c r="BQ380" s="38" t="s">
        <v>450</v>
      </c>
      <c r="BR380" s="38" t="s">
        <v>450</v>
      </c>
      <c r="BS380" s="38">
        <v>0</v>
      </c>
      <c r="BT380" s="36">
        <v>0.23100000000000001</v>
      </c>
      <c r="BU380" s="36">
        <v>1.0680000000000001</v>
      </c>
      <c r="BV380" s="36">
        <v>0</v>
      </c>
      <c r="BW380" s="36">
        <v>0</v>
      </c>
      <c r="BX380" s="36">
        <v>1.2989999999999999</v>
      </c>
      <c r="BY380" s="37">
        <v>31</v>
      </c>
      <c r="BZ380" s="37">
        <v>9</v>
      </c>
      <c r="CA380" s="37">
        <v>0</v>
      </c>
      <c r="CB380" s="37">
        <v>0</v>
      </c>
      <c r="CC380" s="37">
        <v>40</v>
      </c>
      <c r="CD380" s="36">
        <v>0</v>
      </c>
      <c r="CE380" s="36">
        <v>0</v>
      </c>
      <c r="CF380" s="36">
        <v>0</v>
      </c>
      <c r="CG380" s="36">
        <v>0</v>
      </c>
      <c r="CH380" s="36">
        <v>0</v>
      </c>
    </row>
    <row r="381" spans="1:86" x14ac:dyDescent="0.25">
      <c r="A381" s="45">
        <v>2022</v>
      </c>
      <c r="B381" s="43" t="s">
        <v>166</v>
      </c>
      <c r="C381" s="44">
        <v>3477</v>
      </c>
      <c r="D381" s="43" t="s">
        <v>1033</v>
      </c>
      <c r="E381" s="43" t="s">
        <v>575</v>
      </c>
      <c r="F381" s="42" t="s">
        <v>457</v>
      </c>
      <c r="G381" s="54">
        <v>0.19</v>
      </c>
      <c r="H381" s="54">
        <v>0.66800000000000004</v>
      </c>
      <c r="I381" s="38">
        <v>0.75</v>
      </c>
      <c r="J381" s="38" t="s">
        <v>450</v>
      </c>
      <c r="K381" s="38">
        <v>1.6080000000000001</v>
      </c>
      <c r="L381" s="39">
        <v>29</v>
      </c>
      <c r="M381" s="39">
        <v>8</v>
      </c>
      <c r="N381" s="39">
        <v>1</v>
      </c>
      <c r="O381" s="39" t="s">
        <v>450</v>
      </c>
      <c r="P381" s="39">
        <v>38</v>
      </c>
      <c r="Q381" s="41">
        <v>2.1000000000000001E-2</v>
      </c>
      <c r="R381" s="41" t="s">
        <v>450</v>
      </c>
      <c r="S381" s="41" t="s">
        <v>450</v>
      </c>
      <c r="T381" s="41" t="s">
        <v>450</v>
      </c>
      <c r="U381" s="41">
        <v>2.1000000000000001E-2</v>
      </c>
      <c r="V381" s="40">
        <v>1</v>
      </c>
      <c r="W381" s="40" t="s">
        <v>450</v>
      </c>
      <c r="X381" s="40" t="s">
        <v>450</v>
      </c>
      <c r="Y381" s="40" t="s">
        <v>450</v>
      </c>
      <c r="Z381" s="40">
        <v>1</v>
      </c>
      <c r="AA381" s="38" t="s">
        <v>450</v>
      </c>
      <c r="AB381" s="38" t="s">
        <v>450</v>
      </c>
      <c r="AC381" s="38" t="s">
        <v>450</v>
      </c>
      <c r="AD381" s="38" t="s">
        <v>450</v>
      </c>
      <c r="AE381" s="38">
        <v>0</v>
      </c>
      <c r="AF381" s="39" t="s">
        <v>450</v>
      </c>
      <c r="AG381" s="39" t="s">
        <v>450</v>
      </c>
      <c r="AH381" s="39" t="s">
        <v>450</v>
      </c>
      <c r="AI381" s="39" t="s">
        <v>450</v>
      </c>
      <c r="AJ381" s="39">
        <v>0</v>
      </c>
      <c r="AK381" s="38" t="s">
        <v>450</v>
      </c>
      <c r="AL381" s="38" t="s">
        <v>450</v>
      </c>
      <c r="AM381" s="38" t="s">
        <v>450</v>
      </c>
      <c r="AN381" s="38" t="s">
        <v>450</v>
      </c>
      <c r="AO381" s="38">
        <v>0</v>
      </c>
      <c r="AP381" s="36" t="s">
        <v>450</v>
      </c>
      <c r="AQ381" s="36" t="s">
        <v>450</v>
      </c>
      <c r="AR381" s="36" t="s">
        <v>450</v>
      </c>
      <c r="AS381" s="36" t="s">
        <v>450</v>
      </c>
      <c r="AT381" s="36">
        <v>0</v>
      </c>
      <c r="AU381" s="37" t="s">
        <v>450</v>
      </c>
      <c r="AV381" s="37" t="s">
        <v>450</v>
      </c>
      <c r="AW381" s="37" t="s">
        <v>450</v>
      </c>
      <c r="AX381" s="37" t="s">
        <v>450</v>
      </c>
      <c r="AY381" s="37">
        <v>0</v>
      </c>
      <c r="AZ381" s="36" t="s">
        <v>450</v>
      </c>
      <c r="BA381" s="36" t="s">
        <v>450</v>
      </c>
      <c r="BB381" s="36" t="s">
        <v>450</v>
      </c>
      <c r="BC381" s="36" t="s">
        <v>450</v>
      </c>
      <c r="BD381" s="36">
        <v>0</v>
      </c>
      <c r="BE381" s="38" t="s">
        <v>450</v>
      </c>
      <c r="BF381" s="38" t="s">
        <v>450</v>
      </c>
      <c r="BG381" s="38" t="s">
        <v>450</v>
      </c>
      <c r="BH381" s="38" t="s">
        <v>450</v>
      </c>
      <c r="BI381" s="38">
        <v>0</v>
      </c>
      <c r="BJ381" s="39" t="s">
        <v>450</v>
      </c>
      <c r="BK381" s="39" t="s">
        <v>450</v>
      </c>
      <c r="BL381" s="39" t="s">
        <v>450</v>
      </c>
      <c r="BM381" s="39" t="s">
        <v>450</v>
      </c>
      <c r="BN381" s="39">
        <v>0</v>
      </c>
      <c r="BO381" s="38" t="s">
        <v>450</v>
      </c>
      <c r="BP381" s="38" t="s">
        <v>450</v>
      </c>
      <c r="BQ381" s="38" t="s">
        <v>450</v>
      </c>
      <c r="BR381" s="38" t="s">
        <v>450</v>
      </c>
      <c r="BS381" s="38">
        <v>0</v>
      </c>
      <c r="BT381" s="36">
        <v>0.19</v>
      </c>
      <c r="BU381" s="36">
        <v>0.66800000000000004</v>
      </c>
      <c r="BV381" s="36">
        <v>0.75</v>
      </c>
      <c r="BW381" s="36">
        <v>0</v>
      </c>
      <c r="BX381" s="36">
        <v>1.6080000000000001</v>
      </c>
      <c r="BY381" s="37">
        <v>29</v>
      </c>
      <c r="BZ381" s="37">
        <v>8</v>
      </c>
      <c r="CA381" s="37">
        <v>1</v>
      </c>
      <c r="CB381" s="37">
        <v>0</v>
      </c>
      <c r="CC381" s="37">
        <v>38</v>
      </c>
      <c r="CD381" s="36">
        <v>0</v>
      </c>
      <c r="CE381" s="36">
        <v>0</v>
      </c>
      <c r="CF381" s="36">
        <v>0</v>
      </c>
      <c r="CG381" s="36">
        <v>0</v>
      </c>
      <c r="CH381" s="36">
        <v>0</v>
      </c>
    </row>
    <row r="382" spans="1:86" x14ac:dyDescent="0.25">
      <c r="A382" s="45">
        <v>2022</v>
      </c>
      <c r="B382" s="43" t="s">
        <v>166</v>
      </c>
      <c r="C382" s="44">
        <v>5480</v>
      </c>
      <c r="D382" s="43" t="s">
        <v>1032</v>
      </c>
      <c r="E382" s="43" t="s">
        <v>575</v>
      </c>
      <c r="F382" s="42" t="s">
        <v>457</v>
      </c>
      <c r="G382" s="54">
        <v>0.377</v>
      </c>
      <c r="H382" s="54">
        <v>0.22500000000000001</v>
      </c>
      <c r="I382" s="38">
        <v>1.5309999999999999</v>
      </c>
      <c r="J382" s="38" t="s">
        <v>450</v>
      </c>
      <c r="K382" s="38">
        <v>2.133</v>
      </c>
      <c r="L382" s="39">
        <v>52</v>
      </c>
      <c r="M382" s="39">
        <v>2</v>
      </c>
      <c r="N382" s="39">
        <v>4</v>
      </c>
      <c r="O382" s="39" t="s">
        <v>450</v>
      </c>
      <c r="P382" s="39">
        <v>58</v>
      </c>
      <c r="Q382" s="41" t="s">
        <v>450</v>
      </c>
      <c r="R382" s="41" t="s">
        <v>450</v>
      </c>
      <c r="S382" s="41" t="s">
        <v>450</v>
      </c>
      <c r="T382" s="41" t="s">
        <v>450</v>
      </c>
      <c r="U382" s="41" t="s">
        <v>450</v>
      </c>
      <c r="V382" s="40" t="s">
        <v>450</v>
      </c>
      <c r="W382" s="40" t="s">
        <v>450</v>
      </c>
      <c r="X382" s="40" t="s">
        <v>450</v>
      </c>
      <c r="Y382" s="40" t="s">
        <v>450</v>
      </c>
      <c r="Z382" s="40" t="s">
        <v>450</v>
      </c>
      <c r="AA382" s="38" t="s">
        <v>450</v>
      </c>
      <c r="AB382" s="38" t="s">
        <v>450</v>
      </c>
      <c r="AC382" s="38" t="s">
        <v>450</v>
      </c>
      <c r="AD382" s="38" t="s">
        <v>450</v>
      </c>
      <c r="AE382" s="38" t="s">
        <v>450</v>
      </c>
      <c r="AF382" s="39" t="s">
        <v>450</v>
      </c>
      <c r="AG382" s="39" t="s">
        <v>450</v>
      </c>
      <c r="AH382" s="39" t="s">
        <v>450</v>
      </c>
      <c r="AI382" s="39" t="s">
        <v>450</v>
      </c>
      <c r="AJ382" s="39" t="s">
        <v>450</v>
      </c>
      <c r="AK382" s="38" t="s">
        <v>450</v>
      </c>
      <c r="AL382" s="38" t="s">
        <v>450</v>
      </c>
      <c r="AM382" s="38" t="s">
        <v>450</v>
      </c>
      <c r="AN382" s="38" t="s">
        <v>450</v>
      </c>
      <c r="AO382" s="38">
        <v>0</v>
      </c>
      <c r="AP382" s="36" t="s">
        <v>450</v>
      </c>
      <c r="AQ382" s="36" t="s">
        <v>450</v>
      </c>
      <c r="AR382" s="36" t="s">
        <v>450</v>
      </c>
      <c r="AS382" s="36" t="s">
        <v>450</v>
      </c>
      <c r="AT382" s="36">
        <v>0</v>
      </c>
      <c r="AU382" s="37" t="s">
        <v>450</v>
      </c>
      <c r="AV382" s="37" t="s">
        <v>450</v>
      </c>
      <c r="AW382" s="37" t="s">
        <v>450</v>
      </c>
      <c r="AX382" s="37" t="s">
        <v>450</v>
      </c>
      <c r="AY382" s="37">
        <v>0</v>
      </c>
      <c r="AZ382" s="36" t="s">
        <v>450</v>
      </c>
      <c r="BA382" s="36" t="s">
        <v>450</v>
      </c>
      <c r="BB382" s="36" t="s">
        <v>450</v>
      </c>
      <c r="BC382" s="36" t="s">
        <v>450</v>
      </c>
      <c r="BD382" s="36">
        <v>0</v>
      </c>
      <c r="BE382" s="38" t="s">
        <v>450</v>
      </c>
      <c r="BF382" s="38" t="s">
        <v>450</v>
      </c>
      <c r="BG382" s="38" t="s">
        <v>450</v>
      </c>
      <c r="BH382" s="38" t="s">
        <v>450</v>
      </c>
      <c r="BI382" s="38">
        <v>0</v>
      </c>
      <c r="BJ382" s="39" t="s">
        <v>450</v>
      </c>
      <c r="BK382" s="39" t="s">
        <v>450</v>
      </c>
      <c r="BL382" s="39" t="s">
        <v>450</v>
      </c>
      <c r="BM382" s="39" t="s">
        <v>450</v>
      </c>
      <c r="BN382" s="39">
        <v>0</v>
      </c>
      <c r="BO382" s="38" t="s">
        <v>450</v>
      </c>
      <c r="BP382" s="38" t="s">
        <v>450</v>
      </c>
      <c r="BQ382" s="38" t="s">
        <v>450</v>
      </c>
      <c r="BR382" s="38" t="s">
        <v>450</v>
      </c>
      <c r="BS382" s="38">
        <v>0</v>
      </c>
      <c r="BT382" s="36">
        <v>0.377</v>
      </c>
      <c r="BU382" s="36">
        <v>0.22500000000000001</v>
      </c>
      <c r="BV382" s="36">
        <v>1.5309999999999999</v>
      </c>
      <c r="BW382" s="36">
        <v>0</v>
      </c>
      <c r="BX382" s="36">
        <v>2.133</v>
      </c>
      <c r="BY382" s="37">
        <v>52</v>
      </c>
      <c r="BZ382" s="37">
        <v>2</v>
      </c>
      <c r="CA382" s="37">
        <v>4</v>
      </c>
      <c r="CB382" s="37">
        <v>0</v>
      </c>
      <c r="CC382" s="37">
        <v>58</v>
      </c>
      <c r="CD382" s="36">
        <v>0</v>
      </c>
      <c r="CE382" s="36">
        <v>0</v>
      </c>
      <c r="CF382" s="36">
        <v>0</v>
      </c>
      <c r="CG382" s="36">
        <v>0</v>
      </c>
      <c r="CH382" s="36">
        <v>0</v>
      </c>
    </row>
    <row r="383" spans="1:86" x14ac:dyDescent="0.25">
      <c r="A383" s="45">
        <v>2022</v>
      </c>
      <c r="B383" s="43" t="s">
        <v>166</v>
      </c>
      <c r="C383" s="44">
        <v>6374</v>
      </c>
      <c r="D383" s="43" t="s">
        <v>1031</v>
      </c>
      <c r="E383" s="43" t="s">
        <v>575</v>
      </c>
      <c r="F383" s="42" t="s">
        <v>457</v>
      </c>
      <c r="G383" s="54">
        <v>16.454999999999998</v>
      </c>
      <c r="H383" s="54">
        <v>2.0990000000000002</v>
      </c>
      <c r="I383" s="38">
        <v>0.99099999999999999</v>
      </c>
      <c r="J383" s="38" t="s">
        <v>450</v>
      </c>
      <c r="K383" s="38">
        <v>19.545000000000002</v>
      </c>
      <c r="L383" s="39">
        <v>2457</v>
      </c>
      <c r="M383" s="39">
        <v>32</v>
      </c>
      <c r="N383" s="39">
        <v>5</v>
      </c>
      <c r="O383" s="39" t="s">
        <v>450</v>
      </c>
      <c r="P383" s="39">
        <v>2494</v>
      </c>
      <c r="Q383" s="41">
        <v>0.126</v>
      </c>
      <c r="R383" s="41" t="s">
        <v>450</v>
      </c>
      <c r="S383" s="41" t="s">
        <v>450</v>
      </c>
      <c r="T383" s="41" t="s">
        <v>450</v>
      </c>
      <c r="U383" s="41">
        <v>0.126</v>
      </c>
      <c r="V383" s="40">
        <v>13</v>
      </c>
      <c r="W383" s="40" t="s">
        <v>450</v>
      </c>
      <c r="X383" s="40" t="s">
        <v>450</v>
      </c>
      <c r="Y383" s="40" t="s">
        <v>450</v>
      </c>
      <c r="Z383" s="40">
        <v>13</v>
      </c>
      <c r="AA383" s="38">
        <v>0.315</v>
      </c>
      <c r="AB383" s="38">
        <v>11.048999999999999</v>
      </c>
      <c r="AC383" s="38" t="s">
        <v>450</v>
      </c>
      <c r="AD383" s="38" t="s">
        <v>450</v>
      </c>
      <c r="AE383" s="38">
        <v>11.364000000000001</v>
      </c>
      <c r="AF383" s="39">
        <v>34</v>
      </c>
      <c r="AG383" s="39">
        <v>32</v>
      </c>
      <c r="AH383" s="39" t="s">
        <v>450</v>
      </c>
      <c r="AI383" s="39" t="s">
        <v>450</v>
      </c>
      <c r="AJ383" s="39">
        <v>66</v>
      </c>
      <c r="AK383" s="38">
        <v>2505</v>
      </c>
      <c r="AL383" s="38">
        <v>442</v>
      </c>
      <c r="AM383" s="38" t="s">
        <v>450</v>
      </c>
      <c r="AN383" s="38" t="s">
        <v>450</v>
      </c>
      <c r="AO383" s="38">
        <v>2947</v>
      </c>
      <c r="AP383" s="36" t="s">
        <v>450</v>
      </c>
      <c r="AQ383" s="36" t="s">
        <v>450</v>
      </c>
      <c r="AR383" s="36" t="s">
        <v>450</v>
      </c>
      <c r="AS383" s="36" t="s">
        <v>450</v>
      </c>
      <c r="AT383" s="36">
        <v>0</v>
      </c>
      <c r="AU383" s="37" t="s">
        <v>450</v>
      </c>
      <c r="AV383" s="37" t="s">
        <v>450</v>
      </c>
      <c r="AW383" s="37" t="s">
        <v>450</v>
      </c>
      <c r="AX383" s="37" t="s">
        <v>450</v>
      </c>
      <c r="AY383" s="37">
        <v>0</v>
      </c>
      <c r="AZ383" s="36" t="s">
        <v>450</v>
      </c>
      <c r="BA383" s="36" t="s">
        <v>450</v>
      </c>
      <c r="BB383" s="36" t="s">
        <v>450</v>
      </c>
      <c r="BC383" s="36" t="s">
        <v>450</v>
      </c>
      <c r="BD383" s="36">
        <v>0</v>
      </c>
      <c r="BE383" s="38">
        <v>2E-3</v>
      </c>
      <c r="BF383" s="38" t="s">
        <v>450</v>
      </c>
      <c r="BG383" s="38" t="s">
        <v>450</v>
      </c>
      <c r="BH383" s="38" t="s">
        <v>450</v>
      </c>
      <c r="BI383" s="38">
        <v>2E-3</v>
      </c>
      <c r="BJ383" s="39">
        <v>2</v>
      </c>
      <c r="BK383" s="39" t="s">
        <v>450</v>
      </c>
      <c r="BL383" s="39" t="s">
        <v>450</v>
      </c>
      <c r="BM383" s="39" t="s">
        <v>450</v>
      </c>
      <c r="BN383" s="39">
        <v>2</v>
      </c>
      <c r="BO383" s="38" t="s">
        <v>450</v>
      </c>
      <c r="BP383" s="38" t="s">
        <v>450</v>
      </c>
      <c r="BQ383" s="38" t="s">
        <v>450</v>
      </c>
      <c r="BR383" s="38" t="s">
        <v>450</v>
      </c>
      <c r="BS383" s="38">
        <v>0</v>
      </c>
      <c r="BT383" s="36">
        <v>16.771999999999998</v>
      </c>
      <c r="BU383" s="36">
        <v>13.148</v>
      </c>
      <c r="BV383" s="36">
        <v>0.99099999999999999</v>
      </c>
      <c r="BW383" s="36">
        <v>0</v>
      </c>
      <c r="BX383" s="36">
        <v>30.911000000000001</v>
      </c>
      <c r="BY383" s="37">
        <v>2493</v>
      </c>
      <c r="BZ383" s="37">
        <v>64</v>
      </c>
      <c r="CA383" s="37">
        <v>5</v>
      </c>
      <c r="CB383" s="37">
        <v>0</v>
      </c>
      <c r="CC383" s="37">
        <v>2562</v>
      </c>
      <c r="CD383" s="36">
        <v>2505</v>
      </c>
      <c r="CE383" s="36">
        <v>442</v>
      </c>
      <c r="CF383" s="36">
        <v>0</v>
      </c>
      <c r="CG383" s="36">
        <v>0</v>
      </c>
      <c r="CH383" s="36">
        <v>2947</v>
      </c>
    </row>
    <row r="384" spans="1:86" x14ac:dyDescent="0.25">
      <c r="A384" s="45">
        <v>2022</v>
      </c>
      <c r="B384" s="43" t="s">
        <v>166</v>
      </c>
      <c r="C384" s="44">
        <v>8774</v>
      </c>
      <c r="D384" s="43" t="s">
        <v>1030</v>
      </c>
      <c r="E384" s="43" t="s">
        <v>575</v>
      </c>
      <c r="F384" s="42" t="s">
        <v>455</v>
      </c>
      <c r="G384" s="54">
        <v>0.05</v>
      </c>
      <c r="H384" s="54">
        <v>0.02</v>
      </c>
      <c r="I384" s="38" t="s">
        <v>450</v>
      </c>
      <c r="J384" s="38" t="s">
        <v>450</v>
      </c>
      <c r="K384" s="38">
        <v>7.0000000000000007E-2</v>
      </c>
      <c r="L384" s="39">
        <v>9</v>
      </c>
      <c r="M384" s="39">
        <v>3</v>
      </c>
      <c r="N384" s="39" t="s">
        <v>450</v>
      </c>
      <c r="O384" s="39" t="s">
        <v>450</v>
      </c>
      <c r="P384" s="39">
        <v>12</v>
      </c>
      <c r="Q384" s="41" t="s">
        <v>450</v>
      </c>
      <c r="R384" s="41" t="s">
        <v>450</v>
      </c>
      <c r="S384" s="41" t="s">
        <v>450</v>
      </c>
      <c r="T384" s="41" t="s">
        <v>450</v>
      </c>
      <c r="U384" s="41" t="s">
        <v>450</v>
      </c>
      <c r="V384" s="40" t="s">
        <v>450</v>
      </c>
      <c r="W384" s="40" t="s">
        <v>450</v>
      </c>
      <c r="X384" s="40" t="s">
        <v>450</v>
      </c>
      <c r="Y384" s="40" t="s">
        <v>450</v>
      </c>
      <c r="Z384" s="40" t="s">
        <v>450</v>
      </c>
      <c r="AA384" s="38" t="s">
        <v>450</v>
      </c>
      <c r="AB384" s="38" t="s">
        <v>450</v>
      </c>
      <c r="AC384" s="38" t="s">
        <v>450</v>
      </c>
      <c r="AD384" s="38" t="s">
        <v>450</v>
      </c>
      <c r="AE384" s="38" t="s">
        <v>450</v>
      </c>
      <c r="AF384" s="39" t="s">
        <v>450</v>
      </c>
      <c r="AG384" s="39" t="s">
        <v>450</v>
      </c>
      <c r="AH384" s="39" t="s">
        <v>450</v>
      </c>
      <c r="AI384" s="39" t="s">
        <v>450</v>
      </c>
      <c r="AJ384" s="39" t="s">
        <v>450</v>
      </c>
      <c r="AK384" s="38" t="s">
        <v>450</v>
      </c>
      <c r="AL384" s="38" t="s">
        <v>450</v>
      </c>
      <c r="AM384" s="38" t="s">
        <v>450</v>
      </c>
      <c r="AN384" s="38" t="s">
        <v>450</v>
      </c>
      <c r="AO384" s="38">
        <v>0</v>
      </c>
      <c r="AP384" s="36" t="s">
        <v>450</v>
      </c>
      <c r="AQ384" s="36" t="s">
        <v>450</v>
      </c>
      <c r="AR384" s="36" t="s">
        <v>450</v>
      </c>
      <c r="AS384" s="36" t="s">
        <v>450</v>
      </c>
      <c r="AT384" s="36">
        <v>0</v>
      </c>
      <c r="AU384" s="37" t="s">
        <v>450</v>
      </c>
      <c r="AV384" s="37" t="s">
        <v>450</v>
      </c>
      <c r="AW384" s="37" t="s">
        <v>450</v>
      </c>
      <c r="AX384" s="37" t="s">
        <v>450</v>
      </c>
      <c r="AY384" s="37">
        <v>0</v>
      </c>
      <c r="AZ384" s="36" t="s">
        <v>450</v>
      </c>
      <c r="BA384" s="36" t="s">
        <v>450</v>
      </c>
      <c r="BB384" s="36" t="s">
        <v>450</v>
      </c>
      <c r="BC384" s="36" t="s">
        <v>450</v>
      </c>
      <c r="BD384" s="36">
        <v>0</v>
      </c>
      <c r="BE384" s="38" t="s">
        <v>450</v>
      </c>
      <c r="BF384" s="38" t="s">
        <v>450</v>
      </c>
      <c r="BG384" s="38" t="s">
        <v>450</v>
      </c>
      <c r="BH384" s="38" t="s">
        <v>450</v>
      </c>
      <c r="BI384" s="38">
        <v>0</v>
      </c>
      <c r="BJ384" s="39" t="s">
        <v>450</v>
      </c>
      <c r="BK384" s="39" t="s">
        <v>450</v>
      </c>
      <c r="BL384" s="39" t="s">
        <v>450</v>
      </c>
      <c r="BM384" s="39" t="s">
        <v>450</v>
      </c>
      <c r="BN384" s="39">
        <v>0</v>
      </c>
      <c r="BO384" s="38" t="s">
        <v>450</v>
      </c>
      <c r="BP384" s="38" t="s">
        <v>450</v>
      </c>
      <c r="BQ384" s="38" t="s">
        <v>450</v>
      </c>
      <c r="BR384" s="38" t="s">
        <v>450</v>
      </c>
      <c r="BS384" s="38">
        <v>0</v>
      </c>
      <c r="BT384" s="36">
        <v>0.05</v>
      </c>
      <c r="BU384" s="36">
        <v>0.02</v>
      </c>
      <c r="BV384" s="36">
        <v>0</v>
      </c>
      <c r="BW384" s="36">
        <v>0</v>
      </c>
      <c r="BX384" s="36">
        <v>7.0000000000000007E-2</v>
      </c>
      <c r="BY384" s="37">
        <v>9</v>
      </c>
      <c r="BZ384" s="37">
        <v>3</v>
      </c>
      <c r="CA384" s="37">
        <v>0</v>
      </c>
      <c r="CB384" s="37">
        <v>0</v>
      </c>
      <c r="CC384" s="37">
        <v>12</v>
      </c>
      <c r="CD384" s="36">
        <v>0</v>
      </c>
      <c r="CE384" s="36">
        <v>0</v>
      </c>
      <c r="CF384" s="36">
        <v>0</v>
      </c>
      <c r="CG384" s="36">
        <v>0</v>
      </c>
      <c r="CH384" s="36">
        <v>0</v>
      </c>
    </row>
    <row r="385" spans="1:86" x14ac:dyDescent="0.25">
      <c r="A385" s="45">
        <v>2022</v>
      </c>
      <c r="B385" s="43" t="s">
        <v>166</v>
      </c>
      <c r="C385" s="44">
        <v>11085</v>
      </c>
      <c r="D385" s="43" t="s">
        <v>1029</v>
      </c>
      <c r="E385" s="43" t="s">
        <v>575</v>
      </c>
      <c r="F385" s="42" t="s">
        <v>457</v>
      </c>
      <c r="G385" s="54">
        <v>0.64400000000000002</v>
      </c>
      <c r="H385" s="54">
        <v>0.49299999999999999</v>
      </c>
      <c r="I385" s="38">
        <v>9.8000000000000004E-2</v>
      </c>
      <c r="J385" s="38" t="s">
        <v>450</v>
      </c>
      <c r="K385" s="38">
        <v>1.2350000000000001</v>
      </c>
      <c r="L385" s="39">
        <v>96</v>
      </c>
      <c r="M385" s="39">
        <v>5</v>
      </c>
      <c r="N385" s="39">
        <v>1</v>
      </c>
      <c r="O385" s="39" t="s">
        <v>450</v>
      </c>
      <c r="P385" s="39">
        <v>102</v>
      </c>
      <c r="Q385" s="41" t="s">
        <v>450</v>
      </c>
      <c r="R385" s="41" t="s">
        <v>450</v>
      </c>
      <c r="S385" s="41" t="s">
        <v>450</v>
      </c>
      <c r="T385" s="41" t="s">
        <v>450</v>
      </c>
      <c r="U385" s="41" t="s">
        <v>450</v>
      </c>
      <c r="V385" s="40" t="s">
        <v>450</v>
      </c>
      <c r="W385" s="40" t="s">
        <v>450</v>
      </c>
      <c r="X385" s="40" t="s">
        <v>450</v>
      </c>
      <c r="Y385" s="40" t="s">
        <v>450</v>
      </c>
      <c r="Z385" s="40" t="s">
        <v>450</v>
      </c>
      <c r="AA385" s="38" t="s">
        <v>450</v>
      </c>
      <c r="AB385" s="38" t="s">
        <v>450</v>
      </c>
      <c r="AC385" s="38" t="s">
        <v>450</v>
      </c>
      <c r="AD385" s="38" t="s">
        <v>450</v>
      </c>
      <c r="AE385" s="38" t="s">
        <v>450</v>
      </c>
      <c r="AF385" s="39" t="s">
        <v>450</v>
      </c>
      <c r="AG385" s="39" t="s">
        <v>450</v>
      </c>
      <c r="AH385" s="39" t="s">
        <v>450</v>
      </c>
      <c r="AI385" s="39" t="s">
        <v>450</v>
      </c>
      <c r="AJ385" s="39" t="s">
        <v>450</v>
      </c>
      <c r="AK385" s="38" t="s">
        <v>450</v>
      </c>
      <c r="AL385" s="38" t="s">
        <v>450</v>
      </c>
      <c r="AM385" s="38" t="s">
        <v>450</v>
      </c>
      <c r="AN385" s="38" t="s">
        <v>450</v>
      </c>
      <c r="AO385" s="38">
        <v>0</v>
      </c>
      <c r="AP385" s="36" t="s">
        <v>450</v>
      </c>
      <c r="AQ385" s="36" t="s">
        <v>450</v>
      </c>
      <c r="AR385" s="36" t="s">
        <v>450</v>
      </c>
      <c r="AS385" s="36" t="s">
        <v>450</v>
      </c>
      <c r="AT385" s="36">
        <v>0</v>
      </c>
      <c r="AU385" s="37" t="s">
        <v>450</v>
      </c>
      <c r="AV385" s="37" t="s">
        <v>450</v>
      </c>
      <c r="AW385" s="37" t="s">
        <v>450</v>
      </c>
      <c r="AX385" s="37" t="s">
        <v>450</v>
      </c>
      <c r="AY385" s="37">
        <v>0</v>
      </c>
      <c r="AZ385" s="36" t="s">
        <v>450</v>
      </c>
      <c r="BA385" s="36" t="s">
        <v>450</v>
      </c>
      <c r="BB385" s="36" t="s">
        <v>450</v>
      </c>
      <c r="BC385" s="36" t="s">
        <v>450</v>
      </c>
      <c r="BD385" s="36">
        <v>0</v>
      </c>
      <c r="BE385" s="38" t="s">
        <v>450</v>
      </c>
      <c r="BF385" s="38" t="s">
        <v>450</v>
      </c>
      <c r="BG385" s="38" t="s">
        <v>450</v>
      </c>
      <c r="BH385" s="38" t="s">
        <v>450</v>
      </c>
      <c r="BI385" s="38">
        <v>0</v>
      </c>
      <c r="BJ385" s="39" t="s">
        <v>450</v>
      </c>
      <c r="BK385" s="39" t="s">
        <v>450</v>
      </c>
      <c r="BL385" s="39" t="s">
        <v>450</v>
      </c>
      <c r="BM385" s="39" t="s">
        <v>450</v>
      </c>
      <c r="BN385" s="39">
        <v>0</v>
      </c>
      <c r="BO385" s="38" t="s">
        <v>450</v>
      </c>
      <c r="BP385" s="38" t="s">
        <v>450</v>
      </c>
      <c r="BQ385" s="38" t="s">
        <v>450</v>
      </c>
      <c r="BR385" s="38" t="s">
        <v>450</v>
      </c>
      <c r="BS385" s="38">
        <v>0</v>
      </c>
      <c r="BT385" s="36">
        <v>0.64400000000000002</v>
      </c>
      <c r="BU385" s="36">
        <v>0.49299999999999999</v>
      </c>
      <c r="BV385" s="36">
        <v>9.8000000000000004E-2</v>
      </c>
      <c r="BW385" s="36">
        <v>0</v>
      </c>
      <c r="BX385" s="36">
        <v>1.2350000000000001</v>
      </c>
      <c r="BY385" s="37">
        <v>96</v>
      </c>
      <c r="BZ385" s="37">
        <v>5</v>
      </c>
      <c r="CA385" s="37">
        <v>1</v>
      </c>
      <c r="CB385" s="37">
        <v>0</v>
      </c>
      <c r="CC385" s="37">
        <v>102</v>
      </c>
      <c r="CD385" s="36">
        <v>0</v>
      </c>
      <c r="CE385" s="36">
        <v>0</v>
      </c>
      <c r="CF385" s="36">
        <v>0</v>
      </c>
      <c r="CG385" s="36">
        <v>0</v>
      </c>
      <c r="CH385" s="36">
        <v>0</v>
      </c>
    </row>
    <row r="386" spans="1:86" x14ac:dyDescent="0.25">
      <c r="A386" s="45">
        <v>2022</v>
      </c>
      <c r="B386" s="43" t="s">
        <v>166</v>
      </c>
      <c r="C386" s="44">
        <v>11586</v>
      </c>
      <c r="D386" s="43" t="s">
        <v>1028</v>
      </c>
      <c r="E386" s="43" t="s">
        <v>575</v>
      </c>
      <c r="F386" s="42" t="s">
        <v>457</v>
      </c>
      <c r="G386" s="54">
        <v>0.315</v>
      </c>
      <c r="H386" s="54" t="s">
        <v>450</v>
      </c>
      <c r="I386" s="38">
        <v>1.83</v>
      </c>
      <c r="J386" s="38" t="s">
        <v>450</v>
      </c>
      <c r="K386" s="38">
        <v>2.145</v>
      </c>
      <c r="L386" s="39">
        <v>42</v>
      </c>
      <c r="M386" s="39" t="s">
        <v>450</v>
      </c>
      <c r="N386" s="39">
        <v>6</v>
      </c>
      <c r="O386" s="39" t="s">
        <v>450</v>
      </c>
      <c r="P386" s="39">
        <v>48</v>
      </c>
      <c r="Q386" s="41" t="s">
        <v>450</v>
      </c>
      <c r="R386" s="41" t="s">
        <v>450</v>
      </c>
      <c r="S386" s="41" t="s">
        <v>450</v>
      </c>
      <c r="T386" s="41" t="s">
        <v>450</v>
      </c>
      <c r="U386" s="41" t="s">
        <v>450</v>
      </c>
      <c r="V386" s="40" t="s">
        <v>450</v>
      </c>
      <c r="W386" s="40" t="s">
        <v>450</v>
      </c>
      <c r="X386" s="40" t="s">
        <v>450</v>
      </c>
      <c r="Y386" s="40" t="s">
        <v>450</v>
      </c>
      <c r="Z386" s="40" t="s">
        <v>450</v>
      </c>
      <c r="AA386" s="38" t="s">
        <v>450</v>
      </c>
      <c r="AB386" s="38" t="s">
        <v>450</v>
      </c>
      <c r="AC386" s="38" t="s">
        <v>450</v>
      </c>
      <c r="AD386" s="38" t="s">
        <v>450</v>
      </c>
      <c r="AE386" s="38" t="s">
        <v>450</v>
      </c>
      <c r="AF386" s="39" t="s">
        <v>450</v>
      </c>
      <c r="AG386" s="39" t="s">
        <v>450</v>
      </c>
      <c r="AH386" s="39" t="s">
        <v>450</v>
      </c>
      <c r="AI386" s="39" t="s">
        <v>450</v>
      </c>
      <c r="AJ386" s="39" t="s">
        <v>450</v>
      </c>
      <c r="AK386" s="38" t="s">
        <v>450</v>
      </c>
      <c r="AL386" s="38" t="s">
        <v>450</v>
      </c>
      <c r="AM386" s="38" t="s">
        <v>450</v>
      </c>
      <c r="AN386" s="38" t="s">
        <v>450</v>
      </c>
      <c r="AO386" s="38">
        <v>0</v>
      </c>
      <c r="AP386" s="36" t="s">
        <v>450</v>
      </c>
      <c r="AQ386" s="36" t="s">
        <v>450</v>
      </c>
      <c r="AR386" s="36" t="s">
        <v>450</v>
      </c>
      <c r="AS386" s="36" t="s">
        <v>450</v>
      </c>
      <c r="AT386" s="36">
        <v>0</v>
      </c>
      <c r="AU386" s="37" t="s">
        <v>450</v>
      </c>
      <c r="AV386" s="37" t="s">
        <v>450</v>
      </c>
      <c r="AW386" s="37" t="s">
        <v>450</v>
      </c>
      <c r="AX386" s="37" t="s">
        <v>450</v>
      </c>
      <c r="AY386" s="37">
        <v>0</v>
      </c>
      <c r="AZ386" s="36" t="s">
        <v>450</v>
      </c>
      <c r="BA386" s="36" t="s">
        <v>450</v>
      </c>
      <c r="BB386" s="36" t="s">
        <v>450</v>
      </c>
      <c r="BC386" s="36" t="s">
        <v>450</v>
      </c>
      <c r="BD386" s="36">
        <v>0</v>
      </c>
      <c r="BE386" s="38" t="s">
        <v>450</v>
      </c>
      <c r="BF386" s="38" t="s">
        <v>450</v>
      </c>
      <c r="BG386" s="38" t="s">
        <v>450</v>
      </c>
      <c r="BH386" s="38" t="s">
        <v>450</v>
      </c>
      <c r="BI386" s="38">
        <v>0</v>
      </c>
      <c r="BJ386" s="39" t="s">
        <v>450</v>
      </c>
      <c r="BK386" s="39" t="s">
        <v>450</v>
      </c>
      <c r="BL386" s="39" t="s">
        <v>450</v>
      </c>
      <c r="BM386" s="39" t="s">
        <v>450</v>
      </c>
      <c r="BN386" s="39">
        <v>0</v>
      </c>
      <c r="BO386" s="38" t="s">
        <v>450</v>
      </c>
      <c r="BP386" s="38" t="s">
        <v>450</v>
      </c>
      <c r="BQ386" s="38" t="s">
        <v>450</v>
      </c>
      <c r="BR386" s="38" t="s">
        <v>450</v>
      </c>
      <c r="BS386" s="38">
        <v>0</v>
      </c>
      <c r="BT386" s="36">
        <v>0.315</v>
      </c>
      <c r="BU386" s="36">
        <v>0</v>
      </c>
      <c r="BV386" s="36">
        <v>1.83</v>
      </c>
      <c r="BW386" s="36">
        <v>0</v>
      </c>
      <c r="BX386" s="36">
        <v>2.145</v>
      </c>
      <c r="BY386" s="37">
        <v>42</v>
      </c>
      <c r="BZ386" s="37">
        <v>0</v>
      </c>
      <c r="CA386" s="37">
        <v>6</v>
      </c>
      <c r="CB386" s="37">
        <v>0</v>
      </c>
      <c r="CC386" s="37">
        <v>48</v>
      </c>
      <c r="CD386" s="36">
        <v>0</v>
      </c>
      <c r="CE386" s="36">
        <v>0</v>
      </c>
      <c r="CF386" s="36">
        <v>0</v>
      </c>
      <c r="CG386" s="36">
        <v>0</v>
      </c>
      <c r="CH386" s="36">
        <v>0</v>
      </c>
    </row>
    <row r="387" spans="1:86" x14ac:dyDescent="0.25">
      <c r="A387" s="45">
        <v>2022</v>
      </c>
      <c r="B387" s="43" t="s">
        <v>166</v>
      </c>
      <c r="C387" s="44">
        <v>11804</v>
      </c>
      <c r="D387" s="43" t="s">
        <v>1027</v>
      </c>
      <c r="E387" s="43" t="s">
        <v>575</v>
      </c>
      <c r="F387" s="42" t="s">
        <v>457</v>
      </c>
      <c r="G387" s="54">
        <v>495.96300000000002</v>
      </c>
      <c r="H387" s="54">
        <v>685.05</v>
      </c>
      <c r="I387" s="38">
        <v>0.08</v>
      </c>
      <c r="J387" s="38" t="s">
        <v>450</v>
      </c>
      <c r="K387" s="38">
        <v>1181.0930000000001</v>
      </c>
      <c r="L387" s="39">
        <v>75800</v>
      </c>
      <c r="M387" s="39">
        <v>2298</v>
      </c>
      <c r="N387" s="39">
        <v>5</v>
      </c>
      <c r="O387" s="39" t="s">
        <v>450</v>
      </c>
      <c r="P387" s="39">
        <v>78103</v>
      </c>
      <c r="Q387" s="41">
        <v>0.47199999999999998</v>
      </c>
      <c r="R387" s="41" t="s">
        <v>450</v>
      </c>
      <c r="S387" s="41" t="s">
        <v>450</v>
      </c>
      <c r="T387" s="41" t="s">
        <v>450</v>
      </c>
      <c r="U387" s="41">
        <v>0.47199999999999998</v>
      </c>
      <c r="V387" s="40">
        <v>64</v>
      </c>
      <c r="W387" s="40" t="s">
        <v>450</v>
      </c>
      <c r="X387" s="40" t="s">
        <v>450</v>
      </c>
      <c r="Y387" s="40" t="s">
        <v>450</v>
      </c>
      <c r="Z387" s="40">
        <v>64</v>
      </c>
      <c r="AA387" s="38" t="s">
        <v>450</v>
      </c>
      <c r="AB387" s="38" t="s">
        <v>450</v>
      </c>
      <c r="AC387" s="38" t="s">
        <v>450</v>
      </c>
      <c r="AD387" s="38" t="s">
        <v>450</v>
      </c>
      <c r="AE387" s="38">
        <v>0</v>
      </c>
      <c r="AF387" s="39" t="s">
        <v>450</v>
      </c>
      <c r="AG387" s="39" t="s">
        <v>450</v>
      </c>
      <c r="AH387" s="39" t="s">
        <v>450</v>
      </c>
      <c r="AI387" s="39" t="s">
        <v>450</v>
      </c>
      <c r="AJ387" s="39">
        <v>0</v>
      </c>
      <c r="AK387" s="38" t="s">
        <v>450</v>
      </c>
      <c r="AL387" s="38" t="s">
        <v>450</v>
      </c>
      <c r="AM387" s="38" t="s">
        <v>450</v>
      </c>
      <c r="AN387" s="38" t="s">
        <v>450</v>
      </c>
      <c r="AO387" s="38">
        <v>0</v>
      </c>
      <c r="AP387" s="36">
        <v>0.19400000000000001</v>
      </c>
      <c r="AQ387" s="36">
        <v>21.187000000000001</v>
      </c>
      <c r="AR387" s="36" t="s">
        <v>450</v>
      </c>
      <c r="AS387" s="36" t="s">
        <v>450</v>
      </c>
      <c r="AT387" s="36">
        <v>21.381</v>
      </c>
      <c r="AU387" s="37">
        <v>29</v>
      </c>
      <c r="AV387" s="37">
        <v>23</v>
      </c>
      <c r="AW387" s="37" t="s">
        <v>450</v>
      </c>
      <c r="AX387" s="37" t="s">
        <v>450</v>
      </c>
      <c r="AY387" s="37">
        <v>52</v>
      </c>
      <c r="AZ387" s="36" t="s">
        <v>450</v>
      </c>
      <c r="BA387" s="36" t="s">
        <v>450</v>
      </c>
      <c r="BB387" s="36" t="s">
        <v>450</v>
      </c>
      <c r="BC387" s="36" t="s">
        <v>450</v>
      </c>
      <c r="BD387" s="36">
        <v>0</v>
      </c>
      <c r="BE387" s="38">
        <v>0.16900000000000001</v>
      </c>
      <c r="BF387" s="38">
        <v>4.2949999999999999</v>
      </c>
      <c r="BG387" s="38" t="s">
        <v>450</v>
      </c>
      <c r="BH387" s="38" t="s">
        <v>450</v>
      </c>
      <c r="BI387" s="38">
        <v>4.4640000000000004</v>
      </c>
      <c r="BJ387" s="39">
        <v>66</v>
      </c>
      <c r="BK387" s="39">
        <v>24</v>
      </c>
      <c r="BL387" s="39" t="s">
        <v>450</v>
      </c>
      <c r="BM387" s="39" t="s">
        <v>450</v>
      </c>
      <c r="BN387" s="39">
        <v>90</v>
      </c>
      <c r="BO387" s="38" t="s">
        <v>450</v>
      </c>
      <c r="BP387" s="38" t="s">
        <v>450</v>
      </c>
      <c r="BQ387" s="38" t="s">
        <v>450</v>
      </c>
      <c r="BR387" s="38" t="s">
        <v>450</v>
      </c>
      <c r="BS387" s="38">
        <v>0</v>
      </c>
      <c r="BT387" s="36">
        <v>496.32600000000002</v>
      </c>
      <c r="BU387" s="36">
        <v>710.53200000000004</v>
      </c>
      <c r="BV387" s="36">
        <v>0.08</v>
      </c>
      <c r="BW387" s="36">
        <v>0</v>
      </c>
      <c r="BX387" s="36">
        <v>1206.9380000000001</v>
      </c>
      <c r="BY387" s="37">
        <v>75895</v>
      </c>
      <c r="BZ387" s="37">
        <v>2345</v>
      </c>
      <c r="CA387" s="37">
        <v>5</v>
      </c>
      <c r="CB387" s="37">
        <v>0</v>
      </c>
      <c r="CC387" s="37">
        <v>78245</v>
      </c>
      <c r="CD387" s="36">
        <v>0</v>
      </c>
      <c r="CE387" s="36">
        <v>0</v>
      </c>
      <c r="CF387" s="36">
        <v>0</v>
      </c>
      <c r="CG387" s="36">
        <v>0</v>
      </c>
      <c r="CH387" s="36">
        <v>0</v>
      </c>
    </row>
    <row r="388" spans="1:86" x14ac:dyDescent="0.25">
      <c r="A388" s="45">
        <v>2022</v>
      </c>
      <c r="B388" s="43" t="s">
        <v>166</v>
      </c>
      <c r="C388" s="44">
        <v>12473</v>
      </c>
      <c r="D388" s="43" t="s">
        <v>1026</v>
      </c>
      <c r="E388" s="43" t="s">
        <v>575</v>
      </c>
      <c r="F388" s="42" t="s">
        <v>457</v>
      </c>
      <c r="G388" s="54">
        <v>0.747</v>
      </c>
      <c r="H388" s="54">
        <v>5.2999999999999999E-2</v>
      </c>
      <c r="I388" s="38" t="s">
        <v>450</v>
      </c>
      <c r="J388" s="38" t="s">
        <v>450</v>
      </c>
      <c r="K388" s="38">
        <v>0.8</v>
      </c>
      <c r="L388" s="39">
        <v>96</v>
      </c>
      <c r="M388" s="39">
        <v>5</v>
      </c>
      <c r="N388" s="39" t="s">
        <v>450</v>
      </c>
      <c r="O388" s="39" t="s">
        <v>450</v>
      </c>
      <c r="P388" s="39">
        <v>101</v>
      </c>
      <c r="Q388" s="41" t="s">
        <v>450</v>
      </c>
      <c r="R388" s="41" t="s">
        <v>450</v>
      </c>
      <c r="S388" s="41" t="s">
        <v>450</v>
      </c>
      <c r="T388" s="41" t="s">
        <v>450</v>
      </c>
      <c r="U388" s="41" t="s">
        <v>450</v>
      </c>
      <c r="V388" s="40" t="s">
        <v>450</v>
      </c>
      <c r="W388" s="40" t="s">
        <v>450</v>
      </c>
      <c r="X388" s="40" t="s">
        <v>450</v>
      </c>
      <c r="Y388" s="40" t="s">
        <v>450</v>
      </c>
      <c r="Z388" s="40" t="s">
        <v>450</v>
      </c>
      <c r="AA388" s="38" t="s">
        <v>450</v>
      </c>
      <c r="AB388" s="38" t="s">
        <v>450</v>
      </c>
      <c r="AC388" s="38" t="s">
        <v>450</v>
      </c>
      <c r="AD388" s="38" t="s">
        <v>450</v>
      </c>
      <c r="AE388" s="38" t="s">
        <v>450</v>
      </c>
      <c r="AF388" s="39" t="s">
        <v>450</v>
      </c>
      <c r="AG388" s="39" t="s">
        <v>450</v>
      </c>
      <c r="AH388" s="39" t="s">
        <v>450</v>
      </c>
      <c r="AI388" s="39" t="s">
        <v>450</v>
      </c>
      <c r="AJ388" s="39" t="s">
        <v>450</v>
      </c>
      <c r="AK388" s="38">
        <v>45.436</v>
      </c>
      <c r="AL388" s="38" t="s">
        <v>450</v>
      </c>
      <c r="AM388" s="38" t="s">
        <v>450</v>
      </c>
      <c r="AN388" s="38" t="s">
        <v>450</v>
      </c>
      <c r="AO388" s="38">
        <v>45.436</v>
      </c>
      <c r="AP388" s="36" t="s">
        <v>450</v>
      </c>
      <c r="AQ388" s="36" t="s">
        <v>450</v>
      </c>
      <c r="AR388" s="36" t="s">
        <v>450</v>
      </c>
      <c r="AS388" s="36" t="s">
        <v>450</v>
      </c>
      <c r="AT388" s="36">
        <v>0</v>
      </c>
      <c r="AU388" s="37" t="s">
        <v>450</v>
      </c>
      <c r="AV388" s="37" t="s">
        <v>450</v>
      </c>
      <c r="AW388" s="37" t="s">
        <v>450</v>
      </c>
      <c r="AX388" s="37" t="s">
        <v>450</v>
      </c>
      <c r="AY388" s="37">
        <v>0</v>
      </c>
      <c r="AZ388" s="36" t="s">
        <v>450</v>
      </c>
      <c r="BA388" s="36" t="s">
        <v>450</v>
      </c>
      <c r="BB388" s="36" t="s">
        <v>450</v>
      </c>
      <c r="BC388" s="36" t="s">
        <v>450</v>
      </c>
      <c r="BD388" s="36">
        <v>0</v>
      </c>
      <c r="BE388" s="38" t="s">
        <v>450</v>
      </c>
      <c r="BF388" s="38" t="s">
        <v>450</v>
      </c>
      <c r="BG388" s="38" t="s">
        <v>450</v>
      </c>
      <c r="BH388" s="38" t="s">
        <v>450</v>
      </c>
      <c r="BI388" s="38">
        <v>0</v>
      </c>
      <c r="BJ388" s="39" t="s">
        <v>450</v>
      </c>
      <c r="BK388" s="39" t="s">
        <v>450</v>
      </c>
      <c r="BL388" s="39" t="s">
        <v>450</v>
      </c>
      <c r="BM388" s="39" t="s">
        <v>450</v>
      </c>
      <c r="BN388" s="39">
        <v>0</v>
      </c>
      <c r="BO388" s="38" t="s">
        <v>450</v>
      </c>
      <c r="BP388" s="38" t="s">
        <v>450</v>
      </c>
      <c r="BQ388" s="38" t="s">
        <v>450</v>
      </c>
      <c r="BR388" s="38" t="s">
        <v>450</v>
      </c>
      <c r="BS388" s="38">
        <v>0</v>
      </c>
      <c r="BT388" s="36">
        <v>0.747</v>
      </c>
      <c r="BU388" s="36">
        <v>5.2999999999999999E-2</v>
      </c>
      <c r="BV388" s="36">
        <v>0</v>
      </c>
      <c r="BW388" s="36">
        <v>0</v>
      </c>
      <c r="BX388" s="36">
        <v>0.8</v>
      </c>
      <c r="BY388" s="37">
        <v>96</v>
      </c>
      <c r="BZ388" s="37">
        <v>5</v>
      </c>
      <c r="CA388" s="37">
        <v>0</v>
      </c>
      <c r="CB388" s="37">
        <v>0</v>
      </c>
      <c r="CC388" s="37">
        <v>101</v>
      </c>
      <c r="CD388" s="36">
        <v>45.436</v>
      </c>
      <c r="CE388" s="36">
        <v>0</v>
      </c>
      <c r="CF388" s="36">
        <v>0</v>
      </c>
      <c r="CG388" s="36">
        <v>0</v>
      </c>
      <c r="CH388" s="36">
        <v>45.436</v>
      </c>
    </row>
    <row r="389" spans="1:86" x14ac:dyDescent="0.25">
      <c r="A389" s="45">
        <v>2022</v>
      </c>
      <c r="B389" s="43" t="s">
        <v>166</v>
      </c>
      <c r="C389" s="44">
        <v>13206</v>
      </c>
      <c r="D389" s="43" t="s">
        <v>1025</v>
      </c>
      <c r="E389" s="43" t="s">
        <v>575</v>
      </c>
      <c r="F389" s="42" t="s">
        <v>457</v>
      </c>
      <c r="G389" s="54">
        <v>2.1619999999999999</v>
      </c>
      <c r="H389" s="54">
        <v>1.1259999999999999</v>
      </c>
      <c r="I389" s="38" t="s">
        <v>450</v>
      </c>
      <c r="J389" s="38" t="s">
        <v>450</v>
      </c>
      <c r="K389" s="38">
        <v>3.2879999999999998</v>
      </c>
      <c r="L389" s="39">
        <v>183</v>
      </c>
      <c r="M389" s="39">
        <v>31</v>
      </c>
      <c r="N389" s="39" t="s">
        <v>450</v>
      </c>
      <c r="O389" s="39" t="s">
        <v>450</v>
      </c>
      <c r="P389" s="39">
        <v>214</v>
      </c>
      <c r="Q389" s="41" t="s">
        <v>450</v>
      </c>
      <c r="R389" s="41" t="s">
        <v>450</v>
      </c>
      <c r="S389" s="41" t="s">
        <v>450</v>
      </c>
      <c r="T389" s="41" t="s">
        <v>450</v>
      </c>
      <c r="U389" s="41" t="s">
        <v>450</v>
      </c>
      <c r="V389" s="40" t="s">
        <v>450</v>
      </c>
      <c r="W389" s="40" t="s">
        <v>450</v>
      </c>
      <c r="X389" s="40" t="s">
        <v>450</v>
      </c>
      <c r="Y389" s="40" t="s">
        <v>450</v>
      </c>
      <c r="Z389" s="40" t="s">
        <v>450</v>
      </c>
      <c r="AA389" s="38" t="s">
        <v>450</v>
      </c>
      <c r="AB389" s="38" t="s">
        <v>450</v>
      </c>
      <c r="AC389" s="38" t="s">
        <v>450</v>
      </c>
      <c r="AD389" s="38" t="s">
        <v>450</v>
      </c>
      <c r="AE389" s="38" t="s">
        <v>450</v>
      </c>
      <c r="AF389" s="39" t="s">
        <v>450</v>
      </c>
      <c r="AG389" s="39" t="s">
        <v>450</v>
      </c>
      <c r="AH389" s="39" t="s">
        <v>450</v>
      </c>
      <c r="AI389" s="39" t="s">
        <v>450</v>
      </c>
      <c r="AJ389" s="39" t="s">
        <v>450</v>
      </c>
      <c r="AK389" s="38" t="s">
        <v>450</v>
      </c>
      <c r="AL389" s="38" t="s">
        <v>450</v>
      </c>
      <c r="AM389" s="38" t="s">
        <v>450</v>
      </c>
      <c r="AN389" s="38" t="s">
        <v>450</v>
      </c>
      <c r="AO389" s="38">
        <v>0</v>
      </c>
      <c r="AP389" s="36">
        <v>1E-3</v>
      </c>
      <c r="AQ389" s="36">
        <v>0.4</v>
      </c>
      <c r="AR389" s="36" t="s">
        <v>450</v>
      </c>
      <c r="AS389" s="36" t="s">
        <v>450</v>
      </c>
      <c r="AT389" s="36">
        <v>0.40100000000000002</v>
      </c>
      <c r="AU389" s="37">
        <v>1</v>
      </c>
      <c r="AV389" s="37">
        <v>2</v>
      </c>
      <c r="AW389" s="37" t="s">
        <v>450</v>
      </c>
      <c r="AX389" s="37" t="s">
        <v>450</v>
      </c>
      <c r="AY389" s="37">
        <v>3</v>
      </c>
      <c r="AZ389" s="36" t="s">
        <v>450</v>
      </c>
      <c r="BA389" s="36" t="s">
        <v>450</v>
      </c>
      <c r="BB389" s="36" t="s">
        <v>450</v>
      </c>
      <c r="BC389" s="36" t="s">
        <v>450</v>
      </c>
      <c r="BD389" s="36">
        <v>0</v>
      </c>
      <c r="BE389" s="38" t="s">
        <v>450</v>
      </c>
      <c r="BF389" s="38" t="s">
        <v>450</v>
      </c>
      <c r="BG389" s="38" t="s">
        <v>450</v>
      </c>
      <c r="BH389" s="38" t="s">
        <v>450</v>
      </c>
      <c r="BI389" s="38">
        <v>0</v>
      </c>
      <c r="BJ389" s="39" t="s">
        <v>450</v>
      </c>
      <c r="BK389" s="39" t="s">
        <v>450</v>
      </c>
      <c r="BL389" s="39" t="s">
        <v>450</v>
      </c>
      <c r="BM389" s="39" t="s">
        <v>450</v>
      </c>
      <c r="BN389" s="39">
        <v>0</v>
      </c>
      <c r="BO389" s="38" t="s">
        <v>450</v>
      </c>
      <c r="BP389" s="38" t="s">
        <v>450</v>
      </c>
      <c r="BQ389" s="38" t="s">
        <v>450</v>
      </c>
      <c r="BR389" s="38" t="s">
        <v>450</v>
      </c>
      <c r="BS389" s="38">
        <v>0</v>
      </c>
      <c r="BT389" s="36">
        <v>2.1629999999999998</v>
      </c>
      <c r="BU389" s="36">
        <v>1.526</v>
      </c>
      <c r="BV389" s="36">
        <v>0</v>
      </c>
      <c r="BW389" s="36">
        <v>0</v>
      </c>
      <c r="BX389" s="36">
        <v>3.6890000000000001</v>
      </c>
      <c r="BY389" s="37">
        <v>184</v>
      </c>
      <c r="BZ389" s="37">
        <v>33</v>
      </c>
      <c r="CA389" s="37">
        <v>0</v>
      </c>
      <c r="CB389" s="37">
        <v>0</v>
      </c>
      <c r="CC389" s="37">
        <v>217</v>
      </c>
      <c r="CD389" s="36">
        <v>0</v>
      </c>
      <c r="CE389" s="36">
        <v>0</v>
      </c>
      <c r="CF389" s="36">
        <v>0</v>
      </c>
      <c r="CG389" s="36">
        <v>0</v>
      </c>
      <c r="CH389" s="36">
        <v>0</v>
      </c>
    </row>
    <row r="390" spans="1:86" x14ac:dyDescent="0.25">
      <c r="A390" s="45">
        <v>2022</v>
      </c>
      <c r="B390" s="43" t="s">
        <v>166</v>
      </c>
      <c r="C390" s="44">
        <v>13679</v>
      </c>
      <c r="D390" s="43" t="s">
        <v>1024</v>
      </c>
      <c r="E390" s="43" t="s">
        <v>575</v>
      </c>
      <c r="F390" s="42" t="s">
        <v>457</v>
      </c>
      <c r="G390" s="54">
        <v>0.16400000000000001</v>
      </c>
      <c r="H390" s="54">
        <v>0.317</v>
      </c>
      <c r="I390" s="38">
        <v>0.67500000000000004</v>
      </c>
      <c r="J390" s="38" t="s">
        <v>450</v>
      </c>
      <c r="K390" s="38">
        <v>1.1559999999999999</v>
      </c>
      <c r="L390" s="39">
        <v>29</v>
      </c>
      <c r="M390" s="39">
        <v>2</v>
      </c>
      <c r="N390" s="39">
        <v>4</v>
      </c>
      <c r="O390" s="39" t="s">
        <v>450</v>
      </c>
      <c r="P390" s="39">
        <v>35</v>
      </c>
      <c r="Q390" s="41" t="s">
        <v>450</v>
      </c>
      <c r="R390" s="41" t="s">
        <v>450</v>
      </c>
      <c r="S390" s="41" t="s">
        <v>450</v>
      </c>
      <c r="T390" s="41" t="s">
        <v>450</v>
      </c>
      <c r="U390" s="41" t="s">
        <v>450</v>
      </c>
      <c r="V390" s="40" t="s">
        <v>450</v>
      </c>
      <c r="W390" s="40" t="s">
        <v>450</v>
      </c>
      <c r="X390" s="40" t="s">
        <v>450</v>
      </c>
      <c r="Y390" s="40" t="s">
        <v>450</v>
      </c>
      <c r="Z390" s="40" t="s">
        <v>450</v>
      </c>
      <c r="AA390" s="38" t="s">
        <v>450</v>
      </c>
      <c r="AB390" s="38" t="s">
        <v>450</v>
      </c>
      <c r="AC390" s="38" t="s">
        <v>450</v>
      </c>
      <c r="AD390" s="38" t="s">
        <v>450</v>
      </c>
      <c r="AE390" s="38" t="s">
        <v>450</v>
      </c>
      <c r="AF390" s="39" t="s">
        <v>450</v>
      </c>
      <c r="AG390" s="39" t="s">
        <v>450</v>
      </c>
      <c r="AH390" s="39" t="s">
        <v>450</v>
      </c>
      <c r="AI390" s="39" t="s">
        <v>450</v>
      </c>
      <c r="AJ390" s="39" t="s">
        <v>450</v>
      </c>
      <c r="AK390" s="38" t="s">
        <v>450</v>
      </c>
      <c r="AL390" s="38" t="s">
        <v>450</v>
      </c>
      <c r="AM390" s="38" t="s">
        <v>450</v>
      </c>
      <c r="AN390" s="38" t="s">
        <v>450</v>
      </c>
      <c r="AO390" s="38">
        <v>0</v>
      </c>
      <c r="AP390" s="36" t="s">
        <v>450</v>
      </c>
      <c r="AQ390" s="36" t="s">
        <v>450</v>
      </c>
      <c r="AR390" s="36" t="s">
        <v>450</v>
      </c>
      <c r="AS390" s="36" t="s">
        <v>450</v>
      </c>
      <c r="AT390" s="36">
        <v>0</v>
      </c>
      <c r="AU390" s="37" t="s">
        <v>450</v>
      </c>
      <c r="AV390" s="37" t="s">
        <v>450</v>
      </c>
      <c r="AW390" s="37" t="s">
        <v>450</v>
      </c>
      <c r="AX390" s="37" t="s">
        <v>450</v>
      </c>
      <c r="AY390" s="37">
        <v>0</v>
      </c>
      <c r="AZ390" s="36" t="s">
        <v>450</v>
      </c>
      <c r="BA390" s="36" t="s">
        <v>450</v>
      </c>
      <c r="BB390" s="36" t="s">
        <v>450</v>
      </c>
      <c r="BC390" s="36" t="s">
        <v>450</v>
      </c>
      <c r="BD390" s="36">
        <v>0</v>
      </c>
      <c r="BE390" s="38" t="s">
        <v>450</v>
      </c>
      <c r="BF390" s="38" t="s">
        <v>450</v>
      </c>
      <c r="BG390" s="38" t="s">
        <v>450</v>
      </c>
      <c r="BH390" s="38" t="s">
        <v>450</v>
      </c>
      <c r="BI390" s="38">
        <v>0</v>
      </c>
      <c r="BJ390" s="39" t="s">
        <v>450</v>
      </c>
      <c r="BK390" s="39" t="s">
        <v>450</v>
      </c>
      <c r="BL390" s="39" t="s">
        <v>450</v>
      </c>
      <c r="BM390" s="39" t="s">
        <v>450</v>
      </c>
      <c r="BN390" s="39">
        <v>0</v>
      </c>
      <c r="BO390" s="38" t="s">
        <v>450</v>
      </c>
      <c r="BP390" s="38" t="s">
        <v>450</v>
      </c>
      <c r="BQ390" s="38" t="s">
        <v>450</v>
      </c>
      <c r="BR390" s="38" t="s">
        <v>450</v>
      </c>
      <c r="BS390" s="38">
        <v>0</v>
      </c>
      <c r="BT390" s="36">
        <v>0.16400000000000001</v>
      </c>
      <c r="BU390" s="36">
        <v>0.317</v>
      </c>
      <c r="BV390" s="36">
        <v>0.67500000000000004</v>
      </c>
      <c r="BW390" s="36">
        <v>0</v>
      </c>
      <c r="BX390" s="36">
        <v>1.1559999999999999</v>
      </c>
      <c r="BY390" s="37">
        <v>29</v>
      </c>
      <c r="BZ390" s="37">
        <v>2</v>
      </c>
      <c r="CA390" s="37">
        <v>4</v>
      </c>
      <c r="CB390" s="37">
        <v>0</v>
      </c>
      <c r="CC390" s="37">
        <v>35</v>
      </c>
      <c r="CD390" s="36">
        <v>0</v>
      </c>
      <c r="CE390" s="36">
        <v>0</v>
      </c>
      <c r="CF390" s="36">
        <v>0</v>
      </c>
      <c r="CG390" s="36">
        <v>0</v>
      </c>
      <c r="CH390" s="36">
        <v>0</v>
      </c>
    </row>
    <row r="391" spans="1:86" x14ac:dyDescent="0.25">
      <c r="A391" s="45">
        <v>2022</v>
      </c>
      <c r="B391" s="43" t="s">
        <v>166</v>
      </c>
      <c r="C391" s="44">
        <v>14605</v>
      </c>
      <c r="D391" s="43" t="s">
        <v>1023</v>
      </c>
      <c r="E391" s="43" t="s">
        <v>575</v>
      </c>
      <c r="F391" s="42" t="s">
        <v>457</v>
      </c>
      <c r="G391" s="54">
        <v>0.26200000000000001</v>
      </c>
      <c r="H391" s="54">
        <v>0.311</v>
      </c>
      <c r="I391" s="38" t="s">
        <v>450</v>
      </c>
      <c r="J391" s="38" t="s">
        <v>450</v>
      </c>
      <c r="K391" s="38">
        <v>0.57299999999999995</v>
      </c>
      <c r="L391" s="39">
        <v>33</v>
      </c>
      <c r="M391" s="39">
        <v>4</v>
      </c>
      <c r="N391" s="39" t="s">
        <v>450</v>
      </c>
      <c r="O391" s="39" t="s">
        <v>450</v>
      </c>
      <c r="P391" s="39">
        <v>37</v>
      </c>
      <c r="Q391" s="41" t="s">
        <v>450</v>
      </c>
      <c r="R391" s="41" t="s">
        <v>450</v>
      </c>
      <c r="S391" s="41" t="s">
        <v>450</v>
      </c>
      <c r="T391" s="41" t="s">
        <v>450</v>
      </c>
      <c r="U391" s="41" t="s">
        <v>450</v>
      </c>
      <c r="V391" s="40" t="s">
        <v>450</v>
      </c>
      <c r="W391" s="40" t="s">
        <v>450</v>
      </c>
      <c r="X391" s="40" t="s">
        <v>450</v>
      </c>
      <c r="Y391" s="40" t="s">
        <v>450</v>
      </c>
      <c r="Z391" s="40" t="s">
        <v>450</v>
      </c>
      <c r="AA391" s="38" t="s">
        <v>450</v>
      </c>
      <c r="AB391" s="38" t="s">
        <v>450</v>
      </c>
      <c r="AC391" s="38" t="s">
        <v>450</v>
      </c>
      <c r="AD391" s="38" t="s">
        <v>450</v>
      </c>
      <c r="AE391" s="38" t="s">
        <v>450</v>
      </c>
      <c r="AF391" s="39" t="s">
        <v>450</v>
      </c>
      <c r="AG391" s="39" t="s">
        <v>450</v>
      </c>
      <c r="AH391" s="39" t="s">
        <v>450</v>
      </c>
      <c r="AI391" s="39" t="s">
        <v>450</v>
      </c>
      <c r="AJ391" s="39" t="s">
        <v>450</v>
      </c>
      <c r="AK391" s="38" t="s">
        <v>450</v>
      </c>
      <c r="AL391" s="38" t="s">
        <v>450</v>
      </c>
      <c r="AM391" s="38" t="s">
        <v>450</v>
      </c>
      <c r="AN391" s="38" t="s">
        <v>450</v>
      </c>
      <c r="AO391" s="38">
        <v>0</v>
      </c>
      <c r="AP391" s="36" t="s">
        <v>450</v>
      </c>
      <c r="AQ391" s="36" t="s">
        <v>450</v>
      </c>
      <c r="AR391" s="36" t="s">
        <v>450</v>
      </c>
      <c r="AS391" s="36" t="s">
        <v>450</v>
      </c>
      <c r="AT391" s="36">
        <v>0</v>
      </c>
      <c r="AU391" s="37" t="s">
        <v>450</v>
      </c>
      <c r="AV391" s="37" t="s">
        <v>450</v>
      </c>
      <c r="AW391" s="37" t="s">
        <v>450</v>
      </c>
      <c r="AX391" s="37" t="s">
        <v>450</v>
      </c>
      <c r="AY391" s="37">
        <v>0</v>
      </c>
      <c r="AZ391" s="36" t="s">
        <v>450</v>
      </c>
      <c r="BA391" s="36" t="s">
        <v>450</v>
      </c>
      <c r="BB391" s="36" t="s">
        <v>450</v>
      </c>
      <c r="BC391" s="36" t="s">
        <v>450</v>
      </c>
      <c r="BD391" s="36">
        <v>0</v>
      </c>
      <c r="BE391" s="38" t="s">
        <v>450</v>
      </c>
      <c r="BF391" s="38" t="s">
        <v>450</v>
      </c>
      <c r="BG391" s="38" t="s">
        <v>450</v>
      </c>
      <c r="BH391" s="38" t="s">
        <v>450</v>
      </c>
      <c r="BI391" s="38">
        <v>0</v>
      </c>
      <c r="BJ391" s="39" t="s">
        <v>450</v>
      </c>
      <c r="BK391" s="39" t="s">
        <v>450</v>
      </c>
      <c r="BL391" s="39" t="s">
        <v>450</v>
      </c>
      <c r="BM391" s="39" t="s">
        <v>450</v>
      </c>
      <c r="BN391" s="39">
        <v>0</v>
      </c>
      <c r="BO391" s="38" t="s">
        <v>450</v>
      </c>
      <c r="BP391" s="38" t="s">
        <v>450</v>
      </c>
      <c r="BQ391" s="38" t="s">
        <v>450</v>
      </c>
      <c r="BR391" s="38" t="s">
        <v>450</v>
      </c>
      <c r="BS391" s="38">
        <v>0</v>
      </c>
      <c r="BT391" s="36">
        <v>0.26200000000000001</v>
      </c>
      <c r="BU391" s="36">
        <v>0.311</v>
      </c>
      <c r="BV391" s="36">
        <v>0</v>
      </c>
      <c r="BW391" s="36">
        <v>0</v>
      </c>
      <c r="BX391" s="36">
        <v>0.57299999999999995</v>
      </c>
      <c r="BY391" s="37">
        <v>33</v>
      </c>
      <c r="BZ391" s="37">
        <v>4</v>
      </c>
      <c r="CA391" s="37">
        <v>0</v>
      </c>
      <c r="CB391" s="37">
        <v>0</v>
      </c>
      <c r="CC391" s="37">
        <v>37</v>
      </c>
      <c r="CD391" s="36">
        <v>0</v>
      </c>
      <c r="CE391" s="36">
        <v>0</v>
      </c>
      <c r="CF391" s="36">
        <v>0</v>
      </c>
      <c r="CG391" s="36">
        <v>0</v>
      </c>
      <c r="CH391" s="36">
        <v>0</v>
      </c>
    </row>
    <row r="392" spans="1:86" x14ac:dyDescent="0.25">
      <c r="A392" s="45">
        <v>2022</v>
      </c>
      <c r="B392" s="43" t="s">
        <v>166</v>
      </c>
      <c r="C392" s="44">
        <v>15748</v>
      </c>
      <c r="D392" s="43" t="s">
        <v>1022</v>
      </c>
      <c r="E392" s="43" t="s">
        <v>575</v>
      </c>
      <c r="F392" s="42" t="s">
        <v>457</v>
      </c>
      <c r="G392" s="54">
        <v>1.629</v>
      </c>
      <c r="H392" s="54">
        <v>2.1539999999999999</v>
      </c>
      <c r="I392" s="38" t="s">
        <v>450</v>
      </c>
      <c r="J392" s="38" t="s">
        <v>450</v>
      </c>
      <c r="K392" s="38">
        <v>3.7829999999999999</v>
      </c>
      <c r="L392" s="39">
        <v>210</v>
      </c>
      <c r="M392" s="39">
        <v>19</v>
      </c>
      <c r="N392" s="39" t="s">
        <v>450</v>
      </c>
      <c r="O392" s="39" t="s">
        <v>450</v>
      </c>
      <c r="P392" s="39">
        <v>229</v>
      </c>
      <c r="Q392" s="41">
        <v>0.26800000000000002</v>
      </c>
      <c r="R392" s="41" t="s">
        <v>450</v>
      </c>
      <c r="S392" s="41" t="s">
        <v>450</v>
      </c>
      <c r="T392" s="41" t="s">
        <v>450</v>
      </c>
      <c r="U392" s="41">
        <v>0.26800000000000002</v>
      </c>
      <c r="V392" s="40">
        <v>12</v>
      </c>
      <c r="W392" s="40" t="s">
        <v>450</v>
      </c>
      <c r="X392" s="40" t="s">
        <v>450</v>
      </c>
      <c r="Y392" s="40" t="s">
        <v>450</v>
      </c>
      <c r="Z392" s="40">
        <v>12</v>
      </c>
      <c r="AA392" s="38" t="s">
        <v>450</v>
      </c>
      <c r="AB392" s="38" t="s">
        <v>450</v>
      </c>
      <c r="AC392" s="38" t="s">
        <v>450</v>
      </c>
      <c r="AD392" s="38" t="s">
        <v>450</v>
      </c>
      <c r="AE392" s="38">
        <v>0</v>
      </c>
      <c r="AF392" s="39" t="s">
        <v>450</v>
      </c>
      <c r="AG392" s="39" t="s">
        <v>450</v>
      </c>
      <c r="AH392" s="39" t="s">
        <v>450</v>
      </c>
      <c r="AI392" s="39" t="s">
        <v>450</v>
      </c>
      <c r="AJ392" s="39">
        <v>0</v>
      </c>
      <c r="AK392" s="38">
        <v>876.226</v>
      </c>
      <c r="AL392" s="38">
        <v>433.84699999999998</v>
      </c>
      <c r="AM392" s="38" t="s">
        <v>450</v>
      </c>
      <c r="AN392" s="38" t="s">
        <v>450</v>
      </c>
      <c r="AO392" s="38">
        <v>1310.0730000000001</v>
      </c>
      <c r="AP392" s="36" t="s">
        <v>450</v>
      </c>
      <c r="AQ392" s="36" t="s">
        <v>450</v>
      </c>
      <c r="AR392" s="36" t="s">
        <v>450</v>
      </c>
      <c r="AS392" s="36" t="s">
        <v>450</v>
      </c>
      <c r="AT392" s="36">
        <v>0</v>
      </c>
      <c r="AU392" s="37" t="s">
        <v>450</v>
      </c>
      <c r="AV392" s="37" t="s">
        <v>450</v>
      </c>
      <c r="AW392" s="37" t="s">
        <v>450</v>
      </c>
      <c r="AX392" s="37" t="s">
        <v>450</v>
      </c>
      <c r="AY392" s="37">
        <v>0</v>
      </c>
      <c r="AZ392" s="36" t="s">
        <v>450</v>
      </c>
      <c r="BA392" s="36" t="s">
        <v>450</v>
      </c>
      <c r="BB392" s="36" t="s">
        <v>450</v>
      </c>
      <c r="BC392" s="36" t="s">
        <v>450</v>
      </c>
      <c r="BD392" s="36">
        <v>0</v>
      </c>
      <c r="BE392" s="38" t="s">
        <v>450</v>
      </c>
      <c r="BF392" s="38" t="s">
        <v>450</v>
      </c>
      <c r="BG392" s="38" t="s">
        <v>450</v>
      </c>
      <c r="BH392" s="38" t="s">
        <v>450</v>
      </c>
      <c r="BI392" s="38">
        <v>0</v>
      </c>
      <c r="BJ392" s="39" t="s">
        <v>450</v>
      </c>
      <c r="BK392" s="39" t="s">
        <v>450</v>
      </c>
      <c r="BL392" s="39" t="s">
        <v>450</v>
      </c>
      <c r="BM392" s="39" t="s">
        <v>450</v>
      </c>
      <c r="BN392" s="39">
        <v>0</v>
      </c>
      <c r="BO392" s="38" t="s">
        <v>450</v>
      </c>
      <c r="BP392" s="38" t="s">
        <v>450</v>
      </c>
      <c r="BQ392" s="38" t="s">
        <v>450</v>
      </c>
      <c r="BR392" s="38" t="s">
        <v>450</v>
      </c>
      <c r="BS392" s="38">
        <v>0</v>
      </c>
      <c r="BT392" s="36">
        <v>1.629</v>
      </c>
      <c r="BU392" s="36">
        <v>2.1539999999999999</v>
      </c>
      <c r="BV392" s="36">
        <v>0</v>
      </c>
      <c r="BW392" s="36">
        <v>0</v>
      </c>
      <c r="BX392" s="36">
        <v>3.7829999999999999</v>
      </c>
      <c r="BY392" s="37">
        <v>210</v>
      </c>
      <c r="BZ392" s="37">
        <v>19</v>
      </c>
      <c r="CA392" s="37">
        <v>0</v>
      </c>
      <c r="CB392" s="37">
        <v>0</v>
      </c>
      <c r="CC392" s="37">
        <v>229</v>
      </c>
      <c r="CD392" s="36">
        <v>876.226</v>
      </c>
      <c r="CE392" s="36">
        <v>433.84699999999998</v>
      </c>
      <c r="CF392" s="36">
        <v>0</v>
      </c>
      <c r="CG392" s="36">
        <v>0</v>
      </c>
      <c r="CH392" s="36">
        <v>1310.0730000000001</v>
      </c>
    </row>
    <row r="393" spans="1:86" x14ac:dyDescent="0.25">
      <c r="A393" s="45">
        <v>2022</v>
      </c>
      <c r="B393" s="43" t="s">
        <v>166</v>
      </c>
      <c r="C393" s="44">
        <v>17127</v>
      </c>
      <c r="D393" s="43" t="s">
        <v>1021</v>
      </c>
      <c r="E393" s="43" t="s">
        <v>575</v>
      </c>
      <c r="F393" s="42" t="s">
        <v>457</v>
      </c>
      <c r="G393" s="54">
        <v>0.93600000000000005</v>
      </c>
      <c r="H393" s="54">
        <v>0.157</v>
      </c>
      <c r="I393" s="38" t="s">
        <v>450</v>
      </c>
      <c r="J393" s="38" t="s">
        <v>450</v>
      </c>
      <c r="K393" s="38">
        <v>1.093</v>
      </c>
      <c r="L393" s="39">
        <v>121</v>
      </c>
      <c r="M393" s="39">
        <v>4</v>
      </c>
      <c r="N393" s="39" t="s">
        <v>450</v>
      </c>
      <c r="O393" s="39" t="s">
        <v>450</v>
      </c>
      <c r="P393" s="39">
        <v>125</v>
      </c>
      <c r="Q393" s="41">
        <v>0.124</v>
      </c>
      <c r="R393" s="41" t="s">
        <v>450</v>
      </c>
      <c r="S393" s="41" t="s">
        <v>450</v>
      </c>
      <c r="T393" s="41" t="s">
        <v>450</v>
      </c>
      <c r="U393" s="41">
        <v>0.124</v>
      </c>
      <c r="V393" s="40">
        <v>7</v>
      </c>
      <c r="W393" s="40" t="s">
        <v>450</v>
      </c>
      <c r="X393" s="40" t="s">
        <v>450</v>
      </c>
      <c r="Y393" s="40" t="s">
        <v>450</v>
      </c>
      <c r="Z393" s="40">
        <v>7</v>
      </c>
      <c r="AA393" s="38" t="s">
        <v>450</v>
      </c>
      <c r="AB393" s="38" t="s">
        <v>450</v>
      </c>
      <c r="AC393" s="38" t="s">
        <v>450</v>
      </c>
      <c r="AD393" s="38" t="s">
        <v>450</v>
      </c>
      <c r="AE393" s="38">
        <v>0</v>
      </c>
      <c r="AF393" s="39" t="s">
        <v>450</v>
      </c>
      <c r="AG393" s="39" t="s">
        <v>450</v>
      </c>
      <c r="AH393" s="39" t="s">
        <v>450</v>
      </c>
      <c r="AI393" s="39" t="s">
        <v>450</v>
      </c>
      <c r="AJ393" s="39">
        <v>0</v>
      </c>
      <c r="AK393" s="38" t="s">
        <v>450</v>
      </c>
      <c r="AL393" s="38" t="s">
        <v>450</v>
      </c>
      <c r="AM393" s="38" t="s">
        <v>450</v>
      </c>
      <c r="AN393" s="38" t="s">
        <v>450</v>
      </c>
      <c r="AO393" s="38">
        <v>0</v>
      </c>
      <c r="AP393" s="36" t="s">
        <v>450</v>
      </c>
      <c r="AQ393" s="36" t="s">
        <v>450</v>
      </c>
      <c r="AR393" s="36" t="s">
        <v>450</v>
      </c>
      <c r="AS393" s="36" t="s">
        <v>450</v>
      </c>
      <c r="AT393" s="36">
        <v>0</v>
      </c>
      <c r="AU393" s="37" t="s">
        <v>450</v>
      </c>
      <c r="AV393" s="37" t="s">
        <v>450</v>
      </c>
      <c r="AW393" s="37" t="s">
        <v>450</v>
      </c>
      <c r="AX393" s="37" t="s">
        <v>450</v>
      </c>
      <c r="AY393" s="37">
        <v>0</v>
      </c>
      <c r="AZ393" s="36" t="s">
        <v>450</v>
      </c>
      <c r="BA393" s="36" t="s">
        <v>450</v>
      </c>
      <c r="BB393" s="36" t="s">
        <v>450</v>
      </c>
      <c r="BC393" s="36" t="s">
        <v>450</v>
      </c>
      <c r="BD393" s="36">
        <v>0</v>
      </c>
      <c r="BE393" s="38" t="s">
        <v>450</v>
      </c>
      <c r="BF393" s="38" t="s">
        <v>450</v>
      </c>
      <c r="BG393" s="38" t="s">
        <v>450</v>
      </c>
      <c r="BH393" s="38" t="s">
        <v>450</v>
      </c>
      <c r="BI393" s="38">
        <v>0</v>
      </c>
      <c r="BJ393" s="39" t="s">
        <v>450</v>
      </c>
      <c r="BK393" s="39" t="s">
        <v>450</v>
      </c>
      <c r="BL393" s="39" t="s">
        <v>450</v>
      </c>
      <c r="BM393" s="39" t="s">
        <v>450</v>
      </c>
      <c r="BN393" s="39">
        <v>0</v>
      </c>
      <c r="BO393" s="38" t="s">
        <v>450</v>
      </c>
      <c r="BP393" s="38" t="s">
        <v>450</v>
      </c>
      <c r="BQ393" s="38" t="s">
        <v>450</v>
      </c>
      <c r="BR393" s="38" t="s">
        <v>450</v>
      </c>
      <c r="BS393" s="38">
        <v>0</v>
      </c>
      <c r="BT393" s="36">
        <v>0.93600000000000005</v>
      </c>
      <c r="BU393" s="36">
        <v>0.157</v>
      </c>
      <c r="BV393" s="36">
        <v>0</v>
      </c>
      <c r="BW393" s="36">
        <v>0</v>
      </c>
      <c r="BX393" s="36">
        <v>1.093</v>
      </c>
      <c r="BY393" s="37">
        <v>121</v>
      </c>
      <c r="BZ393" s="37">
        <v>4</v>
      </c>
      <c r="CA393" s="37">
        <v>0</v>
      </c>
      <c r="CB393" s="37">
        <v>0</v>
      </c>
      <c r="CC393" s="37">
        <v>125</v>
      </c>
      <c r="CD393" s="36">
        <v>0</v>
      </c>
      <c r="CE393" s="36">
        <v>0</v>
      </c>
      <c r="CF393" s="36">
        <v>0</v>
      </c>
      <c r="CG393" s="36">
        <v>0</v>
      </c>
      <c r="CH393" s="36">
        <v>0</v>
      </c>
    </row>
    <row r="394" spans="1:86" x14ac:dyDescent="0.25">
      <c r="A394" s="45">
        <v>2022</v>
      </c>
      <c r="B394" s="43" t="s">
        <v>166</v>
      </c>
      <c r="C394" s="44">
        <v>18087</v>
      </c>
      <c r="D394" s="43" t="s">
        <v>1020</v>
      </c>
      <c r="E394" s="43" t="s">
        <v>575</v>
      </c>
      <c r="F394" s="42" t="s">
        <v>457</v>
      </c>
      <c r="G394" s="54">
        <v>0.28299999999999997</v>
      </c>
      <c r="H394" s="54">
        <v>6.4000000000000001E-2</v>
      </c>
      <c r="I394" s="38">
        <v>4</v>
      </c>
      <c r="J394" s="38" t="s">
        <v>450</v>
      </c>
      <c r="K394" s="38">
        <v>4.3470000000000004</v>
      </c>
      <c r="L394" s="39">
        <v>40</v>
      </c>
      <c r="M394" s="39">
        <v>4</v>
      </c>
      <c r="N394" s="39">
        <v>3</v>
      </c>
      <c r="O394" s="39" t="s">
        <v>450</v>
      </c>
      <c r="P394" s="39">
        <v>47</v>
      </c>
      <c r="Q394" s="41">
        <v>0.01</v>
      </c>
      <c r="R394" s="41">
        <v>0</v>
      </c>
      <c r="S394" s="41">
        <v>3</v>
      </c>
      <c r="T394" s="41" t="s">
        <v>450</v>
      </c>
      <c r="U394" s="41">
        <v>3.01</v>
      </c>
      <c r="V394" s="40">
        <v>1</v>
      </c>
      <c r="W394" s="40" t="s">
        <v>450</v>
      </c>
      <c r="X394" s="40">
        <v>2</v>
      </c>
      <c r="Y394" s="40" t="s">
        <v>450</v>
      </c>
      <c r="Z394" s="40">
        <v>3</v>
      </c>
      <c r="AA394" s="38" t="s">
        <v>450</v>
      </c>
      <c r="AB394" s="38" t="s">
        <v>450</v>
      </c>
      <c r="AC394" s="38" t="s">
        <v>450</v>
      </c>
      <c r="AD394" s="38" t="s">
        <v>450</v>
      </c>
      <c r="AE394" s="38">
        <v>0</v>
      </c>
      <c r="AF394" s="39" t="s">
        <v>450</v>
      </c>
      <c r="AG394" s="39" t="s">
        <v>450</v>
      </c>
      <c r="AH394" s="39" t="s">
        <v>450</v>
      </c>
      <c r="AI394" s="39" t="s">
        <v>450</v>
      </c>
      <c r="AJ394" s="39">
        <v>0</v>
      </c>
      <c r="AK394" s="38" t="s">
        <v>450</v>
      </c>
      <c r="AL394" s="38" t="s">
        <v>450</v>
      </c>
      <c r="AM394" s="38" t="s">
        <v>450</v>
      </c>
      <c r="AN394" s="38" t="s">
        <v>450</v>
      </c>
      <c r="AO394" s="38">
        <v>0</v>
      </c>
      <c r="AP394" s="36" t="s">
        <v>450</v>
      </c>
      <c r="AQ394" s="36" t="s">
        <v>450</v>
      </c>
      <c r="AR394" s="36" t="s">
        <v>450</v>
      </c>
      <c r="AS394" s="36" t="s">
        <v>450</v>
      </c>
      <c r="AT394" s="36">
        <v>0</v>
      </c>
      <c r="AU394" s="37" t="s">
        <v>450</v>
      </c>
      <c r="AV394" s="37" t="s">
        <v>450</v>
      </c>
      <c r="AW394" s="37" t="s">
        <v>450</v>
      </c>
      <c r="AX394" s="37" t="s">
        <v>450</v>
      </c>
      <c r="AY394" s="37">
        <v>0</v>
      </c>
      <c r="AZ394" s="36" t="s">
        <v>450</v>
      </c>
      <c r="BA394" s="36" t="s">
        <v>450</v>
      </c>
      <c r="BB394" s="36" t="s">
        <v>450</v>
      </c>
      <c r="BC394" s="36" t="s">
        <v>450</v>
      </c>
      <c r="BD394" s="36">
        <v>0</v>
      </c>
      <c r="BE394" s="38">
        <v>0</v>
      </c>
      <c r="BF394" s="38" t="s">
        <v>450</v>
      </c>
      <c r="BG394" s="38" t="s">
        <v>450</v>
      </c>
      <c r="BH394" s="38" t="s">
        <v>450</v>
      </c>
      <c r="BI394" s="38">
        <v>0</v>
      </c>
      <c r="BJ394" s="39">
        <v>0</v>
      </c>
      <c r="BK394" s="39" t="s">
        <v>450</v>
      </c>
      <c r="BL394" s="39" t="s">
        <v>450</v>
      </c>
      <c r="BM394" s="39" t="s">
        <v>450</v>
      </c>
      <c r="BN394" s="39">
        <v>0</v>
      </c>
      <c r="BO394" s="38" t="s">
        <v>450</v>
      </c>
      <c r="BP394" s="38" t="s">
        <v>450</v>
      </c>
      <c r="BQ394" s="38" t="s">
        <v>450</v>
      </c>
      <c r="BR394" s="38" t="s">
        <v>450</v>
      </c>
      <c r="BS394" s="38">
        <v>0</v>
      </c>
      <c r="BT394" s="36">
        <v>0.28299999999999997</v>
      </c>
      <c r="BU394" s="36">
        <v>6.4000000000000001E-2</v>
      </c>
      <c r="BV394" s="36">
        <v>4</v>
      </c>
      <c r="BW394" s="36">
        <v>0</v>
      </c>
      <c r="BX394" s="36">
        <v>4.3470000000000004</v>
      </c>
      <c r="BY394" s="37">
        <v>40</v>
      </c>
      <c r="BZ394" s="37">
        <v>4</v>
      </c>
      <c r="CA394" s="37">
        <v>3</v>
      </c>
      <c r="CB394" s="37">
        <v>0</v>
      </c>
      <c r="CC394" s="37">
        <v>47</v>
      </c>
      <c r="CD394" s="36">
        <v>0</v>
      </c>
      <c r="CE394" s="36">
        <v>0</v>
      </c>
      <c r="CF394" s="36">
        <v>0</v>
      </c>
      <c r="CG394" s="36">
        <v>0</v>
      </c>
      <c r="CH394" s="36">
        <v>0</v>
      </c>
    </row>
    <row r="395" spans="1:86" x14ac:dyDescent="0.25">
      <c r="A395" s="45">
        <v>2022</v>
      </c>
      <c r="B395" s="43" t="s">
        <v>166</v>
      </c>
      <c r="C395" s="44">
        <v>18488</v>
      </c>
      <c r="D395" s="43" t="s">
        <v>1019</v>
      </c>
      <c r="E395" s="43" t="s">
        <v>575</v>
      </c>
      <c r="F395" s="42" t="s">
        <v>457</v>
      </c>
      <c r="G395" s="54">
        <v>3.2229999999999999</v>
      </c>
      <c r="H395" s="54">
        <v>4.87</v>
      </c>
      <c r="I395" s="38" t="s">
        <v>450</v>
      </c>
      <c r="J395" s="38" t="s">
        <v>450</v>
      </c>
      <c r="K395" s="38">
        <v>8.093</v>
      </c>
      <c r="L395" s="39">
        <v>365</v>
      </c>
      <c r="M395" s="39">
        <v>27</v>
      </c>
      <c r="N395" s="39" t="s">
        <v>450</v>
      </c>
      <c r="O395" s="39" t="s">
        <v>450</v>
      </c>
      <c r="P395" s="39">
        <v>392</v>
      </c>
      <c r="Q395" s="41" t="s">
        <v>450</v>
      </c>
      <c r="R395" s="41" t="s">
        <v>450</v>
      </c>
      <c r="S395" s="41" t="s">
        <v>450</v>
      </c>
      <c r="T395" s="41" t="s">
        <v>450</v>
      </c>
      <c r="U395" s="41" t="s">
        <v>450</v>
      </c>
      <c r="V395" s="40" t="s">
        <v>450</v>
      </c>
      <c r="W395" s="40" t="s">
        <v>450</v>
      </c>
      <c r="X395" s="40" t="s">
        <v>450</v>
      </c>
      <c r="Y395" s="40" t="s">
        <v>450</v>
      </c>
      <c r="Z395" s="40" t="s">
        <v>450</v>
      </c>
      <c r="AA395" s="38" t="s">
        <v>450</v>
      </c>
      <c r="AB395" s="38" t="s">
        <v>450</v>
      </c>
      <c r="AC395" s="38" t="s">
        <v>450</v>
      </c>
      <c r="AD395" s="38" t="s">
        <v>450</v>
      </c>
      <c r="AE395" s="38" t="s">
        <v>450</v>
      </c>
      <c r="AF395" s="39" t="s">
        <v>450</v>
      </c>
      <c r="AG395" s="39" t="s">
        <v>450</v>
      </c>
      <c r="AH395" s="39" t="s">
        <v>450</v>
      </c>
      <c r="AI395" s="39" t="s">
        <v>450</v>
      </c>
      <c r="AJ395" s="39" t="s">
        <v>450</v>
      </c>
      <c r="AK395" s="38" t="s">
        <v>450</v>
      </c>
      <c r="AL395" s="38" t="s">
        <v>450</v>
      </c>
      <c r="AM395" s="38" t="s">
        <v>450</v>
      </c>
      <c r="AN395" s="38" t="s">
        <v>450</v>
      </c>
      <c r="AO395" s="38">
        <v>0</v>
      </c>
      <c r="AP395" s="36" t="s">
        <v>450</v>
      </c>
      <c r="AQ395" s="36" t="s">
        <v>450</v>
      </c>
      <c r="AR395" s="36" t="s">
        <v>450</v>
      </c>
      <c r="AS395" s="36" t="s">
        <v>450</v>
      </c>
      <c r="AT395" s="36">
        <v>0</v>
      </c>
      <c r="AU395" s="37" t="s">
        <v>450</v>
      </c>
      <c r="AV395" s="37" t="s">
        <v>450</v>
      </c>
      <c r="AW395" s="37" t="s">
        <v>450</v>
      </c>
      <c r="AX395" s="37" t="s">
        <v>450</v>
      </c>
      <c r="AY395" s="37">
        <v>0</v>
      </c>
      <c r="AZ395" s="36" t="s">
        <v>450</v>
      </c>
      <c r="BA395" s="36" t="s">
        <v>450</v>
      </c>
      <c r="BB395" s="36" t="s">
        <v>450</v>
      </c>
      <c r="BC395" s="36" t="s">
        <v>450</v>
      </c>
      <c r="BD395" s="36">
        <v>0</v>
      </c>
      <c r="BE395" s="38" t="s">
        <v>450</v>
      </c>
      <c r="BF395" s="38" t="s">
        <v>450</v>
      </c>
      <c r="BG395" s="38" t="s">
        <v>450</v>
      </c>
      <c r="BH395" s="38" t="s">
        <v>450</v>
      </c>
      <c r="BI395" s="38">
        <v>0</v>
      </c>
      <c r="BJ395" s="39" t="s">
        <v>450</v>
      </c>
      <c r="BK395" s="39" t="s">
        <v>450</v>
      </c>
      <c r="BL395" s="39" t="s">
        <v>450</v>
      </c>
      <c r="BM395" s="39" t="s">
        <v>450</v>
      </c>
      <c r="BN395" s="39">
        <v>0</v>
      </c>
      <c r="BO395" s="38" t="s">
        <v>450</v>
      </c>
      <c r="BP395" s="38" t="s">
        <v>450</v>
      </c>
      <c r="BQ395" s="38" t="s">
        <v>450</v>
      </c>
      <c r="BR395" s="38" t="s">
        <v>450</v>
      </c>
      <c r="BS395" s="38">
        <v>0</v>
      </c>
      <c r="BT395" s="36">
        <v>3.2229999999999999</v>
      </c>
      <c r="BU395" s="36">
        <v>4.87</v>
      </c>
      <c r="BV395" s="36">
        <v>0</v>
      </c>
      <c r="BW395" s="36">
        <v>0</v>
      </c>
      <c r="BX395" s="36">
        <v>8.093</v>
      </c>
      <c r="BY395" s="37">
        <v>365</v>
      </c>
      <c r="BZ395" s="37">
        <v>27</v>
      </c>
      <c r="CA395" s="37">
        <v>0</v>
      </c>
      <c r="CB395" s="37">
        <v>0</v>
      </c>
      <c r="CC395" s="37">
        <v>392</v>
      </c>
      <c r="CD395" s="36">
        <v>0</v>
      </c>
      <c r="CE395" s="36">
        <v>0</v>
      </c>
      <c r="CF395" s="36">
        <v>0</v>
      </c>
      <c r="CG395" s="36">
        <v>0</v>
      </c>
      <c r="CH395" s="36">
        <v>0</v>
      </c>
    </row>
    <row r="396" spans="1:86" x14ac:dyDescent="0.25">
      <c r="A396" s="45">
        <v>2022</v>
      </c>
      <c r="B396" s="43" t="s">
        <v>166</v>
      </c>
      <c r="C396" s="44">
        <v>20310</v>
      </c>
      <c r="D396" s="43" t="s">
        <v>1018</v>
      </c>
      <c r="E396" s="43" t="s">
        <v>575</v>
      </c>
      <c r="F396" s="42" t="s">
        <v>457</v>
      </c>
      <c r="G396" s="54">
        <v>0.95199999999999996</v>
      </c>
      <c r="H396" s="54">
        <v>1.0129999999999999</v>
      </c>
      <c r="I396" s="38" t="s">
        <v>450</v>
      </c>
      <c r="J396" s="38" t="s">
        <v>450</v>
      </c>
      <c r="K396" s="38">
        <v>1.9650000000000001</v>
      </c>
      <c r="L396" s="39">
        <v>141</v>
      </c>
      <c r="M396" s="39">
        <v>15</v>
      </c>
      <c r="N396" s="39" t="s">
        <v>450</v>
      </c>
      <c r="O396" s="39" t="s">
        <v>450</v>
      </c>
      <c r="P396" s="39">
        <v>156</v>
      </c>
      <c r="Q396" s="41" t="s">
        <v>450</v>
      </c>
      <c r="R396" s="41" t="s">
        <v>450</v>
      </c>
      <c r="S396" s="41" t="s">
        <v>450</v>
      </c>
      <c r="T396" s="41" t="s">
        <v>450</v>
      </c>
      <c r="U396" s="41" t="s">
        <v>450</v>
      </c>
      <c r="V396" s="40" t="s">
        <v>450</v>
      </c>
      <c r="W396" s="40" t="s">
        <v>450</v>
      </c>
      <c r="X396" s="40" t="s">
        <v>450</v>
      </c>
      <c r="Y396" s="40" t="s">
        <v>450</v>
      </c>
      <c r="Z396" s="40" t="s">
        <v>450</v>
      </c>
      <c r="AA396" s="38" t="s">
        <v>450</v>
      </c>
      <c r="AB396" s="38" t="s">
        <v>450</v>
      </c>
      <c r="AC396" s="38" t="s">
        <v>450</v>
      </c>
      <c r="AD396" s="38" t="s">
        <v>450</v>
      </c>
      <c r="AE396" s="38" t="s">
        <v>450</v>
      </c>
      <c r="AF396" s="39" t="s">
        <v>450</v>
      </c>
      <c r="AG396" s="39" t="s">
        <v>450</v>
      </c>
      <c r="AH396" s="39" t="s">
        <v>450</v>
      </c>
      <c r="AI396" s="39" t="s">
        <v>450</v>
      </c>
      <c r="AJ396" s="39" t="s">
        <v>450</v>
      </c>
      <c r="AK396" s="38" t="s">
        <v>450</v>
      </c>
      <c r="AL396" s="38" t="s">
        <v>450</v>
      </c>
      <c r="AM396" s="38" t="s">
        <v>450</v>
      </c>
      <c r="AN396" s="38" t="s">
        <v>450</v>
      </c>
      <c r="AO396" s="38">
        <v>0</v>
      </c>
      <c r="AP396" s="36" t="s">
        <v>450</v>
      </c>
      <c r="AQ396" s="36" t="s">
        <v>450</v>
      </c>
      <c r="AR396" s="36" t="s">
        <v>450</v>
      </c>
      <c r="AS396" s="36" t="s">
        <v>450</v>
      </c>
      <c r="AT396" s="36">
        <v>0</v>
      </c>
      <c r="AU396" s="37" t="s">
        <v>450</v>
      </c>
      <c r="AV396" s="37" t="s">
        <v>450</v>
      </c>
      <c r="AW396" s="37" t="s">
        <v>450</v>
      </c>
      <c r="AX396" s="37" t="s">
        <v>450</v>
      </c>
      <c r="AY396" s="37">
        <v>0</v>
      </c>
      <c r="AZ396" s="36" t="s">
        <v>450</v>
      </c>
      <c r="BA396" s="36" t="s">
        <v>450</v>
      </c>
      <c r="BB396" s="36" t="s">
        <v>450</v>
      </c>
      <c r="BC396" s="36" t="s">
        <v>450</v>
      </c>
      <c r="BD396" s="36">
        <v>0</v>
      </c>
      <c r="BE396" s="38" t="s">
        <v>450</v>
      </c>
      <c r="BF396" s="38" t="s">
        <v>450</v>
      </c>
      <c r="BG396" s="38" t="s">
        <v>450</v>
      </c>
      <c r="BH396" s="38" t="s">
        <v>450</v>
      </c>
      <c r="BI396" s="38">
        <v>0</v>
      </c>
      <c r="BJ396" s="39" t="s">
        <v>450</v>
      </c>
      <c r="BK396" s="39" t="s">
        <v>450</v>
      </c>
      <c r="BL396" s="39" t="s">
        <v>450</v>
      </c>
      <c r="BM396" s="39" t="s">
        <v>450</v>
      </c>
      <c r="BN396" s="39">
        <v>0</v>
      </c>
      <c r="BO396" s="38" t="s">
        <v>450</v>
      </c>
      <c r="BP396" s="38" t="s">
        <v>450</v>
      </c>
      <c r="BQ396" s="38" t="s">
        <v>450</v>
      </c>
      <c r="BR396" s="38" t="s">
        <v>450</v>
      </c>
      <c r="BS396" s="38">
        <v>0</v>
      </c>
      <c r="BT396" s="36">
        <v>0.95199999999999996</v>
      </c>
      <c r="BU396" s="36">
        <v>1.0129999999999999</v>
      </c>
      <c r="BV396" s="36">
        <v>0</v>
      </c>
      <c r="BW396" s="36">
        <v>0</v>
      </c>
      <c r="BX396" s="36">
        <v>1.9650000000000001</v>
      </c>
      <c r="BY396" s="37">
        <v>141</v>
      </c>
      <c r="BZ396" s="37">
        <v>15</v>
      </c>
      <c r="CA396" s="37">
        <v>0</v>
      </c>
      <c r="CB396" s="37">
        <v>0</v>
      </c>
      <c r="CC396" s="37">
        <v>156</v>
      </c>
      <c r="CD396" s="36">
        <v>0</v>
      </c>
      <c r="CE396" s="36">
        <v>0</v>
      </c>
      <c r="CF396" s="36">
        <v>0</v>
      </c>
      <c r="CG396" s="36">
        <v>0</v>
      </c>
      <c r="CH396" s="36">
        <v>0</v>
      </c>
    </row>
    <row r="397" spans="1:86" x14ac:dyDescent="0.25">
      <c r="A397" s="45">
        <v>2022</v>
      </c>
      <c r="B397" s="43" t="s">
        <v>166</v>
      </c>
      <c r="C397" s="44">
        <v>54913</v>
      </c>
      <c r="D397" s="43" t="s">
        <v>1017</v>
      </c>
      <c r="E397" s="43" t="s">
        <v>575</v>
      </c>
      <c r="F397" s="42" t="s">
        <v>457</v>
      </c>
      <c r="G397" s="54">
        <v>519.66499999999996</v>
      </c>
      <c r="H397" s="54">
        <v>701.82</v>
      </c>
      <c r="I397" s="38">
        <v>71.945999999999998</v>
      </c>
      <c r="J397" s="38" t="s">
        <v>450</v>
      </c>
      <c r="K397" s="38">
        <v>1293.431</v>
      </c>
      <c r="L397" s="39">
        <v>63834</v>
      </c>
      <c r="M397" s="39">
        <v>1715</v>
      </c>
      <c r="N397" s="39">
        <v>183</v>
      </c>
      <c r="O397" s="39" t="s">
        <v>450</v>
      </c>
      <c r="P397" s="39">
        <v>65732</v>
      </c>
      <c r="Q397" s="41" t="s">
        <v>450</v>
      </c>
      <c r="R397" s="41" t="s">
        <v>450</v>
      </c>
      <c r="S397" s="41" t="s">
        <v>450</v>
      </c>
      <c r="T397" s="41" t="s">
        <v>450</v>
      </c>
      <c r="U397" s="41">
        <v>0</v>
      </c>
      <c r="V397" s="40" t="s">
        <v>450</v>
      </c>
      <c r="W397" s="40" t="s">
        <v>450</v>
      </c>
      <c r="X397" s="40" t="s">
        <v>450</v>
      </c>
      <c r="Y397" s="40" t="s">
        <v>450</v>
      </c>
      <c r="Z397" s="40">
        <v>0</v>
      </c>
      <c r="AA397" s="38" t="s">
        <v>450</v>
      </c>
      <c r="AB397" s="38" t="s">
        <v>450</v>
      </c>
      <c r="AC397" s="38" t="s">
        <v>450</v>
      </c>
      <c r="AD397" s="38" t="s">
        <v>450</v>
      </c>
      <c r="AE397" s="38">
        <v>0</v>
      </c>
      <c r="AF397" s="39" t="s">
        <v>450</v>
      </c>
      <c r="AG397" s="39" t="s">
        <v>450</v>
      </c>
      <c r="AH397" s="39" t="s">
        <v>450</v>
      </c>
      <c r="AI397" s="39" t="s">
        <v>450</v>
      </c>
      <c r="AJ397" s="39">
        <v>0</v>
      </c>
      <c r="AK397" s="38">
        <v>1716.471</v>
      </c>
      <c r="AL397" s="38">
        <v>52337.481</v>
      </c>
      <c r="AM397" s="38">
        <v>173.64599999999999</v>
      </c>
      <c r="AN397" s="38" t="s">
        <v>450</v>
      </c>
      <c r="AO397" s="38">
        <v>54227.597999999998</v>
      </c>
      <c r="AP397" s="36">
        <v>0.55500000000000005</v>
      </c>
      <c r="AQ397" s="36">
        <v>32.341000000000001</v>
      </c>
      <c r="AR397" s="36">
        <v>4.16</v>
      </c>
      <c r="AS397" s="36" t="s">
        <v>450</v>
      </c>
      <c r="AT397" s="36">
        <v>37.055999999999997</v>
      </c>
      <c r="AU397" s="37">
        <v>82</v>
      </c>
      <c r="AV397" s="37">
        <v>26</v>
      </c>
      <c r="AW397" s="37">
        <v>3</v>
      </c>
      <c r="AX397" s="37" t="s">
        <v>450</v>
      </c>
      <c r="AY397" s="37">
        <v>111</v>
      </c>
      <c r="AZ397" s="36">
        <v>7.8860000000000001</v>
      </c>
      <c r="BA397" s="36">
        <v>5199.95</v>
      </c>
      <c r="BB397" s="36" t="s">
        <v>450</v>
      </c>
      <c r="BC397" s="36" t="s">
        <v>450</v>
      </c>
      <c r="BD397" s="36">
        <v>5207.8360000000002</v>
      </c>
      <c r="BE397" s="38">
        <v>0.873</v>
      </c>
      <c r="BF397" s="38">
        <v>4.2969999999999997</v>
      </c>
      <c r="BG397" s="38">
        <v>0.86</v>
      </c>
      <c r="BH397" s="38" t="s">
        <v>450</v>
      </c>
      <c r="BI397" s="38">
        <v>6.03</v>
      </c>
      <c r="BJ397" s="39">
        <v>3</v>
      </c>
      <c r="BK397" s="39">
        <v>9</v>
      </c>
      <c r="BL397" s="39">
        <v>3</v>
      </c>
      <c r="BM397" s="39" t="s">
        <v>450</v>
      </c>
      <c r="BN397" s="39">
        <v>15</v>
      </c>
      <c r="BO397" s="38" t="s">
        <v>450</v>
      </c>
      <c r="BP397" s="38" t="s">
        <v>450</v>
      </c>
      <c r="BQ397" s="38" t="s">
        <v>450</v>
      </c>
      <c r="BR397" s="38" t="s">
        <v>450</v>
      </c>
      <c r="BS397" s="38">
        <v>0</v>
      </c>
      <c r="BT397" s="36">
        <v>521.09299999999996</v>
      </c>
      <c r="BU397" s="36">
        <v>738.45799999999997</v>
      </c>
      <c r="BV397" s="36">
        <v>76.965999999999994</v>
      </c>
      <c r="BW397" s="36">
        <v>0</v>
      </c>
      <c r="BX397" s="36">
        <v>1336.5170000000001</v>
      </c>
      <c r="BY397" s="37">
        <v>63919</v>
      </c>
      <c r="BZ397" s="37">
        <v>1750</v>
      </c>
      <c r="CA397" s="37">
        <v>189</v>
      </c>
      <c r="CB397" s="37">
        <v>0</v>
      </c>
      <c r="CC397" s="37">
        <v>65858</v>
      </c>
      <c r="CD397" s="36">
        <v>1724.357</v>
      </c>
      <c r="CE397" s="36">
        <v>57537.430999999997</v>
      </c>
      <c r="CF397" s="36">
        <v>173.64599999999999</v>
      </c>
      <c r="CG397" s="36">
        <v>0</v>
      </c>
      <c r="CH397" s="36">
        <v>59435.434000000001</v>
      </c>
    </row>
    <row r="398" spans="1:86" x14ac:dyDescent="0.25">
      <c r="A398" s="45">
        <v>2022</v>
      </c>
      <c r="B398" s="43" t="s">
        <v>166</v>
      </c>
      <c r="C398" s="44">
        <v>99999</v>
      </c>
      <c r="D398" s="43" t="s">
        <v>453</v>
      </c>
      <c r="E398" s="43" t="s">
        <v>575</v>
      </c>
      <c r="F398" s="42" t="s">
        <v>451</v>
      </c>
      <c r="G398" s="54">
        <v>-4.8000000000000001E-2</v>
      </c>
      <c r="H398" s="54">
        <v>-0.19</v>
      </c>
      <c r="I398" s="38" t="s">
        <v>450</v>
      </c>
      <c r="J398" s="38" t="s">
        <v>450</v>
      </c>
      <c r="K398" s="38">
        <v>-0.23799999999999999</v>
      </c>
      <c r="L398" s="39" t="s">
        <v>450</v>
      </c>
      <c r="M398" s="39" t="s">
        <v>450</v>
      </c>
      <c r="N398" s="39" t="s">
        <v>450</v>
      </c>
      <c r="O398" s="39" t="s">
        <v>450</v>
      </c>
      <c r="P398" s="39" t="s">
        <v>450</v>
      </c>
      <c r="Q398" s="41" t="s">
        <v>450</v>
      </c>
      <c r="R398" s="41" t="s">
        <v>450</v>
      </c>
      <c r="S398" s="41" t="s">
        <v>450</v>
      </c>
      <c r="T398" s="41" t="s">
        <v>450</v>
      </c>
      <c r="U398" s="41" t="s">
        <v>450</v>
      </c>
      <c r="V398" s="40" t="s">
        <v>450</v>
      </c>
      <c r="W398" s="40" t="s">
        <v>450</v>
      </c>
      <c r="X398" s="40" t="s">
        <v>450</v>
      </c>
      <c r="Y398" s="40" t="s">
        <v>450</v>
      </c>
      <c r="Z398" s="40" t="s">
        <v>450</v>
      </c>
      <c r="AA398" s="38" t="s">
        <v>450</v>
      </c>
      <c r="AB398" s="38" t="s">
        <v>450</v>
      </c>
      <c r="AC398" s="38" t="s">
        <v>450</v>
      </c>
      <c r="AD398" s="38" t="s">
        <v>450</v>
      </c>
      <c r="AE398" s="38">
        <v>0</v>
      </c>
      <c r="AF398" s="39" t="s">
        <v>450</v>
      </c>
      <c r="AG398" s="39" t="s">
        <v>450</v>
      </c>
      <c r="AH398" s="39" t="s">
        <v>450</v>
      </c>
      <c r="AI398" s="39" t="s">
        <v>450</v>
      </c>
      <c r="AJ398" s="39" t="s">
        <v>450</v>
      </c>
      <c r="AK398" s="38" t="s">
        <v>450</v>
      </c>
      <c r="AL398" s="38" t="s">
        <v>450</v>
      </c>
      <c r="AM398" s="38" t="s">
        <v>450</v>
      </c>
      <c r="AN398" s="38" t="s">
        <v>450</v>
      </c>
      <c r="AO398" s="38" t="s">
        <v>450</v>
      </c>
      <c r="AP398" s="36" t="s">
        <v>450</v>
      </c>
      <c r="AQ398" s="36" t="s">
        <v>450</v>
      </c>
      <c r="AR398" s="36" t="s">
        <v>450</v>
      </c>
      <c r="AS398" s="36" t="s">
        <v>450</v>
      </c>
      <c r="AT398" s="36" t="s">
        <v>450</v>
      </c>
      <c r="AU398" s="37" t="s">
        <v>450</v>
      </c>
      <c r="AV398" s="37" t="s">
        <v>450</v>
      </c>
      <c r="AW398" s="37" t="s">
        <v>450</v>
      </c>
      <c r="AX398" s="37" t="s">
        <v>450</v>
      </c>
      <c r="AY398" s="37" t="s">
        <v>450</v>
      </c>
      <c r="AZ398" s="36" t="s">
        <v>450</v>
      </c>
      <c r="BA398" s="36" t="s">
        <v>450</v>
      </c>
      <c r="BB398" s="36" t="s">
        <v>450</v>
      </c>
      <c r="BC398" s="36" t="s">
        <v>450</v>
      </c>
      <c r="BD398" s="36" t="s">
        <v>450</v>
      </c>
      <c r="BE398" s="38" t="s">
        <v>450</v>
      </c>
      <c r="BF398" s="38" t="s">
        <v>450</v>
      </c>
      <c r="BG398" s="38" t="s">
        <v>450</v>
      </c>
      <c r="BH398" s="38" t="s">
        <v>450</v>
      </c>
      <c r="BI398" s="38" t="s">
        <v>450</v>
      </c>
      <c r="BJ398" s="39" t="s">
        <v>450</v>
      </c>
      <c r="BK398" s="39" t="s">
        <v>450</v>
      </c>
      <c r="BL398" s="39" t="s">
        <v>450</v>
      </c>
      <c r="BM398" s="39" t="s">
        <v>450</v>
      </c>
      <c r="BN398" s="39" t="s">
        <v>450</v>
      </c>
      <c r="BO398" s="38" t="s">
        <v>450</v>
      </c>
      <c r="BP398" s="38" t="s">
        <v>450</v>
      </c>
      <c r="BQ398" s="38" t="s">
        <v>450</v>
      </c>
      <c r="BR398" s="38" t="s">
        <v>450</v>
      </c>
      <c r="BS398" s="38" t="s">
        <v>450</v>
      </c>
      <c r="BT398" s="36">
        <v>-4.8000000000000001E-2</v>
      </c>
      <c r="BU398" s="36">
        <v>-0.19</v>
      </c>
      <c r="BV398" s="36" t="s">
        <v>450</v>
      </c>
      <c r="BW398" s="36" t="s">
        <v>450</v>
      </c>
      <c r="BX398" s="36">
        <v>-0.23799999999999999</v>
      </c>
      <c r="BY398" s="37" t="s">
        <v>450</v>
      </c>
      <c r="BZ398" s="37" t="s">
        <v>450</v>
      </c>
      <c r="CA398" s="37" t="s">
        <v>450</v>
      </c>
      <c r="CB398" s="37" t="s">
        <v>450</v>
      </c>
      <c r="CC398" s="37" t="s">
        <v>450</v>
      </c>
      <c r="CD398" s="36" t="s">
        <v>450</v>
      </c>
      <c r="CE398" s="36" t="s">
        <v>450</v>
      </c>
      <c r="CF398" s="36" t="s">
        <v>450</v>
      </c>
      <c r="CG398" s="36" t="s">
        <v>450</v>
      </c>
      <c r="CH398" s="36" t="s">
        <v>450</v>
      </c>
    </row>
    <row r="399" spans="1:86" x14ac:dyDescent="0.25">
      <c r="A399" s="45">
        <v>2022</v>
      </c>
      <c r="B399" s="43" t="s">
        <v>165</v>
      </c>
      <c r="C399" s="44">
        <v>1167</v>
      </c>
      <c r="D399" s="43" t="s">
        <v>1016</v>
      </c>
      <c r="E399" s="43" t="s">
        <v>468</v>
      </c>
      <c r="F399" s="42" t="s">
        <v>457</v>
      </c>
      <c r="G399" s="54">
        <v>309.48399999999998</v>
      </c>
      <c r="H399" s="54">
        <v>132.61500000000001</v>
      </c>
      <c r="I399" s="38">
        <v>0</v>
      </c>
      <c r="J399" s="38">
        <v>0</v>
      </c>
      <c r="K399" s="38">
        <v>442.09899999999999</v>
      </c>
      <c r="L399" s="39">
        <v>40000</v>
      </c>
      <c r="M399" s="39">
        <v>843</v>
      </c>
      <c r="N399" s="39">
        <v>0</v>
      </c>
      <c r="O399" s="39">
        <v>0</v>
      </c>
      <c r="P399" s="39">
        <v>40843</v>
      </c>
      <c r="Q399" s="41" t="s">
        <v>450</v>
      </c>
      <c r="R399" s="41" t="s">
        <v>450</v>
      </c>
      <c r="S399" s="41" t="s">
        <v>450</v>
      </c>
      <c r="T399" s="41" t="s">
        <v>450</v>
      </c>
      <c r="U399" s="41" t="s">
        <v>450</v>
      </c>
      <c r="V399" s="40" t="s">
        <v>450</v>
      </c>
      <c r="W399" s="40" t="s">
        <v>450</v>
      </c>
      <c r="X399" s="40" t="s">
        <v>450</v>
      </c>
      <c r="Y399" s="40" t="s">
        <v>450</v>
      </c>
      <c r="Z399" s="40" t="s">
        <v>450</v>
      </c>
      <c r="AA399" s="38" t="s">
        <v>450</v>
      </c>
      <c r="AB399" s="38" t="s">
        <v>450</v>
      </c>
      <c r="AC399" s="38" t="s">
        <v>450</v>
      </c>
      <c r="AD399" s="38" t="s">
        <v>450</v>
      </c>
      <c r="AE399" s="38" t="s">
        <v>450</v>
      </c>
      <c r="AF399" s="39" t="s">
        <v>450</v>
      </c>
      <c r="AG399" s="39" t="s">
        <v>450</v>
      </c>
      <c r="AH399" s="39" t="s">
        <v>450</v>
      </c>
      <c r="AI399" s="39" t="s">
        <v>450</v>
      </c>
      <c r="AJ399" s="39" t="s">
        <v>450</v>
      </c>
      <c r="AK399" s="38" t="s">
        <v>450</v>
      </c>
      <c r="AL399" s="38" t="s">
        <v>450</v>
      </c>
      <c r="AM399" s="38" t="s">
        <v>450</v>
      </c>
      <c r="AN399" s="38" t="s">
        <v>450</v>
      </c>
      <c r="AO399" s="38">
        <v>0</v>
      </c>
      <c r="AP399" s="36">
        <v>5.3999999999999999E-2</v>
      </c>
      <c r="AQ399" s="36">
        <v>0.01</v>
      </c>
      <c r="AR399" s="36">
        <v>0</v>
      </c>
      <c r="AS399" s="36">
        <v>0</v>
      </c>
      <c r="AT399" s="36">
        <v>6.4000000000000001E-2</v>
      </c>
      <c r="AU399" s="37">
        <v>18</v>
      </c>
      <c r="AV399" s="37">
        <v>3</v>
      </c>
      <c r="AW399" s="37">
        <v>0</v>
      </c>
      <c r="AX399" s="37">
        <v>0</v>
      </c>
      <c r="AY399" s="37">
        <v>21</v>
      </c>
      <c r="AZ399" s="36" t="s">
        <v>450</v>
      </c>
      <c r="BA399" s="36" t="s">
        <v>450</v>
      </c>
      <c r="BB399" s="36" t="s">
        <v>450</v>
      </c>
      <c r="BC399" s="36" t="s">
        <v>450</v>
      </c>
      <c r="BD399" s="36">
        <v>0</v>
      </c>
      <c r="BE399" s="38" t="s">
        <v>450</v>
      </c>
      <c r="BF399" s="38" t="s">
        <v>450</v>
      </c>
      <c r="BG399" s="38" t="s">
        <v>450</v>
      </c>
      <c r="BH399" s="38" t="s">
        <v>450</v>
      </c>
      <c r="BI399" s="38">
        <v>0</v>
      </c>
      <c r="BJ399" s="39" t="s">
        <v>450</v>
      </c>
      <c r="BK399" s="39" t="s">
        <v>450</v>
      </c>
      <c r="BL399" s="39" t="s">
        <v>450</v>
      </c>
      <c r="BM399" s="39" t="s">
        <v>450</v>
      </c>
      <c r="BN399" s="39">
        <v>0</v>
      </c>
      <c r="BO399" s="38" t="s">
        <v>450</v>
      </c>
      <c r="BP399" s="38" t="s">
        <v>450</v>
      </c>
      <c r="BQ399" s="38" t="s">
        <v>450</v>
      </c>
      <c r="BR399" s="38" t="s">
        <v>450</v>
      </c>
      <c r="BS399" s="38">
        <v>0</v>
      </c>
      <c r="BT399" s="36">
        <v>309.53800000000001</v>
      </c>
      <c r="BU399" s="36">
        <v>132.625</v>
      </c>
      <c r="BV399" s="36">
        <v>0</v>
      </c>
      <c r="BW399" s="36">
        <v>0</v>
      </c>
      <c r="BX399" s="36">
        <v>442.16300000000001</v>
      </c>
      <c r="BY399" s="37">
        <v>40018</v>
      </c>
      <c r="BZ399" s="37">
        <v>846</v>
      </c>
      <c r="CA399" s="37">
        <v>0</v>
      </c>
      <c r="CB399" s="37">
        <v>0</v>
      </c>
      <c r="CC399" s="37">
        <v>40864</v>
      </c>
      <c r="CD399" s="36">
        <v>0</v>
      </c>
      <c r="CE399" s="36">
        <v>0</v>
      </c>
      <c r="CF399" s="36">
        <v>0</v>
      </c>
      <c r="CG399" s="36">
        <v>0</v>
      </c>
      <c r="CH399" s="36">
        <v>0</v>
      </c>
    </row>
    <row r="400" spans="1:86" x14ac:dyDescent="0.25">
      <c r="A400" s="45">
        <v>2022</v>
      </c>
      <c r="B400" s="43" t="s">
        <v>165</v>
      </c>
      <c r="C400" s="44">
        <v>3503</v>
      </c>
      <c r="D400" s="43" t="s">
        <v>1015</v>
      </c>
      <c r="E400" s="43" t="s">
        <v>468</v>
      </c>
      <c r="F400" s="42" t="s">
        <v>457</v>
      </c>
      <c r="G400" s="54">
        <v>13.776</v>
      </c>
      <c r="H400" s="54">
        <v>4.8159999999999998</v>
      </c>
      <c r="I400" s="38">
        <v>1.5</v>
      </c>
      <c r="J400" s="38" t="s">
        <v>450</v>
      </c>
      <c r="K400" s="38">
        <v>20.091999999999999</v>
      </c>
      <c r="L400" s="39">
        <v>1273</v>
      </c>
      <c r="M400" s="39">
        <v>51</v>
      </c>
      <c r="N400" s="39">
        <v>1</v>
      </c>
      <c r="O400" s="39" t="s">
        <v>450</v>
      </c>
      <c r="P400" s="39">
        <v>1325</v>
      </c>
      <c r="Q400" s="41" t="s">
        <v>450</v>
      </c>
      <c r="R400" s="41" t="s">
        <v>450</v>
      </c>
      <c r="S400" s="41" t="s">
        <v>450</v>
      </c>
      <c r="T400" s="41" t="s">
        <v>450</v>
      </c>
      <c r="U400" s="41">
        <v>0</v>
      </c>
      <c r="V400" s="40" t="s">
        <v>450</v>
      </c>
      <c r="W400" s="40" t="s">
        <v>450</v>
      </c>
      <c r="X400" s="40" t="s">
        <v>450</v>
      </c>
      <c r="Y400" s="40" t="s">
        <v>450</v>
      </c>
      <c r="Z400" s="40">
        <v>0</v>
      </c>
      <c r="AA400" s="38">
        <v>0.56000000000000005</v>
      </c>
      <c r="AB400" s="38">
        <v>6.6150000000000002</v>
      </c>
      <c r="AC400" s="38">
        <v>2.2999999999999998</v>
      </c>
      <c r="AD400" s="38" t="s">
        <v>450</v>
      </c>
      <c r="AE400" s="38">
        <v>9.4749999999999996</v>
      </c>
      <c r="AF400" s="39">
        <v>24</v>
      </c>
      <c r="AG400" s="39">
        <v>30</v>
      </c>
      <c r="AH400" s="39">
        <v>3</v>
      </c>
      <c r="AI400" s="39" t="s">
        <v>450</v>
      </c>
      <c r="AJ400" s="39">
        <v>57</v>
      </c>
      <c r="AK400" s="38" t="s">
        <v>450</v>
      </c>
      <c r="AL400" s="38" t="s">
        <v>450</v>
      </c>
      <c r="AM400" s="38" t="s">
        <v>450</v>
      </c>
      <c r="AN400" s="38" t="s">
        <v>450</v>
      </c>
      <c r="AO400" s="38">
        <v>0</v>
      </c>
      <c r="AP400" s="36">
        <v>5.2999999999999999E-2</v>
      </c>
      <c r="AQ400" s="36" t="s">
        <v>450</v>
      </c>
      <c r="AR400" s="36">
        <v>0.3</v>
      </c>
      <c r="AS400" s="36" t="s">
        <v>450</v>
      </c>
      <c r="AT400" s="36">
        <v>0.35299999999999998</v>
      </c>
      <c r="AU400" s="37">
        <v>10</v>
      </c>
      <c r="AV400" s="37" t="s">
        <v>450</v>
      </c>
      <c r="AW400" s="37">
        <v>1</v>
      </c>
      <c r="AX400" s="37" t="s">
        <v>450</v>
      </c>
      <c r="AY400" s="37">
        <v>11</v>
      </c>
      <c r="AZ400" s="36" t="s">
        <v>450</v>
      </c>
      <c r="BA400" s="36" t="s">
        <v>450</v>
      </c>
      <c r="BB400" s="36" t="s">
        <v>450</v>
      </c>
      <c r="BC400" s="36" t="s">
        <v>450</v>
      </c>
      <c r="BD400" s="36">
        <v>0</v>
      </c>
      <c r="BE400" s="38" t="s">
        <v>450</v>
      </c>
      <c r="BF400" s="38">
        <v>0.03</v>
      </c>
      <c r="BG400" s="38" t="s">
        <v>450</v>
      </c>
      <c r="BH400" s="38" t="s">
        <v>450</v>
      </c>
      <c r="BI400" s="38">
        <v>0.03</v>
      </c>
      <c r="BJ400" s="39" t="s">
        <v>450</v>
      </c>
      <c r="BK400" s="39">
        <v>1</v>
      </c>
      <c r="BL400" s="39" t="s">
        <v>450</v>
      </c>
      <c r="BM400" s="39" t="s">
        <v>450</v>
      </c>
      <c r="BN400" s="39">
        <v>1</v>
      </c>
      <c r="BO400" s="38" t="s">
        <v>450</v>
      </c>
      <c r="BP400" s="38" t="s">
        <v>450</v>
      </c>
      <c r="BQ400" s="38" t="s">
        <v>450</v>
      </c>
      <c r="BR400" s="38" t="s">
        <v>450</v>
      </c>
      <c r="BS400" s="38">
        <v>0</v>
      </c>
      <c r="BT400" s="36">
        <v>14.388999999999999</v>
      </c>
      <c r="BU400" s="36">
        <v>11.461</v>
      </c>
      <c r="BV400" s="36">
        <v>4.0999999999999996</v>
      </c>
      <c r="BW400" s="36">
        <v>0</v>
      </c>
      <c r="BX400" s="36">
        <v>29.95</v>
      </c>
      <c r="BY400" s="37">
        <v>1307</v>
      </c>
      <c r="BZ400" s="37">
        <v>82</v>
      </c>
      <c r="CA400" s="37">
        <v>5</v>
      </c>
      <c r="CB400" s="37">
        <v>0</v>
      </c>
      <c r="CC400" s="37">
        <v>1394</v>
      </c>
      <c r="CD400" s="36">
        <v>0</v>
      </c>
      <c r="CE400" s="36">
        <v>0</v>
      </c>
      <c r="CF400" s="36">
        <v>0</v>
      </c>
      <c r="CG400" s="36">
        <v>0</v>
      </c>
      <c r="CH400" s="36">
        <v>0</v>
      </c>
    </row>
    <row r="401" spans="1:86" x14ac:dyDescent="0.25">
      <c r="A401" s="45">
        <v>2022</v>
      </c>
      <c r="B401" s="43" t="s">
        <v>165</v>
      </c>
      <c r="C401" s="44">
        <v>5027</v>
      </c>
      <c r="D401" s="43" t="s">
        <v>1014</v>
      </c>
      <c r="E401" s="43" t="s">
        <v>468</v>
      </c>
      <c r="F401" s="42" t="s">
        <v>457</v>
      </c>
      <c r="G401" s="54">
        <v>54.86</v>
      </c>
      <c r="H401" s="54">
        <v>35.405999999999999</v>
      </c>
      <c r="I401" s="38">
        <v>2.7650000000000001</v>
      </c>
      <c r="J401" s="38">
        <v>0</v>
      </c>
      <c r="K401" s="38">
        <v>93.031000000000006</v>
      </c>
      <c r="L401" s="39">
        <v>5825</v>
      </c>
      <c r="M401" s="39">
        <v>226</v>
      </c>
      <c r="N401" s="39">
        <v>3</v>
      </c>
      <c r="O401" s="39">
        <v>0</v>
      </c>
      <c r="P401" s="39">
        <v>6054</v>
      </c>
      <c r="Q401" s="41" t="s">
        <v>450</v>
      </c>
      <c r="R401" s="41" t="s">
        <v>450</v>
      </c>
      <c r="S401" s="41" t="s">
        <v>450</v>
      </c>
      <c r="T401" s="41" t="s">
        <v>450</v>
      </c>
      <c r="U401" s="41" t="s">
        <v>450</v>
      </c>
      <c r="V401" s="40" t="s">
        <v>450</v>
      </c>
      <c r="W401" s="40" t="s">
        <v>450</v>
      </c>
      <c r="X401" s="40" t="s">
        <v>450</v>
      </c>
      <c r="Y401" s="40" t="s">
        <v>450</v>
      </c>
      <c r="Z401" s="40" t="s">
        <v>450</v>
      </c>
      <c r="AA401" s="38" t="s">
        <v>450</v>
      </c>
      <c r="AB401" s="38" t="s">
        <v>450</v>
      </c>
      <c r="AC401" s="38" t="s">
        <v>450</v>
      </c>
      <c r="AD401" s="38" t="s">
        <v>450</v>
      </c>
      <c r="AE401" s="38" t="s">
        <v>450</v>
      </c>
      <c r="AF401" s="39" t="s">
        <v>450</v>
      </c>
      <c r="AG401" s="39" t="s">
        <v>450</v>
      </c>
      <c r="AH401" s="39" t="s">
        <v>450</v>
      </c>
      <c r="AI401" s="39" t="s">
        <v>450</v>
      </c>
      <c r="AJ401" s="39" t="s">
        <v>450</v>
      </c>
      <c r="AK401" s="38" t="s">
        <v>450</v>
      </c>
      <c r="AL401" s="38" t="s">
        <v>450</v>
      </c>
      <c r="AM401" s="38" t="s">
        <v>450</v>
      </c>
      <c r="AN401" s="38" t="s">
        <v>450</v>
      </c>
      <c r="AO401" s="38">
        <v>0</v>
      </c>
      <c r="AP401" s="36">
        <v>5.0999999999999997E-2</v>
      </c>
      <c r="AQ401" s="36">
        <v>0.81200000000000006</v>
      </c>
      <c r="AR401" s="36">
        <v>0</v>
      </c>
      <c r="AS401" s="36">
        <v>0</v>
      </c>
      <c r="AT401" s="36">
        <v>0.86299999999999999</v>
      </c>
      <c r="AU401" s="37">
        <v>13</v>
      </c>
      <c r="AV401" s="37">
        <v>4</v>
      </c>
      <c r="AW401" s="37">
        <v>0</v>
      </c>
      <c r="AX401" s="37">
        <v>0</v>
      </c>
      <c r="AY401" s="37">
        <v>17</v>
      </c>
      <c r="AZ401" s="36" t="s">
        <v>450</v>
      </c>
      <c r="BA401" s="36" t="s">
        <v>450</v>
      </c>
      <c r="BB401" s="36" t="s">
        <v>450</v>
      </c>
      <c r="BC401" s="36" t="s">
        <v>450</v>
      </c>
      <c r="BD401" s="36">
        <v>0</v>
      </c>
      <c r="BE401" s="38">
        <v>0</v>
      </c>
      <c r="BF401" s="38">
        <v>0</v>
      </c>
      <c r="BG401" s="38">
        <v>0</v>
      </c>
      <c r="BH401" s="38">
        <v>0</v>
      </c>
      <c r="BI401" s="38">
        <v>0</v>
      </c>
      <c r="BJ401" s="39">
        <v>0</v>
      </c>
      <c r="BK401" s="39">
        <v>0</v>
      </c>
      <c r="BL401" s="39">
        <v>0</v>
      </c>
      <c r="BM401" s="39">
        <v>0</v>
      </c>
      <c r="BN401" s="39">
        <v>0</v>
      </c>
      <c r="BO401" s="38" t="s">
        <v>450</v>
      </c>
      <c r="BP401" s="38" t="s">
        <v>450</v>
      </c>
      <c r="BQ401" s="38" t="s">
        <v>450</v>
      </c>
      <c r="BR401" s="38" t="s">
        <v>450</v>
      </c>
      <c r="BS401" s="38">
        <v>0</v>
      </c>
      <c r="BT401" s="36">
        <v>54.911000000000001</v>
      </c>
      <c r="BU401" s="36">
        <v>36.218000000000004</v>
      </c>
      <c r="BV401" s="36">
        <v>2.7650000000000001</v>
      </c>
      <c r="BW401" s="36">
        <v>0</v>
      </c>
      <c r="BX401" s="36">
        <v>93.894000000000005</v>
      </c>
      <c r="BY401" s="37">
        <v>5838</v>
      </c>
      <c r="BZ401" s="37">
        <v>230</v>
      </c>
      <c r="CA401" s="37">
        <v>3</v>
      </c>
      <c r="CB401" s="37">
        <v>0</v>
      </c>
      <c r="CC401" s="37">
        <v>6071</v>
      </c>
      <c r="CD401" s="36">
        <v>0</v>
      </c>
      <c r="CE401" s="36">
        <v>0</v>
      </c>
      <c r="CF401" s="36">
        <v>0</v>
      </c>
      <c r="CG401" s="36">
        <v>0</v>
      </c>
      <c r="CH401" s="36">
        <v>0</v>
      </c>
    </row>
    <row r="402" spans="1:86" x14ac:dyDescent="0.25">
      <c r="A402" s="45">
        <v>2022</v>
      </c>
      <c r="B402" s="43" t="s">
        <v>165</v>
      </c>
      <c r="C402" s="44">
        <v>5625</v>
      </c>
      <c r="D402" s="43" t="s">
        <v>1013</v>
      </c>
      <c r="E402" s="43" t="s">
        <v>468</v>
      </c>
      <c r="F402" s="42" t="s">
        <v>457</v>
      </c>
      <c r="G402" s="54">
        <v>0.24399999999999999</v>
      </c>
      <c r="H402" s="54">
        <v>3.0089999999999999</v>
      </c>
      <c r="I402" s="38" t="s">
        <v>450</v>
      </c>
      <c r="J402" s="38" t="s">
        <v>450</v>
      </c>
      <c r="K402" s="38">
        <v>3.2530000000000001</v>
      </c>
      <c r="L402" s="39">
        <v>40</v>
      </c>
      <c r="M402" s="39">
        <v>16</v>
      </c>
      <c r="N402" s="39" t="s">
        <v>450</v>
      </c>
      <c r="O402" s="39" t="s">
        <v>450</v>
      </c>
      <c r="P402" s="39">
        <v>56</v>
      </c>
      <c r="Q402" s="41" t="s">
        <v>450</v>
      </c>
      <c r="R402" s="41" t="s">
        <v>450</v>
      </c>
      <c r="S402" s="41" t="s">
        <v>450</v>
      </c>
      <c r="T402" s="41" t="s">
        <v>450</v>
      </c>
      <c r="U402" s="41" t="s">
        <v>450</v>
      </c>
      <c r="V402" s="40" t="s">
        <v>450</v>
      </c>
      <c r="W402" s="40" t="s">
        <v>450</v>
      </c>
      <c r="X402" s="40" t="s">
        <v>450</v>
      </c>
      <c r="Y402" s="40" t="s">
        <v>450</v>
      </c>
      <c r="Z402" s="40" t="s">
        <v>450</v>
      </c>
      <c r="AA402" s="38" t="s">
        <v>450</v>
      </c>
      <c r="AB402" s="38" t="s">
        <v>450</v>
      </c>
      <c r="AC402" s="38" t="s">
        <v>450</v>
      </c>
      <c r="AD402" s="38" t="s">
        <v>450</v>
      </c>
      <c r="AE402" s="38" t="s">
        <v>450</v>
      </c>
      <c r="AF402" s="39" t="s">
        <v>450</v>
      </c>
      <c r="AG402" s="39" t="s">
        <v>450</v>
      </c>
      <c r="AH402" s="39" t="s">
        <v>450</v>
      </c>
      <c r="AI402" s="39" t="s">
        <v>450</v>
      </c>
      <c r="AJ402" s="39" t="s">
        <v>450</v>
      </c>
      <c r="AK402" s="38" t="s">
        <v>450</v>
      </c>
      <c r="AL402" s="38" t="s">
        <v>450</v>
      </c>
      <c r="AM402" s="38" t="s">
        <v>450</v>
      </c>
      <c r="AN402" s="38" t="s">
        <v>450</v>
      </c>
      <c r="AO402" s="38">
        <v>0</v>
      </c>
      <c r="AP402" s="36" t="s">
        <v>450</v>
      </c>
      <c r="AQ402" s="36" t="s">
        <v>450</v>
      </c>
      <c r="AR402" s="36" t="s">
        <v>450</v>
      </c>
      <c r="AS402" s="36" t="s">
        <v>450</v>
      </c>
      <c r="AT402" s="36">
        <v>0</v>
      </c>
      <c r="AU402" s="37" t="s">
        <v>450</v>
      </c>
      <c r="AV402" s="37" t="s">
        <v>450</v>
      </c>
      <c r="AW402" s="37" t="s">
        <v>450</v>
      </c>
      <c r="AX402" s="37" t="s">
        <v>450</v>
      </c>
      <c r="AY402" s="37">
        <v>0</v>
      </c>
      <c r="AZ402" s="36" t="s">
        <v>450</v>
      </c>
      <c r="BA402" s="36" t="s">
        <v>450</v>
      </c>
      <c r="BB402" s="36" t="s">
        <v>450</v>
      </c>
      <c r="BC402" s="36" t="s">
        <v>450</v>
      </c>
      <c r="BD402" s="36">
        <v>0</v>
      </c>
      <c r="BE402" s="38" t="s">
        <v>450</v>
      </c>
      <c r="BF402" s="38" t="s">
        <v>450</v>
      </c>
      <c r="BG402" s="38" t="s">
        <v>450</v>
      </c>
      <c r="BH402" s="38" t="s">
        <v>450</v>
      </c>
      <c r="BI402" s="38">
        <v>0</v>
      </c>
      <c r="BJ402" s="39" t="s">
        <v>450</v>
      </c>
      <c r="BK402" s="39" t="s">
        <v>450</v>
      </c>
      <c r="BL402" s="39" t="s">
        <v>450</v>
      </c>
      <c r="BM402" s="39" t="s">
        <v>450</v>
      </c>
      <c r="BN402" s="39">
        <v>0</v>
      </c>
      <c r="BO402" s="38" t="s">
        <v>450</v>
      </c>
      <c r="BP402" s="38" t="s">
        <v>450</v>
      </c>
      <c r="BQ402" s="38" t="s">
        <v>450</v>
      </c>
      <c r="BR402" s="38" t="s">
        <v>450</v>
      </c>
      <c r="BS402" s="38">
        <v>0</v>
      </c>
      <c r="BT402" s="36">
        <v>0.24399999999999999</v>
      </c>
      <c r="BU402" s="36">
        <v>3.0089999999999999</v>
      </c>
      <c r="BV402" s="36">
        <v>0</v>
      </c>
      <c r="BW402" s="36">
        <v>0</v>
      </c>
      <c r="BX402" s="36">
        <v>3.2530000000000001</v>
      </c>
      <c r="BY402" s="37">
        <v>40</v>
      </c>
      <c r="BZ402" s="37">
        <v>16</v>
      </c>
      <c r="CA402" s="37">
        <v>0</v>
      </c>
      <c r="CB402" s="37">
        <v>0</v>
      </c>
      <c r="CC402" s="37">
        <v>56</v>
      </c>
      <c r="CD402" s="36">
        <v>0</v>
      </c>
      <c r="CE402" s="36">
        <v>0</v>
      </c>
      <c r="CF402" s="36">
        <v>0</v>
      </c>
      <c r="CG402" s="36">
        <v>0</v>
      </c>
      <c r="CH402" s="36">
        <v>0</v>
      </c>
    </row>
    <row r="403" spans="1:86" x14ac:dyDescent="0.25">
      <c r="A403" s="45">
        <v>2022</v>
      </c>
      <c r="B403" s="43" t="s">
        <v>165</v>
      </c>
      <c r="C403" s="44">
        <v>7908</v>
      </c>
      <c r="D403" s="43" t="s">
        <v>1012</v>
      </c>
      <c r="E403" s="43" t="s">
        <v>468</v>
      </c>
      <c r="F403" s="42" t="s">
        <v>455</v>
      </c>
      <c r="G403" s="54">
        <v>7.6999999999999999E-2</v>
      </c>
      <c r="H403" s="54">
        <v>0.16900000000000001</v>
      </c>
      <c r="I403" s="38" t="s">
        <v>450</v>
      </c>
      <c r="J403" s="38" t="s">
        <v>450</v>
      </c>
      <c r="K403" s="38">
        <v>0.246</v>
      </c>
      <c r="L403" s="39">
        <v>13</v>
      </c>
      <c r="M403" s="39">
        <v>3</v>
      </c>
      <c r="N403" s="39" t="s">
        <v>450</v>
      </c>
      <c r="O403" s="39" t="s">
        <v>450</v>
      </c>
      <c r="P403" s="39">
        <v>16</v>
      </c>
      <c r="Q403" s="41" t="s">
        <v>450</v>
      </c>
      <c r="R403" s="41" t="s">
        <v>450</v>
      </c>
      <c r="S403" s="41" t="s">
        <v>450</v>
      </c>
      <c r="T403" s="41" t="s">
        <v>450</v>
      </c>
      <c r="U403" s="41" t="s">
        <v>450</v>
      </c>
      <c r="V403" s="40" t="s">
        <v>450</v>
      </c>
      <c r="W403" s="40" t="s">
        <v>450</v>
      </c>
      <c r="X403" s="40" t="s">
        <v>450</v>
      </c>
      <c r="Y403" s="40" t="s">
        <v>450</v>
      </c>
      <c r="Z403" s="40" t="s">
        <v>450</v>
      </c>
      <c r="AA403" s="38" t="s">
        <v>450</v>
      </c>
      <c r="AB403" s="38" t="s">
        <v>450</v>
      </c>
      <c r="AC403" s="38" t="s">
        <v>450</v>
      </c>
      <c r="AD403" s="38" t="s">
        <v>450</v>
      </c>
      <c r="AE403" s="38" t="s">
        <v>450</v>
      </c>
      <c r="AF403" s="39" t="s">
        <v>450</v>
      </c>
      <c r="AG403" s="39" t="s">
        <v>450</v>
      </c>
      <c r="AH403" s="39" t="s">
        <v>450</v>
      </c>
      <c r="AI403" s="39" t="s">
        <v>450</v>
      </c>
      <c r="AJ403" s="39" t="s">
        <v>450</v>
      </c>
      <c r="AK403" s="38" t="s">
        <v>450</v>
      </c>
      <c r="AL403" s="38" t="s">
        <v>450</v>
      </c>
      <c r="AM403" s="38" t="s">
        <v>450</v>
      </c>
      <c r="AN403" s="38" t="s">
        <v>450</v>
      </c>
      <c r="AO403" s="38">
        <v>0</v>
      </c>
      <c r="AP403" s="36" t="s">
        <v>450</v>
      </c>
      <c r="AQ403" s="36" t="s">
        <v>450</v>
      </c>
      <c r="AR403" s="36" t="s">
        <v>450</v>
      </c>
      <c r="AS403" s="36" t="s">
        <v>450</v>
      </c>
      <c r="AT403" s="36">
        <v>0</v>
      </c>
      <c r="AU403" s="37" t="s">
        <v>450</v>
      </c>
      <c r="AV403" s="37" t="s">
        <v>450</v>
      </c>
      <c r="AW403" s="37" t="s">
        <v>450</v>
      </c>
      <c r="AX403" s="37" t="s">
        <v>450</v>
      </c>
      <c r="AY403" s="37">
        <v>0</v>
      </c>
      <c r="AZ403" s="36" t="s">
        <v>450</v>
      </c>
      <c r="BA403" s="36" t="s">
        <v>450</v>
      </c>
      <c r="BB403" s="36" t="s">
        <v>450</v>
      </c>
      <c r="BC403" s="36" t="s">
        <v>450</v>
      </c>
      <c r="BD403" s="36">
        <v>0</v>
      </c>
      <c r="BE403" s="38" t="s">
        <v>450</v>
      </c>
      <c r="BF403" s="38" t="s">
        <v>450</v>
      </c>
      <c r="BG403" s="38" t="s">
        <v>450</v>
      </c>
      <c r="BH403" s="38" t="s">
        <v>450</v>
      </c>
      <c r="BI403" s="38">
        <v>0</v>
      </c>
      <c r="BJ403" s="39" t="s">
        <v>450</v>
      </c>
      <c r="BK403" s="39" t="s">
        <v>450</v>
      </c>
      <c r="BL403" s="39" t="s">
        <v>450</v>
      </c>
      <c r="BM403" s="39" t="s">
        <v>450</v>
      </c>
      <c r="BN403" s="39">
        <v>0</v>
      </c>
      <c r="BO403" s="38" t="s">
        <v>450</v>
      </c>
      <c r="BP403" s="38" t="s">
        <v>450</v>
      </c>
      <c r="BQ403" s="38" t="s">
        <v>450</v>
      </c>
      <c r="BR403" s="38" t="s">
        <v>450</v>
      </c>
      <c r="BS403" s="38">
        <v>0</v>
      </c>
      <c r="BT403" s="36">
        <v>7.6999999999999999E-2</v>
      </c>
      <c r="BU403" s="36">
        <v>0.16900000000000001</v>
      </c>
      <c r="BV403" s="36">
        <v>0</v>
      </c>
      <c r="BW403" s="36">
        <v>0</v>
      </c>
      <c r="BX403" s="36">
        <v>0.246</v>
      </c>
      <c r="BY403" s="37">
        <v>13</v>
      </c>
      <c r="BZ403" s="37">
        <v>3</v>
      </c>
      <c r="CA403" s="37">
        <v>0</v>
      </c>
      <c r="CB403" s="37">
        <v>0</v>
      </c>
      <c r="CC403" s="37">
        <v>16</v>
      </c>
      <c r="CD403" s="36">
        <v>0</v>
      </c>
      <c r="CE403" s="36">
        <v>0</v>
      </c>
      <c r="CF403" s="36">
        <v>0</v>
      </c>
      <c r="CG403" s="36">
        <v>0</v>
      </c>
      <c r="CH403" s="36">
        <v>0</v>
      </c>
    </row>
    <row r="404" spans="1:86" x14ac:dyDescent="0.25">
      <c r="A404" s="45">
        <v>2022</v>
      </c>
      <c r="B404" s="43" t="s">
        <v>165</v>
      </c>
      <c r="C404" s="44">
        <v>15263</v>
      </c>
      <c r="D404" s="43" t="s">
        <v>470</v>
      </c>
      <c r="E404" s="43" t="s">
        <v>468</v>
      </c>
      <c r="F404" s="42" t="s">
        <v>457</v>
      </c>
      <c r="G404" s="54">
        <v>62.667000000000002</v>
      </c>
      <c r="H404" s="54">
        <v>31.661000000000001</v>
      </c>
      <c r="I404" s="38">
        <v>13.635999999999999</v>
      </c>
      <c r="J404" s="38">
        <v>0</v>
      </c>
      <c r="K404" s="38">
        <v>107.964</v>
      </c>
      <c r="L404" s="39">
        <v>7077</v>
      </c>
      <c r="M404" s="39">
        <v>150</v>
      </c>
      <c r="N404" s="39">
        <v>11</v>
      </c>
      <c r="O404" s="39">
        <v>0</v>
      </c>
      <c r="P404" s="39">
        <v>7238</v>
      </c>
      <c r="Q404" s="41">
        <v>4.2249999999999996</v>
      </c>
      <c r="R404" s="41">
        <v>0</v>
      </c>
      <c r="S404" s="41">
        <v>0</v>
      </c>
      <c r="T404" s="41">
        <v>0</v>
      </c>
      <c r="U404" s="41">
        <v>4.2249999999999996</v>
      </c>
      <c r="V404" s="40">
        <v>239</v>
      </c>
      <c r="W404" s="40">
        <v>0</v>
      </c>
      <c r="X404" s="40">
        <v>0</v>
      </c>
      <c r="Y404" s="40">
        <v>0</v>
      </c>
      <c r="Z404" s="40">
        <v>239</v>
      </c>
      <c r="AA404" s="38">
        <v>0.21</v>
      </c>
      <c r="AB404" s="38">
        <v>3.1709999999999998</v>
      </c>
      <c r="AC404" s="38">
        <v>0</v>
      </c>
      <c r="AD404" s="38">
        <v>0</v>
      </c>
      <c r="AE404" s="38">
        <v>3.3809999999999998</v>
      </c>
      <c r="AF404" s="39">
        <v>6</v>
      </c>
      <c r="AG404" s="39">
        <v>13</v>
      </c>
      <c r="AH404" s="39">
        <v>0</v>
      </c>
      <c r="AI404" s="39">
        <v>0</v>
      </c>
      <c r="AJ404" s="39">
        <v>19</v>
      </c>
      <c r="AK404" s="38">
        <v>0</v>
      </c>
      <c r="AL404" s="38">
        <v>0</v>
      </c>
      <c r="AM404" s="38">
        <v>0</v>
      </c>
      <c r="AN404" s="38">
        <v>0</v>
      </c>
      <c r="AO404" s="38">
        <v>0</v>
      </c>
      <c r="AP404" s="36">
        <v>9.5000000000000001E-2</v>
      </c>
      <c r="AQ404" s="36">
        <v>2.3E-2</v>
      </c>
      <c r="AR404" s="36">
        <v>0</v>
      </c>
      <c r="AS404" s="36">
        <v>0</v>
      </c>
      <c r="AT404" s="36">
        <v>0.11799999999999999</v>
      </c>
      <c r="AU404" s="37">
        <v>28</v>
      </c>
      <c r="AV404" s="37">
        <v>6</v>
      </c>
      <c r="AW404" s="37">
        <v>0</v>
      </c>
      <c r="AX404" s="37">
        <v>0</v>
      </c>
      <c r="AY404" s="37">
        <v>34</v>
      </c>
      <c r="AZ404" s="36">
        <v>0</v>
      </c>
      <c r="BA404" s="36">
        <v>0</v>
      </c>
      <c r="BB404" s="36">
        <v>0</v>
      </c>
      <c r="BC404" s="36">
        <v>0</v>
      </c>
      <c r="BD404" s="36">
        <v>0</v>
      </c>
      <c r="BE404" s="38">
        <v>0</v>
      </c>
      <c r="BF404" s="38">
        <v>0</v>
      </c>
      <c r="BG404" s="38">
        <v>0</v>
      </c>
      <c r="BH404" s="38">
        <v>0</v>
      </c>
      <c r="BI404" s="38">
        <v>0</v>
      </c>
      <c r="BJ404" s="39">
        <v>0</v>
      </c>
      <c r="BK404" s="39">
        <v>0</v>
      </c>
      <c r="BL404" s="39">
        <v>0</v>
      </c>
      <c r="BM404" s="39">
        <v>0</v>
      </c>
      <c r="BN404" s="39">
        <v>0</v>
      </c>
      <c r="BO404" s="38">
        <v>0</v>
      </c>
      <c r="BP404" s="38">
        <v>0</v>
      </c>
      <c r="BQ404" s="38">
        <v>0</v>
      </c>
      <c r="BR404" s="38">
        <v>0</v>
      </c>
      <c r="BS404" s="38">
        <v>0</v>
      </c>
      <c r="BT404" s="36">
        <v>62.972000000000001</v>
      </c>
      <c r="BU404" s="36">
        <v>34.854999999999997</v>
      </c>
      <c r="BV404" s="36">
        <v>13.635999999999999</v>
      </c>
      <c r="BW404" s="36">
        <v>0</v>
      </c>
      <c r="BX404" s="36">
        <v>111.46299999999999</v>
      </c>
      <c r="BY404" s="37">
        <v>7111</v>
      </c>
      <c r="BZ404" s="37">
        <v>169</v>
      </c>
      <c r="CA404" s="37">
        <v>11</v>
      </c>
      <c r="CB404" s="37">
        <v>0</v>
      </c>
      <c r="CC404" s="37">
        <v>7291</v>
      </c>
      <c r="CD404" s="36">
        <v>0</v>
      </c>
      <c r="CE404" s="36">
        <v>0</v>
      </c>
      <c r="CF404" s="36">
        <v>0</v>
      </c>
      <c r="CG404" s="36">
        <v>0</v>
      </c>
      <c r="CH404" s="36">
        <v>0</v>
      </c>
    </row>
    <row r="405" spans="1:86" x14ac:dyDescent="0.25">
      <c r="A405" s="45">
        <v>2022</v>
      </c>
      <c r="B405" s="43" t="s">
        <v>165</v>
      </c>
      <c r="C405" s="44">
        <v>15270</v>
      </c>
      <c r="D405" s="43" t="s">
        <v>1011</v>
      </c>
      <c r="E405" s="43" t="s">
        <v>468</v>
      </c>
      <c r="F405" s="42" t="s">
        <v>457</v>
      </c>
      <c r="G405" s="54">
        <v>236.70599999999999</v>
      </c>
      <c r="H405" s="54">
        <v>57.643000000000001</v>
      </c>
      <c r="I405" s="38" t="s">
        <v>450</v>
      </c>
      <c r="J405" s="38" t="s">
        <v>450</v>
      </c>
      <c r="K405" s="38">
        <v>294.34899999999999</v>
      </c>
      <c r="L405" s="39">
        <v>29105</v>
      </c>
      <c r="M405" s="39">
        <v>312</v>
      </c>
      <c r="N405" s="39" t="s">
        <v>450</v>
      </c>
      <c r="O405" s="39" t="s">
        <v>450</v>
      </c>
      <c r="P405" s="39">
        <v>29417</v>
      </c>
      <c r="Q405" s="41" t="s">
        <v>450</v>
      </c>
      <c r="R405" s="41" t="s">
        <v>450</v>
      </c>
      <c r="S405" s="41" t="s">
        <v>450</v>
      </c>
      <c r="T405" s="41" t="s">
        <v>450</v>
      </c>
      <c r="U405" s="41" t="s">
        <v>450</v>
      </c>
      <c r="V405" s="40" t="s">
        <v>450</v>
      </c>
      <c r="W405" s="40" t="s">
        <v>450</v>
      </c>
      <c r="X405" s="40" t="s">
        <v>450</v>
      </c>
      <c r="Y405" s="40" t="s">
        <v>450</v>
      </c>
      <c r="Z405" s="40" t="s">
        <v>450</v>
      </c>
      <c r="AA405" s="38" t="s">
        <v>450</v>
      </c>
      <c r="AB405" s="38" t="s">
        <v>450</v>
      </c>
      <c r="AC405" s="38" t="s">
        <v>450</v>
      </c>
      <c r="AD405" s="38" t="s">
        <v>450</v>
      </c>
      <c r="AE405" s="38" t="s">
        <v>450</v>
      </c>
      <c r="AF405" s="39" t="s">
        <v>450</v>
      </c>
      <c r="AG405" s="39" t="s">
        <v>450</v>
      </c>
      <c r="AH405" s="39" t="s">
        <v>450</v>
      </c>
      <c r="AI405" s="39" t="s">
        <v>450</v>
      </c>
      <c r="AJ405" s="39" t="s">
        <v>450</v>
      </c>
      <c r="AK405" s="38" t="s">
        <v>450</v>
      </c>
      <c r="AL405" s="38" t="s">
        <v>450</v>
      </c>
      <c r="AM405" s="38" t="s">
        <v>450</v>
      </c>
      <c r="AN405" s="38" t="s">
        <v>450</v>
      </c>
      <c r="AO405" s="38">
        <v>0</v>
      </c>
      <c r="AP405" s="36">
        <v>1.6E-2</v>
      </c>
      <c r="AQ405" s="36">
        <v>2E-3</v>
      </c>
      <c r="AR405" s="36" t="s">
        <v>450</v>
      </c>
      <c r="AS405" s="36" t="s">
        <v>450</v>
      </c>
      <c r="AT405" s="36">
        <v>1.7999999999999999E-2</v>
      </c>
      <c r="AU405" s="37">
        <v>1</v>
      </c>
      <c r="AV405" s="37">
        <v>1</v>
      </c>
      <c r="AW405" s="37" t="s">
        <v>450</v>
      </c>
      <c r="AX405" s="37" t="s">
        <v>450</v>
      </c>
      <c r="AY405" s="37">
        <v>2</v>
      </c>
      <c r="AZ405" s="36" t="s">
        <v>450</v>
      </c>
      <c r="BA405" s="36" t="s">
        <v>450</v>
      </c>
      <c r="BB405" s="36" t="s">
        <v>450</v>
      </c>
      <c r="BC405" s="36" t="s">
        <v>450</v>
      </c>
      <c r="BD405" s="36">
        <v>0</v>
      </c>
      <c r="BE405" s="38" t="s">
        <v>450</v>
      </c>
      <c r="BF405" s="38" t="s">
        <v>450</v>
      </c>
      <c r="BG405" s="38" t="s">
        <v>450</v>
      </c>
      <c r="BH405" s="38" t="s">
        <v>450</v>
      </c>
      <c r="BI405" s="38">
        <v>0</v>
      </c>
      <c r="BJ405" s="39" t="s">
        <v>450</v>
      </c>
      <c r="BK405" s="39" t="s">
        <v>450</v>
      </c>
      <c r="BL405" s="39" t="s">
        <v>450</v>
      </c>
      <c r="BM405" s="39" t="s">
        <v>450</v>
      </c>
      <c r="BN405" s="39">
        <v>0</v>
      </c>
      <c r="BO405" s="38" t="s">
        <v>450</v>
      </c>
      <c r="BP405" s="38" t="s">
        <v>450</v>
      </c>
      <c r="BQ405" s="38" t="s">
        <v>450</v>
      </c>
      <c r="BR405" s="38" t="s">
        <v>450</v>
      </c>
      <c r="BS405" s="38">
        <v>0</v>
      </c>
      <c r="BT405" s="36">
        <v>236.72200000000001</v>
      </c>
      <c r="BU405" s="36">
        <v>57.645000000000003</v>
      </c>
      <c r="BV405" s="36">
        <v>0</v>
      </c>
      <c r="BW405" s="36">
        <v>0</v>
      </c>
      <c r="BX405" s="36">
        <v>294.36700000000002</v>
      </c>
      <c r="BY405" s="37">
        <v>29106</v>
      </c>
      <c r="BZ405" s="37">
        <v>313</v>
      </c>
      <c r="CA405" s="37">
        <v>0</v>
      </c>
      <c r="CB405" s="37">
        <v>0</v>
      </c>
      <c r="CC405" s="37">
        <v>29419</v>
      </c>
      <c r="CD405" s="36">
        <v>0</v>
      </c>
      <c r="CE405" s="36">
        <v>0</v>
      </c>
      <c r="CF405" s="36">
        <v>0</v>
      </c>
      <c r="CG405" s="36">
        <v>0</v>
      </c>
      <c r="CH405" s="36">
        <v>0</v>
      </c>
    </row>
    <row r="406" spans="1:86" x14ac:dyDescent="0.25">
      <c r="A406" s="45">
        <v>2022</v>
      </c>
      <c r="B406" s="43" t="s">
        <v>165</v>
      </c>
      <c r="C406" s="44">
        <v>17637</v>
      </c>
      <c r="D406" s="43" t="s">
        <v>1010</v>
      </c>
      <c r="E406" s="43" t="s">
        <v>468</v>
      </c>
      <c r="F406" s="42" t="s">
        <v>457</v>
      </c>
      <c r="G406" s="54">
        <v>68.408000000000001</v>
      </c>
      <c r="H406" s="54">
        <v>4.819</v>
      </c>
      <c r="I406" s="38" t="s">
        <v>450</v>
      </c>
      <c r="J406" s="38" t="s">
        <v>450</v>
      </c>
      <c r="K406" s="38">
        <v>73.227000000000004</v>
      </c>
      <c r="L406" s="39">
        <v>7624</v>
      </c>
      <c r="M406" s="39">
        <v>65</v>
      </c>
      <c r="N406" s="39" t="s">
        <v>450</v>
      </c>
      <c r="O406" s="39" t="s">
        <v>450</v>
      </c>
      <c r="P406" s="39">
        <v>7689</v>
      </c>
      <c r="Q406" s="41">
        <v>0.51600000000000001</v>
      </c>
      <c r="R406" s="41">
        <v>0</v>
      </c>
      <c r="S406" s="41" t="s">
        <v>450</v>
      </c>
      <c r="T406" s="41" t="s">
        <v>450</v>
      </c>
      <c r="U406" s="41">
        <v>0.51600000000000001</v>
      </c>
      <c r="V406" s="40">
        <v>69</v>
      </c>
      <c r="W406" s="40">
        <v>0</v>
      </c>
      <c r="X406" s="40" t="s">
        <v>450</v>
      </c>
      <c r="Y406" s="40" t="s">
        <v>450</v>
      </c>
      <c r="Z406" s="40">
        <v>69</v>
      </c>
      <c r="AA406" s="38">
        <v>0</v>
      </c>
      <c r="AB406" s="38">
        <v>0</v>
      </c>
      <c r="AC406" s="38" t="s">
        <v>450</v>
      </c>
      <c r="AD406" s="38" t="s">
        <v>450</v>
      </c>
      <c r="AE406" s="38">
        <v>0</v>
      </c>
      <c r="AF406" s="39">
        <v>0</v>
      </c>
      <c r="AG406" s="39">
        <v>0</v>
      </c>
      <c r="AH406" s="39" t="s">
        <v>450</v>
      </c>
      <c r="AI406" s="39" t="s">
        <v>450</v>
      </c>
      <c r="AJ406" s="39">
        <v>0</v>
      </c>
      <c r="AK406" s="38">
        <v>41179.512999999999</v>
      </c>
      <c r="AL406" s="38">
        <v>1816.94</v>
      </c>
      <c r="AM406" s="38" t="s">
        <v>450</v>
      </c>
      <c r="AN406" s="38" t="s">
        <v>450</v>
      </c>
      <c r="AO406" s="38">
        <v>42996.453000000001</v>
      </c>
      <c r="AP406" s="36">
        <v>0.02</v>
      </c>
      <c r="AQ406" s="36">
        <v>1.6E-2</v>
      </c>
      <c r="AR406" s="36" t="s">
        <v>450</v>
      </c>
      <c r="AS406" s="36" t="s">
        <v>450</v>
      </c>
      <c r="AT406" s="36">
        <v>3.5999999999999997E-2</v>
      </c>
      <c r="AU406" s="37">
        <v>3</v>
      </c>
      <c r="AV406" s="37">
        <v>3</v>
      </c>
      <c r="AW406" s="37" t="s">
        <v>450</v>
      </c>
      <c r="AX406" s="37" t="s">
        <v>450</v>
      </c>
      <c r="AY406" s="37">
        <v>6</v>
      </c>
      <c r="AZ406" s="36">
        <v>11.016999999999999</v>
      </c>
      <c r="BA406" s="36">
        <v>3.343</v>
      </c>
      <c r="BB406" s="36" t="s">
        <v>450</v>
      </c>
      <c r="BC406" s="36" t="s">
        <v>450</v>
      </c>
      <c r="BD406" s="36">
        <v>14.36</v>
      </c>
      <c r="BE406" s="38">
        <v>0</v>
      </c>
      <c r="BF406" s="38">
        <v>0.32</v>
      </c>
      <c r="BG406" s="38" t="s">
        <v>450</v>
      </c>
      <c r="BH406" s="38" t="s">
        <v>450</v>
      </c>
      <c r="BI406" s="38">
        <v>0.32</v>
      </c>
      <c r="BJ406" s="39">
        <v>0</v>
      </c>
      <c r="BK406" s="39">
        <v>1</v>
      </c>
      <c r="BL406" s="39" t="s">
        <v>450</v>
      </c>
      <c r="BM406" s="39" t="s">
        <v>450</v>
      </c>
      <c r="BN406" s="39">
        <v>1</v>
      </c>
      <c r="BO406" s="38">
        <v>0</v>
      </c>
      <c r="BP406" s="38">
        <v>0</v>
      </c>
      <c r="BQ406" s="38" t="s">
        <v>450</v>
      </c>
      <c r="BR406" s="38" t="s">
        <v>450</v>
      </c>
      <c r="BS406" s="38">
        <v>0</v>
      </c>
      <c r="BT406" s="36">
        <v>68.427999999999997</v>
      </c>
      <c r="BU406" s="36">
        <v>5.1550000000000002</v>
      </c>
      <c r="BV406" s="36">
        <v>0</v>
      </c>
      <c r="BW406" s="36">
        <v>0</v>
      </c>
      <c r="BX406" s="36">
        <v>73.582999999999998</v>
      </c>
      <c r="BY406" s="37">
        <v>7627</v>
      </c>
      <c r="BZ406" s="37">
        <v>69</v>
      </c>
      <c r="CA406" s="37">
        <v>0</v>
      </c>
      <c r="CB406" s="37">
        <v>0</v>
      </c>
      <c r="CC406" s="37">
        <v>7696</v>
      </c>
      <c r="CD406" s="36">
        <v>41190.53</v>
      </c>
      <c r="CE406" s="36">
        <v>1820.2829999999999</v>
      </c>
      <c r="CF406" s="36">
        <v>0</v>
      </c>
      <c r="CG406" s="36">
        <v>0</v>
      </c>
      <c r="CH406" s="36">
        <v>43010.813000000002</v>
      </c>
    </row>
    <row r="407" spans="1:86" x14ac:dyDescent="0.25">
      <c r="A407" s="45">
        <v>2022</v>
      </c>
      <c r="B407" s="43" t="s">
        <v>165</v>
      </c>
      <c r="C407" s="44">
        <v>99999</v>
      </c>
      <c r="D407" s="43" t="s">
        <v>453</v>
      </c>
      <c r="E407" s="43" t="s">
        <v>468</v>
      </c>
      <c r="F407" s="42" t="s">
        <v>451</v>
      </c>
      <c r="G407" s="54">
        <v>-1.2999999999999999E-2</v>
      </c>
      <c r="H407" s="54">
        <v>-2.9000000000000001E-2</v>
      </c>
      <c r="I407" s="38" t="s">
        <v>450</v>
      </c>
      <c r="J407" s="38" t="s">
        <v>450</v>
      </c>
      <c r="K407" s="38">
        <v>-4.2999999999999997E-2</v>
      </c>
      <c r="L407" s="39" t="s">
        <v>450</v>
      </c>
      <c r="M407" s="39" t="s">
        <v>450</v>
      </c>
      <c r="N407" s="39" t="s">
        <v>450</v>
      </c>
      <c r="O407" s="39" t="s">
        <v>450</v>
      </c>
      <c r="P407" s="39" t="s">
        <v>450</v>
      </c>
      <c r="Q407" s="41" t="s">
        <v>450</v>
      </c>
      <c r="R407" s="41" t="s">
        <v>450</v>
      </c>
      <c r="S407" s="41" t="s">
        <v>450</v>
      </c>
      <c r="T407" s="41" t="s">
        <v>450</v>
      </c>
      <c r="U407" s="41" t="s">
        <v>450</v>
      </c>
      <c r="V407" s="40" t="s">
        <v>450</v>
      </c>
      <c r="W407" s="40" t="s">
        <v>450</v>
      </c>
      <c r="X407" s="40" t="s">
        <v>450</v>
      </c>
      <c r="Y407" s="40" t="s">
        <v>450</v>
      </c>
      <c r="Z407" s="40" t="s">
        <v>450</v>
      </c>
      <c r="AA407" s="38" t="s">
        <v>450</v>
      </c>
      <c r="AB407" s="38" t="s">
        <v>450</v>
      </c>
      <c r="AC407" s="38" t="s">
        <v>450</v>
      </c>
      <c r="AD407" s="38" t="s">
        <v>450</v>
      </c>
      <c r="AE407" s="38" t="s">
        <v>450</v>
      </c>
      <c r="AF407" s="39" t="s">
        <v>450</v>
      </c>
      <c r="AG407" s="39" t="s">
        <v>450</v>
      </c>
      <c r="AH407" s="39" t="s">
        <v>450</v>
      </c>
      <c r="AI407" s="39" t="s">
        <v>450</v>
      </c>
      <c r="AJ407" s="39" t="s">
        <v>450</v>
      </c>
      <c r="AK407" s="38" t="s">
        <v>450</v>
      </c>
      <c r="AL407" s="38" t="s">
        <v>450</v>
      </c>
      <c r="AM407" s="38" t="s">
        <v>450</v>
      </c>
      <c r="AN407" s="38" t="s">
        <v>450</v>
      </c>
      <c r="AO407" s="38" t="s">
        <v>450</v>
      </c>
      <c r="AP407" s="36" t="s">
        <v>450</v>
      </c>
      <c r="AQ407" s="36" t="s">
        <v>450</v>
      </c>
      <c r="AR407" s="36" t="s">
        <v>450</v>
      </c>
      <c r="AS407" s="36" t="s">
        <v>450</v>
      </c>
      <c r="AT407" s="36" t="s">
        <v>450</v>
      </c>
      <c r="AU407" s="37" t="s">
        <v>450</v>
      </c>
      <c r="AV407" s="37" t="s">
        <v>450</v>
      </c>
      <c r="AW407" s="37" t="s">
        <v>450</v>
      </c>
      <c r="AX407" s="37" t="s">
        <v>450</v>
      </c>
      <c r="AY407" s="37" t="s">
        <v>450</v>
      </c>
      <c r="AZ407" s="36" t="s">
        <v>450</v>
      </c>
      <c r="BA407" s="36" t="s">
        <v>450</v>
      </c>
      <c r="BB407" s="36" t="s">
        <v>450</v>
      </c>
      <c r="BC407" s="36" t="s">
        <v>450</v>
      </c>
      <c r="BD407" s="36" t="s">
        <v>450</v>
      </c>
      <c r="BE407" s="38" t="s">
        <v>450</v>
      </c>
      <c r="BF407" s="38" t="s">
        <v>450</v>
      </c>
      <c r="BG407" s="38" t="s">
        <v>450</v>
      </c>
      <c r="BH407" s="38" t="s">
        <v>450</v>
      </c>
      <c r="BI407" s="38" t="s">
        <v>450</v>
      </c>
      <c r="BJ407" s="39" t="s">
        <v>450</v>
      </c>
      <c r="BK407" s="39" t="s">
        <v>450</v>
      </c>
      <c r="BL407" s="39" t="s">
        <v>450</v>
      </c>
      <c r="BM407" s="39" t="s">
        <v>450</v>
      </c>
      <c r="BN407" s="39" t="s">
        <v>450</v>
      </c>
      <c r="BO407" s="38" t="s">
        <v>450</v>
      </c>
      <c r="BP407" s="38" t="s">
        <v>450</v>
      </c>
      <c r="BQ407" s="38" t="s">
        <v>450</v>
      </c>
      <c r="BR407" s="38" t="s">
        <v>450</v>
      </c>
      <c r="BS407" s="38" t="s">
        <v>450</v>
      </c>
      <c r="BT407" s="36">
        <v>-1.2999999999999999E-2</v>
      </c>
      <c r="BU407" s="36">
        <v>-2.9000000000000001E-2</v>
      </c>
      <c r="BV407" s="36" t="s">
        <v>450</v>
      </c>
      <c r="BW407" s="36" t="s">
        <v>450</v>
      </c>
      <c r="BX407" s="36">
        <v>-4.2999999999999997E-2</v>
      </c>
      <c r="BY407" s="37" t="s">
        <v>450</v>
      </c>
      <c r="BZ407" s="37" t="s">
        <v>450</v>
      </c>
      <c r="CA407" s="37" t="s">
        <v>450</v>
      </c>
      <c r="CB407" s="37" t="s">
        <v>450</v>
      </c>
      <c r="CC407" s="37" t="s">
        <v>450</v>
      </c>
      <c r="CD407" s="36" t="s">
        <v>450</v>
      </c>
      <c r="CE407" s="36" t="s">
        <v>450</v>
      </c>
      <c r="CF407" s="36" t="s">
        <v>450</v>
      </c>
      <c r="CG407" s="36" t="s">
        <v>450</v>
      </c>
      <c r="CH407" s="36" t="s">
        <v>450</v>
      </c>
    </row>
    <row r="408" spans="1:86" x14ac:dyDescent="0.25">
      <c r="A408" s="45">
        <v>2022</v>
      </c>
      <c r="B408" s="43" t="s">
        <v>164</v>
      </c>
      <c r="C408" s="44">
        <v>1179</v>
      </c>
      <c r="D408" s="43" t="s">
        <v>1009</v>
      </c>
      <c r="E408" s="43" t="s">
        <v>575</v>
      </c>
      <c r="F408" s="42" t="s">
        <v>457</v>
      </c>
      <c r="G408" s="54">
        <v>8.4879999999999995</v>
      </c>
      <c r="H408" s="54">
        <v>23.173999999999999</v>
      </c>
      <c r="I408" s="38">
        <v>2.5999999999999999E-2</v>
      </c>
      <c r="J408" s="38">
        <v>0</v>
      </c>
      <c r="K408" s="38">
        <v>31.687999999999999</v>
      </c>
      <c r="L408" s="39">
        <v>1233</v>
      </c>
      <c r="M408" s="39">
        <v>189</v>
      </c>
      <c r="N408" s="39">
        <v>1</v>
      </c>
      <c r="O408" s="39">
        <v>0</v>
      </c>
      <c r="P408" s="39">
        <v>1423</v>
      </c>
      <c r="Q408" s="41" t="s">
        <v>450</v>
      </c>
      <c r="R408" s="41" t="s">
        <v>450</v>
      </c>
      <c r="S408" s="41" t="s">
        <v>450</v>
      </c>
      <c r="T408" s="41" t="s">
        <v>450</v>
      </c>
      <c r="U408" s="41" t="s">
        <v>450</v>
      </c>
      <c r="V408" s="40" t="s">
        <v>450</v>
      </c>
      <c r="W408" s="40" t="s">
        <v>450</v>
      </c>
      <c r="X408" s="40" t="s">
        <v>450</v>
      </c>
      <c r="Y408" s="40" t="s">
        <v>450</v>
      </c>
      <c r="Z408" s="40" t="s">
        <v>450</v>
      </c>
      <c r="AA408" s="38" t="s">
        <v>450</v>
      </c>
      <c r="AB408" s="38" t="s">
        <v>450</v>
      </c>
      <c r="AC408" s="38" t="s">
        <v>450</v>
      </c>
      <c r="AD408" s="38" t="s">
        <v>450</v>
      </c>
      <c r="AE408" s="38" t="s">
        <v>450</v>
      </c>
      <c r="AF408" s="39" t="s">
        <v>450</v>
      </c>
      <c r="AG408" s="39" t="s">
        <v>450</v>
      </c>
      <c r="AH408" s="39" t="s">
        <v>450</v>
      </c>
      <c r="AI408" s="39" t="s">
        <v>450</v>
      </c>
      <c r="AJ408" s="39" t="s">
        <v>450</v>
      </c>
      <c r="AK408" s="38" t="s">
        <v>450</v>
      </c>
      <c r="AL408" s="38" t="s">
        <v>450</v>
      </c>
      <c r="AM408" s="38" t="s">
        <v>450</v>
      </c>
      <c r="AN408" s="38" t="s">
        <v>450</v>
      </c>
      <c r="AO408" s="38">
        <v>0</v>
      </c>
      <c r="AP408" s="36">
        <v>0.33600000000000002</v>
      </c>
      <c r="AQ408" s="36">
        <v>0.182</v>
      </c>
      <c r="AR408" s="36">
        <v>0.6</v>
      </c>
      <c r="AS408" s="36">
        <v>0</v>
      </c>
      <c r="AT408" s="36">
        <v>1.1180000000000001</v>
      </c>
      <c r="AU408" s="37">
        <v>95</v>
      </c>
      <c r="AV408" s="37">
        <v>17</v>
      </c>
      <c r="AW408" s="37">
        <v>1</v>
      </c>
      <c r="AX408" s="37">
        <v>0</v>
      </c>
      <c r="AY408" s="37">
        <v>113</v>
      </c>
      <c r="AZ408" s="36" t="s">
        <v>450</v>
      </c>
      <c r="BA408" s="36" t="s">
        <v>450</v>
      </c>
      <c r="BB408" s="36" t="s">
        <v>450</v>
      </c>
      <c r="BC408" s="36" t="s">
        <v>450</v>
      </c>
      <c r="BD408" s="36">
        <v>0</v>
      </c>
      <c r="BE408" s="38">
        <v>0</v>
      </c>
      <c r="BF408" s="38">
        <v>4.3550000000000004</v>
      </c>
      <c r="BG408" s="38">
        <v>1.92</v>
      </c>
      <c r="BH408" s="38">
        <v>0</v>
      </c>
      <c r="BI408" s="38">
        <v>6.2750000000000004</v>
      </c>
      <c r="BJ408" s="39">
        <v>0</v>
      </c>
      <c r="BK408" s="39">
        <v>7</v>
      </c>
      <c r="BL408" s="39">
        <v>1</v>
      </c>
      <c r="BM408" s="39">
        <v>0</v>
      </c>
      <c r="BN408" s="39">
        <v>8</v>
      </c>
      <c r="BO408" s="38" t="s">
        <v>450</v>
      </c>
      <c r="BP408" s="38" t="s">
        <v>450</v>
      </c>
      <c r="BQ408" s="38" t="s">
        <v>450</v>
      </c>
      <c r="BR408" s="38" t="s">
        <v>450</v>
      </c>
      <c r="BS408" s="38">
        <v>0</v>
      </c>
      <c r="BT408" s="36">
        <v>8.8239999999999998</v>
      </c>
      <c r="BU408" s="36">
        <v>27.710999999999999</v>
      </c>
      <c r="BV408" s="36">
        <v>2.5459999999999998</v>
      </c>
      <c r="BW408" s="36">
        <v>0</v>
      </c>
      <c r="BX408" s="36">
        <v>39.081000000000003</v>
      </c>
      <c r="BY408" s="37">
        <v>1328</v>
      </c>
      <c r="BZ408" s="37">
        <v>213</v>
      </c>
      <c r="CA408" s="37">
        <v>3</v>
      </c>
      <c r="CB408" s="37">
        <v>0</v>
      </c>
      <c r="CC408" s="37">
        <v>1544</v>
      </c>
      <c r="CD408" s="36">
        <v>0</v>
      </c>
      <c r="CE408" s="36">
        <v>0</v>
      </c>
      <c r="CF408" s="36">
        <v>0</v>
      </c>
      <c r="CG408" s="36">
        <v>0</v>
      </c>
      <c r="CH408" s="36">
        <v>0</v>
      </c>
    </row>
    <row r="409" spans="1:86" x14ac:dyDescent="0.25">
      <c r="A409" s="45">
        <v>2022</v>
      </c>
      <c r="B409" s="43" t="s">
        <v>164</v>
      </c>
      <c r="C409" s="44">
        <v>3266</v>
      </c>
      <c r="D409" s="43" t="s">
        <v>1008</v>
      </c>
      <c r="E409" s="43" t="s">
        <v>575</v>
      </c>
      <c r="F409" s="42" t="s">
        <v>457</v>
      </c>
      <c r="G409" s="54">
        <v>54.616999999999997</v>
      </c>
      <c r="H409" s="54">
        <v>225.19399999999999</v>
      </c>
      <c r="I409" s="38">
        <v>0</v>
      </c>
      <c r="J409" s="38">
        <v>0</v>
      </c>
      <c r="K409" s="38">
        <v>279.81099999999998</v>
      </c>
      <c r="L409" s="39">
        <v>7042</v>
      </c>
      <c r="M409" s="39">
        <v>679</v>
      </c>
      <c r="N409" s="39">
        <v>0</v>
      </c>
      <c r="O409" s="39">
        <v>0</v>
      </c>
      <c r="P409" s="39">
        <v>7721</v>
      </c>
      <c r="Q409" s="41">
        <v>0</v>
      </c>
      <c r="R409" s="41">
        <v>0</v>
      </c>
      <c r="S409" s="41">
        <v>0</v>
      </c>
      <c r="T409" s="41">
        <v>0</v>
      </c>
      <c r="U409" s="41">
        <v>0</v>
      </c>
      <c r="V409" s="40">
        <v>0</v>
      </c>
      <c r="W409" s="40">
        <v>0</v>
      </c>
      <c r="X409" s="40">
        <v>0</v>
      </c>
      <c r="Y409" s="40">
        <v>0</v>
      </c>
      <c r="Z409" s="40">
        <v>0</v>
      </c>
      <c r="AA409" s="38">
        <v>0</v>
      </c>
      <c r="AB409" s="38">
        <v>168.73500000000001</v>
      </c>
      <c r="AC409" s="38">
        <v>0</v>
      </c>
      <c r="AD409" s="38">
        <v>0</v>
      </c>
      <c r="AE409" s="38">
        <v>168.73500000000001</v>
      </c>
      <c r="AF409" s="39">
        <v>0</v>
      </c>
      <c r="AG409" s="39">
        <v>15448</v>
      </c>
      <c r="AH409" s="39">
        <v>0</v>
      </c>
      <c r="AI409" s="39">
        <v>0</v>
      </c>
      <c r="AJ409" s="39">
        <v>15448</v>
      </c>
      <c r="AK409" s="38">
        <v>43775.714</v>
      </c>
      <c r="AL409" s="38">
        <v>233565.894</v>
      </c>
      <c r="AM409" s="38">
        <v>0</v>
      </c>
      <c r="AN409" s="38">
        <v>0</v>
      </c>
      <c r="AO409" s="38">
        <v>277341.60800000001</v>
      </c>
      <c r="AP409" s="36">
        <v>0.51500000000000001</v>
      </c>
      <c r="AQ409" s="36">
        <v>4.8310000000000004</v>
      </c>
      <c r="AR409" s="36">
        <v>0</v>
      </c>
      <c r="AS409" s="36">
        <v>0</v>
      </c>
      <c r="AT409" s="36">
        <v>5.3460000000000001</v>
      </c>
      <c r="AU409" s="37">
        <v>193</v>
      </c>
      <c r="AV409" s="37">
        <v>34</v>
      </c>
      <c r="AW409" s="37">
        <v>0</v>
      </c>
      <c r="AX409" s="37">
        <v>0</v>
      </c>
      <c r="AY409" s="37">
        <v>227</v>
      </c>
      <c r="AZ409" s="36">
        <v>66.557000000000002</v>
      </c>
      <c r="BA409" s="36">
        <v>11940.928</v>
      </c>
      <c r="BB409" s="36">
        <v>0</v>
      </c>
      <c r="BC409" s="36">
        <v>0</v>
      </c>
      <c r="BD409" s="36">
        <v>12007.485000000001</v>
      </c>
      <c r="BE409" s="38">
        <v>0.13600000000000001</v>
      </c>
      <c r="BF409" s="38">
        <v>25.788</v>
      </c>
      <c r="BG409" s="38">
        <v>0</v>
      </c>
      <c r="BH409" s="38">
        <v>0</v>
      </c>
      <c r="BI409" s="38">
        <v>25.923999999999999</v>
      </c>
      <c r="BJ409" s="39">
        <v>4</v>
      </c>
      <c r="BK409" s="39">
        <v>28</v>
      </c>
      <c r="BL409" s="39">
        <v>0</v>
      </c>
      <c r="BM409" s="39">
        <v>0</v>
      </c>
      <c r="BN409" s="39">
        <v>32</v>
      </c>
      <c r="BO409" s="38">
        <v>8.6859999999999999</v>
      </c>
      <c r="BP409" s="38">
        <v>59659.811000000002</v>
      </c>
      <c r="BQ409" s="38">
        <v>0</v>
      </c>
      <c r="BR409" s="38">
        <v>0</v>
      </c>
      <c r="BS409" s="38">
        <v>59668.497000000003</v>
      </c>
      <c r="BT409" s="36">
        <v>55.268000000000001</v>
      </c>
      <c r="BU409" s="36">
        <v>424.548</v>
      </c>
      <c r="BV409" s="36">
        <v>0</v>
      </c>
      <c r="BW409" s="36">
        <v>0</v>
      </c>
      <c r="BX409" s="36">
        <v>479.81599999999997</v>
      </c>
      <c r="BY409" s="37">
        <v>7239</v>
      </c>
      <c r="BZ409" s="37">
        <v>16189</v>
      </c>
      <c r="CA409" s="37">
        <v>0</v>
      </c>
      <c r="CB409" s="37">
        <v>0</v>
      </c>
      <c r="CC409" s="37">
        <v>23428</v>
      </c>
      <c r="CD409" s="36">
        <v>43850.957000000002</v>
      </c>
      <c r="CE409" s="36">
        <v>305166.63299999997</v>
      </c>
      <c r="CF409" s="36">
        <v>0</v>
      </c>
      <c r="CG409" s="36">
        <v>0</v>
      </c>
      <c r="CH409" s="36">
        <v>349017.59</v>
      </c>
    </row>
    <row r="410" spans="1:86" x14ac:dyDescent="0.25">
      <c r="A410" s="45">
        <v>2022</v>
      </c>
      <c r="B410" s="43" t="s">
        <v>164</v>
      </c>
      <c r="C410" s="44">
        <v>5609</v>
      </c>
      <c r="D410" s="43" t="s">
        <v>1007</v>
      </c>
      <c r="E410" s="43" t="s">
        <v>1006</v>
      </c>
      <c r="F410" s="42" t="s">
        <v>457</v>
      </c>
      <c r="G410" s="54">
        <v>0.14399999999999999</v>
      </c>
      <c r="H410" s="54">
        <v>0.115</v>
      </c>
      <c r="I410" s="38" t="s">
        <v>450</v>
      </c>
      <c r="J410" s="38" t="s">
        <v>450</v>
      </c>
      <c r="K410" s="38">
        <v>0.25900000000000001</v>
      </c>
      <c r="L410" s="39">
        <v>20</v>
      </c>
      <c r="M410" s="39">
        <v>4</v>
      </c>
      <c r="N410" s="39" t="s">
        <v>450</v>
      </c>
      <c r="O410" s="39" t="s">
        <v>450</v>
      </c>
      <c r="P410" s="39">
        <v>24</v>
      </c>
      <c r="Q410" s="41" t="s">
        <v>450</v>
      </c>
      <c r="R410" s="41" t="s">
        <v>450</v>
      </c>
      <c r="S410" s="41" t="s">
        <v>450</v>
      </c>
      <c r="T410" s="41" t="s">
        <v>450</v>
      </c>
      <c r="U410" s="41" t="s">
        <v>450</v>
      </c>
      <c r="V410" s="40" t="s">
        <v>450</v>
      </c>
      <c r="W410" s="40" t="s">
        <v>450</v>
      </c>
      <c r="X410" s="40" t="s">
        <v>450</v>
      </c>
      <c r="Y410" s="40" t="s">
        <v>450</v>
      </c>
      <c r="Z410" s="40" t="s">
        <v>450</v>
      </c>
      <c r="AA410" s="38" t="s">
        <v>450</v>
      </c>
      <c r="AB410" s="38" t="s">
        <v>450</v>
      </c>
      <c r="AC410" s="38" t="s">
        <v>450</v>
      </c>
      <c r="AD410" s="38" t="s">
        <v>450</v>
      </c>
      <c r="AE410" s="38" t="s">
        <v>450</v>
      </c>
      <c r="AF410" s="39" t="s">
        <v>450</v>
      </c>
      <c r="AG410" s="39" t="s">
        <v>450</v>
      </c>
      <c r="AH410" s="39" t="s">
        <v>450</v>
      </c>
      <c r="AI410" s="39" t="s">
        <v>450</v>
      </c>
      <c r="AJ410" s="39" t="s">
        <v>450</v>
      </c>
      <c r="AK410" s="38" t="s">
        <v>450</v>
      </c>
      <c r="AL410" s="38" t="s">
        <v>450</v>
      </c>
      <c r="AM410" s="38" t="s">
        <v>450</v>
      </c>
      <c r="AN410" s="38" t="s">
        <v>450</v>
      </c>
      <c r="AO410" s="38">
        <v>0</v>
      </c>
      <c r="AP410" s="36">
        <v>4.8000000000000001E-2</v>
      </c>
      <c r="AQ410" s="36" t="s">
        <v>450</v>
      </c>
      <c r="AR410" s="36" t="s">
        <v>450</v>
      </c>
      <c r="AS410" s="36" t="s">
        <v>450</v>
      </c>
      <c r="AT410" s="36">
        <v>4.8000000000000001E-2</v>
      </c>
      <c r="AU410" s="37">
        <v>8</v>
      </c>
      <c r="AV410" s="37" t="s">
        <v>450</v>
      </c>
      <c r="AW410" s="37" t="s">
        <v>450</v>
      </c>
      <c r="AX410" s="37" t="s">
        <v>450</v>
      </c>
      <c r="AY410" s="37">
        <v>8</v>
      </c>
      <c r="AZ410" s="36" t="s">
        <v>450</v>
      </c>
      <c r="BA410" s="36" t="s">
        <v>450</v>
      </c>
      <c r="BB410" s="36" t="s">
        <v>450</v>
      </c>
      <c r="BC410" s="36" t="s">
        <v>450</v>
      </c>
      <c r="BD410" s="36">
        <v>0</v>
      </c>
      <c r="BE410" s="38" t="s">
        <v>450</v>
      </c>
      <c r="BF410" s="38" t="s">
        <v>450</v>
      </c>
      <c r="BG410" s="38" t="s">
        <v>450</v>
      </c>
      <c r="BH410" s="38" t="s">
        <v>450</v>
      </c>
      <c r="BI410" s="38">
        <v>0</v>
      </c>
      <c r="BJ410" s="39" t="s">
        <v>450</v>
      </c>
      <c r="BK410" s="39" t="s">
        <v>450</v>
      </c>
      <c r="BL410" s="39" t="s">
        <v>450</v>
      </c>
      <c r="BM410" s="39" t="s">
        <v>450</v>
      </c>
      <c r="BN410" s="39">
        <v>0</v>
      </c>
      <c r="BO410" s="38" t="s">
        <v>450</v>
      </c>
      <c r="BP410" s="38" t="s">
        <v>450</v>
      </c>
      <c r="BQ410" s="38" t="s">
        <v>450</v>
      </c>
      <c r="BR410" s="38" t="s">
        <v>450</v>
      </c>
      <c r="BS410" s="38">
        <v>0</v>
      </c>
      <c r="BT410" s="36">
        <v>0.192</v>
      </c>
      <c r="BU410" s="36">
        <v>0.115</v>
      </c>
      <c r="BV410" s="36">
        <v>0</v>
      </c>
      <c r="BW410" s="36">
        <v>0</v>
      </c>
      <c r="BX410" s="36">
        <v>0.307</v>
      </c>
      <c r="BY410" s="37">
        <v>28</v>
      </c>
      <c r="BZ410" s="37">
        <v>4</v>
      </c>
      <c r="CA410" s="37">
        <v>0</v>
      </c>
      <c r="CB410" s="37">
        <v>0</v>
      </c>
      <c r="CC410" s="37">
        <v>32</v>
      </c>
      <c r="CD410" s="36">
        <v>0</v>
      </c>
      <c r="CE410" s="36">
        <v>0</v>
      </c>
      <c r="CF410" s="36">
        <v>0</v>
      </c>
      <c r="CG410" s="36">
        <v>0</v>
      </c>
      <c r="CH410" s="36">
        <v>0</v>
      </c>
    </row>
    <row r="411" spans="1:86" x14ac:dyDescent="0.25">
      <c r="A411" s="45">
        <v>2022</v>
      </c>
      <c r="B411" s="43" t="s">
        <v>167</v>
      </c>
      <c r="C411" s="44">
        <v>305</v>
      </c>
      <c r="D411" s="43" t="s">
        <v>1005</v>
      </c>
      <c r="E411" s="43" t="s">
        <v>473</v>
      </c>
      <c r="F411" s="42" t="s">
        <v>455</v>
      </c>
      <c r="G411" s="54">
        <v>0.25600000000000001</v>
      </c>
      <c r="H411" s="54">
        <v>0.03</v>
      </c>
      <c r="I411" s="38">
        <v>0</v>
      </c>
      <c r="J411" s="38">
        <v>0</v>
      </c>
      <c r="K411" s="38">
        <v>0.28599999999999998</v>
      </c>
      <c r="L411" s="39">
        <v>43</v>
      </c>
      <c r="M411" s="39">
        <v>3</v>
      </c>
      <c r="N411" s="39">
        <v>0</v>
      </c>
      <c r="O411" s="39">
        <v>0</v>
      </c>
      <c r="P411" s="39">
        <v>46</v>
      </c>
      <c r="Q411" s="41">
        <v>0</v>
      </c>
      <c r="R411" s="41">
        <v>0</v>
      </c>
      <c r="S411" s="41">
        <v>0</v>
      </c>
      <c r="T411" s="41">
        <v>0</v>
      </c>
      <c r="U411" s="41" t="s">
        <v>450</v>
      </c>
      <c r="V411" s="40">
        <v>0</v>
      </c>
      <c r="W411" s="40">
        <v>0</v>
      </c>
      <c r="X411" s="40">
        <v>0</v>
      </c>
      <c r="Y411" s="40">
        <v>0</v>
      </c>
      <c r="Z411" s="40" t="s">
        <v>450</v>
      </c>
      <c r="AA411" s="38">
        <v>0</v>
      </c>
      <c r="AB411" s="38">
        <v>0</v>
      </c>
      <c r="AC411" s="38">
        <v>0</v>
      </c>
      <c r="AD411" s="38">
        <v>0</v>
      </c>
      <c r="AE411" s="38" t="s">
        <v>450</v>
      </c>
      <c r="AF411" s="39">
        <v>0</v>
      </c>
      <c r="AG411" s="39">
        <v>0</v>
      </c>
      <c r="AH411" s="39">
        <v>0</v>
      </c>
      <c r="AI411" s="39">
        <v>0</v>
      </c>
      <c r="AJ411" s="39" t="s">
        <v>450</v>
      </c>
      <c r="AK411" s="38">
        <v>0</v>
      </c>
      <c r="AL411" s="38">
        <v>0</v>
      </c>
      <c r="AM411" s="38">
        <v>0</v>
      </c>
      <c r="AN411" s="38">
        <v>0</v>
      </c>
      <c r="AO411" s="38">
        <v>0</v>
      </c>
      <c r="AP411" s="36">
        <v>0.109</v>
      </c>
      <c r="AQ411" s="36">
        <v>2E-3</v>
      </c>
      <c r="AR411" s="36">
        <v>0</v>
      </c>
      <c r="AS411" s="36">
        <v>0</v>
      </c>
      <c r="AT411" s="36">
        <v>0.111</v>
      </c>
      <c r="AU411" s="37">
        <v>5</v>
      </c>
      <c r="AV411" s="37">
        <v>1</v>
      </c>
      <c r="AW411" s="37">
        <v>0</v>
      </c>
      <c r="AX411" s="37">
        <v>0</v>
      </c>
      <c r="AY411" s="37">
        <v>6</v>
      </c>
      <c r="AZ411" s="36">
        <v>0</v>
      </c>
      <c r="BA411" s="36">
        <v>0</v>
      </c>
      <c r="BB411" s="36">
        <v>0</v>
      </c>
      <c r="BC411" s="36">
        <v>0</v>
      </c>
      <c r="BD411" s="36">
        <v>0</v>
      </c>
      <c r="BE411" s="38">
        <v>3.0000000000000001E-3</v>
      </c>
      <c r="BF411" s="38">
        <v>0</v>
      </c>
      <c r="BG411" s="38">
        <v>0</v>
      </c>
      <c r="BH411" s="38">
        <v>0</v>
      </c>
      <c r="BI411" s="38">
        <v>3.0000000000000001E-3</v>
      </c>
      <c r="BJ411" s="39">
        <v>1</v>
      </c>
      <c r="BK411" s="39">
        <v>0</v>
      </c>
      <c r="BL411" s="39">
        <v>0</v>
      </c>
      <c r="BM411" s="39">
        <v>0</v>
      </c>
      <c r="BN411" s="39">
        <v>1</v>
      </c>
      <c r="BO411" s="38">
        <v>0</v>
      </c>
      <c r="BP411" s="38">
        <v>0</v>
      </c>
      <c r="BQ411" s="38">
        <v>0</v>
      </c>
      <c r="BR411" s="38">
        <v>0</v>
      </c>
      <c r="BS411" s="38">
        <v>0</v>
      </c>
      <c r="BT411" s="36">
        <v>0.36799999999999999</v>
      </c>
      <c r="BU411" s="36">
        <v>3.2000000000000001E-2</v>
      </c>
      <c r="BV411" s="36">
        <v>0</v>
      </c>
      <c r="BW411" s="36">
        <v>0</v>
      </c>
      <c r="BX411" s="36">
        <v>0.4</v>
      </c>
      <c r="BY411" s="37">
        <v>49</v>
      </c>
      <c r="BZ411" s="37">
        <v>4</v>
      </c>
      <c r="CA411" s="37">
        <v>0</v>
      </c>
      <c r="CB411" s="37">
        <v>0</v>
      </c>
      <c r="CC411" s="37">
        <v>53</v>
      </c>
      <c r="CD411" s="36">
        <v>0</v>
      </c>
      <c r="CE411" s="36">
        <v>0</v>
      </c>
      <c r="CF411" s="36">
        <v>0</v>
      </c>
      <c r="CG411" s="36">
        <v>0</v>
      </c>
      <c r="CH411" s="36">
        <v>0</v>
      </c>
    </row>
    <row r="412" spans="1:86" x14ac:dyDescent="0.25">
      <c r="A412" s="45">
        <v>2022</v>
      </c>
      <c r="B412" s="43" t="s">
        <v>167</v>
      </c>
      <c r="C412" s="44">
        <v>392</v>
      </c>
      <c r="D412" s="43" t="s">
        <v>1004</v>
      </c>
      <c r="E412" s="43" t="s">
        <v>473</v>
      </c>
      <c r="F412" s="42" t="s">
        <v>457</v>
      </c>
      <c r="G412" s="54">
        <v>7.9000000000000001E-2</v>
      </c>
      <c r="H412" s="54">
        <v>1.0999999999999999E-2</v>
      </c>
      <c r="I412" s="38" t="s">
        <v>450</v>
      </c>
      <c r="J412" s="38" t="s">
        <v>450</v>
      </c>
      <c r="K412" s="38">
        <v>0.09</v>
      </c>
      <c r="L412" s="39">
        <v>9</v>
      </c>
      <c r="M412" s="39">
        <v>1</v>
      </c>
      <c r="N412" s="39" t="s">
        <v>450</v>
      </c>
      <c r="O412" s="39" t="s">
        <v>450</v>
      </c>
      <c r="P412" s="39">
        <v>10</v>
      </c>
      <c r="Q412" s="41" t="s">
        <v>450</v>
      </c>
      <c r="R412" s="41" t="s">
        <v>450</v>
      </c>
      <c r="S412" s="41" t="s">
        <v>450</v>
      </c>
      <c r="T412" s="41" t="s">
        <v>450</v>
      </c>
      <c r="U412" s="41" t="s">
        <v>450</v>
      </c>
      <c r="V412" s="40" t="s">
        <v>450</v>
      </c>
      <c r="W412" s="40" t="s">
        <v>450</v>
      </c>
      <c r="X412" s="40" t="s">
        <v>450</v>
      </c>
      <c r="Y412" s="40" t="s">
        <v>450</v>
      </c>
      <c r="Z412" s="40" t="s">
        <v>450</v>
      </c>
      <c r="AA412" s="38" t="s">
        <v>450</v>
      </c>
      <c r="AB412" s="38" t="s">
        <v>450</v>
      </c>
      <c r="AC412" s="38" t="s">
        <v>450</v>
      </c>
      <c r="AD412" s="38" t="s">
        <v>450</v>
      </c>
      <c r="AE412" s="38" t="s">
        <v>450</v>
      </c>
      <c r="AF412" s="39" t="s">
        <v>450</v>
      </c>
      <c r="AG412" s="39" t="s">
        <v>450</v>
      </c>
      <c r="AH412" s="39" t="s">
        <v>450</v>
      </c>
      <c r="AI412" s="39" t="s">
        <v>450</v>
      </c>
      <c r="AJ412" s="39" t="s">
        <v>450</v>
      </c>
      <c r="AK412" s="38" t="s">
        <v>450</v>
      </c>
      <c r="AL412" s="38" t="s">
        <v>450</v>
      </c>
      <c r="AM412" s="38" t="s">
        <v>450</v>
      </c>
      <c r="AN412" s="38" t="s">
        <v>450</v>
      </c>
      <c r="AO412" s="38">
        <v>0</v>
      </c>
      <c r="AP412" s="36">
        <v>3.7999999999999999E-2</v>
      </c>
      <c r="AQ412" s="36" t="s">
        <v>450</v>
      </c>
      <c r="AR412" s="36" t="s">
        <v>450</v>
      </c>
      <c r="AS412" s="36" t="s">
        <v>450</v>
      </c>
      <c r="AT412" s="36">
        <v>3.7999999999999999E-2</v>
      </c>
      <c r="AU412" s="37">
        <v>15</v>
      </c>
      <c r="AV412" s="37" t="s">
        <v>450</v>
      </c>
      <c r="AW412" s="37" t="s">
        <v>450</v>
      </c>
      <c r="AX412" s="37" t="s">
        <v>450</v>
      </c>
      <c r="AY412" s="37">
        <v>15</v>
      </c>
      <c r="AZ412" s="36" t="s">
        <v>450</v>
      </c>
      <c r="BA412" s="36" t="s">
        <v>450</v>
      </c>
      <c r="BB412" s="36" t="s">
        <v>450</v>
      </c>
      <c r="BC412" s="36" t="s">
        <v>450</v>
      </c>
      <c r="BD412" s="36">
        <v>0</v>
      </c>
      <c r="BE412" s="38" t="s">
        <v>450</v>
      </c>
      <c r="BF412" s="38" t="s">
        <v>450</v>
      </c>
      <c r="BG412" s="38" t="s">
        <v>450</v>
      </c>
      <c r="BH412" s="38" t="s">
        <v>450</v>
      </c>
      <c r="BI412" s="38">
        <v>0</v>
      </c>
      <c r="BJ412" s="39" t="s">
        <v>450</v>
      </c>
      <c r="BK412" s="39" t="s">
        <v>450</v>
      </c>
      <c r="BL412" s="39" t="s">
        <v>450</v>
      </c>
      <c r="BM412" s="39" t="s">
        <v>450</v>
      </c>
      <c r="BN412" s="39">
        <v>0</v>
      </c>
      <c r="BO412" s="38" t="s">
        <v>450</v>
      </c>
      <c r="BP412" s="38" t="s">
        <v>450</v>
      </c>
      <c r="BQ412" s="38" t="s">
        <v>450</v>
      </c>
      <c r="BR412" s="38" t="s">
        <v>450</v>
      </c>
      <c r="BS412" s="38">
        <v>0</v>
      </c>
      <c r="BT412" s="36">
        <v>0.11700000000000001</v>
      </c>
      <c r="BU412" s="36">
        <v>1.0999999999999999E-2</v>
      </c>
      <c r="BV412" s="36">
        <v>0</v>
      </c>
      <c r="BW412" s="36">
        <v>0</v>
      </c>
      <c r="BX412" s="36">
        <v>0.128</v>
      </c>
      <c r="BY412" s="37">
        <v>24</v>
      </c>
      <c r="BZ412" s="37">
        <v>1</v>
      </c>
      <c r="CA412" s="37">
        <v>0</v>
      </c>
      <c r="CB412" s="37">
        <v>0</v>
      </c>
      <c r="CC412" s="37">
        <v>25</v>
      </c>
      <c r="CD412" s="36">
        <v>0</v>
      </c>
      <c r="CE412" s="36">
        <v>0</v>
      </c>
      <c r="CF412" s="36">
        <v>0</v>
      </c>
      <c r="CG412" s="36">
        <v>0</v>
      </c>
      <c r="CH412" s="36">
        <v>0</v>
      </c>
    </row>
    <row r="413" spans="1:86" x14ac:dyDescent="0.25">
      <c r="A413" s="45">
        <v>2022</v>
      </c>
      <c r="B413" s="43" t="s">
        <v>167</v>
      </c>
      <c r="C413" s="44">
        <v>1196</v>
      </c>
      <c r="D413" s="43" t="s">
        <v>1003</v>
      </c>
      <c r="E413" s="43" t="s">
        <v>473</v>
      </c>
      <c r="F413" s="42" t="s">
        <v>455</v>
      </c>
      <c r="G413" s="54">
        <v>0</v>
      </c>
      <c r="H413" s="54">
        <v>9.2999999999999999E-2</v>
      </c>
      <c r="I413" s="38">
        <v>0</v>
      </c>
      <c r="J413" s="38">
        <v>0</v>
      </c>
      <c r="K413" s="38">
        <v>9.2999999999999999E-2</v>
      </c>
      <c r="L413" s="39">
        <v>0</v>
      </c>
      <c r="M413" s="39">
        <v>2</v>
      </c>
      <c r="N413" s="39">
        <v>0</v>
      </c>
      <c r="O413" s="39">
        <v>0</v>
      </c>
      <c r="P413" s="39">
        <v>2</v>
      </c>
      <c r="Q413" s="41">
        <v>0</v>
      </c>
      <c r="R413" s="41">
        <v>0</v>
      </c>
      <c r="S413" s="41">
        <v>0</v>
      </c>
      <c r="T413" s="41">
        <v>0</v>
      </c>
      <c r="U413" s="41" t="s">
        <v>450</v>
      </c>
      <c r="V413" s="40">
        <v>0</v>
      </c>
      <c r="W413" s="40">
        <v>0</v>
      </c>
      <c r="X413" s="40">
        <v>0</v>
      </c>
      <c r="Y413" s="40">
        <v>0</v>
      </c>
      <c r="Z413" s="40" t="s">
        <v>450</v>
      </c>
      <c r="AA413" s="38">
        <v>0</v>
      </c>
      <c r="AB413" s="38">
        <v>0</v>
      </c>
      <c r="AC413" s="38">
        <v>0</v>
      </c>
      <c r="AD413" s="38">
        <v>0</v>
      </c>
      <c r="AE413" s="38" t="s">
        <v>450</v>
      </c>
      <c r="AF413" s="39">
        <v>0</v>
      </c>
      <c r="AG413" s="39">
        <v>0</v>
      </c>
      <c r="AH413" s="39">
        <v>0</v>
      </c>
      <c r="AI413" s="39">
        <v>0</v>
      </c>
      <c r="AJ413" s="39" t="s">
        <v>450</v>
      </c>
      <c r="AK413" s="38">
        <v>0</v>
      </c>
      <c r="AL413" s="38">
        <v>0</v>
      </c>
      <c r="AM413" s="38">
        <v>0</v>
      </c>
      <c r="AN413" s="38">
        <v>0</v>
      </c>
      <c r="AO413" s="38">
        <v>0</v>
      </c>
      <c r="AP413" s="36">
        <v>0</v>
      </c>
      <c r="AQ413" s="36">
        <v>0</v>
      </c>
      <c r="AR413" s="36">
        <v>0</v>
      </c>
      <c r="AS413" s="36">
        <v>0</v>
      </c>
      <c r="AT413" s="36">
        <v>0</v>
      </c>
      <c r="AU413" s="37">
        <v>0</v>
      </c>
      <c r="AV413" s="37">
        <v>0</v>
      </c>
      <c r="AW413" s="37">
        <v>0</v>
      </c>
      <c r="AX413" s="37">
        <v>0</v>
      </c>
      <c r="AY413" s="37">
        <v>0</v>
      </c>
      <c r="AZ413" s="36">
        <v>0</v>
      </c>
      <c r="BA413" s="36">
        <v>0</v>
      </c>
      <c r="BB413" s="36">
        <v>0</v>
      </c>
      <c r="BC413" s="36">
        <v>0</v>
      </c>
      <c r="BD413" s="36">
        <v>0</v>
      </c>
      <c r="BE413" s="38">
        <v>0</v>
      </c>
      <c r="BF413" s="38">
        <v>0</v>
      </c>
      <c r="BG413" s="38">
        <v>0</v>
      </c>
      <c r="BH413" s="38">
        <v>0</v>
      </c>
      <c r="BI413" s="38">
        <v>0</v>
      </c>
      <c r="BJ413" s="39">
        <v>0</v>
      </c>
      <c r="BK413" s="39">
        <v>0</v>
      </c>
      <c r="BL413" s="39">
        <v>0</v>
      </c>
      <c r="BM413" s="39">
        <v>0</v>
      </c>
      <c r="BN413" s="39">
        <v>0</v>
      </c>
      <c r="BO413" s="38">
        <v>0</v>
      </c>
      <c r="BP413" s="38">
        <v>0</v>
      </c>
      <c r="BQ413" s="38">
        <v>0</v>
      </c>
      <c r="BR413" s="38">
        <v>0</v>
      </c>
      <c r="BS413" s="38">
        <v>0</v>
      </c>
      <c r="BT413" s="36">
        <v>0</v>
      </c>
      <c r="BU413" s="36">
        <v>9.2999999999999999E-2</v>
      </c>
      <c r="BV413" s="36">
        <v>0</v>
      </c>
      <c r="BW413" s="36">
        <v>0</v>
      </c>
      <c r="BX413" s="36">
        <v>9.2999999999999999E-2</v>
      </c>
      <c r="BY413" s="37">
        <v>0</v>
      </c>
      <c r="BZ413" s="37">
        <v>2</v>
      </c>
      <c r="CA413" s="37">
        <v>0</v>
      </c>
      <c r="CB413" s="37">
        <v>0</v>
      </c>
      <c r="CC413" s="37">
        <v>2</v>
      </c>
      <c r="CD413" s="36">
        <v>0</v>
      </c>
      <c r="CE413" s="36">
        <v>0</v>
      </c>
      <c r="CF413" s="36">
        <v>0</v>
      </c>
      <c r="CG413" s="36">
        <v>0</v>
      </c>
      <c r="CH413" s="36">
        <v>0</v>
      </c>
    </row>
    <row r="414" spans="1:86" x14ac:dyDescent="0.25">
      <c r="A414" s="45">
        <v>2022</v>
      </c>
      <c r="B414" s="43" t="s">
        <v>167</v>
      </c>
      <c r="C414" s="44">
        <v>3436</v>
      </c>
      <c r="D414" s="43" t="s">
        <v>1002</v>
      </c>
      <c r="E414" s="43" t="s">
        <v>473</v>
      </c>
      <c r="F414" s="42" t="s">
        <v>457</v>
      </c>
      <c r="G414" s="54">
        <v>1.1890000000000001</v>
      </c>
      <c r="H414" s="54">
        <v>7.4999999999999997E-2</v>
      </c>
      <c r="I414" s="38" t="s">
        <v>450</v>
      </c>
      <c r="J414" s="38" t="s">
        <v>450</v>
      </c>
      <c r="K414" s="38">
        <v>1.264</v>
      </c>
      <c r="L414" s="39">
        <v>146</v>
      </c>
      <c r="M414" s="39">
        <v>7</v>
      </c>
      <c r="N414" s="39" t="s">
        <v>450</v>
      </c>
      <c r="O414" s="39" t="s">
        <v>450</v>
      </c>
      <c r="P414" s="39">
        <v>153</v>
      </c>
      <c r="Q414" s="41">
        <v>0.26300000000000001</v>
      </c>
      <c r="R414" s="41" t="s">
        <v>450</v>
      </c>
      <c r="S414" s="41" t="s">
        <v>450</v>
      </c>
      <c r="T414" s="41" t="s">
        <v>450</v>
      </c>
      <c r="U414" s="41">
        <v>0.26300000000000001</v>
      </c>
      <c r="V414" s="40">
        <v>33</v>
      </c>
      <c r="W414" s="40" t="s">
        <v>450</v>
      </c>
      <c r="X414" s="40" t="s">
        <v>450</v>
      </c>
      <c r="Y414" s="40" t="s">
        <v>450</v>
      </c>
      <c r="Z414" s="40">
        <v>33</v>
      </c>
      <c r="AA414" s="38" t="s">
        <v>450</v>
      </c>
      <c r="AB414" s="38" t="s">
        <v>450</v>
      </c>
      <c r="AC414" s="38" t="s">
        <v>450</v>
      </c>
      <c r="AD414" s="38" t="s">
        <v>450</v>
      </c>
      <c r="AE414" s="38">
        <v>0</v>
      </c>
      <c r="AF414" s="39" t="s">
        <v>450</v>
      </c>
      <c r="AG414" s="39" t="s">
        <v>450</v>
      </c>
      <c r="AH414" s="39" t="s">
        <v>450</v>
      </c>
      <c r="AI414" s="39" t="s">
        <v>450</v>
      </c>
      <c r="AJ414" s="39">
        <v>0</v>
      </c>
      <c r="AK414" s="38">
        <v>533.20000000000005</v>
      </c>
      <c r="AL414" s="38">
        <v>27.53</v>
      </c>
      <c r="AM414" s="38" t="s">
        <v>450</v>
      </c>
      <c r="AN414" s="38" t="s">
        <v>450</v>
      </c>
      <c r="AO414" s="38">
        <v>560.73</v>
      </c>
      <c r="AP414" s="36">
        <v>2.9000000000000001E-2</v>
      </c>
      <c r="AQ414" s="36">
        <v>1.4E-2</v>
      </c>
      <c r="AR414" s="36" t="s">
        <v>450</v>
      </c>
      <c r="AS414" s="36" t="s">
        <v>450</v>
      </c>
      <c r="AT414" s="36">
        <v>4.2999999999999997E-2</v>
      </c>
      <c r="AU414" s="37">
        <v>16</v>
      </c>
      <c r="AV414" s="37">
        <v>2</v>
      </c>
      <c r="AW414" s="37" t="s">
        <v>450</v>
      </c>
      <c r="AX414" s="37" t="s">
        <v>450</v>
      </c>
      <c r="AY414" s="37">
        <v>18</v>
      </c>
      <c r="AZ414" s="36">
        <v>1.431</v>
      </c>
      <c r="BA414" s="36">
        <v>0.05</v>
      </c>
      <c r="BB414" s="36" t="s">
        <v>450</v>
      </c>
      <c r="BC414" s="36" t="s">
        <v>450</v>
      </c>
      <c r="BD414" s="36">
        <v>1.4810000000000001</v>
      </c>
      <c r="BE414" s="38" t="s">
        <v>450</v>
      </c>
      <c r="BF414" s="38" t="s">
        <v>450</v>
      </c>
      <c r="BG414" s="38" t="s">
        <v>450</v>
      </c>
      <c r="BH414" s="38" t="s">
        <v>450</v>
      </c>
      <c r="BI414" s="38">
        <v>0</v>
      </c>
      <c r="BJ414" s="39" t="s">
        <v>450</v>
      </c>
      <c r="BK414" s="39" t="s">
        <v>450</v>
      </c>
      <c r="BL414" s="39" t="s">
        <v>450</v>
      </c>
      <c r="BM414" s="39" t="s">
        <v>450</v>
      </c>
      <c r="BN414" s="39">
        <v>0</v>
      </c>
      <c r="BO414" s="38" t="s">
        <v>450</v>
      </c>
      <c r="BP414" s="38" t="s">
        <v>450</v>
      </c>
      <c r="BQ414" s="38" t="s">
        <v>450</v>
      </c>
      <c r="BR414" s="38" t="s">
        <v>450</v>
      </c>
      <c r="BS414" s="38">
        <v>0</v>
      </c>
      <c r="BT414" s="36">
        <v>1.218</v>
      </c>
      <c r="BU414" s="36">
        <v>8.8999999999999996E-2</v>
      </c>
      <c r="BV414" s="36">
        <v>0</v>
      </c>
      <c r="BW414" s="36">
        <v>0</v>
      </c>
      <c r="BX414" s="36">
        <v>1.3069999999999999</v>
      </c>
      <c r="BY414" s="37">
        <v>162</v>
      </c>
      <c r="BZ414" s="37">
        <v>9</v>
      </c>
      <c r="CA414" s="37">
        <v>0</v>
      </c>
      <c r="CB414" s="37">
        <v>0</v>
      </c>
      <c r="CC414" s="37">
        <v>171</v>
      </c>
      <c r="CD414" s="36">
        <v>534.63099999999997</v>
      </c>
      <c r="CE414" s="36">
        <v>27.58</v>
      </c>
      <c r="CF414" s="36">
        <v>0</v>
      </c>
      <c r="CG414" s="36">
        <v>0</v>
      </c>
      <c r="CH414" s="36">
        <v>562.21100000000001</v>
      </c>
    </row>
    <row r="415" spans="1:86" x14ac:dyDescent="0.25">
      <c r="A415" s="45">
        <v>2022</v>
      </c>
      <c r="B415" s="43" t="s">
        <v>167</v>
      </c>
      <c r="C415" s="44">
        <v>3828</v>
      </c>
      <c r="D415" s="43" t="s">
        <v>1001</v>
      </c>
      <c r="E415" s="43" t="s">
        <v>473</v>
      </c>
      <c r="F415" s="42" t="s">
        <v>457</v>
      </c>
      <c r="G415" s="54">
        <v>0.18</v>
      </c>
      <c r="H415" s="54">
        <v>4.2999999999999997E-2</v>
      </c>
      <c r="I415" s="38">
        <v>0</v>
      </c>
      <c r="J415" s="38">
        <v>0</v>
      </c>
      <c r="K415" s="38">
        <v>0.223</v>
      </c>
      <c r="L415" s="39">
        <v>28</v>
      </c>
      <c r="M415" s="39">
        <v>4</v>
      </c>
      <c r="N415" s="39">
        <v>0</v>
      </c>
      <c r="O415" s="39">
        <v>0</v>
      </c>
      <c r="P415" s="39">
        <v>32</v>
      </c>
      <c r="Q415" s="41" t="s">
        <v>450</v>
      </c>
      <c r="R415" s="41" t="s">
        <v>450</v>
      </c>
      <c r="S415" s="41" t="s">
        <v>450</v>
      </c>
      <c r="T415" s="41" t="s">
        <v>450</v>
      </c>
      <c r="U415" s="41" t="s">
        <v>450</v>
      </c>
      <c r="V415" s="40" t="s">
        <v>450</v>
      </c>
      <c r="W415" s="40" t="s">
        <v>450</v>
      </c>
      <c r="X415" s="40" t="s">
        <v>450</v>
      </c>
      <c r="Y415" s="40" t="s">
        <v>450</v>
      </c>
      <c r="Z415" s="40" t="s">
        <v>450</v>
      </c>
      <c r="AA415" s="38" t="s">
        <v>450</v>
      </c>
      <c r="AB415" s="38" t="s">
        <v>450</v>
      </c>
      <c r="AC415" s="38" t="s">
        <v>450</v>
      </c>
      <c r="AD415" s="38" t="s">
        <v>450</v>
      </c>
      <c r="AE415" s="38" t="s">
        <v>450</v>
      </c>
      <c r="AF415" s="39" t="s">
        <v>450</v>
      </c>
      <c r="AG415" s="39" t="s">
        <v>450</v>
      </c>
      <c r="AH415" s="39" t="s">
        <v>450</v>
      </c>
      <c r="AI415" s="39" t="s">
        <v>450</v>
      </c>
      <c r="AJ415" s="39" t="s">
        <v>450</v>
      </c>
      <c r="AK415" s="38">
        <v>91.15</v>
      </c>
      <c r="AL415" s="38">
        <v>16.18</v>
      </c>
      <c r="AM415" s="38">
        <v>0</v>
      </c>
      <c r="AN415" s="38">
        <v>0</v>
      </c>
      <c r="AO415" s="38">
        <v>107.33</v>
      </c>
      <c r="AP415" s="36">
        <v>0.05</v>
      </c>
      <c r="AQ415" s="36">
        <v>1.0999999999999999E-2</v>
      </c>
      <c r="AR415" s="36">
        <v>0</v>
      </c>
      <c r="AS415" s="36">
        <v>0</v>
      </c>
      <c r="AT415" s="36">
        <v>6.0999999999999999E-2</v>
      </c>
      <c r="AU415" s="37">
        <v>15</v>
      </c>
      <c r="AV415" s="37">
        <v>3</v>
      </c>
      <c r="AW415" s="37">
        <v>0</v>
      </c>
      <c r="AX415" s="37">
        <v>0</v>
      </c>
      <c r="AY415" s="37">
        <v>18</v>
      </c>
      <c r="AZ415" s="36">
        <v>7.9729999999999999</v>
      </c>
      <c r="BA415" s="36">
        <v>0</v>
      </c>
      <c r="BB415" s="36">
        <v>0</v>
      </c>
      <c r="BC415" s="36">
        <v>0</v>
      </c>
      <c r="BD415" s="36">
        <v>7.9729999999999999</v>
      </c>
      <c r="BE415" s="38">
        <v>0</v>
      </c>
      <c r="BF415" s="38">
        <v>0.20799999999999999</v>
      </c>
      <c r="BG415" s="38">
        <v>0</v>
      </c>
      <c r="BH415" s="38">
        <v>0</v>
      </c>
      <c r="BI415" s="38">
        <v>0.20799999999999999</v>
      </c>
      <c r="BJ415" s="39">
        <v>0</v>
      </c>
      <c r="BK415" s="39">
        <v>1</v>
      </c>
      <c r="BL415" s="39">
        <v>0</v>
      </c>
      <c r="BM415" s="39">
        <v>0</v>
      </c>
      <c r="BN415" s="39">
        <v>1</v>
      </c>
      <c r="BO415" s="38">
        <v>0</v>
      </c>
      <c r="BP415" s="38">
        <v>7.8840000000000003</v>
      </c>
      <c r="BQ415" s="38">
        <v>0</v>
      </c>
      <c r="BR415" s="38">
        <v>0</v>
      </c>
      <c r="BS415" s="38">
        <v>7.8840000000000003</v>
      </c>
      <c r="BT415" s="36">
        <v>0.23</v>
      </c>
      <c r="BU415" s="36">
        <v>0.26200000000000001</v>
      </c>
      <c r="BV415" s="36">
        <v>0</v>
      </c>
      <c r="BW415" s="36">
        <v>0</v>
      </c>
      <c r="BX415" s="36">
        <v>0.49199999999999999</v>
      </c>
      <c r="BY415" s="37">
        <v>43</v>
      </c>
      <c r="BZ415" s="37">
        <v>8</v>
      </c>
      <c r="CA415" s="37">
        <v>0</v>
      </c>
      <c r="CB415" s="37">
        <v>0</v>
      </c>
      <c r="CC415" s="37">
        <v>51</v>
      </c>
      <c r="CD415" s="36">
        <v>99.123000000000005</v>
      </c>
      <c r="CE415" s="36">
        <v>24.064</v>
      </c>
      <c r="CF415" s="36">
        <v>0</v>
      </c>
      <c r="CG415" s="36">
        <v>0</v>
      </c>
      <c r="CH415" s="36">
        <v>123.187</v>
      </c>
    </row>
    <row r="416" spans="1:86" x14ac:dyDescent="0.25">
      <c r="A416" s="45">
        <v>2022</v>
      </c>
      <c r="B416" s="43" t="s">
        <v>167</v>
      </c>
      <c r="C416" s="44">
        <v>4254</v>
      </c>
      <c r="D416" s="43" t="s">
        <v>1000</v>
      </c>
      <c r="E416" s="43" t="s">
        <v>473</v>
      </c>
      <c r="F416" s="42" t="s">
        <v>455</v>
      </c>
      <c r="G416" s="54">
        <v>62.828000000000003</v>
      </c>
      <c r="H416" s="54">
        <v>26.876000000000001</v>
      </c>
      <c r="I416" s="38">
        <v>0.312</v>
      </c>
      <c r="J416" s="38" t="s">
        <v>450</v>
      </c>
      <c r="K416" s="38">
        <v>90.016000000000005</v>
      </c>
      <c r="L416" s="39">
        <v>7916</v>
      </c>
      <c r="M416" s="39">
        <v>555</v>
      </c>
      <c r="N416" s="39">
        <v>7</v>
      </c>
      <c r="O416" s="39" t="s">
        <v>450</v>
      </c>
      <c r="P416" s="39">
        <v>8478</v>
      </c>
      <c r="Q416" s="41">
        <v>7.8040000000000003</v>
      </c>
      <c r="R416" s="41">
        <v>0.32500000000000001</v>
      </c>
      <c r="S416" s="41" t="s">
        <v>450</v>
      </c>
      <c r="T416" s="41" t="s">
        <v>450</v>
      </c>
      <c r="U416" s="41">
        <v>8.1289999999999996</v>
      </c>
      <c r="V416" s="40">
        <v>1206</v>
      </c>
      <c r="W416" s="40">
        <v>12</v>
      </c>
      <c r="X416" s="40" t="s">
        <v>450</v>
      </c>
      <c r="Y416" s="40" t="s">
        <v>450</v>
      </c>
      <c r="Z416" s="40">
        <v>1218</v>
      </c>
      <c r="AA416" s="38" t="s">
        <v>450</v>
      </c>
      <c r="AB416" s="38" t="s">
        <v>450</v>
      </c>
      <c r="AC416" s="38" t="s">
        <v>450</v>
      </c>
      <c r="AD416" s="38" t="s">
        <v>450</v>
      </c>
      <c r="AE416" s="38">
        <v>0</v>
      </c>
      <c r="AF416" s="39" t="s">
        <v>450</v>
      </c>
      <c r="AG416" s="39" t="s">
        <v>450</v>
      </c>
      <c r="AH416" s="39" t="s">
        <v>450</v>
      </c>
      <c r="AI416" s="39" t="s">
        <v>450</v>
      </c>
      <c r="AJ416" s="39">
        <v>0</v>
      </c>
      <c r="AK416" s="38" t="s">
        <v>450</v>
      </c>
      <c r="AL416" s="38" t="s">
        <v>450</v>
      </c>
      <c r="AM416" s="38" t="s">
        <v>450</v>
      </c>
      <c r="AN416" s="38" t="s">
        <v>450</v>
      </c>
      <c r="AO416" s="38">
        <v>0</v>
      </c>
      <c r="AP416" s="36">
        <v>0.35599999999999998</v>
      </c>
      <c r="AQ416" s="36">
        <v>0.17699999999999999</v>
      </c>
      <c r="AR416" s="36" t="s">
        <v>450</v>
      </c>
      <c r="AS416" s="36" t="s">
        <v>450</v>
      </c>
      <c r="AT416" s="36">
        <v>0.53300000000000003</v>
      </c>
      <c r="AU416" s="37">
        <v>79</v>
      </c>
      <c r="AV416" s="37">
        <v>17</v>
      </c>
      <c r="AW416" s="37" t="s">
        <v>450</v>
      </c>
      <c r="AX416" s="37" t="s">
        <v>450</v>
      </c>
      <c r="AY416" s="37">
        <v>96</v>
      </c>
      <c r="AZ416" s="36" t="s">
        <v>450</v>
      </c>
      <c r="BA416" s="36" t="s">
        <v>450</v>
      </c>
      <c r="BB416" s="36" t="s">
        <v>450</v>
      </c>
      <c r="BC416" s="36" t="s">
        <v>450</v>
      </c>
      <c r="BD416" s="36">
        <v>0</v>
      </c>
      <c r="BE416" s="38" t="s">
        <v>450</v>
      </c>
      <c r="BF416" s="38" t="s">
        <v>450</v>
      </c>
      <c r="BG416" s="38">
        <v>0.19</v>
      </c>
      <c r="BH416" s="38" t="s">
        <v>450</v>
      </c>
      <c r="BI416" s="38">
        <v>0.19</v>
      </c>
      <c r="BJ416" s="39" t="s">
        <v>450</v>
      </c>
      <c r="BK416" s="39" t="s">
        <v>450</v>
      </c>
      <c r="BL416" s="39">
        <v>1</v>
      </c>
      <c r="BM416" s="39" t="s">
        <v>450</v>
      </c>
      <c r="BN416" s="39">
        <v>1</v>
      </c>
      <c r="BO416" s="38" t="s">
        <v>450</v>
      </c>
      <c r="BP416" s="38" t="s">
        <v>450</v>
      </c>
      <c r="BQ416" s="38" t="s">
        <v>450</v>
      </c>
      <c r="BR416" s="38" t="s">
        <v>450</v>
      </c>
      <c r="BS416" s="38">
        <v>0</v>
      </c>
      <c r="BT416" s="36">
        <v>63.183999999999997</v>
      </c>
      <c r="BU416" s="36">
        <v>27.053000000000001</v>
      </c>
      <c r="BV416" s="36">
        <v>0.502</v>
      </c>
      <c r="BW416" s="36">
        <v>0</v>
      </c>
      <c r="BX416" s="36">
        <v>90.739000000000004</v>
      </c>
      <c r="BY416" s="37">
        <v>7995</v>
      </c>
      <c r="BZ416" s="37">
        <v>572</v>
      </c>
      <c r="CA416" s="37">
        <v>8</v>
      </c>
      <c r="CB416" s="37">
        <v>0</v>
      </c>
      <c r="CC416" s="37">
        <v>8575</v>
      </c>
      <c r="CD416" s="36">
        <v>0</v>
      </c>
      <c r="CE416" s="36">
        <v>0</v>
      </c>
      <c r="CF416" s="36">
        <v>0</v>
      </c>
      <c r="CG416" s="36">
        <v>0</v>
      </c>
      <c r="CH416" s="36">
        <v>0</v>
      </c>
    </row>
    <row r="417" spans="1:86" x14ac:dyDescent="0.25">
      <c r="A417" s="45">
        <v>2022</v>
      </c>
      <c r="B417" s="43" t="s">
        <v>167</v>
      </c>
      <c r="C417" s="44">
        <v>4604</v>
      </c>
      <c r="D417" s="43" t="s">
        <v>999</v>
      </c>
      <c r="E417" s="43" t="s">
        <v>473</v>
      </c>
      <c r="F417" s="42" t="s">
        <v>455</v>
      </c>
      <c r="G417" s="54">
        <v>1E-3</v>
      </c>
      <c r="H417" s="54">
        <v>2E-3</v>
      </c>
      <c r="I417" s="38">
        <v>0</v>
      </c>
      <c r="J417" s="38">
        <v>0</v>
      </c>
      <c r="K417" s="38">
        <v>3.0000000000000001E-3</v>
      </c>
      <c r="L417" s="39">
        <v>1</v>
      </c>
      <c r="M417" s="39">
        <v>1</v>
      </c>
      <c r="N417" s="39">
        <v>0</v>
      </c>
      <c r="O417" s="39">
        <v>0</v>
      </c>
      <c r="P417" s="39">
        <v>2</v>
      </c>
      <c r="Q417" s="41">
        <v>0</v>
      </c>
      <c r="R417" s="41">
        <v>0</v>
      </c>
      <c r="S417" s="41">
        <v>0</v>
      </c>
      <c r="T417" s="41">
        <v>0</v>
      </c>
      <c r="U417" s="41" t="s">
        <v>450</v>
      </c>
      <c r="V417" s="40">
        <v>0</v>
      </c>
      <c r="W417" s="40">
        <v>0</v>
      </c>
      <c r="X417" s="40">
        <v>0</v>
      </c>
      <c r="Y417" s="40">
        <v>0</v>
      </c>
      <c r="Z417" s="40" t="s">
        <v>450</v>
      </c>
      <c r="AA417" s="38">
        <v>0</v>
      </c>
      <c r="AB417" s="38">
        <v>0</v>
      </c>
      <c r="AC417" s="38">
        <v>0</v>
      </c>
      <c r="AD417" s="38">
        <v>0</v>
      </c>
      <c r="AE417" s="38" t="s">
        <v>450</v>
      </c>
      <c r="AF417" s="39">
        <v>0</v>
      </c>
      <c r="AG417" s="39">
        <v>0</v>
      </c>
      <c r="AH417" s="39">
        <v>0</v>
      </c>
      <c r="AI417" s="39">
        <v>0</v>
      </c>
      <c r="AJ417" s="39" t="s">
        <v>450</v>
      </c>
      <c r="AK417" s="38">
        <v>0</v>
      </c>
      <c r="AL417" s="38">
        <v>0</v>
      </c>
      <c r="AM417" s="38">
        <v>0</v>
      </c>
      <c r="AN417" s="38">
        <v>0</v>
      </c>
      <c r="AO417" s="38">
        <v>0</v>
      </c>
      <c r="AP417" s="36">
        <v>0</v>
      </c>
      <c r="AQ417" s="36">
        <v>0</v>
      </c>
      <c r="AR417" s="36">
        <v>0</v>
      </c>
      <c r="AS417" s="36">
        <v>0</v>
      </c>
      <c r="AT417" s="36">
        <v>0</v>
      </c>
      <c r="AU417" s="37">
        <v>0</v>
      </c>
      <c r="AV417" s="37">
        <v>0</v>
      </c>
      <c r="AW417" s="37">
        <v>0</v>
      </c>
      <c r="AX417" s="37">
        <v>0</v>
      </c>
      <c r="AY417" s="37">
        <v>0</v>
      </c>
      <c r="AZ417" s="36">
        <v>0</v>
      </c>
      <c r="BA417" s="36">
        <v>0</v>
      </c>
      <c r="BB417" s="36">
        <v>0</v>
      </c>
      <c r="BC417" s="36">
        <v>0</v>
      </c>
      <c r="BD417" s="36">
        <v>0</v>
      </c>
      <c r="BE417" s="38">
        <v>0</v>
      </c>
      <c r="BF417" s="38">
        <v>0</v>
      </c>
      <c r="BG417" s="38">
        <v>0</v>
      </c>
      <c r="BH417" s="38">
        <v>0</v>
      </c>
      <c r="BI417" s="38">
        <v>0</v>
      </c>
      <c r="BJ417" s="39">
        <v>0</v>
      </c>
      <c r="BK417" s="39">
        <v>0</v>
      </c>
      <c r="BL417" s="39">
        <v>0</v>
      </c>
      <c r="BM417" s="39">
        <v>0</v>
      </c>
      <c r="BN417" s="39">
        <v>0</v>
      </c>
      <c r="BO417" s="38">
        <v>0</v>
      </c>
      <c r="BP417" s="38">
        <v>0</v>
      </c>
      <c r="BQ417" s="38">
        <v>0</v>
      </c>
      <c r="BR417" s="38">
        <v>0</v>
      </c>
      <c r="BS417" s="38">
        <v>0</v>
      </c>
      <c r="BT417" s="36">
        <v>1E-3</v>
      </c>
      <c r="BU417" s="36">
        <v>2E-3</v>
      </c>
      <c r="BV417" s="36">
        <v>0</v>
      </c>
      <c r="BW417" s="36">
        <v>0</v>
      </c>
      <c r="BX417" s="36">
        <v>3.0000000000000001E-3</v>
      </c>
      <c r="BY417" s="37">
        <v>1</v>
      </c>
      <c r="BZ417" s="37">
        <v>1</v>
      </c>
      <c r="CA417" s="37">
        <v>0</v>
      </c>
      <c r="CB417" s="37">
        <v>0</v>
      </c>
      <c r="CC417" s="37">
        <v>2</v>
      </c>
      <c r="CD417" s="36">
        <v>0</v>
      </c>
      <c r="CE417" s="36">
        <v>0</v>
      </c>
      <c r="CF417" s="36">
        <v>0</v>
      </c>
      <c r="CG417" s="36">
        <v>0</v>
      </c>
      <c r="CH417" s="36">
        <v>0</v>
      </c>
    </row>
    <row r="418" spans="1:86" x14ac:dyDescent="0.25">
      <c r="A418" s="45">
        <v>2022</v>
      </c>
      <c r="B418" s="43" t="s">
        <v>167</v>
      </c>
      <c r="C418" s="44">
        <v>5109</v>
      </c>
      <c r="D418" s="43" t="s">
        <v>998</v>
      </c>
      <c r="E418" s="43" t="s">
        <v>473</v>
      </c>
      <c r="F418" s="42" t="s">
        <v>457</v>
      </c>
      <c r="G418" s="54">
        <v>48.375999999999998</v>
      </c>
      <c r="H418" s="54">
        <v>11.492000000000001</v>
      </c>
      <c r="I418" s="38">
        <v>0.69399999999999995</v>
      </c>
      <c r="J418" s="38" t="s">
        <v>450</v>
      </c>
      <c r="K418" s="38">
        <v>60.561999999999998</v>
      </c>
      <c r="L418" s="39">
        <v>7512</v>
      </c>
      <c r="M418" s="39">
        <v>440</v>
      </c>
      <c r="N418" s="39">
        <v>30</v>
      </c>
      <c r="O418" s="39" t="s">
        <v>450</v>
      </c>
      <c r="P418" s="39">
        <v>7982</v>
      </c>
      <c r="Q418" s="41" t="s">
        <v>450</v>
      </c>
      <c r="R418" s="41" t="s">
        <v>450</v>
      </c>
      <c r="S418" s="41" t="s">
        <v>450</v>
      </c>
      <c r="T418" s="41" t="s">
        <v>450</v>
      </c>
      <c r="U418" s="41" t="s">
        <v>450</v>
      </c>
      <c r="V418" s="40" t="s">
        <v>450</v>
      </c>
      <c r="W418" s="40" t="s">
        <v>450</v>
      </c>
      <c r="X418" s="40" t="s">
        <v>450</v>
      </c>
      <c r="Y418" s="40" t="s">
        <v>450</v>
      </c>
      <c r="Z418" s="40" t="s">
        <v>450</v>
      </c>
      <c r="AA418" s="38" t="s">
        <v>450</v>
      </c>
      <c r="AB418" s="38" t="s">
        <v>450</v>
      </c>
      <c r="AC418" s="38" t="s">
        <v>450</v>
      </c>
      <c r="AD418" s="38" t="s">
        <v>450</v>
      </c>
      <c r="AE418" s="38" t="s">
        <v>450</v>
      </c>
      <c r="AF418" s="39" t="s">
        <v>450</v>
      </c>
      <c r="AG418" s="39" t="s">
        <v>450</v>
      </c>
      <c r="AH418" s="39" t="s">
        <v>450</v>
      </c>
      <c r="AI418" s="39" t="s">
        <v>450</v>
      </c>
      <c r="AJ418" s="39" t="s">
        <v>450</v>
      </c>
      <c r="AK418" s="38" t="s">
        <v>450</v>
      </c>
      <c r="AL418" s="38" t="s">
        <v>450</v>
      </c>
      <c r="AM418" s="38" t="s">
        <v>450</v>
      </c>
      <c r="AN418" s="38" t="s">
        <v>450</v>
      </c>
      <c r="AO418" s="38">
        <v>0</v>
      </c>
      <c r="AP418" s="36">
        <v>0.10100000000000001</v>
      </c>
      <c r="AQ418" s="36">
        <v>0.20200000000000001</v>
      </c>
      <c r="AR418" s="36" t="s">
        <v>450</v>
      </c>
      <c r="AS418" s="36" t="s">
        <v>450</v>
      </c>
      <c r="AT418" s="36">
        <v>0.30299999999999999</v>
      </c>
      <c r="AU418" s="37">
        <v>32</v>
      </c>
      <c r="AV418" s="37">
        <v>29</v>
      </c>
      <c r="AW418" s="37" t="s">
        <v>450</v>
      </c>
      <c r="AX418" s="37" t="s">
        <v>450</v>
      </c>
      <c r="AY418" s="37">
        <v>61</v>
      </c>
      <c r="AZ418" s="36" t="s">
        <v>450</v>
      </c>
      <c r="BA418" s="36" t="s">
        <v>450</v>
      </c>
      <c r="BB418" s="36" t="s">
        <v>450</v>
      </c>
      <c r="BC418" s="36" t="s">
        <v>450</v>
      </c>
      <c r="BD418" s="36">
        <v>0</v>
      </c>
      <c r="BE418" s="38">
        <v>2.4E-2</v>
      </c>
      <c r="BF418" s="38">
        <v>6.5000000000000002E-2</v>
      </c>
      <c r="BG418" s="38">
        <v>0.06</v>
      </c>
      <c r="BH418" s="38" t="s">
        <v>450</v>
      </c>
      <c r="BI418" s="38">
        <v>0.14899999999999999</v>
      </c>
      <c r="BJ418" s="39">
        <v>4</v>
      </c>
      <c r="BK418" s="39">
        <v>3</v>
      </c>
      <c r="BL418" s="39">
        <v>1</v>
      </c>
      <c r="BM418" s="39" t="s">
        <v>450</v>
      </c>
      <c r="BN418" s="39">
        <v>8</v>
      </c>
      <c r="BO418" s="38" t="s">
        <v>450</v>
      </c>
      <c r="BP418" s="38" t="s">
        <v>450</v>
      </c>
      <c r="BQ418" s="38" t="s">
        <v>450</v>
      </c>
      <c r="BR418" s="38" t="s">
        <v>450</v>
      </c>
      <c r="BS418" s="38">
        <v>0</v>
      </c>
      <c r="BT418" s="36">
        <v>48.500999999999998</v>
      </c>
      <c r="BU418" s="36">
        <v>11.759</v>
      </c>
      <c r="BV418" s="36">
        <v>0.754</v>
      </c>
      <c r="BW418" s="36">
        <v>0</v>
      </c>
      <c r="BX418" s="36">
        <v>61.014000000000003</v>
      </c>
      <c r="BY418" s="37">
        <v>7548</v>
      </c>
      <c r="BZ418" s="37">
        <v>472</v>
      </c>
      <c r="CA418" s="37">
        <v>31</v>
      </c>
      <c r="CB418" s="37">
        <v>0</v>
      </c>
      <c r="CC418" s="37">
        <v>8051</v>
      </c>
      <c r="CD418" s="36">
        <v>0</v>
      </c>
      <c r="CE418" s="36">
        <v>0</v>
      </c>
      <c r="CF418" s="36">
        <v>0</v>
      </c>
      <c r="CG418" s="36">
        <v>0</v>
      </c>
      <c r="CH418" s="36">
        <v>0</v>
      </c>
    </row>
    <row r="419" spans="1:86" x14ac:dyDescent="0.25">
      <c r="A419" s="45">
        <v>2022</v>
      </c>
      <c r="B419" s="43" t="s">
        <v>167</v>
      </c>
      <c r="C419" s="44">
        <v>7265</v>
      </c>
      <c r="D419" s="43" t="s">
        <v>997</v>
      </c>
      <c r="E419" s="43" t="s">
        <v>473</v>
      </c>
      <c r="F419" s="42" t="s">
        <v>455</v>
      </c>
      <c r="G419" s="54">
        <v>1.4999999999999999E-2</v>
      </c>
      <c r="H419" s="54">
        <v>2E-3</v>
      </c>
      <c r="I419" s="38">
        <v>0</v>
      </c>
      <c r="J419" s="38">
        <v>0</v>
      </c>
      <c r="K419" s="38">
        <v>1.7000000000000001E-2</v>
      </c>
      <c r="L419" s="39">
        <v>3</v>
      </c>
      <c r="M419" s="39">
        <v>1</v>
      </c>
      <c r="N419" s="39">
        <v>0</v>
      </c>
      <c r="O419" s="39">
        <v>0</v>
      </c>
      <c r="P419" s="39">
        <v>4</v>
      </c>
      <c r="Q419" s="41">
        <v>0</v>
      </c>
      <c r="R419" s="41">
        <v>0</v>
      </c>
      <c r="S419" s="41">
        <v>0</v>
      </c>
      <c r="T419" s="41">
        <v>0</v>
      </c>
      <c r="U419" s="41" t="s">
        <v>450</v>
      </c>
      <c r="V419" s="40">
        <v>0</v>
      </c>
      <c r="W419" s="40">
        <v>0</v>
      </c>
      <c r="X419" s="40">
        <v>0</v>
      </c>
      <c r="Y419" s="40">
        <v>0</v>
      </c>
      <c r="Z419" s="40" t="s">
        <v>450</v>
      </c>
      <c r="AA419" s="38">
        <v>0</v>
      </c>
      <c r="AB419" s="38">
        <v>0</v>
      </c>
      <c r="AC419" s="38">
        <v>0</v>
      </c>
      <c r="AD419" s="38">
        <v>0</v>
      </c>
      <c r="AE419" s="38" t="s">
        <v>450</v>
      </c>
      <c r="AF419" s="39">
        <v>0</v>
      </c>
      <c r="AG419" s="39">
        <v>0</v>
      </c>
      <c r="AH419" s="39">
        <v>0</v>
      </c>
      <c r="AI419" s="39">
        <v>0</v>
      </c>
      <c r="AJ419" s="39" t="s">
        <v>450</v>
      </c>
      <c r="AK419" s="38">
        <v>0</v>
      </c>
      <c r="AL419" s="38">
        <v>0</v>
      </c>
      <c r="AM419" s="38">
        <v>0</v>
      </c>
      <c r="AN419" s="38">
        <v>0</v>
      </c>
      <c r="AO419" s="38">
        <v>0</v>
      </c>
      <c r="AP419" s="36">
        <v>0</v>
      </c>
      <c r="AQ419" s="36">
        <v>0</v>
      </c>
      <c r="AR419" s="36">
        <v>0</v>
      </c>
      <c r="AS419" s="36">
        <v>0</v>
      </c>
      <c r="AT419" s="36">
        <v>0</v>
      </c>
      <c r="AU419" s="37">
        <v>0</v>
      </c>
      <c r="AV419" s="37">
        <v>0</v>
      </c>
      <c r="AW419" s="37">
        <v>0</v>
      </c>
      <c r="AX419" s="37">
        <v>0</v>
      </c>
      <c r="AY419" s="37">
        <v>0</v>
      </c>
      <c r="AZ419" s="36">
        <v>0</v>
      </c>
      <c r="BA419" s="36">
        <v>0</v>
      </c>
      <c r="BB419" s="36">
        <v>0</v>
      </c>
      <c r="BC419" s="36">
        <v>0</v>
      </c>
      <c r="BD419" s="36">
        <v>0</v>
      </c>
      <c r="BE419" s="38">
        <v>0</v>
      </c>
      <c r="BF419" s="38">
        <v>0</v>
      </c>
      <c r="BG419" s="38">
        <v>0</v>
      </c>
      <c r="BH419" s="38">
        <v>0</v>
      </c>
      <c r="BI419" s="38">
        <v>0</v>
      </c>
      <c r="BJ419" s="39">
        <v>0</v>
      </c>
      <c r="BK419" s="39">
        <v>0</v>
      </c>
      <c r="BL419" s="39">
        <v>0</v>
      </c>
      <c r="BM419" s="39">
        <v>0</v>
      </c>
      <c r="BN419" s="39">
        <v>0</v>
      </c>
      <c r="BO419" s="38">
        <v>0</v>
      </c>
      <c r="BP419" s="38">
        <v>0</v>
      </c>
      <c r="BQ419" s="38">
        <v>0</v>
      </c>
      <c r="BR419" s="38">
        <v>0</v>
      </c>
      <c r="BS419" s="38">
        <v>0</v>
      </c>
      <c r="BT419" s="36">
        <v>1.4999999999999999E-2</v>
      </c>
      <c r="BU419" s="36">
        <v>2E-3</v>
      </c>
      <c r="BV419" s="36">
        <v>0</v>
      </c>
      <c r="BW419" s="36">
        <v>0</v>
      </c>
      <c r="BX419" s="36">
        <v>1.7000000000000001E-2</v>
      </c>
      <c r="BY419" s="37">
        <v>3</v>
      </c>
      <c r="BZ419" s="37">
        <v>1</v>
      </c>
      <c r="CA419" s="37">
        <v>0</v>
      </c>
      <c r="CB419" s="37">
        <v>0</v>
      </c>
      <c r="CC419" s="37">
        <v>4</v>
      </c>
      <c r="CD419" s="36">
        <v>0</v>
      </c>
      <c r="CE419" s="36">
        <v>0</v>
      </c>
      <c r="CF419" s="36">
        <v>0</v>
      </c>
      <c r="CG419" s="36">
        <v>0</v>
      </c>
      <c r="CH419" s="36">
        <v>0</v>
      </c>
    </row>
    <row r="420" spans="1:86" x14ac:dyDescent="0.25">
      <c r="A420" s="45">
        <v>2022</v>
      </c>
      <c r="B420" s="43" t="s">
        <v>167</v>
      </c>
      <c r="C420" s="44">
        <v>7483</v>
      </c>
      <c r="D420" s="43" t="s">
        <v>996</v>
      </c>
      <c r="E420" s="43" t="s">
        <v>473</v>
      </c>
      <c r="F420" s="42" t="s">
        <v>457</v>
      </c>
      <c r="G420" s="54">
        <v>0.113</v>
      </c>
      <c r="H420" s="54">
        <v>8.2000000000000003E-2</v>
      </c>
      <c r="I420" s="38" t="s">
        <v>450</v>
      </c>
      <c r="J420" s="38" t="s">
        <v>450</v>
      </c>
      <c r="K420" s="38">
        <v>0.19500000000000001</v>
      </c>
      <c r="L420" s="39">
        <v>19</v>
      </c>
      <c r="M420" s="39">
        <v>6</v>
      </c>
      <c r="N420" s="39" t="s">
        <v>450</v>
      </c>
      <c r="O420" s="39" t="s">
        <v>450</v>
      </c>
      <c r="P420" s="39">
        <v>25</v>
      </c>
      <c r="Q420" s="41">
        <v>1.6E-2</v>
      </c>
      <c r="R420" s="41">
        <v>0.03</v>
      </c>
      <c r="S420" s="41" t="s">
        <v>450</v>
      </c>
      <c r="T420" s="41" t="s">
        <v>450</v>
      </c>
      <c r="U420" s="41">
        <v>4.5999999999999999E-2</v>
      </c>
      <c r="V420" s="40">
        <v>4</v>
      </c>
      <c r="W420" s="40">
        <v>1</v>
      </c>
      <c r="X420" s="40" t="s">
        <v>450</v>
      </c>
      <c r="Y420" s="40" t="s">
        <v>450</v>
      </c>
      <c r="Z420" s="40">
        <v>5</v>
      </c>
      <c r="AA420" s="38" t="s">
        <v>450</v>
      </c>
      <c r="AB420" s="38" t="s">
        <v>450</v>
      </c>
      <c r="AC420" s="38" t="s">
        <v>450</v>
      </c>
      <c r="AD420" s="38" t="s">
        <v>450</v>
      </c>
      <c r="AE420" s="38">
        <v>0</v>
      </c>
      <c r="AF420" s="39" t="s">
        <v>450</v>
      </c>
      <c r="AG420" s="39" t="s">
        <v>450</v>
      </c>
      <c r="AH420" s="39" t="s">
        <v>450</v>
      </c>
      <c r="AI420" s="39" t="s">
        <v>450</v>
      </c>
      <c r="AJ420" s="39">
        <v>0</v>
      </c>
      <c r="AK420" s="38" t="s">
        <v>450</v>
      </c>
      <c r="AL420" s="38" t="s">
        <v>450</v>
      </c>
      <c r="AM420" s="38" t="s">
        <v>450</v>
      </c>
      <c r="AN420" s="38" t="s">
        <v>450</v>
      </c>
      <c r="AO420" s="38">
        <v>0</v>
      </c>
      <c r="AP420" s="36" t="s">
        <v>450</v>
      </c>
      <c r="AQ420" s="36">
        <v>1.2E-2</v>
      </c>
      <c r="AR420" s="36" t="s">
        <v>450</v>
      </c>
      <c r="AS420" s="36" t="s">
        <v>450</v>
      </c>
      <c r="AT420" s="36">
        <v>1.2E-2</v>
      </c>
      <c r="AU420" s="37" t="s">
        <v>450</v>
      </c>
      <c r="AV420" s="37">
        <v>2</v>
      </c>
      <c r="AW420" s="37" t="s">
        <v>450</v>
      </c>
      <c r="AX420" s="37" t="s">
        <v>450</v>
      </c>
      <c r="AY420" s="37">
        <v>2</v>
      </c>
      <c r="AZ420" s="36" t="s">
        <v>450</v>
      </c>
      <c r="BA420" s="36" t="s">
        <v>450</v>
      </c>
      <c r="BB420" s="36" t="s">
        <v>450</v>
      </c>
      <c r="BC420" s="36" t="s">
        <v>450</v>
      </c>
      <c r="BD420" s="36">
        <v>0</v>
      </c>
      <c r="BE420" s="38" t="s">
        <v>450</v>
      </c>
      <c r="BF420" s="38" t="s">
        <v>450</v>
      </c>
      <c r="BG420" s="38" t="s">
        <v>450</v>
      </c>
      <c r="BH420" s="38" t="s">
        <v>450</v>
      </c>
      <c r="BI420" s="38">
        <v>0</v>
      </c>
      <c r="BJ420" s="39" t="s">
        <v>450</v>
      </c>
      <c r="BK420" s="39" t="s">
        <v>450</v>
      </c>
      <c r="BL420" s="39" t="s">
        <v>450</v>
      </c>
      <c r="BM420" s="39" t="s">
        <v>450</v>
      </c>
      <c r="BN420" s="39">
        <v>0</v>
      </c>
      <c r="BO420" s="38" t="s">
        <v>450</v>
      </c>
      <c r="BP420" s="38" t="s">
        <v>450</v>
      </c>
      <c r="BQ420" s="38" t="s">
        <v>450</v>
      </c>
      <c r="BR420" s="38" t="s">
        <v>450</v>
      </c>
      <c r="BS420" s="38">
        <v>0</v>
      </c>
      <c r="BT420" s="36">
        <v>0.113</v>
      </c>
      <c r="BU420" s="36">
        <v>9.4E-2</v>
      </c>
      <c r="BV420" s="36">
        <v>0</v>
      </c>
      <c r="BW420" s="36">
        <v>0</v>
      </c>
      <c r="BX420" s="36">
        <v>0.20699999999999999</v>
      </c>
      <c r="BY420" s="37">
        <v>19</v>
      </c>
      <c r="BZ420" s="37">
        <v>8</v>
      </c>
      <c r="CA420" s="37">
        <v>0</v>
      </c>
      <c r="CB420" s="37">
        <v>0</v>
      </c>
      <c r="CC420" s="37">
        <v>27</v>
      </c>
      <c r="CD420" s="36">
        <v>0</v>
      </c>
      <c r="CE420" s="36">
        <v>0</v>
      </c>
      <c r="CF420" s="36">
        <v>0</v>
      </c>
      <c r="CG420" s="36">
        <v>0</v>
      </c>
      <c r="CH420" s="36">
        <v>0</v>
      </c>
    </row>
    <row r="421" spans="1:86" x14ac:dyDescent="0.25">
      <c r="A421" s="45">
        <v>2022</v>
      </c>
      <c r="B421" s="43" t="s">
        <v>167</v>
      </c>
      <c r="C421" s="44">
        <v>8723</v>
      </c>
      <c r="D421" s="43" t="s">
        <v>995</v>
      </c>
      <c r="E421" s="43" t="s">
        <v>473</v>
      </c>
      <c r="F421" s="42" t="s">
        <v>457</v>
      </c>
      <c r="G421" s="54">
        <v>9.7000000000000003E-2</v>
      </c>
      <c r="H421" s="54">
        <v>0.72</v>
      </c>
      <c r="I421" s="38" t="s">
        <v>450</v>
      </c>
      <c r="J421" s="38" t="s">
        <v>450</v>
      </c>
      <c r="K421" s="38">
        <v>0.81699999999999995</v>
      </c>
      <c r="L421" s="39">
        <v>21</v>
      </c>
      <c r="M421" s="39">
        <v>8</v>
      </c>
      <c r="N421" s="39" t="s">
        <v>450</v>
      </c>
      <c r="O421" s="39" t="s">
        <v>450</v>
      </c>
      <c r="P421" s="39">
        <v>29</v>
      </c>
      <c r="Q421" s="41" t="s">
        <v>450</v>
      </c>
      <c r="R421" s="41" t="s">
        <v>450</v>
      </c>
      <c r="S421" s="41" t="s">
        <v>450</v>
      </c>
      <c r="T421" s="41" t="s">
        <v>450</v>
      </c>
      <c r="U421" s="41" t="s">
        <v>450</v>
      </c>
      <c r="V421" s="40" t="s">
        <v>450</v>
      </c>
      <c r="W421" s="40" t="s">
        <v>450</v>
      </c>
      <c r="X421" s="40" t="s">
        <v>450</v>
      </c>
      <c r="Y421" s="40" t="s">
        <v>450</v>
      </c>
      <c r="Z421" s="40" t="s">
        <v>450</v>
      </c>
      <c r="AA421" s="38" t="s">
        <v>450</v>
      </c>
      <c r="AB421" s="38" t="s">
        <v>450</v>
      </c>
      <c r="AC421" s="38" t="s">
        <v>450</v>
      </c>
      <c r="AD421" s="38" t="s">
        <v>450</v>
      </c>
      <c r="AE421" s="38" t="s">
        <v>450</v>
      </c>
      <c r="AF421" s="39" t="s">
        <v>450</v>
      </c>
      <c r="AG421" s="39" t="s">
        <v>450</v>
      </c>
      <c r="AH421" s="39" t="s">
        <v>450</v>
      </c>
      <c r="AI421" s="39" t="s">
        <v>450</v>
      </c>
      <c r="AJ421" s="39" t="s">
        <v>450</v>
      </c>
      <c r="AK421" s="38" t="s">
        <v>450</v>
      </c>
      <c r="AL421" s="38" t="s">
        <v>450</v>
      </c>
      <c r="AM421" s="38" t="s">
        <v>450</v>
      </c>
      <c r="AN421" s="38" t="s">
        <v>450</v>
      </c>
      <c r="AO421" s="38">
        <v>0</v>
      </c>
      <c r="AP421" s="36" t="s">
        <v>450</v>
      </c>
      <c r="AQ421" s="36">
        <v>1E-3</v>
      </c>
      <c r="AR421" s="36" t="s">
        <v>450</v>
      </c>
      <c r="AS421" s="36" t="s">
        <v>450</v>
      </c>
      <c r="AT421" s="36">
        <v>1E-3</v>
      </c>
      <c r="AU421" s="37" t="s">
        <v>450</v>
      </c>
      <c r="AV421" s="37">
        <v>1</v>
      </c>
      <c r="AW421" s="37" t="s">
        <v>450</v>
      </c>
      <c r="AX421" s="37" t="s">
        <v>450</v>
      </c>
      <c r="AY421" s="37">
        <v>1</v>
      </c>
      <c r="AZ421" s="36" t="s">
        <v>450</v>
      </c>
      <c r="BA421" s="36" t="s">
        <v>450</v>
      </c>
      <c r="BB421" s="36" t="s">
        <v>450</v>
      </c>
      <c r="BC421" s="36" t="s">
        <v>450</v>
      </c>
      <c r="BD421" s="36">
        <v>0</v>
      </c>
      <c r="BE421" s="38" t="s">
        <v>450</v>
      </c>
      <c r="BF421" s="38">
        <v>3.6999999999999998E-2</v>
      </c>
      <c r="BG421" s="38" t="s">
        <v>450</v>
      </c>
      <c r="BH421" s="38" t="s">
        <v>450</v>
      </c>
      <c r="BI421" s="38">
        <v>3.6999999999999998E-2</v>
      </c>
      <c r="BJ421" s="39" t="s">
        <v>450</v>
      </c>
      <c r="BK421" s="39">
        <v>3</v>
      </c>
      <c r="BL421" s="39" t="s">
        <v>450</v>
      </c>
      <c r="BM421" s="39" t="s">
        <v>450</v>
      </c>
      <c r="BN421" s="39">
        <v>3</v>
      </c>
      <c r="BO421" s="38" t="s">
        <v>450</v>
      </c>
      <c r="BP421" s="38" t="s">
        <v>450</v>
      </c>
      <c r="BQ421" s="38" t="s">
        <v>450</v>
      </c>
      <c r="BR421" s="38" t="s">
        <v>450</v>
      </c>
      <c r="BS421" s="38">
        <v>0</v>
      </c>
      <c r="BT421" s="36">
        <v>9.7000000000000003E-2</v>
      </c>
      <c r="BU421" s="36">
        <v>0.75800000000000001</v>
      </c>
      <c r="BV421" s="36">
        <v>0</v>
      </c>
      <c r="BW421" s="36">
        <v>0</v>
      </c>
      <c r="BX421" s="36">
        <v>0.85499999999999998</v>
      </c>
      <c r="BY421" s="37">
        <v>21</v>
      </c>
      <c r="BZ421" s="37">
        <v>12</v>
      </c>
      <c r="CA421" s="37">
        <v>0</v>
      </c>
      <c r="CB421" s="37">
        <v>0</v>
      </c>
      <c r="CC421" s="37">
        <v>33</v>
      </c>
      <c r="CD421" s="36">
        <v>0</v>
      </c>
      <c r="CE421" s="36">
        <v>0</v>
      </c>
      <c r="CF421" s="36">
        <v>0</v>
      </c>
      <c r="CG421" s="36">
        <v>0</v>
      </c>
      <c r="CH421" s="36">
        <v>0</v>
      </c>
    </row>
    <row r="422" spans="1:86" x14ac:dyDescent="0.25">
      <c r="A422" s="45">
        <v>2022</v>
      </c>
      <c r="B422" s="43" t="s">
        <v>167</v>
      </c>
      <c r="C422" s="44">
        <v>9324</v>
      </c>
      <c r="D422" s="43" t="s">
        <v>994</v>
      </c>
      <c r="E422" s="43" t="s">
        <v>468</v>
      </c>
      <c r="F422" s="42" t="s">
        <v>457</v>
      </c>
      <c r="G422" s="54">
        <v>1.325</v>
      </c>
      <c r="H422" s="54">
        <v>0.47</v>
      </c>
      <c r="I422" s="38">
        <v>0.158</v>
      </c>
      <c r="J422" s="38">
        <v>0</v>
      </c>
      <c r="K422" s="38">
        <v>1.9530000000000001</v>
      </c>
      <c r="L422" s="39">
        <v>169</v>
      </c>
      <c r="M422" s="39">
        <v>22</v>
      </c>
      <c r="N422" s="39">
        <v>2</v>
      </c>
      <c r="O422" s="39">
        <v>0</v>
      </c>
      <c r="P422" s="39">
        <v>193</v>
      </c>
      <c r="Q422" s="41">
        <v>1.4E-2</v>
      </c>
      <c r="R422" s="41">
        <v>0</v>
      </c>
      <c r="S422" s="41">
        <v>0</v>
      </c>
      <c r="T422" s="41">
        <v>0</v>
      </c>
      <c r="U422" s="41">
        <v>1.4E-2</v>
      </c>
      <c r="V422" s="40">
        <v>2</v>
      </c>
      <c r="W422" s="40">
        <v>0</v>
      </c>
      <c r="X422" s="40">
        <v>0</v>
      </c>
      <c r="Y422" s="40">
        <v>0</v>
      </c>
      <c r="Z422" s="40">
        <v>2</v>
      </c>
      <c r="AA422" s="38">
        <v>0</v>
      </c>
      <c r="AB422" s="38">
        <v>0</v>
      </c>
      <c r="AC422" s="38">
        <v>0</v>
      </c>
      <c r="AD422" s="38">
        <v>0</v>
      </c>
      <c r="AE422" s="38">
        <v>0</v>
      </c>
      <c r="AF422" s="39">
        <v>0</v>
      </c>
      <c r="AG422" s="39">
        <v>0</v>
      </c>
      <c r="AH422" s="39">
        <v>0</v>
      </c>
      <c r="AI422" s="39">
        <v>0</v>
      </c>
      <c r="AJ422" s="39">
        <v>0</v>
      </c>
      <c r="AK422" s="38">
        <v>740.529</v>
      </c>
      <c r="AL422" s="38">
        <v>213.76400000000001</v>
      </c>
      <c r="AM422" s="38">
        <v>1.6</v>
      </c>
      <c r="AN422" s="38">
        <v>0</v>
      </c>
      <c r="AO422" s="38">
        <v>955.89300000000003</v>
      </c>
      <c r="AP422" s="36">
        <v>0</v>
      </c>
      <c r="AQ422" s="36">
        <v>6.0000000000000001E-3</v>
      </c>
      <c r="AR422" s="36">
        <v>5.0000000000000001E-3</v>
      </c>
      <c r="AS422" s="36">
        <v>0</v>
      </c>
      <c r="AT422" s="36">
        <v>1.0999999999999999E-2</v>
      </c>
      <c r="AU422" s="37">
        <v>0</v>
      </c>
      <c r="AV422" s="37">
        <v>1</v>
      </c>
      <c r="AW422" s="37">
        <v>1</v>
      </c>
      <c r="AX422" s="37">
        <v>0</v>
      </c>
      <c r="AY422" s="37">
        <v>2</v>
      </c>
      <c r="AZ422" s="36">
        <v>1E-3</v>
      </c>
      <c r="BA422" s="36">
        <v>0</v>
      </c>
      <c r="BB422" s="36">
        <v>0</v>
      </c>
      <c r="BC422" s="36">
        <v>0</v>
      </c>
      <c r="BD422" s="36">
        <v>1E-3</v>
      </c>
      <c r="BE422" s="38">
        <v>0</v>
      </c>
      <c r="BF422" s="38">
        <v>0</v>
      </c>
      <c r="BG422" s="38">
        <v>0</v>
      </c>
      <c r="BH422" s="38">
        <v>0</v>
      </c>
      <c r="BI422" s="38">
        <v>0</v>
      </c>
      <c r="BJ422" s="39">
        <v>0</v>
      </c>
      <c r="BK422" s="39">
        <v>0</v>
      </c>
      <c r="BL422" s="39">
        <v>0</v>
      </c>
      <c r="BM422" s="39">
        <v>0</v>
      </c>
      <c r="BN422" s="39">
        <v>0</v>
      </c>
      <c r="BO422" s="38">
        <v>0</v>
      </c>
      <c r="BP422" s="38">
        <v>0</v>
      </c>
      <c r="BQ422" s="38">
        <v>0</v>
      </c>
      <c r="BR422" s="38">
        <v>0</v>
      </c>
      <c r="BS422" s="38">
        <v>0</v>
      </c>
      <c r="BT422" s="36">
        <v>1.325</v>
      </c>
      <c r="BU422" s="36">
        <v>0.47599999999999998</v>
      </c>
      <c r="BV422" s="36">
        <v>0.16300000000000001</v>
      </c>
      <c r="BW422" s="36">
        <v>0</v>
      </c>
      <c r="BX422" s="36">
        <v>1.964</v>
      </c>
      <c r="BY422" s="37">
        <v>169</v>
      </c>
      <c r="BZ422" s="37">
        <v>23</v>
      </c>
      <c r="CA422" s="37">
        <v>3</v>
      </c>
      <c r="CB422" s="37">
        <v>0</v>
      </c>
      <c r="CC422" s="37">
        <v>195</v>
      </c>
      <c r="CD422" s="36">
        <v>740.53</v>
      </c>
      <c r="CE422" s="36">
        <v>213.76400000000001</v>
      </c>
      <c r="CF422" s="36">
        <v>1.6</v>
      </c>
      <c r="CG422" s="36">
        <v>0</v>
      </c>
      <c r="CH422" s="36">
        <v>955.89400000000001</v>
      </c>
    </row>
    <row r="423" spans="1:86" x14ac:dyDescent="0.25">
      <c r="A423" s="45">
        <v>2022</v>
      </c>
      <c r="B423" s="43" t="s">
        <v>167</v>
      </c>
      <c r="C423" s="44">
        <v>10508</v>
      </c>
      <c r="D423" s="43" t="s">
        <v>993</v>
      </c>
      <c r="E423" s="43" t="s">
        <v>473</v>
      </c>
      <c r="F423" s="42" t="s">
        <v>455</v>
      </c>
      <c r="G423" s="54">
        <v>2E-3</v>
      </c>
      <c r="H423" s="54">
        <v>1.0999999999999999E-2</v>
      </c>
      <c r="I423" s="38">
        <v>0</v>
      </c>
      <c r="J423" s="38">
        <v>0</v>
      </c>
      <c r="K423" s="38">
        <v>1.2999999999999999E-2</v>
      </c>
      <c r="L423" s="39">
        <v>1</v>
      </c>
      <c r="M423" s="39">
        <v>1</v>
      </c>
      <c r="N423" s="39">
        <v>0</v>
      </c>
      <c r="O423" s="39">
        <v>0</v>
      </c>
      <c r="P423" s="39">
        <v>2</v>
      </c>
      <c r="Q423" s="41">
        <v>0</v>
      </c>
      <c r="R423" s="41">
        <v>0</v>
      </c>
      <c r="S423" s="41">
        <v>0</v>
      </c>
      <c r="T423" s="41">
        <v>0</v>
      </c>
      <c r="U423" s="41" t="s">
        <v>450</v>
      </c>
      <c r="V423" s="40">
        <v>0</v>
      </c>
      <c r="W423" s="40">
        <v>0</v>
      </c>
      <c r="X423" s="40">
        <v>0</v>
      </c>
      <c r="Y423" s="40">
        <v>0</v>
      </c>
      <c r="Z423" s="40" t="s">
        <v>450</v>
      </c>
      <c r="AA423" s="38">
        <v>0</v>
      </c>
      <c r="AB423" s="38">
        <v>0</v>
      </c>
      <c r="AC423" s="38">
        <v>0</v>
      </c>
      <c r="AD423" s="38">
        <v>0</v>
      </c>
      <c r="AE423" s="38" t="s">
        <v>450</v>
      </c>
      <c r="AF423" s="39">
        <v>0</v>
      </c>
      <c r="AG423" s="39">
        <v>0</v>
      </c>
      <c r="AH423" s="39">
        <v>0</v>
      </c>
      <c r="AI423" s="39">
        <v>0</v>
      </c>
      <c r="AJ423" s="39" t="s">
        <v>450</v>
      </c>
      <c r="AK423" s="38">
        <v>0</v>
      </c>
      <c r="AL423" s="38">
        <v>0</v>
      </c>
      <c r="AM423" s="38">
        <v>0</v>
      </c>
      <c r="AN423" s="38">
        <v>0</v>
      </c>
      <c r="AO423" s="38">
        <v>0</v>
      </c>
      <c r="AP423" s="36">
        <v>0</v>
      </c>
      <c r="AQ423" s="36">
        <v>0</v>
      </c>
      <c r="AR423" s="36">
        <v>0</v>
      </c>
      <c r="AS423" s="36">
        <v>0</v>
      </c>
      <c r="AT423" s="36">
        <v>0</v>
      </c>
      <c r="AU423" s="37">
        <v>0</v>
      </c>
      <c r="AV423" s="37">
        <v>0</v>
      </c>
      <c r="AW423" s="37">
        <v>0</v>
      </c>
      <c r="AX423" s="37">
        <v>0</v>
      </c>
      <c r="AY423" s="37">
        <v>0</v>
      </c>
      <c r="AZ423" s="36">
        <v>0</v>
      </c>
      <c r="BA423" s="36">
        <v>0</v>
      </c>
      <c r="BB423" s="36">
        <v>0</v>
      </c>
      <c r="BC423" s="36">
        <v>0</v>
      </c>
      <c r="BD423" s="36">
        <v>0</v>
      </c>
      <c r="BE423" s="38">
        <v>0</v>
      </c>
      <c r="BF423" s="38">
        <v>0</v>
      </c>
      <c r="BG423" s="38">
        <v>0</v>
      </c>
      <c r="BH423" s="38">
        <v>0</v>
      </c>
      <c r="BI423" s="38">
        <v>0</v>
      </c>
      <c r="BJ423" s="39">
        <v>0</v>
      </c>
      <c r="BK423" s="39">
        <v>0</v>
      </c>
      <c r="BL423" s="39">
        <v>0</v>
      </c>
      <c r="BM423" s="39">
        <v>0</v>
      </c>
      <c r="BN423" s="39">
        <v>0</v>
      </c>
      <c r="BO423" s="38">
        <v>0</v>
      </c>
      <c r="BP423" s="38">
        <v>0</v>
      </c>
      <c r="BQ423" s="38">
        <v>0</v>
      </c>
      <c r="BR423" s="38">
        <v>0</v>
      </c>
      <c r="BS423" s="38">
        <v>0</v>
      </c>
      <c r="BT423" s="36">
        <v>2E-3</v>
      </c>
      <c r="BU423" s="36">
        <v>1.0999999999999999E-2</v>
      </c>
      <c r="BV423" s="36">
        <v>0</v>
      </c>
      <c r="BW423" s="36">
        <v>0</v>
      </c>
      <c r="BX423" s="36">
        <v>1.2999999999999999E-2</v>
      </c>
      <c r="BY423" s="37">
        <v>1</v>
      </c>
      <c r="BZ423" s="37">
        <v>1</v>
      </c>
      <c r="CA423" s="37">
        <v>0</v>
      </c>
      <c r="CB423" s="37">
        <v>0</v>
      </c>
      <c r="CC423" s="37">
        <v>2</v>
      </c>
      <c r="CD423" s="36">
        <v>0</v>
      </c>
      <c r="CE423" s="36">
        <v>0</v>
      </c>
      <c r="CF423" s="36">
        <v>0</v>
      </c>
      <c r="CG423" s="36">
        <v>0</v>
      </c>
      <c r="CH423" s="36">
        <v>0</v>
      </c>
    </row>
    <row r="424" spans="1:86" x14ac:dyDescent="0.25">
      <c r="A424" s="45">
        <v>2022</v>
      </c>
      <c r="B424" s="43" t="s">
        <v>167</v>
      </c>
      <c r="C424" s="44">
        <v>10704</v>
      </c>
      <c r="D424" s="43" t="s">
        <v>992</v>
      </c>
      <c r="E424" s="43" t="s">
        <v>473</v>
      </c>
      <c r="F424" s="42" t="s">
        <v>455</v>
      </c>
      <c r="G424" s="54">
        <v>1.4510000000000001</v>
      </c>
      <c r="H424" s="54">
        <v>1.115</v>
      </c>
      <c r="I424" s="38">
        <v>0</v>
      </c>
      <c r="J424" s="38">
        <v>0</v>
      </c>
      <c r="K424" s="38">
        <v>2.5659999999999998</v>
      </c>
      <c r="L424" s="39">
        <v>226</v>
      </c>
      <c r="M424" s="39">
        <v>22</v>
      </c>
      <c r="N424" s="39">
        <v>0</v>
      </c>
      <c r="O424" s="39">
        <v>0</v>
      </c>
      <c r="P424" s="39">
        <v>248</v>
      </c>
      <c r="Q424" s="41" t="s">
        <v>450</v>
      </c>
      <c r="R424" s="41" t="s">
        <v>450</v>
      </c>
      <c r="S424" s="41" t="s">
        <v>450</v>
      </c>
      <c r="T424" s="41" t="s">
        <v>450</v>
      </c>
      <c r="U424" s="41" t="s">
        <v>450</v>
      </c>
      <c r="V424" s="40" t="s">
        <v>450</v>
      </c>
      <c r="W424" s="40" t="s">
        <v>450</v>
      </c>
      <c r="X424" s="40" t="s">
        <v>450</v>
      </c>
      <c r="Y424" s="40" t="s">
        <v>450</v>
      </c>
      <c r="Z424" s="40" t="s">
        <v>450</v>
      </c>
      <c r="AA424" s="38" t="s">
        <v>450</v>
      </c>
      <c r="AB424" s="38" t="s">
        <v>450</v>
      </c>
      <c r="AC424" s="38" t="s">
        <v>450</v>
      </c>
      <c r="AD424" s="38" t="s">
        <v>450</v>
      </c>
      <c r="AE424" s="38" t="s">
        <v>450</v>
      </c>
      <c r="AF424" s="39" t="s">
        <v>450</v>
      </c>
      <c r="AG424" s="39" t="s">
        <v>450</v>
      </c>
      <c r="AH424" s="39" t="s">
        <v>450</v>
      </c>
      <c r="AI424" s="39" t="s">
        <v>450</v>
      </c>
      <c r="AJ424" s="39" t="s">
        <v>450</v>
      </c>
      <c r="AK424" s="38" t="s">
        <v>450</v>
      </c>
      <c r="AL424" s="38" t="s">
        <v>450</v>
      </c>
      <c r="AM424" s="38" t="s">
        <v>450</v>
      </c>
      <c r="AN424" s="38" t="s">
        <v>450</v>
      </c>
      <c r="AO424" s="38">
        <v>0</v>
      </c>
      <c r="AP424" s="36" t="s">
        <v>450</v>
      </c>
      <c r="AQ424" s="36" t="s">
        <v>450</v>
      </c>
      <c r="AR424" s="36" t="s">
        <v>450</v>
      </c>
      <c r="AS424" s="36" t="s">
        <v>450</v>
      </c>
      <c r="AT424" s="36">
        <v>0</v>
      </c>
      <c r="AU424" s="37" t="s">
        <v>450</v>
      </c>
      <c r="AV424" s="37" t="s">
        <v>450</v>
      </c>
      <c r="AW424" s="37" t="s">
        <v>450</v>
      </c>
      <c r="AX424" s="37" t="s">
        <v>450</v>
      </c>
      <c r="AY424" s="37">
        <v>0</v>
      </c>
      <c r="AZ424" s="36" t="s">
        <v>450</v>
      </c>
      <c r="BA424" s="36" t="s">
        <v>450</v>
      </c>
      <c r="BB424" s="36" t="s">
        <v>450</v>
      </c>
      <c r="BC424" s="36" t="s">
        <v>450</v>
      </c>
      <c r="BD424" s="36">
        <v>0</v>
      </c>
      <c r="BE424" s="38" t="s">
        <v>450</v>
      </c>
      <c r="BF424" s="38" t="s">
        <v>450</v>
      </c>
      <c r="BG424" s="38" t="s">
        <v>450</v>
      </c>
      <c r="BH424" s="38" t="s">
        <v>450</v>
      </c>
      <c r="BI424" s="38">
        <v>0</v>
      </c>
      <c r="BJ424" s="39" t="s">
        <v>450</v>
      </c>
      <c r="BK424" s="39" t="s">
        <v>450</v>
      </c>
      <c r="BL424" s="39" t="s">
        <v>450</v>
      </c>
      <c r="BM424" s="39" t="s">
        <v>450</v>
      </c>
      <c r="BN424" s="39">
        <v>0</v>
      </c>
      <c r="BO424" s="38" t="s">
        <v>450</v>
      </c>
      <c r="BP424" s="38" t="s">
        <v>450</v>
      </c>
      <c r="BQ424" s="38" t="s">
        <v>450</v>
      </c>
      <c r="BR424" s="38" t="s">
        <v>450</v>
      </c>
      <c r="BS424" s="38">
        <v>0</v>
      </c>
      <c r="BT424" s="36">
        <v>1.4510000000000001</v>
      </c>
      <c r="BU424" s="36">
        <v>1.115</v>
      </c>
      <c r="BV424" s="36">
        <v>0</v>
      </c>
      <c r="BW424" s="36">
        <v>0</v>
      </c>
      <c r="BX424" s="36">
        <v>2.5659999999999998</v>
      </c>
      <c r="BY424" s="37">
        <v>226</v>
      </c>
      <c r="BZ424" s="37">
        <v>22</v>
      </c>
      <c r="CA424" s="37">
        <v>0</v>
      </c>
      <c r="CB424" s="37">
        <v>0</v>
      </c>
      <c r="CC424" s="37">
        <v>248</v>
      </c>
      <c r="CD424" s="36">
        <v>0</v>
      </c>
      <c r="CE424" s="36">
        <v>0</v>
      </c>
      <c r="CF424" s="36">
        <v>0</v>
      </c>
      <c r="CG424" s="36">
        <v>0</v>
      </c>
      <c r="CH424" s="36">
        <v>0</v>
      </c>
    </row>
    <row r="425" spans="1:86" x14ac:dyDescent="0.25">
      <c r="A425" s="45">
        <v>2022</v>
      </c>
      <c r="B425" s="43" t="s">
        <v>167</v>
      </c>
      <c r="C425" s="44">
        <v>11701</v>
      </c>
      <c r="D425" s="43" t="s">
        <v>991</v>
      </c>
      <c r="E425" s="43" t="s">
        <v>473</v>
      </c>
      <c r="F425" s="42" t="s">
        <v>457</v>
      </c>
      <c r="G425" s="54">
        <v>0.36199999999999999</v>
      </c>
      <c r="H425" s="54">
        <v>0.14799999999999999</v>
      </c>
      <c r="I425" s="38" t="s">
        <v>450</v>
      </c>
      <c r="J425" s="38" t="s">
        <v>450</v>
      </c>
      <c r="K425" s="38">
        <v>0.51</v>
      </c>
      <c r="L425" s="39">
        <v>50</v>
      </c>
      <c r="M425" s="39">
        <v>10</v>
      </c>
      <c r="N425" s="39" t="s">
        <v>450</v>
      </c>
      <c r="O425" s="39" t="s">
        <v>450</v>
      </c>
      <c r="P425" s="39">
        <v>60</v>
      </c>
      <c r="Q425" s="41" t="s">
        <v>450</v>
      </c>
      <c r="R425" s="41" t="s">
        <v>450</v>
      </c>
      <c r="S425" s="41" t="s">
        <v>450</v>
      </c>
      <c r="T425" s="41" t="s">
        <v>450</v>
      </c>
      <c r="U425" s="41">
        <v>0</v>
      </c>
      <c r="V425" s="40" t="s">
        <v>450</v>
      </c>
      <c r="W425" s="40" t="s">
        <v>450</v>
      </c>
      <c r="X425" s="40" t="s">
        <v>450</v>
      </c>
      <c r="Y425" s="40" t="s">
        <v>450</v>
      </c>
      <c r="Z425" s="40">
        <v>0</v>
      </c>
      <c r="AA425" s="38">
        <v>0.11700000000000001</v>
      </c>
      <c r="AB425" s="38">
        <v>3.5999999999999997E-2</v>
      </c>
      <c r="AC425" s="38" t="s">
        <v>450</v>
      </c>
      <c r="AD425" s="38" t="s">
        <v>450</v>
      </c>
      <c r="AE425" s="38">
        <v>0.153</v>
      </c>
      <c r="AF425" s="39">
        <v>122</v>
      </c>
      <c r="AG425" s="39">
        <v>6</v>
      </c>
      <c r="AH425" s="39" t="s">
        <v>450</v>
      </c>
      <c r="AI425" s="39" t="s">
        <v>450</v>
      </c>
      <c r="AJ425" s="39">
        <v>128</v>
      </c>
      <c r="AK425" s="38">
        <v>117.498</v>
      </c>
      <c r="AL425" s="38">
        <v>37.633000000000003</v>
      </c>
      <c r="AM425" s="38" t="s">
        <v>450</v>
      </c>
      <c r="AN425" s="38" t="s">
        <v>450</v>
      </c>
      <c r="AO425" s="38">
        <v>155.131</v>
      </c>
      <c r="AP425" s="36">
        <v>0.01</v>
      </c>
      <c r="AQ425" s="36" t="s">
        <v>450</v>
      </c>
      <c r="AR425" s="36" t="s">
        <v>450</v>
      </c>
      <c r="AS425" s="36" t="s">
        <v>450</v>
      </c>
      <c r="AT425" s="36">
        <v>0.01</v>
      </c>
      <c r="AU425" s="37">
        <v>1</v>
      </c>
      <c r="AV425" s="37" t="s">
        <v>450</v>
      </c>
      <c r="AW425" s="37" t="s">
        <v>450</v>
      </c>
      <c r="AX425" s="37" t="s">
        <v>450</v>
      </c>
      <c r="AY425" s="37">
        <v>1</v>
      </c>
      <c r="AZ425" s="36" t="s">
        <v>450</v>
      </c>
      <c r="BA425" s="36" t="s">
        <v>450</v>
      </c>
      <c r="BB425" s="36" t="s">
        <v>450</v>
      </c>
      <c r="BC425" s="36" t="s">
        <v>450</v>
      </c>
      <c r="BD425" s="36">
        <v>0</v>
      </c>
      <c r="BE425" s="38" t="s">
        <v>450</v>
      </c>
      <c r="BF425" s="38">
        <v>1.05</v>
      </c>
      <c r="BG425" s="38" t="s">
        <v>450</v>
      </c>
      <c r="BH425" s="38" t="s">
        <v>450</v>
      </c>
      <c r="BI425" s="38">
        <v>1.05</v>
      </c>
      <c r="BJ425" s="39" t="s">
        <v>450</v>
      </c>
      <c r="BK425" s="39">
        <v>2</v>
      </c>
      <c r="BL425" s="39" t="s">
        <v>450</v>
      </c>
      <c r="BM425" s="39" t="s">
        <v>450</v>
      </c>
      <c r="BN425" s="39">
        <v>2</v>
      </c>
      <c r="BO425" s="38" t="s">
        <v>450</v>
      </c>
      <c r="BP425" s="38" t="s">
        <v>450</v>
      </c>
      <c r="BQ425" s="38" t="s">
        <v>450</v>
      </c>
      <c r="BR425" s="38" t="s">
        <v>450</v>
      </c>
      <c r="BS425" s="38">
        <v>0</v>
      </c>
      <c r="BT425" s="36">
        <v>0.48899999999999999</v>
      </c>
      <c r="BU425" s="36">
        <v>1.234</v>
      </c>
      <c r="BV425" s="36">
        <v>0</v>
      </c>
      <c r="BW425" s="36">
        <v>0</v>
      </c>
      <c r="BX425" s="36">
        <v>1.7230000000000001</v>
      </c>
      <c r="BY425" s="37">
        <v>173</v>
      </c>
      <c r="BZ425" s="37">
        <v>18</v>
      </c>
      <c r="CA425" s="37">
        <v>0</v>
      </c>
      <c r="CB425" s="37">
        <v>0</v>
      </c>
      <c r="CC425" s="37">
        <v>191</v>
      </c>
      <c r="CD425" s="36">
        <v>117.498</v>
      </c>
      <c r="CE425" s="36">
        <v>37.633000000000003</v>
      </c>
      <c r="CF425" s="36">
        <v>0</v>
      </c>
      <c r="CG425" s="36">
        <v>0</v>
      </c>
      <c r="CH425" s="36">
        <v>155.131</v>
      </c>
    </row>
    <row r="426" spans="1:86" x14ac:dyDescent="0.25">
      <c r="A426" s="45">
        <v>2022</v>
      </c>
      <c r="B426" s="43" t="s">
        <v>167</v>
      </c>
      <c r="C426" s="44">
        <v>12377</v>
      </c>
      <c r="D426" s="43" t="s">
        <v>787</v>
      </c>
      <c r="E426" s="43" t="s">
        <v>468</v>
      </c>
      <c r="F426" s="42" t="s">
        <v>457</v>
      </c>
      <c r="G426" s="54">
        <v>1.415</v>
      </c>
      <c r="H426" s="54" t="s">
        <v>450</v>
      </c>
      <c r="I426" s="38" t="s">
        <v>450</v>
      </c>
      <c r="J426" s="38" t="s">
        <v>450</v>
      </c>
      <c r="K426" s="38">
        <v>1.415</v>
      </c>
      <c r="L426" s="39">
        <v>185</v>
      </c>
      <c r="M426" s="39" t="s">
        <v>450</v>
      </c>
      <c r="N426" s="39" t="s">
        <v>450</v>
      </c>
      <c r="O426" s="39" t="s">
        <v>450</v>
      </c>
      <c r="P426" s="39">
        <v>185</v>
      </c>
      <c r="Q426" s="41" t="s">
        <v>450</v>
      </c>
      <c r="R426" s="41" t="s">
        <v>450</v>
      </c>
      <c r="S426" s="41" t="s">
        <v>450</v>
      </c>
      <c r="T426" s="41" t="s">
        <v>450</v>
      </c>
      <c r="U426" s="41" t="s">
        <v>450</v>
      </c>
      <c r="V426" s="40" t="s">
        <v>450</v>
      </c>
      <c r="W426" s="40" t="s">
        <v>450</v>
      </c>
      <c r="X426" s="40" t="s">
        <v>450</v>
      </c>
      <c r="Y426" s="40" t="s">
        <v>450</v>
      </c>
      <c r="Z426" s="40" t="s">
        <v>450</v>
      </c>
      <c r="AA426" s="38" t="s">
        <v>450</v>
      </c>
      <c r="AB426" s="38" t="s">
        <v>450</v>
      </c>
      <c r="AC426" s="38" t="s">
        <v>450</v>
      </c>
      <c r="AD426" s="38" t="s">
        <v>450</v>
      </c>
      <c r="AE426" s="38" t="s">
        <v>450</v>
      </c>
      <c r="AF426" s="39" t="s">
        <v>450</v>
      </c>
      <c r="AG426" s="39" t="s">
        <v>450</v>
      </c>
      <c r="AH426" s="39" t="s">
        <v>450</v>
      </c>
      <c r="AI426" s="39" t="s">
        <v>450</v>
      </c>
      <c r="AJ426" s="39" t="s">
        <v>450</v>
      </c>
      <c r="AK426" s="38">
        <v>778</v>
      </c>
      <c r="AL426" s="38" t="s">
        <v>450</v>
      </c>
      <c r="AM426" s="38" t="s">
        <v>450</v>
      </c>
      <c r="AN426" s="38" t="s">
        <v>450</v>
      </c>
      <c r="AO426" s="38">
        <v>778</v>
      </c>
      <c r="AP426" s="36">
        <v>0.01</v>
      </c>
      <c r="AQ426" s="36" t="s">
        <v>450</v>
      </c>
      <c r="AR426" s="36" t="s">
        <v>450</v>
      </c>
      <c r="AS426" s="36" t="s">
        <v>450</v>
      </c>
      <c r="AT426" s="36">
        <v>0.01</v>
      </c>
      <c r="AU426" s="37">
        <v>4</v>
      </c>
      <c r="AV426" s="37" t="s">
        <v>450</v>
      </c>
      <c r="AW426" s="37" t="s">
        <v>450</v>
      </c>
      <c r="AX426" s="37" t="s">
        <v>450</v>
      </c>
      <c r="AY426" s="37">
        <v>4</v>
      </c>
      <c r="AZ426" s="36">
        <v>1.9870000000000001</v>
      </c>
      <c r="BA426" s="36" t="s">
        <v>450</v>
      </c>
      <c r="BB426" s="36" t="s">
        <v>450</v>
      </c>
      <c r="BC426" s="36" t="s">
        <v>450</v>
      </c>
      <c r="BD426" s="36">
        <v>1.9870000000000001</v>
      </c>
      <c r="BE426" s="38" t="s">
        <v>450</v>
      </c>
      <c r="BF426" s="38" t="s">
        <v>450</v>
      </c>
      <c r="BG426" s="38" t="s">
        <v>450</v>
      </c>
      <c r="BH426" s="38" t="s">
        <v>450</v>
      </c>
      <c r="BI426" s="38">
        <v>0</v>
      </c>
      <c r="BJ426" s="39" t="s">
        <v>450</v>
      </c>
      <c r="BK426" s="39" t="s">
        <v>450</v>
      </c>
      <c r="BL426" s="39" t="s">
        <v>450</v>
      </c>
      <c r="BM426" s="39" t="s">
        <v>450</v>
      </c>
      <c r="BN426" s="39">
        <v>0</v>
      </c>
      <c r="BO426" s="38" t="s">
        <v>450</v>
      </c>
      <c r="BP426" s="38" t="s">
        <v>450</v>
      </c>
      <c r="BQ426" s="38" t="s">
        <v>450</v>
      </c>
      <c r="BR426" s="38" t="s">
        <v>450</v>
      </c>
      <c r="BS426" s="38">
        <v>0</v>
      </c>
      <c r="BT426" s="36">
        <v>1.425</v>
      </c>
      <c r="BU426" s="36">
        <v>0</v>
      </c>
      <c r="BV426" s="36">
        <v>0</v>
      </c>
      <c r="BW426" s="36">
        <v>0</v>
      </c>
      <c r="BX426" s="36">
        <v>1.425</v>
      </c>
      <c r="BY426" s="37">
        <v>189</v>
      </c>
      <c r="BZ426" s="37">
        <v>0</v>
      </c>
      <c r="CA426" s="37">
        <v>0</v>
      </c>
      <c r="CB426" s="37">
        <v>0</v>
      </c>
      <c r="CC426" s="37">
        <v>189</v>
      </c>
      <c r="CD426" s="36">
        <v>779.98699999999997</v>
      </c>
      <c r="CE426" s="36">
        <v>0</v>
      </c>
      <c r="CF426" s="36">
        <v>0</v>
      </c>
      <c r="CG426" s="36">
        <v>0</v>
      </c>
      <c r="CH426" s="36">
        <v>779.98699999999997</v>
      </c>
    </row>
    <row r="427" spans="1:86" x14ac:dyDescent="0.25">
      <c r="A427" s="45">
        <v>2022</v>
      </c>
      <c r="B427" s="43" t="s">
        <v>167</v>
      </c>
      <c r="C427" s="44">
        <v>13352</v>
      </c>
      <c r="D427" s="43" t="s">
        <v>990</v>
      </c>
      <c r="E427" s="43" t="s">
        <v>473</v>
      </c>
      <c r="F427" s="42" t="s">
        <v>455</v>
      </c>
      <c r="G427" s="54">
        <v>7.0000000000000001E-3</v>
      </c>
      <c r="H427" s="54">
        <v>0.01</v>
      </c>
      <c r="I427" s="38">
        <v>0</v>
      </c>
      <c r="J427" s="38">
        <v>0</v>
      </c>
      <c r="K427" s="38">
        <v>1.7000000000000001E-2</v>
      </c>
      <c r="L427" s="39">
        <v>1</v>
      </c>
      <c r="M427" s="39">
        <v>1</v>
      </c>
      <c r="N427" s="39">
        <v>0</v>
      </c>
      <c r="O427" s="39">
        <v>0</v>
      </c>
      <c r="P427" s="39">
        <v>2</v>
      </c>
      <c r="Q427" s="41">
        <v>0</v>
      </c>
      <c r="R427" s="41">
        <v>0</v>
      </c>
      <c r="S427" s="41">
        <v>0</v>
      </c>
      <c r="T427" s="41">
        <v>0</v>
      </c>
      <c r="U427" s="41" t="s">
        <v>450</v>
      </c>
      <c r="V427" s="40">
        <v>0</v>
      </c>
      <c r="W427" s="40">
        <v>0</v>
      </c>
      <c r="X427" s="40">
        <v>0</v>
      </c>
      <c r="Y427" s="40">
        <v>0</v>
      </c>
      <c r="Z427" s="40" t="s">
        <v>450</v>
      </c>
      <c r="AA427" s="38">
        <v>0</v>
      </c>
      <c r="AB427" s="38">
        <v>0</v>
      </c>
      <c r="AC427" s="38">
        <v>0</v>
      </c>
      <c r="AD427" s="38">
        <v>0</v>
      </c>
      <c r="AE427" s="38" t="s">
        <v>450</v>
      </c>
      <c r="AF427" s="39">
        <v>0</v>
      </c>
      <c r="AG427" s="39">
        <v>0</v>
      </c>
      <c r="AH427" s="39">
        <v>0</v>
      </c>
      <c r="AI427" s="39">
        <v>0</v>
      </c>
      <c r="AJ427" s="39" t="s">
        <v>450</v>
      </c>
      <c r="AK427" s="38">
        <v>0</v>
      </c>
      <c r="AL427" s="38">
        <v>0</v>
      </c>
      <c r="AM427" s="38">
        <v>0</v>
      </c>
      <c r="AN427" s="38">
        <v>0</v>
      </c>
      <c r="AO427" s="38">
        <v>0</v>
      </c>
      <c r="AP427" s="36">
        <v>0</v>
      </c>
      <c r="AQ427" s="36">
        <v>0</v>
      </c>
      <c r="AR427" s="36">
        <v>0</v>
      </c>
      <c r="AS427" s="36">
        <v>0</v>
      </c>
      <c r="AT427" s="36">
        <v>0</v>
      </c>
      <c r="AU427" s="37">
        <v>0</v>
      </c>
      <c r="AV427" s="37">
        <v>0</v>
      </c>
      <c r="AW427" s="37">
        <v>0</v>
      </c>
      <c r="AX427" s="37">
        <v>0</v>
      </c>
      <c r="AY427" s="37">
        <v>0</v>
      </c>
      <c r="AZ427" s="36">
        <v>0</v>
      </c>
      <c r="BA427" s="36">
        <v>0</v>
      </c>
      <c r="BB427" s="36">
        <v>0</v>
      </c>
      <c r="BC427" s="36">
        <v>0</v>
      </c>
      <c r="BD427" s="36">
        <v>0</v>
      </c>
      <c r="BE427" s="38">
        <v>0</v>
      </c>
      <c r="BF427" s="38">
        <v>0</v>
      </c>
      <c r="BG427" s="38">
        <v>0</v>
      </c>
      <c r="BH427" s="38">
        <v>0</v>
      </c>
      <c r="BI427" s="38">
        <v>0</v>
      </c>
      <c r="BJ427" s="39">
        <v>0</v>
      </c>
      <c r="BK427" s="39">
        <v>0</v>
      </c>
      <c r="BL427" s="39">
        <v>0</v>
      </c>
      <c r="BM427" s="39">
        <v>0</v>
      </c>
      <c r="BN427" s="39">
        <v>0</v>
      </c>
      <c r="BO427" s="38">
        <v>0</v>
      </c>
      <c r="BP427" s="38">
        <v>0</v>
      </c>
      <c r="BQ427" s="38">
        <v>0</v>
      </c>
      <c r="BR427" s="38">
        <v>0</v>
      </c>
      <c r="BS427" s="38">
        <v>0</v>
      </c>
      <c r="BT427" s="36">
        <v>7.0000000000000001E-3</v>
      </c>
      <c r="BU427" s="36">
        <v>0.01</v>
      </c>
      <c r="BV427" s="36">
        <v>0</v>
      </c>
      <c r="BW427" s="36">
        <v>0</v>
      </c>
      <c r="BX427" s="36">
        <v>1.7000000000000001E-2</v>
      </c>
      <c r="BY427" s="37">
        <v>1</v>
      </c>
      <c r="BZ427" s="37">
        <v>1</v>
      </c>
      <c r="CA427" s="37">
        <v>0</v>
      </c>
      <c r="CB427" s="37">
        <v>0</v>
      </c>
      <c r="CC427" s="37">
        <v>2</v>
      </c>
      <c r="CD427" s="36">
        <v>0</v>
      </c>
      <c r="CE427" s="36">
        <v>0</v>
      </c>
      <c r="CF427" s="36">
        <v>0</v>
      </c>
      <c r="CG427" s="36">
        <v>0</v>
      </c>
      <c r="CH427" s="36">
        <v>0</v>
      </c>
    </row>
    <row r="428" spans="1:86" x14ac:dyDescent="0.25">
      <c r="A428" s="45">
        <v>2022</v>
      </c>
      <c r="B428" s="43" t="s">
        <v>167</v>
      </c>
      <c r="C428" s="44">
        <v>13826</v>
      </c>
      <c r="D428" s="43" t="s">
        <v>989</v>
      </c>
      <c r="E428" s="43" t="s">
        <v>473</v>
      </c>
      <c r="F428" s="42" t="s">
        <v>455</v>
      </c>
      <c r="G428" s="54">
        <v>8.0000000000000002E-3</v>
      </c>
      <c r="H428" s="54">
        <v>2E-3</v>
      </c>
      <c r="I428" s="38">
        <v>0</v>
      </c>
      <c r="J428" s="38">
        <v>0</v>
      </c>
      <c r="K428" s="38">
        <v>0.01</v>
      </c>
      <c r="L428" s="39">
        <v>2</v>
      </c>
      <c r="M428" s="39">
        <v>1</v>
      </c>
      <c r="N428" s="39">
        <v>0</v>
      </c>
      <c r="O428" s="39">
        <v>0</v>
      </c>
      <c r="P428" s="39">
        <v>3</v>
      </c>
      <c r="Q428" s="41">
        <v>0</v>
      </c>
      <c r="R428" s="41">
        <v>0</v>
      </c>
      <c r="S428" s="41">
        <v>0</v>
      </c>
      <c r="T428" s="41">
        <v>0</v>
      </c>
      <c r="U428" s="41" t="s">
        <v>450</v>
      </c>
      <c r="V428" s="40">
        <v>0</v>
      </c>
      <c r="W428" s="40">
        <v>0</v>
      </c>
      <c r="X428" s="40">
        <v>0</v>
      </c>
      <c r="Y428" s="40">
        <v>0</v>
      </c>
      <c r="Z428" s="40" t="s">
        <v>450</v>
      </c>
      <c r="AA428" s="38">
        <v>0</v>
      </c>
      <c r="AB428" s="38">
        <v>0</v>
      </c>
      <c r="AC428" s="38">
        <v>0</v>
      </c>
      <c r="AD428" s="38">
        <v>0</v>
      </c>
      <c r="AE428" s="38" t="s">
        <v>450</v>
      </c>
      <c r="AF428" s="39">
        <v>0</v>
      </c>
      <c r="AG428" s="39">
        <v>0</v>
      </c>
      <c r="AH428" s="39">
        <v>0</v>
      </c>
      <c r="AI428" s="39">
        <v>0</v>
      </c>
      <c r="AJ428" s="39" t="s">
        <v>450</v>
      </c>
      <c r="AK428" s="38">
        <v>0</v>
      </c>
      <c r="AL428" s="38">
        <v>0</v>
      </c>
      <c r="AM428" s="38">
        <v>0</v>
      </c>
      <c r="AN428" s="38">
        <v>0</v>
      </c>
      <c r="AO428" s="38">
        <v>0</v>
      </c>
      <c r="AP428" s="36">
        <v>0</v>
      </c>
      <c r="AQ428" s="36">
        <v>0</v>
      </c>
      <c r="AR428" s="36">
        <v>0</v>
      </c>
      <c r="AS428" s="36">
        <v>0</v>
      </c>
      <c r="AT428" s="36">
        <v>0</v>
      </c>
      <c r="AU428" s="37">
        <v>0</v>
      </c>
      <c r="AV428" s="37">
        <v>0</v>
      </c>
      <c r="AW428" s="37">
        <v>0</v>
      </c>
      <c r="AX428" s="37">
        <v>0</v>
      </c>
      <c r="AY428" s="37">
        <v>0</v>
      </c>
      <c r="AZ428" s="36">
        <v>0</v>
      </c>
      <c r="BA428" s="36">
        <v>0</v>
      </c>
      <c r="BB428" s="36">
        <v>0</v>
      </c>
      <c r="BC428" s="36">
        <v>0</v>
      </c>
      <c r="BD428" s="36">
        <v>0</v>
      </c>
      <c r="BE428" s="38">
        <v>0</v>
      </c>
      <c r="BF428" s="38">
        <v>0</v>
      </c>
      <c r="BG428" s="38">
        <v>0</v>
      </c>
      <c r="BH428" s="38">
        <v>0</v>
      </c>
      <c r="BI428" s="38">
        <v>0</v>
      </c>
      <c r="BJ428" s="39">
        <v>0</v>
      </c>
      <c r="BK428" s="39">
        <v>0</v>
      </c>
      <c r="BL428" s="39">
        <v>0</v>
      </c>
      <c r="BM428" s="39">
        <v>0</v>
      </c>
      <c r="BN428" s="39">
        <v>0</v>
      </c>
      <c r="BO428" s="38">
        <v>0</v>
      </c>
      <c r="BP428" s="38">
        <v>0</v>
      </c>
      <c r="BQ428" s="38">
        <v>0</v>
      </c>
      <c r="BR428" s="38">
        <v>0</v>
      </c>
      <c r="BS428" s="38">
        <v>0</v>
      </c>
      <c r="BT428" s="36">
        <v>8.0000000000000002E-3</v>
      </c>
      <c r="BU428" s="36">
        <v>2E-3</v>
      </c>
      <c r="BV428" s="36">
        <v>0</v>
      </c>
      <c r="BW428" s="36">
        <v>0</v>
      </c>
      <c r="BX428" s="36">
        <v>0.01</v>
      </c>
      <c r="BY428" s="37">
        <v>2</v>
      </c>
      <c r="BZ428" s="37">
        <v>1</v>
      </c>
      <c r="CA428" s="37">
        <v>0</v>
      </c>
      <c r="CB428" s="37">
        <v>0</v>
      </c>
      <c r="CC428" s="37">
        <v>3</v>
      </c>
      <c r="CD428" s="36">
        <v>0</v>
      </c>
      <c r="CE428" s="36">
        <v>0</v>
      </c>
      <c r="CF428" s="36">
        <v>0</v>
      </c>
      <c r="CG428" s="36">
        <v>0</v>
      </c>
      <c r="CH428" s="36">
        <v>0</v>
      </c>
    </row>
    <row r="429" spans="1:86" x14ac:dyDescent="0.25">
      <c r="A429" s="45">
        <v>2022</v>
      </c>
      <c r="B429" s="43" t="s">
        <v>167</v>
      </c>
      <c r="C429" s="44">
        <v>15340</v>
      </c>
      <c r="D429" s="43" t="s">
        <v>988</v>
      </c>
      <c r="E429" s="43" t="s">
        <v>473</v>
      </c>
      <c r="F429" s="42" t="s">
        <v>455</v>
      </c>
      <c r="G429" s="54">
        <v>0.23699999999999999</v>
      </c>
      <c r="H429" s="54" t="s">
        <v>450</v>
      </c>
      <c r="I429" s="38" t="s">
        <v>450</v>
      </c>
      <c r="J429" s="38" t="s">
        <v>450</v>
      </c>
      <c r="K429" s="38">
        <v>0.23699999999999999</v>
      </c>
      <c r="L429" s="39">
        <v>32</v>
      </c>
      <c r="M429" s="39" t="s">
        <v>450</v>
      </c>
      <c r="N429" s="39" t="s">
        <v>450</v>
      </c>
      <c r="O429" s="39" t="s">
        <v>450</v>
      </c>
      <c r="P429" s="39">
        <v>32</v>
      </c>
      <c r="Q429" s="41" t="s">
        <v>450</v>
      </c>
      <c r="R429" s="41" t="s">
        <v>450</v>
      </c>
      <c r="S429" s="41" t="s">
        <v>450</v>
      </c>
      <c r="T429" s="41" t="s">
        <v>450</v>
      </c>
      <c r="U429" s="41" t="s">
        <v>450</v>
      </c>
      <c r="V429" s="40" t="s">
        <v>450</v>
      </c>
      <c r="W429" s="40" t="s">
        <v>450</v>
      </c>
      <c r="X429" s="40" t="s">
        <v>450</v>
      </c>
      <c r="Y429" s="40" t="s">
        <v>450</v>
      </c>
      <c r="Z429" s="40" t="s">
        <v>450</v>
      </c>
      <c r="AA429" s="38" t="s">
        <v>450</v>
      </c>
      <c r="AB429" s="38" t="s">
        <v>450</v>
      </c>
      <c r="AC429" s="38" t="s">
        <v>450</v>
      </c>
      <c r="AD429" s="38" t="s">
        <v>450</v>
      </c>
      <c r="AE429" s="38" t="s">
        <v>450</v>
      </c>
      <c r="AF429" s="39" t="s">
        <v>450</v>
      </c>
      <c r="AG429" s="39" t="s">
        <v>450</v>
      </c>
      <c r="AH429" s="39" t="s">
        <v>450</v>
      </c>
      <c r="AI429" s="39" t="s">
        <v>450</v>
      </c>
      <c r="AJ429" s="39" t="s">
        <v>450</v>
      </c>
      <c r="AK429" s="38">
        <v>105</v>
      </c>
      <c r="AL429" s="38" t="s">
        <v>450</v>
      </c>
      <c r="AM429" s="38" t="s">
        <v>450</v>
      </c>
      <c r="AN429" s="38" t="s">
        <v>450</v>
      </c>
      <c r="AO429" s="38">
        <v>105</v>
      </c>
      <c r="AP429" s="36">
        <v>6.5000000000000002E-2</v>
      </c>
      <c r="AQ429" s="36" t="s">
        <v>450</v>
      </c>
      <c r="AR429" s="36" t="s">
        <v>450</v>
      </c>
      <c r="AS429" s="36" t="s">
        <v>450</v>
      </c>
      <c r="AT429" s="36">
        <v>6.5000000000000002E-2</v>
      </c>
      <c r="AU429" s="37">
        <v>17</v>
      </c>
      <c r="AV429" s="37" t="s">
        <v>450</v>
      </c>
      <c r="AW429" s="37" t="s">
        <v>450</v>
      </c>
      <c r="AX429" s="37" t="s">
        <v>450</v>
      </c>
      <c r="AY429" s="37">
        <v>17</v>
      </c>
      <c r="AZ429" s="36">
        <v>3.5</v>
      </c>
      <c r="BA429" s="36" t="s">
        <v>450</v>
      </c>
      <c r="BB429" s="36" t="s">
        <v>450</v>
      </c>
      <c r="BC429" s="36" t="s">
        <v>450</v>
      </c>
      <c r="BD429" s="36">
        <v>3.5</v>
      </c>
      <c r="BE429" s="38" t="s">
        <v>450</v>
      </c>
      <c r="BF429" s="38" t="s">
        <v>450</v>
      </c>
      <c r="BG429" s="38" t="s">
        <v>450</v>
      </c>
      <c r="BH429" s="38" t="s">
        <v>450</v>
      </c>
      <c r="BI429" s="38">
        <v>0</v>
      </c>
      <c r="BJ429" s="39" t="s">
        <v>450</v>
      </c>
      <c r="BK429" s="39" t="s">
        <v>450</v>
      </c>
      <c r="BL429" s="39" t="s">
        <v>450</v>
      </c>
      <c r="BM429" s="39" t="s">
        <v>450</v>
      </c>
      <c r="BN429" s="39">
        <v>0</v>
      </c>
      <c r="BO429" s="38" t="s">
        <v>450</v>
      </c>
      <c r="BP429" s="38" t="s">
        <v>450</v>
      </c>
      <c r="BQ429" s="38" t="s">
        <v>450</v>
      </c>
      <c r="BR429" s="38" t="s">
        <v>450</v>
      </c>
      <c r="BS429" s="38">
        <v>0</v>
      </c>
      <c r="BT429" s="36">
        <v>0.30199999999999999</v>
      </c>
      <c r="BU429" s="36">
        <v>0</v>
      </c>
      <c r="BV429" s="36">
        <v>0</v>
      </c>
      <c r="BW429" s="36">
        <v>0</v>
      </c>
      <c r="BX429" s="36">
        <v>0.30199999999999999</v>
      </c>
      <c r="BY429" s="37">
        <v>49</v>
      </c>
      <c r="BZ429" s="37">
        <v>0</v>
      </c>
      <c r="CA429" s="37">
        <v>0</v>
      </c>
      <c r="CB429" s="37">
        <v>0</v>
      </c>
      <c r="CC429" s="37">
        <v>49</v>
      </c>
      <c r="CD429" s="36">
        <v>108.5</v>
      </c>
      <c r="CE429" s="36">
        <v>0</v>
      </c>
      <c r="CF429" s="36">
        <v>0</v>
      </c>
      <c r="CG429" s="36">
        <v>0</v>
      </c>
      <c r="CH429" s="36">
        <v>108.5</v>
      </c>
    </row>
    <row r="430" spans="1:86" x14ac:dyDescent="0.25">
      <c r="A430" s="45">
        <v>2022</v>
      </c>
      <c r="B430" s="43" t="s">
        <v>167</v>
      </c>
      <c r="C430" s="44">
        <v>18252</v>
      </c>
      <c r="D430" s="43" t="s">
        <v>987</v>
      </c>
      <c r="E430" s="43" t="s">
        <v>468</v>
      </c>
      <c r="F430" s="42" t="s">
        <v>457</v>
      </c>
      <c r="G430" s="54">
        <v>5.0999999999999997E-2</v>
      </c>
      <c r="H430" s="54" t="s">
        <v>450</v>
      </c>
      <c r="I430" s="38" t="s">
        <v>450</v>
      </c>
      <c r="J430" s="38" t="s">
        <v>450</v>
      </c>
      <c r="K430" s="38">
        <v>5.0999999999999997E-2</v>
      </c>
      <c r="L430" s="39">
        <v>9</v>
      </c>
      <c r="M430" s="39" t="s">
        <v>450</v>
      </c>
      <c r="N430" s="39" t="s">
        <v>450</v>
      </c>
      <c r="O430" s="39" t="s">
        <v>450</v>
      </c>
      <c r="P430" s="39">
        <v>9</v>
      </c>
      <c r="Q430" s="41" t="s">
        <v>450</v>
      </c>
      <c r="R430" s="41" t="s">
        <v>450</v>
      </c>
      <c r="S430" s="41" t="s">
        <v>450</v>
      </c>
      <c r="T430" s="41" t="s">
        <v>450</v>
      </c>
      <c r="U430" s="41">
        <v>0</v>
      </c>
      <c r="V430" s="40" t="s">
        <v>450</v>
      </c>
      <c r="W430" s="40" t="s">
        <v>450</v>
      </c>
      <c r="X430" s="40" t="s">
        <v>450</v>
      </c>
      <c r="Y430" s="40" t="s">
        <v>450</v>
      </c>
      <c r="Z430" s="40">
        <v>0</v>
      </c>
      <c r="AA430" s="38" t="s">
        <v>450</v>
      </c>
      <c r="AB430" s="38" t="s">
        <v>450</v>
      </c>
      <c r="AC430" s="38" t="s">
        <v>450</v>
      </c>
      <c r="AD430" s="38" t="s">
        <v>450</v>
      </c>
      <c r="AE430" s="38">
        <v>0</v>
      </c>
      <c r="AF430" s="39" t="s">
        <v>450</v>
      </c>
      <c r="AG430" s="39" t="s">
        <v>450</v>
      </c>
      <c r="AH430" s="39" t="s">
        <v>450</v>
      </c>
      <c r="AI430" s="39" t="s">
        <v>450</v>
      </c>
      <c r="AJ430" s="39">
        <v>0</v>
      </c>
      <c r="AK430" s="38">
        <v>24</v>
      </c>
      <c r="AL430" s="38" t="s">
        <v>450</v>
      </c>
      <c r="AM430" s="38" t="s">
        <v>450</v>
      </c>
      <c r="AN430" s="38" t="s">
        <v>450</v>
      </c>
      <c r="AO430" s="38">
        <v>24</v>
      </c>
      <c r="AP430" s="36" t="s">
        <v>450</v>
      </c>
      <c r="AQ430" s="36" t="s">
        <v>450</v>
      </c>
      <c r="AR430" s="36" t="s">
        <v>450</v>
      </c>
      <c r="AS430" s="36" t="s">
        <v>450</v>
      </c>
      <c r="AT430" s="36">
        <v>0</v>
      </c>
      <c r="AU430" s="37" t="s">
        <v>450</v>
      </c>
      <c r="AV430" s="37" t="s">
        <v>450</v>
      </c>
      <c r="AW430" s="37" t="s">
        <v>450</v>
      </c>
      <c r="AX430" s="37" t="s">
        <v>450</v>
      </c>
      <c r="AY430" s="37">
        <v>0</v>
      </c>
      <c r="AZ430" s="36" t="s">
        <v>450</v>
      </c>
      <c r="BA430" s="36" t="s">
        <v>450</v>
      </c>
      <c r="BB430" s="36" t="s">
        <v>450</v>
      </c>
      <c r="BC430" s="36" t="s">
        <v>450</v>
      </c>
      <c r="BD430" s="36">
        <v>0</v>
      </c>
      <c r="BE430" s="38" t="s">
        <v>450</v>
      </c>
      <c r="BF430" s="38" t="s">
        <v>450</v>
      </c>
      <c r="BG430" s="38" t="s">
        <v>450</v>
      </c>
      <c r="BH430" s="38" t="s">
        <v>450</v>
      </c>
      <c r="BI430" s="38">
        <v>0</v>
      </c>
      <c r="BJ430" s="39" t="s">
        <v>450</v>
      </c>
      <c r="BK430" s="39" t="s">
        <v>450</v>
      </c>
      <c r="BL430" s="39" t="s">
        <v>450</v>
      </c>
      <c r="BM430" s="39" t="s">
        <v>450</v>
      </c>
      <c r="BN430" s="39">
        <v>0</v>
      </c>
      <c r="BO430" s="38" t="s">
        <v>450</v>
      </c>
      <c r="BP430" s="38" t="s">
        <v>450</v>
      </c>
      <c r="BQ430" s="38" t="s">
        <v>450</v>
      </c>
      <c r="BR430" s="38" t="s">
        <v>450</v>
      </c>
      <c r="BS430" s="38">
        <v>0</v>
      </c>
      <c r="BT430" s="36">
        <v>5.0999999999999997E-2</v>
      </c>
      <c r="BU430" s="36">
        <v>0</v>
      </c>
      <c r="BV430" s="36">
        <v>0</v>
      </c>
      <c r="BW430" s="36">
        <v>0</v>
      </c>
      <c r="BX430" s="36">
        <v>5.0999999999999997E-2</v>
      </c>
      <c r="BY430" s="37">
        <v>9</v>
      </c>
      <c r="BZ430" s="37">
        <v>0</v>
      </c>
      <c r="CA430" s="37">
        <v>0</v>
      </c>
      <c r="CB430" s="37">
        <v>0</v>
      </c>
      <c r="CC430" s="37">
        <v>9</v>
      </c>
      <c r="CD430" s="36">
        <v>24</v>
      </c>
      <c r="CE430" s="36">
        <v>0</v>
      </c>
      <c r="CF430" s="36">
        <v>0</v>
      </c>
      <c r="CG430" s="36">
        <v>0</v>
      </c>
      <c r="CH430" s="36">
        <v>24</v>
      </c>
    </row>
    <row r="431" spans="1:86" x14ac:dyDescent="0.25">
      <c r="A431" s="45">
        <v>2022</v>
      </c>
      <c r="B431" s="43" t="s">
        <v>167</v>
      </c>
      <c r="C431" s="44">
        <v>19125</v>
      </c>
      <c r="D431" s="43" t="s">
        <v>986</v>
      </c>
      <c r="E431" s="43" t="s">
        <v>473</v>
      </c>
      <c r="F431" s="42" t="s">
        <v>455</v>
      </c>
      <c r="G431" s="54">
        <v>0.22</v>
      </c>
      <c r="H431" s="54">
        <v>0.128</v>
      </c>
      <c r="I431" s="38" t="s">
        <v>450</v>
      </c>
      <c r="J431" s="38" t="s">
        <v>450</v>
      </c>
      <c r="K431" s="38">
        <v>0.34799999999999998</v>
      </c>
      <c r="L431" s="39">
        <v>36</v>
      </c>
      <c r="M431" s="39">
        <v>9</v>
      </c>
      <c r="N431" s="39" t="s">
        <v>450</v>
      </c>
      <c r="O431" s="39" t="s">
        <v>450</v>
      </c>
      <c r="P431" s="39">
        <v>45</v>
      </c>
      <c r="Q431" s="41" t="s">
        <v>450</v>
      </c>
      <c r="R431" s="41" t="s">
        <v>450</v>
      </c>
      <c r="S431" s="41" t="s">
        <v>450</v>
      </c>
      <c r="T431" s="41" t="s">
        <v>450</v>
      </c>
      <c r="U431" s="41" t="s">
        <v>450</v>
      </c>
      <c r="V431" s="40" t="s">
        <v>450</v>
      </c>
      <c r="W431" s="40" t="s">
        <v>450</v>
      </c>
      <c r="X431" s="40" t="s">
        <v>450</v>
      </c>
      <c r="Y431" s="40" t="s">
        <v>450</v>
      </c>
      <c r="Z431" s="40" t="s">
        <v>450</v>
      </c>
      <c r="AA431" s="38" t="s">
        <v>450</v>
      </c>
      <c r="AB431" s="38" t="s">
        <v>450</v>
      </c>
      <c r="AC431" s="38" t="s">
        <v>450</v>
      </c>
      <c r="AD431" s="38" t="s">
        <v>450</v>
      </c>
      <c r="AE431" s="38" t="s">
        <v>450</v>
      </c>
      <c r="AF431" s="39" t="s">
        <v>450</v>
      </c>
      <c r="AG431" s="39" t="s">
        <v>450</v>
      </c>
      <c r="AH431" s="39" t="s">
        <v>450</v>
      </c>
      <c r="AI431" s="39" t="s">
        <v>450</v>
      </c>
      <c r="AJ431" s="39" t="s">
        <v>450</v>
      </c>
      <c r="AK431" s="38">
        <v>107</v>
      </c>
      <c r="AL431" s="38">
        <v>17</v>
      </c>
      <c r="AM431" s="38" t="s">
        <v>450</v>
      </c>
      <c r="AN431" s="38" t="s">
        <v>450</v>
      </c>
      <c r="AO431" s="38">
        <v>124</v>
      </c>
      <c r="AP431" s="36" t="s">
        <v>450</v>
      </c>
      <c r="AQ431" s="36">
        <v>5.0000000000000001E-3</v>
      </c>
      <c r="AR431" s="36" t="s">
        <v>450</v>
      </c>
      <c r="AS431" s="36" t="s">
        <v>450</v>
      </c>
      <c r="AT431" s="36">
        <v>5.0000000000000001E-3</v>
      </c>
      <c r="AU431" s="37" t="s">
        <v>450</v>
      </c>
      <c r="AV431" s="37">
        <v>1</v>
      </c>
      <c r="AW431" s="37" t="s">
        <v>450</v>
      </c>
      <c r="AX431" s="37" t="s">
        <v>450</v>
      </c>
      <c r="AY431" s="37">
        <v>1</v>
      </c>
      <c r="AZ431" s="36" t="s">
        <v>450</v>
      </c>
      <c r="BA431" s="36" t="s">
        <v>450</v>
      </c>
      <c r="BB431" s="36" t="s">
        <v>450</v>
      </c>
      <c r="BC431" s="36" t="s">
        <v>450</v>
      </c>
      <c r="BD431" s="36">
        <v>0</v>
      </c>
      <c r="BE431" s="38" t="s">
        <v>450</v>
      </c>
      <c r="BF431" s="38" t="s">
        <v>450</v>
      </c>
      <c r="BG431" s="38" t="s">
        <v>450</v>
      </c>
      <c r="BH431" s="38" t="s">
        <v>450</v>
      </c>
      <c r="BI431" s="38">
        <v>0</v>
      </c>
      <c r="BJ431" s="39" t="s">
        <v>450</v>
      </c>
      <c r="BK431" s="39" t="s">
        <v>450</v>
      </c>
      <c r="BL431" s="39" t="s">
        <v>450</v>
      </c>
      <c r="BM431" s="39" t="s">
        <v>450</v>
      </c>
      <c r="BN431" s="39">
        <v>0</v>
      </c>
      <c r="BO431" s="38" t="s">
        <v>450</v>
      </c>
      <c r="BP431" s="38" t="s">
        <v>450</v>
      </c>
      <c r="BQ431" s="38" t="s">
        <v>450</v>
      </c>
      <c r="BR431" s="38" t="s">
        <v>450</v>
      </c>
      <c r="BS431" s="38">
        <v>0</v>
      </c>
      <c r="BT431" s="36">
        <v>0.22</v>
      </c>
      <c r="BU431" s="36">
        <v>0.13300000000000001</v>
      </c>
      <c r="BV431" s="36">
        <v>0</v>
      </c>
      <c r="BW431" s="36">
        <v>0</v>
      </c>
      <c r="BX431" s="36">
        <v>0.35299999999999998</v>
      </c>
      <c r="BY431" s="37">
        <v>36</v>
      </c>
      <c r="BZ431" s="37">
        <v>10</v>
      </c>
      <c r="CA431" s="37">
        <v>0</v>
      </c>
      <c r="CB431" s="37">
        <v>0</v>
      </c>
      <c r="CC431" s="37">
        <v>46</v>
      </c>
      <c r="CD431" s="36">
        <v>107</v>
      </c>
      <c r="CE431" s="36">
        <v>17</v>
      </c>
      <c r="CF431" s="36">
        <v>0</v>
      </c>
      <c r="CG431" s="36">
        <v>0</v>
      </c>
      <c r="CH431" s="36">
        <v>124</v>
      </c>
    </row>
    <row r="432" spans="1:86" x14ac:dyDescent="0.25">
      <c r="A432" s="45">
        <v>2022</v>
      </c>
      <c r="B432" s="43" t="s">
        <v>167</v>
      </c>
      <c r="C432" s="44">
        <v>19396</v>
      </c>
      <c r="D432" s="43" t="s">
        <v>985</v>
      </c>
      <c r="E432" s="43" t="s">
        <v>473</v>
      </c>
      <c r="F432" s="42" t="s">
        <v>457</v>
      </c>
      <c r="G432" s="54">
        <v>1.24</v>
      </c>
      <c r="H432" s="54">
        <v>1.32</v>
      </c>
      <c r="I432" s="38">
        <v>0</v>
      </c>
      <c r="J432" s="38">
        <v>0</v>
      </c>
      <c r="K432" s="38">
        <v>2.56</v>
      </c>
      <c r="L432" s="39">
        <v>145</v>
      </c>
      <c r="M432" s="39">
        <v>13</v>
      </c>
      <c r="N432" s="39">
        <v>0</v>
      </c>
      <c r="O432" s="39">
        <v>0</v>
      </c>
      <c r="P432" s="39">
        <v>158</v>
      </c>
      <c r="Q432" s="41">
        <v>0</v>
      </c>
      <c r="R432" s="41">
        <v>0</v>
      </c>
      <c r="S432" s="41">
        <v>0</v>
      </c>
      <c r="T432" s="41">
        <v>0</v>
      </c>
      <c r="U432" s="41">
        <v>0</v>
      </c>
      <c r="V432" s="40">
        <v>0</v>
      </c>
      <c r="W432" s="40">
        <v>0</v>
      </c>
      <c r="X432" s="40">
        <v>0</v>
      </c>
      <c r="Y432" s="40">
        <v>0</v>
      </c>
      <c r="Z432" s="40">
        <v>0</v>
      </c>
      <c r="AA432" s="38">
        <v>0</v>
      </c>
      <c r="AB432" s="38">
        <v>0</v>
      </c>
      <c r="AC432" s="38">
        <v>0</v>
      </c>
      <c r="AD432" s="38">
        <v>0</v>
      </c>
      <c r="AE432" s="38">
        <v>0</v>
      </c>
      <c r="AF432" s="39">
        <v>0</v>
      </c>
      <c r="AG432" s="39">
        <v>0</v>
      </c>
      <c r="AH432" s="39">
        <v>0</v>
      </c>
      <c r="AI432" s="39">
        <v>0</v>
      </c>
      <c r="AJ432" s="39">
        <v>0</v>
      </c>
      <c r="AK432" s="38">
        <v>606.33000000000004</v>
      </c>
      <c r="AL432" s="38">
        <v>2299.4699999999998</v>
      </c>
      <c r="AM432" s="38">
        <v>0</v>
      </c>
      <c r="AN432" s="38">
        <v>0</v>
      </c>
      <c r="AO432" s="38">
        <v>2905.8</v>
      </c>
      <c r="AP432" s="36">
        <v>1.2999999999999999E-2</v>
      </c>
      <c r="AQ432" s="36">
        <v>0</v>
      </c>
      <c r="AR432" s="36">
        <v>0</v>
      </c>
      <c r="AS432" s="36">
        <v>0</v>
      </c>
      <c r="AT432" s="36">
        <v>1.2999999999999999E-2</v>
      </c>
      <c r="AU432" s="37">
        <v>4</v>
      </c>
      <c r="AV432" s="37">
        <v>0</v>
      </c>
      <c r="AW432" s="37">
        <v>0</v>
      </c>
      <c r="AX432" s="37">
        <v>0</v>
      </c>
      <c r="AY432" s="37">
        <v>4</v>
      </c>
      <c r="AZ432" s="36">
        <v>5.75</v>
      </c>
      <c r="BA432" s="36">
        <v>0</v>
      </c>
      <c r="BB432" s="36">
        <v>0</v>
      </c>
      <c r="BC432" s="36">
        <v>0</v>
      </c>
      <c r="BD432" s="36">
        <v>5.75</v>
      </c>
      <c r="BE432" s="38" t="s">
        <v>450</v>
      </c>
      <c r="BF432" s="38" t="s">
        <v>450</v>
      </c>
      <c r="BG432" s="38" t="s">
        <v>450</v>
      </c>
      <c r="BH432" s="38" t="s">
        <v>450</v>
      </c>
      <c r="BI432" s="38">
        <v>0</v>
      </c>
      <c r="BJ432" s="39" t="s">
        <v>450</v>
      </c>
      <c r="BK432" s="39" t="s">
        <v>450</v>
      </c>
      <c r="BL432" s="39" t="s">
        <v>450</v>
      </c>
      <c r="BM432" s="39" t="s">
        <v>450</v>
      </c>
      <c r="BN432" s="39">
        <v>0</v>
      </c>
      <c r="BO432" s="38" t="s">
        <v>450</v>
      </c>
      <c r="BP432" s="38" t="s">
        <v>450</v>
      </c>
      <c r="BQ432" s="38" t="s">
        <v>450</v>
      </c>
      <c r="BR432" s="38" t="s">
        <v>450</v>
      </c>
      <c r="BS432" s="38">
        <v>0</v>
      </c>
      <c r="BT432" s="36">
        <v>1.2529999999999999</v>
      </c>
      <c r="BU432" s="36">
        <v>1.32</v>
      </c>
      <c r="BV432" s="36">
        <v>0</v>
      </c>
      <c r="BW432" s="36">
        <v>0</v>
      </c>
      <c r="BX432" s="36">
        <v>2.573</v>
      </c>
      <c r="BY432" s="37">
        <v>149</v>
      </c>
      <c r="BZ432" s="37">
        <v>13</v>
      </c>
      <c r="CA432" s="37">
        <v>0</v>
      </c>
      <c r="CB432" s="37">
        <v>0</v>
      </c>
      <c r="CC432" s="37">
        <v>162</v>
      </c>
      <c r="CD432" s="36">
        <v>612.08000000000004</v>
      </c>
      <c r="CE432" s="36">
        <v>2299.4699999999998</v>
      </c>
      <c r="CF432" s="36">
        <v>0</v>
      </c>
      <c r="CG432" s="36">
        <v>0</v>
      </c>
      <c r="CH432" s="36">
        <v>2911.55</v>
      </c>
    </row>
    <row r="433" spans="1:86" x14ac:dyDescent="0.25">
      <c r="A433" s="45">
        <v>2022</v>
      </c>
      <c r="B433" s="43" t="s">
        <v>167</v>
      </c>
      <c r="C433" s="44">
        <v>19578</v>
      </c>
      <c r="D433" s="43" t="s">
        <v>984</v>
      </c>
      <c r="E433" s="43" t="s">
        <v>473</v>
      </c>
      <c r="F433" s="42" t="s">
        <v>457</v>
      </c>
      <c r="G433" s="54">
        <v>1.4690000000000001</v>
      </c>
      <c r="H433" s="54">
        <v>0.28000000000000003</v>
      </c>
      <c r="I433" s="38" t="s">
        <v>450</v>
      </c>
      <c r="J433" s="38" t="s">
        <v>450</v>
      </c>
      <c r="K433" s="38">
        <v>1.7490000000000001</v>
      </c>
      <c r="L433" s="39">
        <v>228</v>
      </c>
      <c r="M433" s="39">
        <v>7</v>
      </c>
      <c r="N433" s="39" t="s">
        <v>450</v>
      </c>
      <c r="O433" s="39" t="s">
        <v>450</v>
      </c>
      <c r="P433" s="39">
        <v>235</v>
      </c>
      <c r="Q433" s="41" t="s">
        <v>450</v>
      </c>
      <c r="R433" s="41" t="s">
        <v>450</v>
      </c>
      <c r="S433" s="41" t="s">
        <v>450</v>
      </c>
      <c r="T433" s="41" t="s">
        <v>450</v>
      </c>
      <c r="U433" s="41" t="s">
        <v>450</v>
      </c>
      <c r="V433" s="40" t="s">
        <v>450</v>
      </c>
      <c r="W433" s="40" t="s">
        <v>450</v>
      </c>
      <c r="X433" s="40" t="s">
        <v>450</v>
      </c>
      <c r="Y433" s="40" t="s">
        <v>450</v>
      </c>
      <c r="Z433" s="40" t="s">
        <v>450</v>
      </c>
      <c r="AA433" s="38" t="s">
        <v>450</v>
      </c>
      <c r="AB433" s="38" t="s">
        <v>450</v>
      </c>
      <c r="AC433" s="38" t="s">
        <v>450</v>
      </c>
      <c r="AD433" s="38" t="s">
        <v>450</v>
      </c>
      <c r="AE433" s="38" t="s">
        <v>450</v>
      </c>
      <c r="AF433" s="39" t="s">
        <v>450</v>
      </c>
      <c r="AG433" s="39" t="s">
        <v>450</v>
      </c>
      <c r="AH433" s="39" t="s">
        <v>450</v>
      </c>
      <c r="AI433" s="39" t="s">
        <v>450</v>
      </c>
      <c r="AJ433" s="39" t="s">
        <v>450</v>
      </c>
      <c r="AK433" s="38" t="s">
        <v>450</v>
      </c>
      <c r="AL433" s="38" t="s">
        <v>450</v>
      </c>
      <c r="AM433" s="38" t="s">
        <v>450</v>
      </c>
      <c r="AN433" s="38" t="s">
        <v>450</v>
      </c>
      <c r="AO433" s="38">
        <v>0</v>
      </c>
      <c r="AP433" s="36">
        <v>7.5999999999999998E-2</v>
      </c>
      <c r="AQ433" s="36">
        <v>0</v>
      </c>
      <c r="AR433" s="36" t="s">
        <v>450</v>
      </c>
      <c r="AS433" s="36" t="s">
        <v>450</v>
      </c>
      <c r="AT433" s="36">
        <v>7.5999999999999998E-2</v>
      </c>
      <c r="AU433" s="37">
        <v>20</v>
      </c>
      <c r="AV433" s="37">
        <v>0</v>
      </c>
      <c r="AW433" s="37" t="s">
        <v>450</v>
      </c>
      <c r="AX433" s="37" t="s">
        <v>450</v>
      </c>
      <c r="AY433" s="37">
        <v>20</v>
      </c>
      <c r="AZ433" s="36" t="s">
        <v>450</v>
      </c>
      <c r="BA433" s="36" t="s">
        <v>450</v>
      </c>
      <c r="BB433" s="36" t="s">
        <v>450</v>
      </c>
      <c r="BC433" s="36" t="s">
        <v>450</v>
      </c>
      <c r="BD433" s="36">
        <v>0</v>
      </c>
      <c r="BE433" s="38" t="s">
        <v>450</v>
      </c>
      <c r="BF433" s="38" t="s">
        <v>450</v>
      </c>
      <c r="BG433" s="38" t="s">
        <v>450</v>
      </c>
      <c r="BH433" s="38" t="s">
        <v>450</v>
      </c>
      <c r="BI433" s="38">
        <v>0</v>
      </c>
      <c r="BJ433" s="39" t="s">
        <v>450</v>
      </c>
      <c r="BK433" s="39" t="s">
        <v>450</v>
      </c>
      <c r="BL433" s="39" t="s">
        <v>450</v>
      </c>
      <c r="BM433" s="39" t="s">
        <v>450</v>
      </c>
      <c r="BN433" s="39">
        <v>0</v>
      </c>
      <c r="BO433" s="38" t="s">
        <v>450</v>
      </c>
      <c r="BP433" s="38" t="s">
        <v>450</v>
      </c>
      <c r="BQ433" s="38" t="s">
        <v>450</v>
      </c>
      <c r="BR433" s="38" t="s">
        <v>450</v>
      </c>
      <c r="BS433" s="38">
        <v>0</v>
      </c>
      <c r="BT433" s="36">
        <v>1.5449999999999999</v>
      </c>
      <c r="BU433" s="36">
        <v>0.28000000000000003</v>
      </c>
      <c r="BV433" s="36">
        <v>0</v>
      </c>
      <c r="BW433" s="36">
        <v>0</v>
      </c>
      <c r="BX433" s="36">
        <v>1.825</v>
      </c>
      <c r="BY433" s="37">
        <v>248</v>
      </c>
      <c r="BZ433" s="37">
        <v>7</v>
      </c>
      <c r="CA433" s="37">
        <v>0</v>
      </c>
      <c r="CB433" s="37">
        <v>0</v>
      </c>
      <c r="CC433" s="37">
        <v>255</v>
      </c>
      <c r="CD433" s="36">
        <v>0</v>
      </c>
      <c r="CE433" s="36">
        <v>0</v>
      </c>
      <c r="CF433" s="36">
        <v>0</v>
      </c>
      <c r="CG433" s="36">
        <v>0</v>
      </c>
      <c r="CH433" s="36">
        <v>0</v>
      </c>
    </row>
    <row r="434" spans="1:86" x14ac:dyDescent="0.25">
      <c r="A434" s="45">
        <v>2022</v>
      </c>
      <c r="B434" s="43" t="s">
        <v>167</v>
      </c>
      <c r="C434" s="44">
        <v>21048</v>
      </c>
      <c r="D434" s="43" t="s">
        <v>983</v>
      </c>
      <c r="E434" s="43" t="s">
        <v>473</v>
      </c>
      <c r="F434" s="42" t="s">
        <v>457</v>
      </c>
      <c r="G434" s="54">
        <v>0.17599999999999999</v>
      </c>
      <c r="H434" s="54">
        <v>0.26300000000000001</v>
      </c>
      <c r="I434" s="38">
        <v>0.27200000000000002</v>
      </c>
      <c r="J434" s="38" t="s">
        <v>450</v>
      </c>
      <c r="K434" s="38">
        <v>0.71099999999999997</v>
      </c>
      <c r="L434" s="39">
        <v>41</v>
      </c>
      <c r="M434" s="39">
        <v>29</v>
      </c>
      <c r="N434" s="39">
        <v>2</v>
      </c>
      <c r="O434" s="39" t="s">
        <v>450</v>
      </c>
      <c r="P434" s="39">
        <v>72</v>
      </c>
      <c r="Q434" s="41" t="s">
        <v>450</v>
      </c>
      <c r="R434" s="41" t="s">
        <v>450</v>
      </c>
      <c r="S434" s="41" t="s">
        <v>450</v>
      </c>
      <c r="T434" s="41" t="s">
        <v>450</v>
      </c>
      <c r="U434" s="41" t="s">
        <v>450</v>
      </c>
      <c r="V434" s="40" t="s">
        <v>450</v>
      </c>
      <c r="W434" s="40" t="s">
        <v>450</v>
      </c>
      <c r="X434" s="40" t="s">
        <v>450</v>
      </c>
      <c r="Y434" s="40" t="s">
        <v>450</v>
      </c>
      <c r="Z434" s="40" t="s">
        <v>450</v>
      </c>
      <c r="AA434" s="38" t="s">
        <v>450</v>
      </c>
      <c r="AB434" s="38" t="s">
        <v>450</v>
      </c>
      <c r="AC434" s="38" t="s">
        <v>450</v>
      </c>
      <c r="AD434" s="38" t="s">
        <v>450</v>
      </c>
      <c r="AE434" s="38" t="s">
        <v>450</v>
      </c>
      <c r="AF434" s="39" t="s">
        <v>450</v>
      </c>
      <c r="AG434" s="39" t="s">
        <v>450</v>
      </c>
      <c r="AH434" s="39" t="s">
        <v>450</v>
      </c>
      <c r="AI434" s="39" t="s">
        <v>450</v>
      </c>
      <c r="AJ434" s="39" t="s">
        <v>450</v>
      </c>
      <c r="AK434" s="38">
        <v>68.103999999999999</v>
      </c>
      <c r="AL434" s="38">
        <v>48.493000000000002</v>
      </c>
      <c r="AM434" s="38">
        <v>0</v>
      </c>
      <c r="AN434" s="38" t="s">
        <v>450</v>
      </c>
      <c r="AO434" s="38">
        <v>116.59699999999999</v>
      </c>
      <c r="AP434" s="36" t="s">
        <v>450</v>
      </c>
      <c r="AQ434" s="36" t="s">
        <v>450</v>
      </c>
      <c r="AR434" s="36" t="s">
        <v>450</v>
      </c>
      <c r="AS434" s="36" t="s">
        <v>450</v>
      </c>
      <c r="AT434" s="36">
        <v>0</v>
      </c>
      <c r="AU434" s="37" t="s">
        <v>450</v>
      </c>
      <c r="AV434" s="37" t="s">
        <v>450</v>
      </c>
      <c r="AW434" s="37" t="s">
        <v>450</v>
      </c>
      <c r="AX434" s="37" t="s">
        <v>450</v>
      </c>
      <c r="AY434" s="37">
        <v>0</v>
      </c>
      <c r="AZ434" s="36" t="s">
        <v>450</v>
      </c>
      <c r="BA434" s="36" t="s">
        <v>450</v>
      </c>
      <c r="BB434" s="36" t="s">
        <v>450</v>
      </c>
      <c r="BC434" s="36" t="s">
        <v>450</v>
      </c>
      <c r="BD434" s="36">
        <v>0</v>
      </c>
      <c r="BE434" s="38" t="s">
        <v>450</v>
      </c>
      <c r="BF434" s="38" t="s">
        <v>450</v>
      </c>
      <c r="BG434" s="38" t="s">
        <v>450</v>
      </c>
      <c r="BH434" s="38" t="s">
        <v>450</v>
      </c>
      <c r="BI434" s="38">
        <v>0</v>
      </c>
      <c r="BJ434" s="39" t="s">
        <v>450</v>
      </c>
      <c r="BK434" s="39" t="s">
        <v>450</v>
      </c>
      <c r="BL434" s="39" t="s">
        <v>450</v>
      </c>
      <c r="BM434" s="39" t="s">
        <v>450</v>
      </c>
      <c r="BN434" s="39">
        <v>0</v>
      </c>
      <c r="BO434" s="38" t="s">
        <v>450</v>
      </c>
      <c r="BP434" s="38" t="s">
        <v>450</v>
      </c>
      <c r="BQ434" s="38" t="s">
        <v>450</v>
      </c>
      <c r="BR434" s="38" t="s">
        <v>450</v>
      </c>
      <c r="BS434" s="38">
        <v>0</v>
      </c>
      <c r="BT434" s="36">
        <v>0.17599999999999999</v>
      </c>
      <c r="BU434" s="36">
        <v>0.26300000000000001</v>
      </c>
      <c r="BV434" s="36">
        <v>0.27200000000000002</v>
      </c>
      <c r="BW434" s="36">
        <v>0</v>
      </c>
      <c r="BX434" s="36">
        <v>0.71099999999999997</v>
      </c>
      <c r="BY434" s="37">
        <v>41</v>
      </c>
      <c r="BZ434" s="37">
        <v>29</v>
      </c>
      <c r="CA434" s="37">
        <v>2</v>
      </c>
      <c r="CB434" s="37">
        <v>0</v>
      </c>
      <c r="CC434" s="37">
        <v>72</v>
      </c>
      <c r="CD434" s="36">
        <v>68.103999999999999</v>
      </c>
      <c r="CE434" s="36">
        <v>48.493000000000002</v>
      </c>
      <c r="CF434" s="36">
        <v>0</v>
      </c>
      <c r="CG434" s="36">
        <v>0</v>
      </c>
      <c r="CH434" s="36">
        <v>116.59699999999999</v>
      </c>
    </row>
    <row r="435" spans="1:86" x14ac:dyDescent="0.25">
      <c r="A435" s="45">
        <v>2022</v>
      </c>
      <c r="B435" s="43" t="s">
        <v>167</v>
      </c>
      <c r="C435" s="44">
        <v>21158</v>
      </c>
      <c r="D435" s="43" t="s">
        <v>982</v>
      </c>
      <c r="E435" s="43" t="s">
        <v>473</v>
      </c>
      <c r="F435" s="42" t="s">
        <v>457</v>
      </c>
      <c r="G435" s="54">
        <v>2.1999999999999999E-2</v>
      </c>
      <c r="H435" s="54">
        <v>0.05</v>
      </c>
      <c r="I435" s="38" t="s">
        <v>450</v>
      </c>
      <c r="J435" s="38" t="s">
        <v>450</v>
      </c>
      <c r="K435" s="38">
        <v>7.1999999999999995E-2</v>
      </c>
      <c r="L435" s="39">
        <v>5</v>
      </c>
      <c r="M435" s="39">
        <v>1</v>
      </c>
      <c r="N435" s="39" t="s">
        <v>450</v>
      </c>
      <c r="O435" s="39" t="s">
        <v>450</v>
      </c>
      <c r="P435" s="39">
        <v>6</v>
      </c>
      <c r="Q435" s="41" t="s">
        <v>450</v>
      </c>
      <c r="R435" s="41" t="s">
        <v>450</v>
      </c>
      <c r="S435" s="41" t="s">
        <v>450</v>
      </c>
      <c r="T435" s="41" t="s">
        <v>450</v>
      </c>
      <c r="U435" s="41" t="s">
        <v>450</v>
      </c>
      <c r="V435" s="40" t="s">
        <v>450</v>
      </c>
      <c r="W435" s="40" t="s">
        <v>450</v>
      </c>
      <c r="X435" s="40" t="s">
        <v>450</v>
      </c>
      <c r="Y435" s="40" t="s">
        <v>450</v>
      </c>
      <c r="Z435" s="40" t="s">
        <v>450</v>
      </c>
      <c r="AA435" s="38" t="s">
        <v>450</v>
      </c>
      <c r="AB435" s="38" t="s">
        <v>450</v>
      </c>
      <c r="AC435" s="38" t="s">
        <v>450</v>
      </c>
      <c r="AD435" s="38" t="s">
        <v>450</v>
      </c>
      <c r="AE435" s="38" t="s">
        <v>450</v>
      </c>
      <c r="AF435" s="39" t="s">
        <v>450</v>
      </c>
      <c r="AG435" s="39" t="s">
        <v>450</v>
      </c>
      <c r="AH435" s="39" t="s">
        <v>450</v>
      </c>
      <c r="AI435" s="39" t="s">
        <v>450</v>
      </c>
      <c r="AJ435" s="39" t="s">
        <v>450</v>
      </c>
      <c r="AK435" s="38" t="s">
        <v>450</v>
      </c>
      <c r="AL435" s="38" t="s">
        <v>450</v>
      </c>
      <c r="AM435" s="38" t="s">
        <v>450</v>
      </c>
      <c r="AN435" s="38" t="s">
        <v>450</v>
      </c>
      <c r="AO435" s="38">
        <v>0</v>
      </c>
      <c r="AP435" s="36" t="s">
        <v>450</v>
      </c>
      <c r="AQ435" s="36" t="s">
        <v>450</v>
      </c>
      <c r="AR435" s="36" t="s">
        <v>450</v>
      </c>
      <c r="AS435" s="36" t="s">
        <v>450</v>
      </c>
      <c r="AT435" s="36">
        <v>0</v>
      </c>
      <c r="AU435" s="37" t="s">
        <v>450</v>
      </c>
      <c r="AV435" s="37" t="s">
        <v>450</v>
      </c>
      <c r="AW435" s="37" t="s">
        <v>450</v>
      </c>
      <c r="AX435" s="37" t="s">
        <v>450</v>
      </c>
      <c r="AY435" s="37">
        <v>0</v>
      </c>
      <c r="AZ435" s="36" t="s">
        <v>450</v>
      </c>
      <c r="BA435" s="36" t="s">
        <v>450</v>
      </c>
      <c r="BB435" s="36" t="s">
        <v>450</v>
      </c>
      <c r="BC435" s="36" t="s">
        <v>450</v>
      </c>
      <c r="BD435" s="36">
        <v>0</v>
      </c>
      <c r="BE435" s="38" t="s">
        <v>450</v>
      </c>
      <c r="BF435" s="38" t="s">
        <v>450</v>
      </c>
      <c r="BG435" s="38" t="s">
        <v>450</v>
      </c>
      <c r="BH435" s="38" t="s">
        <v>450</v>
      </c>
      <c r="BI435" s="38">
        <v>0</v>
      </c>
      <c r="BJ435" s="39" t="s">
        <v>450</v>
      </c>
      <c r="BK435" s="39" t="s">
        <v>450</v>
      </c>
      <c r="BL435" s="39" t="s">
        <v>450</v>
      </c>
      <c r="BM435" s="39" t="s">
        <v>450</v>
      </c>
      <c r="BN435" s="39">
        <v>0</v>
      </c>
      <c r="BO435" s="38" t="s">
        <v>450</v>
      </c>
      <c r="BP435" s="38" t="s">
        <v>450</v>
      </c>
      <c r="BQ435" s="38" t="s">
        <v>450</v>
      </c>
      <c r="BR435" s="38" t="s">
        <v>450</v>
      </c>
      <c r="BS435" s="38">
        <v>0</v>
      </c>
      <c r="BT435" s="36">
        <v>2.1999999999999999E-2</v>
      </c>
      <c r="BU435" s="36">
        <v>0.05</v>
      </c>
      <c r="BV435" s="36">
        <v>0</v>
      </c>
      <c r="BW435" s="36">
        <v>0</v>
      </c>
      <c r="BX435" s="36">
        <v>7.1999999999999995E-2</v>
      </c>
      <c r="BY435" s="37">
        <v>5</v>
      </c>
      <c r="BZ435" s="37">
        <v>1</v>
      </c>
      <c r="CA435" s="37">
        <v>0</v>
      </c>
      <c r="CB435" s="37">
        <v>0</v>
      </c>
      <c r="CC435" s="37">
        <v>6</v>
      </c>
      <c r="CD435" s="36">
        <v>0</v>
      </c>
      <c r="CE435" s="36">
        <v>0</v>
      </c>
      <c r="CF435" s="36">
        <v>0</v>
      </c>
      <c r="CG435" s="36">
        <v>0</v>
      </c>
      <c r="CH435" s="36">
        <v>0</v>
      </c>
    </row>
    <row r="436" spans="1:86" x14ac:dyDescent="0.25">
      <c r="A436" s="45">
        <v>2022</v>
      </c>
      <c r="B436" s="43" t="s">
        <v>167</v>
      </c>
      <c r="C436" s="44">
        <v>38084</v>
      </c>
      <c r="D436" s="43" t="s">
        <v>981</v>
      </c>
      <c r="E436" s="43" t="s">
        <v>473</v>
      </c>
      <c r="F436" s="42" t="s">
        <v>457</v>
      </c>
      <c r="G436" s="54">
        <v>2.5859999999999999</v>
      </c>
      <c r="H436" s="54">
        <v>0.29899999999999999</v>
      </c>
      <c r="I436" s="38" t="s">
        <v>450</v>
      </c>
      <c r="J436" s="38" t="s">
        <v>450</v>
      </c>
      <c r="K436" s="38">
        <v>2.8849999999999998</v>
      </c>
      <c r="L436" s="39">
        <v>364</v>
      </c>
      <c r="M436" s="39">
        <v>17</v>
      </c>
      <c r="N436" s="39" t="s">
        <v>450</v>
      </c>
      <c r="O436" s="39" t="s">
        <v>450</v>
      </c>
      <c r="P436" s="39">
        <v>381</v>
      </c>
      <c r="Q436" s="41" t="s">
        <v>450</v>
      </c>
      <c r="R436" s="41" t="s">
        <v>450</v>
      </c>
      <c r="S436" s="41" t="s">
        <v>450</v>
      </c>
      <c r="T436" s="41" t="s">
        <v>450</v>
      </c>
      <c r="U436" s="41">
        <v>0</v>
      </c>
      <c r="V436" s="40" t="s">
        <v>450</v>
      </c>
      <c r="W436" s="40" t="s">
        <v>450</v>
      </c>
      <c r="X436" s="40" t="s">
        <v>450</v>
      </c>
      <c r="Y436" s="40" t="s">
        <v>450</v>
      </c>
      <c r="Z436" s="40">
        <v>0</v>
      </c>
      <c r="AA436" s="38">
        <v>0.316</v>
      </c>
      <c r="AB436" s="38" t="s">
        <v>450</v>
      </c>
      <c r="AC436" s="38" t="s">
        <v>450</v>
      </c>
      <c r="AD436" s="38" t="s">
        <v>450</v>
      </c>
      <c r="AE436" s="38">
        <v>0.316</v>
      </c>
      <c r="AF436" s="39">
        <v>296</v>
      </c>
      <c r="AG436" s="39" t="s">
        <v>450</v>
      </c>
      <c r="AH436" s="39" t="s">
        <v>450</v>
      </c>
      <c r="AI436" s="39" t="s">
        <v>450</v>
      </c>
      <c r="AJ436" s="39">
        <v>296</v>
      </c>
      <c r="AK436" s="38" t="s">
        <v>450</v>
      </c>
      <c r="AL436" s="38" t="s">
        <v>450</v>
      </c>
      <c r="AM436" s="38" t="s">
        <v>450</v>
      </c>
      <c r="AN436" s="38" t="s">
        <v>450</v>
      </c>
      <c r="AO436" s="38">
        <v>0</v>
      </c>
      <c r="AP436" s="36">
        <v>0.13700000000000001</v>
      </c>
      <c r="AQ436" s="36">
        <v>2.4E-2</v>
      </c>
      <c r="AR436" s="36" t="s">
        <v>450</v>
      </c>
      <c r="AS436" s="36" t="s">
        <v>450</v>
      </c>
      <c r="AT436" s="36">
        <v>0.161</v>
      </c>
      <c r="AU436" s="37">
        <v>27</v>
      </c>
      <c r="AV436" s="37">
        <v>5</v>
      </c>
      <c r="AW436" s="37" t="s">
        <v>450</v>
      </c>
      <c r="AX436" s="37" t="s">
        <v>450</v>
      </c>
      <c r="AY436" s="37">
        <v>32</v>
      </c>
      <c r="AZ436" s="36" t="s">
        <v>450</v>
      </c>
      <c r="BA436" s="36" t="s">
        <v>450</v>
      </c>
      <c r="BB436" s="36" t="s">
        <v>450</v>
      </c>
      <c r="BC436" s="36" t="s">
        <v>450</v>
      </c>
      <c r="BD436" s="36">
        <v>0</v>
      </c>
      <c r="BE436" s="38" t="s">
        <v>450</v>
      </c>
      <c r="BF436" s="38" t="s">
        <v>450</v>
      </c>
      <c r="BG436" s="38">
        <v>0.4</v>
      </c>
      <c r="BH436" s="38" t="s">
        <v>450</v>
      </c>
      <c r="BI436" s="38">
        <v>0.4</v>
      </c>
      <c r="BJ436" s="39" t="s">
        <v>450</v>
      </c>
      <c r="BK436" s="39" t="s">
        <v>450</v>
      </c>
      <c r="BL436" s="39">
        <v>1</v>
      </c>
      <c r="BM436" s="39" t="s">
        <v>450</v>
      </c>
      <c r="BN436" s="39">
        <v>1</v>
      </c>
      <c r="BO436" s="38" t="s">
        <v>450</v>
      </c>
      <c r="BP436" s="38" t="s">
        <v>450</v>
      </c>
      <c r="BQ436" s="38" t="s">
        <v>450</v>
      </c>
      <c r="BR436" s="38" t="s">
        <v>450</v>
      </c>
      <c r="BS436" s="38">
        <v>0</v>
      </c>
      <c r="BT436" s="36">
        <v>3.0390000000000001</v>
      </c>
      <c r="BU436" s="36">
        <v>0.32300000000000001</v>
      </c>
      <c r="BV436" s="36">
        <v>0.4</v>
      </c>
      <c r="BW436" s="36">
        <v>0</v>
      </c>
      <c r="BX436" s="36">
        <v>3.762</v>
      </c>
      <c r="BY436" s="37">
        <v>687</v>
      </c>
      <c r="BZ436" s="37">
        <v>22</v>
      </c>
      <c r="CA436" s="37">
        <v>1</v>
      </c>
      <c r="CB436" s="37">
        <v>0</v>
      </c>
      <c r="CC436" s="37">
        <v>710</v>
      </c>
      <c r="CD436" s="36">
        <v>0</v>
      </c>
      <c r="CE436" s="36">
        <v>0</v>
      </c>
      <c r="CF436" s="36">
        <v>0</v>
      </c>
      <c r="CG436" s="36">
        <v>0</v>
      </c>
      <c r="CH436" s="36">
        <v>0</v>
      </c>
    </row>
    <row r="437" spans="1:86" x14ac:dyDescent="0.25">
      <c r="A437" s="45">
        <v>2022</v>
      </c>
      <c r="B437" s="43" t="s">
        <v>167</v>
      </c>
      <c r="C437" s="44">
        <v>60631</v>
      </c>
      <c r="D437" s="43" t="s">
        <v>980</v>
      </c>
      <c r="E437" s="43" t="s">
        <v>473</v>
      </c>
      <c r="F437" s="42" t="s">
        <v>455</v>
      </c>
      <c r="G437" s="54">
        <v>0.34</v>
      </c>
      <c r="H437" s="54">
        <v>0.08</v>
      </c>
      <c r="I437" s="38">
        <v>0</v>
      </c>
      <c r="J437" s="38">
        <v>0</v>
      </c>
      <c r="K437" s="38">
        <v>0.42</v>
      </c>
      <c r="L437" s="39">
        <v>45</v>
      </c>
      <c r="M437" s="39">
        <v>2</v>
      </c>
      <c r="N437" s="39">
        <v>0</v>
      </c>
      <c r="O437" s="39">
        <v>0</v>
      </c>
      <c r="P437" s="39">
        <v>47</v>
      </c>
      <c r="Q437" s="41" t="s">
        <v>450</v>
      </c>
      <c r="R437" s="41" t="s">
        <v>450</v>
      </c>
      <c r="S437" s="41" t="s">
        <v>450</v>
      </c>
      <c r="T437" s="41" t="s">
        <v>450</v>
      </c>
      <c r="U437" s="41" t="s">
        <v>450</v>
      </c>
      <c r="V437" s="40" t="s">
        <v>450</v>
      </c>
      <c r="W437" s="40" t="s">
        <v>450</v>
      </c>
      <c r="X437" s="40" t="s">
        <v>450</v>
      </c>
      <c r="Y437" s="40" t="s">
        <v>450</v>
      </c>
      <c r="Z437" s="40" t="s">
        <v>450</v>
      </c>
      <c r="AA437" s="38" t="s">
        <v>450</v>
      </c>
      <c r="AB437" s="38" t="s">
        <v>450</v>
      </c>
      <c r="AC437" s="38" t="s">
        <v>450</v>
      </c>
      <c r="AD437" s="38" t="s">
        <v>450</v>
      </c>
      <c r="AE437" s="38" t="s">
        <v>450</v>
      </c>
      <c r="AF437" s="39" t="s">
        <v>450</v>
      </c>
      <c r="AG437" s="39" t="s">
        <v>450</v>
      </c>
      <c r="AH437" s="39" t="s">
        <v>450</v>
      </c>
      <c r="AI437" s="39" t="s">
        <v>450</v>
      </c>
      <c r="AJ437" s="39" t="s">
        <v>450</v>
      </c>
      <c r="AK437" s="38" t="s">
        <v>450</v>
      </c>
      <c r="AL437" s="38" t="s">
        <v>450</v>
      </c>
      <c r="AM437" s="38" t="s">
        <v>450</v>
      </c>
      <c r="AN437" s="38" t="s">
        <v>450</v>
      </c>
      <c r="AO437" s="38">
        <v>0</v>
      </c>
      <c r="AP437" s="36">
        <v>6.2E-2</v>
      </c>
      <c r="AQ437" s="36">
        <v>0.02</v>
      </c>
      <c r="AR437" s="36">
        <v>0</v>
      </c>
      <c r="AS437" s="36">
        <v>0</v>
      </c>
      <c r="AT437" s="36">
        <v>8.2000000000000003E-2</v>
      </c>
      <c r="AU437" s="37">
        <v>9</v>
      </c>
      <c r="AV437" s="37">
        <v>1</v>
      </c>
      <c r="AW437" s="37">
        <v>0</v>
      </c>
      <c r="AX437" s="37">
        <v>0</v>
      </c>
      <c r="AY437" s="37">
        <v>10</v>
      </c>
      <c r="AZ437" s="36" t="s">
        <v>450</v>
      </c>
      <c r="BA437" s="36" t="s">
        <v>450</v>
      </c>
      <c r="BB437" s="36" t="s">
        <v>450</v>
      </c>
      <c r="BC437" s="36" t="s">
        <v>450</v>
      </c>
      <c r="BD437" s="36">
        <v>0</v>
      </c>
      <c r="BE437" s="38">
        <v>0.01</v>
      </c>
      <c r="BF437" s="38">
        <v>5.0000000000000001E-3</v>
      </c>
      <c r="BG437" s="38">
        <v>0</v>
      </c>
      <c r="BH437" s="38">
        <v>0</v>
      </c>
      <c r="BI437" s="38">
        <v>1.4999999999999999E-2</v>
      </c>
      <c r="BJ437" s="39">
        <v>1</v>
      </c>
      <c r="BK437" s="39">
        <v>2</v>
      </c>
      <c r="BL437" s="39">
        <v>0</v>
      </c>
      <c r="BM437" s="39">
        <v>0</v>
      </c>
      <c r="BN437" s="39">
        <v>3</v>
      </c>
      <c r="BO437" s="38" t="s">
        <v>450</v>
      </c>
      <c r="BP437" s="38" t="s">
        <v>450</v>
      </c>
      <c r="BQ437" s="38" t="s">
        <v>450</v>
      </c>
      <c r="BR437" s="38" t="s">
        <v>450</v>
      </c>
      <c r="BS437" s="38">
        <v>0</v>
      </c>
      <c r="BT437" s="36">
        <v>0.41199999999999998</v>
      </c>
      <c r="BU437" s="36">
        <v>0.105</v>
      </c>
      <c r="BV437" s="36">
        <v>0</v>
      </c>
      <c r="BW437" s="36">
        <v>0</v>
      </c>
      <c r="BX437" s="36">
        <v>0.51700000000000002</v>
      </c>
      <c r="BY437" s="37">
        <v>55</v>
      </c>
      <c r="BZ437" s="37">
        <v>5</v>
      </c>
      <c r="CA437" s="37">
        <v>0</v>
      </c>
      <c r="CB437" s="37">
        <v>0</v>
      </c>
      <c r="CC437" s="37">
        <v>60</v>
      </c>
      <c r="CD437" s="36">
        <v>0</v>
      </c>
      <c r="CE437" s="36">
        <v>0</v>
      </c>
      <c r="CF437" s="36">
        <v>0</v>
      </c>
      <c r="CG437" s="36">
        <v>0</v>
      </c>
      <c r="CH437" s="36">
        <v>0</v>
      </c>
    </row>
    <row r="438" spans="1:86" x14ac:dyDescent="0.25">
      <c r="A438" s="45">
        <v>2022</v>
      </c>
      <c r="B438" s="43" t="s">
        <v>167</v>
      </c>
      <c r="C438" s="44">
        <v>99999</v>
      </c>
      <c r="D438" s="43" t="s">
        <v>453</v>
      </c>
      <c r="E438" s="43" t="s">
        <v>473</v>
      </c>
      <c r="F438" s="42" t="s">
        <v>451</v>
      </c>
      <c r="G438" s="54">
        <v>-11.4</v>
      </c>
      <c r="H438" s="54">
        <v>-4.944</v>
      </c>
      <c r="I438" s="38">
        <v>-5.3999999999999999E-2</v>
      </c>
      <c r="J438" s="38">
        <v>0</v>
      </c>
      <c r="K438" s="38">
        <v>-16.398</v>
      </c>
      <c r="L438" s="39" t="s">
        <v>450</v>
      </c>
      <c r="M438" s="39" t="s">
        <v>450</v>
      </c>
      <c r="N438" s="39" t="s">
        <v>450</v>
      </c>
      <c r="O438" s="39" t="s">
        <v>450</v>
      </c>
      <c r="P438" s="39" t="s">
        <v>450</v>
      </c>
      <c r="Q438" s="41" t="s">
        <v>450</v>
      </c>
      <c r="R438" s="41" t="s">
        <v>450</v>
      </c>
      <c r="S438" s="41" t="s">
        <v>450</v>
      </c>
      <c r="T438" s="41" t="s">
        <v>450</v>
      </c>
      <c r="U438" s="41" t="s">
        <v>450</v>
      </c>
      <c r="V438" s="40" t="s">
        <v>450</v>
      </c>
      <c r="W438" s="40" t="s">
        <v>450</v>
      </c>
      <c r="X438" s="40" t="s">
        <v>450</v>
      </c>
      <c r="Y438" s="40" t="s">
        <v>450</v>
      </c>
      <c r="Z438" s="40" t="s">
        <v>450</v>
      </c>
      <c r="AA438" s="38">
        <v>0</v>
      </c>
      <c r="AB438" s="38">
        <v>0</v>
      </c>
      <c r="AC438" s="38">
        <v>0</v>
      </c>
      <c r="AD438" s="38">
        <v>0</v>
      </c>
      <c r="AE438" s="38">
        <v>0</v>
      </c>
      <c r="AF438" s="39" t="s">
        <v>450</v>
      </c>
      <c r="AG438" s="39" t="s">
        <v>450</v>
      </c>
      <c r="AH438" s="39" t="s">
        <v>450</v>
      </c>
      <c r="AI438" s="39" t="s">
        <v>450</v>
      </c>
      <c r="AJ438" s="39" t="s">
        <v>450</v>
      </c>
      <c r="AK438" s="38" t="s">
        <v>450</v>
      </c>
      <c r="AL438" s="38" t="s">
        <v>450</v>
      </c>
      <c r="AM438" s="38" t="s">
        <v>450</v>
      </c>
      <c r="AN438" s="38" t="s">
        <v>450</v>
      </c>
      <c r="AO438" s="38" t="s">
        <v>450</v>
      </c>
      <c r="AP438" s="36" t="s">
        <v>450</v>
      </c>
      <c r="AQ438" s="36" t="s">
        <v>450</v>
      </c>
      <c r="AR438" s="36" t="s">
        <v>450</v>
      </c>
      <c r="AS438" s="36" t="s">
        <v>450</v>
      </c>
      <c r="AT438" s="36" t="s">
        <v>450</v>
      </c>
      <c r="AU438" s="37" t="s">
        <v>450</v>
      </c>
      <c r="AV438" s="37" t="s">
        <v>450</v>
      </c>
      <c r="AW438" s="37" t="s">
        <v>450</v>
      </c>
      <c r="AX438" s="37" t="s">
        <v>450</v>
      </c>
      <c r="AY438" s="37" t="s">
        <v>450</v>
      </c>
      <c r="AZ438" s="36" t="s">
        <v>450</v>
      </c>
      <c r="BA438" s="36" t="s">
        <v>450</v>
      </c>
      <c r="BB438" s="36" t="s">
        <v>450</v>
      </c>
      <c r="BC438" s="36" t="s">
        <v>450</v>
      </c>
      <c r="BD438" s="36" t="s">
        <v>450</v>
      </c>
      <c r="BE438" s="38" t="s">
        <v>450</v>
      </c>
      <c r="BF438" s="38" t="s">
        <v>450</v>
      </c>
      <c r="BG438" s="38" t="s">
        <v>450</v>
      </c>
      <c r="BH438" s="38" t="s">
        <v>450</v>
      </c>
      <c r="BI438" s="38" t="s">
        <v>450</v>
      </c>
      <c r="BJ438" s="39" t="s">
        <v>450</v>
      </c>
      <c r="BK438" s="39" t="s">
        <v>450</v>
      </c>
      <c r="BL438" s="39" t="s">
        <v>450</v>
      </c>
      <c r="BM438" s="39" t="s">
        <v>450</v>
      </c>
      <c r="BN438" s="39" t="s">
        <v>450</v>
      </c>
      <c r="BO438" s="38" t="s">
        <v>450</v>
      </c>
      <c r="BP438" s="38" t="s">
        <v>450</v>
      </c>
      <c r="BQ438" s="38" t="s">
        <v>450</v>
      </c>
      <c r="BR438" s="38" t="s">
        <v>450</v>
      </c>
      <c r="BS438" s="38" t="s">
        <v>450</v>
      </c>
      <c r="BT438" s="36">
        <v>-11.4</v>
      </c>
      <c r="BU438" s="36">
        <v>-4.944</v>
      </c>
      <c r="BV438" s="36">
        <v>-5.3999999999999999E-2</v>
      </c>
      <c r="BW438" s="36">
        <v>0</v>
      </c>
      <c r="BX438" s="36">
        <v>-16.398</v>
      </c>
      <c r="BY438" s="37" t="s">
        <v>450</v>
      </c>
      <c r="BZ438" s="37" t="s">
        <v>450</v>
      </c>
      <c r="CA438" s="37" t="s">
        <v>450</v>
      </c>
      <c r="CB438" s="37" t="s">
        <v>450</v>
      </c>
      <c r="CC438" s="37" t="s">
        <v>450</v>
      </c>
      <c r="CD438" s="36" t="s">
        <v>450</v>
      </c>
      <c r="CE438" s="36" t="s">
        <v>450</v>
      </c>
      <c r="CF438" s="36" t="s">
        <v>450</v>
      </c>
      <c r="CG438" s="36" t="s">
        <v>450</v>
      </c>
      <c r="CH438" s="36" t="s">
        <v>450</v>
      </c>
    </row>
    <row r="439" spans="1:86" x14ac:dyDescent="0.25">
      <c r="A439" s="45">
        <v>2022</v>
      </c>
      <c r="B439" s="43" t="s">
        <v>168</v>
      </c>
      <c r="C439" s="44">
        <v>155</v>
      </c>
      <c r="D439" s="43" t="s">
        <v>979</v>
      </c>
      <c r="E439" s="43" t="s">
        <v>473</v>
      </c>
      <c r="F439" s="42" t="s">
        <v>457</v>
      </c>
      <c r="G439" s="54">
        <v>0.41299999999999998</v>
      </c>
      <c r="H439" s="54" t="s">
        <v>450</v>
      </c>
      <c r="I439" s="38" t="s">
        <v>450</v>
      </c>
      <c r="J439" s="38" t="s">
        <v>450</v>
      </c>
      <c r="K439" s="38">
        <v>0.41299999999999998</v>
      </c>
      <c r="L439" s="39">
        <v>19</v>
      </c>
      <c r="M439" s="39" t="s">
        <v>450</v>
      </c>
      <c r="N439" s="39" t="s">
        <v>450</v>
      </c>
      <c r="O439" s="39" t="s">
        <v>450</v>
      </c>
      <c r="P439" s="39">
        <v>19</v>
      </c>
      <c r="Q439" s="41" t="s">
        <v>450</v>
      </c>
      <c r="R439" s="41" t="s">
        <v>450</v>
      </c>
      <c r="S439" s="41" t="s">
        <v>450</v>
      </c>
      <c r="T439" s="41" t="s">
        <v>450</v>
      </c>
      <c r="U439" s="41" t="s">
        <v>450</v>
      </c>
      <c r="V439" s="40" t="s">
        <v>450</v>
      </c>
      <c r="W439" s="40" t="s">
        <v>450</v>
      </c>
      <c r="X439" s="40" t="s">
        <v>450</v>
      </c>
      <c r="Y439" s="40" t="s">
        <v>450</v>
      </c>
      <c r="Z439" s="40" t="s">
        <v>450</v>
      </c>
      <c r="AA439" s="38" t="s">
        <v>450</v>
      </c>
      <c r="AB439" s="38" t="s">
        <v>450</v>
      </c>
      <c r="AC439" s="38" t="s">
        <v>450</v>
      </c>
      <c r="AD439" s="38" t="s">
        <v>450</v>
      </c>
      <c r="AE439" s="38" t="s">
        <v>450</v>
      </c>
      <c r="AF439" s="39" t="s">
        <v>450</v>
      </c>
      <c r="AG439" s="39" t="s">
        <v>450</v>
      </c>
      <c r="AH439" s="39" t="s">
        <v>450</v>
      </c>
      <c r="AI439" s="39" t="s">
        <v>450</v>
      </c>
      <c r="AJ439" s="39" t="s">
        <v>450</v>
      </c>
      <c r="AK439" s="38" t="s">
        <v>450</v>
      </c>
      <c r="AL439" s="38" t="s">
        <v>450</v>
      </c>
      <c r="AM439" s="38" t="s">
        <v>450</v>
      </c>
      <c r="AN439" s="38" t="s">
        <v>450</v>
      </c>
      <c r="AO439" s="38">
        <v>0</v>
      </c>
      <c r="AP439" s="36">
        <v>0.32</v>
      </c>
      <c r="AQ439" s="36" t="s">
        <v>450</v>
      </c>
      <c r="AR439" s="36" t="s">
        <v>450</v>
      </c>
      <c r="AS439" s="36" t="s">
        <v>450</v>
      </c>
      <c r="AT439" s="36">
        <v>0.32</v>
      </c>
      <c r="AU439" s="37">
        <v>15</v>
      </c>
      <c r="AV439" s="37" t="s">
        <v>450</v>
      </c>
      <c r="AW439" s="37" t="s">
        <v>450</v>
      </c>
      <c r="AX439" s="37" t="s">
        <v>450</v>
      </c>
      <c r="AY439" s="37">
        <v>15</v>
      </c>
      <c r="AZ439" s="36" t="s">
        <v>450</v>
      </c>
      <c r="BA439" s="36" t="s">
        <v>450</v>
      </c>
      <c r="BB439" s="36" t="s">
        <v>450</v>
      </c>
      <c r="BC439" s="36" t="s">
        <v>450</v>
      </c>
      <c r="BD439" s="36">
        <v>0</v>
      </c>
      <c r="BE439" s="38" t="s">
        <v>450</v>
      </c>
      <c r="BF439" s="38" t="s">
        <v>450</v>
      </c>
      <c r="BG439" s="38" t="s">
        <v>450</v>
      </c>
      <c r="BH439" s="38" t="s">
        <v>450</v>
      </c>
      <c r="BI439" s="38">
        <v>0</v>
      </c>
      <c r="BJ439" s="39" t="s">
        <v>450</v>
      </c>
      <c r="BK439" s="39" t="s">
        <v>450</v>
      </c>
      <c r="BL439" s="39" t="s">
        <v>450</v>
      </c>
      <c r="BM439" s="39" t="s">
        <v>450</v>
      </c>
      <c r="BN439" s="39">
        <v>0</v>
      </c>
      <c r="BO439" s="38" t="s">
        <v>450</v>
      </c>
      <c r="BP439" s="38" t="s">
        <v>450</v>
      </c>
      <c r="BQ439" s="38" t="s">
        <v>450</v>
      </c>
      <c r="BR439" s="38" t="s">
        <v>450</v>
      </c>
      <c r="BS439" s="38">
        <v>0</v>
      </c>
      <c r="BT439" s="36">
        <v>0.73299999999999998</v>
      </c>
      <c r="BU439" s="36">
        <v>0</v>
      </c>
      <c r="BV439" s="36">
        <v>0</v>
      </c>
      <c r="BW439" s="36">
        <v>0</v>
      </c>
      <c r="BX439" s="36">
        <v>0.73299999999999998</v>
      </c>
      <c r="BY439" s="37">
        <v>34</v>
      </c>
      <c r="BZ439" s="37">
        <v>0</v>
      </c>
      <c r="CA439" s="37">
        <v>0</v>
      </c>
      <c r="CB439" s="37">
        <v>0</v>
      </c>
      <c r="CC439" s="37">
        <v>34</v>
      </c>
      <c r="CD439" s="36">
        <v>0</v>
      </c>
      <c r="CE439" s="36">
        <v>0</v>
      </c>
      <c r="CF439" s="36">
        <v>0</v>
      </c>
      <c r="CG439" s="36">
        <v>0</v>
      </c>
      <c r="CH439" s="36">
        <v>0</v>
      </c>
    </row>
    <row r="440" spans="1:86" x14ac:dyDescent="0.25">
      <c r="A440" s="45">
        <v>2022</v>
      </c>
      <c r="B440" s="43" t="s">
        <v>168</v>
      </c>
      <c r="C440" s="44">
        <v>295</v>
      </c>
      <c r="D440" s="43" t="s">
        <v>978</v>
      </c>
      <c r="E440" s="43" t="s">
        <v>473</v>
      </c>
      <c r="F440" s="42" t="s">
        <v>457</v>
      </c>
      <c r="G440" s="54">
        <v>0.04</v>
      </c>
      <c r="H440" s="54">
        <v>2E-3</v>
      </c>
      <c r="I440" s="38" t="s">
        <v>450</v>
      </c>
      <c r="J440" s="38" t="s">
        <v>450</v>
      </c>
      <c r="K440" s="38">
        <v>4.2000000000000003E-2</v>
      </c>
      <c r="L440" s="39">
        <v>5</v>
      </c>
      <c r="M440" s="39">
        <v>1</v>
      </c>
      <c r="N440" s="39" t="s">
        <v>450</v>
      </c>
      <c r="O440" s="39" t="s">
        <v>450</v>
      </c>
      <c r="P440" s="39">
        <v>6</v>
      </c>
      <c r="Q440" s="41" t="s">
        <v>450</v>
      </c>
      <c r="R440" s="41" t="s">
        <v>450</v>
      </c>
      <c r="S440" s="41" t="s">
        <v>450</v>
      </c>
      <c r="T440" s="41" t="s">
        <v>450</v>
      </c>
      <c r="U440" s="41" t="s">
        <v>450</v>
      </c>
      <c r="V440" s="40" t="s">
        <v>450</v>
      </c>
      <c r="W440" s="40" t="s">
        <v>450</v>
      </c>
      <c r="X440" s="40" t="s">
        <v>450</v>
      </c>
      <c r="Y440" s="40" t="s">
        <v>450</v>
      </c>
      <c r="Z440" s="40" t="s">
        <v>450</v>
      </c>
      <c r="AA440" s="38" t="s">
        <v>450</v>
      </c>
      <c r="AB440" s="38" t="s">
        <v>450</v>
      </c>
      <c r="AC440" s="38" t="s">
        <v>450</v>
      </c>
      <c r="AD440" s="38" t="s">
        <v>450</v>
      </c>
      <c r="AE440" s="38" t="s">
        <v>450</v>
      </c>
      <c r="AF440" s="39" t="s">
        <v>450</v>
      </c>
      <c r="AG440" s="39" t="s">
        <v>450</v>
      </c>
      <c r="AH440" s="39" t="s">
        <v>450</v>
      </c>
      <c r="AI440" s="39" t="s">
        <v>450</v>
      </c>
      <c r="AJ440" s="39" t="s">
        <v>450</v>
      </c>
      <c r="AK440" s="38">
        <v>33.726999999999997</v>
      </c>
      <c r="AL440" s="38">
        <v>0</v>
      </c>
      <c r="AM440" s="38" t="s">
        <v>450</v>
      </c>
      <c r="AN440" s="38" t="s">
        <v>450</v>
      </c>
      <c r="AO440" s="38">
        <v>33.726999999999997</v>
      </c>
      <c r="AP440" s="36" t="s">
        <v>450</v>
      </c>
      <c r="AQ440" s="36" t="s">
        <v>450</v>
      </c>
      <c r="AR440" s="36" t="s">
        <v>450</v>
      </c>
      <c r="AS440" s="36" t="s">
        <v>450</v>
      </c>
      <c r="AT440" s="36">
        <v>0</v>
      </c>
      <c r="AU440" s="37" t="s">
        <v>450</v>
      </c>
      <c r="AV440" s="37" t="s">
        <v>450</v>
      </c>
      <c r="AW440" s="37" t="s">
        <v>450</v>
      </c>
      <c r="AX440" s="37" t="s">
        <v>450</v>
      </c>
      <c r="AY440" s="37">
        <v>0</v>
      </c>
      <c r="AZ440" s="36" t="s">
        <v>450</v>
      </c>
      <c r="BA440" s="36" t="s">
        <v>450</v>
      </c>
      <c r="BB440" s="36" t="s">
        <v>450</v>
      </c>
      <c r="BC440" s="36" t="s">
        <v>450</v>
      </c>
      <c r="BD440" s="36">
        <v>0</v>
      </c>
      <c r="BE440" s="38" t="s">
        <v>450</v>
      </c>
      <c r="BF440" s="38" t="s">
        <v>450</v>
      </c>
      <c r="BG440" s="38">
        <v>1.5</v>
      </c>
      <c r="BH440" s="38" t="s">
        <v>450</v>
      </c>
      <c r="BI440" s="38">
        <v>1.5</v>
      </c>
      <c r="BJ440" s="39" t="s">
        <v>450</v>
      </c>
      <c r="BK440" s="39" t="s">
        <v>450</v>
      </c>
      <c r="BL440" s="39">
        <v>1</v>
      </c>
      <c r="BM440" s="39" t="s">
        <v>450</v>
      </c>
      <c r="BN440" s="39">
        <v>1</v>
      </c>
      <c r="BO440" s="38" t="s">
        <v>450</v>
      </c>
      <c r="BP440" s="38" t="s">
        <v>450</v>
      </c>
      <c r="BQ440" s="38">
        <v>2</v>
      </c>
      <c r="BR440" s="38" t="s">
        <v>450</v>
      </c>
      <c r="BS440" s="38">
        <v>2</v>
      </c>
      <c r="BT440" s="36">
        <v>0.04</v>
      </c>
      <c r="BU440" s="36">
        <v>2E-3</v>
      </c>
      <c r="BV440" s="36">
        <v>1.5</v>
      </c>
      <c r="BW440" s="36">
        <v>0</v>
      </c>
      <c r="BX440" s="36">
        <v>1.542</v>
      </c>
      <c r="BY440" s="37">
        <v>5</v>
      </c>
      <c r="BZ440" s="37">
        <v>1</v>
      </c>
      <c r="CA440" s="37">
        <v>1</v>
      </c>
      <c r="CB440" s="37">
        <v>0</v>
      </c>
      <c r="CC440" s="37">
        <v>7</v>
      </c>
      <c r="CD440" s="36">
        <v>33.726999999999997</v>
      </c>
      <c r="CE440" s="36">
        <v>0</v>
      </c>
      <c r="CF440" s="36">
        <v>2</v>
      </c>
      <c r="CG440" s="36">
        <v>0</v>
      </c>
      <c r="CH440" s="36">
        <v>35.726999999999997</v>
      </c>
    </row>
    <row r="441" spans="1:86" x14ac:dyDescent="0.25">
      <c r="A441" s="45">
        <v>2022</v>
      </c>
      <c r="B441" s="43" t="s">
        <v>168</v>
      </c>
      <c r="C441" s="44">
        <v>689</v>
      </c>
      <c r="D441" s="43" t="s">
        <v>977</v>
      </c>
      <c r="E441" s="43" t="s">
        <v>473</v>
      </c>
      <c r="F441" s="42" t="s">
        <v>457</v>
      </c>
      <c r="G441" s="54">
        <v>6.407</v>
      </c>
      <c r="H441" s="54">
        <v>1.6619999999999999</v>
      </c>
      <c r="I441" s="38" t="s">
        <v>450</v>
      </c>
      <c r="J441" s="38" t="s">
        <v>450</v>
      </c>
      <c r="K441" s="38">
        <v>8.0690000000000008</v>
      </c>
      <c r="L441" s="39">
        <v>689</v>
      </c>
      <c r="M441" s="39">
        <v>27</v>
      </c>
      <c r="N441" s="39" t="s">
        <v>450</v>
      </c>
      <c r="O441" s="39" t="s">
        <v>450</v>
      </c>
      <c r="P441" s="39">
        <v>716</v>
      </c>
      <c r="Q441" s="41" t="s">
        <v>450</v>
      </c>
      <c r="R441" s="41" t="s">
        <v>450</v>
      </c>
      <c r="S441" s="41" t="s">
        <v>450</v>
      </c>
      <c r="T441" s="41" t="s">
        <v>450</v>
      </c>
      <c r="U441" s="41">
        <v>0</v>
      </c>
      <c r="V441" s="40" t="s">
        <v>450</v>
      </c>
      <c r="W441" s="40" t="s">
        <v>450</v>
      </c>
      <c r="X441" s="40" t="s">
        <v>450</v>
      </c>
      <c r="Y441" s="40" t="s">
        <v>450</v>
      </c>
      <c r="Z441" s="40">
        <v>0</v>
      </c>
      <c r="AA441" s="38">
        <v>0.23200000000000001</v>
      </c>
      <c r="AB441" s="38">
        <v>8.0000000000000002E-3</v>
      </c>
      <c r="AC441" s="38" t="s">
        <v>450</v>
      </c>
      <c r="AD441" s="38" t="s">
        <v>450</v>
      </c>
      <c r="AE441" s="38">
        <v>0.24</v>
      </c>
      <c r="AF441" s="39">
        <v>125</v>
      </c>
      <c r="AG441" s="39">
        <v>4</v>
      </c>
      <c r="AH441" s="39" t="s">
        <v>450</v>
      </c>
      <c r="AI441" s="39" t="s">
        <v>450</v>
      </c>
      <c r="AJ441" s="39">
        <v>129</v>
      </c>
      <c r="AK441" s="38" t="s">
        <v>450</v>
      </c>
      <c r="AL441" s="38" t="s">
        <v>450</v>
      </c>
      <c r="AM441" s="38" t="s">
        <v>450</v>
      </c>
      <c r="AN441" s="38" t="s">
        <v>450</v>
      </c>
      <c r="AO441" s="38">
        <v>0</v>
      </c>
      <c r="AP441" s="36">
        <v>5.8999999999999997E-2</v>
      </c>
      <c r="AQ441" s="36">
        <v>0.01</v>
      </c>
      <c r="AR441" s="36" t="s">
        <v>450</v>
      </c>
      <c r="AS441" s="36" t="s">
        <v>450</v>
      </c>
      <c r="AT441" s="36">
        <v>6.9000000000000006E-2</v>
      </c>
      <c r="AU441" s="37">
        <v>5</v>
      </c>
      <c r="AV441" s="37">
        <v>1</v>
      </c>
      <c r="AW441" s="37" t="s">
        <v>450</v>
      </c>
      <c r="AX441" s="37" t="s">
        <v>450</v>
      </c>
      <c r="AY441" s="37">
        <v>6</v>
      </c>
      <c r="AZ441" s="36" t="s">
        <v>450</v>
      </c>
      <c r="BA441" s="36" t="s">
        <v>450</v>
      </c>
      <c r="BB441" s="36" t="s">
        <v>450</v>
      </c>
      <c r="BC441" s="36" t="s">
        <v>450</v>
      </c>
      <c r="BD441" s="36">
        <v>0</v>
      </c>
      <c r="BE441" s="38">
        <v>2.5000000000000001E-2</v>
      </c>
      <c r="BF441" s="38" t="s">
        <v>450</v>
      </c>
      <c r="BG441" s="38" t="s">
        <v>450</v>
      </c>
      <c r="BH441" s="38" t="s">
        <v>450</v>
      </c>
      <c r="BI441" s="38">
        <v>2.5000000000000001E-2</v>
      </c>
      <c r="BJ441" s="39">
        <v>5</v>
      </c>
      <c r="BK441" s="39" t="s">
        <v>450</v>
      </c>
      <c r="BL441" s="39" t="s">
        <v>450</v>
      </c>
      <c r="BM441" s="39" t="s">
        <v>450</v>
      </c>
      <c r="BN441" s="39">
        <v>5</v>
      </c>
      <c r="BO441" s="38" t="s">
        <v>450</v>
      </c>
      <c r="BP441" s="38" t="s">
        <v>450</v>
      </c>
      <c r="BQ441" s="38" t="s">
        <v>450</v>
      </c>
      <c r="BR441" s="38" t="s">
        <v>450</v>
      </c>
      <c r="BS441" s="38">
        <v>0</v>
      </c>
      <c r="BT441" s="36">
        <v>6.7229999999999999</v>
      </c>
      <c r="BU441" s="36">
        <v>1.68</v>
      </c>
      <c r="BV441" s="36">
        <v>0</v>
      </c>
      <c r="BW441" s="36">
        <v>0</v>
      </c>
      <c r="BX441" s="36">
        <v>8.4030000000000005</v>
      </c>
      <c r="BY441" s="37">
        <v>824</v>
      </c>
      <c r="BZ441" s="37">
        <v>32</v>
      </c>
      <c r="CA441" s="37">
        <v>0</v>
      </c>
      <c r="CB441" s="37">
        <v>0</v>
      </c>
      <c r="CC441" s="37">
        <v>856</v>
      </c>
      <c r="CD441" s="36">
        <v>0</v>
      </c>
      <c r="CE441" s="36">
        <v>0</v>
      </c>
      <c r="CF441" s="36">
        <v>0</v>
      </c>
      <c r="CG441" s="36">
        <v>0</v>
      </c>
      <c r="CH441" s="36">
        <v>0</v>
      </c>
    </row>
    <row r="442" spans="1:86" x14ac:dyDescent="0.25">
      <c r="A442" s="45">
        <v>2022</v>
      </c>
      <c r="B442" s="43" t="s">
        <v>168</v>
      </c>
      <c r="C442" s="44">
        <v>691</v>
      </c>
      <c r="D442" s="43" t="s">
        <v>976</v>
      </c>
      <c r="E442" s="43" t="s">
        <v>473</v>
      </c>
      <c r="F442" s="42" t="s">
        <v>457</v>
      </c>
      <c r="G442" s="54">
        <v>0.12</v>
      </c>
      <c r="H442" s="54">
        <v>0.03</v>
      </c>
      <c r="I442" s="38" t="s">
        <v>450</v>
      </c>
      <c r="J442" s="38" t="s">
        <v>450</v>
      </c>
      <c r="K442" s="38">
        <v>0.15</v>
      </c>
      <c r="L442" s="39">
        <v>20</v>
      </c>
      <c r="M442" s="39">
        <v>1</v>
      </c>
      <c r="N442" s="39" t="s">
        <v>450</v>
      </c>
      <c r="O442" s="39" t="s">
        <v>450</v>
      </c>
      <c r="P442" s="39">
        <v>21</v>
      </c>
      <c r="Q442" s="41">
        <v>1.4E-2</v>
      </c>
      <c r="R442" s="41">
        <v>0</v>
      </c>
      <c r="S442" s="41" t="s">
        <v>450</v>
      </c>
      <c r="T442" s="41" t="s">
        <v>450</v>
      </c>
      <c r="U442" s="41">
        <v>1.4E-2</v>
      </c>
      <c r="V442" s="40">
        <v>2</v>
      </c>
      <c r="W442" s="40">
        <v>0</v>
      </c>
      <c r="X442" s="40" t="s">
        <v>450</v>
      </c>
      <c r="Y442" s="40" t="s">
        <v>450</v>
      </c>
      <c r="Z442" s="40">
        <v>2</v>
      </c>
      <c r="AA442" s="38" t="s">
        <v>450</v>
      </c>
      <c r="AB442" s="38" t="s">
        <v>450</v>
      </c>
      <c r="AC442" s="38" t="s">
        <v>450</v>
      </c>
      <c r="AD442" s="38" t="s">
        <v>450</v>
      </c>
      <c r="AE442" s="38">
        <v>0</v>
      </c>
      <c r="AF442" s="39" t="s">
        <v>450</v>
      </c>
      <c r="AG442" s="39" t="s">
        <v>450</v>
      </c>
      <c r="AH442" s="39" t="s">
        <v>450</v>
      </c>
      <c r="AI442" s="39" t="s">
        <v>450</v>
      </c>
      <c r="AJ442" s="39">
        <v>0</v>
      </c>
      <c r="AK442" s="38">
        <v>58.92</v>
      </c>
      <c r="AL442" s="38">
        <v>4.4000000000000004</v>
      </c>
      <c r="AM442" s="38" t="s">
        <v>450</v>
      </c>
      <c r="AN442" s="38" t="s">
        <v>450</v>
      </c>
      <c r="AO442" s="38">
        <v>63.32</v>
      </c>
      <c r="AP442" s="36" t="s">
        <v>450</v>
      </c>
      <c r="AQ442" s="36" t="s">
        <v>450</v>
      </c>
      <c r="AR442" s="36" t="s">
        <v>450</v>
      </c>
      <c r="AS442" s="36" t="s">
        <v>450</v>
      </c>
      <c r="AT442" s="36">
        <v>0</v>
      </c>
      <c r="AU442" s="37" t="s">
        <v>450</v>
      </c>
      <c r="AV442" s="37" t="s">
        <v>450</v>
      </c>
      <c r="AW442" s="37" t="s">
        <v>450</v>
      </c>
      <c r="AX442" s="37" t="s">
        <v>450</v>
      </c>
      <c r="AY442" s="37">
        <v>0</v>
      </c>
      <c r="AZ442" s="36" t="s">
        <v>450</v>
      </c>
      <c r="BA442" s="36" t="s">
        <v>450</v>
      </c>
      <c r="BB442" s="36" t="s">
        <v>450</v>
      </c>
      <c r="BC442" s="36" t="s">
        <v>450</v>
      </c>
      <c r="BD442" s="36">
        <v>0</v>
      </c>
      <c r="BE442" s="38" t="s">
        <v>450</v>
      </c>
      <c r="BF442" s="38" t="s">
        <v>450</v>
      </c>
      <c r="BG442" s="38" t="s">
        <v>450</v>
      </c>
      <c r="BH442" s="38" t="s">
        <v>450</v>
      </c>
      <c r="BI442" s="38">
        <v>0</v>
      </c>
      <c r="BJ442" s="39" t="s">
        <v>450</v>
      </c>
      <c r="BK442" s="39" t="s">
        <v>450</v>
      </c>
      <c r="BL442" s="39" t="s">
        <v>450</v>
      </c>
      <c r="BM442" s="39" t="s">
        <v>450</v>
      </c>
      <c r="BN442" s="39">
        <v>0</v>
      </c>
      <c r="BO442" s="38" t="s">
        <v>450</v>
      </c>
      <c r="BP442" s="38" t="s">
        <v>450</v>
      </c>
      <c r="BQ442" s="38" t="s">
        <v>450</v>
      </c>
      <c r="BR442" s="38" t="s">
        <v>450</v>
      </c>
      <c r="BS442" s="38">
        <v>0</v>
      </c>
      <c r="BT442" s="36">
        <v>0.12</v>
      </c>
      <c r="BU442" s="36">
        <v>0.03</v>
      </c>
      <c r="BV442" s="36">
        <v>0</v>
      </c>
      <c r="BW442" s="36">
        <v>0</v>
      </c>
      <c r="BX442" s="36">
        <v>0.15</v>
      </c>
      <c r="BY442" s="37">
        <v>20</v>
      </c>
      <c r="BZ442" s="37">
        <v>1</v>
      </c>
      <c r="CA442" s="37">
        <v>0</v>
      </c>
      <c r="CB442" s="37">
        <v>0</v>
      </c>
      <c r="CC442" s="37">
        <v>21</v>
      </c>
      <c r="CD442" s="36">
        <v>58.92</v>
      </c>
      <c r="CE442" s="36">
        <v>4.4000000000000004</v>
      </c>
      <c r="CF442" s="36">
        <v>0</v>
      </c>
      <c r="CG442" s="36">
        <v>0</v>
      </c>
      <c r="CH442" s="36">
        <v>63.32</v>
      </c>
    </row>
    <row r="443" spans="1:86" x14ac:dyDescent="0.25">
      <c r="A443" s="45">
        <v>2022</v>
      </c>
      <c r="B443" s="43" t="s">
        <v>168</v>
      </c>
      <c r="C443" s="44">
        <v>1009</v>
      </c>
      <c r="D443" s="43" t="s">
        <v>975</v>
      </c>
      <c r="E443" s="43" t="s">
        <v>473</v>
      </c>
      <c r="F443" s="42" t="s">
        <v>457</v>
      </c>
      <c r="G443" s="54">
        <v>0.18</v>
      </c>
      <c r="H443" s="54">
        <v>0.14399999999999999</v>
      </c>
      <c r="I443" s="38" t="s">
        <v>450</v>
      </c>
      <c r="J443" s="38" t="s">
        <v>450</v>
      </c>
      <c r="K443" s="38">
        <v>0.32400000000000001</v>
      </c>
      <c r="L443" s="39">
        <v>20</v>
      </c>
      <c r="M443" s="39">
        <v>11</v>
      </c>
      <c r="N443" s="39" t="s">
        <v>450</v>
      </c>
      <c r="O443" s="39" t="s">
        <v>450</v>
      </c>
      <c r="P443" s="39">
        <v>31</v>
      </c>
      <c r="Q443" s="41" t="s">
        <v>450</v>
      </c>
      <c r="R443" s="41" t="s">
        <v>450</v>
      </c>
      <c r="S443" s="41" t="s">
        <v>450</v>
      </c>
      <c r="T443" s="41" t="s">
        <v>450</v>
      </c>
      <c r="U443" s="41" t="s">
        <v>450</v>
      </c>
      <c r="V443" s="40" t="s">
        <v>450</v>
      </c>
      <c r="W443" s="40" t="s">
        <v>450</v>
      </c>
      <c r="X443" s="40" t="s">
        <v>450</v>
      </c>
      <c r="Y443" s="40" t="s">
        <v>450</v>
      </c>
      <c r="Z443" s="40" t="s">
        <v>450</v>
      </c>
      <c r="AA443" s="38" t="s">
        <v>450</v>
      </c>
      <c r="AB443" s="38" t="s">
        <v>450</v>
      </c>
      <c r="AC443" s="38" t="s">
        <v>450</v>
      </c>
      <c r="AD443" s="38" t="s">
        <v>450</v>
      </c>
      <c r="AE443" s="38" t="s">
        <v>450</v>
      </c>
      <c r="AF443" s="39" t="s">
        <v>450</v>
      </c>
      <c r="AG443" s="39" t="s">
        <v>450</v>
      </c>
      <c r="AH443" s="39" t="s">
        <v>450</v>
      </c>
      <c r="AI443" s="39" t="s">
        <v>450</v>
      </c>
      <c r="AJ443" s="39" t="s">
        <v>450</v>
      </c>
      <c r="AK443" s="38">
        <v>47.558999999999997</v>
      </c>
      <c r="AL443" s="38">
        <v>39.326000000000001</v>
      </c>
      <c r="AM443" s="38" t="s">
        <v>450</v>
      </c>
      <c r="AN443" s="38" t="s">
        <v>450</v>
      </c>
      <c r="AO443" s="38">
        <v>86.885000000000005</v>
      </c>
      <c r="AP443" s="36" t="s">
        <v>450</v>
      </c>
      <c r="AQ443" s="36" t="s">
        <v>450</v>
      </c>
      <c r="AR443" s="36" t="s">
        <v>450</v>
      </c>
      <c r="AS443" s="36" t="s">
        <v>450</v>
      </c>
      <c r="AT443" s="36">
        <v>0</v>
      </c>
      <c r="AU443" s="37" t="s">
        <v>450</v>
      </c>
      <c r="AV443" s="37" t="s">
        <v>450</v>
      </c>
      <c r="AW443" s="37" t="s">
        <v>450</v>
      </c>
      <c r="AX443" s="37" t="s">
        <v>450</v>
      </c>
      <c r="AY443" s="37">
        <v>0</v>
      </c>
      <c r="AZ443" s="36" t="s">
        <v>450</v>
      </c>
      <c r="BA443" s="36" t="s">
        <v>450</v>
      </c>
      <c r="BB443" s="36" t="s">
        <v>450</v>
      </c>
      <c r="BC443" s="36" t="s">
        <v>450</v>
      </c>
      <c r="BD443" s="36">
        <v>0</v>
      </c>
      <c r="BE443" s="38" t="s">
        <v>450</v>
      </c>
      <c r="BF443" s="38" t="s">
        <v>450</v>
      </c>
      <c r="BG443" s="38" t="s">
        <v>450</v>
      </c>
      <c r="BH443" s="38" t="s">
        <v>450</v>
      </c>
      <c r="BI443" s="38">
        <v>0</v>
      </c>
      <c r="BJ443" s="39" t="s">
        <v>450</v>
      </c>
      <c r="BK443" s="39" t="s">
        <v>450</v>
      </c>
      <c r="BL443" s="39" t="s">
        <v>450</v>
      </c>
      <c r="BM443" s="39" t="s">
        <v>450</v>
      </c>
      <c r="BN443" s="39">
        <v>0</v>
      </c>
      <c r="BO443" s="38" t="s">
        <v>450</v>
      </c>
      <c r="BP443" s="38" t="s">
        <v>450</v>
      </c>
      <c r="BQ443" s="38" t="s">
        <v>450</v>
      </c>
      <c r="BR443" s="38" t="s">
        <v>450</v>
      </c>
      <c r="BS443" s="38">
        <v>0</v>
      </c>
      <c r="BT443" s="36">
        <v>0.18</v>
      </c>
      <c r="BU443" s="36">
        <v>0.14399999999999999</v>
      </c>
      <c r="BV443" s="36">
        <v>0</v>
      </c>
      <c r="BW443" s="36">
        <v>0</v>
      </c>
      <c r="BX443" s="36">
        <v>0.32400000000000001</v>
      </c>
      <c r="BY443" s="37">
        <v>20</v>
      </c>
      <c r="BZ443" s="37">
        <v>11</v>
      </c>
      <c r="CA443" s="37">
        <v>0</v>
      </c>
      <c r="CB443" s="37">
        <v>0</v>
      </c>
      <c r="CC443" s="37">
        <v>31</v>
      </c>
      <c r="CD443" s="36">
        <v>47.558999999999997</v>
      </c>
      <c r="CE443" s="36">
        <v>39.326000000000001</v>
      </c>
      <c r="CF443" s="36">
        <v>0</v>
      </c>
      <c r="CG443" s="36">
        <v>0</v>
      </c>
      <c r="CH443" s="36">
        <v>86.885000000000005</v>
      </c>
    </row>
    <row r="444" spans="1:86" x14ac:dyDescent="0.25">
      <c r="A444" s="45">
        <v>2022</v>
      </c>
      <c r="B444" s="43" t="s">
        <v>168</v>
      </c>
      <c r="C444" s="44">
        <v>1529</v>
      </c>
      <c r="D444" s="43" t="s">
        <v>974</v>
      </c>
      <c r="E444" s="43" t="s">
        <v>473</v>
      </c>
      <c r="F444" s="42" t="s">
        <v>457</v>
      </c>
      <c r="G444" s="54">
        <v>1.0449999999999999</v>
      </c>
      <c r="H444" s="54">
        <v>0.14099999999999999</v>
      </c>
      <c r="I444" s="38" t="s">
        <v>450</v>
      </c>
      <c r="J444" s="38" t="s">
        <v>450</v>
      </c>
      <c r="K444" s="38">
        <v>1.1859999999999999</v>
      </c>
      <c r="L444" s="39">
        <v>68</v>
      </c>
      <c r="M444" s="39">
        <v>5</v>
      </c>
      <c r="N444" s="39" t="s">
        <v>450</v>
      </c>
      <c r="O444" s="39" t="s">
        <v>450</v>
      </c>
      <c r="P444" s="39">
        <v>73</v>
      </c>
      <c r="Q444" s="41" t="s">
        <v>450</v>
      </c>
      <c r="R444" s="41" t="s">
        <v>450</v>
      </c>
      <c r="S444" s="41" t="s">
        <v>450</v>
      </c>
      <c r="T444" s="41" t="s">
        <v>450</v>
      </c>
      <c r="U444" s="41" t="s">
        <v>450</v>
      </c>
      <c r="V444" s="40" t="s">
        <v>450</v>
      </c>
      <c r="W444" s="40" t="s">
        <v>450</v>
      </c>
      <c r="X444" s="40" t="s">
        <v>450</v>
      </c>
      <c r="Y444" s="40" t="s">
        <v>450</v>
      </c>
      <c r="Z444" s="40" t="s">
        <v>450</v>
      </c>
      <c r="AA444" s="38" t="s">
        <v>450</v>
      </c>
      <c r="AB444" s="38" t="s">
        <v>450</v>
      </c>
      <c r="AC444" s="38" t="s">
        <v>450</v>
      </c>
      <c r="AD444" s="38" t="s">
        <v>450</v>
      </c>
      <c r="AE444" s="38" t="s">
        <v>450</v>
      </c>
      <c r="AF444" s="39" t="s">
        <v>450</v>
      </c>
      <c r="AG444" s="39" t="s">
        <v>450</v>
      </c>
      <c r="AH444" s="39" t="s">
        <v>450</v>
      </c>
      <c r="AI444" s="39" t="s">
        <v>450</v>
      </c>
      <c r="AJ444" s="39" t="s">
        <v>450</v>
      </c>
      <c r="AK444" s="38" t="s">
        <v>450</v>
      </c>
      <c r="AL444" s="38" t="s">
        <v>450</v>
      </c>
      <c r="AM444" s="38" t="s">
        <v>450</v>
      </c>
      <c r="AN444" s="38" t="s">
        <v>450</v>
      </c>
      <c r="AO444" s="38">
        <v>0</v>
      </c>
      <c r="AP444" s="36">
        <v>1.2999999999999999E-2</v>
      </c>
      <c r="AQ444" s="36" t="s">
        <v>450</v>
      </c>
      <c r="AR444" s="36" t="s">
        <v>450</v>
      </c>
      <c r="AS444" s="36" t="s">
        <v>450</v>
      </c>
      <c r="AT444" s="36">
        <v>1.2999999999999999E-2</v>
      </c>
      <c r="AU444" s="37">
        <v>2</v>
      </c>
      <c r="AV444" s="37" t="s">
        <v>450</v>
      </c>
      <c r="AW444" s="37" t="s">
        <v>450</v>
      </c>
      <c r="AX444" s="37" t="s">
        <v>450</v>
      </c>
      <c r="AY444" s="37">
        <v>2</v>
      </c>
      <c r="AZ444" s="36" t="s">
        <v>450</v>
      </c>
      <c r="BA444" s="36" t="s">
        <v>450</v>
      </c>
      <c r="BB444" s="36" t="s">
        <v>450</v>
      </c>
      <c r="BC444" s="36" t="s">
        <v>450</v>
      </c>
      <c r="BD444" s="36">
        <v>0</v>
      </c>
      <c r="BE444" s="38" t="s">
        <v>450</v>
      </c>
      <c r="BF444" s="38" t="s">
        <v>450</v>
      </c>
      <c r="BG444" s="38" t="s">
        <v>450</v>
      </c>
      <c r="BH444" s="38" t="s">
        <v>450</v>
      </c>
      <c r="BI444" s="38">
        <v>0</v>
      </c>
      <c r="BJ444" s="39" t="s">
        <v>450</v>
      </c>
      <c r="BK444" s="39" t="s">
        <v>450</v>
      </c>
      <c r="BL444" s="39" t="s">
        <v>450</v>
      </c>
      <c r="BM444" s="39" t="s">
        <v>450</v>
      </c>
      <c r="BN444" s="39">
        <v>0</v>
      </c>
      <c r="BO444" s="38" t="s">
        <v>450</v>
      </c>
      <c r="BP444" s="38" t="s">
        <v>450</v>
      </c>
      <c r="BQ444" s="38" t="s">
        <v>450</v>
      </c>
      <c r="BR444" s="38" t="s">
        <v>450</v>
      </c>
      <c r="BS444" s="38">
        <v>0</v>
      </c>
      <c r="BT444" s="36">
        <v>1.0580000000000001</v>
      </c>
      <c r="BU444" s="36">
        <v>0.14099999999999999</v>
      </c>
      <c r="BV444" s="36">
        <v>0</v>
      </c>
      <c r="BW444" s="36">
        <v>0</v>
      </c>
      <c r="BX444" s="36">
        <v>1.1990000000000001</v>
      </c>
      <c r="BY444" s="37">
        <v>70</v>
      </c>
      <c r="BZ444" s="37">
        <v>5</v>
      </c>
      <c r="CA444" s="37">
        <v>0</v>
      </c>
      <c r="CB444" s="37">
        <v>0</v>
      </c>
      <c r="CC444" s="37">
        <v>75</v>
      </c>
      <c r="CD444" s="36">
        <v>0</v>
      </c>
      <c r="CE444" s="36">
        <v>0</v>
      </c>
      <c r="CF444" s="36">
        <v>0</v>
      </c>
      <c r="CG444" s="36">
        <v>0</v>
      </c>
      <c r="CH444" s="36">
        <v>0</v>
      </c>
    </row>
    <row r="445" spans="1:86" x14ac:dyDescent="0.25">
      <c r="A445" s="45">
        <v>2022</v>
      </c>
      <c r="B445" s="43" t="s">
        <v>168</v>
      </c>
      <c r="C445" s="44">
        <v>1884</v>
      </c>
      <c r="D445" s="43" t="s">
        <v>973</v>
      </c>
      <c r="E445" s="43" t="s">
        <v>473</v>
      </c>
      <c r="F445" s="42" t="s">
        <v>457</v>
      </c>
      <c r="G445" s="54">
        <v>1.92</v>
      </c>
      <c r="H445" s="54">
        <v>0.13700000000000001</v>
      </c>
      <c r="I445" s="38" t="s">
        <v>450</v>
      </c>
      <c r="J445" s="38" t="s">
        <v>450</v>
      </c>
      <c r="K445" s="38">
        <v>2.0569999999999999</v>
      </c>
      <c r="L445" s="39">
        <v>116</v>
      </c>
      <c r="M445" s="39">
        <v>4</v>
      </c>
      <c r="N445" s="39" t="s">
        <v>450</v>
      </c>
      <c r="O445" s="39" t="s">
        <v>450</v>
      </c>
      <c r="P445" s="39">
        <v>120</v>
      </c>
      <c r="Q445" s="41" t="s">
        <v>450</v>
      </c>
      <c r="R445" s="41" t="s">
        <v>450</v>
      </c>
      <c r="S445" s="41" t="s">
        <v>450</v>
      </c>
      <c r="T445" s="41" t="s">
        <v>450</v>
      </c>
      <c r="U445" s="41" t="s">
        <v>450</v>
      </c>
      <c r="V445" s="40" t="s">
        <v>450</v>
      </c>
      <c r="W445" s="40" t="s">
        <v>450</v>
      </c>
      <c r="X445" s="40" t="s">
        <v>450</v>
      </c>
      <c r="Y445" s="40" t="s">
        <v>450</v>
      </c>
      <c r="Z445" s="40" t="s">
        <v>450</v>
      </c>
      <c r="AA445" s="38" t="s">
        <v>450</v>
      </c>
      <c r="AB445" s="38" t="s">
        <v>450</v>
      </c>
      <c r="AC445" s="38" t="s">
        <v>450</v>
      </c>
      <c r="AD445" s="38" t="s">
        <v>450</v>
      </c>
      <c r="AE445" s="38" t="s">
        <v>450</v>
      </c>
      <c r="AF445" s="39" t="s">
        <v>450</v>
      </c>
      <c r="AG445" s="39" t="s">
        <v>450</v>
      </c>
      <c r="AH445" s="39" t="s">
        <v>450</v>
      </c>
      <c r="AI445" s="39" t="s">
        <v>450</v>
      </c>
      <c r="AJ445" s="39" t="s">
        <v>450</v>
      </c>
      <c r="AK445" s="38" t="s">
        <v>450</v>
      </c>
      <c r="AL445" s="38" t="s">
        <v>450</v>
      </c>
      <c r="AM445" s="38" t="s">
        <v>450</v>
      </c>
      <c r="AN445" s="38" t="s">
        <v>450</v>
      </c>
      <c r="AO445" s="38">
        <v>0</v>
      </c>
      <c r="AP445" s="36">
        <v>0.26500000000000001</v>
      </c>
      <c r="AQ445" s="36">
        <v>7.1999999999999995E-2</v>
      </c>
      <c r="AR445" s="36" t="s">
        <v>450</v>
      </c>
      <c r="AS445" s="36" t="s">
        <v>450</v>
      </c>
      <c r="AT445" s="36">
        <v>0.33700000000000002</v>
      </c>
      <c r="AU445" s="37">
        <v>11</v>
      </c>
      <c r="AV445" s="37">
        <v>2</v>
      </c>
      <c r="AW445" s="37" t="s">
        <v>450</v>
      </c>
      <c r="AX445" s="37" t="s">
        <v>450</v>
      </c>
      <c r="AY445" s="37">
        <v>13</v>
      </c>
      <c r="AZ445" s="36" t="s">
        <v>450</v>
      </c>
      <c r="BA445" s="36" t="s">
        <v>450</v>
      </c>
      <c r="BB445" s="36" t="s">
        <v>450</v>
      </c>
      <c r="BC445" s="36" t="s">
        <v>450</v>
      </c>
      <c r="BD445" s="36">
        <v>0</v>
      </c>
      <c r="BE445" s="38" t="s">
        <v>450</v>
      </c>
      <c r="BF445" s="38" t="s">
        <v>450</v>
      </c>
      <c r="BG445" s="38" t="s">
        <v>450</v>
      </c>
      <c r="BH445" s="38" t="s">
        <v>450</v>
      </c>
      <c r="BI445" s="38">
        <v>0</v>
      </c>
      <c r="BJ445" s="39" t="s">
        <v>450</v>
      </c>
      <c r="BK445" s="39" t="s">
        <v>450</v>
      </c>
      <c r="BL445" s="39" t="s">
        <v>450</v>
      </c>
      <c r="BM445" s="39" t="s">
        <v>450</v>
      </c>
      <c r="BN445" s="39">
        <v>0</v>
      </c>
      <c r="BO445" s="38" t="s">
        <v>450</v>
      </c>
      <c r="BP445" s="38" t="s">
        <v>450</v>
      </c>
      <c r="BQ445" s="38" t="s">
        <v>450</v>
      </c>
      <c r="BR445" s="38" t="s">
        <v>450</v>
      </c>
      <c r="BS445" s="38">
        <v>0</v>
      </c>
      <c r="BT445" s="36">
        <v>2.1850000000000001</v>
      </c>
      <c r="BU445" s="36">
        <v>0.20899999999999999</v>
      </c>
      <c r="BV445" s="36">
        <v>0</v>
      </c>
      <c r="BW445" s="36">
        <v>0</v>
      </c>
      <c r="BX445" s="36">
        <v>2.3940000000000001</v>
      </c>
      <c r="BY445" s="37">
        <v>127</v>
      </c>
      <c r="BZ445" s="37">
        <v>6</v>
      </c>
      <c r="CA445" s="37">
        <v>0</v>
      </c>
      <c r="CB445" s="37">
        <v>0</v>
      </c>
      <c r="CC445" s="37">
        <v>133</v>
      </c>
      <c r="CD445" s="36">
        <v>0</v>
      </c>
      <c r="CE445" s="36">
        <v>0</v>
      </c>
      <c r="CF445" s="36">
        <v>0</v>
      </c>
      <c r="CG445" s="36">
        <v>0</v>
      </c>
      <c r="CH445" s="36">
        <v>0</v>
      </c>
    </row>
    <row r="446" spans="1:86" x14ac:dyDescent="0.25">
      <c r="A446" s="45">
        <v>2022</v>
      </c>
      <c r="B446" s="43" t="s">
        <v>168</v>
      </c>
      <c r="C446" s="44">
        <v>3400</v>
      </c>
      <c r="D446" s="43" t="s">
        <v>972</v>
      </c>
      <c r="E446" s="43" t="s">
        <v>473</v>
      </c>
      <c r="F446" s="42" t="s">
        <v>457</v>
      </c>
      <c r="G446" s="54">
        <v>0.61199999999999999</v>
      </c>
      <c r="H446" s="54">
        <v>4.4999999999999998E-2</v>
      </c>
      <c r="I446" s="38" t="s">
        <v>450</v>
      </c>
      <c r="J446" s="38" t="s">
        <v>450</v>
      </c>
      <c r="K446" s="38">
        <v>0.65700000000000003</v>
      </c>
      <c r="L446" s="39">
        <v>79</v>
      </c>
      <c r="M446" s="39">
        <v>2</v>
      </c>
      <c r="N446" s="39" t="s">
        <v>450</v>
      </c>
      <c r="O446" s="39" t="s">
        <v>450</v>
      </c>
      <c r="P446" s="39">
        <v>81</v>
      </c>
      <c r="Q446" s="41" t="s">
        <v>450</v>
      </c>
      <c r="R446" s="41" t="s">
        <v>450</v>
      </c>
      <c r="S446" s="41" t="s">
        <v>450</v>
      </c>
      <c r="T446" s="41" t="s">
        <v>450</v>
      </c>
      <c r="U446" s="41" t="s">
        <v>450</v>
      </c>
      <c r="V446" s="40" t="s">
        <v>450</v>
      </c>
      <c r="W446" s="40" t="s">
        <v>450</v>
      </c>
      <c r="X446" s="40" t="s">
        <v>450</v>
      </c>
      <c r="Y446" s="40" t="s">
        <v>450</v>
      </c>
      <c r="Z446" s="40" t="s">
        <v>450</v>
      </c>
      <c r="AA446" s="38" t="s">
        <v>450</v>
      </c>
      <c r="AB446" s="38" t="s">
        <v>450</v>
      </c>
      <c r="AC446" s="38" t="s">
        <v>450</v>
      </c>
      <c r="AD446" s="38" t="s">
        <v>450</v>
      </c>
      <c r="AE446" s="38" t="s">
        <v>450</v>
      </c>
      <c r="AF446" s="39" t="s">
        <v>450</v>
      </c>
      <c r="AG446" s="39" t="s">
        <v>450</v>
      </c>
      <c r="AH446" s="39" t="s">
        <v>450</v>
      </c>
      <c r="AI446" s="39" t="s">
        <v>450</v>
      </c>
      <c r="AJ446" s="39" t="s">
        <v>450</v>
      </c>
      <c r="AK446" s="38" t="s">
        <v>450</v>
      </c>
      <c r="AL446" s="38" t="s">
        <v>450</v>
      </c>
      <c r="AM446" s="38" t="s">
        <v>450</v>
      </c>
      <c r="AN446" s="38" t="s">
        <v>450</v>
      </c>
      <c r="AO446" s="38">
        <v>0</v>
      </c>
      <c r="AP446" s="36" t="s">
        <v>450</v>
      </c>
      <c r="AQ446" s="36" t="s">
        <v>450</v>
      </c>
      <c r="AR446" s="36" t="s">
        <v>450</v>
      </c>
      <c r="AS446" s="36" t="s">
        <v>450</v>
      </c>
      <c r="AT446" s="36">
        <v>0</v>
      </c>
      <c r="AU446" s="37" t="s">
        <v>450</v>
      </c>
      <c r="AV446" s="37" t="s">
        <v>450</v>
      </c>
      <c r="AW446" s="37" t="s">
        <v>450</v>
      </c>
      <c r="AX446" s="37" t="s">
        <v>450</v>
      </c>
      <c r="AY446" s="37">
        <v>0</v>
      </c>
      <c r="AZ446" s="36" t="s">
        <v>450</v>
      </c>
      <c r="BA446" s="36" t="s">
        <v>450</v>
      </c>
      <c r="BB446" s="36" t="s">
        <v>450</v>
      </c>
      <c r="BC446" s="36" t="s">
        <v>450</v>
      </c>
      <c r="BD446" s="36">
        <v>0</v>
      </c>
      <c r="BE446" s="38" t="s">
        <v>450</v>
      </c>
      <c r="BF446" s="38" t="s">
        <v>450</v>
      </c>
      <c r="BG446" s="38" t="s">
        <v>450</v>
      </c>
      <c r="BH446" s="38" t="s">
        <v>450</v>
      </c>
      <c r="BI446" s="38">
        <v>0</v>
      </c>
      <c r="BJ446" s="39" t="s">
        <v>450</v>
      </c>
      <c r="BK446" s="39" t="s">
        <v>450</v>
      </c>
      <c r="BL446" s="39" t="s">
        <v>450</v>
      </c>
      <c r="BM446" s="39" t="s">
        <v>450</v>
      </c>
      <c r="BN446" s="39">
        <v>0</v>
      </c>
      <c r="BO446" s="38" t="s">
        <v>450</v>
      </c>
      <c r="BP446" s="38" t="s">
        <v>450</v>
      </c>
      <c r="BQ446" s="38" t="s">
        <v>450</v>
      </c>
      <c r="BR446" s="38" t="s">
        <v>450</v>
      </c>
      <c r="BS446" s="38">
        <v>0</v>
      </c>
      <c r="BT446" s="36">
        <v>0.61199999999999999</v>
      </c>
      <c r="BU446" s="36">
        <v>4.4999999999999998E-2</v>
      </c>
      <c r="BV446" s="36">
        <v>0</v>
      </c>
      <c r="BW446" s="36">
        <v>0</v>
      </c>
      <c r="BX446" s="36">
        <v>0.65700000000000003</v>
      </c>
      <c r="BY446" s="37">
        <v>79</v>
      </c>
      <c r="BZ446" s="37">
        <v>2</v>
      </c>
      <c r="CA446" s="37">
        <v>0</v>
      </c>
      <c r="CB446" s="37">
        <v>0</v>
      </c>
      <c r="CC446" s="37">
        <v>81</v>
      </c>
      <c r="CD446" s="36">
        <v>0</v>
      </c>
      <c r="CE446" s="36">
        <v>0</v>
      </c>
      <c r="CF446" s="36">
        <v>0</v>
      </c>
      <c r="CG446" s="36">
        <v>0</v>
      </c>
      <c r="CH446" s="36">
        <v>0</v>
      </c>
    </row>
    <row r="447" spans="1:86" x14ac:dyDescent="0.25">
      <c r="A447" s="45">
        <v>2022</v>
      </c>
      <c r="B447" s="43" t="s">
        <v>168</v>
      </c>
      <c r="C447" s="44">
        <v>4577</v>
      </c>
      <c r="D447" s="43" t="s">
        <v>971</v>
      </c>
      <c r="E447" s="43" t="s">
        <v>473</v>
      </c>
      <c r="F447" s="42" t="s">
        <v>457</v>
      </c>
      <c r="G447" s="54">
        <v>1.006</v>
      </c>
      <c r="H447" s="54">
        <v>0.433</v>
      </c>
      <c r="I447" s="38" t="s">
        <v>450</v>
      </c>
      <c r="J447" s="38" t="s">
        <v>450</v>
      </c>
      <c r="K447" s="38">
        <v>1.4390000000000001</v>
      </c>
      <c r="L447" s="39">
        <v>94</v>
      </c>
      <c r="M447" s="39">
        <v>21</v>
      </c>
      <c r="N447" s="39" t="s">
        <v>450</v>
      </c>
      <c r="O447" s="39" t="s">
        <v>450</v>
      </c>
      <c r="P447" s="39">
        <v>115</v>
      </c>
      <c r="Q447" s="41" t="s">
        <v>450</v>
      </c>
      <c r="R447" s="41" t="s">
        <v>450</v>
      </c>
      <c r="S447" s="41" t="s">
        <v>450</v>
      </c>
      <c r="T447" s="41" t="s">
        <v>450</v>
      </c>
      <c r="U447" s="41">
        <v>0</v>
      </c>
      <c r="V447" s="40" t="s">
        <v>450</v>
      </c>
      <c r="W447" s="40" t="s">
        <v>450</v>
      </c>
      <c r="X447" s="40" t="s">
        <v>450</v>
      </c>
      <c r="Y447" s="40" t="s">
        <v>450</v>
      </c>
      <c r="Z447" s="40">
        <v>0</v>
      </c>
      <c r="AA447" s="38">
        <v>0.13600000000000001</v>
      </c>
      <c r="AB447" s="38" t="s">
        <v>450</v>
      </c>
      <c r="AC447" s="38" t="s">
        <v>450</v>
      </c>
      <c r="AD447" s="38" t="s">
        <v>450</v>
      </c>
      <c r="AE447" s="38">
        <v>0.13600000000000001</v>
      </c>
      <c r="AF447" s="39">
        <v>100</v>
      </c>
      <c r="AG447" s="39" t="s">
        <v>450</v>
      </c>
      <c r="AH447" s="39" t="s">
        <v>450</v>
      </c>
      <c r="AI447" s="39" t="s">
        <v>450</v>
      </c>
      <c r="AJ447" s="39">
        <v>100</v>
      </c>
      <c r="AK447" s="38">
        <v>669.2</v>
      </c>
      <c r="AL447" s="38">
        <v>505.4</v>
      </c>
      <c r="AM447" s="38" t="s">
        <v>450</v>
      </c>
      <c r="AN447" s="38" t="s">
        <v>450</v>
      </c>
      <c r="AO447" s="38">
        <v>1174.5999999999999</v>
      </c>
      <c r="AP447" s="36">
        <v>2.8000000000000001E-2</v>
      </c>
      <c r="AQ447" s="36">
        <v>0.01</v>
      </c>
      <c r="AR447" s="36" t="s">
        <v>450</v>
      </c>
      <c r="AS447" s="36" t="s">
        <v>450</v>
      </c>
      <c r="AT447" s="36">
        <v>3.7999999999999999E-2</v>
      </c>
      <c r="AU447" s="37">
        <v>2</v>
      </c>
      <c r="AV447" s="37">
        <v>1</v>
      </c>
      <c r="AW447" s="37" t="s">
        <v>450</v>
      </c>
      <c r="AX447" s="37" t="s">
        <v>450</v>
      </c>
      <c r="AY447" s="37">
        <v>3</v>
      </c>
      <c r="AZ447" s="36">
        <v>19.722999999999999</v>
      </c>
      <c r="BA447" s="36">
        <v>10.957000000000001</v>
      </c>
      <c r="BB447" s="36" t="s">
        <v>450</v>
      </c>
      <c r="BC447" s="36" t="s">
        <v>450</v>
      </c>
      <c r="BD447" s="36">
        <v>30.68</v>
      </c>
      <c r="BE447" s="38" t="s">
        <v>450</v>
      </c>
      <c r="BF447" s="38">
        <v>0.443</v>
      </c>
      <c r="BG447" s="38" t="s">
        <v>450</v>
      </c>
      <c r="BH447" s="38" t="s">
        <v>450</v>
      </c>
      <c r="BI447" s="38">
        <v>0.443</v>
      </c>
      <c r="BJ447" s="39" t="s">
        <v>450</v>
      </c>
      <c r="BK447" s="39">
        <v>22</v>
      </c>
      <c r="BL447" s="39" t="s">
        <v>450</v>
      </c>
      <c r="BM447" s="39" t="s">
        <v>450</v>
      </c>
      <c r="BN447" s="39">
        <v>22</v>
      </c>
      <c r="BO447" s="38" t="s">
        <v>450</v>
      </c>
      <c r="BP447" s="38">
        <v>516.31700000000001</v>
      </c>
      <c r="BQ447" s="38" t="s">
        <v>450</v>
      </c>
      <c r="BR447" s="38" t="s">
        <v>450</v>
      </c>
      <c r="BS447" s="38">
        <v>516.31700000000001</v>
      </c>
      <c r="BT447" s="36">
        <v>1.17</v>
      </c>
      <c r="BU447" s="36">
        <v>0.88600000000000001</v>
      </c>
      <c r="BV447" s="36">
        <v>0</v>
      </c>
      <c r="BW447" s="36">
        <v>0</v>
      </c>
      <c r="BX447" s="36">
        <v>2.056</v>
      </c>
      <c r="BY447" s="37">
        <v>196</v>
      </c>
      <c r="BZ447" s="37">
        <v>44</v>
      </c>
      <c r="CA447" s="37">
        <v>0</v>
      </c>
      <c r="CB447" s="37">
        <v>0</v>
      </c>
      <c r="CC447" s="37">
        <v>240</v>
      </c>
      <c r="CD447" s="36">
        <v>688.923</v>
      </c>
      <c r="CE447" s="36">
        <v>1032.674</v>
      </c>
      <c r="CF447" s="36">
        <v>0</v>
      </c>
      <c r="CG447" s="36">
        <v>0</v>
      </c>
      <c r="CH447" s="36">
        <v>1721.597</v>
      </c>
    </row>
    <row r="448" spans="1:86" x14ac:dyDescent="0.25">
      <c r="A448" s="45">
        <v>2022</v>
      </c>
      <c r="B448" s="43" t="s">
        <v>168</v>
      </c>
      <c r="C448" s="44">
        <v>5574</v>
      </c>
      <c r="D448" s="43" t="s">
        <v>520</v>
      </c>
      <c r="E448" s="43" t="s">
        <v>473</v>
      </c>
      <c r="F448" s="42" t="s">
        <v>457</v>
      </c>
      <c r="G448" s="54">
        <v>4.9020000000000001</v>
      </c>
      <c r="H448" s="54">
        <v>0.61299999999999999</v>
      </c>
      <c r="I448" s="38">
        <v>0</v>
      </c>
      <c r="J448" s="38">
        <v>0</v>
      </c>
      <c r="K448" s="38">
        <v>5.5149999999999997</v>
      </c>
      <c r="L448" s="39">
        <v>407</v>
      </c>
      <c r="M448" s="39">
        <v>30</v>
      </c>
      <c r="N448" s="39">
        <v>0</v>
      </c>
      <c r="O448" s="39">
        <v>0</v>
      </c>
      <c r="P448" s="39">
        <v>437</v>
      </c>
      <c r="Q448" s="41" t="s">
        <v>450</v>
      </c>
      <c r="R448" s="41" t="s">
        <v>450</v>
      </c>
      <c r="S448" s="41" t="s">
        <v>450</v>
      </c>
      <c r="T448" s="41" t="s">
        <v>450</v>
      </c>
      <c r="U448" s="41" t="s">
        <v>450</v>
      </c>
      <c r="V448" s="40" t="s">
        <v>450</v>
      </c>
      <c r="W448" s="40" t="s">
        <v>450</v>
      </c>
      <c r="X448" s="40" t="s">
        <v>450</v>
      </c>
      <c r="Y448" s="40" t="s">
        <v>450</v>
      </c>
      <c r="Z448" s="40" t="s">
        <v>450</v>
      </c>
      <c r="AA448" s="38" t="s">
        <v>450</v>
      </c>
      <c r="AB448" s="38" t="s">
        <v>450</v>
      </c>
      <c r="AC448" s="38" t="s">
        <v>450</v>
      </c>
      <c r="AD448" s="38" t="s">
        <v>450</v>
      </c>
      <c r="AE448" s="38" t="s">
        <v>450</v>
      </c>
      <c r="AF448" s="39" t="s">
        <v>450</v>
      </c>
      <c r="AG448" s="39" t="s">
        <v>450</v>
      </c>
      <c r="AH448" s="39" t="s">
        <v>450</v>
      </c>
      <c r="AI448" s="39" t="s">
        <v>450</v>
      </c>
      <c r="AJ448" s="39" t="s">
        <v>450</v>
      </c>
      <c r="AK448" s="38">
        <v>2025.826</v>
      </c>
      <c r="AL448" s="38">
        <v>329.99299999999999</v>
      </c>
      <c r="AM448" s="38">
        <v>0</v>
      </c>
      <c r="AN448" s="38">
        <v>0</v>
      </c>
      <c r="AO448" s="38">
        <v>2355.819</v>
      </c>
      <c r="AP448" s="36">
        <v>4.2000000000000003E-2</v>
      </c>
      <c r="AQ448" s="36">
        <v>4.2000000000000003E-2</v>
      </c>
      <c r="AR448" s="36">
        <v>0</v>
      </c>
      <c r="AS448" s="36">
        <v>0</v>
      </c>
      <c r="AT448" s="36">
        <v>8.4000000000000005E-2</v>
      </c>
      <c r="AU448" s="37">
        <v>3</v>
      </c>
      <c r="AV448" s="37">
        <v>3</v>
      </c>
      <c r="AW448" s="37">
        <v>0</v>
      </c>
      <c r="AX448" s="37">
        <v>0</v>
      </c>
      <c r="AY448" s="37">
        <v>6</v>
      </c>
      <c r="AZ448" s="36">
        <v>0.91500000000000004</v>
      </c>
      <c r="BA448" s="36">
        <v>7.01</v>
      </c>
      <c r="BB448" s="36">
        <v>0</v>
      </c>
      <c r="BC448" s="36">
        <v>0</v>
      </c>
      <c r="BD448" s="36">
        <v>7.9249999999999998</v>
      </c>
      <c r="BE448" s="38" t="s">
        <v>450</v>
      </c>
      <c r="BF448" s="38" t="s">
        <v>450</v>
      </c>
      <c r="BG448" s="38" t="s">
        <v>450</v>
      </c>
      <c r="BH448" s="38" t="s">
        <v>450</v>
      </c>
      <c r="BI448" s="38">
        <v>0</v>
      </c>
      <c r="BJ448" s="39" t="s">
        <v>450</v>
      </c>
      <c r="BK448" s="39" t="s">
        <v>450</v>
      </c>
      <c r="BL448" s="39" t="s">
        <v>450</v>
      </c>
      <c r="BM448" s="39" t="s">
        <v>450</v>
      </c>
      <c r="BN448" s="39">
        <v>0</v>
      </c>
      <c r="BO448" s="38" t="s">
        <v>450</v>
      </c>
      <c r="BP448" s="38" t="s">
        <v>450</v>
      </c>
      <c r="BQ448" s="38" t="s">
        <v>450</v>
      </c>
      <c r="BR448" s="38" t="s">
        <v>450</v>
      </c>
      <c r="BS448" s="38">
        <v>0</v>
      </c>
      <c r="BT448" s="36">
        <v>4.944</v>
      </c>
      <c r="BU448" s="36">
        <v>0.65500000000000003</v>
      </c>
      <c r="BV448" s="36">
        <v>0</v>
      </c>
      <c r="BW448" s="36">
        <v>0</v>
      </c>
      <c r="BX448" s="36">
        <v>5.5990000000000002</v>
      </c>
      <c r="BY448" s="37">
        <v>410</v>
      </c>
      <c r="BZ448" s="37">
        <v>33</v>
      </c>
      <c r="CA448" s="37">
        <v>0</v>
      </c>
      <c r="CB448" s="37">
        <v>0</v>
      </c>
      <c r="CC448" s="37">
        <v>443</v>
      </c>
      <c r="CD448" s="36">
        <v>2026.741</v>
      </c>
      <c r="CE448" s="36">
        <v>337.00299999999999</v>
      </c>
      <c r="CF448" s="36">
        <v>0</v>
      </c>
      <c r="CG448" s="36">
        <v>0</v>
      </c>
      <c r="CH448" s="36">
        <v>2363.7440000000001</v>
      </c>
    </row>
    <row r="449" spans="1:86" x14ac:dyDescent="0.25">
      <c r="A449" s="45">
        <v>2022</v>
      </c>
      <c r="B449" s="43" t="s">
        <v>168</v>
      </c>
      <c r="C449" s="44">
        <v>5773</v>
      </c>
      <c r="D449" s="43" t="s">
        <v>970</v>
      </c>
      <c r="E449" s="43" t="s">
        <v>473</v>
      </c>
      <c r="F449" s="42" t="s">
        <v>457</v>
      </c>
      <c r="G449" s="54">
        <v>0.52300000000000002</v>
      </c>
      <c r="H449" s="54">
        <v>1.7000000000000001E-2</v>
      </c>
      <c r="I449" s="38" t="s">
        <v>450</v>
      </c>
      <c r="J449" s="38" t="s">
        <v>450</v>
      </c>
      <c r="K449" s="38">
        <v>0.54</v>
      </c>
      <c r="L449" s="39">
        <v>64</v>
      </c>
      <c r="M449" s="39">
        <v>2</v>
      </c>
      <c r="N449" s="39" t="s">
        <v>450</v>
      </c>
      <c r="O449" s="39" t="s">
        <v>450</v>
      </c>
      <c r="P449" s="39">
        <v>66</v>
      </c>
      <c r="Q449" s="41" t="s">
        <v>450</v>
      </c>
      <c r="R449" s="41" t="s">
        <v>450</v>
      </c>
      <c r="S449" s="41" t="s">
        <v>450</v>
      </c>
      <c r="T449" s="41" t="s">
        <v>450</v>
      </c>
      <c r="U449" s="41" t="s">
        <v>450</v>
      </c>
      <c r="V449" s="40" t="s">
        <v>450</v>
      </c>
      <c r="W449" s="40" t="s">
        <v>450</v>
      </c>
      <c r="X449" s="40" t="s">
        <v>450</v>
      </c>
      <c r="Y449" s="40" t="s">
        <v>450</v>
      </c>
      <c r="Z449" s="40" t="s">
        <v>450</v>
      </c>
      <c r="AA449" s="38" t="s">
        <v>450</v>
      </c>
      <c r="AB449" s="38" t="s">
        <v>450</v>
      </c>
      <c r="AC449" s="38" t="s">
        <v>450</v>
      </c>
      <c r="AD449" s="38" t="s">
        <v>450</v>
      </c>
      <c r="AE449" s="38" t="s">
        <v>450</v>
      </c>
      <c r="AF449" s="39" t="s">
        <v>450</v>
      </c>
      <c r="AG449" s="39" t="s">
        <v>450</v>
      </c>
      <c r="AH449" s="39" t="s">
        <v>450</v>
      </c>
      <c r="AI449" s="39" t="s">
        <v>450</v>
      </c>
      <c r="AJ449" s="39" t="s">
        <v>450</v>
      </c>
      <c r="AK449" s="38" t="s">
        <v>450</v>
      </c>
      <c r="AL449" s="38" t="s">
        <v>450</v>
      </c>
      <c r="AM449" s="38" t="s">
        <v>450</v>
      </c>
      <c r="AN449" s="38" t="s">
        <v>450</v>
      </c>
      <c r="AO449" s="38">
        <v>0</v>
      </c>
      <c r="AP449" s="36">
        <v>0.03</v>
      </c>
      <c r="AQ449" s="36" t="s">
        <v>450</v>
      </c>
      <c r="AR449" s="36" t="s">
        <v>450</v>
      </c>
      <c r="AS449" s="36" t="s">
        <v>450</v>
      </c>
      <c r="AT449" s="36">
        <v>0.03</v>
      </c>
      <c r="AU449" s="37">
        <v>3</v>
      </c>
      <c r="AV449" s="37" t="s">
        <v>450</v>
      </c>
      <c r="AW449" s="37" t="s">
        <v>450</v>
      </c>
      <c r="AX449" s="37" t="s">
        <v>450</v>
      </c>
      <c r="AY449" s="37">
        <v>3</v>
      </c>
      <c r="AZ449" s="36" t="s">
        <v>450</v>
      </c>
      <c r="BA449" s="36" t="s">
        <v>450</v>
      </c>
      <c r="BB449" s="36" t="s">
        <v>450</v>
      </c>
      <c r="BC449" s="36" t="s">
        <v>450</v>
      </c>
      <c r="BD449" s="36">
        <v>0</v>
      </c>
      <c r="BE449" s="38" t="s">
        <v>450</v>
      </c>
      <c r="BF449" s="38" t="s">
        <v>450</v>
      </c>
      <c r="BG449" s="38" t="s">
        <v>450</v>
      </c>
      <c r="BH449" s="38" t="s">
        <v>450</v>
      </c>
      <c r="BI449" s="38">
        <v>0</v>
      </c>
      <c r="BJ449" s="39" t="s">
        <v>450</v>
      </c>
      <c r="BK449" s="39" t="s">
        <v>450</v>
      </c>
      <c r="BL449" s="39" t="s">
        <v>450</v>
      </c>
      <c r="BM449" s="39" t="s">
        <v>450</v>
      </c>
      <c r="BN449" s="39">
        <v>0</v>
      </c>
      <c r="BO449" s="38" t="s">
        <v>450</v>
      </c>
      <c r="BP449" s="38" t="s">
        <v>450</v>
      </c>
      <c r="BQ449" s="38" t="s">
        <v>450</v>
      </c>
      <c r="BR449" s="38" t="s">
        <v>450</v>
      </c>
      <c r="BS449" s="38">
        <v>0</v>
      </c>
      <c r="BT449" s="36">
        <v>0.55300000000000005</v>
      </c>
      <c r="BU449" s="36">
        <v>1.7000000000000001E-2</v>
      </c>
      <c r="BV449" s="36">
        <v>0</v>
      </c>
      <c r="BW449" s="36">
        <v>0</v>
      </c>
      <c r="BX449" s="36">
        <v>0.56999999999999995</v>
      </c>
      <c r="BY449" s="37">
        <v>67</v>
      </c>
      <c r="BZ449" s="37">
        <v>2</v>
      </c>
      <c r="CA449" s="37">
        <v>0</v>
      </c>
      <c r="CB449" s="37">
        <v>0</v>
      </c>
      <c r="CC449" s="37">
        <v>69</v>
      </c>
      <c r="CD449" s="36">
        <v>0</v>
      </c>
      <c r="CE449" s="36">
        <v>0</v>
      </c>
      <c r="CF449" s="36">
        <v>0</v>
      </c>
      <c r="CG449" s="36">
        <v>0</v>
      </c>
      <c r="CH449" s="36">
        <v>0</v>
      </c>
    </row>
    <row r="450" spans="1:86" x14ac:dyDescent="0.25">
      <c r="A450" s="45">
        <v>2022</v>
      </c>
      <c r="B450" s="43" t="s">
        <v>168</v>
      </c>
      <c r="C450" s="44">
        <v>6258</v>
      </c>
      <c r="D450" s="43" t="s">
        <v>969</v>
      </c>
      <c r="E450" s="43" t="s">
        <v>473</v>
      </c>
      <c r="F450" s="42" t="s">
        <v>457</v>
      </c>
      <c r="G450" s="54">
        <v>0.108</v>
      </c>
      <c r="H450" s="54">
        <v>0.61199999999999999</v>
      </c>
      <c r="I450" s="38" t="s">
        <v>450</v>
      </c>
      <c r="J450" s="38" t="s">
        <v>450</v>
      </c>
      <c r="K450" s="38">
        <v>0.72</v>
      </c>
      <c r="L450" s="39">
        <v>9</v>
      </c>
      <c r="M450" s="39">
        <v>16</v>
      </c>
      <c r="N450" s="39" t="s">
        <v>450</v>
      </c>
      <c r="O450" s="39" t="s">
        <v>450</v>
      </c>
      <c r="P450" s="39">
        <v>25</v>
      </c>
      <c r="Q450" s="41" t="s">
        <v>450</v>
      </c>
      <c r="R450" s="41" t="s">
        <v>450</v>
      </c>
      <c r="S450" s="41" t="s">
        <v>450</v>
      </c>
      <c r="T450" s="41" t="s">
        <v>450</v>
      </c>
      <c r="U450" s="41" t="s">
        <v>450</v>
      </c>
      <c r="V450" s="40" t="s">
        <v>450</v>
      </c>
      <c r="W450" s="40" t="s">
        <v>450</v>
      </c>
      <c r="X450" s="40" t="s">
        <v>450</v>
      </c>
      <c r="Y450" s="40" t="s">
        <v>450</v>
      </c>
      <c r="Z450" s="40" t="s">
        <v>450</v>
      </c>
      <c r="AA450" s="38" t="s">
        <v>450</v>
      </c>
      <c r="AB450" s="38" t="s">
        <v>450</v>
      </c>
      <c r="AC450" s="38" t="s">
        <v>450</v>
      </c>
      <c r="AD450" s="38" t="s">
        <v>450</v>
      </c>
      <c r="AE450" s="38" t="s">
        <v>450</v>
      </c>
      <c r="AF450" s="39" t="s">
        <v>450</v>
      </c>
      <c r="AG450" s="39" t="s">
        <v>450</v>
      </c>
      <c r="AH450" s="39" t="s">
        <v>450</v>
      </c>
      <c r="AI450" s="39" t="s">
        <v>450</v>
      </c>
      <c r="AJ450" s="39" t="s">
        <v>450</v>
      </c>
      <c r="AK450" s="38" t="s">
        <v>450</v>
      </c>
      <c r="AL450" s="38" t="s">
        <v>450</v>
      </c>
      <c r="AM450" s="38" t="s">
        <v>450</v>
      </c>
      <c r="AN450" s="38" t="s">
        <v>450</v>
      </c>
      <c r="AO450" s="38">
        <v>0</v>
      </c>
      <c r="AP450" s="36" t="s">
        <v>450</v>
      </c>
      <c r="AQ450" s="36">
        <v>0.15</v>
      </c>
      <c r="AR450" s="36" t="s">
        <v>450</v>
      </c>
      <c r="AS450" s="36" t="s">
        <v>450</v>
      </c>
      <c r="AT450" s="36">
        <v>0.15</v>
      </c>
      <c r="AU450" s="37" t="s">
        <v>450</v>
      </c>
      <c r="AV450" s="37">
        <v>4</v>
      </c>
      <c r="AW450" s="37" t="s">
        <v>450</v>
      </c>
      <c r="AX450" s="37" t="s">
        <v>450</v>
      </c>
      <c r="AY450" s="37">
        <v>4</v>
      </c>
      <c r="AZ450" s="36" t="s">
        <v>450</v>
      </c>
      <c r="BA450" s="36" t="s">
        <v>450</v>
      </c>
      <c r="BB450" s="36" t="s">
        <v>450</v>
      </c>
      <c r="BC450" s="36" t="s">
        <v>450</v>
      </c>
      <c r="BD450" s="36">
        <v>0</v>
      </c>
      <c r="BE450" s="38" t="s">
        <v>450</v>
      </c>
      <c r="BF450" s="38" t="s">
        <v>450</v>
      </c>
      <c r="BG450" s="38" t="s">
        <v>450</v>
      </c>
      <c r="BH450" s="38" t="s">
        <v>450</v>
      </c>
      <c r="BI450" s="38">
        <v>0</v>
      </c>
      <c r="BJ450" s="39" t="s">
        <v>450</v>
      </c>
      <c r="BK450" s="39" t="s">
        <v>450</v>
      </c>
      <c r="BL450" s="39" t="s">
        <v>450</v>
      </c>
      <c r="BM450" s="39" t="s">
        <v>450</v>
      </c>
      <c r="BN450" s="39">
        <v>0</v>
      </c>
      <c r="BO450" s="38" t="s">
        <v>450</v>
      </c>
      <c r="BP450" s="38" t="s">
        <v>450</v>
      </c>
      <c r="BQ450" s="38" t="s">
        <v>450</v>
      </c>
      <c r="BR450" s="38" t="s">
        <v>450</v>
      </c>
      <c r="BS450" s="38">
        <v>0</v>
      </c>
      <c r="BT450" s="36">
        <v>0.108</v>
      </c>
      <c r="BU450" s="36">
        <v>0.76200000000000001</v>
      </c>
      <c r="BV450" s="36">
        <v>0</v>
      </c>
      <c r="BW450" s="36">
        <v>0</v>
      </c>
      <c r="BX450" s="36">
        <v>0.87</v>
      </c>
      <c r="BY450" s="37">
        <v>9</v>
      </c>
      <c r="BZ450" s="37">
        <v>20</v>
      </c>
      <c r="CA450" s="37">
        <v>0</v>
      </c>
      <c r="CB450" s="37">
        <v>0</v>
      </c>
      <c r="CC450" s="37">
        <v>29</v>
      </c>
      <c r="CD450" s="36">
        <v>0</v>
      </c>
      <c r="CE450" s="36">
        <v>0</v>
      </c>
      <c r="CF450" s="36">
        <v>0</v>
      </c>
      <c r="CG450" s="36">
        <v>0</v>
      </c>
      <c r="CH450" s="36">
        <v>0</v>
      </c>
    </row>
    <row r="451" spans="1:86" x14ac:dyDescent="0.25">
      <c r="A451" s="45">
        <v>2022</v>
      </c>
      <c r="B451" s="43" t="s">
        <v>168</v>
      </c>
      <c r="C451" s="44">
        <v>6782</v>
      </c>
      <c r="D451" s="43" t="s">
        <v>968</v>
      </c>
      <c r="E451" s="43" t="s">
        <v>473</v>
      </c>
      <c r="F451" s="42" t="s">
        <v>457</v>
      </c>
      <c r="G451" s="54">
        <v>2.036</v>
      </c>
      <c r="H451" s="54">
        <v>1.0449999999999999</v>
      </c>
      <c r="I451" s="38" t="s">
        <v>450</v>
      </c>
      <c r="J451" s="38" t="s">
        <v>450</v>
      </c>
      <c r="K451" s="38">
        <v>3.081</v>
      </c>
      <c r="L451" s="39">
        <v>91</v>
      </c>
      <c r="M451" s="39">
        <v>32</v>
      </c>
      <c r="N451" s="39" t="s">
        <v>450</v>
      </c>
      <c r="O451" s="39" t="s">
        <v>450</v>
      </c>
      <c r="P451" s="39">
        <v>123</v>
      </c>
      <c r="Q451" s="41" t="s">
        <v>450</v>
      </c>
      <c r="R451" s="41" t="s">
        <v>450</v>
      </c>
      <c r="S451" s="41" t="s">
        <v>450</v>
      </c>
      <c r="T451" s="41" t="s">
        <v>450</v>
      </c>
      <c r="U451" s="41" t="s">
        <v>450</v>
      </c>
      <c r="V451" s="40" t="s">
        <v>450</v>
      </c>
      <c r="W451" s="40" t="s">
        <v>450</v>
      </c>
      <c r="X451" s="40" t="s">
        <v>450</v>
      </c>
      <c r="Y451" s="40" t="s">
        <v>450</v>
      </c>
      <c r="Z451" s="40" t="s">
        <v>450</v>
      </c>
      <c r="AA451" s="38" t="s">
        <v>450</v>
      </c>
      <c r="AB451" s="38" t="s">
        <v>450</v>
      </c>
      <c r="AC451" s="38" t="s">
        <v>450</v>
      </c>
      <c r="AD451" s="38" t="s">
        <v>450</v>
      </c>
      <c r="AE451" s="38" t="s">
        <v>450</v>
      </c>
      <c r="AF451" s="39" t="s">
        <v>450</v>
      </c>
      <c r="AG451" s="39" t="s">
        <v>450</v>
      </c>
      <c r="AH451" s="39" t="s">
        <v>450</v>
      </c>
      <c r="AI451" s="39" t="s">
        <v>450</v>
      </c>
      <c r="AJ451" s="39" t="s">
        <v>450</v>
      </c>
      <c r="AK451" s="38">
        <v>1496.652</v>
      </c>
      <c r="AL451" s="38">
        <v>505.22199999999998</v>
      </c>
      <c r="AM451" s="38" t="s">
        <v>450</v>
      </c>
      <c r="AN451" s="38" t="s">
        <v>450</v>
      </c>
      <c r="AO451" s="38">
        <v>2001.874</v>
      </c>
      <c r="AP451" s="36">
        <v>0.188</v>
      </c>
      <c r="AQ451" s="36">
        <v>7.8E-2</v>
      </c>
      <c r="AR451" s="36" t="s">
        <v>450</v>
      </c>
      <c r="AS451" s="36" t="s">
        <v>450</v>
      </c>
      <c r="AT451" s="36">
        <v>0.26600000000000001</v>
      </c>
      <c r="AU451" s="37">
        <v>7</v>
      </c>
      <c r="AV451" s="37">
        <v>2</v>
      </c>
      <c r="AW451" s="37" t="s">
        <v>450</v>
      </c>
      <c r="AX451" s="37" t="s">
        <v>450</v>
      </c>
      <c r="AY451" s="37">
        <v>9</v>
      </c>
      <c r="AZ451" s="36">
        <v>218.858</v>
      </c>
      <c r="BA451" s="36">
        <v>3.7530000000000001</v>
      </c>
      <c r="BB451" s="36" t="s">
        <v>450</v>
      </c>
      <c r="BC451" s="36" t="s">
        <v>450</v>
      </c>
      <c r="BD451" s="36">
        <v>222.61099999999999</v>
      </c>
      <c r="BE451" s="38" t="s">
        <v>450</v>
      </c>
      <c r="BF451" s="38" t="s">
        <v>450</v>
      </c>
      <c r="BG451" s="38" t="s">
        <v>450</v>
      </c>
      <c r="BH451" s="38" t="s">
        <v>450</v>
      </c>
      <c r="BI451" s="38">
        <v>0</v>
      </c>
      <c r="BJ451" s="39" t="s">
        <v>450</v>
      </c>
      <c r="BK451" s="39" t="s">
        <v>450</v>
      </c>
      <c r="BL451" s="39" t="s">
        <v>450</v>
      </c>
      <c r="BM451" s="39" t="s">
        <v>450</v>
      </c>
      <c r="BN451" s="39">
        <v>0</v>
      </c>
      <c r="BO451" s="38" t="s">
        <v>450</v>
      </c>
      <c r="BP451" s="38" t="s">
        <v>450</v>
      </c>
      <c r="BQ451" s="38" t="s">
        <v>450</v>
      </c>
      <c r="BR451" s="38" t="s">
        <v>450</v>
      </c>
      <c r="BS451" s="38">
        <v>0</v>
      </c>
      <c r="BT451" s="36">
        <v>2.2240000000000002</v>
      </c>
      <c r="BU451" s="36">
        <v>1.123</v>
      </c>
      <c r="BV451" s="36">
        <v>0</v>
      </c>
      <c r="BW451" s="36">
        <v>0</v>
      </c>
      <c r="BX451" s="36">
        <v>3.347</v>
      </c>
      <c r="BY451" s="37">
        <v>98</v>
      </c>
      <c r="BZ451" s="37">
        <v>34</v>
      </c>
      <c r="CA451" s="37">
        <v>0</v>
      </c>
      <c r="CB451" s="37">
        <v>0</v>
      </c>
      <c r="CC451" s="37">
        <v>132</v>
      </c>
      <c r="CD451" s="36">
        <v>1715.51</v>
      </c>
      <c r="CE451" s="36">
        <v>508.97500000000002</v>
      </c>
      <c r="CF451" s="36">
        <v>0</v>
      </c>
      <c r="CG451" s="36">
        <v>0</v>
      </c>
      <c r="CH451" s="36">
        <v>2224.4850000000001</v>
      </c>
    </row>
    <row r="452" spans="1:86" x14ac:dyDescent="0.25">
      <c r="A452" s="45">
        <v>2022</v>
      </c>
      <c r="B452" s="43" t="s">
        <v>168</v>
      </c>
      <c r="C452" s="44">
        <v>8319</v>
      </c>
      <c r="D452" s="43" t="s">
        <v>967</v>
      </c>
      <c r="E452" s="43" t="s">
        <v>473</v>
      </c>
      <c r="F452" s="42" t="s">
        <v>457</v>
      </c>
      <c r="G452" s="54">
        <v>8.0000000000000002E-3</v>
      </c>
      <c r="H452" s="54" t="s">
        <v>450</v>
      </c>
      <c r="I452" s="38" t="s">
        <v>450</v>
      </c>
      <c r="J452" s="38" t="s">
        <v>450</v>
      </c>
      <c r="K452" s="38">
        <v>8.0000000000000002E-3</v>
      </c>
      <c r="L452" s="39">
        <v>1</v>
      </c>
      <c r="M452" s="39" t="s">
        <v>450</v>
      </c>
      <c r="N452" s="39" t="s">
        <v>450</v>
      </c>
      <c r="O452" s="39" t="s">
        <v>450</v>
      </c>
      <c r="P452" s="39">
        <v>1</v>
      </c>
      <c r="Q452" s="41" t="s">
        <v>450</v>
      </c>
      <c r="R452" s="41" t="s">
        <v>450</v>
      </c>
      <c r="S452" s="41" t="s">
        <v>450</v>
      </c>
      <c r="T452" s="41" t="s">
        <v>450</v>
      </c>
      <c r="U452" s="41" t="s">
        <v>450</v>
      </c>
      <c r="V452" s="40" t="s">
        <v>450</v>
      </c>
      <c r="W452" s="40" t="s">
        <v>450</v>
      </c>
      <c r="X452" s="40" t="s">
        <v>450</v>
      </c>
      <c r="Y452" s="40" t="s">
        <v>450</v>
      </c>
      <c r="Z452" s="40" t="s">
        <v>450</v>
      </c>
      <c r="AA452" s="38" t="s">
        <v>450</v>
      </c>
      <c r="AB452" s="38" t="s">
        <v>450</v>
      </c>
      <c r="AC452" s="38" t="s">
        <v>450</v>
      </c>
      <c r="AD452" s="38" t="s">
        <v>450</v>
      </c>
      <c r="AE452" s="38" t="s">
        <v>450</v>
      </c>
      <c r="AF452" s="39" t="s">
        <v>450</v>
      </c>
      <c r="AG452" s="39" t="s">
        <v>450</v>
      </c>
      <c r="AH452" s="39" t="s">
        <v>450</v>
      </c>
      <c r="AI452" s="39" t="s">
        <v>450</v>
      </c>
      <c r="AJ452" s="39" t="s">
        <v>450</v>
      </c>
      <c r="AK452" s="38">
        <v>0</v>
      </c>
      <c r="AL452" s="38" t="s">
        <v>450</v>
      </c>
      <c r="AM452" s="38" t="s">
        <v>450</v>
      </c>
      <c r="AN452" s="38" t="s">
        <v>450</v>
      </c>
      <c r="AO452" s="38">
        <v>0</v>
      </c>
      <c r="AP452" s="36" t="s">
        <v>450</v>
      </c>
      <c r="AQ452" s="36" t="s">
        <v>450</v>
      </c>
      <c r="AR452" s="36" t="s">
        <v>450</v>
      </c>
      <c r="AS452" s="36" t="s">
        <v>450</v>
      </c>
      <c r="AT452" s="36">
        <v>0</v>
      </c>
      <c r="AU452" s="37" t="s">
        <v>450</v>
      </c>
      <c r="AV452" s="37" t="s">
        <v>450</v>
      </c>
      <c r="AW452" s="37" t="s">
        <v>450</v>
      </c>
      <c r="AX452" s="37" t="s">
        <v>450</v>
      </c>
      <c r="AY452" s="37">
        <v>0</v>
      </c>
      <c r="AZ452" s="36" t="s">
        <v>450</v>
      </c>
      <c r="BA452" s="36" t="s">
        <v>450</v>
      </c>
      <c r="BB452" s="36" t="s">
        <v>450</v>
      </c>
      <c r="BC452" s="36" t="s">
        <v>450</v>
      </c>
      <c r="BD452" s="36">
        <v>0</v>
      </c>
      <c r="BE452" s="38" t="s">
        <v>450</v>
      </c>
      <c r="BF452" s="38" t="s">
        <v>450</v>
      </c>
      <c r="BG452" s="38" t="s">
        <v>450</v>
      </c>
      <c r="BH452" s="38" t="s">
        <v>450</v>
      </c>
      <c r="BI452" s="38">
        <v>0</v>
      </c>
      <c r="BJ452" s="39" t="s">
        <v>450</v>
      </c>
      <c r="BK452" s="39" t="s">
        <v>450</v>
      </c>
      <c r="BL452" s="39" t="s">
        <v>450</v>
      </c>
      <c r="BM452" s="39" t="s">
        <v>450</v>
      </c>
      <c r="BN452" s="39">
        <v>0</v>
      </c>
      <c r="BO452" s="38" t="s">
        <v>450</v>
      </c>
      <c r="BP452" s="38" t="s">
        <v>450</v>
      </c>
      <c r="BQ452" s="38" t="s">
        <v>450</v>
      </c>
      <c r="BR452" s="38" t="s">
        <v>450</v>
      </c>
      <c r="BS452" s="38">
        <v>0</v>
      </c>
      <c r="BT452" s="36">
        <v>8.0000000000000002E-3</v>
      </c>
      <c r="BU452" s="36">
        <v>0</v>
      </c>
      <c r="BV452" s="36">
        <v>0</v>
      </c>
      <c r="BW452" s="36">
        <v>0</v>
      </c>
      <c r="BX452" s="36">
        <v>8.0000000000000002E-3</v>
      </c>
      <c r="BY452" s="37">
        <v>1</v>
      </c>
      <c r="BZ452" s="37">
        <v>0</v>
      </c>
      <c r="CA452" s="37">
        <v>0</v>
      </c>
      <c r="CB452" s="37">
        <v>0</v>
      </c>
      <c r="CC452" s="37">
        <v>1</v>
      </c>
      <c r="CD452" s="36">
        <v>0</v>
      </c>
      <c r="CE452" s="36">
        <v>0</v>
      </c>
      <c r="CF452" s="36">
        <v>0</v>
      </c>
      <c r="CG452" s="36">
        <v>0</v>
      </c>
      <c r="CH452" s="36">
        <v>0</v>
      </c>
    </row>
    <row r="453" spans="1:86" x14ac:dyDescent="0.25">
      <c r="A453" s="45">
        <v>2022</v>
      </c>
      <c r="B453" s="43" t="s">
        <v>168</v>
      </c>
      <c r="C453" s="44">
        <v>9475</v>
      </c>
      <c r="D453" s="43" t="s">
        <v>966</v>
      </c>
      <c r="E453" s="43" t="s">
        <v>473</v>
      </c>
      <c r="F453" s="42" t="s">
        <v>457</v>
      </c>
      <c r="G453" s="54">
        <v>0.29899999999999999</v>
      </c>
      <c r="H453" s="54">
        <v>7.9000000000000001E-2</v>
      </c>
      <c r="I453" s="38" t="s">
        <v>450</v>
      </c>
      <c r="J453" s="38" t="s">
        <v>450</v>
      </c>
      <c r="K453" s="38">
        <v>0.378</v>
      </c>
      <c r="L453" s="39">
        <v>29</v>
      </c>
      <c r="M453" s="39">
        <v>3</v>
      </c>
      <c r="N453" s="39" t="s">
        <v>450</v>
      </c>
      <c r="O453" s="39" t="s">
        <v>450</v>
      </c>
      <c r="P453" s="39">
        <v>32</v>
      </c>
      <c r="Q453" s="41" t="s">
        <v>450</v>
      </c>
      <c r="R453" s="41" t="s">
        <v>450</v>
      </c>
      <c r="S453" s="41" t="s">
        <v>450</v>
      </c>
      <c r="T453" s="41" t="s">
        <v>450</v>
      </c>
      <c r="U453" s="41">
        <v>0</v>
      </c>
      <c r="V453" s="40" t="s">
        <v>450</v>
      </c>
      <c r="W453" s="40" t="s">
        <v>450</v>
      </c>
      <c r="X453" s="40" t="s">
        <v>450</v>
      </c>
      <c r="Y453" s="40" t="s">
        <v>450</v>
      </c>
      <c r="Z453" s="40">
        <v>0</v>
      </c>
      <c r="AA453" s="38">
        <v>4.5999999999999999E-2</v>
      </c>
      <c r="AB453" s="38">
        <v>0.02</v>
      </c>
      <c r="AC453" s="38" t="s">
        <v>450</v>
      </c>
      <c r="AD453" s="38" t="s">
        <v>450</v>
      </c>
      <c r="AE453" s="38">
        <v>6.6000000000000003E-2</v>
      </c>
      <c r="AF453" s="39">
        <v>46</v>
      </c>
      <c r="AG453" s="39">
        <v>1</v>
      </c>
      <c r="AH453" s="39" t="s">
        <v>450</v>
      </c>
      <c r="AI453" s="39" t="s">
        <v>450</v>
      </c>
      <c r="AJ453" s="39">
        <v>47</v>
      </c>
      <c r="AK453" s="38" t="s">
        <v>450</v>
      </c>
      <c r="AL453" s="38" t="s">
        <v>450</v>
      </c>
      <c r="AM453" s="38" t="s">
        <v>450</v>
      </c>
      <c r="AN453" s="38" t="s">
        <v>450</v>
      </c>
      <c r="AO453" s="38">
        <v>0</v>
      </c>
      <c r="AP453" s="36">
        <v>0.02</v>
      </c>
      <c r="AQ453" s="36">
        <v>0.02</v>
      </c>
      <c r="AR453" s="36" t="s">
        <v>450</v>
      </c>
      <c r="AS453" s="36" t="s">
        <v>450</v>
      </c>
      <c r="AT453" s="36">
        <v>0.04</v>
      </c>
      <c r="AU453" s="37">
        <v>1</v>
      </c>
      <c r="AV453" s="37">
        <v>1</v>
      </c>
      <c r="AW453" s="37" t="s">
        <v>450</v>
      </c>
      <c r="AX453" s="37" t="s">
        <v>450</v>
      </c>
      <c r="AY453" s="37">
        <v>2</v>
      </c>
      <c r="AZ453" s="36" t="s">
        <v>450</v>
      </c>
      <c r="BA453" s="36" t="s">
        <v>450</v>
      </c>
      <c r="BB453" s="36" t="s">
        <v>450</v>
      </c>
      <c r="BC453" s="36" t="s">
        <v>450</v>
      </c>
      <c r="BD453" s="36">
        <v>0</v>
      </c>
      <c r="BE453" s="38" t="s">
        <v>450</v>
      </c>
      <c r="BF453" s="38" t="s">
        <v>450</v>
      </c>
      <c r="BG453" s="38" t="s">
        <v>450</v>
      </c>
      <c r="BH453" s="38" t="s">
        <v>450</v>
      </c>
      <c r="BI453" s="38">
        <v>0</v>
      </c>
      <c r="BJ453" s="39" t="s">
        <v>450</v>
      </c>
      <c r="BK453" s="39" t="s">
        <v>450</v>
      </c>
      <c r="BL453" s="39" t="s">
        <v>450</v>
      </c>
      <c r="BM453" s="39" t="s">
        <v>450</v>
      </c>
      <c r="BN453" s="39">
        <v>0</v>
      </c>
      <c r="BO453" s="38" t="s">
        <v>450</v>
      </c>
      <c r="BP453" s="38" t="s">
        <v>450</v>
      </c>
      <c r="BQ453" s="38" t="s">
        <v>450</v>
      </c>
      <c r="BR453" s="38" t="s">
        <v>450</v>
      </c>
      <c r="BS453" s="38">
        <v>0</v>
      </c>
      <c r="BT453" s="36">
        <v>0.36499999999999999</v>
      </c>
      <c r="BU453" s="36">
        <v>0.11899999999999999</v>
      </c>
      <c r="BV453" s="36">
        <v>0</v>
      </c>
      <c r="BW453" s="36">
        <v>0</v>
      </c>
      <c r="BX453" s="36">
        <v>0.48399999999999999</v>
      </c>
      <c r="BY453" s="37">
        <v>76</v>
      </c>
      <c r="BZ453" s="37">
        <v>5</v>
      </c>
      <c r="CA453" s="37">
        <v>0</v>
      </c>
      <c r="CB453" s="37">
        <v>0</v>
      </c>
      <c r="CC453" s="37">
        <v>81</v>
      </c>
      <c r="CD453" s="36">
        <v>0</v>
      </c>
      <c r="CE453" s="36">
        <v>0</v>
      </c>
      <c r="CF453" s="36">
        <v>0</v>
      </c>
      <c r="CG453" s="36">
        <v>0</v>
      </c>
      <c r="CH453" s="36">
        <v>0</v>
      </c>
    </row>
    <row r="454" spans="1:86" x14ac:dyDescent="0.25">
      <c r="A454" s="45">
        <v>2022</v>
      </c>
      <c r="B454" s="43" t="s">
        <v>168</v>
      </c>
      <c r="C454" s="44">
        <v>10596</v>
      </c>
      <c r="D454" s="43" t="s">
        <v>965</v>
      </c>
      <c r="E454" s="43" t="s">
        <v>473</v>
      </c>
      <c r="F454" s="42" t="s">
        <v>457</v>
      </c>
      <c r="G454" s="54">
        <v>2.5000000000000001E-2</v>
      </c>
      <c r="H454" s="54">
        <v>0.04</v>
      </c>
      <c r="I454" s="38" t="s">
        <v>450</v>
      </c>
      <c r="J454" s="38" t="s">
        <v>450</v>
      </c>
      <c r="K454" s="38">
        <v>6.5000000000000002E-2</v>
      </c>
      <c r="L454" s="39">
        <v>2</v>
      </c>
      <c r="M454" s="39">
        <v>1</v>
      </c>
      <c r="N454" s="39" t="s">
        <v>450</v>
      </c>
      <c r="O454" s="39" t="s">
        <v>450</v>
      </c>
      <c r="P454" s="39">
        <v>3</v>
      </c>
      <c r="Q454" s="41" t="s">
        <v>450</v>
      </c>
      <c r="R454" s="41">
        <v>0.1</v>
      </c>
      <c r="S454" s="41" t="s">
        <v>450</v>
      </c>
      <c r="T454" s="41" t="s">
        <v>450</v>
      </c>
      <c r="U454" s="41">
        <v>0.1</v>
      </c>
      <c r="V454" s="40" t="s">
        <v>450</v>
      </c>
      <c r="W454" s="40">
        <v>1</v>
      </c>
      <c r="X454" s="40" t="s">
        <v>450</v>
      </c>
      <c r="Y454" s="40" t="s">
        <v>450</v>
      </c>
      <c r="Z454" s="40">
        <v>1</v>
      </c>
      <c r="AA454" s="38" t="s">
        <v>450</v>
      </c>
      <c r="AB454" s="38" t="s">
        <v>450</v>
      </c>
      <c r="AC454" s="38" t="s">
        <v>450</v>
      </c>
      <c r="AD454" s="38" t="s">
        <v>450</v>
      </c>
      <c r="AE454" s="38">
        <v>0</v>
      </c>
      <c r="AF454" s="39" t="s">
        <v>450</v>
      </c>
      <c r="AG454" s="39" t="s">
        <v>450</v>
      </c>
      <c r="AH454" s="39" t="s">
        <v>450</v>
      </c>
      <c r="AI454" s="39" t="s">
        <v>450</v>
      </c>
      <c r="AJ454" s="39">
        <v>0</v>
      </c>
      <c r="AK454" s="38" t="s">
        <v>450</v>
      </c>
      <c r="AL454" s="38" t="s">
        <v>450</v>
      </c>
      <c r="AM454" s="38" t="s">
        <v>450</v>
      </c>
      <c r="AN454" s="38" t="s">
        <v>450</v>
      </c>
      <c r="AO454" s="38">
        <v>0</v>
      </c>
      <c r="AP454" s="36" t="s">
        <v>450</v>
      </c>
      <c r="AQ454" s="36" t="s">
        <v>450</v>
      </c>
      <c r="AR454" s="36" t="s">
        <v>450</v>
      </c>
      <c r="AS454" s="36" t="s">
        <v>450</v>
      </c>
      <c r="AT454" s="36">
        <v>0</v>
      </c>
      <c r="AU454" s="37" t="s">
        <v>450</v>
      </c>
      <c r="AV454" s="37" t="s">
        <v>450</v>
      </c>
      <c r="AW454" s="37" t="s">
        <v>450</v>
      </c>
      <c r="AX454" s="37" t="s">
        <v>450</v>
      </c>
      <c r="AY454" s="37">
        <v>0</v>
      </c>
      <c r="AZ454" s="36" t="s">
        <v>450</v>
      </c>
      <c r="BA454" s="36" t="s">
        <v>450</v>
      </c>
      <c r="BB454" s="36" t="s">
        <v>450</v>
      </c>
      <c r="BC454" s="36" t="s">
        <v>450</v>
      </c>
      <c r="BD454" s="36">
        <v>0</v>
      </c>
      <c r="BE454" s="38" t="s">
        <v>450</v>
      </c>
      <c r="BF454" s="38" t="s">
        <v>450</v>
      </c>
      <c r="BG454" s="38" t="s">
        <v>450</v>
      </c>
      <c r="BH454" s="38" t="s">
        <v>450</v>
      </c>
      <c r="BI454" s="38">
        <v>0</v>
      </c>
      <c r="BJ454" s="39" t="s">
        <v>450</v>
      </c>
      <c r="BK454" s="39" t="s">
        <v>450</v>
      </c>
      <c r="BL454" s="39" t="s">
        <v>450</v>
      </c>
      <c r="BM454" s="39" t="s">
        <v>450</v>
      </c>
      <c r="BN454" s="39">
        <v>0</v>
      </c>
      <c r="BO454" s="38" t="s">
        <v>450</v>
      </c>
      <c r="BP454" s="38" t="s">
        <v>450</v>
      </c>
      <c r="BQ454" s="38" t="s">
        <v>450</v>
      </c>
      <c r="BR454" s="38" t="s">
        <v>450</v>
      </c>
      <c r="BS454" s="38">
        <v>0</v>
      </c>
      <c r="BT454" s="36">
        <v>2.5000000000000001E-2</v>
      </c>
      <c r="BU454" s="36">
        <v>0.04</v>
      </c>
      <c r="BV454" s="36">
        <v>0</v>
      </c>
      <c r="BW454" s="36">
        <v>0</v>
      </c>
      <c r="BX454" s="36">
        <v>6.5000000000000002E-2</v>
      </c>
      <c r="BY454" s="37">
        <v>2</v>
      </c>
      <c r="BZ454" s="37">
        <v>1</v>
      </c>
      <c r="CA454" s="37">
        <v>0</v>
      </c>
      <c r="CB454" s="37">
        <v>0</v>
      </c>
      <c r="CC454" s="37">
        <v>3</v>
      </c>
      <c r="CD454" s="36">
        <v>0</v>
      </c>
      <c r="CE454" s="36">
        <v>0</v>
      </c>
      <c r="CF454" s="36">
        <v>0</v>
      </c>
      <c r="CG454" s="36">
        <v>0</v>
      </c>
      <c r="CH454" s="36">
        <v>0</v>
      </c>
    </row>
    <row r="455" spans="1:86" x14ac:dyDescent="0.25">
      <c r="A455" s="45">
        <v>2022</v>
      </c>
      <c r="B455" s="43" t="s">
        <v>168</v>
      </c>
      <c r="C455" s="44">
        <v>10618</v>
      </c>
      <c r="D455" s="43" t="s">
        <v>964</v>
      </c>
      <c r="E455" s="43" t="s">
        <v>473</v>
      </c>
      <c r="F455" s="42" t="s">
        <v>457</v>
      </c>
      <c r="G455" s="54">
        <v>1.0109999999999999</v>
      </c>
      <c r="H455" s="54">
        <v>3.4000000000000002E-2</v>
      </c>
      <c r="I455" s="38" t="s">
        <v>450</v>
      </c>
      <c r="J455" s="38" t="s">
        <v>450</v>
      </c>
      <c r="K455" s="38">
        <v>1.0449999999999999</v>
      </c>
      <c r="L455" s="39">
        <v>61</v>
      </c>
      <c r="M455" s="39">
        <v>1</v>
      </c>
      <c r="N455" s="39" t="s">
        <v>450</v>
      </c>
      <c r="O455" s="39" t="s">
        <v>450</v>
      </c>
      <c r="P455" s="39">
        <v>62</v>
      </c>
      <c r="Q455" s="41" t="s">
        <v>450</v>
      </c>
      <c r="R455" s="41" t="s">
        <v>450</v>
      </c>
      <c r="S455" s="41" t="s">
        <v>450</v>
      </c>
      <c r="T455" s="41" t="s">
        <v>450</v>
      </c>
      <c r="U455" s="41" t="s">
        <v>450</v>
      </c>
      <c r="V455" s="40" t="s">
        <v>450</v>
      </c>
      <c r="W455" s="40" t="s">
        <v>450</v>
      </c>
      <c r="X455" s="40" t="s">
        <v>450</v>
      </c>
      <c r="Y455" s="40" t="s">
        <v>450</v>
      </c>
      <c r="Z455" s="40" t="s">
        <v>450</v>
      </c>
      <c r="AA455" s="38" t="s">
        <v>450</v>
      </c>
      <c r="AB455" s="38" t="s">
        <v>450</v>
      </c>
      <c r="AC455" s="38" t="s">
        <v>450</v>
      </c>
      <c r="AD455" s="38" t="s">
        <v>450</v>
      </c>
      <c r="AE455" s="38" t="s">
        <v>450</v>
      </c>
      <c r="AF455" s="39" t="s">
        <v>450</v>
      </c>
      <c r="AG455" s="39" t="s">
        <v>450</v>
      </c>
      <c r="AH455" s="39" t="s">
        <v>450</v>
      </c>
      <c r="AI455" s="39" t="s">
        <v>450</v>
      </c>
      <c r="AJ455" s="39" t="s">
        <v>450</v>
      </c>
      <c r="AK455" s="38">
        <v>885.44899999999996</v>
      </c>
      <c r="AL455" s="38">
        <v>34.460999999999999</v>
      </c>
      <c r="AM455" s="38" t="s">
        <v>450</v>
      </c>
      <c r="AN455" s="38" t="s">
        <v>450</v>
      </c>
      <c r="AO455" s="38">
        <v>919.91</v>
      </c>
      <c r="AP455" s="36">
        <v>0.13400000000000001</v>
      </c>
      <c r="AQ455" s="36">
        <v>0.04</v>
      </c>
      <c r="AR455" s="36" t="s">
        <v>450</v>
      </c>
      <c r="AS455" s="36" t="s">
        <v>450</v>
      </c>
      <c r="AT455" s="36">
        <v>0.17399999999999999</v>
      </c>
      <c r="AU455" s="37">
        <v>14</v>
      </c>
      <c r="AV455" s="37">
        <v>1</v>
      </c>
      <c r="AW455" s="37" t="s">
        <v>450</v>
      </c>
      <c r="AX455" s="37" t="s">
        <v>450</v>
      </c>
      <c r="AY455" s="37">
        <v>15</v>
      </c>
      <c r="AZ455" s="36">
        <v>39.113999999999997</v>
      </c>
      <c r="BA455" s="36">
        <v>9.0530000000000008</v>
      </c>
      <c r="BB455" s="36" t="s">
        <v>450</v>
      </c>
      <c r="BC455" s="36" t="s">
        <v>450</v>
      </c>
      <c r="BD455" s="36">
        <v>48.167000000000002</v>
      </c>
      <c r="BE455" s="38" t="s">
        <v>450</v>
      </c>
      <c r="BF455" s="38" t="s">
        <v>450</v>
      </c>
      <c r="BG455" s="38" t="s">
        <v>450</v>
      </c>
      <c r="BH455" s="38" t="s">
        <v>450</v>
      </c>
      <c r="BI455" s="38">
        <v>0</v>
      </c>
      <c r="BJ455" s="39" t="s">
        <v>450</v>
      </c>
      <c r="BK455" s="39" t="s">
        <v>450</v>
      </c>
      <c r="BL455" s="39" t="s">
        <v>450</v>
      </c>
      <c r="BM455" s="39" t="s">
        <v>450</v>
      </c>
      <c r="BN455" s="39">
        <v>0</v>
      </c>
      <c r="BO455" s="38" t="s">
        <v>450</v>
      </c>
      <c r="BP455" s="38" t="s">
        <v>450</v>
      </c>
      <c r="BQ455" s="38" t="s">
        <v>450</v>
      </c>
      <c r="BR455" s="38" t="s">
        <v>450</v>
      </c>
      <c r="BS455" s="38">
        <v>0</v>
      </c>
      <c r="BT455" s="36">
        <v>1.145</v>
      </c>
      <c r="BU455" s="36">
        <v>7.3999999999999996E-2</v>
      </c>
      <c r="BV455" s="36">
        <v>0</v>
      </c>
      <c r="BW455" s="36">
        <v>0</v>
      </c>
      <c r="BX455" s="36">
        <v>1.2190000000000001</v>
      </c>
      <c r="BY455" s="37">
        <v>75</v>
      </c>
      <c r="BZ455" s="37">
        <v>2</v>
      </c>
      <c r="CA455" s="37">
        <v>0</v>
      </c>
      <c r="CB455" s="37">
        <v>0</v>
      </c>
      <c r="CC455" s="37">
        <v>77</v>
      </c>
      <c r="CD455" s="36">
        <v>924.56299999999999</v>
      </c>
      <c r="CE455" s="36">
        <v>43.514000000000003</v>
      </c>
      <c r="CF455" s="36">
        <v>0</v>
      </c>
      <c r="CG455" s="36">
        <v>0</v>
      </c>
      <c r="CH455" s="36">
        <v>968.077</v>
      </c>
    </row>
    <row r="456" spans="1:86" x14ac:dyDescent="0.25">
      <c r="A456" s="45">
        <v>2022</v>
      </c>
      <c r="B456" s="43" t="s">
        <v>168</v>
      </c>
      <c r="C456" s="44">
        <v>10697</v>
      </c>
      <c r="D456" s="43" t="s">
        <v>963</v>
      </c>
      <c r="E456" s="43" t="s">
        <v>473</v>
      </c>
      <c r="F456" s="42" t="s">
        <v>457</v>
      </c>
      <c r="G456" s="54">
        <v>1.43</v>
      </c>
      <c r="H456" s="54">
        <v>0.214</v>
      </c>
      <c r="I456" s="38" t="s">
        <v>450</v>
      </c>
      <c r="J456" s="38" t="s">
        <v>450</v>
      </c>
      <c r="K456" s="38">
        <v>1.6439999999999999</v>
      </c>
      <c r="L456" s="39">
        <v>177</v>
      </c>
      <c r="M456" s="39">
        <v>16</v>
      </c>
      <c r="N456" s="39" t="s">
        <v>450</v>
      </c>
      <c r="O456" s="39" t="s">
        <v>450</v>
      </c>
      <c r="P456" s="39">
        <v>193</v>
      </c>
      <c r="Q456" s="41" t="s">
        <v>450</v>
      </c>
      <c r="R456" s="41" t="s">
        <v>450</v>
      </c>
      <c r="S456" s="41" t="s">
        <v>450</v>
      </c>
      <c r="T456" s="41" t="s">
        <v>450</v>
      </c>
      <c r="U456" s="41" t="s">
        <v>450</v>
      </c>
      <c r="V456" s="40" t="s">
        <v>450</v>
      </c>
      <c r="W456" s="40" t="s">
        <v>450</v>
      </c>
      <c r="X456" s="40" t="s">
        <v>450</v>
      </c>
      <c r="Y456" s="40" t="s">
        <v>450</v>
      </c>
      <c r="Z456" s="40" t="s">
        <v>450</v>
      </c>
      <c r="AA456" s="38" t="s">
        <v>450</v>
      </c>
      <c r="AB456" s="38" t="s">
        <v>450</v>
      </c>
      <c r="AC456" s="38" t="s">
        <v>450</v>
      </c>
      <c r="AD456" s="38" t="s">
        <v>450</v>
      </c>
      <c r="AE456" s="38" t="s">
        <v>450</v>
      </c>
      <c r="AF456" s="39" t="s">
        <v>450</v>
      </c>
      <c r="AG456" s="39" t="s">
        <v>450</v>
      </c>
      <c r="AH456" s="39" t="s">
        <v>450</v>
      </c>
      <c r="AI456" s="39" t="s">
        <v>450</v>
      </c>
      <c r="AJ456" s="39" t="s">
        <v>450</v>
      </c>
      <c r="AK456" s="38" t="s">
        <v>450</v>
      </c>
      <c r="AL456" s="38" t="s">
        <v>450</v>
      </c>
      <c r="AM456" s="38" t="s">
        <v>450</v>
      </c>
      <c r="AN456" s="38" t="s">
        <v>450</v>
      </c>
      <c r="AO456" s="38">
        <v>0</v>
      </c>
      <c r="AP456" s="36">
        <v>1.6E-2</v>
      </c>
      <c r="AQ456" s="36">
        <v>0</v>
      </c>
      <c r="AR456" s="36" t="s">
        <v>450</v>
      </c>
      <c r="AS456" s="36" t="s">
        <v>450</v>
      </c>
      <c r="AT456" s="36">
        <v>1.6E-2</v>
      </c>
      <c r="AU456" s="37">
        <v>5</v>
      </c>
      <c r="AV456" s="37">
        <v>0</v>
      </c>
      <c r="AW456" s="37" t="s">
        <v>450</v>
      </c>
      <c r="AX456" s="37" t="s">
        <v>450</v>
      </c>
      <c r="AY456" s="37">
        <v>5</v>
      </c>
      <c r="AZ456" s="36" t="s">
        <v>450</v>
      </c>
      <c r="BA456" s="36" t="s">
        <v>450</v>
      </c>
      <c r="BB456" s="36" t="s">
        <v>450</v>
      </c>
      <c r="BC456" s="36" t="s">
        <v>450</v>
      </c>
      <c r="BD456" s="36">
        <v>0</v>
      </c>
      <c r="BE456" s="38" t="s">
        <v>450</v>
      </c>
      <c r="BF456" s="38" t="s">
        <v>450</v>
      </c>
      <c r="BG456" s="38" t="s">
        <v>450</v>
      </c>
      <c r="BH456" s="38" t="s">
        <v>450</v>
      </c>
      <c r="BI456" s="38">
        <v>0</v>
      </c>
      <c r="BJ456" s="39" t="s">
        <v>450</v>
      </c>
      <c r="BK456" s="39" t="s">
        <v>450</v>
      </c>
      <c r="BL456" s="39" t="s">
        <v>450</v>
      </c>
      <c r="BM456" s="39" t="s">
        <v>450</v>
      </c>
      <c r="BN456" s="39">
        <v>0</v>
      </c>
      <c r="BO456" s="38" t="s">
        <v>450</v>
      </c>
      <c r="BP456" s="38" t="s">
        <v>450</v>
      </c>
      <c r="BQ456" s="38" t="s">
        <v>450</v>
      </c>
      <c r="BR456" s="38" t="s">
        <v>450</v>
      </c>
      <c r="BS456" s="38">
        <v>0</v>
      </c>
      <c r="BT456" s="36">
        <v>1.446</v>
      </c>
      <c r="BU456" s="36">
        <v>0.214</v>
      </c>
      <c r="BV456" s="36">
        <v>0</v>
      </c>
      <c r="BW456" s="36">
        <v>0</v>
      </c>
      <c r="BX456" s="36">
        <v>1.66</v>
      </c>
      <c r="BY456" s="37">
        <v>182</v>
      </c>
      <c r="BZ456" s="37">
        <v>16</v>
      </c>
      <c r="CA456" s="37">
        <v>0</v>
      </c>
      <c r="CB456" s="37">
        <v>0</v>
      </c>
      <c r="CC456" s="37">
        <v>198</v>
      </c>
      <c r="CD456" s="36">
        <v>0</v>
      </c>
      <c r="CE456" s="36">
        <v>0</v>
      </c>
      <c r="CF456" s="36">
        <v>0</v>
      </c>
      <c r="CG456" s="36">
        <v>0</v>
      </c>
      <c r="CH456" s="36">
        <v>0</v>
      </c>
    </row>
    <row r="457" spans="1:86" x14ac:dyDescent="0.25">
      <c r="A457" s="45">
        <v>2022</v>
      </c>
      <c r="B457" s="43" t="s">
        <v>168</v>
      </c>
      <c r="C457" s="44">
        <v>11731</v>
      </c>
      <c r="D457" s="43" t="s">
        <v>962</v>
      </c>
      <c r="E457" s="43" t="s">
        <v>473</v>
      </c>
      <c r="F457" s="42" t="s">
        <v>457</v>
      </c>
      <c r="G457" s="54">
        <v>2.9000000000000001E-2</v>
      </c>
      <c r="H457" s="54">
        <v>0.33600000000000002</v>
      </c>
      <c r="I457" s="38">
        <v>0</v>
      </c>
      <c r="J457" s="38">
        <v>0</v>
      </c>
      <c r="K457" s="38">
        <v>0.36499999999999999</v>
      </c>
      <c r="L457" s="39">
        <v>6</v>
      </c>
      <c r="M457" s="39">
        <v>7</v>
      </c>
      <c r="N457" s="39">
        <v>0</v>
      </c>
      <c r="O457" s="39">
        <v>0</v>
      </c>
      <c r="P457" s="39">
        <v>13</v>
      </c>
      <c r="Q457" s="41">
        <v>0</v>
      </c>
      <c r="R457" s="41">
        <v>0</v>
      </c>
      <c r="S457" s="41">
        <v>0</v>
      </c>
      <c r="T457" s="41">
        <v>0</v>
      </c>
      <c r="U457" s="41">
        <v>0</v>
      </c>
      <c r="V457" s="40">
        <v>0</v>
      </c>
      <c r="W457" s="40">
        <v>0</v>
      </c>
      <c r="X457" s="40">
        <v>0</v>
      </c>
      <c r="Y457" s="40">
        <v>0</v>
      </c>
      <c r="Z457" s="40">
        <v>0</v>
      </c>
      <c r="AA457" s="38">
        <v>0</v>
      </c>
      <c r="AB457" s="38">
        <v>0</v>
      </c>
      <c r="AC457" s="38">
        <v>0</v>
      </c>
      <c r="AD457" s="38">
        <v>0</v>
      </c>
      <c r="AE457" s="38">
        <v>0</v>
      </c>
      <c r="AF457" s="39">
        <v>0</v>
      </c>
      <c r="AG457" s="39">
        <v>0</v>
      </c>
      <c r="AH457" s="39">
        <v>0</v>
      </c>
      <c r="AI457" s="39">
        <v>0</v>
      </c>
      <c r="AJ457" s="39">
        <v>0</v>
      </c>
      <c r="AK457" s="38">
        <v>0</v>
      </c>
      <c r="AL457" s="38">
        <v>31.32</v>
      </c>
      <c r="AM457" s="38">
        <v>0</v>
      </c>
      <c r="AN457" s="38">
        <v>0</v>
      </c>
      <c r="AO457" s="38">
        <v>31.32</v>
      </c>
      <c r="AP457" s="36">
        <v>0</v>
      </c>
      <c r="AQ457" s="36">
        <v>0</v>
      </c>
      <c r="AR457" s="36">
        <v>0</v>
      </c>
      <c r="AS457" s="36">
        <v>0</v>
      </c>
      <c r="AT457" s="36">
        <v>0</v>
      </c>
      <c r="AU457" s="37">
        <v>0</v>
      </c>
      <c r="AV457" s="37">
        <v>0</v>
      </c>
      <c r="AW457" s="37">
        <v>0</v>
      </c>
      <c r="AX457" s="37">
        <v>0</v>
      </c>
      <c r="AY457" s="37">
        <v>0</v>
      </c>
      <c r="AZ457" s="36">
        <v>0</v>
      </c>
      <c r="BA457" s="36">
        <v>0</v>
      </c>
      <c r="BB457" s="36">
        <v>0</v>
      </c>
      <c r="BC457" s="36">
        <v>0</v>
      </c>
      <c r="BD457" s="36">
        <v>0</v>
      </c>
      <c r="BE457" s="38">
        <v>0</v>
      </c>
      <c r="BF457" s="38">
        <v>0</v>
      </c>
      <c r="BG457" s="38">
        <v>0</v>
      </c>
      <c r="BH457" s="38">
        <v>0</v>
      </c>
      <c r="BI457" s="38">
        <v>0</v>
      </c>
      <c r="BJ457" s="39">
        <v>0</v>
      </c>
      <c r="BK457" s="39">
        <v>0</v>
      </c>
      <c r="BL457" s="39">
        <v>0</v>
      </c>
      <c r="BM457" s="39">
        <v>0</v>
      </c>
      <c r="BN457" s="39">
        <v>0</v>
      </c>
      <c r="BO457" s="38">
        <v>0</v>
      </c>
      <c r="BP457" s="38">
        <v>0</v>
      </c>
      <c r="BQ457" s="38">
        <v>0</v>
      </c>
      <c r="BR457" s="38">
        <v>0</v>
      </c>
      <c r="BS457" s="38">
        <v>0</v>
      </c>
      <c r="BT457" s="36">
        <v>2.9000000000000001E-2</v>
      </c>
      <c r="BU457" s="36">
        <v>0.33600000000000002</v>
      </c>
      <c r="BV457" s="36">
        <v>0</v>
      </c>
      <c r="BW457" s="36">
        <v>0</v>
      </c>
      <c r="BX457" s="36">
        <v>0.36499999999999999</v>
      </c>
      <c r="BY457" s="37">
        <v>6</v>
      </c>
      <c r="BZ457" s="37">
        <v>7</v>
      </c>
      <c r="CA457" s="37">
        <v>0</v>
      </c>
      <c r="CB457" s="37">
        <v>0</v>
      </c>
      <c r="CC457" s="37">
        <v>13</v>
      </c>
      <c r="CD457" s="36">
        <v>0</v>
      </c>
      <c r="CE457" s="36">
        <v>31.32</v>
      </c>
      <c r="CF457" s="36">
        <v>0</v>
      </c>
      <c r="CG457" s="36">
        <v>0</v>
      </c>
      <c r="CH457" s="36">
        <v>31.32</v>
      </c>
    </row>
    <row r="458" spans="1:86" x14ac:dyDescent="0.25">
      <c r="A458" s="45">
        <v>2022</v>
      </c>
      <c r="B458" s="43" t="s">
        <v>168</v>
      </c>
      <c r="C458" s="44">
        <v>12227</v>
      </c>
      <c r="D458" s="43" t="s">
        <v>961</v>
      </c>
      <c r="E458" s="43" t="s">
        <v>473</v>
      </c>
      <c r="F458" s="42" t="s">
        <v>455</v>
      </c>
      <c r="G458" s="54">
        <v>1.61</v>
      </c>
      <c r="H458" s="54" t="s">
        <v>450</v>
      </c>
      <c r="I458" s="38" t="s">
        <v>450</v>
      </c>
      <c r="J458" s="38" t="s">
        <v>450</v>
      </c>
      <c r="K458" s="38">
        <v>1.61</v>
      </c>
      <c r="L458" s="39">
        <v>62</v>
      </c>
      <c r="M458" s="39" t="s">
        <v>450</v>
      </c>
      <c r="N458" s="39" t="s">
        <v>450</v>
      </c>
      <c r="O458" s="39" t="s">
        <v>450</v>
      </c>
      <c r="P458" s="39">
        <v>62</v>
      </c>
      <c r="Q458" s="41" t="s">
        <v>450</v>
      </c>
      <c r="R458" s="41" t="s">
        <v>450</v>
      </c>
      <c r="S458" s="41" t="s">
        <v>450</v>
      </c>
      <c r="T458" s="41" t="s">
        <v>450</v>
      </c>
      <c r="U458" s="41">
        <v>0</v>
      </c>
      <c r="V458" s="40" t="s">
        <v>450</v>
      </c>
      <c r="W458" s="40" t="s">
        <v>450</v>
      </c>
      <c r="X458" s="40" t="s">
        <v>450</v>
      </c>
      <c r="Y458" s="40" t="s">
        <v>450</v>
      </c>
      <c r="Z458" s="40">
        <v>0</v>
      </c>
      <c r="AA458" s="38">
        <v>3.9E-2</v>
      </c>
      <c r="AB458" s="38" t="s">
        <v>450</v>
      </c>
      <c r="AC458" s="38" t="s">
        <v>450</v>
      </c>
      <c r="AD458" s="38" t="s">
        <v>450</v>
      </c>
      <c r="AE458" s="38">
        <v>3.9E-2</v>
      </c>
      <c r="AF458" s="39">
        <v>37</v>
      </c>
      <c r="AG458" s="39" t="s">
        <v>450</v>
      </c>
      <c r="AH458" s="39" t="s">
        <v>450</v>
      </c>
      <c r="AI458" s="39" t="s">
        <v>450</v>
      </c>
      <c r="AJ458" s="39">
        <v>37</v>
      </c>
      <c r="AK458" s="38">
        <v>1313.9</v>
      </c>
      <c r="AL458" s="38" t="s">
        <v>450</v>
      </c>
      <c r="AM458" s="38" t="s">
        <v>450</v>
      </c>
      <c r="AN458" s="38" t="s">
        <v>450</v>
      </c>
      <c r="AO458" s="38">
        <v>1313.9</v>
      </c>
      <c r="AP458" s="36">
        <v>5.5E-2</v>
      </c>
      <c r="AQ458" s="36" t="s">
        <v>450</v>
      </c>
      <c r="AR458" s="36" t="s">
        <v>450</v>
      </c>
      <c r="AS458" s="36" t="s">
        <v>450</v>
      </c>
      <c r="AT458" s="36">
        <v>5.5E-2</v>
      </c>
      <c r="AU458" s="37">
        <v>3</v>
      </c>
      <c r="AV458" s="37" t="s">
        <v>450</v>
      </c>
      <c r="AW458" s="37" t="s">
        <v>450</v>
      </c>
      <c r="AX458" s="37" t="s">
        <v>450</v>
      </c>
      <c r="AY458" s="37">
        <v>3</v>
      </c>
      <c r="AZ458" s="36">
        <v>64.52</v>
      </c>
      <c r="BA458" s="36" t="s">
        <v>450</v>
      </c>
      <c r="BB458" s="36" t="s">
        <v>450</v>
      </c>
      <c r="BC458" s="36" t="s">
        <v>450</v>
      </c>
      <c r="BD458" s="36">
        <v>64.52</v>
      </c>
      <c r="BE458" s="38" t="s">
        <v>450</v>
      </c>
      <c r="BF458" s="38" t="s">
        <v>450</v>
      </c>
      <c r="BG458" s="38" t="s">
        <v>450</v>
      </c>
      <c r="BH458" s="38" t="s">
        <v>450</v>
      </c>
      <c r="BI458" s="38">
        <v>0</v>
      </c>
      <c r="BJ458" s="39" t="s">
        <v>450</v>
      </c>
      <c r="BK458" s="39" t="s">
        <v>450</v>
      </c>
      <c r="BL458" s="39" t="s">
        <v>450</v>
      </c>
      <c r="BM458" s="39" t="s">
        <v>450</v>
      </c>
      <c r="BN458" s="39">
        <v>0</v>
      </c>
      <c r="BO458" s="38" t="s">
        <v>450</v>
      </c>
      <c r="BP458" s="38" t="s">
        <v>450</v>
      </c>
      <c r="BQ458" s="38" t="s">
        <v>450</v>
      </c>
      <c r="BR458" s="38" t="s">
        <v>450</v>
      </c>
      <c r="BS458" s="38">
        <v>0</v>
      </c>
      <c r="BT458" s="36">
        <v>1.704</v>
      </c>
      <c r="BU458" s="36">
        <v>0</v>
      </c>
      <c r="BV458" s="36">
        <v>0</v>
      </c>
      <c r="BW458" s="36">
        <v>0</v>
      </c>
      <c r="BX458" s="36">
        <v>1.704</v>
      </c>
      <c r="BY458" s="37">
        <v>102</v>
      </c>
      <c r="BZ458" s="37">
        <v>0</v>
      </c>
      <c r="CA458" s="37">
        <v>0</v>
      </c>
      <c r="CB458" s="37">
        <v>0</v>
      </c>
      <c r="CC458" s="37">
        <v>102</v>
      </c>
      <c r="CD458" s="36">
        <v>1378.42</v>
      </c>
      <c r="CE458" s="36">
        <v>0</v>
      </c>
      <c r="CF458" s="36">
        <v>0</v>
      </c>
      <c r="CG458" s="36">
        <v>0</v>
      </c>
      <c r="CH458" s="36">
        <v>1378.42</v>
      </c>
    </row>
    <row r="459" spans="1:86" x14ac:dyDescent="0.25">
      <c r="A459" s="45">
        <v>2022</v>
      </c>
      <c r="B459" s="43" t="s">
        <v>168</v>
      </c>
      <c r="C459" s="44">
        <v>12546</v>
      </c>
      <c r="D459" s="43" t="s">
        <v>960</v>
      </c>
      <c r="E459" s="43" t="s">
        <v>473</v>
      </c>
      <c r="F459" s="42" t="s">
        <v>457</v>
      </c>
      <c r="G459" s="54">
        <v>0.42399999999999999</v>
      </c>
      <c r="H459" s="54">
        <v>3.4000000000000002E-2</v>
      </c>
      <c r="I459" s="38" t="s">
        <v>450</v>
      </c>
      <c r="J459" s="38" t="s">
        <v>450</v>
      </c>
      <c r="K459" s="38">
        <v>0.45800000000000002</v>
      </c>
      <c r="L459" s="39">
        <v>34</v>
      </c>
      <c r="M459" s="39">
        <v>4</v>
      </c>
      <c r="N459" s="39" t="s">
        <v>450</v>
      </c>
      <c r="O459" s="39" t="s">
        <v>450</v>
      </c>
      <c r="P459" s="39">
        <v>38</v>
      </c>
      <c r="Q459" s="41" t="s">
        <v>450</v>
      </c>
      <c r="R459" s="41" t="s">
        <v>450</v>
      </c>
      <c r="S459" s="41" t="s">
        <v>450</v>
      </c>
      <c r="T459" s="41" t="s">
        <v>450</v>
      </c>
      <c r="U459" s="41" t="s">
        <v>450</v>
      </c>
      <c r="V459" s="40" t="s">
        <v>450</v>
      </c>
      <c r="W459" s="40" t="s">
        <v>450</v>
      </c>
      <c r="X459" s="40" t="s">
        <v>450</v>
      </c>
      <c r="Y459" s="40" t="s">
        <v>450</v>
      </c>
      <c r="Z459" s="40" t="s">
        <v>450</v>
      </c>
      <c r="AA459" s="38" t="s">
        <v>450</v>
      </c>
      <c r="AB459" s="38" t="s">
        <v>450</v>
      </c>
      <c r="AC459" s="38" t="s">
        <v>450</v>
      </c>
      <c r="AD459" s="38" t="s">
        <v>450</v>
      </c>
      <c r="AE459" s="38" t="s">
        <v>450</v>
      </c>
      <c r="AF459" s="39" t="s">
        <v>450</v>
      </c>
      <c r="AG459" s="39" t="s">
        <v>450</v>
      </c>
      <c r="AH459" s="39" t="s">
        <v>450</v>
      </c>
      <c r="AI459" s="39" t="s">
        <v>450</v>
      </c>
      <c r="AJ459" s="39" t="s">
        <v>450</v>
      </c>
      <c r="AK459" s="38">
        <v>0.17299999999999999</v>
      </c>
      <c r="AL459" s="38" t="s">
        <v>450</v>
      </c>
      <c r="AM459" s="38" t="s">
        <v>450</v>
      </c>
      <c r="AN459" s="38" t="s">
        <v>450</v>
      </c>
      <c r="AO459" s="38">
        <v>0.17299999999999999</v>
      </c>
      <c r="AP459" s="36" t="s">
        <v>450</v>
      </c>
      <c r="AQ459" s="36">
        <v>1E-3</v>
      </c>
      <c r="AR459" s="36" t="s">
        <v>450</v>
      </c>
      <c r="AS459" s="36" t="s">
        <v>450</v>
      </c>
      <c r="AT459" s="36">
        <v>1E-3</v>
      </c>
      <c r="AU459" s="37" t="s">
        <v>450</v>
      </c>
      <c r="AV459" s="37">
        <v>1</v>
      </c>
      <c r="AW459" s="37" t="s">
        <v>450</v>
      </c>
      <c r="AX459" s="37" t="s">
        <v>450</v>
      </c>
      <c r="AY459" s="37">
        <v>1</v>
      </c>
      <c r="AZ459" s="36" t="s">
        <v>450</v>
      </c>
      <c r="BA459" s="36" t="s">
        <v>450</v>
      </c>
      <c r="BB459" s="36" t="s">
        <v>450</v>
      </c>
      <c r="BC459" s="36" t="s">
        <v>450</v>
      </c>
      <c r="BD459" s="36">
        <v>0</v>
      </c>
      <c r="BE459" s="38" t="s">
        <v>450</v>
      </c>
      <c r="BF459" s="38" t="s">
        <v>450</v>
      </c>
      <c r="BG459" s="38" t="s">
        <v>450</v>
      </c>
      <c r="BH459" s="38" t="s">
        <v>450</v>
      </c>
      <c r="BI459" s="38">
        <v>0</v>
      </c>
      <c r="BJ459" s="39" t="s">
        <v>450</v>
      </c>
      <c r="BK459" s="39" t="s">
        <v>450</v>
      </c>
      <c r="BL459" s="39" t="s">
        <v>450</v>
      </c>
      <c r="BM459" s="39" t="s">
        <v>450</v>
      </c>
      <c r="BN459" s="39">
        <v>0</v>
      </c>
      <c r="BO459" s="38" t="s">
        <v>450</v>
      </c>
      <c r="BP459" s="38" t="s">
        <v>450</v>
      </c>
      <c r="BQ459" s="38" t="s">
        <v>450</v>
      </c>
      <c r="BR459" s="38" t="s">
        <v>450</v>
      </c>
      <c r="BS459" s="38">
        <v>0</v>
      </c>
      <c r="BT459" s="36">
        <v>0.42399999999999999</v>
      </c>
      <c r="BU459" s="36">
        <v>3.5000000000000003E-2</v>
      </c>
      <c r="BV459" s="36">
        <v>0</v>
      </c>
      <c r="BW459" s="36">
        <v>0</v>
      </c>
      <c r="BX459" s="36">
        <v>0.45900000000000002</v>
      </c>
      <c r="BY459" s="37">
        <v>34</v>
      </c>
      <c r="BZ459" s="37">
        <v>5</v>
      </c>
      <c r="CA459" s="37">
        <v>0</v>
      </c>
      <c r="CB459" s="37">
        <v>0</v>
      </c>
      <c r="CC459" s="37">
        <v>39</v>
      </c>
      <c r="CD459" s="36">
        <v>0.17299999999999999</v>
      </c>
      <c r="CE459" s="36">
        <v>0</v>
      </c>
      <c r="CF459" s="36">
        <v>0</v>
      </c>
      <c r="CG459" s="36">
        <v>0</v>
      </c>
      <c r="CH459" s="36">
        <v>0.17299999999999999</v>
      </c>
    </row>
    <row r="460" spans="1:86" x14ac:dyDescent="0.25">
      <c r="A460" s="45">
        <v>2022</v>
      </c>
      <c r="B460" s="43" t="s">
        <v>168</v>
      </c>
      <c r="C460" s="44">
        <v>12647</v>
      </c>
      <c r="D460" s="43" t="s">
        <v>959</v>
      </c>
      <c r="E460" s="43" t="s">
        <v>473</v>
      </c>
      <c r="F460" s="42" t="s">
        <v>457</v>
      </c>
      <c r="G460" s="54">
        <v>5.4180000000000001</v>
      </c>
      <c r="H460" s="54">
        <v>5.8860000000000001</v>
      </c>
      <c r="I460" s="38">
        <v>0.02</v>
      </c>
      <c r="J460" s="38">
        <v>0</v>
      </c>
      <c r="K460" s="38">
        <v>11.324</v>
      </c>
      <c r="L460" s="39">
        <v>650</v>
      </c>
      <c r="M460" s="39">
        <v>144</v>
      </c>
      <c r="N460" s="39">
        <v>1</v>
      </c>
      <c r="O460" s="39">
        <v>0</v>
      </c>
      <c r="P460" s="39">
        <v>795</v>
      </c>
      <c r="Q460" s="41">
        <v>0.157</v>
      </c>
      <c r="R460" s="41">
        <v>6.0000000000000001E-3</v>
      </c>
      <c r="S460" s="41">
        <v>0</v>
      </c>
      <c r="T460" s="41">
        <v>0</v>
      </c>
      <c r="U460" s="41">
        <v>0.16300000000000001</v>
      </c>
      <c r="V460" s="40">
        <v>14</v>
      </c>
      <c r="W460" s="40">
        <v>1</v>
      </c>
      <c r="X460" s="40">
        <v>0</v>
      </c>
      <c r="Y460" s="40">
        <v>0</v>
      </c>
      <c r="Z460" s="40">
        <v>15</v>
      </c>
      <c r="AA460" s="38">
        <v>0.51800000000000002</v>
      </c>
      <c r="AB460" s="38">
        <v>0.52200000000000002</v>
      </c>
      <c r="AC460" s="38">
        <v>0</v>
      </c>
      <c r="AD460" s="38">
        <v>0</v>
      </c>
      <c r="AE460" s="38">
        <v>1.04</v>
      </c>
      <c r="AF460" s="39">
        <v>93</v>
      </c>
      <c r="AG460" s="39">
        <v>3</v>
      </c>
      <c r="AH460" s="39">
        <v>0</v>
      </c>
      <c r="AI460" s="39">
        <v>0</v>
      </c>
      <c r="AJ460" s="39">
        <v>96</v>
      </c>
      <c r="AK460" s="38">
        <v>1301.3800000000001</v>
      </c>
      <c r="AL460" s="38">
        <v>654.21299999999997</v>
      </c>
      <c r="AM460" s="38">
        <v>0</v>
      </c>
      <c r="AN460" s="38">
        <v>0</v>
      </c>
      <c r="AO460" s="38">
        <v>1955.5930000000001</v>
      </c>
      <c r="AP460" s="36">
        <v>8.2000000000000003E-2</v>
      </c>
      <c r="AQ460" s="36">
        <v>9.2999999999999999E-2</v>
      </c>
      <c r="AR460" s="36">
        <v>0</v>
      </c>
      <c r="AS460" s="36">
        <v>0</v>
      </c>
      <c r="AT460" s="36">
        <v>0.17499999999999999</v>
      </c>
      <c r="AU460" s="37">
        <v>8</v>
      </c>
      <c r="AV460" s="37">
        <v>7</v>
      </c>
      <c r="AW460" s="37">
        <v>0</v>
      </c>
      <c r="AX460" s="37">
        <v>0</v>
      </c>
      <c r="AY460" s="37">
        <v>15</v>
      </c>
      <c r="AZ460" s="36">
        <v>0.27700000000000002</v>
      </c>
      <c r="BA460" s="36">
        <v>0</v>
      </c>
      <c r="BB460" s="36">
        <v>0</v>
      </c>
      <c r="BC460" s="36">
        <v>0</v>
      </c>
      <c r="BD460" s="36">
        <v>0.27700000000000002</v>
      </c>
      <c r="BE460" s="38" t="s">
        <v>450</v>
      </c>
      <c r="BF460" s="38" t="s">
        <v>450</v>
      </c>
      <c r="BG460" s="38" t="s">
        <v>450</v>
      </c>
      <c r="BH460" s="38" t="s">
        <v>450</v>
      </c>
      <c r="BI460" s="38">
        <v>0</v>
      </c>
      <c r="BJ460" s="39" t="s">
        <v>450</v>
      </c>
      <c r="BK460" s="39" t="s">
        <v>450</v>
      </c>
      <c r="BL460" s="39" t="s">
        <v>450</v>
      </c>
      <c r="BM460" s="39" t="s">
        <v>450</v>
      </c>
      <c r="BN460" s="39">
        <v>0</v>
      </c>
      <c r="BO460" s="38" t="s">
        <v>450</v>
      </c>
      <c r="BP460" s="38" t="s">
        <v>450</v>
      </c>
      <c r="BQ460" s="38" t="s">
        <v>450</v>
      </c>
      <c r="BR460" s="38" t="s">
        <v>450</v>
      </c>
      <c r="BS460" s="38">
        <v>0</v>
      </c>
      <c r="BT460" s="36">
        <v>6.0179999999999998</v>
      </c>
      <c r="BU460" s="36">
        <v>6.5010000000000003</v>
      </c>
      <c r="BV460" s="36">
        <v>0.02</v>
      </c>
      <c r="BW460" s="36">
        <v>0</v>
      </c>
      <c r="BX460" s="36">
        <v>12.539</v>
      </c>
      <c r="BY460" s="37">
        <v>751</v>
      </c>
      <c r="BZ460" s="37">
        <v>154</v>
      </c>
      <c r="CA460" s="37">
        <v>1</v>
      </c>
      <c r="CB460" s="37">
        <v>0</v>
      </c>
      <c r="CC460" s="37">
        <v>906</v>
      </c>
      <c r="CD460" s="36">
        <v>1301.6569999999999</v>
      </c>
      <c r="CE460" s="36">
        <v>654.21299999999997</v>
      </c>
      <c r="CF460" s="36">
        <v>0</v>
      </c>
      <c r="CG460" s="36">
        <v>0</v>
      </c>
      <c r="CH460" s="36">
        <v>1955.87</v>
      </c>
    </row>
    <row r="461" spans="1:86" x14ac:dyDescent="0.25">
      <c r="A461" s="45">
        <v>2022</v>
      </c>
      <c r="B461" s="43" t="s">
        <v>168</v>
      </c>
      <c r="C461" s="44">
        <v>12651</v>
      </c>
      <c r="D461" s="43" t="s">
        <v>958</v>
      </c>
      <c r="E461" s="43" t="s">
        <v>473</v>
      </c>
      <c r="F461" s="42" t="s">
        <v>457</v>
      </c>
      <c r="G461" s="54">
        <v>2.4300000000000002</v>
      </c>
      <c r="H461" s="54">
        <v>0.188</v>
      </c>
      <c r="I461" s="38" t="s">
        <v>450</v>
      </c>
      <c r="J461" s="38" t="s">
        <v>450</v>
      </c>
      <c r="K461" s="38">
        <v>2.6179999999999999</v>
      </c>
      <c r="L461" s="39">
        <v>224</v>
      </c>
      <c r="M461" s="39">
        <v>8</v>
      </c>
      <c r="N461" s="39" t="s">
        <v>450</v>
      </c>
      <c r="O461" s="39" t="s">
        <v>450</v>
      </c>
      <c r="P461" s="39">
        <v>232</v>
      </c>
      <c r="Q461" s="41" t="s">
        <v>450</v>
      </c>
      <c r="R461" s="41" t="s">
        <v>450</v>
      </c>
      <c r="S461" s="41" t="s">
        <v>450</v>
      </c>
      <c r="T461" s="41" t="s">
        <v>450</v>
      </c>
      <c r="U461" s="41" t="s">
        <v>450</v>
      </c>
      <c r="V461" s="40" t="s">
        <v>450</v>
      </c>
      <c r="W461" s="40" t="s">
        <v>450</v>
      </c>
      <c r="X461" s="40" t="s">
        <v>450</v>
      </c>
      <c r="Y461" s="40" t="s">
        <v>450</v>
      </c>
      <c r="Z461" s="40" t="s">
        <v>450</v>
      </c>
      <c r="AA461" s="38" t="s">
        <v>450</v>
      </c>
      <c r="AB461" s="38" t="s">
        <v>450</v>
      </c>
      <c r="AC461" s="38" t="s">
        <v>450</v>
      </c>
      <c r="AD461" s="38" t="s">
        <v>450</v>
      </c>
      <c r="AE461" s="38" t="s">
        <v>450</v>
      </c>
      <c r="AF461" s="39" t="s">
        <v>450</v>
      </c>
      <c r="AG461" s="39" t="s">
        <v>450</v>
      </c>
      <c r="AH461" s="39" t="s">
        <v>450</v>
      </c>
      <c r="AI461" s="39" t="s">
        <v>450</v>
      </c>
      <c r="AJ461" s="39" t="s">
        <v>450</v>
      </c>
      <c r="AK461" s="38">
        <v>2645.9070000000002</v>
      </c>
      <c r="AL461" s="38">
        <v>167.96600000000001</v>
      </c>
      <c r="AM461" s="38" t="s">
        <v>450</v>
      </c>
      <c r="AN461" s="38" t="s">
        <v>450</v>
      </c>
      <c r="AO461" s="38">
        <v>2813.873</v>
      </c>
      <c r="AP461" s="36">
        <v>0.13400000000000001</v>
      </c>
      <c r="AQ461" s="36">
        <v>0.14000000000000001</v>
      </c>
      <c r="AR461" s="36" t="s">
        <v>450</v>
      </c>
      <c r="AS461" s="36" t="s">
        <v>450</v>
      </c>
      <c r="AT461" s="36">
        <v>0.27400000000000002</v>
      </c>
      <c r="AU461" s="37">
        <v>7</v>
      </c>
      <c r="AV461" s="37">
        <v>4</v>
      </c>
      <c r="AW461" s="37" t="s">
        <v>450</v>
      </c>
      <c r="AX461" s="37" t="s">
        <v>450</v>
      </c>
      <c r="AY461" s="37">
        <v>11</v>
      </c>
      <c r="AZ461" s="36">
        <v>50.033999999999999</v>
      </c>
      <c r="BA461" s="36">
        <v>93.546000000000006</v>
      </c>
      <c r="BB461" s="36" t="s">
        <v>450</v>
      </c>
      <c r="BC461" s="36" t="s">
        <v>450</v>
      </c>
      <c r="BD461" s="36">
        <v>143.58000000000001</v>
      </c>
      <c r="BE461" s="38" t="s">
        <v>450</v>
      </c>
      <c r="BF461" s="38" t="s">
        <v>450</v>
      </c>
      <c r="BG461" s="38" t="s">
        <v>450</v>
      </c>
      <c r="BH461" s="38" t="s">
        <v>450</v>
      </c>
      <c r="BI461" s="38">
        <v>0</v>
      </c>
      <c r="BJ461" s="39" t="s">
        <v>450</v>
      </c>
      <c r="BK461" s="39" t="s">
        <v>450</v>
      </c>
      <c r="BL461" s="39" t="s">
        <v>450</v>
      </c>
      <c r="BM461" s="39" t="s">
        <v>450</v>
      </c>
      <c r="BN461" s="39">
        <v>0</v>
      </c>
      <c r="BO461" s="38" t="s">
        <v>450</v>
      </c>
      <c r="BP461" s="38" t="s">
        <v>450</v>
      </c>
      <c r="BQ461" s="38" t="s">
        <v>450</v>
      </c>
      <c r="BR461" s="38" t="s">
        <v>450</v>
      </c>
      <c r="BS461" s="38">
        <v>0</v>
      </c>
      <c r="BT461" s="36">
        <v>2.5640000000000001</v>
      </c>
      <c r="BU461" s="36">
        <v>0.32800000000000001</v>
      </c>
      <c r="BV461" s="36">
        <v>0</v>
      </c>
      <c r="BW461" s="36">
        <v>0</v>
      </c>
      <c r="BX461" s="36">
        <v>2.8919999999999999</v>
      </c>
      <c r="BY461" s="37">
        <v>231</v>
      </c>
      <c r="BZ461" s="37">
        <v>12</v>
      </c>
      <c r="CA461" s="37">
        <v>0</v>
      </c>
      <c r="CB461" s="37">
        <v>0</v>
      </c>
      <c r="CC461" s="37">
        <v>243</v>
      </c>
      <c r="CD461" s="36">
        <v>2695.9409999999998</v>
      </c>
      <c r="CE461" s="36">
        <v>261.512</v>
      </c>
      <c r="CF461" s="36">
        <v>0</v>
      </c>
      <c r="CG461" s="36">
        <v>0</v>
      </c>
      <c r="CH461" s="36">
        <v>2957.453</v>
      </c>
    </row>
    <row r="462" spans="1:86" x14ac:dyDescent="0.25">
      <c r="A462" s="45">
        <v>2022</v>
      </c>
      <c r="B462" s="43" t="s">
        <v>168</v>
      </c>
      <c r="C462" s="44">
        <v>12894</v>
      </c>
      <c r="D462" s="43" t="s">
        <v>957</v>
      </c>
      <c r="E462" s="43" t="s">
        <v>609</v>
      </c>
      <c r="F462" s="42" t="s">
        <v>457</v>
      </c>
      <c r="G462" s="54">
        <v>0.1</v>
      </c>
      <c r="H462" s="54">
        <v>2.5999999999999999E-2</v>
      </c>
      <c r="I462" s="38">
        <v>0.18</v>
      </c>
      <c r="J462" s="38" t="s">
        <v>450</v>
      </c>
      <c r="K462" s="38">
        <v>0.30599999999999999</v>
      </c>
      <c r="L462" s="39">
        <v>14</v>
      </c>
      <c r="M462" s="39">
        <v>3</v>
      </c>
      <c r="N462" s="39">
        <v>1</v>
      </c>
      <c r="O462" s="39" t="s">
        <v>450</v>
      </c>
      <c r="P462" s="39">
        <v>18</v>
      </c>
      <c r="Q462" s="41" t="s">
        <v>450</v>
      </c>
      <c r="R462" s="41" t="s">
        <v>450</v>
      </c>
      <c r="S462" s="41" t="s">
        <v>450</v>
      </c>
      <c r="T462" s="41" t="s">
        <v>450</v>
      </c>
      <c r="U462" s="41" t="s">
        <v>450</v>
      </c>
      <c r="V462" s="40" t="s">
        <v>450</v>
      </c>
      <c r="W462" s="40" t="s">
        <v>450</v>
      </c>
      <c r="X462" s="40" t="s">
        <v>450</v>
      </c>
      <c r="Y462" s="40" t="s">
        <v>450</v>
      </c>
      <c r="Z462" s="40" t="s">
        <v>450</v>
      </c>
      <c r="AA462" s="38" t="s">
        <v>450</v>
      </c>
      <c r="AB462" s="38" t="s">
        <v>450</v>
      </c>
      <c r="AC462" s="38" t="s">
        <v>450</v>
      </c>
      <c r="AD462" s="38" t="s">
        <v>450</v>
      </c>
      <c r="AE462" s="38" t="s">
        <v>450</v>
      </c>
      <c r="AF462" s="39" t="s">
        <v>450</v>
      </c>
      <c r="AG462" s="39" t="s">
        <v>450</v>
      </c>
      <c r="AH462" s="39" t="s">
        <v>450</v>
      </c>
      <c r="AI462" s="39" t="s">
        <v>450</v>
      </c>
      <c r="AJ462" s="39" t="s">
        <v>450</v>
      </c>
      <c r="AK462" s="38" t="s">
        <v>450</v>
      </c>
      <c r="AL462" s="38" t="s">
        <v>450</v>
      </c>
      <c r="AM462" s="38" t="s">
        <v>450</v>
      </c>
      <c r="AN462" s="38" t="s">
        <v>450</v>
      </c>
      <c r="AO462" s="38">
        <v>0</v>
      </c>
      <c r="AP462" s="36" t="s">
        <v>450</v>
      </c>
      <c r="AQ462" s="36" t="s">
        <v>450</v>
      </c>
      <c r="AR462" s="36" t="s">
        <v>450</v>
      </c>
      <c r="AS462" s="36" t="s">
        <v>450</v>
      </c>
      <c r="AT462" s="36">
        <v>0</v>
      </c>
      <c r="AU462" s="37" t="s">
        <v>450</v>
      </c>
      <c r="AV462" s="37" t="s">
        <v>450</v>
      </c>
      <c r="AW462" s="37" t="s">
        <v>450</v>
      </c>
      <c r="AX462" s="37" t="s">
        <v>450</v>
      </c>
      <c r="AY462" s="37">
        <v>0</v>
      </c>
      <c r="AZ462" s="36" t="s">
        <v>450</v>
      </c>
      <c r="BA462" s="36" t="s">
        <v>450</v>
      </c>
      <c r="BB462" s="36" t="s">
        <v>450</v>
      </c>
      <c r="BC462" s="36" t="s">
        <v>450</v>
      </c>
      <c r="BD462" s="36">
        <v>0</v>
      </c>
      <c r="BE462" s="38" t="s">
        <v>450</v>
      </c>
      <c r="BF462" s="38" t="s">
        <v>450</v>
      </c>
      <c r="BG462" s="38" t="s">
        <v>450</v>
      </c>
      <c r="BH462" s="38" t="s">
        <v>450</v>
      </c>
      <c r="BI462" s="38">
        <v>0</v>
      </c>
      <c r="BJ462" s="39" t="s">
        <v>450</v>
      </c>
      <c r="BK462" s="39" t="s">
        <v>450</v>
      </c>
      <c r="BL462" s="39" t="s">
        <v>450</v>
      </c>
      <c r="BM462" s="39" t="s">
        <v>450</v>
      </c>
      <c r="BN462" s="39">
        <v>0</v>
      </c>
      <c r="BO462" s="38" t="s">
        <v>450</v>
      </c>
      <c r="BP462" s="38" t="s">
        <v>450</v>
      </c>
      <c r="BQ462" s="38" t="s">
        <v>450</v>
      </c>
      <c r="BR462" s="38" t="s">
        <v>450</v>
      </c>
      <c r="BS462" s="38">
        <v>0</v>
      </c>
      <c r="BT462" s="36">
        <v>0.1</v>
      </c>
      <c r="BU462" s="36">
        <v>2.5999999999999999E-2</v>
      </c>
      <c r="BV462" s="36">
        <v>0.18</v>
      </c>
      <c r="BW462" s="36">
        <v>0</v>
      </c>
      <c r="BX462" s="36">
        <v>0.30599999999999999</v>
      </c>
      <c r="BY462" s="37">
        <v>14</v>
      </c>
      <c r="BZ462" s="37">
        <v>3</v>
      </c>
      <c r="CA462" s="37">
        <v>1</v>
      </c>
      <c r="CB462" s="37">
        <v>0</v>
      </c>
      <c r="CC462" s="37">
        <v>18</v>
      </c>
      <c r="CD462" s="36">
        <v>0</v>
      </c>
      <c r="CE462" s="36">
        <v>0</v>
      </c>
      <c r="CF462" s="36">
        <v>0</v>
      </c>
      <c r="CG462" s="36">
        <v>0</v>
      </c>
      <c r="CH462" s="36">
        <v>0</v>
      </c>
    </row>
    <row r="463" spans="1:86" x14ac:dyDescent="0.25">
      <c r="A463" s="45">
        <v>2022</v>
      </c>
      <c r="B463" s="43" t="s">
        <v>168</v>
      </c>
      <c r="C463" s="44">
        <v>13781</v>
      </c>
      <c r="D463" s="43" t="s">
        <v>956</v>
      </c>
      <c r="E463" s="43" t="s">
        <v>473</v>
      </c>
      <c r="F463" s="42" t="s">
        <v>455</v>
      </c>
      <c r="G463" s="54">
        <v>58.497</v>
      </c>
      <c r="H463" s="54">
        <v>42.273000000000003</v>
      </c>
      <c r="I463" s="38">
        <v>18.263999999999999</v>
      </c>
      <c r="J463" s="38" t="s">
        <v>450</v>
      </c>
      <c r="K463" s="38">
        <v>119.03400000000001</v>
      </c>
      <c r="L463" s="39">
        <v>7766</v>
      </c>
      <c r="M463" s="39">
        <v>1035</v>
      </c>
      <c r="N463" s="39">
        <v>229</v>
      </c>
      <c r="O463" s="39" t="s">
        <v>450</v>
      </c>
      <c r="P463" s="39">
        <v>9030</v>
      </c>
      <c r="Q463" s="41" t="s">
        <v>450</v>
      </c>
      <c r="R463" s="41" t="s">
        <v>450</v>
      </c>
      <c r="S463" s="41" t="s">
        <v>450</v>
      </c>
      <c r="T463" s="41" t="s">
        <v>450</v>
      </c>
      <c r="U463" s="41" t="s">
        <v>450</v>
      </c>
      <c r="V463" s="40" t="s">
        <v>450</v>
      </c>
      <c r="W463" s="40" t="s">
        <v>450</v>
      </c>
      <c r="X463" s="40" t="s">
        <v>450</v>
      </c>
      <c r="Y463" s="40" t="s">
        <v>450</v>
      </c>
      <c r="Z463" s="40" t="s">
        <v>450</v>
      </c>
      <c r="AA463" s="38" t="s">
        <v>450</v>
      </c>
      <c r="AB463" s="38" t="s">
        <v>450</v>
      </c>
      <c r="AC463" s="38" t="s">
        <v>450</v>
      </c>
      <c r="AD463" s="38" t="s">
        <v>450</v>
      </c>
      <c r="AE463" s="38" t="s">
        <v>450</v>
      </c>
      <c r="AF463" s="39" t="s">
        <v>450</v>
      </c>
      <c r="AG463" s="39" t="s">
        <v>450</v>
      </c>
      <c r="AH463" s="39" t="s">
        <v>450</v>
      </c>
      <c r="AI463" s="39" t="s">
        <v>450</v>
      </c>
      <c r="AJ463" s="39" t="s">
        <v>450</v>
      </c>
      <c r="AK463" s="38" t="s">
        <v>450</v>
      </c>
      <c r="AL463" s="38" t="s">
        <v>450</v>
      </c>
      <c r="AM463" s="38" t="s">
        <v>450</v>
      </c>
      <c r="AN463" s="38" t="s">
        <v>450</v>
      </c>
      <c r="AO463" s="38">
        <v>0</v>
      </c>
      <c r="AP463" s="36" t="s">
        <v>450</v>
      </c>
      <c r="AQ463" s="36" t="s">
        <v>450</v>
      </c>
      <c r="AR463" s="36" t="s">
        <v>450</v>
      </c>
      <c r="AS463" s="36" t="s">
        <v>450</v>
      </c>
      <c r="AT463" s="36">
        <v>0</v>
      </c>
      <c r="AU463" s="37" t="s">
        <v>450</v>
      </c>
      <c r="AV463" s="37" t="s">
        <v>450</v>
      </c>
      <c r="AW463" s="37" t="s">
        <v>450</v>
      </c>
      <c r="AX463" s="37" t="s">
        <v>450</v>
      </c>
      <c r="AY463" s="37">
        <v>0</v>
      </c>
      <c r="AZ463" s="36" t="s">
        <v>450</v>
      </c>
      <c r="BA463" s="36" t="s">
        <v>450</v>
      </c>
      <c r="BB463" s="36" t="s">
        <v>450</v>
      </c>
      <c r="BC463" s="36" t="s">
        <v>450</v>
      </c>
      <c r="BD463" s="36">
        <v>0</v>
      </c>
      <c r="BE463" s="38" t="s">
        <v>450</v>
      </c>
      <c r="BF463" s="38" t="s">
        <v>450</v>
      </c>
      <c r="BG463" s="38" t="s">
        <v>450</v>
      </c>
      <c r="BH463" s="38" t="s">
        <v>450</v>
      </c>
      <c r="BI463" s="38">
        <v>0</v>
      </c>
      <c r="BJ463" s="39" t="s">
        <v>450</v>
      </c>
      <c r="BK463" s="39" t="s">
        <v>450</v>
      </c>
      <c r="BL463" s="39" t="s">
        <v>450</v>
      </c>
      <c r="BM463" s="39" t="s">
        <v>450</v>
      </c>
      <c r="BN463" s="39">
        <v>0</v>
      </c>
      <c r="BO463" s="38" t="s">
        <v>450</v>
      </c>
      <c r="BP463" s="38" t="s">
        <v>450</v>
      </c>
      <c r="BQ463" s="38" t="s">
        <v>450</v>
      </c>
      <c r="BR463" s="38" t="s">
        <v>450</v>
      </c>
      <c r="BS463" s="38">
        <v>0</v>
      </c>
      <c r="BT463" s="36">
        <v>58.497</v>
      </c>
      <c r="BU463" s="36">
        <v>42.273000000000003</v>
      </c>
      <c r="BV463" s="36">
        <v>18.263999999999999</v>
      </c>
      <c r="BW463" s="36">
        <v>0</v>
      </c>
      <c r="BX463" s="36">
        <v>119.03400000000001</v>
      </c>
      <c r="BY463" s="37">
        <v>7766</v>
      </c>
      <c r="BZ463" s="37">
        <v>1035</v>
      </c>
      <c r="CA463" s="37">
        <v>229</v>
      </c>
      <c r="CB463" s="37">
        <v>0</v>
      </c>
      <c r="CC463" s="37">
        <v>9030</v>
      </c>
      <c r="CD463" s="36">
        <v>0</v>
      </c>
      <c r="CE463" s="36">
        <v>0</v>
      </c>
      <c r="CF463" s="36">
        <v>0</v>
      </c>
      <c r="CG463" s="36">
        <v>0</v>
      </c>
      <c r="CH463" s="36">
        <v>0</v>
      </c>
    </row>
    <row r="464" spans="1:86" x14ac:dyDescent="0.25">
      <c r="A464" s="45">
        <v>2022</v>
      </c>
      <c r="B464" s="43" t="s">
        <v>168</v>
      </c>
      <c r="C464" s="44">
        <v>14232</v>
      </c>
      <c r="D464" s="43" t="s">
        <v>677</v>
      </c>
      <c r="E464" s="43" t="s">
        <v>473</v>
      </c>
      <c r="F464" s="42" t="s">
        <v>457</v>
      </c>
      <c r="G464" s="54">
        <v>0.44500000000000001</v>
      </c>
      <c r="H464" s="54">
        <v>1.494</v>
      </c>
      <c r="I464" s="38">
        <v>0</v>
      </c>
      <c r="J464" s="38">
        <v>0</v>
      </c>
      <c r="K464" s="38">
        <v>1.9390000000000001</v>
      </c>
      <c r="L464" s="39">
        <v>40</v>
      </c>
      <c r="M464" s="39">
        <v>30</v>
      </c>
      <c r="N464" s="39">
        <v>0</v>
      </c>
      <c r="O464" s="39">
        <v>0</v>
      </c>
      <c r="P464" s="39">
        <v>70</v>
      </c>
      <c r="Q464" s="41">
        <v>0</v>
      </c>
      <c r="R464" s="41">
        <v>0</v>
      </c>
      <c r="S464" s="41">
        <v>0</v>
      </c>
      <c r="T464" s="41">
        <v>0</v>
      </c>
      <c r="U464" s="41">
        <v>0</v>
      </c>
      <c r="V464" s="40">
        <v>0</v>
      </c>
      <c r="W464" s="40">
        <v>0</v>
      </c>
      <c r="X464" s="40">
        <v>0</v>
      </c>
      <c r="Y464" s="40">
        <v>0</v>
      </c>
      <c r="Z464" s="40">
        <v>0</v>
      </c>
      <c r="AA464" s="38">
        <v>0</v>
      </c>
      <c r="AB464" s="38">
        <v>0</v>
      </c>
      <c r="AC464" s="38">
        <v>0</v>
      </c>
      <c r="AD464" s="38">
        <v>0</v>
      </c>
      <c r="AE464" s="38">
        <v>0</v>
      </c>
      <c r="AF464" s="39">
        <v>0</v>
      </c>
      <c r="AG464" s="39">
        <v>0</v>
      </c>
      <c r="AH464" s="39">
        <v>0</v>
      </c>
      <c r="AI464" s="39">
        <v>0</v>
      </c>
      <c r="AJ464" s="39">
        <v>0</v>
      </c>
      <c r="AK464" s="38">
        <v>11.817</v>
      </c>
      <c r="AL464" s="38">
        <v>12.044</v>
      </c>
      <c r="AM464" s="38">
        <v>0</v>
      </c>
      <c r="AN464" s="38">
        <v>0</v>
      </c>
      <c r="AO464" s="38">
        <v>23.861000000000001</v>
      </c>
      <c r="AP464" s="36">
        <v>2E-3</v>
      </c>
      <c r="AQ464" s="36">
        <v>0.17399999999999999</v>
      </c>
      <c r="AR464" s="36">
        <v>0</v>
      </c>
      <c r="AS464" s="36">
        <v>0</v>
      </c>
      <c r="AT464" s="36">
        <v>0.17599999999999999</v>
      </c>
      <c r="AU464" s="37">
        <v>1</v>
      </c>
      <c r="AV464" s="37">
        <v>7</v>
      </c>
      <c r="AW464" s="37">
        <v>0</v>
      </c>
      <c r="AX464" s="37">
        <v>0</v>
      </c>
      <c r="AY464" s="37">
        <v>8</v>
      </c>
      <c r="AZ464" s="36">
        <v>0</v>
      </c>
      <c r="BA464" s="36">
        <v>0</v>
      </c>
      <c r="BB464" s="36">
        <v>0</v>
      </c>
      <c r="BC464" s="36">
        <v>0</v>
      </c>
      <c r="BD464" s="36">
        <v>0</v>
      </c>
      <c r="BE464" s="38">
        <v>0</v>
      </c>
      <c r="BF464" s="38">
        <v>3.5000000000000003E-2</v>
      </c>
      <c r="BG464" s="38">
        <v>0</v>
      </c>
      <c r="BH464" s="38">
        <v>0</v>
      </c>
      <c r="BI464" s="38">
        <v>3.5000000000000003E-2</v>
      </c>
      <c r="BJ464" s="39">
        <v>0</v>
      </c>
      <c r="BK464" s="39">
        <v>1</v>
      </c>
      <c r="BL464" s="39">
        <v>0</v>
      </c>
      <c r="BM464" s="39">
        <v>0</v>
      </c>
      <c r="BN464" s="39">
        <v>1</v>
      </c>
      <c r="BO464" s="38">
        <v>0</v>
      </c>
      <c r="BP464" s="38">
        <v>0</v>
      </c>
      <c r="BQ464" s="38">
        <v>0</v>
      </c>
      <c r="BR464" s="38">
        <v>0</v>
      </c>
      <c r="BS464" s="38">
        <v>0</v>
      </c>
      <c r="BT464" s="36">
        <v>0.44700000000000001</v>
      </c>
      <c r="BU464" s="36">
        <v>1.7030000000000001</v>
      </c>
      <c r="BV464" s="36">
        <v>0</v>
      </c>
      <c r="BW464" s="36">
        <v>0</v>
      </c>
      <c r="BX464" s="36">
        <v>2.15</v>
      </c>
      <c r="BY464" s="37">
        <v>41</v>
      </c>
      <c r="BZ464" s="37">
        <v>38</v>
      </c>
      <c r="CA464" s="37">
        <v>0</v>
      </c>
      <c r="CB464" s="37">
        <v>0</v>
      </c>
      <c r="CC464" s="37">
        <v>79</v>
      </c>
      <c r="CD464" s="36">
        <v>11.817</v>
      </c>
      <c r="CE464" s="36">
        <v>12.044</v>
      </c>
      <c r="CF464" s="36">
        <v>0</v>
      </c>
      <c r="CG464" s="36">
        <v>0</v>
      </c>
      <c r="CH464" s="36">
        <v>23.861000000000001</v>
      </c>
    </row>
    <row r="465" spans="1:86" x14ac:dyDescent="0.25">
      <c r="A465" s="45">
        <v>2022</v>
      </c>
      <c r="B465" s="43" t="s">
        <v>168</v>
      </c>
      <c r="C465" s="44">
        <v>14246</v>
      </c>
      <c r="D465" s="43" t="s">
        <v>955</v>
      </c>
      <c r="E465" s="43" t="s">
        <v>473</v>
      </c>
      <c r="F465" s="42" t="s">
        <v>455</v>
      </c>
      <c r="G465" s="54">
        <v>0.52800000000000002</v>
      </c>
      <c r="H465" s="54">
        <v>8.7999999999999995E-2</v>
      </c>
      <c r="I465" s="38" t="s">
        <v>450</v>
      </c>
      <c r="J465" s="38" t="s">
        <v>450</v>
      </c>
      <c r="K465" s="38">
        <v>0.61599999999999999</v>
      </c>
      <c r="L465" s="39">
        <v>58</v>
      </c>
      <c r="M465" s="39">
        <v>2</v>
      </c>
      <c r="N465" s="39" t="s">
        <v>450</v>
      </c>
      <c r="O465" s="39" t="s">
        <v>450</v>
      </c>
      <c r="P465" s="39">
        <v>60</v>
      </c>
      <c r="Q465" s="41" t="s">
        <v>450</v>
      </c>
      <c r="R465" s="41" t="s">
        <v>450</v>
      </c>
      <c r="S465" s="41" t="s">
        <v>450</v>
      </c>
      <c r="T465" s="41" t="s">
        <v>450</v>
      </c>
      <c r="U465" s="41" t="s">
        <v>450</v>
      </c>
      <c r="V465" s="40" t="s">
        <v>450</v>
      </c>
      <c r="W465" s="40" t="s">
        <v>450</v>
      </c>
      <c r="X465" s="40" t="s">
        <v>450</v>
      </c>
      <c r="Y465" s="40" t="s">
        <v>450</v>
      </c>
      <c r="Z465" s="40" t="s">
        <v>450</v>
      </c>
      <c r="AA465" s="38" t="s">
        <v>450</v>
      </c>
      <c r="AB465" s="38" t="s">
        <v>450</v>
      </c>
      <c r="AC465" s="38" t="s">
        <v>450</v>
      </c>
      <c r="AD465" s="38" t="s">
        <v>450</v>
      </c>
      <c r="AE465" s="38" t="s">
        <v>450</v>
      </c>
      <c r="AF465" s="39" t="s">
        <v>450</v>
      </c>
      <c r="AG465" s="39" t="s">
        <v>450</v>
      </c>
      <c r="AH465" s="39" t="s">
        <v>450</v>
      </c>
      <c r="AI465" s="39" t="s">
        <v>450</v>
      </c>
      <c r="AJ465" s="39" t="s">
        <v>450</v>
      </c>
      <c r="AK465" s="38" t="s">
        <v>450</v>
      </c>
      <c r="AL465" s="38" t="s">
        <v>450</v>
      </c>
      <c r="AM465" s="38" t="s">
        <v>450</v>
      </c>
      <c r="AN465" s="38" t="s">
        <v>450</v>
      </c>
      <c r="AO465" s="38">
        <v>0</v>
      </c>
      <c r="AP465" s="36" t="s">
        <v>450</v>
      </c>
      <c r="AQ465" s="36" t="s">
        <v>450</v>
      </c>
      <c r="AR465" s="36" t="s">
        <v>450</v>
      </c>
      <c r="AS465" s="36" t="s">
        <v>450</v>
      </c>
      <c r="AT465" s="36">
        <v>0</v>
      </c>
      <c r="AU465" s="37" t="s">
        <v>450</v>
      </c>
      <c r="AV465" s="37" t="s">
        <v>450</v>
      </c>
      <c r="AW465" s="37" t="s">
        <v>450</v>
      </c>
      <c r="AX465" s="37" t="s">
        <v>450</v>
      </c>
      <c r="AY465" s="37">
        <v>0</v>
      </c>
      <c r="AZ465" s="36" t="s">
        <v>450</v>
      </c>
      <c r="BA465" s="36" t="s">
        <v>450</v>
      </c>
      <c r="BB465" s="36" t="s">
        <v>450</v>
      </c>
      <c r="BC465" s="36" t="s">
        <v>450</v>
      </c>
      <c r="BD465" s="36">
        <v>0</v>
      </c>
      <c r="BE465" s="38" t="s">
        <v>450</v>
      </c>
      <c r="BF465" s="38" t="s">
        <v>450</v>
      </c>
      <c r="BG465" s="38" t="s">
        <v>450</v>
      </c>
      <c r="BH465" s="38" t="s">
        <v>450</v>
      </c>
      <c r="BI465" s="38">
        <v>0</v>
      </c>
      <c r="BJ465" s="39" t="s">
        <v>450</v>
      </c>
      <c r="BK465" s="39" t="s">
        <v>450</v>
      </c>
      <c r="BL465" s="39" t="s">
        <v>450</v>
      </c>
      <c r="BM465" s="39" t="s">
        <v>450</v>
      </c>
      <c r="BN465" s="39">
        <v>0</v>
      </c>
      <c r="BO465" s="38" t="s">
        <v>450</v>
      </c>
      <c r="BP465" s="38" t="s">
        <v>450</v>
      </c>
      <c r="BQ465" s="38" t="s">
        <v>450</v>
      </c>
      <c r="BR465" s="38" t="s">
        <v>450</v>
      </c>
      <c r="BS465" s="38">
        <v>0</v>
      </c>
      <c r="BT465" s="36">
        <v>0.52800000000000002</v>
      </c>
      <c r="BU465" s="36">
        <v>8.7999999999999995E-2</v>
      </c>
      <c r="BV465" s="36">
        <v>0</v>
      </c>
      <c r="BW465" s="36">
        <v>0</v>
      </c>
      <c r="BX465" s="36">
        <v>0.61599999999999999</v>
      </c>
      <c r="BY465" s="37">
        <v>58</v>
      </c>
      <c r="BZ465" s="37">
        <v>2</v>
      </c>
      <c r="CA465" s="37">
        <v>0</v>
      </c>
      <c r="CB465" s="37">
        <v>0</v>
      </c>
      <c r="CC465" s="37">
        <v>60</v>
      </c>
      <c r="CD465" s="36">
        <v>0</v>
      </c>
      <c r="CE465" s="36">
        <v>0</v>
      </c>
      <c r="CF465" s="36">
        <v>0</v>
      </c>
      <c r="CG465" s="36">
        <v>0</v>
      </c>
      <c r="CH465" s="36">
        <v>0</v>
      </c>
    </row>
    <row r="466" spans="1:86" x14ac:dyDescent="0.25">
      <c r="A466" s="45">
        <v>2022</v>
      </c>
      <c r="B466" s="43" t="s">
        <v>168</v>
      </c>
      <c r="C466" s="44">
        <v>14468</v>
      </c>
      <c r="D466" s="43" t="s">
        <v>954</v>
      </c>
      <c r="E466" s="43" t="s">
        <v>473</v>
      </c>
      <c r="F466" s="42" t="s">
        <v>457</v>
      </c>
      <c r="G466" s="54">
        <v>2.9950000000000001</v>
      </c>
      <c r="H466" s="54">
        <v>1.1319999999999999</v>
      </c>
      <c r="I466" s="38">
        <v>0</v>
      </c>
      <c r="J466" s="38">
        <v>0</v>
      </c>
      <c r="K466" s="38">
        <v>4.1269999999999998</v>
      </c>
      <c r="L466" s="39">
        <v>191</v>
      </c>
      <c r="M466" s="39">
        <v>41</v>
      </c>
      <c r="N466" s="39">
        <v>0</v>
      </c>
      <c r="O466" s="39">
        <v>0</v>
      </c>
      <c r="P466" s="39">
        <v>232</v>
      </c>
      <c r="Q466" s="41">
        <v>0</v>
      </c>
      <c r="R466" s="41">
        <v>0</v>
      </c>
      <c r="S466" s="41">
        <v>0</v>
      </c>
      <c r="T466" s="41">
        <v>0</v>
      </c>
      <c r="U466" s="41">
        <v>0</v>
      </c>
      <c r="V466" s="40">
        <v>0</v>
      </c>
      <c r="W466" s="40">
        <v>0</v>
      </c>
      <c r="X466" s="40">
        <v>0</v>
      </c>
      <c r="Y466" s="40">
        <v>0</v>
      </c>
      <c r="Z466" s="40">
        <v>0</v>
      </c>
      <c r="AA466" s="38">
        <v>0.25</v>
      </c>
      <c r="AB466" s="38">
        <v>0</v>
      </c>
      <c r="AC466" s="38">
        <v>0</v>
      </c>
      <c r="AD466" s="38">
        <v>0</v>
      </c>
      <c r="AE466" s="38">
        <v>0.25</v>
      </c>
      <c r="AF466" s="39">
        <v>148</v>
      </c>
      <c r="AG466" s="39">
        <v>0</v>
      </c>
      <c r="AH466" s="39">
        <v>0</v>
      </c>
      <c r="AI466" s="39">
        <v>0</v>
      </c>
      <c r="AJ466" s="39">
        <v>148</v>
      </c>
      <c r="AK466" s="38">
        <v>2607.8490000000002</v>
      </c>
      <c r="AL466" s="38">
        <v>1034.0409999999999</v>
      </c>
      <c r="AM466" s="38">
        <v>0</v>
      </c>
      <c r="AN466" s="38">
        <v>0</v>
      </c>
      <c r="AO466" s="38">
        <v>3641.89</v>
      </c>
      <c r="AP466" s="36">
        <v>5.5E-2</v>
      </c>
      <c r="AQ466" s="36">
        <v>9.9000000000000005E-2</v>
      </c>
      <c r="AR466" s="36">
        <v>0</v>
      </c>
      <c r="AS466" s="36">
        <v>0</v>
      </c>
      <c r="AT466" s="36">
        <v>0.154</v>
      </c>
      <c r="AU466" s="37">
        <v>3</v>
      </c>
      <c r="AV466" s="37">
        <v>4</v>
      </c>
      <c r="AW466" s="37">
        <v>0</v>
      </c>
      <c r="AX466" s="37">
        <v>0</v>
      </c>
      <c r="AY466" s="37">
        <v>7</v>
      </c>
      <c r="AZ466" s="36">
        <v>21.222000000000001</v>
      </c>
      <c r="BA466" s="36">
        <v>34.453000000000003</v>
      </c>
      <c r="BB466" s="36">
        <v>0</v>
      </c>
      <c r="BC466" s="36">
        <v>0</v>
      </c>
      <c r="BD466" s="36">
        <v>55.674999999999997</v>
      </c>
      <c r="BE466" s="38">
        <v>0</v>
      </c>
      <c r="BF466" s="38">
        <v>0</v>
      </c>
      <c r="BG466" s="38">
        <v>0</v>
      </c>
      <c r="BH466" s="38">
        <v>0</v>
      </c>
      <c r="BI466" s="38">
        <v>0</v>
      </c>
      <c r="BJ466" s="39">
        <v>0</v>
      </c>
      <c r="BK466" s="39">
        <v>0</v>
      </c>
      <c r="BL466" s="39">
        <v>0</v>
      </c>
      <c r="BM466" s="39">
        <v>0</v>
      </c>
      <c r="BN466" s="39">
        <v>0</v>
      </c>
      <c r="BO466" s="38">
        <v>0</v>
      </c>
      <c r="BP466" s="38">
        <v>0</v>
      </c>
      <c r="BQ466" s="38">
        <v>0</v>
      </c>
      <c r="BR466" s="38">
        <v>0</v>
      </c>
      <c r="BS466" s="38">
        <v>0</v>
      </c>
      <c r="BT466" s="36">
        <v>3.3</v>
      </c>
      <c r="BU466" s="36">
        <v>1.2310000000000001</v>
      </c>
      <c r="BV466" s="36">
        <v>0</v>
      </c>
      <c r="BW466" s="36">
        <v>0</v>
      </c>
      <c r="BX466" s="36">
        <v>4.5309999999999997</v>
      </c>
      <c r="BY466" s="37">
        <v>342</v>
      </c>
      <c r="BZ466" s="37">
        <v>45</v>
      </c>
      <c r="CA466" s="37">
        <v>0</v>
      </c>
      <c r="CB466" s="37">
        <v>0</v>
      </c>
      <c r="CC466" s="37">
        <v>387</v>
      </c>
      <c r="CD466" s="36">
        <v>2629.0709999999999</v>
      </c>
      <c r="CE466" s="36">
        <v>1068.4939999999999</v>
      </c>
      <c r="CF466" s="36">
        <v>0</v>
      </c>
      <c r="CG466" s="36">
        <v>0</v>
      </c>
      <c r="CH466" s="36">
        <v>3697.5650000000001</v>
      </c>
    </row>
    <row r="467" spans="1:86" x14ac:dyDescent="0.25">
      <c r="A467" s="45">
        <v>2022</v>
      </c>
      <c r="B467" s="43" t="s">
        <v>168</v>
      </c>
      <c r="C467" s="44">
        <v>16181</v>
      </c>
      <c r="D467" s="43" t="s">
        <v>953</v>
      </c>
      <c r="E467" s="43" t="s">
        <v>473</v>
      </c>
      <c r="F467" s="42" t="s">
        <v>457</v>
      </c>
      <c r="G467" s="54">
        <v>2.8079999999999998</v>
      </c>
      <c r="H467" s="54">
        <v>0.318</v>
      </c>
      <c r="I467" s="38" t="s">
        <v>450</v>
      </c>
      <c r="J467" s="38" t="s">
        <v>450</v>
      </c>
      <c r="K467" s="38">
        <v>3.1259999999999999</v>
      </c>
      <c r="L467" s="39">
        <v>369</v>
      </c>
      <c r="M467" s="39">
        <v>13</v>
      </c>
      <c r="N467" s="39" t="s">
        <v>450</v>
      </c>
      <c r="O467" s="39" t="s">
        <v>450</v>
      </c>
      <c r="P467" s="39">
        <v>382</v>
      </c>
      <c r="Q467" s="41" t="s">
        <v>450</v>
      </c>
      <c r="R467" s="41" t="s">
        <v>450</v>
      </c>
      <c r="S467" s="41" t="s">
        <v>450</v>
      </c>
      <c r="T467" s="41" t="s">
        <v>450</v>
      </c>
      <c r="U467" s="41">
        <v>0</v>
      </c>
      <c r="V467" s="40" t="s">
        <v>450</v>
      </c>
      <c r="W467" s="40" t="s">
        <v>450</v>
      </c>
      <c r="X467" s="40" t="s">
        <v>450</v>
      </c>
      <c r="Y467" s="40" t="s">
        <v>450</v>
      </c>
      <c r="Z467" s="40">
        <v>0</v>
      </c>
      <c r="AA467" s="38">
        <v>0.28599999999999998</v>
      </c>
      <c r="AB467" s="38" t="s">
        <v>450</v>
      </c>
      <c r="AC467" s="38" t="s">
        <v>450</v>
      </c>
      <c r="AD467" s="38" t="s">
        <v>450</v>
      </c>
      <c r="AE467" s="38">
        <v>0.28599999999999998</v>
      </c>
      <c r="AF467" s="39">
        <v>208</v>
      </c>
      <c r="AG467" s="39" t="s">
        <v>450</v>
      </c>
      <c r="AH467" s="39" t="s">
        <v>450</v>
      </c>
      <c r="AI467" s="39" t="s">
        <v>450</v>
      </c>
      <c r="AJ467" s="39">
        <v>208</v>
      </c>
      <c r="AK467" s="38">
        <v>2157.6179999999999</v>
      </c>
      <c r="AL467" s="38">
        <v>145.654</v>
      </c>
      <c r="AM467" s="38" t="s">
        <v>450</v>
      </c>
      <c r="AN467" s="38" t="s">
        <v>450</v>
      </c>
      <c r="AO467" s="38">
        <v>2303.2719999999999</v>
      </c>
      <c r="AP467" s="36">
        <v>3.0000000000000001E-3</v>
      </c>
      <c r="AQ467" s="36" t="s">
        <v>450</v>
      </c>
      <c r="AR467" s="36" t="s">
        <v>450</v>
      </c>
      <c r="AS467" s="36" t="s">
        <v>450</v>
      </c>
      <c r="AT467" s="36">
        <v>3.0000000000000001E-3</v>
      </c>
      <c r="AU467" s="37">
        <v>1</v>
      </c>
      <c r="AV467" s="37" t="s">
        <v>450</v>
      </c>
      <c r="AW467" s="37" t="s">
        <v>450</v>
      </c>
      <c r="AX467" s="37" t="s">
        <v>450</v>
      </c>
      <c r="AY467" s="37">
        <v>1</v>
      </c>
      <c r="AZ467" s="36">
        <v>0.158</v>
      </c>
      <c r="BA467" s="36" t="s">
        <v>450</v>
      </c>
      <c r="BB467" s="36" t="s">
        <v>450</v>
      </c>
      <c r="BC467" s="36" t="s">
        <v>450</v>
      </c>
      <c r="BD467" s="36">
        <v>0.158</v>
      </c>
      <c r="BE467" s="38" t="s">
        <v>450</v>
      </c>
      <c r="BF467" s="38" t="s">
        <v>450</v>
      </c>
      <c r="BG467" s="38" t="s">
        <v>450</v>
      </c>
      <c r="BH467" s="38" t="s">
        <v>450</v>
      </c>
      <c r="BI467" s="38">
        <v>0</v>
      </c>
      <c r="BJ467" s="39" t="s">
        <v>450</v>
      </c>
      <c r="BK467" s="39" t="s">
        <v>450</v>
      </c>
      <c r="BL467" s="39" t="s">
        <v>450</v>
      </c>
      <c r="BM467" s="39" t="s">
        <v>450</v>
      </c>
      <c r="BN467" s="39">
        <v>0</v>
      </c>
      <c r="BO467" s="38" t="s">
        <v>450</v>
      </c>
      <c r="BP467" s="38" t="s">
        <v>450</v>
      </c>
      <c r="BQ467" s="38" t="s">
        <v>450</v>
      </c>
      <c r="BR467" s="38" t="s">
        <v>450</v>
      </c>
      <c r="BS467" s="38">
        <v>0</v>
      </c>
      <c r="BT467" s="36">
        <v>3.097</v>
      </c>
      <c r="BU467" s="36">
        <v>0.318</v>
      </c>
      <c r="BV467" s="36">
        <v>0</v>
      </c>
      <c r="BW467" s="36">
        <v>0</v>
      </c>
      <c r="BX467" s="36">
        <v>3.415</v>
      </c>
      <c r="BY467" s="37">
        <v>578</v>
      </c>
      <c r="BZ467" s="37">
        <v>13</v>
      </c>
      <c r="CA467" s="37">
        <v>0</v>
      </c>
      <c r="CB467" s="37">
        <v>0</v>
      </c>
      <c r="CC467" s="37">
        <v>591</v>
      </c>
      <c r="CD467" s="36">
        <v>2157.7759999999998</v>
      </c>
      <c r="CE467" s="36">
        <v>145.654</v>
      </c>
      <c r="CF467" s="36">
        <v>0</v>
      </c>
      <c r="CG467" s="36">
        <v>0</v>
      </c>
      <c r="CH467" s="36">
        <v>2303.4299999999998</v>
      </c>
    </row>
    <row r="468" spans="1:86" x14ac:dyDescent="0.25">
      <c r="A468" s="45">
        <v>2022</v>
      </c>
      <c r="B468" s="43" t="s">
        <v>168</v>
      </c>
      <c r="C468" s="44">
        <v>16368</v>
      </c>
      <c r="D468" s="43" t="s">
        <v>952</v>
      </c>
      <c r="E468" s="43" t="s">
        <v>473</v>
      </c>
      <c r="F468" s="42" t="s">
        <v>457</v>
      </c>
      <c r="G468" s="54">
        <v>0.622</v>
      </c>
      <c r="H468" s="54">
        <v>0.08</v>
      </c>
      <c r="I468" s="38" t="s">
        <v>450</v>
      </c>
      <c r="J468" s="38" t="s">
        <v>450</v>
      </c>
      <c r="K468" s="38">
        <v>0.70199999999999996</v>
      </c>
      <c r="L468" s="39">
        <v>42</v>
      </c>
      <c r="M468" s="39">
        <v>2</v>
      </c>
      <c r="N468" s="39" t="s">
        <v>450</v>
      </c>
      <c r="O468" s="39" t="s">
        <v>450</v>
      </c>
      <c r="P468" s="39">
        <v>44</v>
      </c>
      <c r="Q468" s="41" t="s">
        <v>450</v>
      </c>
      <c r="R468" s="41" t="s">
        <v>450</v>
      </c>
      <c r="S468" s="41" t="s">
        <v>450</v>
      </c>
      <c r="T468" s="41" t="s">
        <v>450</v>
      </c>
      <c r="U468" s="41" t="s">
        <v>450</v>
      </c>
      <c r="V468" s="40" t="s">
        <v>450</v>
      </c>
      <c r="W468" s="40" t="s">
        <v>450</v>
      </c>
      <c r="X468" s="40" t="s">
        <v>450</v>
      </c>
      <c r="Y468" s="40" t="s">
        <v>450</v>
      </c>
      <c r="Z468" s="40" t="s">
        <v>450</v>
      </c>
      <c r="AA468" s="38" t="s">
        <v>450</v>
      </c>
      <c r="AB468" s="38" t="s">
        <v>450</v>
      </c>
      <c r="AC468" s="38" t="s">
        <v>450</v>
      </c>
      <c r="AD468" s="38" t="s">
        <v>450</v>
      </c>
      <c r="AE468" s="38" t="s">
        <v>450</v>
      </c>
      <c r="AF468" s="39" t="s">
        <v>450</v>
      </c>
      <c r="AG468" s="39" t="s">
        <v>450</v>
      </c>
      <c r="AH468" s="39" t="s">
        <v>450</v>
      </c>
      <c r="AI468" s="39" t="s">
        <v>450</v>
      </c>
      <c r="AJ468" s="39" t="s">
        <v>450</v>
      </c>
      <c r="AK468" s="38">
        <v>358.66699999999997</v>
      </c>
      <c r="AL468" s="38">
        <v>106</v>
      </c>
      <c r="AM468" s="38" t="s">
        <v>450</v>
      </c>
      <c r="AN468" s="38" t="s">
        <v>450</v>
      </c>
      <c r="AO468" s="38">
        <v>464.66699999999997</v>
      </c>
      <c r="AP468" s="36">
        <v>0.107</v>
      </c>
      <c r="AQ468" s="36">
        <v>0.08</v>
      </c>
      <c r="AR468" s="36" t="s">
        <v>450</v>
      </c>
      <c r="AS468" s="36" t="s">
        <v>450</v>
      </c>
      <c r="AT468" s="36">
        <v>0.187</v>
      </c>
      <c r="AU468" s="37">
        <v>7</v>
      </c>
      <c r="AV468" s="37">
        <v>2</v>
      </c>
      <c r="AW468" s="37" t="s">
        <v>450</v>
      </c>
      <c r="AX468" s="37" t="s">
        <v>450</v>
      </c>
      <c r="AY468" s="37">
        <v>9</v>
      </c>
      <c r="AZ468" s="36">
        <v>9.1419999999999995</v>
      </c>
      <c r="BA468" s="36">
        <v>67.64</v>
      </c>
      <c r="BB468" s="36" t="s">
        <v>450</v>
      </c>
      <c r="BC468" s="36" t="s">
        <v>450</v>
      </c>
      <c r="BD468" s="36">
        <v>76.781999999999996</v>
      </c>
      <c r="BE468" s="38" t="s">
        <v>450</v>
      </c>
      <c r="BF468" s="38" t="s">
        <v>450</v>
      </c>
      <c r="BG468" s="38" t="s">
        <v>450</v>
      </c>
      <c r="BH468" s="38" t="s">
        <v>450</v>
      </c>
      <c r="BI468" s="38">
        <v>0</v>
      </c>
      <c r="BJ468" s="39" t="s">
        <v>450</v>
      </c>
      <c r="BK468" s="39" t="s">
        <v>450</v>
      </c>
      <c r="BL468" s="39" t="s">
        <v>450</v>
      </c>
      <c r="BM468" s="39" t="s">
        <v>450</v>
      </c>
      <c r="BN468" s="39">
        <v>0</v>
      </c>
      <c r="BO468" s="38" t="s">
        <v>450</v>
      </c>
      <c r="BP468" s="38" t="s">
        <v>450</v>
      </c>
      <c r="BQ468" s="38" t="s">
        <v>450</v>
      </c>
      <c r="BR468" s="38" t="s">
        <v>450</v>
      </c>
      <c r="BS468" s="38">
        <v>0</v>
      </c>
      <c r="BT468" s="36">
        <v>0.72899999999999998</v>
      </c>
      <c r="BU468" s="36">
        <v>0.16</v>
      </c>
      <c r="BV468" s="36">
        <v>0</v>
      </c>
      <c r="BW468" s="36">
        <v>0</v>
      </c>
      <c r="BX468" s="36">
        <v>0.88900000000000001</v>
      </c>
      <c r="BY468" s="37">
        <v>49</v>
      </c>
      <c r="BZ468" s="37">
        <v>4</v>
      </c>
      <c r="CA468" s="37">
        <v>0</v>
      </c>
      <c r="CB468" s="37">
        <v>0</v>
      </c>
      <c r="CC468" s="37">
        <v>53</v>
      </c>
      <c r="CD468" s="36">
        <v>367.80900000000003</v>
      </c>
      <c r="CE468" s="36">
        <v>173.64</v>
      </c>
      <c r="CF468" s="36">
        <v>0</v>
      </c>
      <c r="CG468" s="36">
        <v>0</v>
      </c>
      <c r="CH468" s="36">
        <v>541.44899999999996</v>
      </c>
    </row>
    <row r="469" spans="1:86" x14ac:dyDescent="0.25">
      <c r="A469" s="45">
        <v>2022</v>
      </c>
      <c r="B469" s="43" t="s">
        <v>168</v>
      </c>
      <c r="C469" s="44">
        <v>16971</v>
      </c>
      <c r="D469" s="43" t="s">
        <v>951</v>
      </c>
      <c r="E469" s="43" t="s">
        <v>473</v>
      </c>
      <c r="F469" s="42" t="s">
        <v>457</v>
      </c>
      <c r="G469" s="54">
        <v>1.7030000000000001</v>
      </c>
      <c r="H469" s="54">
        <v>0.157</v>
      </c>
      <c r="I469" s="38" t="s">
        <v>450</v>
      </c>
      <c r="J469" s="38" t="s">
        <v>450</v>
      </c>
      <c r="K469" s="38">
        <v>1.86</v>
      </c>
      <c r="L469" s="39">
        <v>233</v>
      </c>
      <c r="M469" s="39">
        <v>10</v>
      </c>
      <c r="N469" s="39" t="s">
        <v>450</v>
      </c>
      <c r="O469" s="39" t="s">
        <v>450</v>
      </c>
      <c r="P469" s="39">
        <v>243</v>
      </c>
      <c r="Q469" s="41" t="s">
        <v>450</v>
      </c>
      <c r="R469" s="41" t="s">
        <v>450</v>
      </c>
      <c r="S469" s="41" t="s">
        <v>450</v>
      </c>
      <c r="T469" s="41" t="s">
        <v>450</v>
      </c>
      <c r="U469" s="41" t="s">
        <v>450</v>
      </c>
      <c r="V469" s="40" t="s">
        <v>450</v>
      </c>
      <c r="W469" s="40" t="s">
        <v>450</v>
      </c>
      <c r="X469" s="40" t="s">
        <v>450</v>
      </c>
      <c r="Y469" s="40" t="s">
        <v>450</v>
      </c>
      <c r="Z469" s="40" t="s">
        <v>450</v>
      </c>
      <c r="AA469" s="38" t="s">
        <v>450</v>
      </c>
      <c r="AB469" s="38" t="s">
        <v>450</v>
      </c>
      <c r="AC469" s="38" t="s">
        <v>450</v>
      </c>
      <c r="AD469" s="38" t="s">
        <v>450</v>
      </c>
      <c r="AE469" s="38" t="s">
        <v>450</v>
      </c>
      <c r="AF469" s="39" t="s">
        <v>450</v>
      </c>
      <c r="AG469" s="39" t="s">
        <v>450</v>
      </c>
      <c r="AH469" s="39" t="s">
        <v>450</v>
      </c>
      <c r="AI469" s="39" t="s">
        <v>450</v>
      </c>
      <c r="AJ469" s="39" t="s">
        <v>450</v>
      </c>
      <c r="AK469" s="38" t="s">
        <v>450</v>
      </c>
      <c r="AL469" s="38" t="s">
        <v>450</v>
      </c>
      <c r="AM469" s="38" t="s">
        <v>450</v>
      </c>
      <c r="AN469" s="38" t="s">
        <v>450</v>
      </c>
      <c r="AO469" s="38">
        <v>0</v>
      </c>
      <c r="AP469" s="36" t="s">
        <v>450</v>
      </c>
      <c r="AQ469" s="36" t="s">
        <v>450</v>
      </c>
      <c r="AR469" s="36" t="s">
        <v>450</v>
      </c>
      <c r="AS469" s="36" t="s">
        <v>450</v>
      </c>
      <c r="AT469" s="36">
        <v>0</v>
      </c>
      <c r="AU469" s="37" t="s">
        <v>450</v>
      </c>
      <c r="AV469" s="37" t="s">
        <v>450</v>
      </c>
      <c r="AW469" s="37" t="s">
        <v>450</v>
      </c>
      <c r="AX469" s="37" t="s">
        <v>450</v>
      </c>
      <c r="AY469" s="37">
        <v>0</v>
      </c>
      <c r="AZ469" s="36" t="s">
        <v>450</v>
      </c>
      <c r="BA469" s="36" t="s">
        <v>450</v>
      </c>
      <c r="BB469" s="36" t="s">
        <v>450</v>
      </c>
      <c r="BC469" s="36" t="s">
        <v>450</v>
      </c>
      <c r="BD469" s="36">
        <v>0</v>
      </c>
      <c r="BE469" s="38" t="s">
        <v>450</v>
      </c>
      <c r="BF469" s="38" t="s">
        <v>450</v>
      </c>
      <c r="BG469" s="38" t="s">
        <v>450</v>
      </c>
      <c r="BH469" s="38" t="s">
        <v>450</v>
      </c>
      <c r="BI469" s="38">
        <v>0</v>
      </c>
      <c r="BJ469" s="39" t="s">
        <v>450</v>
      </c>
      <c r="BK469" s="39" t="s">
        <v>450</v>
      </c>
      <c r="BL469" s="39" t="s">
        <v>450</v>
      </c>
      <c r="BM469" s="39" t="s">
        <v>450</v>
      </c>
      <c r="BN469" s="39">
        <v>0</v>
      </c>
      <c r="BO469" s="38" t="s">
        <v>450</v>
      </c>
      <c r="BP469" s="38" t="s">
        <v>450</v>
      </c>
      <c r="BQ469" s="38" t="s">
        <v>450</v>
      </c>
      <c r="BR469" s="38" t="s">
        <v>450</v>
      </c>
      <c r="BS469" s="38">
        <v>0</v>
      </c>
      <c r="BT469" s="36">
        <v>1.7030000000000001</v>
      </c>
      <c r="BU469" s="36">
        <v>0.157</v>
      </c>
      <c r="BV469" s="36">
        <v>0</v>
      </c>
      <c r="BW469" s="36">
        <v>0</v>
      </c>
      <c r="BX469" s="36">
        <v>1.86</v>
      </c>
      <c r="BY469" s="37">
        <v>233</v>
      </c>
      <c r="BZ469" s="37">
        <v>10</v>
      </c>
      <c r="CA469" s="37">
        <v>0</v>
      </c>
      <c r="CB469" s="37">
        <v>0</v>
      </c>
      <c r="CC469" s="37">
        <v>243</v>
      </c>
      <c r="CD469" s="36">
        <v>0</v>
      </c>
      <c r="CE469" s="36">
        <v>0</v>
      </c>
      <c r="CF469" s="36">
        <v>0</v>
      </c>
      <c r="CG469" s="36">
        <v>0</v>
      </c>
      <c r="CH469" s="36">
        <v>0</v>
      </c>
    </row>
    <row r="470" spans="1:86" x14ac:dyDescent="0.25">
      <c r="A470" s="45">
        <v>2022</v>
      </c>
      <c r="B470" s="43" t="s">
        <v>168</v>
      </c>
      <c r="C470" s="44">
        <v>17267</v>
      </c>
      <c r="D470" s="43" t="s">
        <v>676</v>
      </c>
      <c r="E470" s="43" t="s">
        <v>609</v>
      </c>
      <c r="F470" s="42" t="s">
        <v>455</v>
      </c>
      <c r="G470" s="54">
        <v>0.19</v>
      </c>
      <c r="H470" s="54">
        <v>2.8000000000000001E-2</v>
      </c>
      <c r="I470" s="38" t="s">
        <v>450</v>
      </c>
      <c r="J470" s="38" t="s">
        <v>450</v>
      </c>
      <c r="K470" s="38">
        <v>0.218</v>
      </c>
      <c r="L470" s="39">
        <v>11</v>
      </c>
      <c r="M470" s="39">
        <v>2</v>
      </c>
      <c r="N470" s="39" t="s">
        <v>450</v>
      </c>
      <c r="O470" s="39" t="s">
        <v>450</v>
      </c>
      <c r="P470" s="39">
        <v>13</v>
      </c>
      <c r="Q470" s="41" t="s">
        <v>450</v>
      </c>
      <c r="R470" s="41" t="s">
        <v>450</v>
      </c>
      <c r="S470" s="41" t="s">
        <v>450</v>
      </c>
      <c r="T470" s="41" t="s">
        <v>450</v>
      </c>
      <c r="U470" s="41" t="s">
        <v>450</v>
      </c>
      <c r="V470" s="40" t="s">
        <v>450</v>
      </c>
      <c r="W470" s="40" t="s">
        <v>450</v>
      </c>
      <c r="X470" s="40" t="s">
        <v>450</v>
      </c>
      <c r="Y470" s="40" t="s">
        <v>450</v>
      </c>
      <c r="Z470" s="40" t="s">
        <v>450</v>
      </c>
      <c r="AA470" s="38" t="s">
        <v>450</v>
      </c>
      <c r="AB470" s="38" t="s">
        <v>450</v>
      </c>
      <c r="AC470" s="38" t="s">
        <v>450</v>
      </c>
      <c r="AD470" s="38" t="s">
        <v>450</v>
      </c>
      <c r="AE470" s="38" t="s">
        <v>450</v>
      </c>
      <c r="AF470" s="39" t="s">
        <v>450</v>
      </c>
      <c r="AG470" s="39" t="s">
        <v>450</v>
      </c>
      <c r="AH470" s="39" t="s">
        <v>450</v>
      </c>
      <c r="AI470" s="39" t="s">
        <v>450</v>
      </c>
      <c r="AJ470" s="39" t="s">
        <v>450</v>
      </c>
      <c r="AK470" s="38">
        <v>169.559</v>
      </c>
      <c r="AL470" s="38">
        <v>9.7449999999999992</v>
      </c>
      <c r="AM470" s="38" t="s">
        <v>450</v>
      </c>
      <c r="AN470" s="38" t="s">
        <v>450</v>
      </c>
      <c r="AO470" s="38">
        <v>179.304</v>
      </c>
      <c r="AP470" s="36" t="s">
        <v>450</v>
      </c>
      <c r="AQ470" s="36" t="s">
        <v>450</v>
      </c>
      <c r="AR470" s="36" t="s">
        <v>450</v>
      </c>
      <c r="AS470" s="36" t="s">
        <v>450</v>
      </c>
      <c r="AT470" s="36">
        <v>0</v>
      </c>
      <c r="AU470" s="37" t="s">
        <v>450</v>
      </c>
      <c r="AV470" s="37" t="s">
        <v>450</v>
      </c>
      <c r="AW470" s="37" t="s">
        <v>450</v>
      </c>
      <c r="AX470" s="37" t="s">
        <v>450</v>
      </c>
      <c r="AY470" s="37">
        <v>0</v>
      </c>
      <c r="AZ470" s="36" t="s">
        <v>450</v>
      </c>
      <c r="BA470" s="36" t="s">
        <v>450</v>
      </c>
      <c r="BB470" s="36" t="s">
        <v>450</v>
      </c>
      <c r="BC470" s="36" t="s">
        <v>450</v>
      </c>
      <c r="BD470" s="36">
        <v>0</v>
      </c>
      <c r="BE470" s="38" t="s">
        <v>450</v>
      </c>
      <c r="BF470" s="38" t="s">
        <v>450</v>
      </c>
      <c r="BG470" s="38" t="s">
        <v>450</v>
      </c>
      <c r="BH470" s="38" t="s">
        <v>450</v>
      </c>
      <c r="BI470" s="38">
        <v>0</v>
      </c>
      <c r="BJ470" s="39" t="s">
        <v>450</v>
      </c>
      <c r="BK470" s="39" t="s">
        <v>450</v>
      </c>
      <c r="BL470" s="39" t="s">
        <v>450</v>
      </c>
      <c r="BM470" s="39" t="s">
        <v>450</v>
      </c>
      <c r="BN470" s="39">
        <v>0</v>
      </c>
      <c r="BO470" s="38" t="s">
        <v>450</v>
      </c>
      <c r="BP470" s="38" t="s">
        <v>450</v>
      </c>
      <c r="BQ470" s="38" t="s">
        <v>450</v>
      </c>
      <c r="BR470" s="38" t="s">
        <v>450</v>
      </c>
      <c r="BS470" s="38">
        <v>0</v>
      </c>
      <c r="BT470" s="36">
        <v>0.19</v>
      </c>
      <c r="BU470" s="36">
        <v>2.8000000000000001E-2</v>
      </c>
      <c r="BV470" s="36">
        <v>0</v>
      </c>
      <c r="BW470" s="36">
        <v>0</v>
      </c>
      <c r="BX470" s="36">
        <v>0.218</v>
      </c>
      <c r="BY470" s="37">
        <v>11</v>
      </c>
      <c r="BZ470" s="37">
        <v>2</v>
      </c>
      <c r="CA470" s="37">
        <v>0</v>
      </c>
      <c r="CB470" s="37">
        <v>0</v>
      </c>
      <c r="CC470" s="37">
        <v>13</v>
      </c>
      <c r="CD470" s="36">
        <v>169.559</v>
      </c>
      <c r="CE470" s="36">
        <v>9.7449999999999992</v>
      </c>
      <c r="CF470" s="36">
        <v>0</v>
      </c>
      <c r="CG470" s="36">
        <v>0</v>
      </c>
      <c r="CH470" s="36">
        <v>179.304</v>
      </c>
    </row>
    <row r="471" spans="1:86" x14ac:dyDescent="0.25">
      <c r="A471" s="45">
        <v>2022</v>
      </c>
      <c r="B471" s="43" t="s">
        <v>168</v>
      </c>
      <c r="C471" s="44">
        <v>17550</v>
      </c>
      <c r="D471" s="43" t="s">
        <v>950</v>
      </c>
      <c r="E471" s="43" t="s">
        <v>473</v>
      </c>
      <c r="F471" s="42" t="s">
        <v>457</v>
      </c>
      <c r="G471" s="54">
        <v>0.72299999999999998</v>
      </c>
      <c r="H471" s="54">
        <v>0.14899999999999999</v>
      </c>
      <c r="I471" s="38" t="s">
        <v>450</v>
      </c>
      <c r="J471" s="38" t="s">
        <v>450</v>
      </c>
      <c r="K471" s="38">
        <v>0.872</v>
      </c>
      <c r="L471" s="39">
        <v>30</v>
      </c>
      <c r="M471" s="39">
        <v>4</v>
      </c>
      <c r="N471" s="39" t="s">
        <v>450</v>
      </c>
      <c r="O471" s="39" t="s">
        <v>450</v>
      </c>
      <c r="P471" s="39">
        <v>34</v>
      </c>
      <c r="Q471" s="41" t="s">
        <v>450</v>
      </c>
      <c r="R471" s="41" t="s">
        <v>450</v>
      </c>
      <c r="S471" s="41" t="s">
        <v>450</v>
      </c>
      <c r="T471" s="41" t="s">
        <v>450</v>
      </c>
      <c r="U471" s="41" t="s">
        <v>450</v>
      </c>
      <c r="V471" s="40" t="s">
        <v>450</v>
      </c>
      <c r="W471" s="40" t="s">
        <v>450</v>
      </c>
      <c r="X471" s="40" t="s">
        <v>450</v>
      </c>
      <c r="Y471" s="40" t="s">
        <v>450</v>
      </c>
      <c r="Z471" s="40" t="s">
        <v>450</v>
      </c>
      <c r="AA471" s="38" t="s">
        <v>450</v>
      </c>
      <c r="AB471" s="38" t="s">
        <v>450</v>
      </c>
      <c r="AC471" s="38" t="s">
        <v>450</v>
      </c>
      <c r="AD471" s="38" t="s">
        <v>450</v>
      </c>
      <c r="AE471" s="38" t="s">
        <v>450</v>
      </c>
      <c r="AF471" s="39" t="s">
        <v>450</v>
      </c>
      <c r="AG471" s="39" t="s">
        <v>450</v>
      </c>
      <c r="AH471" s="39" t="s">
        <v>450</v>
      </c>
      <c r="AI471" s="39" t="s">
        <v>450</v>
      </c>
      <c r="AJ471" s="39" t="s">
        <v>450</v>
      </c>
      <c r="AK471" s="38">
        <v>628.20600000000002</v>
      </c>
      <c r="AL471" s="38">
        <v>122.498</v>
      </c>
      <c r="AM471" s="38" t="s">
        <v>450</v>
      </c>
      <c r="AN471" s="38" t="s">
        <v>450</v>
      </c>
      <c r="AO471" s="38">
        <v>750.70399999999995</v>
      </c>
      <c r="AP471" s="36">
        <v>0.183</v>
      </c>
      <c r="AQ471" s="36">
        <v>0.191</v>
      </c>
      <c r="AR471" s="36" t="s">
        <v>450</v>
      </c>
      <c r="AS471" s="36" t="s">
        <v>450</v>
      </c>
      <c r="AT471" s="36">
        <v>0.374</v>
      </c>
      <c r="AU471" s="37">
        <v>6</v>
      </c>
      <c r="AV471" s="37">
        <v>7</v>
      </c>
      <c r="AW471" s="37" t="s">
        <v>450</v>
      </c>
      <c r="AX471" s="37" t="s">
        <v>450</v>
      </c>
      <c r="AY471" s="37">
        <v>13</v>
      </c>
      <c r="AZ471" s="36">
        <v>181.93</v>
      </c>
      <c r="BA471" s="36">
        <v>195.059</v>
      </c>
      <c r="BB471" s="36" t="s">
        <v>450</v>
      </c>
      <c r="BC471" s="36" t="s">
        <v>450</v>
      </c>
      <c r="BD471" s="36">
        <v>376.98899999999998</v>
      </c>
      <c r="BE471" s="38" t="s">
        <v>450</v>
      </c>
      <c r="BF471" s="38" t="s">
        <v>450</v>
      </c>
      <c r="BG471" s="38" t="s">
        <v>450</v>
      </c>
      <c r="BH471" s="38" t="s">
        <v>450</v>
      </c>
      <c r="BI471" s="38">
        <v>0</v>
      </c>
      <c r="BJ471" s="39" t="s">
        <v>450</v>
      </c>
      <c r="BK471" s="39" t="s">
        <v>450</v>
      </c>
      <c r="BL471" s="39" t="s">
        <v>450</v>
      </c>
      <c r="BM471" s="39" t="s">
        <v>450</v>
      </c>
      <c r="BN471" s="39">
        <v>0</v>
      </c>
      <c r="BO471" s="38" t="s">
        <v>450</v>
      </c>
      <c r="BP471" s="38" t="s">
        <v>450</v>
      </c>
      <c r="BQ471" s="38" t="s">
        <v>450</v>
      </c>
      <c r="BR471" s="38" t="s">
        <v>450</v>
      </c>
      <c r="BS471" s="38">
        <v>0</v>
      </c>
      <c r="BT471" s="36">
        <v>0.90600000000000003</v>
      </c>
      <c r="BU471" s="36">
        <v>0.34</v>
      </c>
      <c r="BV471" s="36">
        <v>0</v>
      </c>
      <c r="BW471" s="36">
        <v>0</v>
      </c>
      <c r="BX471" s="36">
        <v>1.246</v>
      </c>
      <c r="BY471" s="37">
        <v>36</v>
      </c>
      <c r="BZ471" s="37">
        <v>11</v>
      </c>
      <c r="CA471" s="37">
        <v>0</v>
      </c>
      <c r="CB471" s="37">
        <v>0</v>
      </c>
      <c r="CC471" s="37">
        <v>47</v>
      </c>
      <c r="CD471" s="36">
        <v>810.13599999999997</v>
      </c>
      <c r="CE471" s="36">
        <v>317.55700000000002</v>
      </c>
      <c r="CF471" s="36">
        <v>0</v>
      </c>
      <c r="CG471" s="36">
        <v>0</v>
      </c>
      <c r="CH471" s="36">
        <v>1127.693</v>
      </c>
    </row>
    <row r="472" spans="1:86" x14ac:dyDescent="0.25">
      <c r="A472" s="45">
        <v>2022</v>
      </c>
      <c r="B472" s="43" t="s">
        <v>168</v>
      </c>
      <c r="C472" s="44">
        <v>18019</v>
      </c>
      <c r="D472" s="43" t="s">
        <v>949</v>
      </c>
      <c r="E472" s="43" t="s">
        <v>473</v>
      </c>
      <c r="F472" s="42" t="s">
        <v>457</v>
      </c>
      <c r="G472" s="54">
        <v>1.776</v>
      </c>
      <c r="H472" s="54">
        <v>0.26300000000000001</v>
      </c>
      <c r="I472" s="38">
        <v>0.04</v>
      </c>
      <c r="J472" s="38">
        <v>0</v>
      </c>
      <c r="K472" s="38">
        <v>2.0790000000000002</v>
      </c>
      <c r="L472" s="39">
        <v>121</v>
      </c>
      <c r="M472" s="39">
        <v>9</v>
      </c>
      <c r="N472" s="39">
        <v>1</v>
      </c>
      <c r="O472" s="39">
        <v>0</v>
      </c>
      <c r="P472" s="39">
        <v>131</v>
      </c>
      <c r="Q472" s="41" t="s">
        <v>450</v>
      </c>
      <c r="R472" s="41" t="s">
        <v>450</v>
      </c>
      <c r="S472" s="41" t="s">
        <v>450</v>
      </c>
      <c r="T472" s="41" t="s">
        <v>450</v>
      </c>
      <c r="U472" s="41">
        <v>0</v>
      </c>
      <c r="V472" s="40" t="s">
        <v>450</v>
      </c>
      <c r="W472" s="40" t="s">
        <v>450</v>
      </c>
      <c r="X472" s="40" t="s">
        <v>450</v>
      </c>
      <c r="Y472" s="40" t="s">
        <v>450</v>
      </c>
      <c r="Z472" s="40">
        <v>0</v>
      </c>
      <c r="AA472" s="38">
        <v>1.6E-2</v>
      </c>
      <c r="AB472" s="38">
        <v>0</v>
      </c>
      <c r="AC472" s="38">
        <v>0</v>
      </c>
      <c r="AD472" s="38">
        <v>0</v>
      </c>
      <c r="AE472" s="38">
        <v>1.6E-2</v>
      </c>
      <c r="AF472" s="39">
        <v>25</v>
      </c>
      <c r="AG472" s="39">
        <v>0</v>
      </c>
      <c r="AH472" s="39">
        <v>0</v>
      </c>
      <c r="AI472" s="39">
        <v>0</v>
      </c>
      <c r="AJ472" s="39">
        <v>25</v>
      </c>
      <c r="AK472" s="38">
        <v>1482.5450000000001</v>
      </c>
      <c r="AL472" s="38">
        <v>177.91</v>
      </c>
      <c r="AM472" s="38">
        <v>66.98</v>
      </c>
      <c r="AN472" s="38">
        <v>0</v>
      </c>
      <c r="AO472" s="38">
        <v>1727.4349999999999</v>
      </c>
      <c r="AP472" s="36">
        <v>0.27800000000000002</v>
      </c>
      <c r="AQ472" s="36">
        <v>0.02</v>
      </c>
      <c r="AR472" s="36">
        <v>0</v>
      </c>
      <c r="AS472" s="36">
        <v>0</v>
      </c>
      <c r="AT472" s="36">
        <v>0.29799999999999999</v>
      </c>
      <c r="AU472" s="37">
        <v>11</v>
      </c>
      <c r="AV472" s="37">
        <v>1</v>
      </c>
      <c r="AW472" s="37">
        <v>0</v>
      </c>
      <c r="AX472" s="37">
        <v>0</v>
      </c>
      <c r="AY472" s="37">
        <v>12</v>
      </c>
      <c r="AZ472" s="36">
        <v>138.03299999999999</v>
      </c>
      <c r="BA472" s="36">
        <v>0</v>
      </c>
      <c r="BB472" s="36">
        <v>0</v>
      </c>
      <c r="BC472" s="36">
        <v>0</v>
      </c>
      <c r="BD472" s="36">
        <v>138.03299999999999</v>
      </c>
      <c r="BE472" s="38" t="s">
        <v>450</v>
      </c>
      <c r="BF472" s="38" t="s">
        <v>450</v>
      </c>
      <c r="BG472" s="38" t="s">
        <v>450</v>
      </c>
      <c r="BH472" s="38" t="s">
        <v>450</v>
      </c>
      <c r="BI472" s="38">
        <v>0</v>
      </c>
      <c r="BJ472" s="39" t="s">
        <v>450</v>
      </c>
      <c r="BK472" s="39" t="s">
        <v>450</v>
      </c>
      <c r="BL472" s="39" t="s">
        <v>450</v>
      </c>
      <c r="BM472" s="39" t="s">
        <v>450</v>
      </c>
      <c r="BN472" s="39">
        <v>0</v>
      </c>
      <c r="BO472" s="38" t="s">
        <v>450</v>
      </c>
      <c r="BP472" s="38" t="s">
        <v>450</v>
      </c>
      <c r="BQ472" s="38" t="s">
        <v>450</v>
      </c>
      <c r="BR472" s="38" t="s">
        <v>450</v>
      </c>
      <c r="BS472" s="38">
        <v>0</v>
      </c>
      <c r="BT472" s="36">
        <v>2.0699999999999998</v>
      </c>
      <c r="BU472" s="36">
        <v>0.28299999999999997</v>
      </c>
      <c r="BV472" s="36">
        <v>0.04</v>
      </c>
      <c r="BW472" s="36">
        <v>0</v>
      </c>
      <c r="BX472" s="36">
        <v>2.3929999999999998</v>
      </c>
      <c r="BY472" s="37">
        <v>157</v>
      </c>
      <c r="BZ472" s="37">
        <v>10</v>
      </c>
      <c r="CA472" s="37">
        <v>1</v>
      </c>
      <c r="CB472" s="37">
        <v>0</v>
      </c>
      <c r="CC472" s="37">
        <v>168</v>
      </c>
      <c r="CD472" s="36">
        <v>1620.578</v>
      </c>
      <c r="CE472" s="36">
        <v>177.91</v>
      </c>
      <c r="CF472" s="36">
        <v>66.98</v>
      </c>
      <c r="CG472" s="36">
        <v>0</v>
      </c>
      <c r="CH472" s="36">
        <v>1865.4680000000001</v>
      </c>
    </row>
    <row r="473" spans="1:86" x14ac:dyDescent="0.25">
      <c r="A473" s="45">
        <v>2022</v>
      </c>
      <c r="B473" s="43" t="s">
        <v>168</v>
      </c>
      <c r="C473" s="44">
        <v>18047</v>
      </c>
      <c r="D473" s="43" t="s">
        <v>948</v>
      </c>
      <c r="E473" s="43" t="s">
        <v>473</v>
      </c>
      <c r="F473" s="42" t="s">
        <v>457</v>
      </c>
      <c r="G473" s="54">
        <v>2.1560000000000001</v>
      </c>
      <c r="H473" s="54">
        <v>9.6000000000000002E-2</v>
      </c>
      <c r="I473" s="38" t="s">
        <v>450</v>
      </c>
      <c r="J473" s="38" t="s">
        <v>450</v>
      </c>
      <c r="K473" s="38">
        <v>2.2519999999999998</v>
      </c>
      <c r="L473" s="39">
        <v>145</v>
      </c>
      <c r="M473" s="39">
        <v>1</v>
      </c>
      <c r="N473" s="39" t="s">
        <v>450</v>
      </c>
      <c r="O473" s="39" t="s">
        <v>450</v>
      </c>
      <c r="P473" s="39">
        <v>146</v>
      </c>
      <c r="Q473" s="41" t="s">
        <v>450</v>
      </c>
      <c r="R473" s="41" t="s">
        <v>450</v>
      </c>
      <c r="S473" s="41" t="s">
        <v>450</v>
      </c>
      <c r="T473" s="41" t="s">
        <v>450</v>
      </c>
      <c r="U473" s="41" t="s">
        <v>450</v>
      </c>
      <c r="V473" s="40" t="s">
        <v>450</v>
      </c>
      <c r="W473" s="40" t="s">
        <v>450</v>
      </c>
      <c r="X473" s="40" t="s">
        <v>450</v>
      </c>
      <c r="Y473" s="40" t="s">
        <v>450</v>
      </c>
      <c r="Z473" s="40" t="s">
        <v>450</v>
      </c>
      <c r="AA473" s="38" t="s">
        <v>450</v>
      </c>
      <c r="AB473" s="38" t="s">
        <v>450</v>
      </c>
      <c r="AC473" s="38" t="s">
        <v>450</v>
      </c>
      <c r="AD473" s="38" t="s">
        <v>450</v>
      </c>
      <c r="AE473" s="38" t="s">
        <v>450</v>
      </c>
      <c r="AF473" s="39" t="s">
        <v>450</v>
      </c>
      <c r="AG473" s="39" t="s">
        <v>450</v>
      </c>
      <c r="AH473" s="39" t="s">
        <v>450</v>
      </c>
      <c r="AI473" s="39" t="s">
        <v>450</v>
      </c>
      <c r="AJ473" s="39" t="s">
        <v>450</v>
      </c>
      <c r="AK473" s="38">
        <v>3276</v>
      </c>
      <c r="AL473" s="38">
        <v>39.5</v>
      </c>
      <c r="AM473" s="38" t="s">
        <v>450</v>
      </c>
      <c r="AN473" s="38" t="s">
        <v>450</v>
      </c>
      <c r="AO473" s="38">
        <v>3315.5</v>
      </c>
      <c r="AP473" s="36">
        <v>0.77300000000000002</v>
      </c>
      <c r="AQ473" s="36">
        <v>0</v>
      </c>
      <c r="AR473" s="36" t="s">
        <v>450</v>
      </c>
      <c r="AS473" s="36" t="s">
        <v>450</v>
      </c>
      <c r="AT473" s="36">
        <v>0.77300000000000002</v>
      </c>
      <c r="AU473" s="37">
        <v>23</v>
      </c>
      <c r="AV473" s="37">
        <v>0</v>
      </c>
      <c r="AW473" s="37" t="s">
        <v>450</v>
      </c>
      <c r="AX473" s="37" t="s">
        <v>450</v>
      </c>
      <c r="AY473" s="37">
        <v>23</v>
      </c>
      <c r="AZ473" s="36">
        <v>700</v>
      </c>
      <c r="BA473" s="36">
        <v>0</v>
      </c>
      <c r="BB473" s="36" t="s">
        <v>450</v>
      </c>
      <c r="BC473" s="36" t="s">
        <v>450</v>
      </c>
      <c r="BD473" s="36">
        <v>700</v>
      </c>
      <c r="BE473" s="38" t="s">
        <v>450</v>
      </c>
      <c r="BF473" s="38" t="s">
        <v>450</v>
      </c>
      <c r="BG473" s="38" t="s">
        <v>450</v>
      </c>
      <c r="BH473" s="38" t="s">
        <v>450</v>
      </c>
      <c r="BI473" s="38">
        <v>0</v>
      </c>
      <c r="BJ473" s="39" t="s">
        <v>450</v>
      </c>
      <c r="BK473" s="39" t="s">
        <v>450</v>
      </c>
      <c r="BL473" s="39" t="s">
        <v>450</v>
      </c>
      <c r="BM473" s="39" t="s">
        <v>450</v>
      </c>
      <c r="BN473" s="39">
        <v>0</v>
      </c>
      <c r="BO473" s="38" t="s">
        <v>450</v>
      </c>
      <c r="BP473" s="38" t="s">
        <v>450</v>
      </c>
      <c r="BQ473" s="38" t="s">
        <v>450</v>
      </c>
      <c r="BR473" s="38" t="s">
        <v>450</v>
      </c>
      <c r="BS473" s="38">
        <v>0</v>
      </c>
      <c r="BT473" s="36">
        <v>2.9289999999999998</v>
      </c>
      <c r="BU473" s="36">
        <v>9.6000000000000002E-2</v>
      </c>
      <c r="BV473" s="36">
        <v>0</v>
      </c>
      <c r="BW473" s="36">
        <v>0</v>
      </c>
      <c r="BX473" s="36">
        <v>3.0249999999999999</v>
      </c>
      <c r="BY473" s="37">
        <v>168</v>
      </c>
      <c r="BZ473" s="37">
        <v>1</v>
      </c>
      <c r="CA473" s="37">
        <v>0</v>
      </c>
      <c r="CB473" s="37">
        <v>0</v>
      </c>
      <c r="CC473" s="37">
        <v>169</v>
      </c>
      <c r="CD473" s="36">
        <v>3976</v>
      </c>
      <c r="CE473" s="36">
        <v>39.5</v>
      </c>
      <c r="CF473" s="36">
        <v>0</v>
      </c>
      <c r="CG473" s="36">
        <v>0</v>
      </c>
      <c r="CH473" s="36">
        <v>4015.5</v>
      </c>
    </row>
    <row r="474" spans="1:86" x14ac:dyDescent="0.25">
      <c r="A474" s="45">
        <v>2022</v>
      </c>
      <c r="B474" s="43" t="s">
        <v>168</v>
      </c>
      <c r="C474" s="44">
        <v>19157</v>
      </c>
      <c r="D474" s="43" t="s">
        <v>947</v>
      </c>
      <c r="E474" s="43" t="s">
        <v>473</v>
      </c>
      <c r="F474" s="42" t="s">
        <v>457</v>
      </c>
      <c r="G474" s="54">
        <v>6.1920000000000002</v>
      </c>
      <c r="H474" s="54">
        <v>2.5030000000000001</v>
      </c>
      <c r="I474" s="38" t="s">
        <v>450</v>
      </c>
      <c r="J474" s="38" t="s">
        <v>450</v>
      </c>
      <c r="K474" s="38">
        <v>8.6950000000000003</v>
      </c>
      <c r="L474" s="39">
        <v>311</v>
      </c>
      <c r="M474" s="39">
        <v>80</v>
      </c>
      <c r="N474" s="39" t="s">
        <v>450</v>
      </c>
      <c r="O474" s="39" t="s">
        <v>450</v>
      </c>
      <c r="P474" s="39">
        <v>391</v>
      </c>
      <c r="Q474" s="41">
        <v>4.7E-2</v>
      </c>
      <c r="R474" s="41" t="s">
        <v>450</v>
      </c>
      <c r="S474" s="41" t="s">
        <v>450</v>
      </c>
      <c r="T474" s="41" t="s">
        <v>450</v>
      </c>
      <c r="U474" s="41">
        <v>4.7E-2</v>
      </c>
      <c r="V474" s="40">
        <v>7</v>
      </c>
      <c r="W474" s="40" t="s">
        <v>450</v>
      </c>
      <c r="X474" s="40" t="s">
        <v>450</v>
      </c>
      <c r="Y474" s="40" t="s">
        <v>450</v>
      </c>
      <c r="Z474" s="40">
        <v>7</v>
      </c>
      <c r="AA474" s="38">
        <v>7.3999999999999996E-2</v>
      </c>
      <c r="AB474" s="38" t="s">
        <v>450</v>
      </c>
      <c r="AC474" s="38" t="s">
        <v>450</v>
      </c>
      <c r="AD474" s="38" t="s">
        <v>450</v>
      </c>
      <c r="AE474" s="38">
        <v>7.3999999999999996E-2</v>
      </c>
      <c r="AF474" s="39">
        <v>94</v>
      </c>
      <c r="AG474" s="39" t="s">
        <v>450</v>
      </c>
      <c r="AH474" s="39" t="s">
        <v>450</v>
      </c>
      <c r="AI474" s="39" t="s">
        <v>450</v>
      </c>
      <c r="AJ474" s="39">
        <v>94</v>
      </c>
      <c r="AK474" s="38">
        <v>6930.4129999999996</v>
      </c>
      <c r="AL474" s="38">
        <v>2413.6619999999998</v>
      </c>
      <c r="AM474" s="38" t="s">
        <v>450</v>
      </c>
      <c r="AN474" s="38" t="s">
        <v>450</v>
      </c>
      <c r="AO474" s="38">
        <v>9344.0750000000007</v>
      </c>
      <c r="AP474" s="36">
        <v>0.186</v>
      </c>
      <c r="AQ474" s="36">
        <v>5.5E-2</v>
      </c>
      <c r="AR474" s="36" t="s">
        <v>450</v>
      </c>
      <c r="AS474" s="36" t="s">
        <v>450</v>
      </c>
      <c r="AT474" s="36">
        <v>0.24099999999999999</v>
      </c>
      <c r="AU474" s="37">
        <v>11</v>
      </c>
      <c r="AV474" s="37">
        <v>2</v>
      </c>
      <c r="AW474" s="37" t="s">
        <v>450</v>
      </c>
      <c r="AX474" s="37" t="s">
        <v>450</v>
      </c>
      <c r="AY474" s="37">
        <v>13</v>
      </c>
      <c r="AZ474" s="36">
        <v>214.303</v>
      </c>
      <c r="BA474" s="36">
        <v>40.869</v>
      </c>
      <c r="BB474" s="36" t="s">
        <v>450</v>
      </c>
      <c r="BC474" s="36" t="s">
        <v>450</v>
      </c>
      <c r="BD474" s="36">
        <v>255.172</v>
      </c>
      <c r="BE474" s="38">
        <v>3.5999999999999997E-2</v>
      </c>
      <c r="BF474" s="38" t="s">
        <v>450</v>
      </c>
      <c r="BG474" s="38" t="s">
        <v>450</v>
      </c>
      <c r="BH474" s="38" t="s">
        <v>450</v>
      </c>
      <c r="BI474" s="38">
        <v>3.5999999999999997E-2</v>
      </c>
      <c r="BJ474" s="39">
        <v>1</v>
      </c>
      <c r="BK474" s="39" t="s">
        <v>450</v>
      </c>
      <c r="BL474" s="39" t="s">
        <v>450</v>
      </c>
      <c r="BM474" s="39" t="s">
        <v>450</v>
      </c>
      <c r="BN474" s="39">
        <v>1</v>
      </c>
      <c r="BO474" s="38">
        <v>0</v>
      </c>
      <c r="BP474" s="38" t="s">
        <v>450</v>
      </c>
      <c r="BQ474" s="38" t="s">
        <v>450</v>
      </c>
      <c r="BR474" s="38" t="s">
        <v>450</v>
      </c>
      <c r="BS474" s="38">
        <v>0</v>
      </c>
      <c r="BT474" s="36">
        <v>6.4880000000000004</v>
      </c>
      <c r="BU474" s="36">
        <v>2.5579999999999998</v>
      </c>
      <c r="BV474" s="36">
        <v>0</v>
      </c>
      <c r="BW474" s="36">
        <v>0</v>
      </c>
      <c r="BX474" s="36">
        <v>9.0459999999999994</v>
      </c>
      <c r="BY474" s="37">
        <v>417</v>
      </c>
      <c r="BZ474" s="37">
        <v>82</v>
      </c>
      <c r="CA474" s="37">
        <v>0</v>
      </c>
      <c r="CB474" s="37">
        <v>0</v>
      </c>
      <c r="CC474" s="37">
        <v>499</v>
      </c>
      <c r="CD474" s="36">
        <v>7144.7160000000003</v>
      </c>
      <c r="CE474" s="36">
        <v>2454.5309999999999</v>
      </c>
      <c r="CF474" s="36">
        <v>0</v>
      </c>
      <c r="CG474" s="36">
        <v>0</v>
      </c>
      <c r="CH474" s="36">
        <v>9599.2469999999994</v>
      </c>
    </row>
    <row r="475" spans="1:86" x14ac:dyDescent="0.25">
      <c r="A475" s="45">
        <v>2022</v>
      </c>
      <c r="B475" s="43" t="s">
        <v>168</v>
      </c>
      <c r="C475" s="44">
        <v>20639</v>
      </c>
      <c r="D475" s="43" t="s">
        <v>946</v>
      </c>
      <c r="E475" s="43" t="s">
        <v>473</v>
      </c>
      <c r="F475" s="42" t="s">
        <v>457</v>
      </c>
      <c r="G475" s="54">
        <v>0.40500000000000003</v>
      </c>
      <c r="H475" s="54">
        <v>0.52600000000000002</v>
      </c>
      <c r="I475" s="38" t="s">
        <v>450</v>
      </c>
      <c r="J475" s="38" t="s">
        <v>450</v>
      </c>
      <c r="K475" s="38">
        <v>0.93100000000000005</v>
      </c>
      <c r="L475" s="39">
        <v>25</v>
      </c>
      <c r="M475" s="39">
        <v>20</v>
      </c>
      <c r="N475" s="39" t="s">
        <v>450</v>
      </c>
      <c r="O475" s="39" t="s">
        <v>450</v>
      </c>
      <c r="P475" s="39">
        <v>45</v>
      </c>
      <c r="Q475" s="41" t="s">
        <v>450</v>
      </c>
      <c r="R475" s="41" t="s">
        <v>450</v>
      </c>
      <c r="S475" s="41" t="s">
        <v>450</v>
      </c>
      <c r="T475" s="41" t="s">
        <v>450</v>
      </c>
      <c r="U475" s="41" t="s">
        <v>450</v>
      </c>
      <c r="V475" s="40" t="s">
        <v>450</v>
      </c>
      <c r="W475" s="40" t="s">
        <v>450</v>
      </c>
      <c r="X475" s="40" t="s">
        <v>450</v>
      </c>
      <c r="Y475" s="40" t="s">
        <v>450</v>
      </c>
      <c r="Z475" s="40" t="s">
        <v>450</v>
      </c>
      <c r="AA475" s="38" t="s">
        <v>450</v>
      </c>
      <c r="AB475" s="38" t="s">
        <v>450</v>
      </c>
      <c r="AC475" s="38" t="s">
        <v>450</v>
      </c>
      <c r="AD475" s="38" t="s">
        <v>450</v>
      </c>
      <c r="AE475" s="38" t="s">
        <v>450</v>
      </c>
      <c r="AF475" s="39" t="s">
        <v>450</v>
      </c>
      <c r="AG475" s="39" t="s">
        <v>450</v>
      </c>
      <c r="AH475" s="39" t="s">
        <v>450</v>
      </c>
      <c r="AI475" s="39" t="s">
        <v>450</v>
      </c>
      <c r="AJ475" s="39" t="s">
        <v>450</v>
      </c>
      <c r="AK475" s="38">
        <v>473.62</v>
      </c>
      <c r="AL475" s="38">
        <v>733.35699999999997</v>
      </c>
      <c r="AM475" s="38" t="s">
        <v>450</v>
      </c>
      <c r="AN475" s="38" t="s">
        <v>450</v>
      </c>
      <c r="AO475" s="38">
        <v>1206.9770000000001</v>
      </c>
      <c r="AP475" s="36">
        <v>6.0000000000000001E-3</v>
      </c>
      <c r="AQ475" s="36">
        <v>0.05</v>
      </c>
      <c r="AR475" s="36" t="s">
        <v>450</v>
      </c>
      <c r="AS475" s="36" t="s">
        <v>450</v>
      </c>
      <c r="AT475" s="36">
        <v>5.6000000000000001E-2</v>
      </c>
      <c r="AU475" s="37">
        <v>2</v>
      </c>
      <c r="AV475" s="37">
        <v>1</v>
      </c>
      <c r="AW475" s="37" t="s">
        <v>450</v>
      </c>
      <c r="AX475" s="37" t="s">
        <v>450</v>
      </c>
      <c r="AY475" s="37">
        <v>3</v>
      </c>
      <c r="AZ475" s="36">
        <v>1.66</v>
      </c>
      <c r="BA475" s="36">
        <v>84.603999999999999</v>
      </c>
      <c r="BB475" s="36" t="s">
        <v>450</v>
      </c>
      <c r="BC475" s="36" t="s">
        <v>450</v>
      </c>
      <c r="BD475" s="36">
        <v>86.263999999999996</v>
      </c>
      <c r="BE475" s="38" t="s">
        <v>450</v>
      </c>
      <c r="BF475" s="38" t="s">
        <v>450</v>
      </c>
      <c r="BG475" s="38" t="s">
        <v>450</v>
      </c>
      <c r="BH475" s="38" t="s">
        <v>450</v>
      </c>
      <c r="BI475" s="38">
        <v>0</v>
      </c>
      <c r="BJ475" s="39" t="s">
        <v>450</v>
      </c>
      <c r="BK475" s="39" t="s">
        <v>450</v>
      </c>
      <c r="BL475" s="39" t="s">
        <v>450</v>
      </c>
      <c r="BM475" s="39" t="s">
        <v>450</v>
      </c>
      <c r="BN475" s="39">
        <v>0</v>
      </c>
      <c r="BO475" s="38" t="s">
        <v>450</v>
      </c>
      <c r="BP475" s="38" t="s">
        <v>450</v>
      </c>
      <c r="BQ475" s="38" t="s">
        <v>450</v>
      </c>
      <c r="BR475" s="38" t="s">
        <v>450</v>
      </c>
      <c r="BS475" s="38">
        <v>0</v>
      </c>
      <c r="BT475" s="36">
        <v>0.41099999999999998</v>
      </c>
      <c r="BU475" s="36">
        <v>0.57599999999999996</v>
      </c>
      <c r="BV475" s="36">
        <v>0</v>
      </c>
      <c r="BW475" s="36">
        <v>0</v>
      </c>
      <c r="BX475" s="36">
        <v>0.98699999999999999</v>
      </c>
      <c r="BY475" s="37">
        <v>27</v>
      </c>
      <c r="BZ475" s="37">
        <v>21</v>
      </c>
      <c r="CA475" s="37">
        <v>0</v>
      </c>
      <c r="CB475" s="37">
        <v>0</v>
      </c>
      <c r="CC475" s="37">
        <v>48</v>
      </c>
      <c r="CD475" s="36">
        <v>475.28</v>
      </c>
      <c r="CE475" s="36">
        <v>817.96100000000001</v>
      </c>
      <c r="CF475" s="36">
        <v>0</v>
      </c>
      <c r="CG475" s="36">
        <v>0</v>
      </c>
      <c r="CH475" s="36">
        <v>1293.241</v>
      </c>
    </row>
    <row r="476" spans="1:86" x14ac:dyDescent="0.25">
      <c r="A476" s="45">
        <v>2022</v>
      </c>
      <c r="B476" s="43" t="s">
        <v>168</v>
      </c>
      <c r="C476" s="44">
        <v>20737</v>
      </c>
      <c r="D476" s="43" t="s">
        <v>945</v>
      </c>
      <c r="E476" s="43" t="s">
        <v>473</v>
      </c>
      <c r="F476" s="42" t="s">
        <v>457</v>
      </c>
      <c r="G476" s="54">
        <v>7.8E-2</v>
      </c>
      <c r="H476" s="54">
        <v>0.02</v>
      </c>
      <c r="I476" s="38" t="s">
        <v>450</v>
      </c>
      <c r="J476" s="38" t="s">
        <v>450</v>
      </c>
      <c r="K476" s="38">
        <v>9.8000000000000004E-2</v>
      </c>
      <c r="L476" s="39">
        <v>8</v>
      </c>
      <c r="M476" s="39">
        <v>1</v>
      </c>
      <c r="N476" s="39" t="s">
        <v>450</v>
      </c>
      <c r="O476" s="39" t="s">
        <v>450</v>
      </c>
      <c r="P476" s="39">
        <v>9</v>
      </c>
      <c r="Q476" s="41">
        <v>5.0000000000000001E-3</v>
      </c>
      <c r="R476" s="41" t="s">
        <v>450</v>
      </c>
      <c r="S476" s="41" t="s">
        <v>450</v>
      </c>
      <c r="T476" s="41" t="s">
        <v>450</v>
      </c>
      <c r="U476" s="41">
        <v>5.0000000000000001E-3</v>
      </c>
      <c r="V476" s="40">
        <v>1</v>
      </c>
      <c r="W476" s="40" t="s">
        <v>450</v>
      </c>
      <c r="X476" s="40" t="s">
        <v>450</v>
      </c>
      <c r="Y476" s="40" t="s">
        <v>450</v>
      </c>
      <c r="Z476" s="40">
        <v>1</v>
      </c>
      <c r="AA476" s="38" t="s">
        <v>450</v>
      </c>
      <c r="AB476" s="38" t="s">
        <v>450</v>
      </c>
      <c r="AC476" s="38" t="s">
        <v>450</v>
      </c>
      <c r="AD476" s="38" t="s">
        <v>450</v>
      </c>
      <c r="AE476" s="38">
        <v>0</v>
      </c>
      <c r="AF476" s="39" t="s">
        <v>450</v>
      </c>
      <c r="AG476" s="39" t="s">
        <v>450</v>
      </c>
      <c r="AH476" s="39" t="s">
        <v>450</v>
      </c>
      <c r="AI476" s="39" t="s">
        <v>450</v>
      </c>
      <c r="AJ476" s="39">
        <v>0</v>
      </c>
      <c r="AK476" s="38" t="s">
        <v>450</v>
      </c>
      <c r="AL476" s="38" t="s">
        <v>450</v>
      </c>
      <c r="AM476" s="38" t="s">
        <v>450</v>
      </c>
      <c r="AN476" s="38" t="s">
        <v>450</v>
      </c>
      <c r="AO476" s="38">
        <v>0</v>
      </c>
      <c r="AP476" s="36" t="s">
        <v>450</v>
      </c>
      <c r="AQ476" s="36" t="s">
        <v>450</v>
      </c>
      <c r="AR476" s="36" t="s">
        <v>450</v>
      </c>
      <c r="AS476" s="36" t="s">
        <v>450</v>
      </c>
      <c r="AT476" s="36">
        <v>0</v>
      </c>
      <c r="AU476" s="37" t="s">
        <v>450</v>
      </c>
      <c r="AV476" s="37" t="s">
        <v>450</v>
      </c>
      <c r="AW476" s="37" t="s">
        <v>450</v>
      </c>
      <c r="AX476" s="37" t="s">
        <v>450</v>
      </c>
      <c r="AY476" s="37">
        <v>0</v>
      </c>
      <c r="AZ476" s="36" t="s">
        <v>450</v>
      </c>
      <c r="BA476" s="36" t="s">
        <v>450</v>
      </c>
      <c r="BB476" s="36" t="s">
        <v>450</v>
      </c>
      <c r="BC476" s="36" t="s">
        <v>450</v>
      </c>
      <c r="BD476" s="36">
        <v>0</v>
      </c>
      <c r="BE476" s="38" t="s">
        <v>450</v>
      </c>
      <c r="BF476" s="38" t="s">
        <v>450</v>
      </c>
      <c r="BG476" s="38" t="s">
        <v>450</v>
      </c>
      <c r="BH476" s="38" t="s">
        <v>450</v>
      </c>
      <c r="BI476" s="38">
        <v>0</v>
      </c>
      <c r="BJ476" s="39" t="s">
        <v>450</v>
      </c>
      <c r="BK476" s="39" t="s">
        <v>450</v>
      </c>
      <c r="BL476" s="39" t="s">
        <v>450</v>
      </c>
      <c r="BM476" s="39" t="s">
        <v>450</v>
      </c>
      <c r="BN476" s="39">
        <v>0</v>
      </c>
      <c r="BO476" s="38" t="s">
        <v>450</v>
      </c>
      <c r="BP476" s="38" t="s">
        <v>450</v>
      </c>
      <c r="BQ476" s="38" t="s">
        <v>450</v>
      </c>
      <c r="BR476" s="38" t="s">
        <v>450</v>
      </c>
      <c r="BS476" s="38">
        <v>0</v>
      </c>
      <c r="BT476" s="36">
        <v>7.8E-2</v>
      </c>
      <c r="BU476" s="36">
        <v>0.02</v>
      </c>
      <c r="BV476" s="36">
        <v>0</v>
      </c>
      <c r="BW476" s="36">
        <v>0</v>
      </c>
      <c r="BX476" s="36">
        <v>9.8000000000000004E-2</v>
      </c>
      <c r="BY476" s="37">
        <v>8</v>
      </c>
      <c r="BZ476" s="37">
        <v>1</v>
      </c>
      <c r="CA476" s="37">
        <v>0</v>
      </c>
      <c r="CB476" s="37">
        <v>0</v>
      </c>
      <c r="CC476" s="37">
        <v>9</v>
      </c>
      <c r="CD476" s="36">
        <v>0</v>
      </c>
      <c r="CE476" s="36">
        <v>0</v>
      </c>
      <c r="CF476" s="36">
        <v>0</v>
      </c>
      <c r="CG476" s="36">
        <v>0</v>
      </c>
      <c r="CH476" s="36">
        <v>0</v>
      </c>
    </row>
    <row r="477" spans="1:86" x14ac:dyDescent="0.25">
      <c r="A477" s="45">
        <v>2022</v>
      </c>
      <c r="B477" s="43" t="s">
        <v>168</v>
      </c>
      <c r="C477" s="44">
        <v>20996</v>
      </c>
      <c r="D477" s="43" t="s">
        <v>944</v>
      </c>
      <c r="E477" s="43" t="s">
        <v>473</v>
      </c>
      <c r="F477" s="42" t="s">
        <v>457</v>
      </c>
      <c r="G477" s="54">
        <v>2.4039999999999999</v>
      </c>
      <c r="H477" s="54">
        <v>0.43099999999999999</v>
      </c>
      <c r="I477" s="38">
        <v>0</v>
      </c>
      <c r="J477" s="38">
        <v>0</v>
      </c>
      <c r="K477" s="38">
        <v>2.835</v>
      </c>
      <c r="L477" s="39">
        <v>177</v>
      </c>
      <c r="M477" s="39">
        <v>14</v>
      </c>
      <c r="N477" s="39">
        <v>0</v>
      </c>
      <c r="O477" s="39">
        <v>0</v>
      </c>
      <c r="P477" s="39">
        <v>191</v>
      </c>
      <c r="Q477" s="41" t="s">
        <v>450</v>
      </c>
      <c r="R477" s="41" t="s">
        <v>450</v>
      </c>
      <c r="S477" s="41" t="s">
        <v>450</v>
      </c>
      <c r="T477" s="41" t="s">
        <v>450</v>
      </c>
      <c r="U477" s="41">
        <v>0</v>
      </c>
      <c r="V477" s="40" t="s">
        <v>450</v>
      </c>
      <c r="W477" s="40" t="s">
        <v>450</v>
      </c>
      <c r="X477" s="40" t="s">
        <v>450</v>
      </c>
      <c r="Y477" s="40" t="s">
        <v>450</v>
      </c>
      <c r="Z477" s="40">
        <v>0</v>
      </c>
      <c r="AA477" s="38">
        <v>7.4999999999999997E-2</v>
      </c>
      <c r="AB477" s="38" t="s">
        <v>450</v>
      </c>
      <c r="AC477" s="38" t="s">
        <v>450</v>
      </c>
      <c r="AD477" s="38" t="s">
        <v>450</v>
      </c>
      <c r="AE477" s="38">
        <v>7.4999999999999997E-2</v>
      </c>
      <c r="AF477" s="39">
        <v>40</v>
      </c>
      <c r="AG477" s="39" t="s">
        <v>450</v>
      </c>
      <c r="AH477" s="39" t="s">
        <v>450</v>
      </c>
      <c r="AI477" s="39" t="s">
        <v>450</v>
      </c>
      <c r="AJ477" s="39">
        <v>40</v>
      </c>
      <c r="AK477" s="38">
        <v>945.21799999999996</v>
      </c>
      <c r="AL477" s="38">
        <v>99.304000000000002</v>
      </c>
      <c r="AM477" s="38" t="s">
        <v>450</v>
      </c>
      <c r="AN477" s="38" t="s">
        <v>450</v>
      </c>
      <c r="AO477" s="38">
        <v>1044.5219999999999</v>
      </c>
      <c r="AP477" s="36">
        <v>0.08</v>
      </c>
      <c r="AQ477" s="36" t="s">
        <v>450</v>
      </c>
      <c r="AR477" s="36" t="s">
        <v>450</v>
      </c>
      <c r="AS477" s="36" t="s">
        <v>450</v>
      </c>
      <c r="AT477" s="36">
        <v>0.08</v>
      </c>
      <c r="AU477" s="37">
        <v>5</v>
      </c>
      <c r="AV477" s="37" t="s">
        <v>450</v>
      </c>
      <c r="AW477" s="37" t="s">
        <v>450</v>
      </c>
      <c r="AX477" s="37" t="s">
        <v>450</v>
      </c>
      <c r="AY477" s="37">
        <v>5</v>
      </c>
      <c r="AZ477" s="36">
        <v>14.225</v>
      </c>
      <c r="BA477" s="36" t="s">
        <v>450</v>
      </c>
      <c r="BB477" s="36" t="s">
        <v>450</v>
      </c>
      <c r="BC477" s="36" t="s">
        <v>450</v>
      </c>
      <c r="BD477" s="36">
        <v>14.225</v>
      </c>
      <c r="BE477" s="38" t="s">
        <v>450</v>
      </c>
      <c r="BF477" s="38" t="s">
        <v>450</v>
      </c>
      <c r="BG477" s="38" t="s">
        <v>450</v>
      </c>
      <c r="BH477" s="38" t="s">
        <v>450</v>
      </c>
      <c r="BI477" s="38">
        <v>0</v>
      </c>
      <c r="BJ477" s="39" t="s">
        <v>450</v>
      </c>
      <c r="BK477" s="39" t="s">
        <v>450</v>
      </c>
      <c r="BL477" s="39" t="s">
        <v>450</v>
      </c>
      <c r="BM477" s="39" t="s">
        <v>450</v>
      </c>
      <c r="BN477" s="39">
        <v>0</v>
      </c>
      <c r="BO477" s="38" t="s">
        <v>450</v>
      </c>
      <c r="BP477" s="38" t="s">
        <v>450</v>
      </c>
      <c r="BQ477" s="38" t="s">
        <v>450</v>
      </c>
      <c r="BR477" s="38" t="s">
        <v>450</v>
      </c>
      <c r="BS477" s="38">
        <v>0</v>
      </c>
      <c r="BT477" s="36">
        <v>2.5590000000000002</v>
      </c>
      <c r="BU477" s="36">
        <v>0.43099999999999999</v>
      </c>
      <c r="BV477" s="36">
        <v>0</v>
      </c>
      <c r="BW477" s="36">
        <v>0</v>
      </c>
      <c r="BX477" s="36">
        <v>2.99</v>
      </c>
      <c r="BY477" s="37">
        <v>222</v>
      </c>
      <c r="BZ477" s="37">
        <v>14</v>
      </c>
      <c r="CA477" s="37">
        <v>0</v>
      </c>
      <c r="CB477" s="37">
        <v>0</v>
      </c>
      <c r="CC477" s="37">
        <v>236</v>
      </c>
      <c r="CD477" s="36">
        <v>959.44299999999998</v>
      </c>
      <c r="CE477" s="36">
        <v>99.304000000000002</v>
      </c>
      <c r="CF477" s="36">
        <v>0</v>
      </c>
      <c r="CG477" s="36">
        <v>0</v>
      </c>
      <c r="CH477" s="36">
        <v>1058.7470000000001</v>
      </c>
    </row>
    <row r="478" spans="1:86" x14ac:dyDescent="0.25">
      <c r="A478" s="45">
        <v>2022</v>
      </c>
      <c r="B478" s="43" t="s">
        <v>168</v>
      </c>
      <c r="C478" s="44">
        <v>21013</v>
      </c>
      <c r="D478" s="43" t="s">
        <v>943</v>
      </c>
      <c r="E478" s="43" t="s">
        <v>473</v>
      </c>
      <c r="F478" s="42" t="s">
        <v>457</v>
      </c>
      <c r="G478" s="54">
        <v>1.4E-2</v>
      </c>
      <c r="H478" s="54" t="s">
        <v>450</v>
      </c>
      <c r="I478" s="38" t="s">
        <v>450</v>
      </c>
      <c r="J478" s="38" t="s">
        <v>450</v>
      </c>
      <c r="K478" s="38">
        <v>1.4E-2</v>
      </c>
      <c r="L478" s="39">
        <v>2</v>
      </c>
      <c r="M478" s="39" t="s">
        <v>450</v>
      </c>
      <c r="N478" s="39" t="s">
        <v>450</v>
      </c>
      <c r="O478" s="39" t="s">
        <v>450</v>
      </c>
      <c r="P478" s="39">
        <v>2</v>
      </c>
      <c r="Q478" s="41" t="s">
        <v>450</v>
      </c>
      <c r="R478" s="41" t="s">
        <v>450</v>
      </c>
      <c r="S478" s="41" t="s">
        <v>450</v>
      </c>
      <c r="T478" s="41" t="s">
        <v>450</v>
      </c>
      <c r="U478" s="41" t="s">
        <v>450</v>
      </c>
      <c r="V478" s="40" t="s">
        <v>450</v>
      </c>
      <c r="W478" s="40" t="s">
        <v>450</v>
      </c>
      <c r="X478" s="40" t="s">
        <v>450</v>
      </c>
      <c r="Y478" s="40" t="s">
        <v>450</v>
      </c>
      <c r="Z478" s="40" t="s">
        <v>450</v>
      </c>
      <c r="AA478" s="38" t="s">
        <v>450</v>
      </c>
      <c r="AB478" s="38" t="s">
        <v>450</v>
      </c>
      <c r="AC478" s="38" t="s">
        <v>450</v>
      </c>
      <c r="AD478" s="38" t="s">
        <v>450</v>
      </c>
      <c r="AE478" s="38" t="s">
        <v>450</v>
      </c>
      <c r="AF478" s="39" t="s">
        <v>450</v>
      </c>
      <c r="AG478" s="39" t="s">
        <v>450</v>
      </c>
      <c r="AH478" s="39" t="s">
        <v>450</v>
      </c>
      <c r="AI478" s="39" t="s">
        <v>450</v>
      </c>
      <c r="AJ478" s="39" t="s">
        <v>450</v>
      </c>
      <c r="AK478" s="38">
        <v>0</v>
      </c>
      <c r="AL478" s="38" t="s">
        <v>450</v>
      </c>
      <c r="AM478" s="38" t="s">
        <v>450</v>
      </c>
      <c r="AN478" s="38" t="s">
        <v>450</v>
      </c>
      <c r="AO478" s="38">
        <v>0</v>
      </c>
      <c r="AP478" s="36" t="s">
        <v>450</v>
      </c>
      <c r="AQ478" s="36" t="s">
        <v>450</v>
      </c>
      <c r="AR478" s="36" t="s">
        <v>450</v>
      </c>
      <c r="AS478" s="36" t="s">
        <v>450</v>
      </c>
      <c r="AT478" s="36">
        <v>0</v>
      </c>
      <c r="AU478" s="37" t="s">
        <v>450</v>
      </c>
      <c r="AV478" s="37" t="s">
        <v>450</v>
      </c>
      <c r="AW478" s="37" t="s">
        <v>450</v>
      </c>
      <c r="AX478" s="37" t="s">
        <v>450</v>
      </c>
      <c r="AY478" s="37">
        <v>0</v>
      </c>
      <c r="AZ478" s="36" t="s">
        <v>450</v>
      </c>
      <c r="BA478" s="36" t="s">
        <v>450</v>
      </c>
      <c r="BB478" s="36" t="s">
        <v>450</v>
      </c>
      <c r="BC478" s="36" t="s">
        <v>450</v>
      </c>
      <c r="BD478" s="36">
        <v>0</v>
      </c>
      <c r="BE478" s="38" t="s">
        <v>450</v>
      </c>
      <c r="BF478" s="38" t="s">
        <v>450</v>
      </c>
      <c r="BG478" s="38" t="s">
        <v>450</v>
      </c>
      <c r="BH478" s="38" t="s">
        <v>450</v>
      </c>
      <c r="BI478" s="38">
        <v>0</v>
      </c>
      <c r="BJ478" s="39" t="s">
        <v>450</v>
      </c>
      <c r="BK478" s="39" t="s">
        <v>450</v>
      </c>
      <c r="BL478" s="39" t="s">
        <v>450</v>
      </c>
      <c r="BM478" s="39" t="s">
        <v>450</v>
      </c>
      <c r="BN478" s="39">
        <v>0</v>
      </c>
      <c r="BO478" s="38" t="s">
        <v>450</v>
      </c>
      <c r="BP478" s="38" t="s">
        <v>450</v>
      </c>
      <c r="BQ478" s="38" t="s">
        <v>450</v>
      </c>
      <c r="BR478" s="38" t="s">
        <v>450</v>
      </c>
      <c r="BS478" s="38">
        <v>0</v>
      </c>
      <c r="BT478" s="36">
        <v>1.4E-2</v>
      </c>
      <c r="BU478" s="36">
        <v>0</v>
      </c>
      <c r="BV478" s="36">
        <v>0</v>
      </c>
      <c r="BW478" s="36">
        <v>0</v>
      </c>
      <c r="BX478" s="36">
        <v>1.4E-2</v>
      </c>
      <c r="BY478" s="37">
        <v>2</v>
      </c>
      <c r="BZ478" s="37">
        <v>0</v>
      </c>
      <c r="CA478" s="37">
        <v>0</v>
      </c>
      <c r="CB478" s="37">
        <v>0</v>
      </c>
      <c r="CC478" s="37">
        <v>2</v>
      </c>
      <c r="CD478" s="36">
        <v>0</v>
      </c>
      <c r="CE478" s="36">
        <v>0</v>
      </c>
      <c r="CF478" s="36">
        <v>0</v>
      </c>
      <c r="CG478" s="36">
        <v>0</v>
      </c>
      <c r="CH478" s="36">
        <v>0</v>
      </c>
    </row>
    <row r="479" spans="1:86" x14ac:dyDescent="0.25">
      <c r="A479" s="45">
        <v>2022</v>
      </c>
      <c r="B479" s="43" t="s">
        <v>168</v>
      </c>
      <c r="C479" s="44">
        <v>25177</v>
      </c>
      <c r="D479" s="43" t="s">
        <v>942</v>
      </c>
      <c r="E479" s="43" t="s">
        <v>473</v>
      </c>
      <c r="F479" s="42" t="s">
        <v>457</v>
      </c>
      <c r="G479" s="54">
        <v>9.99</v>
      </c>
      <c r="H479" s="54">
        <v>0.69299999999999995</v>
      </c>
      <c r="I479" s="38">
        <v>0</v>
      </c>
      <c r="J479" s="38" t="s">
        <v>450</v>
      </c>
      <c r="K479" s="38">
        <v>10.683</v>
      </c>
      <c r="L479" s="39">
        <v>1021</v>
      </c>
      <c r="M479" s="39">
        <v>21</v>
      </c>
      <c r="N479" s="39">
        <v>0</v>
      </c>
      <c r="O479" s="39" t="s">
        <v>450</v>
      </c>
      <c r="P479" s="39">
        <v>1042</v>
      </c>
      <c r="Q479" s="41" t="s">
        <v>450</v>
      </c>
      <c r="R479" s="41" t="s">
        <v>450</v>
      </c>
      <c r="S479" s="41" t="s">
        <v>450</v>
      </c>
      <c r="T479" s="41" t="s">
        <v>450</v>
      </c>
      <c r="U479" s="41" t="s">
        <v>450</v>
      </c>
      <c r="V479" s="40" t="s">
        <v>450</v>
      </c>
      <c r="W479" s="40" t="s">
        <v>450</v>
      </c>
      <c r="X479" s="40" t="s">
        <v>450</v>
      </c>
      <c r="Y479" s="40" t="s">
        <v>450</v>
      </c>
      <c r="Z479" s="40" t="s">
        <v>450</v>
      </c>
      <c r="AA479" s="38" t="s">
        <v>450</v>
      </c>
      <c r="AB479" s="38" t="s">
        <v>450</v>
      </c>
      <c r="AC479" s="38" t="s">
        <v>450</v>
      </c>
      <c r="AD479" s="38" t="s">
        <v>450</v>
      </c>
      <c r="AE479" s="38" t="s">
        <v>450</v>
      </c>
      <c r="AF479" s="39" t="s">
        <v>450</v>
      </c>
      <c r="AG479" s="39" t="s">
        <v>450</v>
      </c>
      <c r="AH479" s="39" t="s">
        <v>450</v>
      </c>
      <c r="AI479" s="39" t="s">
        <v>450</v>
      </c>
      <c r="AJ479" s="39" t="s">
        <v>450</v>
      </c>
      <c r="AK479" s="38" t="s">
        <v>450</v>
      </c>
      <c r="AL479" s="38" t="s">
        <v>450</v>
      </c>
      <c r="AM479" s="38" t="s">
        <v>450</v>
      </c>
      <c r="AN479" s="38" t="s">
        <v>450</v>
      </c>
      <c r="AO479" s="38">
        <v>0</v>
      </c>
      <c r="AP479" s="36">
        <v>0.11</v>
      </c>
      <c r="AQ479" s="36">
        <v>9.5000000000000001E-2</v>
      </c>
      <c r="AR479" s="36">
        <v>0</v>
      </c>
      <c r="AS479" s="36" t="s">
        <v>450</v>
      </c>
      <c r="AT479" s="36">
        <v>0.20499999999999999</v>
      </c>
      <c r="AU479" s="37">
        <v>6</v>
      </c>
      <c r="AV479" s="37">
        <v>4</v>
      </c>
      <c r="AW479" s="37">
        <v>0</v>
      </c>
      <c r="AX479" s="37" t="s">
        <v>450</v>
      </c>
      <c r="AY479" s="37">
        <v>10</v>
      </c>
      <c r="AZ479" s="36" t="s">
        <v>450</v>
      </c>
      <c r="BA479" s="36" t="s">
        <v>450</v>
      </c>
      <c r="BB479" s="36" t="s">
        <v>450</v>
      </c>
      <c r="BC479" s="36" t="s">
        <v>450</v>
      </c>
      <c r="BD479" s="36">
        <v>0</v>
      </c>
      <c r="BE479" s="38" t="s">
        <v>450</v>
      </c>
      <c r="BF479" s="38" t="s">
        <v>450</v>
      </c>
      <c r="BG479" s="38" t="s">
        <v>450</v>
      </c>
      <c r="BH479" s="38" t="s">
        <v>450</v>
      </c>
      <c r="BI479" s="38">
        <v>0</v>
      </c>
      <c r="BJ479" s="39" t="s">
        <v>450</v>
      </c>
      <c r="BK479" s="39" t="s">
        <v>450</v>
      </c>
      <c r="BL479" s="39" t="s">
        <v>450</v>
      </c>
      <c r="BM479" s="39" t="s">
        <v>450</v>
      </c>
      <c r="BN479" s="39">
        <v>0</v>
      </c>
      <c r="BO479" s="38" t="s">
        <v>450</v>
      </c>
      <c r="BP479" s="38" t="s">
        <v>450</v>
      </c>
      <c r="BQ479" s="38" t="s">
        <v>450</v>
      </c>
      <c r="BR479" s="38" t="s">
        <v>450</v>
      </c>
      <c r="BS479" s="38">
        <v>0</v>
      </c>
      <c r="BT479" s="36">
        <v>10.1</v>
      </c>
      <c r="BU479" s="36">
        <v>0.78800000000000003</v>
      </c>
      <c r="BV479" s="36">
        <v>0</v>
      </c>
      <c r="BW479" s="36">
        <v>0</v>
      </c>
      <c r="BX479" s="36">
        <v>10.888</v>
      </c>
      <c r="BY479" s="37">
        <v>1027</v>
      </c>
      <c r="BZ479" s="37">
        <v>25</v>
      </c>
      <c r="CA479" s="37">
        <v>0</v>
      </c>
      <c r="CB479" s="37">
        <v>0</v>
      </c>
      <c r="CC479" s="37">
        <v>1052</v>
      </c>
      <c r="CD479" s="36">
        <v>0</v>
      </c>
      <c r="CE479" s="36">
        <v>0</v>
      </c>
      <c r="CF479" s="36">
        <v>0</v>
      </c>
      <c r="CG479" s="36">
        <v>0</v>
      </c>
      <c r="CH479" s="36">
        <v>0</v>
      </c>
    </row>
    <row r="480" spans="1:86" x14ac:dyDescent="0.25">
      <c r="A480" s="45">
        <v>2022</v>
      </c>
      <c r="B480" s="43" t="s">
        <v>168</v>
      </c>
      <c r="C480" s="44">
        <v>40304</v>
      </c>
      <c r="D480" s="43" t="s">
        <v>941</v>
      </c>
      <c r="E480" s="43" t="s">
        <v>473</v>
      </c>
      <c r="F480" s="42" t="s">
        <v>457</v>
      </c>
      <c r="G480" s="54">
        <v>0.40899999999999997</v>
      </c>
      <c r="H480" s="54" t="s">
        <v>450</v>
      </c>
      <c r="I480" s="38" t="s">
        <v>450</v>
      </c>
      <c r="J480" s="38" t="s">
        <v>450</v>
      </c>
      <c r="K480" s="38">
        <v>0.40899999999999997</v>
      </c>
      <c r="L480" s="39">
        <v>25</v>
      </c>
      <c r="M480" s="39" t="s">
        <v>450</v>
      </c>
      <c r="N480" s="39" t="s">
        <v>450</v>
      </c>
      <c r="O480" s="39" t="s">
        <v>450</v>
      </c>
      <c r="P480" s="39">
        <v>25</v>
      </c>
      <c r="Q480" s="41" t="s">
        <v>450</v>
      </c>
      <c r="R480" s="41" t="s">
        <v>450</v>
      </c>
      <c r="S480" s="41" t="s">
        <v>450</v>
      </c>
      <c r="T480" s="41" t="s">
        <v>450</v>
      </c>
      <c r="U480" s="41" t="s">
        <v>450</v>
      </c>
      <c r="V480" s="40" t="s">
        <v>450</v>
      </c>
      <c r="W480" s="40" t="s">
        <v>450</v>
      </c>
      <c r="X480" s="40" t="s">
        <v>450</v>
      </c>
      <c r="Y480" s="40" t="s">
        <v>450</v>
      </c>
      <c r="Z480" s="40" t="s">
        <v>450</v>
      </c>
      <c r="AA480" s="38" t="s">
        <v>450</v>
      </c>
      <c r="AB480" s="38" t="s">
        <v>450</v>
      </c>
      <c r="AC480" s="38" t="s">
        <v>450</v>
      </c>
      <c r="AD480" s="38" t="s">
        <v>450</v>
      </c>
      <c r="AE480" s="38" t="s">
        <v>450</v>
      </c>
      <c r="AF480" s="39" t="s">
        <v>450</v>
      </c>
      <c r="AG480" s="39" t="s">
        <v>450</v>
      </c>
      <c r="AH480" s="39" t="s">
        <v>450</v>
      </c>
      <c r="AI480" s="39" t="s">
        <v>450</v>
      </c>
      <c r="AJ480" s="39" t="s">
        <v>450</v>
      </c>
      <c r="AK480" s="38">
        <v>0.26300000000000001</v>
      </c>
      <c r="AL480" s="38" t="s">
        <v>450</v>
      </c>
      <c r="AM480" s="38" t="s">
        <v>450</v>
      </c>
      <c r="AN480" s="38" t="s">
        <v>450</v>
      </c>
      <c r="AO480" s="38">
        <v>0.26300000000000001</v>
      </c>
      <c r="AP480" s="36">
        <v>0.11700000000000001</v>
      </c>
      <c r="AQ480" s="36" t="s">
        <v>450</v>
      </c>
      <c r="AR480" s="36" t="s">
        <v>450</v>
      </c>
      <c r="AS480" s="36" t="s">
        <v>450</v>
      </c>
      <c r="AT480" s="36">
        <v>0.11700000000000001</v>
      </c>
      <c r="AU480" s="37">
        <v>5</v>
      </c>
      <c r="AV480" s="37" t="s">
        <v>450</v>
      </c>
      <c r="AW480" s="37" t="s">
        <v>450</v>
      </c>
      <c r="AX480" s="37" t="s">
        <v>450</v>
      </c>
      <c r="AY480" s="37">
        <v>5</v>
      </c>
      <c r="AZ480" s="36">
        <v>5.7000000000000002E-2</v>
      </c>
      <c r="BA480" s="36" t="s">
        <v>450</v>
      </c>
      <c r="BB480" s="36" t="s">
        <v>450</v>
      </c>
      <c r="BC480" s="36" t="s">
        <v>450</v>
      </c>
      <c r="BD480" s="36">
        <v>5.7000000000000002E-2</v>
      </c>
      <c r="BE480" s="38" t="s">
        <v>450</v>
      </c>
      <c r="BF480" s="38" t="s">
        <v>450</v>
      </c>
      <c r="BG480" s="38" t="s">
        <v>450</v>
      </c>
      <c r="BH480" s="38" t="s">
        <v>450</v>
      </c>
      <c r="BI480" s="38">
        <v>0</v>
      </c>
      <c r="BJ480" s="39" t="s">
        <v>450</v>
      </c>
      <c r="BK480" s="39" t="s">
        <v>450</v>
      </c>
      <c r="BL480" s="39" t="s">
        <v>450</v>
      </c>
      <c r="BM480" s="39" t="s">
        <v>450</v>
      </c>
      <c r="BN480" s="39">
        <v>0</v>
      </c>
      <c r="BO480" s="38" t="s">
        <v>450</v>
      </c>
      <c r="BP480" s="38" t="s">
        <v>450</v>
      </c>
      <c r="BQ480" s="38" t="s">
        <v>450</v>
      </c>
      <c r="BR480" s="38" t="s">
        <v>450</v>
      </c>
      <c r="BS480" s="38">
        <v>0</v>
      </c>
      <c r="BT480" s="36">
        <v>0.52600000000000002</v>
      </c>
      <c r="BU480" s="36">
        <v>0</v>
      </c>
      <c r="BV480" s="36">
        <v>0</v>
      </c>
      <c r="BW480" s="36">
        <v>0</v>
      </c>
      <c r="BX480" s="36">
        <v>0.52600000000000002</v>
      </c>
      <c r="BY480" s="37">
        <v>30</v>
      </c>
      <c r="BZ480" s="37">
        <v>0</v>
      </c>
      <c r="CA480" s="37">
        <v>0</v>
      </c>
      <c r="CB480" s="37">
        <v>0</v>
      </c>
      <c r="CC480" s="37">
        <v>30</v>
      </c>
      <c r="CD480" s="36">
        <v>0.32</v>
      </c>
      <c r="CE480" s="36">
        <v>0</v>
      </c>
      <c r="CF480" s="36">
        <v>0</v>
      </c>
      <c r="CG480" s="36">
        <v>0</v>
      </c>
      <c r="CH480" s="36">
        <v>0.32</v>
      </c>
    </row>
    <row r="481" spans="1:86" x14ac:dyDescent="0.25">
      <c r="A481" s="45">
        <v>2022</v>
      </c>
      <c r="B481" s="43" t="s">
        <v>168</v>
      </c>
      <c r="C481" s="44">
        <v>99999</v>
      </c>
      <c r="D481" s="43" t="s">
        <v>453</v>
      </c>
      <c r="E481" s="43" t="s">
        <v>473</v>
      </c>
      <c r="F481" s="42" t="s">
        <v>451</v>
      </c>
      <c r="G481" s="54">
        <v>-10.574999999999999</v>
      </c>
      <c r="H481" s="54">
        <v>-7.3879999999999999</v>
      </c>
      <c r="I481" s="38">
        <v>-3.1850000000000001</v>
      </c>
      <c r="J481" s="38" t="s">
        <v>450</v>
      </c>
      <c r="K481" s="38">
        <v>-21.148</v>
      </c>
      <c r="L481" s="39" t="s">
        <v>450</v>
      </c>
      <c r="M481" s="39" t="s">
        <v>450</v>
      </c>
      <c r="N481" s="39" t="s">
        <v>450</v>
      </c>
      <c r="O481" s="39" t="s">
        <v>450</v>
      </c>
      <c r="P481" s="39" t="s">
        <v>450</v>
      </c>
      <c r="Q481" s="41" t="s">
        <v>450</v>
      </c>
      <c r="R481" s="41" t="s">
        <v>450</v>
      </c>
      <c r="S481" s="41" t="s">
        <v>450</v>
      </c>
      <c r="T481" s="41" t="s">
        <v>450</v>
      </c>
      <c r="U481" s="41" t="s">
        <v>450</v>
      </c>
      <c r="V481" s="40" t="s">
        <v>450</v>
      </c>
      <c r="W481" s="40" t="s">
        <v>450</v>
      </c>
      <c r="X481" s="40" t="s">
        <v>450</v>
      </c>
      <c r="Y481" s="40" t="s">
        <v>450</v>
      </c>
      <c r="Z481" s="40" t="s">
        <v>450</v>
      </c>
      <c r="AA481" s="38">
        <v>-7.0000000000000001E-3</v>
      </c>
      <c r="AB481" s="38" t="s">
        <v>450</v>
      </c>
      <c r="AC481" s="38" t="s">
        <v>450</v>
      </c>
      <c r="AD481" s="38" t="s">
        <v>450</v>
      </c>
      <c r="AE481" s="38">
        <v>-7.0000000000000001E-3</v>
      </c>
      <c r="AF481" s="39" t="s">
        <v>450</v>
      </c>
      <c r="AG481" s="39" t="s">
        <v>450</v>
      </c>
      <c r="AH481" s="39" t="s">
        <v>450</v>
      </c>
      <c r="AI481" s="39" t="s">
        <v>450</v>
      </c>
      <c r="AJ481" s="39" t="s">
        <v>450</v>
      </c>
      <c r="AK481" s="38" t="s">
        <v>450</v>
      </c>
      <c r="AL481" s="38" t="s">
        <v>450</v>
      </c>
      <c r="AM481" s="38" t="s">
        <v>450</v>
      </c>
      <c r="AN481" s="38" t="s">
        <v>450</v>
      </c>
      <c r="AO481" s="38" t="s">
        <v>450</v>
      </c>
      <c r="AP481" s="36" t="s">
        <v>450</v>
      </c>
      <c r="AQ481" s="36" t="s">
        <v>450</v>
      </c>
      <c r="AR481" s="36" t="s">
        <v>450</v>
      </c>
      <c r="AS481" s="36" t="s">
        <v>450</v>
      </c>
      <c r="AT481" s="36" t="s">
        <v>450</v>
      </c>
      <c r="AU481" s="37" t="s">
        <v>450</v>
      </c>
      <c r="AV481" s="37" t="s">
        <v>450</v>
      </c>
      <c r="AW481" s="37" t="s">
        <v>450</v>
      </c>
      <c r="AX481" s="37" t="s">
        <v>450</v>
      </c>
      <c r="AY481" s="37" t="s">
        <v>450</v>
      </c>
      <c r="AZ481" s="36" t="s">
        <v>450</v>
      </c>
      <c r="BA481" s="36" t="s">
        <v>450</v>
      </c>
      <c r="BB481" s="36" t="s">
        <v>450</v>
      </c>
      <c r="BC481" s="36" t="s">
        <v>450</v>
      </c>
      <c r="BD481" s="36" t="s">
        <v>450</v>
      </c>
      <c r="BE481" s="38" t="s">
        <v>450</v>
      </c>
      <c r="BF481" s="38" t="s">
        <v>450</v>
      </c>
      <c r="BG481" s="38" t="s">
        <v>450</v>
      </c>
      <c r="BH481" s="38" t="s">
        <v>450</v>
      </c>
      <c r="BI481" s="38" t="s">
        <v>450</v>
      </c>
      <c r="BJ481" s="39" t="s">
        <v>450</v>
      </c>
      <c r="BK481" s="39" t="s">
        <v>450</v>
      </c>
      <c r="BL481" s="39" t="s">
        <v>450</v>
      </c>
      <c r="BM481" s="39" t="s">
        <v>450</v>
      </c>
      <c r="BN481" s="39" t="s">
        <v>450</v>
      </c>
      <c r="BO481" s="38" t="s">
        <v>450</v>
      </c>
      <c r="BP481" s="38" t="s">
        <v>450</v>
      </c>
      <c r="BQ481" s="38" t="s">
        <v>450</v>
      </c>
      <c r="BR481" s="38" t="s">
        <v>450</v>
      </c>
      <c r="BS481" s="38" t="s">
        <v>450</v>
      </c>
      <c r="BT481" s="36">
        <v>-10.582000000000001</v>
      </c>
      <c r="BU481" s="36">
        <v>-7.3879999999999999</v>
      </c>
      <c r="BV481" s="36">
        <v>-3.1850000000000001</v>
      </c>
      <c r="BW481" s="36" t="s">
        <v>450</v>
      </c>
      <c r="BX481" s="36">
        <v>-21.155000000000001</v>
      </c>
      <c r="BY481" s="37" t="s">
        <v>450</v>
      </c>
      <c r="BZ481" s="37" t="s">
        <v>450</v>
      </c>
      <c r="CA481" s="37" t="s">
        <v>450</v>
      </c>
      <c r="CB481" s="37" t="s">
        <v>450</v>
      </c>
      <c r="CC481" s="37" t="s">
        <v>450</v>
      </c>
      <c r="CD481" s="36" t="s">
        <v>450</v>
      </c>
      <c r="CE481" s="36" t="s">
        <v>450</v>
      </c>
      <c r="CF481" s="36" t="s">
        <v>450</v>
      </c>
      <c r="CG481" s="36" t="s">
        <v>450</v>
      </c>
      <c r="CH481" s="36" t="s">
        <v>450</v>
      </c>
    </row>
    <row r="482" spans="1:86" x14ac:dyDescent="0.25">
      <c r="A482" s="45">
        <v>2022</v>
      </c>
      <c r="B482" s="43" t="s">
        <v>168</v>
      </c>
      <c r="C482" s="44">
        <v>99999</v>
      </c>
      <c r="D482" s="43" t="s">
        <v>453</v>
      </c>
      <c r="E482" s="43" t="s">
        <v>609</v>
      </c>
      <c r="F482" s="42" t="s">
        <v>451</v>
      </c>
      <c r="G482" s="54">
        <v>-3.3000000000000002E-2</v>
      </c>
      <c r="H482" s="54">
        <v>-5.0000000000000001E-3</v>
      </c>
      <c r="I482" s="38" t="s">
        <v>450</v>
      </c>
      <c r="J482" s="38" t="s">
        <v>450</v>
      </c>
      <c r="K482" s="38">
        <v>-3.7999999999999999E-2</v>
      </c>
      <c r="L482" s="39" t="s">
        <v>450</v>
      </c>
      <c r="M482" s="39" t="s">
        <v>450</v>
      </c>
      <c r="N482" s="39" t="s">
        <v>450</v>
      </c>
      <c r="O482" s="39" t="s">
        <v>450</v>
      </c>
      <c r="P482" s="39" t="s">
        <v>450</v>
      </c>
      <c r="Q482" s="41" t="s">
        <v>450</v>
      </c>
      <c r="R482" s="41" t="s">
        <v>450</v>
      </c>
      <c r="S482" s="41" t="s">
        <v>450</v>
      </c>
      <c r="T482" s="41" t="s">
        <v>450</v>
      </c>
      <c r="U482" s="41" t="s">
        <v>450</v>
      </c>
      <c r="V482" s="40" t="s">
        <v>450</v>
      </c>
      <c r="W482" s="40" t="s">
        <v>450</v>
      </c>
      <c r="X482" s="40" t="s">
        <v>450</v>
      </c>
      <c r="Y482" s="40" t="s">
        <v>450</v>
      </c>
      <c r="Z482" s="40" t="s">
        <v>450</v>
      </c>
      <c r="AA482" s="38" t="s">
        <v>450</v>
      </c>
      <c r="AB482" s="38" t="s">
        <v>450</v>
      </c>
      <c r="AC482" s="38" t="s">
        <v>450</v>
      </c>
      <c r="AD482" s="38" t="s">
        <v>450</v>
      </c>
      <c r="AE482" s="38" t="s">
        <v>450</v>
      </c>
      <c r="AF482" s="39" t="s">
        <v>450</v>
      </c>
      <c r="AG482" s="39" t="s">
        <v>450</v>
      </c>
      <c r="AH482" s="39" t="s">
        <v>450</v>
      </c>
      <c r="AI482" s="39" t="s">
        <v>450</v>
      </c>
      <c r="AJ482" s="39" t="s">
        <v>450</v>
      </c>
      <c r="AK482" s="38" t="s">
        <v>450</v>
      </c>
      <c r="AL482" s="38" t="s">
        <v>450</v>
      </c>
      <c r="AM482" s="38" t="s">
        <v>450</v>
      </c>
      <c r="AN482" s="38" t="s">
        <v>450</v>
      </c>
      <c r="AO482" s="38" t="s">
        <v>450</v>
      </c>
      <c r="AP482" s="36" t="s">
        <v>450</v>
      </c>
      <c r="AQ482" s="36" t="s">
        <v>450</v>
      </c>
      <c r="AR482" s="36" t="s">
        <v>450</v>
      </c>
      <c r="AS482" s="36" t="s">
        <v>450</v>
      </c>
      <c r="AT482" s="36" t="s">
        <v>450</v>
      </c>
      <c r="AU482" s="37" t="s">
        <v>450</v>
      </c>
      <c r="AV482" s="37" t="s">
        <v>450</v>
      </c>
      <c r="AW482" s="37" t="s">
        <v>450</v>
      </c>
      <c r="AX482" s="37" t="s">
        <v>450</v>
      </c>
      <c r="AY482" s="37" t="s">
        <v>450</v>
      </c>
      <c r="AZ482" s="36" t="s">
        <v>450</v>
      </c>
      <c r="BA482" s="36" t="s">
        <v>450</v>
      </c>
      <c r="BB482" s="36" t="s">
        <v>450</v>
      </c>
      <c r="BC482" s="36" t="s">
        <v>450</v>
      </c>
      <c r="BD482" s="36" t="s">
        <v>450</v>
      </c>
      <c r="BE482" s="38" t="s">
        <v>450</v>
      </c>
      <c r="BF482" s="38" t="s">
        <v>450</v>
      </c>
      <c r="BG482" s="38" t="s">
        <v>450</v>
      </c>
      <c r="BH482" s="38" t="s">
        <v>450</v>
      </c>
      <c r="BI482" s="38" t="s">
        <v>450</v>
      </c>
      <c r="BJ482" s="39" t="s">
        <v>450</v>
      </c>
      <c r="BK482" s="39" t="s">
        <v>450</v>
      </c>
      <c r="BL482" s="39" t="s">
        <v>450</v>
      </c>
      <c r="BM482" s="39" t="s">
        <v>450</v>
      </c>
      <c r="BN482" s="39" t="s">
        <v>450</v>
      </c>
      <c r="BO482" s="38" t="s">
        <v>450</v>
      </c>
      <c r="BP482" s="38" t="s">
        <v>450</v>
      </c>
      <c r="BQ482" s="38" t="s">
        <v>450</v>
      </c>
      <c r="BR482" s="38" t="s">
        <v>450</v>
      </c>
      <c r="BS482" s="38" t="s">
        <v>450</v>
      </c>
      <c r="BT482" s="36">
        <v>-3.3000000000000002E-2</v>
      </c>
      <c r="BU482" s="36">
        <v>-5.0000000000000001E-3</v>
      </c>
      <c r="BV482" s="36" t="s">
        <v>450</v>
      </c>
      <c r="BW482" s="36" t="s">
        <v>450</v>
      </c>
      <c r="BX482" s="36">
        <v>-3.7999999999999999E-2</v>
      </c>
      <c r="BY482" s="37" t="s">
        <v>450</v>
      </c>
      <c r="BZ482" s="37" t="s">
        <v>450</v>
      </c>
      <c r="CA482" s="37" t="s">
        <v>450</v>
      </c>
      <c r="CB482" s="37" t="s">
        <v>450</v>
      </c>
      <c r="CC482" s="37" t="s">
        <v>450</v>
      </c>
      <c r="CD482" s="36" t="s">
        <v>450</v>
      </c>
      <c r="CE482" s="36" t="s">
        <v>450</v>
      </c>
      <c r="CF482" s="36" t="s">
        <v>450</v>
      </c>
      <c r="CG482" s="36" t="s">
        <v>450</v>
      </c>
      <c r="CH482" s="36" t="s">
        <v>450</v>
      </c>
    </row>
    <row r="483" spans="1:86" x14ac:dyDescent="0.25">
      <c r="A483" s="45">
        <v>2022</v>
      </c>
      <c r="B483" s="43" t="s">
        <v>170</v>
      </c>
      <c r="C483" s="44">
        <v>1775</v>
      </c>
      <c r="D483" s="43" t="s">
        <v>940</v>
      </c>
      <c r="E483" s="43" t="s">
        <v>757</v>
      </c>
      <c r="F483" s="42" t="s">
        <v>457</v>
      </c>
      <c r="G483" s="54">
        <v>0.79800000000000004</v>
      </c>
      <c r="H483" s="54" t="s">
        <v>450</v>
      </c>
      <c r="I483" s="38" t="s">
        <v>450</v>
      </c>
      <c r="J483" s="38" t="s">
        <v>450</v>
      </c>
      <c r="K483" s="38">
        <v>0.79800000000000004</v>
      </c>
      <c r="L483" s="39">
        <v>76</v>
      </c>
      <c r="M483" s="39" t="s">
        <v>450</v>
      </c>
      <c r="N483" s="39" t="s">
        <v>450</v>
      </c>
      <c r="O483" s="39" t="s">
        <v>450</v>
      </c>
      <c r="P483" s="39">
        <v>76</v>
      </c>
      <c r="Q483" s="41" t="s">
        <v>450</v>
      </c>
      <c r="R483" s="41" t="s">
        <v>450</v>
      </c>
      <c r="S483" s="41" t="s">
        <v>450</v>
      </c>
      <c r="T483" s="41" t="s">
        <v>450</v>
      </c>
      <c r="U483" s="41">
        <v>0</v>
      </c>
      <c r="V483" s="40" t="s">
        <v>450</v>
      </c>
      <c r="W483" s="40" t="s">
        <v>450</v>
      </c>
      <c r="X483" s="40" t="s">
        <v>450</v>
      </c>
      <c r="Y483" s="40" t="s">
        <v>450</v>
      </c>
      <c r="Z483" s="40">
        <v>0</v>
      </c>
      <c r="AA483" s="38" t="s">
        <v>450</v>
      </c>
      <c r="AB483" s="38" t="s">
        <v>450</v>
      </c>
      <c r="AC483" s="38" t="s">
        <v>450</v>
      </c>
      <c r="AD483" s="38" t="s">
        <v>450</v>
      </c>
      <c r="AE483" s="38">
        <v>0</v>
      </c>
      <c r="AF483" s="39" t="s">
        <v>450</v>
      </c>
      <c r="AG483" s="39" t="s">
        <v>450</v>
      </c>
      <c r="AH483" s="39" t="s">
        <v>450</v>
      </c>
      <c r="AI483" s="39" t="s">
        <v>450</v>
      </c>
      <c r="AJ483" s="39">
        <v>0</v>
      </c>
      <c r="AK483" s="38" t="s">
        <v>450</v>
      </c>
      <c r="AL483" s="38" t="s">
        <v>450</v>
      </c>
      <c r="AM483" s="38" t="s">
        <v>450</v>
      </c>
      <c r="AN483" s="38" t="s">
        <v>450</v>
      </c>
      <c r="AO483" s="38">
        <v>0</v>
      </c>
      <c r="AP483" s="36">
        <v>8.0000000000000002E-3</v>
      </c>
      <c r="AQ483" s="36" t="s">
        <v>450</v>
      </c>
      <c r="AR483" s="36" t="s">
        <v>450</v>
      </c>
      <c r="AS483" s="36" t="s">
        <v>450</v>
      </c>
      <c r="AT483" s="36">
        <v>8.0000000000000002E-3</v>
      </c>
      <c r="AU483" s="37">
        <v>3</v>
      </c>
      <c r="AV483" s="37" t="s">
        <v>450</v>
      </c>
      <c r="AW483" s="37" t="s">
        <v>450</v>
      </c>
      <c r="AX483" s="37" t="s">
        <v>450</v>
      </c>
      <c r="AY483" s="37">
        <v>3</v>
      </c>
      <c r="AZ483" s="36" t="s">
        <v>450</v>
      </c>
      <c r="BA483" s="36" t="s">
        <v>450</v>
      </c>
      <c r="BB483" s="36" t="s">
        <v>450</v>
      </c>
      <c r="BC483" s="36" t="s">
        <v>450</v>
      </c>
      <c r="BD483" s="36">
        <v>0</v>
      </c>
      <c r="BE483" s="38">
        <v>1.4E-2</v>
      </c>
      <c r="BF483" s="38" t="s">
        <v>450</v>
      </c>
      <c r="BG483" s="38" t="s">
        <v>450</v>
      </c>
      <c r="BH483" s="38" t="s">
        <v>450</v>
      </c>
      <c r="BI483" s="38">
        <v>1.4E-2</v>
      </c>
      <c r="BJ483" s="39">
        <v>3</v>
      </c>
      <c r="BK483" s="39" t="s">
        <v>450</v>
      </c>
      <c r="BL483" s="39" t="s">
        <v>450</v>
      </c>
      <c r="BM483" s="39" t="s">
        <v>450</v>
      </c>
      <c r="BN483" s="39">
        <v>3</v>
      </c>
      <c r="BO483" s="38" t="s">
        <v>450</v>
      </c>
      <c r="BP483" s="38" t="s">
        <v>450</v>
      </c>
      <c r="BQ483" s="38" t="s">
        <v>450</v>
      </c>
      <c r="BR483" s="38" t="s">
        <v>450</v>
      </c>
      <c r="BS483" s="38">
        <v>0</v>
      </c>
      <c r="BT483" s="36">
        <v>0.82</v>
      </c>
      <c r="BU483" s="36">
        <v>0</v>
      </c>
      <c r="BV483" s="36">
        <v>0</v>
      </c>
      <c r="BW483" s="36">
        <v>0</v>
      </c>
      <c r="BX483" s="36">
        <v>0.82</v>
      </c>
      <c r="BY483" s="37">
        <v>82</v>
      </c>
      <c r="BZ483" s="37">
        <v>0</v>
      </c>
      <c r="CA483" s="37">
        <v>0</v>
      </c>
      <c r="CB483" s="37">
        <v>0</v>
      </c>
      <c r="CC483" s="37">
        <v>82</v>
      </c>
      <c r="CD483" s="36">
        <v>0</v>
      </c>
      <c r="CE483" s="36">
        <v>0</v>
      </c>
      <c r="CF483" s="36">
        <v>0</v>
      </c>
      <c r="CG483" s="36">
        <v>0</v>
      </c>
      <c r="CH483" s="36">
        <v>0</v>
      </c>
    </row>
    <row r="484" spans="1:86" x14ac:dyDescent="0.25">
      <c r="A484" s="45">
        <v>2022</v>
      </c>
      <c r="B484" s="43" t="s">
        <v>170</v>
      </c>
      <c r="C484" s="44">
        <v>2001</v>
      </c>
      <c r="D484" s="43" t="s">
        <v>939</v>
      </c>
      <c r="E484" s="43" t="s">
        <v>757</v>
      </c>
      <c r="F484" s="42" t="s">
        <v>457</v>
      </c>
      <c r="G484" s="54">
        <v>2.5</v>
      </c>
      <c r="H484" s="54" t="s">
        <v>450</v>
      </c>
      <c r="I484" s="38" t="s">
        <v>450</v>
      </c>
      <c r="J484" s="38" t="s">
        <v>450</v>
      </c>
      <c r="K484" s="38">
        <v>2.5</v>
      </c>
      <c r="L484" s="39">
        <v>251</v>
      </c>
      <c r="M484" s="39" t="s">
        <v>450</v>
      </c>
      <c r="N484" s="39" t="s">
        <v>450</v>
      </c>
      <c r="O484" s="39" t="s">
        <v>450</v>
      </c>
      <c r="P484" s="39">
        <v>251</v>
      </c>
      <c r="Q484" s="41" t="s">
        <v>450</v>
      </c>
      <c r="R484" s="41" t="s">
        <v>450</v>
      </c>
      <c r="S484" s="41" t="s">
        <v>450</v>
      </c>
      <c r="T484" s="41" t="s">
        <v>450</v>
      </c>
      <c r="U484" s="41" t="s">
        <v>450</v>
      </c>
      <c r="V484" s="40" t="s">
        <v>450</v>
      </c>
      <c r="W484" s="40" t="s">
        <v>450</v>
      </c>
      <c r="X484" s="40" t="s">
        <v>450</v>
      </c>
      <c r="Y484" s="40" t="s">
        <v>450</v>
      </c>
      <c r="Z484" s="40" t="s">
        <v>450</v>
      </c>
      <c r="AA484" s="38" t="s">
        <v>450</v>
      </c>
      <c r="AB484" s="38" t="s">
        <v>450</v>
      </c>
      <c r="AC484" s="38" t="s">
        <v>450</v>
      </c>
      <c r="AD484" s="38" t="s">
        <v>450</v>
      </c>
      <c r="AE484" s="38" t="s">
        <v>450</v>
      </c>
      <c r="AF484" s="39" t="s">
        <v>450</v>
      </c>
      <c r="AG484" s="39" t="s">
        <v>450</v>
      </c>
      <c r="AH484" s="39" t="s">
        <v>450</v>
      </c>
      <c r="AI484" s="39" t="s">
        <v>450</v>
      </c>
      <c r="AJ484" s="39" t="s">
        <v>450</v>
      </c>
      <c r="AK484" s="38">
        <v>1649.6</v>
      </c>
      <c r="AL484" s="38" t="s">
        <v>450</v>
      </c>
      <c r="AM484" s="38" t="s">
        <v>450</v>
      </c>
      <c r="AN484" s="38" t="s">
        <v>450</v>
      </c>
      <c r="AO484" s="38">
        <v>1649.6</v>
      </c>
      <c r="AP484" s="36" t="s">
        <v>450</v>
      </c>
      <c r="AQ484" s="36" t="s">
        <v>450</v>
      </c>
      <c r="AR484" s="36" t="s">
        <v>450</v>
      </c>
      <c r="AS484" s="36" t="s">
        <v>450</v>
      </c>
      <c r="AT484" s="36">
        <v>0</v>
      </c>
      <c r="AU484" s="37" t="s">
        <v>450</v>
      </c>
      <c r="AV484" s="37" t="s">
        <v>450</v>
      </c>
      <c r="AW484" s="37" t="s">
        <v>450</v>
      </c>
      <c r="AX484" s="37" t="s">
        <v>450</v>
      </c>
      <c r="AY484" s="37">
        <v>0</v>
      </c>
      <c r="AZ484" s="36" t="s">
        <v>450</v>
      </c>
      <c r="BA484" s="36" t="s">
        <v>450</v>
      </c>
      <c r="BB484" s="36" t="s">
        <v>450</v>
      </c>
      <c r="BC484" s="36" t="s">
        <v>450</v>
      </c>
      <c r="BD484" s="36">
        <v>0</v>
      </c>
      <c r="BE484" s="38" t="s">
        <v>450</v>
      </c>
      <c r="BF484" s="38" t="s">
        <v>450</v>
      </c>
      <c r="BG484" s="38" t="s">
        <v>450</v>
      </c>
      <c r="BH484" s="38" t="s">
        <v>450</v>
      </c>
      <c r="BI484" s="38">
        <v>0</v>
      </c>
      <c r="BJ484" s="39" t="s">
        <v>450</v>
      </c>
      <c r="BK484" s="39" t="s">
        <v>450</v>
      </c>
      <c r="BL484" s="39" t="s">
        <v>450</v>
      </c>
      <c r="BM484" s="39" t="s">
        <v>450</v>
      </c>
      <c r="BN484" s="39">
        <v>0</v>
      </c>
      <c r="BO484" s="38" t="s">
        <v>450</v>
      </c>
      <c r="BP484" s="38" t="s">
        <v>450</v>
      </c>
      <c r="BQ484" s="38" t="s">
        <v>450</v>
      </c>
      <c r="BR484" s="38" t="s">
        <v>450</v>
      </c>
      <c r="BS484" s="38">
        <v>0</v>
      </c>
      <c r="BT484" s="36">
        <v>2.5</v>
      </c>
      <c r="BU484" s="36">
        <v>0</v>
      </c>
      <c r="BV484" s="36">
        <v>0</v>
      </c>
      <c r="BW484" s="36">
        <v>0</v>
      </c>
      <c r="BX484" s="36">
        <v>2.5</v>
      </c>
      <c r="BY484" s="37">
        <v>251</v>
      </c>
      <c r="BZ484" s="37">
        <v>0</v>
      </c>
      <c r="CA484" s="37">
        <v>0</v>
      </c>
      <c r="CB484" s="37">
        <v>0</v>
      </c>
      <c r="CC484" s="37">
        <v>251</v>
      </c>
      <c r="CD484" s="36">
        <v>1649.6</v>
      </c>
      <c r="CE484" s="36">
        <v>0</v>
      </c>
      <c r="CF484" s="36">
        <v>0</v>
      </c>
      <c r="CG484" s="36">
        <v>0</v>
      </c>
      <c r="CH484" s="36">
        <v>1649.6</v>
      </c>
    </row>
    <row r="485" spans="1:86" x14ac:dyDescent="0.25">
      <c r="A485" s="45">
        <v>2022</v>
      </c>
      <c r="B485" s="43" t="s">
        <v>170</v>
      </c>
      <c r="C485" s="44">
        <v>3113</v>
      </c>
      <c r="D485" s="43" t="s">
        <v>938</v>
      </c>
      <c r="E485" s="43" t="s">
        <v>609</v>
      </c>
      <c r="F485" s="42" t="s">
        <v>457</v>
      </c>
      <c r="G485" s="54">
        <v>0.33900000000000002</v>
      </c>
      <c r="H485" s="54">
        <v>0.60599999999999998</v>
      </c>
      <c r="I485" s="38" t="s">
        <v>450</v>
      </c>
      <c r="J485" s="38" t="s">
        <v>450</v>
      </c>
      <c r="K485" s="38">
        <v>0.94499999999999995</v>
      </c>
      <c r="L485" s="39">
        <v>37</v>
      </c>
      <c r="M485" s="39">
        <v>5</v>
      </c>
      <c r="N485" s="39" t="s">
        <v>450</v>
      </c>
      <c r="O485" s="39" t="s">
        <v>450</v>
      </c>
      <c r="P485" s="39">
        <v>42</v>
      </c>
      <c r="Q485" s="41" t="s">
        <v>450</v>
      </c>
      <c r="R485" s="41" t="s">
        <v>450</v>
      </c>
      <c r="S485" s="41" t="s">
        <v>450</v>
      </c>
      <c r="T485" s="41" t="s">
        <v>450</v>
      </c>
      <c r="U485" s="41" t="s">
        <v>450</v>
      </c>
      <c r="V485" s="40" t="s">
        <v>450</v>
      </c>
      <c r="W485" s="40" t="s">
        <v>450</v>
      </c>
      <c r="X485" s="40" t="s">
        <v>450</v>
      </c>
      <c r="Y485" s="40" t="s">
        <v>450</v>
      </c>
      <c r="Z485" s="40" t="s">
        <v>450</v>
      </c>
      <c r="AA485" s="38" t="s">
        <v>450</v>
      </c>
      <c r="AB485" s="38" t="s">
        <v>450</v>
      </c>
      <c r="AC485" s="38" t="s">
        <v>450</v>
      </c>
      <c r="AD485" s="38" t="s">
        <v>450</v>
      </c>
      <c r="AE485" s="38" t="s">
        <v>450</v>
      </c>
      <c r="AF485" s="39" t="s">
        <v>450</v>
      </c>
      <c r="AG485" s="39" t="s">
        <v>450</v>
      </c>
      <c r="AH485" s="39" t="s">
        <v>450</v>
      </c>
      <c r="AI485" s="39" t="s">
        <v>450</v>
      </c>
      <c r="AJ485" s="39" t="s">
        <v>450</v>
      </c>
      <c r="AK485" s="38" t="s">
        <v>450</v>
      </c>
      <c r="AL485" s="38" t="s">
        <v>450</v>
      </c>
      <c r="AM485" s="38" t="s">
        <v>450</v>
      </c>
      <c r="AN485" s="38" t="s">
        <v>450</v>
      </c>
      <c r="AO485" s="38">
        <v>0</v>
      </c>
      <c r="AP485" s="36" t="s">
        <v>450</v>
      </c>
      <c r="AQ485" s="36" t="s">
        <v>450</v>
      </c>
      <c r="AR485" s="36" t="s">
        <v>450</v>
      </c>
      <c r="AS485" s="36" t="s">
        <v>450</v>
      </c>
      <c r="AT485" s="36">
        <v>0</v>
      </c>
      <c r="AU485" s="37" t="s">
        <v>450</v>
      </c>
      <c r="AV485" s="37" t="s">
        <v>450</v>
      </c>
      <c r="AW485" s="37" t="s">
        <v>450</v>
      </c>
      <c r="AX485" s="37" t="s">
        <v>450</v>
      </c>
      <c r="AY485" s="37">
        <v>0</v>
      </c>
      <c r="AZ485" s="36" t="s">
        <v>450</v>
      </c>
      <c r="BA485" s="36" t="s">
        <v>450</v>
      </c>
      <c r="BB485" s="36" t="s">
        <v>450</v>
      </c>
      <c r="BC485" s="36" t="s">
        <v>450</v>
      </c>
      <c r="BD485" s="36">
        <v>0</v>
      </c>
      <c r="BE485" s="38" t="s">
        <v>450</v>
      </c>
      <c r="BF485" s="38" t="s">
        <v>450</v>
      </c>
      <c r="BG485" s="38" t="s">
        <v>450</v>
      </c>
      <c r="BH485" s="38" t="s">
        <v>450</v>
      </c>
      <c r="BI485" s="38">
        <v>0</v>
      </c>
      <c r="BJ485" s="39" t="s">
        <v>450</v>
      </c>
      <c r="BK485" s="39" t="s">
        <v>450</v>
      </c>
      <c r="BL485" s="39" t="s">
        <v>450</v>
      </c>
      <c r="BM485" s="39" t="s">
        <v>450</v>
      </c>
      <c r="BN485" s="39">
        <v>0</v>
      </c>
      <c r="BO485" s="38" t="s">
        <v>450</v>
      </c>
      <c r="BP485" s="38" t="s">
        <v>450</v>
      </c>
      <c r="BQ485" s="38" t="s">
        <v>450</v>
      </c>
      <c r="BR485" s="38" t="s">
        <v>450</v>
      </c>
      <c r="BS485" s="38">
        <v>0</v>
      </c>
      <c r="BT485" s="36">
        <v>0.33900000000000002</v>
      </c>
      <c r="BU485" s="36">
        <v>0.60599999999999998</v>
      </c>
      <c r="BV485" s="36">
        <v>0</v>
      </c>
      <c r="BW485" s="36">
        <v>0</v>
      </c>
      <c r="BX485" s="36">
        <v>0.94499999999999995</v>
      </c>
      <c r="BY485" s="37">
        <v>37</v>
      </c>
      <c r="BZ485" s="37">
        <v>5</v>
      </c>
      <c r="CA485" s="37">
        <v>0</v>
      </c>
      <c r="CB485" s="37">
        <v>0</v>
      </c>
      <c r="CC485" s="37">
        <v>42</v>
      </c>
      <c r="CD485" s="36">
        <v>0</v>
      </c>
      <c r="CE485" s="36">
        <v>0</v>
      </c>
      <c r="CF485" s="36">
        <v>0</v>
      </c>
      <c r="CG485" s="36">
        <v>0</v>
      </c>
      <c r="CH485" s="36">
        <v>0</v>
      </c>
    </row>
    <row r="486" spans="1:86" x14ac:dyDescent="0.25">
      <c r="A486" s="45">
        <v>2022</v>
      </c>
      <c r="B486" s="43" t="s">
        <v>170</v>
      </c>
      <c r="C486" s="44">
        <v>3268</v>
      </c>
      <c r="D486" s="43" t="s">
        <v>937</v>
      </c>
      <c r="E486" s="43" t="s">
        <v>757</v>
      </c>
      <c r="F486" s="42" t="s">
        <v>457</v>
      </c>
      <c r="G486" s="54">
        <v>1.1639999999999999</v>
      </c>
      <c r="H486" s="54" t="s">
        <v>450</v>
      </c>
      <c r="I486" s="38" t="s">
        <v>450</v>
      </c>
      <c r="J486" s="38" t="s">
        <v>450</v>
      </c>
      <c r="K486" s="38">
        <v>1.1639999999999999</v>
      </c>
      <c r="L486" s="39">
        <v>99</v>
      </c>
      <c r="M486" s="39" t="s">
        <v>450</v>
      </c>
      <c r="N486" s="39" t="s">
        <v>450</v>
      </c>
      <c r="O486" s="39" t="s">
        <v>450</v>
      </c>
      <c r="P486" s="39">
        <v>99</v>
      </c>
      <c r="Q486" s="41" t="s">
        <v>450</v>
      </c>
      <c r="R486" s="41" t="s">
        <v>450</v>
      </c>
      <c r="S486" s="41" t="s">
        <v>450</v>
      </c>
      <c r="T486" s="41" t="s">
        <v>450</v>
      </c>
      <c r="U486" s="41" t="s">
        <v>450</v>
      </c>
      <c r="V486" s="40" t="s">
        <v>450</v>
      </c>
      <c r="W486" s="40" t="s">
        <v>450</v>
      </c>
      <c r="X486" s="40" t="s">
        <v>450</v>
      </c>
      <c r="Y486" s="40" t="s">
        <v>450</v>
      </c>
      <c r="Z486" s="40" t="s">
        <v>450</v>
      </c>
      <c r="AA486" s="38" t="s">
        <v>450</v>
      </c>
      <c r="AB486" s="38" t="s">
        <v>450</v>
      </c>
      <c r="AC486" s="38" t="s">
        <v>450</v>
      </c>
      <c r="AD486" s="38" t="s">
        <v>450</v>
      </c>
      <c r="AE486" s="38" t="s">
        <v>450</v>
      </c>
      <c r="AF486" s="39" t="s">
        <v>450</v>
      </c>
      <c r="AG486" s="39" t="s">
        <v>450</v>
      </c>
      <c r="AH486" s="39" t="s">
        <v>450</v>
      </c>
      <c r="AI486" s="39" t="s">
        <v>450</v>
      </c>
      <c r="AJ486" s="39" t="s">
        <v>450</v>
      </c>
      <c r="AK486" s="38" t="s">
        <v>450</v>
      </c>
      <c r="AL486" s="38" t="s">
        <v>450</v>
      </c>
      <c r="AM486" s="38" t="s">
        <v>450</v>
      </c>
      <c r="AN486" s="38" t="s">
        <v>450</v>
      </c>
      <c r="AO486" s="38">
        <v>0</v>
      </c>
      <c r="AP486" s="36">
        <v>2E-3</v>
      </c>
      <c r="AQ486" s="36" t="s">
        <v>450</v>
      </c>
      <c r="AR486" s="36" t="s">
        <v>450</v>
      </c>
      <c r="AS486" s="36" t="s">
        <v>450</v>
      </c>
      <c r="AT486" s="36">
        <v>2E-3</v>
      </c>
      <c r="AU486" s="37">
        <v>1</v>
      </c>
      <c r="AV486" s="37" t="s">
        <v>450</v>
      </c>
      <c r="AW486" s="37" t="s">
        <v>450</v>
      </c>
      <c r="AX486" s="37" t="s">
        <v>450</v>
      </c>
      <c r="AY486" s="37">
        <v>1</v>
      </c>
      <c r="AZ486" s="36" t="s">
        <v>450</v>
      </c>
      <c r="BA486" s="36" t="s">
        <v>450</v>
      </c>
      <c r="BB486" s="36" t="s">
        <v>450</v>
      </c>
      <c r="BC486" s="36" t="s">
        <v>450</v>
      </c>
      <c r="BD486" s="36">
        <v>0</v>
      </c>
      <c r="BE486" s="38" t="s">
        <v>450</v>
      </c>
      <c r="BF486" s="38" t="s">
        <v>450</v>
      </c>
      <c r="BG486" s="38" t="s">
        <v>450</v>
      </c>
      <c r="BH486" s="38" t="s">
        <v>450</v>
      </c>
      <c r="BI486" s="38">
        <v>0</v>
      </c>
      <c r="BJ486" s="39" t="s">
        <v>450</v>
      </c>
      <c r="BK486" s="39" t="s">
        <v>450</v>
      </c>
      <c r="BL486" s="39" t="s">
        <v>450</v>
      </c>
      <c r="BM486" s="39" t="s">
        <v>450</v>
      </c>
      <c r="BN486" s="39">
        <v>0</v>
      </c>
      <c r="BO486" s="38" t="s">
        <v>450</v>
      </c>
      <c r="BP486" s="38" t="s">
        <v>450</v>
      </c>
      <c r="BQ486" s="38" t="s">
        <v>450</v>
      </c>
      <c r="BR486" s="38" t="s">
        <v>450</v>
      </c>
      <c r="BS486" s="38">
        <v>0</v>
      </c>
      <c r="BT486" s="36">
        <v>1.1659999999999999</v>
      </c>
      <c r="BU486" s="36">
        <v>0</v>
      </c>
      <c r="BV486" s="36">
        <v>0</v>
      </c>
      <c r="BW486" s="36">
        <v>0</v>
      </c>
      <c r="BX486" s="36">
        <v>1.1659999999999999</v>
      </c>
      <c r="BY486" s="37">
        <v>100</v>
      </c>
      <c r="BZ486" s="37">
        <v>0</v>
      </c>
      <c r="CA486" s="37">
        <v>0</v>
      </c>
      <c r="CB486" s="37">
        <v>0</v>
      </c>
      <c r="CC486" s="37">
        <v>100</v>
      </c>
      <c r="CD486" s="36">
        <v>0</v>
      </c>
      <c r="CE486" s="36">
        <v>0</v>
      </c>
      <c r="CF486" s="36">
        <v>0</v>
      </c>
      <c r="CG486" s="36">
        <v>0</v>
      </c>
      <c r="CH486" s="36">
        <v>0</v>
      </c>
    </row>
    <row r="487" spans="1:86" x14ac:dyDescent="0.25">
      <c r="A487" s="45">
        <v>2022</v>
      </c>
      <c r="B487" s="43" t="s">
        <v>170</v>
      </c>
      <c r="C487" s="44">
        <v>3600</v>
      </c>
      <c r="D487" s="43" t="s">
        <v>936</v>
      </c>
      <c r="E487" s="43" t="s">
        <v>473</v>
      </c>
      <c r="F487" s="42" t="s">
        <v>455</v>
      </c>
      <c r="G487" s="54">
        <v>1.653</v>
      </c>
      <c r="H487" s="54">
        <v>8.3000000000000004E-2</v>
      </c>
      <c r="I487" s="38" t="s">
        <v>450</v>
      </c>
      <c r="J487" s="38" t="s">
        <v>450</v>
      </c>
      <c r="K487" s="38">
        <v>1.736</v>
      </c>
      <c r="L487" s="39">
        <v>198</v>
      </c>
      <c r="M487" s="39">
        <v>4</v>
      </c>
      <c r="N487" s="39" t="s">
        <v>450</v>
      </c>
      <c r="O487" s="39" t="s">
        <v>450</v>
      </c>
      <c r="P487" s="39">
        <v>202</v>
      </c>
      <c r="Q487" s="41" t="s">
        <v>450</v>
      </c>
      <c r="R487" s="41" t="s">
        <v>450</v>
      </c>
      <c r="S487" s="41" t="s">
        <v>450</v>
      </c>
      <c r="T487" s="41" t="s">
        <v>450</v>
      </c>
      <c r="U487" s="41" t="s">
        <v>450</v>
      </c>
      <c r="V487" s="40" t="s">
        <v>450</v>
      </c>
      <c r="W487" s="40" t="s">
        <v>450</v>
      </c>
      <c r="X487" s="40" t="s">
        <v>450</v>
      </c>
      <c r="Y487" s="40" t="s">
        <v>450</v>
      </c>
      <c r="Z487" s="40" t="s">
        <v>450</v>
      </c>
      <c r="AA487" s="38" t="s">
        <v>450</v>
      </c>
      <c r="AB487" s="38" t="s">
        <v>450</v>
      </c>
      <c r="AC487" s="38" t="s">
        <v>450</v>
      </c>
      <c r="AD487" s="38" t="s">
        <v>450</v>
      </c>
      <c r="AE487" s="38" t="s">
        <v>450</v>
      </c>
      <c r="AF487" s="39" t="s">
        <v>450</v>
      </c>
      <c r="AG487" s="39" t="s">
        <v>450</v>
      </c>
      <c r="AH487" s="39" t="s">
        <v>450</v>
      </c>
      <c r="AI487" s="39" t="s">
        <v>450</v>
      </c>
      <c r="AJ487" s="39" t="s">
        <v>450</v>
      </c>
      <c r="AK487" s="38">
        <v>2118.9740000000002</v>
      </c>
      <c r="AL487" s="38">
        <v>185.22</v>
      </c>
      <c r="AM487" s="38" t="s">
        <v>450</v>
      </c>
      <c r="AN487" s="38" t="s">
        <v>450</v>
      </c>
      <c r="AO487" s="38">
        <v>2304.194</v>
      </c>
      <c r="AP487" s="36">
        <v>1.2999999999999999E-2</v>
      </c>
      <c r="AQ487" s="36" t="s">
        <v>450</v>
      </c>
      <c r="AR487" s="36" t="s">
        <v>450</v>
      </c>
      <c r="AS487" s="36" t="s">
        <v>450</v>
      </c>
      <c r="AT487" s="36">
        <v>1.2999999999999999E-2</v>
      </c>
      <c r="AU487" s="37">
        <v>2</v>
      </c>
      <c r="AV487" s="37" t="s">
        <v>450</v>
      </c>
      <c r="AW487" s="37" t="s">
        <v>450</v>
      </c>
      <c r="AX487" s="37" t="s">
        <v>450</v>
      </c>
      <c r="AY487" s="37">
        <v>2</v>
      </c>
      <c r="AZ487" s="36">
        <v>2.95</v>
      </c>
      <c r="BA487" s="36" t="s">
        <v>450</v>
      </c>
      <c r="BB487" s="36" t="s">
        <v>450</v>
      </c>
      <c r="BC487" s="36" t="s">
        <v>450</v>
      </c>
      <c r="BD487" s="36">
        <v>2.95</v>
      </c>
      <c r="BE487" s="38" t="s">
        <v>450</v>
      </c>
      <c r="BF487" s="38" t="s">
        <v>450</v>
      </c>
      <c r="BG487" s="38" t="s">
        <v>450</v>
      </c>
      <c r="BH487" s="38" t="s">
        <v>450</v>
      </c>
      <c r="BI487" s="38">
        <v>0</v>
      </c>
      <c r="BJ487" s="39" t="s">
        <v>450</v>
      </c>
      <c r="BK487" s="39" t="s">
        <v>450</v>
      </c>
      <c r="BL487" s="39" t="s">
        <v>450</v>
      </c>
      <c r="BM487" s="39" t="s">
        <v>450</v>
      </c>
      <c r="BN487" s="39">
        <v>0</v>
      </c>
      <c r="BO487" s="38" t="s">
        <v>450</v>
      </c>
      <c r="BP487" s="38" t="s">
        <v>450</v>
      </c>
      <c r="BQ487" s="38" t="s">
        <v>450</v>
      </c>
      <c r="BR487" s="38" t="s">
        <v>450</v>
      </c>
      <c r="BS487" s="38">
        <v>0</v>
      </c>
      <c r="BT487" s="36">
        <v>1.6659999999999999</v>
      </c>
      <c r="BU487" s="36">
        <v>8.3000000000000004E-2</v>
      </c>
      <c r="BV487" s="36">
        <v>0</v>
      </c>
      <c r="BW487" s="36">
        <v>0</v>
      </c>
      <c r="BX487" s="36">
        <v>1.7490000000000001</v>
      </c>
      <c r="BY487" s="37">
        <v>200</v>
      </c>
      <c r="BZ487" s="37">
        <v>4</v>
      </c>
      <c r="CA487" s="37">
        <v>0</v>
      </c>
      <c r="CB487" s="37">
        <v>0</v>
      </c>
      <c r="CC487" s="37">
        <v>204</v>
      </c>
      <c r="CD487" s="36">
        <v>2121.924</v>
      </c>
      <c r="CE487" s="36">
        <v>185.22</v>
      </c>
      <c r="CF487" s="36">
        <v>0</v>
      </c>
      <c r="CG487" s="36">
        <v>0</v>
      </c>
      <c r="CH487" s="36">
        <v>2307.1439999999998</v>
      </c>
    </row>
    <row r="488" spans="1:86" x14ac:dyDescent="0.25">
      <c r="A488" s="45">
        <v>2022</v>
      </c>
      <c r="B488" s="43" t="s">
        <v>170</v>
      </c>
      <c r="C488" s="44">
        <v>4045</v>
      </c>
      <c r="D488" s="43" t="s">
        <v>935</v>
      </c>
      <c r="E488" s="43" t="s">
        <v>473</v>
      </c>
      <c r="F488" s="42" t="s">
        <v>455</v>
      </c>
      <c r="G488" s="54">
        <v>2.8250000000000002</v>
      </c>
      <c r="H488" s="54">
        <v>1.131</v>
      </c>
      <c r="I488" s="38">
        <v>0.32500000000000001</v>
      </c>
      <c r="J488" s="38" t="s">
        <v>450</v>
      </c>
      <c r="K488" s="38">
        <v>4.2809999999999997</v>
      </c>
      <c r="L488" s="39">
        <v>372</v>
      </c>
      <c r="M488" s="39">
        <v>37</v>
      </c>
      <c r="N488" s="39">
        <v>3</v>
      </c>
      <c r="O488" s="39" t="s">
        <v>450</v>
      </c>
      <c r="P488" s="39">
        <v>412</v>
      </c>
      <c r="Q488" s="41" t="s">
        <v>450</v>
      </c>
      <c r="R488" s="41" t="s">
        <v>450</v>
      </c>
      <c r="S488" s="41" t="s">
        <v>450</v>
      </c>
      <c r="T488" s="41" t="s">
        <v>450</v>
      </c>
      <c r="U488" s="41" t="s">
        <v>450</v>
      </c>
      <c r="V488" s="40" t="s">
        <v>450</v>
      </c>
      <c r="W488" s="40" t="s">
        <v>450</v>
      </c>
      <c r="X488" s="40" t="s">
        <v>450</v>
      </c>
      <c r="Y488" s="40" t="s">
        <v>450</v>
      </c>
      <c r="Z488" s="40" t="s">
        <v>450</v>
      </c>
      <c r="AA488" s="38" t="s">
        <v>450</v>
      </c>
      <c r="AB488" s="38" t="s">
        <v>450</v>
      </c>
      <c r="AC488" s="38" t="s">
        <v>450</v>
      </c>
      <c r="AD488" s="38" t="s">
        <v>450</v>
      </c>
      <c r="AE488" s="38" t="s">
        <v>450</v>
      </c>
      <c r="AF488" s="39" t="s">
        <v>450</v>
      </c>
      <c r="AG488" s="39" t="s">
        <v>450</v>
      </c>
      <c r="AH488" s="39" t="s">
        <v>450</v>
      </c>
      <c r="AI488" s="39" t="s">
        <v>450</v>
      </c>
      <c r="AJ488" s="39" t="s">
        <v>450</v>
      </c>
      <c r="AK488" s="38">
        <v>1481</v>
      </c>
      <c r="AL488" s="38">
        <v>470</v>
      </c>
      <c r="AM488" s="38" t="s">
        <v>450</v>
      </c>
      <c r="AN488" s="38" t="s">
        <v>450</v>
      </c>
      <c r="AO488" s="38">
        <v>1951</v>
      </c>
      <c r="AP488" s="36" t="s">
        <v>450</v>
      </c>
      <c r="AQ488" s="36">
        <v>1E-3</v>
      </c>
      <c r="AR488" s="36" t="s">
        <v>450</v>
      </c>
      <c r="AS488" s="36" t="s">
        <v>450</v>
      </c>
      <c r="AT488" s="36">
        <v>1E-3</v>
      </c>
      <c r="AU488" s="37" t="s">
        <v>450</v>
      </c>
      <c r="AV488" s="37">
        <v>1</v>
      </c>
      <c r="AW488" s="37" t="s">
        <v>450</v>
      </c>
      <c r="AX488" s="37" t="s">
        <v>450</v>
      </c>
      <c r="AY488" s="37">
        <v>1</v>
      </c>
      <c r="AZ488" s="36" t="s">
        <v>450</v>
      </c>
      <c r="BA488" s="36">
        <v>0</v>
      </c>
      <c r="BB488" s="36" t="s">
        <v>450</v>
      </c>
      <c r="BC488" s="36" t="s">
        <v>450</v>
      </c>
      <c r="BD488" s="36">
        <v>0</v>
      </c>
      <c r="BE488" s="38" t="s">
        <v>450</v>
      </c>
      <c r="BF488" s="38" t="s">
        <v>450</v>
      </c>
      <c r="BG488" s="38" t="s">
        <v>450</v>
      </c>
      <c r="BH488" s="38" t="s">
        <v>450</v>
      </c>
      <c r="BI488" s="38">
        <v>0</v>
      </c>
      <c r="BJ488" s="39" t="s">
        <v>450</v>
      </c>
      <c r="BK488" s="39" t="s">
        <v>450</v>
      </c>
      <c r="BL488" s="39" t="s">
        <v>450</v>
      </c>
      <c r="BM488" s="39" t="s">
        <v>450</v>
      </c>
      <c r="BN488" s="39">
        <v>0</v>
      </c>
      <c r="BO488" s="38" t="s">
        <v>450</v>
      </c>
      <c r="BP488" s="38" t="s">
        <v>450</v>
      </c>
      <c r="BQ488" s="38" t="s">
        <v>450</v>
      </c>
      <c r="BR488" s="38" t="s">
        <v>450</v>
      </c>
      <c r="BS488" s="38">
        <v>0</v>
      </c>
      <c r="BT488" s="36">
        <v>2.8250000000000002</v>
      </c>
      <c r="BU488" s="36">
        <v>1.1319999999999999</v>
      </c>
      <c r="BV488" s="36">
        <v>0.32500000000000001</v>
      </c>
      <c r="BW488" s="36">
        <v>0</v>
      </c>
      <c r="BX488" s="36">
        <v>4.282</v>
      </c>
      <c r="BY488" s="37">
        <v>372</v>
      </c>
      <c r="BZ488" s="37">
        <v>38</v>
      </c>
      <c r="CA488" s="37">
        <v>3</v>
      </c>
      <c r="CB488" s="37">
        <v>0</v>
      </c>
      <c r="CC488" s="37">
        <v>413</v>
      </c>
      <c r="CD488" s="36">
        <v>1481</v>
      </c>
      <c r="CE488" s="36">
        <v>470</v>
      </c>
      <c r="CF488" s="36">
        <v>0</v>
      </c>
      <c r="CG488" s="36">
        <v>0</v>
      </c>
      <c r="CH488" s="36">
        <v>1951</v>
      </c>
    </row>
    <row r="489" spans="1:86" x14ac:dyDescent="0.25">
      <c r="A489" s="45">
        <v>2022</v>
      </c>
      <c r="B489" s="43" t="s">
        <v>170</v>
      </c>
      <c r="C489" s="44">
        <v>4063</v>
      </c>
      <c r="D489" s="43" t="s">
        <v>934</v>
      </c>
      <c r="E489" s="43" t="s">
        <v>757</v>
      </c>
      <c r="F489" s="42" t="s">
        <v>457</v>
      </c>
      <c r="G489" s="54">
        <v>1.889</v>
      </c>
      <c r="H489" s="54">
        <v>0.16500000000000001</v>
      </c>
      <c r="I489" s="38" t="s">
        <v>450</v>
      </c>
      <c r="J489" s="38" t="s">
        <v>450</v>
      </c>
      <c r="K489" s="38">
        <v>2.0539999999999998</v>
      </c>
      <c r="L489" s="39">
        <v>170</v>
      </c>
      <c r="M489" s="39">
        <v>6</v>
      </c>
      <c r="N489" s="39" t="s">
        <v>450</v>
      </c>
      <c r="O489" s="39" t="s">
        <v>450</v>
      </c>
      <c r="P489" s="39">
        <v>176</v>
      </c>
      <c r="Q489" s="41">
        <v>0.14499999999999999</v>
      </c>
      <c r="R489" s="41" t="s">
        <v>450</v>
      </c>
      <c r="S489" s="41" t="s">
        <v>450</v>
      </c>
      <c r="T489" s="41" t="s">
        <v>450</v>
      </c>
      <c r="U489" s="41">
        <v>0.14499999999999999</v>
      </c>
      <c r="V489" s="40">
        <v>11</v>
      </c>
      <c r="W489" s="40" t="s">
        <v>450</v>
      </c>
      <c r="X489" s="40" t="s">
        <v>450</v>
      </c>
      <c r="Y489" s="40" t="s">
        <v>450</v>
      </c>
      <c r="Z489" s="40">
        <v>11</v>
      </c>
      <c r="AA489" s="38" t="s">
        <v>450</v>
      </c>
      <c r="AB489" s="38" t="s">
        <v>450</v>
      </c>
      <c r="AC489" s="38" t="s">
        <v>450</v>
      </c>
      <c r="AD489" s="38" t="s">
        <v>450</v>
      </c>
      <c r="AE489" s="38">
        <v>0</v>
      </c>
      <c r="AF489" s="39" t="s">
        <v>450</v>
      </c>
      <c r="AG489" s="39" t="s">
        <v>450</v>
      </c>
      <c r="AH489" s="39" t="s">
        <v>450</v>
      </c>
      <c r="AI489" s="39" t="s">
        <v>450</v>
      </c>
      <c r="AJ489" s="39">
        <v>0</v>
      </c>
      <c r="AK489" s="38">
        <v>227.57300000000001</v>
      </c>
      <c r="AL489" s="38">
        <v>6.4409999999999998</v>
      </c>
      <c r="AM489" s="38" t="s">
        <v>450</v>
      </c>
      <c r="AN489" s="38" t="s">
        <v>450</v>
      </c>
      <c r="AO489" s="38">
        <v>234.01400000000001</v>
      </c>
      <c r="AP489" s="36" t="s">
        <v>450</v>
      </c>
      <c r="AQ489" s="36">
        <v>4.0000000000000001E-3</v>
      </c>
      <c r="AR489" s="36" t="s">
        <v>450</v>
      </c>
      <c r="AS489" s="36" t="s">
        <v>450</v>
      </c>
      <c r="AT489" s="36">
        <v>4.0000000000000001E-3</v>
      </c>
      <c r="AU489" s="37" t="s">
        <v>450</v>
      </c>
      <c r="AV489" s="37">
        <v>2</v>
      </c>
      <c r="AW489" s="37" t="s">
        <v>450</v>
      </c>
      <c r="AX489" s="37" t="s">
        <v>450</v>
      </c>
      <c r="AY489" s="37">
        <v>2</v>
      </c>
      <c r="AZ489" s="36" t="s">
        <v>450</v>
      </c>
      <c r="BA489" s="36" t="s">
        <v>450</v>
      </c>
      <c r="BB489" s="36" t="s">
        <v>450</v>
      </c>
      <c r="BC489" s="36" t="s">
        <v>450</v>
      </c>
      <c r="BD489" s="36">
        <v>0</v>
      </c>
      <c r="BE489" s="38" t="s">
        <v>450</v>
      </c>
      <c r="BF489" s="38" t="s">
        <v>450</v>
      </c>
      <c r="BG489" s="38" t="s">
        <v>450</v>
      </c>
      <c r="BH489" s="38" t="s">
        <v>450</v>
      </c>
      <c r="BI489" s="38">
        <v>0</v>
      </c>
      <c r="BJ489" s="39" t="s">
        <v>450</v>
      </c>
      <c r="BK489" s="39" t="s">
        <v>450</v>
      </c>
      <c r="BL489" s="39" t="s">
        <v>450</v>
      </c>
      <c r="BM489" s="39" t="s">
        <v>450</v>
      </c>
      <c r="BN489" s="39">
        <v>0</v>
      </c>
      <c r="BO489" s="38" t="s">
        <v>450</v>
      </c>
      <c r="BP489" s="38" t="s">
        <v>450</v>
      </c>
      <c r="BQ489" s="38" t="s">
        <v>450</v>
      </c>
      <c r="BR489" s="38" t="s">
        <v>450</v>
      </c>
      <c r="BS489" s="38">
        <v>0</v>
      </c>
      <c r="BT489" s="36">
        <v>1.889</v>
      </c>
      <c r="BU489" s="36">
        <v>0.16900000000000001</v>
      </c>
      <c r="BV489" s="36">
        <v>0</v>
      </c>
      <c r="BW489" s="36">
        <v>0</v>
      </c>
      <c r="BX489" s="36">
        <v>2.0579999999999998</v>
      </c>
      <c r="BY489" s="37">
        <v>170</v>
      </c>
      <c r="BZ489" s="37">
        <v>8</v>
      </c>
      <c r="CA489" s="37">
        <v>0</v>
      </c>
      <c r="CB489" s="37">
        <v>0</v>
      </c>
      <c r="CC489" s="37">
        <v>178</v>
      </c>
      <c r="CD489" s="36">
        <v>227.57300000000001</v>
      </c>
      <c r="CE489" s="36">
        <v>6.4409999999999998</v>
      </c>
      <c r="CF489" s="36">
        <v>0</v>
      </c>
      <c r="CG489" s="36">
        <v>0</v>
      </c>
      <c r="CH489" s="36">
        <v>234.01400000000001</v>
      </c>
    </row>
    <row r="490" spans="1:86" x14ac:dyDescent="0.25">
      <c r="A490" s="45">
        <v>2022</v>
      </c>
      <c r="B490" s="43" t="s">
        <v>170</v>
      </c>
      <c r="C490" s="44">
        <v>4160</v>
      </c>
      <c r="D490" s="43" t="s">
        <v>933</v>
      </c>
      <c r="E490" s="43" t="s">
        <v>757</v>
      </c>
      <c r="F490" s="42" t="s">
        <v>457</v>
      </c>
      <c r="G490" s="54">
        <v>1.0760000000000001</v>
      </c>
      <c r="H490" s="54">
        <v>0.20200000000000001</v>
      </c>
      <c r="I490" s="38" t="s">
        <v>450</v>
      </c>
      <c r="J490" s="38" t="s">
        <v>450</v>
      </c>
      <c r="K490" s="38">
        <v>1.278</v>
      </c>
      <c r="L490" s="39">
        <v>104</v>
      </c>
      <c r="M490" s="39">
        <v>6</v>
      </c>
      <c r="N490" s="39" t="s">
        <v>450</v>
      </c>
      <c r="O490" s="39" t="s">
        <v>450</v>
      </c>
      <c r="P490" s="39">
        <v>110</v>
      </c>
      <c r="Q490" s="41" t="s">
        <v>450</v>
      </c>
      <c r="R490" s="41" t="s">
        <v>450</v>
      </c>
      <c r="S490" s="41" t="s">
        <v>450</v>
      </c>
      <c r="T490" s="41" t="s">
        <v>450</v>
      </c>
      <c r="U490" s="41" t="s">
        <v>450</v>
      </c>
      <c r="V490" s="40" t="s">
        <v>450</v>
      </c>
      <c r="W490" s="40" t="s">
        <v>450</v>
      </c>
      <c r="X490" s="40" t="s">
        <v>450</v>
      </c>
      <c r="Y490" s="40" t="s">
        <v>450</v>
      </c>
      <c r="Z490" s="40" t="s">
        <v>450</v>
      </c>
      <c r="AA490" s="38" t="s">
        <v>450</v>
      </c>
      <c r="AB490" s="38" t="s">
        <v>450</v>
      </c>
      <c r="AC490" s="38" t="s">
        <v>450</v>
      </c>
      <c r="AD490" s="38" t="s">
        <v>450</v>
      </c>
      <c r="AE490" s="38" t="s">
        <v>450</v>
      </c>
      <c r="AF490" s="39" t="s">
        <v>450</v>
      </c>
      <c r="AG490" s="39" t="s">
        <v>450</v>
      </c>
      <c r="AH490" s="39" t="s">
        <v>450</v>
      </c>
      <c r="AI490" s="39" t="s">
        <v>450</v>
      </c>
      <c r="AJ490" s="39" t="s">
        <v>450</v>
      </c>
      <c r="AK490" s="38" t="s">
        <v>450</v>
      </c>
      <c r="AL490" s="38" t="s">
        <v>450</v>
      </c>
      <c r="AM490" s="38" t="s">
        <v>450</v>
      </c>
      <c r="AN490" s="38" t="s">
        <v>450</v>
      </c>
      <c r="AO490" s="38">
        <v>0</v>
      </c>
      <c r="AP490" s="36">
        <v>3.0000000000000001E-3</v>
      </c>
      <c r="AQ490" s="36" t="s">
        <v>450</v>
      </c>
      <c r="AR490" s="36" t="s">
        <v>450</v>
      </c>
      <c r="AS490" s="36" t="s">
        <v>450</v>
      </c>
      <c r="AT490" s="36">
        <v>3.0000000000000001E-3</v>
      </c>
      <c r="AU490" s="37">
        <v>1</v>
      </c>
      <c r="AV490" s="37" t="s">
        <v>450</v>
      </c>
      <c r="AW490" s="37" t="s">
        <v>450</v>
      </c>
      <c r="AX490" s="37" t="s">
        <v>450</v>
      </c>
      <c r="AY490" s="37">
        <v>1</v>
      </c>
      <c r="AZ490" s="36" t="s">
        <v>450</v>
      </c>
      <c r="BA490" s="36" t="s">
        <v>450</v>
      </c>
      <c r="BB490" s="36" t="s">
        <v>450</v>
      </c>
      <c r="BC490" s="36" t="s">
        <v>450</v>
      </c>
      <c r="BD490" s="36">
        <v>0</v>
      </c>
      <c r="BE490" s="38" t="s">
        <v>450</v>
      </c>
      <c r="BF490" s="38" t="s">
        <v>450</v>
      </c>
      <c r="BG490" s="38" t="s">
        <v>450</v>
      </c>
      <c r="BH490" s="38" t="s">
        <v>450</v>
      </c>
      <c r="BI490" s="38">
        <v>0</v>
      </c>
      <c r="BJ490" s="39" t="s">
        <v>450</v>
      </c>
      <c r="BK490" s="39" t="s">
        <v>450</v>
      </c>
      <c r="BL490" s="39" t="s">
        <v>450</v>
      </c>
      <c r="BM490" s="39" t="s">
        <v>450</v>
      </c>
      <c r="BN490" s="39">
        <v>0</v>
      </c>
      <c r="BO490" s="38" t="s">
        <v>450</v>
      </c>
      <c r="BP490" s="38" t="s">
        <v>450</v>
      </c>
      <c r="BQ490" s="38" t="s">
        <v>450</v>
      </c>
      <c r="BR490" s="38" t="s">
        <v>450</v>
      </c>
      <c r="BS490" s="38">
        <v>0</v>
      </c>
      <c r="BT490" s="36">
        <v>1.079</v>
      </c>
      <c r="BU490" s="36">
        <v>0.20200000000000001</v>
      </c>
      <c r="BV490" s="36">
        <v>0</v>
      </c>
      <c r="BW490" s="36">
        <v>0</v>
      </c>
      <c r="BX490" s="36">
        <v>1.2809999999999999</v>
      </c>
      <c r="BY490" s="37">
        <v>105</v>
      </c>
      <c r="BZ490" s="37">
        <v>6</v>
      </c>
      <c r="CA490" s="37">
        <v>0</v>
      </c>
      <c r="CB490" s="37">
        <v>0</v>
      </c>
      <c r="CC490" s="37">
        <v>111</v>
      </c>
      <c r="CD490" s="36">
        <v>0</v>
      </c>
      <c r="CE490" s="36">
        <v>0</v>
      </c>
      <c r="CF490" s="36">
        <v>0</v>
      </c>
      <c r="CG490" s="36">
        <v>0</v>
      </c>
      <c r="CH490" s="36">
        <v>0</v>
      </c>
    </row>
    <row r="491" spans="1:86" x14ac:dyDescent="0.25">
      <c r="A491" s="45">
        <v>2022</v>
      </c>
      <c r="B491" s="43" t="s">
        <v>170</v>
      </c>
      <c r="C491" s="44">
        <v>4237</v>
      </c>
      <c r="D491" s="43" t="s">
        <v>932</v>
      </c>
      <c r="E491" s="43" t="s">
        <v>757</v>
      </c>
      <c r="F491" s="42" t="s">
        <v>457</v>
      </c>
      <c r="G491" s="54">
        <v>0.623</v>
      </c>
      <c r="H491" s="54">
        <v>0.28799999999999998</v>
      </c>
      <c r="I491" s="38" t="s">
        <v>450</v>
      </c>
      <c r="J491" s="38" t="s">
        <v>450</v>
      </c>
      <c r="K491" s="38">
        <v>0.91100000000000003</v>
      </c>
      <c r="L491" s="39">
        <v>45</v>
      </c>
      <c r="M491" s="39">
        <v>8</v>
      </c>
      <c r="N491" s="39" t="s">
        <v>450</v>
      </c>
      <c r="O491" s="39" t="s">
        <v>450</v>
      </c>
      <c r="P491" s="39">
        <v>53</v>
      </c>
      <c r="Q491" s="41">
        <v>0.03</v>
      </c>
      <c r="R491" s="41" t="s">
        <v>450</v>
      </c>
      <c r="S491" s="41" t="s">
        <v>450</v>
      </c>
      <c r="T491" s="41" t="s">
        <v>450</v>
      </c>
      <c r="U491" s="41">
        <v>0.03</v>
      </c>
      <c r="V491" s="40">
        <v>5</v>
      </c>
      <c r="W491" s="40" t="s">
        <v>450</v>
      </c>
      <c r="X491" s="40" t="s">
        <v>450</v>
      </c>
      <c r="Y491" s="40" t="s">
        <v>450</v>
      </c>
      <c r="Z491" s="40">
        <v>5</v>
      </c>
      <c r="AA491" s="38" t="s">
        <v>450</v>
      </c>
      <c r="AB491" s="38" t="s">
        <v>450</v>
      </c>
      <c r="AC491" s="38" t="s">
        <v>450</v>
      </c>
      <c r="AD491" s="38" t="s">
        <v>450</v>
      </c>
      <c r="AE491" s="38">
        <v>0</v>
      </c>
      <c r="AF491" s="39" t="s">
        <v>450</v>
      </c>
      <c r="AG491" s="39" t="s">
        <v>450</v>
      </c>
      <c r="AH491" s="39" t="s">
        <v>450</v>
      </c>
      <c r="AI491" s="39" t="s">
        <v>450</v>
      </c>
      <c r="AJ491" s="39">
        <v>0</v>
      </c>
      <c r="AK491" s="38">
        <v>123.739</v>
      </c>
      <c r="AL491" s="38">
        <v>21.46</v>
      </c>
      <c r="AM491" s="38" t="s">
        <v>450</v>
      </c>
      <c r="AN491" s="38" t="s">
        <v>450</v>
      </c>
      <c r="AO491" s="38">
        <v>145.19900000000001</v>
      </c>
      <c r="AP491" s="36">
        <v>2.9000000000000001E-2</v>
      </c>
      <c r="AQ491" s="36" t="s">
        <v>450</v>
      </c>
      <c r="AR491" s="36" t="s">
        <v>450</v>
      </c>
      <c r="AS491" s="36" t="s">
        <v>450</v>
      </c>
      <c r="AT491" s="36">
        <v>2.9000000000000001E-2</v>
      </c>
      <c r="AU491" s="37">
        <v>7</v>
      </c>
      <c r="AV491" s="37" t="s">
        <v>450</v>
      </c>
      <c r="AW491" s="37" t="s">
        <v>450</v>
      </c>
      <c r="AX491" s="37" t="s">
        <v>450</v>
      </c>
      <c r="AY491" s="37">
        <v>7</v>
      </c>
      <c r="AZ491" s="36">
        <v>0</v>
      </c>
      <c r="BA491" s="36" t="s">
        <v>450</v>
      </c>
      <c r="BB491" s="36" t="s">
        <v>450</v>
      </c>
      <c r="BC491" s="36" t="s">
        <v>450</v>
      </c>
      <c r="BD491" s="36">
        <v>0</v>
      </c>
      <c r="BE491" s="38" t="s">
        <v>450</v>
      </c>
      <c r="BF491" s="38" t="s">
        <v>450</v>
      </c>
      <c r="BG491" s="38" t="s">
        <v>450</v>
      </c>
      <c r="BH491" s="38" t="s">
        <v>450</v>
      </c>
      <c r="BI491" s="38">
        <v>0</v>
      </c>
      <c r="BJ491" s="39" t="s">
        <v>450</v>
      </c>
      <c r="BK491" s="39" t="s">
        <v>450</v>
      </c>
      <c r="BL491" s="39" t="s">
        <v>450</v>
      </c>
      <c r="BM491" s="39" t="s">
        <v>450</v>
      </c>
      <c r="BN491" s="39">
        <v>0</v>
      </c>
      <c r="BO491" s="38" t="s">
        <v>450</v>
      </c>
      <c r="BP491" s="38" t="s">
        <v>450</v>
      </c>
      <c r="BQ491" s="38" t="s">
        <v>450</v>
      </c>
      <c r="BR491" s="38" t="s">
        <v>450</v>
      </c>
      <c r="BS491" s="38">
        <v>0</v>
      </c>
      <c r="BT491" s="36">
        <v>0.65200000000000002</v>
      </c>
      <c r="BU491" s="36">
        <v>0.28799999999999998</v>
      </c>
      <c r="BV491" s="36">
        <v>0</v>
      </c>
      <c r="BW491" s="36">
        <v>0</v>
      </c>
      <c r="BX491" s="36">
        <v>0.94</v>
      </c>
      <c r="BY491" s="37">
        <v>52</v>
      </c>
      <c r="BZ491" s="37">
        <v>8</v>
      </c>
      <c r="CA491" s="37">
        <v>0</v>
      </c>
      <c r="CB491" s="37">
        <v>0</v>
      </c>
      <c r="CC491" s="37">
        <v>60</v>
      </c>
      <c r="CD491" s="36">
        <v>123.739</v>
      </c>
      <c r="CE491" s="36">
        <v>21.46</v>
      </c>
      <c r="CF491" s="36">
        <v>0</v>
      </c>
      <c r="CG491" s="36">
        <v>0</v>
      </c>
      <c r="CH491" s="36">
        <v>145.19900000000001</v>
      </c>
    </row>
    <row r="492" spans="1:86" x14ac:dyDescent="0.25">
      <c r="A492" s="45">
        <v>2022</v>
      </c>
      <c r="B492" s="43" t="s">
        <v>170</v>
      </c>
      <c r="C492" s="44">
        <v>4524</v>
      </c>
      <c r="D492" s="43" t="s">
        <v>931</v>
      </c>
      <c r="E492" s="43" t="s">
        <v>757</v>
      </c>
      <c r="F492" s="42" t="s">
        <v>457</v>
      </c>
      <c r="G492" s="54">
        <v>0.77500000000000002</v>
      </c>
      <c r="H492" s="54">
        <v>3.2000000000000001E-2</v>
      </c>
      <c r="I492" s="38" t="s">
        <v>450</v>
      </c>
      <c r="J492" s="38" t="s">
        <v>450</v>
      </c>
      <c r="K492" s="38">
        <v>0.80700000000000005</v>
      </c>
      <c r="L492" s="39">
        <v>81</v>
      </c>
      <c r="M492" s="39">
        <v>4</v>
      </c>
      <c r="N492" s="39" t="s">
        <v>450</v>
      </c>
      <c r="O492" s="39" t="s">
        <v>450</v>
      </c>
      <c r="P492" s="39">
        <v>85</v>
      </c>
      <c r="Q492" s="41" t="s">
        <v>450</v>
      </c>
      <c r="R492" s="41" t="s">
        <v>450</v>
      </c>
      <c r="S492" s="41" t="s">
        <v>450</v>
      </c>
      <c r="T492" s="41" t="s">
        <v>450</v>
      </c>
      <c r="U492" s="41" t="s">
        <v>450</v>
      </c>
      <c r="V492" s="40" t="s">
        <v>450</v>
      </c>
      <c r="W492" s="40" t="s">
        <v>450</v>
      </c>
      <c r="X492" s="40" t="s">
        <v>450</v>
      </c>
      <c r="Y492" s="40" t="s">
        <v>450</v>
      </c>
      <c r="Z492" s="40" t="s">
        <v>450</v>
      </c>
      <c r="AA492" s="38" t="s">
        <v>450</v>
      </c>
      <c r="AB492" s="38" t="s">
        <v>450</v>
      </c>
      <c r="AC492" s="38" t="s">
        <v>450</v>
      </c>
      <c r="AD492" s="38" t="s">
        <v>450</v>
      </c>
      <c r="AE492" s="38" t="s">
        <v>450</v>
      </c>
      <c r="AF492" s="39" t="s">
        <v>450</v>
      </c>
      <c r="AG492" s="39" t="s">
        <v>450</v>
      </c>
      <c r="AH492" s="39" t="s">
        <v>450</v>
      </c>
      <c r="AI492" s="39" t="s">
        <v>450</v>
      </c>
      <c r="AJ492" s="39" t="s">
        <v>450</v>
      </c>
      <c r="AK492" s="38">
        <v>91.724000000000004</v>
      </c>
      <c r="AL492" s="38">
        <v>5.2530000000000001</v>
      </c>
      <c r="AM492" s="38" t="s">
        <v>450</v>
      </c>
      <c r="AN492" s="38" t="s">
        <v>450</v>
      </c>
      <c r="AO492" s="38">
        <v>96.977000000000004</v>
      </c>
      <c r="AP492" s="36" t="s">
        <v>450</v>
      </c>
      <c r="AQ492" s="36" t="s">
        <v>450</v>
      </c>
      <c r="AR492" s="36" t="s">
        <v>450</v>
      </c>
      <c r="AS492" s="36" t="s">
        <v>450</v>
      </c>
      <c r="AT492" s="36">
        <v>0</v>
      </c>
      <c r="AU492" s="37" t="s">
        <v>450</v>
      </c>
      <c r="AV492" s="37" t="s">
        <v>450</v>
      </c>
      <c r="AW492" s="37" t="s">
        <v>450</v>
      </c>
      <c r="AX492" s="37" t="s">
        <v>450</v>
      </c>
      <c r="AY492" s="37">
        <v>0</v>
      </c>
      <c r="AZ492" s="36" t="s">
        <v>450</v>
      </c>
      <c r="BA492" s="36" t="s">
        <v>450</v>
      </c>
      <c r="BB492" s="36" t="s">
        <v>450</v>
      </c>
      <c r="BC492" s="36" t="s">
        <v>450</v>
      </c>
      <c r="BD492" s="36">
        <v>0</v>
      </c>
      <c r="BE492" s="38" t="s">
        <v>450</v>
      </c>
      <c r="BF492" s="38" t="s">
        <v>450</v>
      </c>
      <c r="BG492" s="38" t="s">
        <v>450</v>
      </c>
      <c r="BH492" s="38" t="s">
        <v>450</v>
      </c>
      <c r="BI492" s="38">
        <v>0</v>
      </c>
      <c r="BJ492" s="39" t="s">
        <v>450</v>
      </c>
      <c r="BK492" s="39" t="s">
        <v>450</v>
      </c>
      <c r="BL492" s="39" t="s">
        <v>450</v>
      </c>
      <c r="BM492" s="39" t="s">
        <v>450</v>
      </c>
      <c r="BN492" s="39">
        <v>0</v>
      </c>
      <c r="BO492" s="38" t="s">
        <v>450</v>
      </c>
      <c r="BP492" s="38" t="s">
        <v>450</v>
      </c>
      <c r="BQ492" s="38" t="s">
        <v>450</v>
      </c>
      <c r="BR492" s="38" t="s">
        <v>450</v>
      </c>
      <c r="BS492" s="38">
        <v>0</v>
      </c>
      <c r="BT492" s="36">
        <v>0.77500000000000002</v>
      </c>
      <c r="BU492" s="36">
        <v>3.2000000000000001E-2</v>
      </c>
      <c r="BV492" s="36">
        <v>0</v>
      </c>
      <c r="BW492" s="36">
        <v>0</v>
      </c>
      <c r="BX492" s="36">
        <v>0.80700000000000005</v>
      </c>
      <c r="BY492" s="37">
        <v>81</v>
      </c>
      <c r="BZ492" s="37">
        <v>4</v>
      </c>
      <c r="CA492" s="37">
        <v>0</v>
      </c>
      <c r="CB492" s="37">
        <v>0</v>
      </c>
      <c r="CC492" s="37">
        <v>85</v>
      </c>
      <c r="CD492" s="36">
        <v>91.724000000000004</v>
      </c>
      <c r="CE492" s="36">
        <v>5.2530000000000001</v>
      </c>
      <c r="CF492" s="36">
        <v>0</v>
      </c>
      <c r="CG492" s="36">
        <v>0</v>
      </c>
      <c r="CH492" s="36">
        <v>96.977000000000004</v>
      </c>
    </row>
    <row r="493" spans="1:86" x14ac:dyDescent="0.25">
      <c r="A493" s="45">
        <v>2022</v>
      </c>
      <c r="B493" s="43" t="s">
        <v>170</v>
      </c>
      <c r="C493" s="44">
        <v>4675</v>
      </c>
      <c r="D493" s="43" t="s">
        <v>930</v>
      </c>
      <c r="E493" s="43" t="s">
        <v>757</v>
      </c>
      <c r="F493" s="42" t="s">
        <v>457</v>
      </c>
      <c r="G493" s="54">
        <v>1.61</v>
      </c>
      <c r="H493" s="54">
        <v>8.0000000000000002E-3</v>
      </c>
      <c r="I493" s="38" t="s">
        <v>450</v>
      </c>
      <c r="J493" s="38" t="s">
        <v>450</v>
      </c>
      <c r="K493" s="38">
        <v>1.6180000000000001</v>
      </c>
      <c r="L493" s="39">
        <v>185</v>
      </c>
      <c r="M493" s="39">
        <v>1</v>
      </c>
      <c r="N493" s="39" t="s">
        <v>450</v>
      </c>
      <c r="O493" s="39" t="s">
        <v>450</v>
      </c>
      <c r="P493" s="39">
        <v>186</v>
      </c>
      <c r="Q493" s="41" t="s">
        <v>450</v>
      </c>
      <c r="R493" s="41" t="s">
        <v>450</v>
      </c>
      <c r="S493" s="41" t="s">
        <v>450</v>
      </c>
      <c r="T493" s="41" t="s">
        <v>450</v>
      </c>
      <c r="U493" s="41" t="s">
        <v>450</v>
      </c>
      <c r="V493" s="40" t="s">
        <v>450</v>
      </c>
      <c r="W493" s="40" t="s">
        <v>450</v>
      </c>
      <c r="X493" s="40" t="s">
        <v>450</v>
      </c>
      <c r="Y493" s="40" t="s">
        <v>450</v>
      </c>
      <c r="Z493" s="40" t="s">
        <v>450</v>
      </c>
      <c r="AA493" s="38" t="s">
        <v>450</v>
      </c>
      <c r="AB493" s="38" t="s">
        <v>450</v>
      </c>
      <c r="AC493" s="38" t="s">
        <v>450</v>
      </c>
      <c r="AD493" s="38" t="s">
        <v>450</v>
      </c>
      <c r="AE493" s="38" t="s">
        <v>450</v>
      </c>
      <c r="AF493" s="39" t="s">
        <v>450</v>
      </c>
      <c r="AG493" s="39" t="s">
        <v>450</v>
      </c>
      <c r="AH493" s="39" t="s">
        <v>450</v>
      </c>
      <c r="AI493" s="39" t="s">
        <v>450</v>
      </c>
      <c r="AJ493" s="39" t="s">
        <v>450</v>
      </c>
      <c r="AK493" s="38">
        <v>1068.58</v>
      </c>
      <c r="AL493" s="38">
        <v>0.08</v>
      </c>
      <c r="AM493" s="38" t="s">
        <v>450</v>
      </c>
      <c r="AN493" s="38" t="s">
        <v>450</v>
      </c>
      <c r="AO493" s="38">
        <v>1068.6600000000001</v>
      </c>
      <c r="AP493" s="36" t="s">
        <v>450</v>
      </c>
      <c r="AQ493" s="36" t="s">
        <v>450</v>
      </c>
      <c r="AR493" s="36" t="s">
        <v>450</v>
      </c>
      <c r="AS493" s="36" t="s">
        <v>450</v>
      </c>
      <c r="AT493" s="36">
        <v>0</v>
      </c>
      <c r="AU493" s="37" t="s">
        <v>450</v>
      </c>
      <c r="AV493" s="37" t="s">
        <v>450</v>
      </c>
      <c r="AW493" s="37" t="s">
        <v>450</v>
      </c>
      <c r="AX493" s="37" t="s">
        <v>450</v>
      </c>
      <c r="AY493" s="37">
        <v>0</v>
      </c>
      <c r="AZ493" s="36" t="s">
        <v>450</v>
      </c>
      <c r="BA493" s="36" t="s">
        <v>450</v>
      </c>
      <c r="BB493" s="36" t="s">
        <v>450</v>
      </c>
      <c r="BC493" s="36" t="s">
        <v>450</v>
      </c>
      <c r="BD493" s="36">
        <v>0</v>
      </c>
      <c r="BE493" s="38" t="s">
        <v>450</v>
      </c>
      <c r="BF493" s="38" t="s">
        <v>450</v>
      </c>
      <c r="BG493" s="38" t="s">
        <v>450</v>
      </c>
      <c r="BH493" s="38" t="s">
        <v>450</v>
      </c>
      <c r="BI493" s="38">
        <v>0</v>
      </c>
      <c r="BJ493" s="39" t="s">
        <v>450</v>
      </c>
      <c r="BK493" s="39" t="s">
        <v>450</v>
      </c>
      <c r="BL493" s="39" t="s">
        <v>450</v>
      </c>
      <c r="BM493" s="39" t="s">
        <v>450</v>
      </c>
      <c r="BN493" s="39">
        <v>0</v>
      </c>
      <c r="BO493" s="38" t="s">
        <v>450</v>
      </c>
      <c r="BP493" s="38" t="s">
        <v>450</v>
      </c>
      <c r="BQ493" s="38" t="s">
        <v>450</v>
      </c>
      <c r="BR493" s="38" t="s">
        <v>450</v>
      </c>
      <c r="BS493" s="38">
        <v>0</v>
      </c>
      <c r="BT493" s="36">
        <v>1.61</v>
      </c>
      <c r="BU493" s="36">
        <v>8.0000000000000002E-3</v>
      </c>
      <c r="BV493" s="36">
        <v>0</v>
      </c>
      <c r="BW493" s="36">
        <v>0</v>
      </c>
      <c r="BX493" s="36">
        <v>1.6180000000000001</v>
      </c>
      <c r="BY493" s="37">
        <v>185</v>
      </c>
      <c r="BZ493" s="37">
        <v>1</v>
      </c>
      <c r="CA493" s="37">
        <v>0</v>
      </c>
      <c r="CB493" s="37">
        <v>0</v>
      </c>
      <c r="CC493" s="37">
        <v>186</v>
      </c>
      <c r="CD493" s="36">
        <v>1068.58</v>
      </c>
      <c r="CE493" s="36">
        <v>0.08</v>
      </c>
      <c r="CF493" s="36">
        <v>0</v>
      </c>
      <c r="CG493" s="36">
        <v>0</v>
      </c>
      <c r="CH493" s="36">
        <v>1068.6600000000001</v>
      </c>
    </row>
    <row r="494" spans="1:86" x14ac:dyDescent="0.25">
      <c r="A494" s="45">
        <v>2022</v>
      </c>
      <c r="B494" s="43" t="s">
        <v>170</v>
      </c>
      <c r="C494" s="44">
        <v>5860</v>
      </c>
      <c r="D494" s="43" t="s">
        <v>771</v>
      </c>
      <c r="E494" s="43" t="s">
        <v>609</v>
      </c>
      <c r="F494" s="42" t="s">
        <v>455</v>
      </c>
      <c r="G494" s="54">
        <v>62.497</v>
      </c>
      <c r="H494" s="54">
        <v>12.831</v>
      </c>
      <c r="I494" s="38">
        <v>0.73199999999999998</v>
      </c>
      <c r="J494" s="38" t="s">
        <v>450</v>
      </c>
      <c r="K494" s="38">
        <v>76.06</v>
      </c>
      <c r="L494" s="39">
        <v>2707</v>
      </c>
      <c r="M494" s="39">
        <v>360</v>
      </c>
      <c r="N494" s="39">
        <v>6</v>
      </c>
      <c r="O494" s="39" t="s">
        <v>450</v>
      </c>
      <c r="P494" s="39">
        <v>3073</v>
      </c>
      <c r="Q494" s="41" t="s">
        <v>450</v>
      </c>
      <c r="R494" s="41" t="s">
        <v>450</v>
      </c>
      <c r="S494" s="41" t="s">
        <v>450</v>
      </c>
      <c r="T494" s="41" t="s">
        <v>450</v>
      </c>
      <c r="U494" s="41" t="s">
        <v>450</v>
      </c>
      <c r="V494" s="40" t="s">
        <v>450</v>
      </c>
      <c r="W494" s="40" t="s">
        <v>450</v>
      </c>
      <c r="X494" s="40" t="s">
        <v>450</v>
      </c>
      <c r="Y494" s="40" t="s">
        <v>450</v>
      </c>
      <c r="Z494" s="40" t="s">
        <v>450</v>
      </c>
      <c r="AA494" s="38" t="s">
        <v>450</v>
      </c>
      <c r="AB494" s="38" t="s">
        <v>450</v>
      </c>
      <c r="AC494" s="38" t="s">
        <v>450</v>
      </c>
      <c r="AD494" s="38" t="s">
        <v>450</v>
      </c>
      <c r="AE494" s="38" t="s">
        <v>450</v>
      </c>
      <c r="AF494" s="39" t="s">
        <v>450</v>
      </c>
      <c r="AG494" s="39" t="s">
        <v>450</v>
      </c>
      <c r="AH494" s="39" t="s">
        <v>450</v>
      </c>
      <c r="AI494" s="39" t="s">
        <v>450</v>
      </c>
      <c r="AJ494" s="39" t="s">
        <v>450</v>
      </c>
      <c r="AK494" s="38">
        <v>3417.3009999999999</v>
      </c>
      <c r="AL494" s="38">
        <v>1087.3340000000001</v>
      </c>
      <c r="AM494" s="38">
        <v>0</v>
      </c>
      <c r="AN494" s="38" t="s">
        <v>450</v>
      </c>
      <c r="AO494" s="38">
        <v>4504.6350000000002</v>
      </c>
      <c r="AP494" s="36">
        <v>0.03</v>
      </c>
      <c r="AQ494" s="36">
        <v>6.7000000000000004E-2</v>
      </c>
      <c r="AR494" s="36">
        <v>0.01</v>
      </c>
      <c r="AS494" s="36" t="s">
        <v>450</v>
      </c>
      <c r="AT494" s="36">
        <v>0.107</v>
      </c>
      <c r="AU494" s="37">
        <v>6</v>
      </c>
      <c r="AV494" s="37">
        <v>2</v>
      </c>
      <c r="AW494" s="37">
        <v>1</v>
      </c>
      <c r="AX494" s="37" t="s">
        <v>450</v>
      </c>
      <c r="AY494" s="37">
        <v>9</v>
      </c>
      <c r="AZ494" s="36" t="s">
        <v>450</v>
      </c>
      <c r="BA494" s="36" t="s">
        <v>450</v>
      </c>
      <c r="BB494" s="36" t="s">
        <v>450</v>
      </c>
      <c r="BC494" s="36" t="s">
        <v>450</v>
      </c>
      <c r="BD494" s="36">
        <v>0</v>
      </c>
      <c r="BE494" s="38" t="s">
        <v>450</v>
      </c>
      <c r="BF494" s="38" t="s">
        <v>450</v>
      </c>
      <c r="BG494" s="38" t="s">
        <v>450</v>
      </c>
      <c r="BH494" s="38" t="s">
        <v>450</v>
      </c>
      <c r="BI494" s="38">
        <v>0</v>
      </c>
      <c r="BJ494" s="39" t="s">
        <v>450</v>
      </c>
      <c r="BK494" s="39" t="s">
        <v>450</v>
      </c>
      <c r="BL494" s="39" t="s">
        <v>450</v>
      </c>
      <c r="BM494" s="39" t="s">
        <v>450</v>
      </c>
      <c r="BN494" s="39">
        <v>0</v>
      </c>
      <c r="BO494" s="38" t="s">
        <v>450</v>
      </c>
      <c r="BP494" s="38" t="s">
        <v>450</v>
      </c>
      <c r="BQ494" s="38" t="s">
        <v>450</v>
      </c>
      <c r="BR494" s="38" t="s">
        <v>450</v>
      </c>
      <c r="BS494" s="38">
        <v>0</v>
      </c>
      <c r="BT494" s="36">
        <v>62.527000000000001</v>
      </c>
      <c r="BU494" s="36">
        <v>12.898</v>
      </c>
      <c r="BV494" s="36">
        <v>0.74199999999999999</v>
      </c>
      <c r="BW494" s="36">
        <v>0</v>
      </c>
      <c r="BX494" s="36">
        <v>76.167000000000002</v>
      </c>
      <c r="BY494" s="37">
        <v>2713</v>
      </c>
      <c r="BZ494" s="37">
        <v>362</v>
      </c>
      <c r="CA494" s="37">
        <v>7</v>
      </c>
      <c r="CB494" s="37">
        <v>0</v>
      </c>
      <c r="CC494" s="37">
        <v>3082</v>
      </c>
      <c r="CD494" s="36">
        <v>3417.3009999999999</v>
      </c>
      <c r="CE494" s="36">
        <v>1087.3340000000001</v>
      </c>
      <c r="CF494" s="36">
        <v>0</v>
      </c>
      <c r="CG494" s="36">
        <v>0</v>
      </c>
      <c r="CH494" s="36">
        <v>4504.6350000000002</v>
      </c>
    </row>
    <row r="495" spans="1:86" x14ac:dyDescent="0.25">
      <c r="A495" s="45">
        <v>2022</v>
      </c>
      <c r="B495" s="43" t="s">
        <v>170</v>
      </c>
      <c r="C495" s="44">
        <v>6181</v>
      </c>
      <c r="D495" s="43" t="s">
        <v>929</v>
      </c>
      <c r="E495" s="43" t="s">
        <v>757</v>
      </c>
      <c r="F495" s="42" t="s">
        <v>457</v>
      </c>
      <c r="G495" s="54">
        <v>1.274</v>
      </c>
      <c r="H495" s="54">
        <v>0.11799999999999999</v>
      </c>
      <c r="I495" s="38" t="s">
        <v>450</v>
      </c>
      <c r="J495" s="38" t="s">
        <v>450</v>
      </c>
      <c r="K495" s="38">
        <v>1.3919999999999999</v>
      </c>
      <c r="L495" s="39">
        <v>128</v>
      </c>
      <c r="M495" s="39">
        <v>2</v>
      </c>
      <c r="N495" s="39" t="s">
        <v>450</v>
      </c>
      <c r="O495" s="39" t="s">
        <v>450</v>
      </c>
      <c r="P495" s="39">
        <v>130</v>
      </c>
      <c r="Q495" s="41" t="s">
        <v>450</v>
      </c>
      <c r="R495" s="41" t="s">
        <v>450</v>
      </c>
      <c r="S495" s="41" t="s">
        <v>450</v>
      </c>
      <c r="T495" s="41" t="s">
        <v>450</v>
      </c>
      <c r="U495" s="41" t="s">
        <v>450</v>
      </c>
      <c r="V495" s="40" t="s">
        <v>450</v>
      </c>
      <c r="W495" s="40" t="s">
        <v>450</v>
      </c>
      <c r="X495" s="40" t="s">
        <v>450</v>
      </c>
      <c r="Y495" s="40" t="s">
        <v>450</v>
      </c>
      <c r="Z495" s="40" t="s">
        <v>450</v>
      </c>
      <c r="AA495" s="38" t="s">
        <v>450</v>
      </c>
      <c r="AB495" s="38" t="s">
        <v>450</v>
      </c>
      <c r="AC495" s="38" t="s">
        <v>450</v>
      </c>
      <c r="AD495" s="38" t="s">
        <v>450</v>
      </c>
      <c r="AE495" s="38" t="s">
        <v>450</v>
      </c>
      <c r="AF495" s="39" t="s">
        <v>450</v>
      </c>
      <c r="AG495" s="39" t="s">
        <v>450</v>
      </c>
      <c r="AH495" s="39" t="s">
        <v>450</v>
      </c>
      <c r="AI495" s="39" t="s">
        <v>450</v>
      </c>
      <c r="AJ495" s="39" t="s">
        <v>450</v>
      </c>
      <c r="AK495" s="38">
        <v>880.77</v>
      </c>
      <c r="AL495" s="38">
        <v>133.54</v>
      </c>
      <c r="AM495" s="38" t="s">
        <v>450</v>
      </c>
      <c r="AN495" s="38" t="s">
        <v>450</v>
      </c>
      <c r="AO495" s="38">
        <v>1014.31</v>
      </c>
      <c r="AP495" s="36">
        <v>0.01</v>
      </c>
      <c r="AQ495" s="36" t="s">
        <v>450</v>
      </c>
      <c r="AR495" s="36" t="s">
        <v>450</v>
      </c>
      <c r="AS495" s="36" t="s">
        <v>450</v>
      </c>
      <c r="AT495" s="36">
        <v>0.01</v>
      </c>
      <c r="AU495" s="37">
        <v>1</v>
      </c>
      <c r="AV495" s="37" t="s">
        <v>450</v>
      </c>
      <c r="AW495" s="37" t="s">
        <v>450</v>
      </c>
      <c r="AX495" s="37" t="s">
        <v>450</v>
      </c>
      <c r="AY495" s="37">
        <v>1</v>
      </c>
      <c r="AZ495" s="36">
        <v>1.33</v>
      </c>
      <c r="BA495" s="36" t="s">
        <v>450</v>
      </c>
      <c r="BB495" s="36" t="s">
        <v>450</v>
      </c>
      <c r="BC495" s="36" t="s">
        <v>450</v>
      </c>
      <c r="BD495" s="36">
        <v>1.33</v>
      </c>
      <c r="BE495" s="38" t="s">
        <v>450</v>
      </c>
      <c r="BF495" s="38" t="s">
        <v>450</v>
      </c>
      <c r="BG495" s="38" t="s">
        <v>450</v>
      </c>
      <c r="BH495" s="38" t="s">
        <v>450</v>
      </c>
      <c r="BI495" s="38">
        <v>0</v>
      </c>
      <c r="BJ495" s="39" t="s">
        <v>450</v>
      </c>
      <c r="BK495" s="39" t="s">
        <v>450</v>
      </c>
      <c r="BL495" s="39" t="s">
        <v>450</v>
      </c>
      <c r="BM495" s="39" t="s">
        <v>450</v>
      </c>
      <c r="BN495" s="39">
        <v>0</v>
      </c>
      <c r="BO495" s="38" t="s">
        <v>450</v>
      </c>
      <c r="BP495" s="38" t="s">
        <v>450</v>
      </c>
      <c r="BQ495" s="38" t="s">
        <v>450</v>
      </c>
      <c r="BR495" s="38" t="s">
        <v>450</v>
      </c>
      <c r="BS495" s="38">
        <v>0</v>
      </c>
      <c r="BT495" s="36">
        <v>1.284</v>
      </c>
      <c r="BU495" s="36">
        <v>0.11799999999999999</v>
      </c>
      <c r="BV495" s="36">
        <v>0</v>
      </c>
      <c r="BW495" s="36">
        <v>0</v>
      </c>
      <c r="BX495" s="36">
        <v>1.4019999999999999</v>
      </c>
      <c r="BY495" s="37">
        <v>129</v>
      </c>
      <c r="BZ495" s="37">
        <v>2</v>
      </c>
      <c r="CA495" s="37">
        <v>0</v>
      </c>
      <c r="CB495" s="37">
        <v>0</v>
      </c>
      <c r="CC495" s="37">
        <v>131</v>
      </c>
      <c r="CD495" s="36">
        <v>882.1</v>
      </c>
      <c r="CE495" s="36">
        <v>133.54</v>
      </c>
      <c r="CF495" s="36">
        <v>0</v>
      </c>
      <c r="CG495" s="36">
        <v>0</v>
      </c>
      <c r="CH495" s="36">
        <v>1015.64</v>
      </c>
    </row>
    <row r="496" spans="1:86" x14ac:dyDescent="0.25">
      <c r="A496" s="45">
        <v>2022</v>
      </c>
      <c r="B496" s="43" t="s">
        <v>170</v>
      </c>
      <c r="C496" s="44">
        <v>6205</v>
      </c>
      <c r="D496" s="43" t="s">
        <v>928</v>
      </c>
      <c r="E496" s="43" t="s">
        <v>473</v>
      </c>
      <c r="F496" s="42" t="s">
        <v>457</v>
      </c>
      <c r="G496" s="54">
        <v>0.13200000000000001</v>
      </c>
      <c r="H496" s="54" t="s">
        <v>450</v>
      </c>
      <c r="I496" s="38" t="s">
        <v>450</v>
      </c>
      <c r="J496" s="38" t="s">
        <v>450</v>
      </c>
      <c r="K496" s="38">
        <v>0.13200000000000001</v>
      </c>
      <c r="L496" s="39">
        <v>14</v>
      </c>
      <c r="M496" s="39" t="s">
        <v>450</v>
      </c>
      <c r="N496" s="39" t="s">
        <v>450</v>
      </c>
      <c r="O496" s="39" t="s">
        <v>450</v>
      </c>
      <c r="P496" s="39">
        <v>14</v>
      </c>
      <c r="Q496" s="41" t="s">
        <v>450</v>
      </c>
      <c r="R496" s="41" t="s">
        <v>450</v>
      </c>
      <c r="S496" s="41" t="s">
        <v>450</v>
      </c>
      <c r="T496" s="41" t="s">
        <v>450</v>
      </c>
      <c r="U496" s="41" t="s">
        <v>450</v>
      </c>
      <c r="V496" s="40" t="s">
        <v>450</v>
      </c>
      <c r="W496" s="40" t="s">
        <v>450</v>
      </c>
      <c r="X496" s="40" t="s">
        <v>450</v>
      </c>
      <c r="Y496" s="40" t="s">
        <v>450</v>
      </c>
      <c r="Z496" s="40" t="s">
        <v>450</v>
      </c>
      <c r="AA496" s="38" t="s">
        <v>450</v>
      </c>
      <c r="AB496" s="38" t="s">
        <v>450</v>
      </c>
      <c r="AC496" s="38" t="s">
        <v>450</v>
      </c>
      <c r="AD496" s="38" t="s">
        <v>450</v>
      </c>
      <c r="AE496" s="38" t="s">
        <v>450</v>
      </c>
      <c r="AF496" s="39" t="s">
        <v>450</v>
      </c>
      <c r="AG496" s="39" t="s">
        <v>450</v>
      </c>
      <c r="AH496" s="39" t="s">
        <v>450</v>
      </c>
      <c r="AI496" s="39" t="s">
        <v>450</v>
      </c>
      <c r="AJ496" s="39" t="s">
        <v>450</v>
      </c>
      <c r="AK496" s="38" t="s">
        <v>450</v>
      </c>
      <c r="AL496" s="38" t="s">
        <v>450</v>
      </c>
      <c r="AM496" s="38" t="s">
        <v>450</v>
      </c>
      <c r="AN496" s="38" t="s">
        <v>450</v>
      </c>
      <c r="AO496" s="38">
        <v>0</v>
      </c>
      <c r="AP496" s="36" t="s">
        <v>450</v>
      </c>
      <c r="AQ496" s="36" t="s">
        <v>450</v>
      </c>
      <c r="AR496" s="36" t="s">
        <v>450</v>
      </c>
      <c r="AS496" s="36" t="s">
        <v>450</v>
      </c>
      <c r="AT496" s="36">
        <v>0</v>
      </c>
      <c r="AU496" s="37" t="s">
        <v>450</v>
      </c>
      <c r="AV496" s="37" t="s">
        <v>450</v>
      </c>
      <c r="AW496" s="37" t="s">
        <v>450</v>
      </c>
      <c r="AX496" s="37" t="s">
        <v>450</v>
      </c>
      <c r="AY496" s="37">
        <v>0</v>
      </c>
      <c r="AZ496" s="36" t="s">
        <v>450</v>
      </c>
      <c r="BA496" s="36" t="s">
        <v>450</v>
      </c>
      <c r="BB496" s="36" t="s">
        <v>450</v>
      </c>
      <c r="BC496" s="36" t="s">
        <v>450</v>
      </c>
      <c r="BD496" s="36">
        <v>0</v>
      </c>
      <c r="BE496" s="38" t="s">
        <v>450</v>
      </c>
      <c r="BF496" s="38" t="s">
        <v>450</v>
      </c>
      <c r="BG496" s="38" t="s">
        <v>450</v>
      </c>
      <c r="BH496" s="38" t="s">
        <v>450</v>
      </c>
      <c r="BI496" s="38">
        <v>0</v>
      </c>
      <c r="BJ496" s="39" t="s">
        <v>450</v>
      </c>
      <c r="BK496" s="39" t="s">
        <v>450</v>
      </c>
      <c r="BL496" s="39" t="s">
        <v>450</v>
      </c>
      <c r="BM496" s="39" t="s">
        <v>450</v>
      </c>
      <c r="BN496" s="39">
        <v>0</v>
      </c>
      <c r="BO496" s="38" t="s">
        <v>450</v>
      </c>
      <c r="BP496" s="38" t="s">
        <v>450</v>
      </c>
      <c r="BQ496" s="38" t="s">
        <v>450</v>
      </c>
      <c r="BR496" s="38" t="s">
        <v>450</v>
      </c>
      <c r="BS496" s="38">
        <v>0</v>
      </c>
      <c r="BT496" s="36">
        <v>0.13200000000000001</v>
      </c>
      <c r="BU496" s="36">
        <v>0</v>
      </c>
      <c r="BV496" s="36">
        <v>0</v>
      </c>
      <c r="BW496" s="36">
        <v>0</v>
      </c>
      <c r="BX496" s="36">
        <v>0.13200000000000001</v>
      </c>
      <c r="BY496" s="37">
        <v>14</v>
      </c>
      <c r="BZ496" s="37">
        <v>0</v>
      </c>
      <c r="CA496" s="37">
        <v>0</v>
      </c>
      <c r="CB496" s="37">
        <v>0</v>
      </c>
      <c r="CC496" s="37">
        <v>14</v>
      </c>
      <c r="CD496" s="36">
        <v>0</v>
      </c>
      <c r="CE496" s="36">
        <v>0</v>
      </c>
      <c r="CF496" s="36">
        <v>0</v>
      </c>
      <c r="CG496" s="36">
        <v>0</v>
      </c>
      <c r="CH496" s="36">
        <v>0</v>
      </c>
    </row>
    <row r="497" spans="1:86" x14ac:dyDescent="0.25">
      <c r="A497" s="45">
        <v>2022</v>
      </c>
      <c r="B497" s="43" t="s">
        <v>170</v>
      </c>
      <c r="C497" s="44">
        <v>7024</v>
      </c>
      <c r="D497" s="43" t="s">
        <v>927</v>
      </c>
      <c r="E497" s="43" t="s">
        <v>757</v>
      </c>
      <c r="F497" s="42" t="s">
        <v>457</v>
      </c>
      <c r="G497" s="54">
        <v>0.47499999999999998</v>
      </c>
      <c r="H497" s="54" t="s">
        <v>450</v>
      </c>
      <c r="I497" s="38" t="s">
        <v>450</v>
      </c>
      <c r="J497" s="38" t="s">
        <v>450</v>
      </c>
      <c r="K497" s="38">
        <v>0.47499999999999998</v>
      </c>
      <c r="L497" s="39">
        <v>43</v>
      </c>
      <c r="M497" s="39" t="s">
        <v>450</v>
      </c>
      <c r="N497" s="39" t="s">
        <v>450</v>
      </c>
      <c r="O497" s="39" t="s">
        <v>450</v>
      </c>
      <c r="P497" s="39">
        <v>43</v>
      </c>
      <c r="Q497" s="41" t="s">
        <v>450</v>
      </c>
      <c r="R497" s="41" t="s">
        <v>450</v>
      </c>
      <c r="S497" s="41" t="s">
        <v>450</v>
      </c>
      <c r="T497" s="41" t="s">
        <v>450</v>
      </c>
      <c r="U497" s="41" t="s">
        <v>450</v>
      </c>
      <c r="V497" s="40" t="s">
        <v>450</v>
      </c>
      <c r="W497" s="40" t="s">
        <v>450</v>
      </c>
      <c r="X497" s="40" t="s">
        <v>450</v>
      </c>
      <c r="Y497" s="40" t="s">
        <v>450</v>
      </c>
      <c r="Z497" s="40" t="s">
        <v>450</v>
      </c>
      <c r="AA497" s="38" t="s">
        <v>450</v>
      </c>
      <c r="AB497" s="38" t="s">
        <v>450</v>
      </c>
      <c r="AC497" s="38" t="s">
        <v>450</v>
      </c>
      <c r="AD497" s="38" t="s">
        <v>450</v>
      </c>
      <c r="AE497" s="38" t="s">
        <v>450</v>
      </c>
      <c r="AF497" s="39" t="s">
        <v>450</v>
      </c>
      <c r="AG497" s="39" t="s">
        <v>450</v>
      </c>
      <c r="AH497" s="39" t="s">
        <v>450</v>
      </c>
      <c r="AI497" s="39" t="s">
        <v>450</v>
      </c>
      <c r="AJ497" s="39" t="s">
        <v>450</v>
      </c>
      <c r="AK497" s="38" t="s">
        <v>450</v>
      </c>
      <c r="AL497" s="38" t="s">
        <v>450</v>
      </c>
      <c r="AM497" s="38" t="s">
        <v>450</v>
      </c>
      <c r="AN497" s="38" t="s">
        <v>450</v>
      </c>
      <c r="AO497" s="38">
        <v>0</v>
      </c>
      <c r="AP497" s="36" t="s">
        <v>450</v>
      </c>
      <c r="AQ497" s="36" t="s">
        <v>450</v>
      </c>
      <c r="AR497" s="36" t="s">
        <v>450</v>
      </c>
      <c r="AS497" s="36" t="s">
        <v>450</v>
      </c>
      <c r="AT497" s="36">
        <v>0</v>
      </c>
      <c r="AU497" s="37" t="s">
        <v>450</v>
      </c>
      <c r="AV497" s="37" t="s">
        <v>450</v>
      </c>
      <c r="AW497" s="37" t="s">
        <v>450</v>
      </c>
      <c r="AX497" s="37" t="s">
        <v>450</v>
      </c>
      <c r="AY497" s="37">
        <v>0</v>
      </c>
      <c r="AZ497" s="36" t="s">
        <v>450</v>
      </c>
      <c r="BA497" s="36" t="s">
        <v>450</v>
      </c>
      <c r="BB497" s="36" t="s">
        <v>450</v>
      </c>
      <c r="BC497" s="36" t="s">
        <v>450</v>
      </c>
      <c r="BD497" s="36">
        <v>0</v>
      </c>
      <c r="BE497" s="38" t="s">
        <v>450</v>
      </c>
      <c r="BF497" s="38" t="s">
        <v>450</v>
      </c>
      <c r="BG497" s="38" t="s">
        <v>450</v>
      </c>
      <c r="BH497" s="38" t="s">
        <v>450</v>
      </c>
      <c r="BI497" s="38">
        <v>0</v>
      </c>
      <c r="BJ497" s="39" t="s">
        <v>450</v>
      </c>
      <c r="BK497" s="39" t="s">
        <v>450</v>
      </c>
      <c r="BL497" s="39" t="s">
        <v>450</v>
      </c>
      <c r="BM497" s="39" t="s">
        <v>450</v>
      </c>
      <c r="BN497" s="39">
        <v>0</v>
      </c>
      <c r="BO497" s="38" t="s">
        <v>450</v>
      </c>
      <c r="BP497" s="38" t="s">
        <v>450</v>
      </c>
      <c r="BQ497" s="38" t="s">
        <v>450</v>
      </c>
      <c r="BR497" s="38" t="s">
        <v>450</v>
      </c>
      <c r="BS497" s="38">
        <v>0</v>
      </c>
      <c r="BT497" s="36">
        <v>0.47499999999999998</v>
      </c>
      <c r="BU497" s="36">
        <v>0</v>
      </c>
      <c r="BV497" s="36">
        <v>0</v>
      </c>
      <c r="BW497" s="36">
        <v>0</v>
      </c>
      <c r="BX497" s="36">
        <v>0.47499999999999998</v>
      </c>
      <c r="BY497" s="37">
        <v>43</v>
      </c>
      <c r="BZ497" s="37">
        <v>0</v>
      </c>
      <c r="CA497" s="37">
        <v>0</v>
      </c>
      <c r="CB497" s="37">
        <v>0</v>
      </c>
      <c r="CC497" s="37">
        <v>43</v>
      </c>
      <c r="CD497" s="36">
        <v>0</v>
      </c>
      <c r="CE497" s="36">
        <v>0</v>
      </c>
      <c r="CF497" s="36">
        <v>0</v>
      </c>
      <c r="CG497" s="36">
        <v>0</v>
      </c>
      <c r="CH497" s="36">
        <v>0</v>
      </c>
    </row>
    <row r="498" spans="1:86" x14ac:dyDescent="0.25">
      <c r="A498" s="45">
        <v>2022</v>
      </c>
      <c r="B498" s="43" t="s">
        <v>170</v>
      </c>
      <c r="C498" s="44">
        <v>8055</v>
      </c>
      <c r="D498" s="43" t="s">
        <v>926</v>
      </c>
      <c r="E498" s="43" t="s">
        <v>473</v>
      </c>
      <c r="F498" s="42" t="s">
        <v>457</v>
      </c>
      <c r="G498" s="54">
        <v>0.03</v>
      </c>
      <c r="H498" s="54" t="s">
        <v>450</v>
      </c>
      <c r="I498" s="38" t="s">
        <v>450</v>
      </c>
      <c r="J498" s="38" t="s">
        <v>450</v>
      </c>
      <c r="K498" s="38">
        <v>0.03</v>
      </c>
      <c r="L498" s="39">
        <v>6</v>
      </c>
      <c r="M498" s="39" t="s">
        <v>450</v>
      </c>
      <c r="N498" s="39" t="s">
        <v>450</v>
      </c>
      <c r="O498" s="39" t="s">
        <v>450</v>
      </c>
      <c r="P498" s="39">
        <v>6</v>
      </c>
      <c r="Q498" s="41" t="s">
        <v>450</v>
      </c>
      <c r="R498" s="41" t="s">
        <v>450</v>
      </c>
      <c r="S498" s="41" t="s">
        <v>450</v>
      </c>
      <c r="T498" s="41" t="s">
        <v>450</v>
      </c>
      <c r="U498" s="41" t="s">
        <v>450</v>
      </c>
      <c r="V498" s="40" t="s">
        <v>450</v>
      </c>
      <c r="W498" s="40" t="s">
        <v>450</v>
      </c>
      <c r="X498" s="40" t="s">
        <v>450</v>
      </c>
      <c r="Y498" s="40" t="s">
        <v>450</v>
      </c>
      <c r="Z498" s="40" t="s">
        <v>450</v>
      </c>
      <c r="AA498" s="38" t="s">
        <v>450</v>
      </c>
      <c r="AB498" s="38" t="s">
        <v>450</v>
      </c>
      <c r="AC498" s="38" t="s">
        <v>450</v>
      </c>
      <c r="AD498" s="38" t="s">
        <v>450</v>
      </c>
      <c r="AE498" s="38" t="s">
        <v>450</v>
      </c>
      <c r="AF498" s="39" t="s">
        <v>450</v>
      </c>
      <c r="AG498" s="39" t="s">
        <v>450</v>
      </c>
      <c r="AH498" s="39" t="s">
        <v>450</v>
      </c>
      <c r="AI498" s="39" t="s">
        <v>450</v>
      </c>
      <c r="AJ498" s="39" t="s">
        <v>450</v>
      </c>
      <c r="AK498" s="38" t="s">
        <v>450</v>
      </c>
      <c r="AL498" s="38" t="s">
        <v>450</v>
      </c>
      <c r="AM498" s="38" t="s">
        <v>450</v>
      </c>
      <c r="AN498" s="38" t="s">
        <v>450</v>
      </c>
      <c r="AO498" s="38">
        <v>0</v>
      </c>
      <c r="AP498" s="36">
        <v>6.4000000000000001E-2</v>
      </c>
      <c r="AQ498" s="36" t="s">
        <v>450</v>
      </c>
      <c r="AR498" s="36" t="s">
        <v>450</v>
      </c>
      <c r="AS498" s="36" t="s">
        <v>450</v>
      </c>
      <c r="AT498" s="36">
        <v>6.4000000000000001E-2</v>
      </c>
      <c r="AU498" s="37">
        <v>1</v>
      </c>
      <c r="AV498" s="37" t="s">
        <v>450</v>
      </c>
      <c r="AW498" s="37" t="s">
        <v>450</v>
      </c>
      <c r="AX498" s="37" t="s">
        <v>450</v>
      </c>
      <c r="AY498" s="37">
        <v>1</v>
      </c>
      <c r="AZ498" s="36" t="s">
        <v>450</v>
      </c>
      <c r="BA498" s="36" t="s">
        <v>450</v>
      </c>
      <c r="BB498" s="36" t="s">
        <v>450</v>
      </c>
      <c r="BC498" s="36" t="s">
        <v>450</v>
      </c>
      <c r="BD498" s="36">
        <v>0</v>
      </c>
      <c r="BE498" s="38" t="s">
        <v>450</v>
      </c>
      <c r="BF498" s="38" t="s">
        <v>450</v>
      </c>
      <c r="BG498" s="38" t="s">
        <v>450</v>
      </c>
      <c r="BH498" s="38" t="s">
        <v>450</v>
      </c>
      <c r="BI498" s="38">
        <v>0</v>
      </c>
      <c r="BJ498" s="39" t="s">
        <v>450</v>
      </c>
      <c r="BK498" s="39" t="s">
        <v>450</v>
      </c>
      <c r="BL498" s="39" t="s">
        <v>450</v>
      </c>
      <c r="BM498" s="39" t="s">
        <v>450</v>
      </c>
      <c r="BN498" s="39">
        <v>0</v>
      </c>
      <c r="BO498" s="38" t="s">
        <v>450</v>
      </c>
      <c r="BP498" s="38" t="s">
        <v>450</v>
      </c>
      <c r="BQ498" s="38" t="s">
        <v>450</v>
      </c>
      <c r="BR498" s="38" t="s">
        <v>450</v>
      </c>
      <c r="BS498" s="38">
        <v>0</v>
      </c>
      <c r="BT498" s="36">
        <v>9.4E-2</v>
      </c>
      <c r="BU498" s="36">
        <v>0</v>
      </c>
      <c r="BV498" s="36">
        <v>0</v>
      </c>
      <c r="BW498" s="36">
        <v>0</v>
      </c>
      <c r="BX498" s="36">
        <v>9.4E-2</v>
      </c>
      <c r="BY498" s="37">
        <v>7</v>
      </c>
      <c r="BZ498" s="37">
        <v>0</v>
      </c>
      <c r="CA498" s="37">
        <v>0</v>
      </c>
      <c r="CB498" s="37">
        <v>0</v>
      </c>
      <c r="CC498" s="37">
        <v>7</v>
      </c>
      <c r="CD498" s="36">
        <v>0</v>
      </c>
      <c r="CE498" s="36">
        <v>0</v>
      </c>
      <c r="CF498" s="36">
        <v>0</v>
      </c>
      <c r="CG498" s="36">
        <v>0</v>
      </c>
      <c r="CH498" s="36">
        <v>0</v>
      </c>
    </row>
    <row r="499" spans="1:86" x14ac:dyDescent="0.25">
      <c r="A499" s="45">
        <v>2022</v>
      </c>
      <c r="B499" s="43" t="s">
        <v>170</v>
      </c>
      <c r="C499" s="44">
        <v>8934</v>
      </c>
      <c r="D499" s="43" t="s">
        <v>925</v>
      </c>
      <c r="E499" s="43" t="s">
        <v>757</v>
      </c>
      <c r="F499" s="42" t="s">
        <v>457</v>
      </c>
      <c r="G499" s="54">
        <v>1.8069999999999999</v>
      </c>
      <c r="H499" s="54">
        <v>8.5999999999999993E-2</v>
      </c>
      <c r="I499" s="38">
        <v>0.6</v>
      </c>
      <c r="J499" s="38" t="s">
        <v>450</v>
      </c>
      <c r="K499" s="38">
        <v>2.4929999999999999</v>
      </c>
      <c r="L499" s="39">
        <v>169</v>
      </c>
      <c r="M499" s="39">
        <v>4</v>
      </c>
      <c r="N499" s="39">
        <v>3</v>
      </c>
      <c r="O499" s="39" t="s">
        <v>450</v>
      </c>
      <c r="P499" s="39">
        <v>176</v>
      </c>
      <c r="Q499" s="41" t="s">
        <v>450</v>
      </c>
      <c r="R499" s="41" t="s">
        <v>450</v>
      </c>
      <c r="S499" s="41" t="s">
        <v>450</v>
      </c>
      <c r="T499" s="41" t="s">
        <v>450</v>
      </c>
      <c r="U499" s="41" t="s">
        <v>450</v>
      </c>
      <c r="V499" s="40" t="s">
        <v>450</v>
      </c>
      <c r="W499" s="40" t="s">
        <v>450</v>
      </c>
      <c r="X499" s="40" t="s">
        <v>450</v>
      </c>
      <c r="Y499" s="40" t="s">
        <v>450</v>
      </c>
      <c r="Z499" s="40" t="s">
        <v>450</v>
      </c>
      <c r="AA499" s="38" t="s">
        <v>450</v>
      </c>
      <c r="AB499" s="38" t="s">
        <v>450</v>
      </c>
      <c r="AC499" s="38" t="s">
        <v>450</v>
      </c>
      <c r="AD499" s="38" t="s">
        <v>450</v>
      </c>
      <c r="AE499" s="38" t="s">
        <v>450</v>
      </c>
      <c r="AF499" s="39" t="s">
        <v>450</v>
      </c>
      <c r="AG499" s="39" t="s">
        <v>450</v>
      </c>
      <c r="AH499" s="39" t="s">
        <v>450</v>
      </c>
      <c r="AI499" s="39" t="s">
        <v>450</v>
      </c>
      <c r="AJ499" s="39" t="s">
        <v>450</v>
      </c>
      <c r="AK499" s="38" t="s">
        <v>450</v>
      </c>
      <c r="AL499" s="38" t="s">
        <v>450</v>
      </c>
      <c r="AM499" s="38" t="s">
        <v>450</v>
      </c>
      <c r="AN499" s="38" t="s">
        <v>450</v>
      </c>
      <c r="AO499" s="38">
        <v>0</v>
      </c>
      <c r="AP499" s="36">
        <v>3.0000000000000001E-3</v>
      </c>
      <c r="AQ499" s="36" t="s">
        <v>450</v>
      </c>
      <c r="AR499" s="36" t="s">
        <v>450</v>
      </c>
      <c r="AS499" s="36" t="s">
        <v>450</v>
      </c>
      <c r="AT499" s="36">
        <v>3.0000000000000001E-3</v>
      </c>
      <c r="AU499" s="37">
        <v>1</v>
      </c>
      <c r="AV499" s="37" t="s">
        <v>450</v>
      </c>
      <c r="AW499" s="37" t="s">
        <v>450</v>
      </c>
      <c r="AX499" s="37" t="s">
        <v>450</v>
      </c>
      <c r="AY499" s="37">
        <v>1</v>
      </c>
      <c r="AZ499" s="36" t="s">
        <v>450</v>
      </c>
      <c r="BA499" s="36" t="s">
        <v>450</v>
      </c>
      <c r="BB499" s="36" t="s">
        <v>450</v>
      </c>
      <c r="BC499" s="36" t="s">
        <v>450</v>
      </c>
      <c r="BD499" s="36">
        <v>0</v>
      </c>
      <c r="BE499" s="38" t="s">
        <v>450</v>
      </c>
      <c r="BF499" s="38" t="s">
        <v>450</v>
      </c>
      <c r="BG499" s="38" t="s">
        <v>450</v>
      </c>
      <c r="BH499" s="38" t="s">
        <v>450</v>
      </c>
      <c r="BI499" s="38">
        <v>0</v>
      </c>
      <c r="BJ499" s="39" t="s">
        <v>450</v>
      </c>
      <c r="BK499" s="39" t="s">
        <v>450</v>
      </c>
      <c r="BL499" s="39" t="s">
        <v>450</v>
      </c>
      <c r="BM499" s="39" t="s">
        <v>450</v>
      </c>
      <c r="BN499" s="39">
        <v>0</v>
      </c>
      <c r="BO499" s="38" t="s">
        <v>450</v>
      </c>
      <c r="BP499" s="38" t="s">
        <v>450</v>
      </c>
      <c r="BQ499" s="38" t="s">
        <v>450</v>
      </c>
      <c r="BR499" s="38" t="s">
        <v>450</v>
      </c>
      <c r="BS499" s="38">
        <v>0</v>
      </c>
      <c r="BT499" s="36">
        <v>1.81</v>
      </c>
      <c r="BU499" s="36">
        <v>8.5999999999999993E-2</v>
      </c>
      <c r="BV499" s="36">
        <v>0.6</v>
      </c>
      <c r="BW499" s="36">
        <v>0</v>
      </c>
      <c r="BX499" s="36">
        <v>2.496</v>
      </c>
      <c r="BY499" s="37">
        <v>170</v>
      </c>
      <c r="BZ499" s="37">
        <v>4</v>
      </c>
      <c r="CA499" s="37">
        <v>3</v>
      </c>
      <c r="CB499" s="37">
        <v>0</v>
      </c>
      <c r="CC499" s="37">
        <v>177</v>
      </c>
      <c r="CD499" s="36">
        <v>0</v>
      </c>
      <c r="CE499" s="36">
        <v>0</v>
      </c>
      <c r="CF499" s="36">
        <v>0</v>
      </c>
      <c r="CG499" s="36">
        <v>0</v>
      </c>
      <c r="CH499" s="36">
        <v>0</v>
      </c>
    </row>
    <row r="500" spans="1:86" x14ac:dyDescent="0.25">
      <c r="A500" s="45">
        <v>2022</v>
      </c>
      <c r="B500" s="43" t="s">
        <v>170</v>
      </c>
      <c r="C500" s="44">
        <v>9231</v>
      </c>
      <c r="D500" s="43" t="s">
        <v>924</v>
      </c>
      <c r="E500" s="43" t="s">
        <v>609</v>
      </c>
      <c r="F500" s="42" t="s">
        <v>457</v>
      </c>
      <c r="G500" s="54">
        <v>2.9830000000000001</v>
      </c>
      <c r="H500" s="54">
        <v>0.60499999999999998</v>
      </c>
      <c r="I500" s="38">
        <v>0</v>
      </c>
      <c r="J500" s="38">
        <v>0</v>
      </c>
      <c r="K500" s="38">
        <v>3.5880000000000001</v>
      </c>
      <c r="L500" s="39">
        <v>396</v>
      </c>
      <c r="M500" s="39">
        <v>23</v>
      </c>
      <c r="N500" s="39">
        <v>0</v>
      </c>
      <c r="O500" s="39">
        <v>0</v>
      </c>
      <c r="P500" s="39">
        <v>419</v>
      </c>
      <c r="Q500" s="41" t="s">
        <v>450</v>
      </c>
      <c r="R500" s="41" t="s">
        <v>450</v>
      </c>
      <c r="S500" s="41" t="s">
        <v>450</v>
      </c>
      <c r="T500" s="41" t="s">
        <v>450</v>
      </c>
      <c r="U500" s="41" t="s">
        <v>450</v>
      </c>
      <c r="V500" s="40" t="s">
        <v>450</v>
      </c>
      <c r="W500" s="40" t="s">
        <v>450</v>
      </c>
      <c r="X500" s="40" t="s">
        <v>450</v>
      </c>
      <c r="Y500" s="40" t="s">
        <v>450</v>
      </c>
      <c r="Z500" s="40" t="s">
        <v>450</v>
      </c>
      <c r="AA500" s="38" t="s">
        <v>450</v>
      </c>
      <c r="AB500" s="38" t="s">
        <v>450</v>
      </c>
      <c r="AC500" s="38" t="s">
        <v>450</v>
      </c>
      <c r="AD500" s="38" t="s">
        <v>450</v>
      </c>
      <c r="AE500" s="38" t="s">
        <v>450</v>
      </c>
      <c r="AF500" s="39" t="s">
        <v>450</v>
      </c>
      <c r="AG500" s="39" t="s">
        <v>450</v>
      </c>
      <c r="AH500" s="39" t="s">
        <v>450</v>
      </c>
      <c r="AI500" s="39" t="s">
        <v>450</v>
      </c>
      <c r="AJ500" s="39" t="s">
        <v>450</v>
      </c>
      <c r="AK500" s="38" t="s">
        <v>450</v>
      </c>
      <c r="AL500" s="38" t="s">
        <v>450</v>
      </c>
      <c r="AM500" s="38" t="s">
        <v>450</v>
      </c>
      <c r="AN500" s="38" t="s">
        <v>450</v>
      </c>
      <c r="AO500" s="38">
        <v>0</v>
      </c>
      <c r="AP500" s="36" t="s">
        <v>450</v>
      </c>
      <c r="AQ500" s="36">
        <v>2E-3</v>
      </c>
      <c r="AR500" s="36" t="s">
        <v>450</v>
      </c>
      <c r="AS500" s="36" t="s">
        <v>450</v>
      </c>
      <c r="AT500" s="36">
        <v>2E-3</v>
      </c>
      <c r="AU500" s="37" t="s">
        <v>450</v>
      </c>
      <c r="AV500" s="37">
        <v>1</v>
      </c>
      <c r="AW500" s="37" t="s">
        <v>450</v>
      </c>
      <c r="AX500" s="37" t="s">
        <v>450</v>
      </c>
      <c r="AY500" s="37">
        <v>1</v>
      </c>
      <c r="AZ500" s="36" t="s">
        <v>450</v>
      </c>
      <c r="BA500" s="36" t="s">
        <v>450</v>
      </c>
      <c r="BB500" s="36" t="s">
        <v>450</v>
      </c>
      <c r="BC500" s="36" t="s">
        <v>450</v>
      </c>
      <c r="BD500" s="36">
        <v>0</v>
      </c>
      <c r="BE500" s="38" t="s">
        <v>450</v>
      </c>
      <c r="BF500" s="38" t="s">
        <v>450</v>
      </c>
      <c r="BG500" s="38" t="s">
        <v>450</v>
      </c>
      <c r="BH500" s="38" t="s">
        <v>450</v>
      </c>
      <c r="BI500" s="38">
        <v>0</v>
      </c>
      <c r="BJ500" s="39" t="s">
        <v>450</v>
      </c>
      <c r="BK500" s="39" t="s">
        <v>450</v>
      </c>
      <c r="BL500" s="39" t="s">
        <v>450</v>
      </c>
      <c r="BM500" s="39" t="s">
        <v>450</v>
      </c>
      <c r="BN500" s="39">
        <v>0</v>
      </c>
      <c r="BO500" s="38" t="s">
        <v>450</v>
      </c>
      <c r="BP500" s="38" t="s">
        <v>450</v>
      </c>
      <c r="BQ500" s="38" t="s">
        <v>450</v>
      </c>
      <c r="BR500" s="38" t="s">
        <v>450</v>
      </c>
      <c r="BS500" s="38">
        <v>0</v>
      </c>
      <c r="BT500" s="36">
        <v>2.9830000000000001</v>
      </c>
      <c r="BU500" s="36">
        <v>0.60699999999999998</v>
      </c>
      <c r="BV500" s="36">
        <v>0</v>
      </c>
      <c r="BW500" s="36">
        <v>0</v>
      </c>
      <c r="BX500" s="36">
        <v>3.59</v>
      </c>
      <c r="BY500" s="37">
        <v>396</v>
      </c>
      <c r="BZ500" s="37">
        <v>24</v>
      </c>
      <c r="CA500" s="37">
        <v>0</v>
      </c>
      <c r="CB500" s="37">
        <v>0</v>
      </c>
      <c r="CC500" s="37">
        <v>420</v>
      </c>
      <c r="CD500" s="36">
        <v>0</v>
      </c>
      <c r="CE500" s="36">
        <v>0</v>
      </c>
      <c r="CF500" s="36">
        <v>0</v>
      </c>
      <c r="CG500" s="36">
        <v>0</v>
      </c>
      <c r="CH500" s="36">
        <v>0</v>
      </c>
    </row>
    <row r="501" spans="1:86" x14ac:dyDescent="0.25">
      <c r="A501" s="45">
        <v>2022</v>
      </c>
      <c r="B501" s="43" t="s">
        <v>170</v>
      </c>
      <c r="C501" s="44">
        <v>9331</v>
      </c>
      <c r="D501" s="43" t="s">
        <v>923</v>
      </c>
      <c r="E501" s="43" t="s">
        <v>757</v>
      </c>
      <c r="F501" s="42" t="s">
        <v>457</v>
      </c>
      <c r="G501" s="54">
        <v>2.5089999999999999</v>
      </c>
      <c r="H501" s="54" t="s">
        <v>450</v>
      </c>
      <c r="I501" s="38" t="s">
        <v>450</v>
      </c>
      <c r="J501" s="38" t="s">
        <v>450</v>
      </c>
      <c r="K501" s="38">
        <v>2.5089999999999999</v>
      </c>
      <c r="L501" s="39">
        <v>239</v>
      </c>
      <c r="M501" s="39" t="s">
        <v>450</v>
      </c>
      <c r="N501" s="39" t="s">
        <v>450</v>
      </c>
      <c r="O501" s="39" t="s">
        <v>450</v>
      </c>
      <c r="P501" s="39">
        <v>239</v>
      </c>
      <c r="Q501" s="41">
        <v>0.24199999999999999</v>
      </c>
      <c r="R501" s="41" t="s">
        <v>450</v>
      </c>
      <c r="S501" s="41" t="s">
        <v>450</v>
      </c>
      <c r="T501" s="41" t="s">
        <v>450</v>
      </c>
      <c r="U501" s="41">
        <v>0.24199999999999999</v>
      </c>
      <c r="V501" s="40">
        <v>33</v>
      </c>
      <c r="W501" s="40" t="s">
        <v>450</v>
      </c>
      <c r="X501" s="40" t="s">
        <v>450</v>
      </c>
      <c r="Y501" s="40" t="s">
        <v>450</v>
      </c>
      <c r="Z501" s="40">
        <v>33</v>
      </c>
      <c r="AA501" s="38" t="s">
        <v>450</v>
      </c>
      <c r="AB501" s="38" t="s">
        <v>450</v>
      </c>
      <c r="AC501" s="38" t="s">
        <v>450</v>
      </c>
      <c r="AD501" s="38" t="s">
        <v>450</v>
      </c>
      <c r="AE501" s="38">
        <v>0</v>
      </c>
      <c r="AF501" s="39" t="s">
        <v>450</v>
      </c>
      <c r="AG501" s="39" t="s">
        <v>450</v>
      </c>
      <c r="AH501" s="39" t="s">
        <v>450</v>
      </c>
      <c r="AI501" s="39" t="s">
        <v>450</v>
      </c>
      <c r="AJ501" s="39">
        <v>0</v>
      </c>
      <c r="AK501" s="38" t="s">
        <v>450</v>
      </c>
      <c r="AL501" s="38" t="s">
        <v>450</v>
      </c>
      <c r="AM501" s="38" t="s">
        <v>450</v>
      </c>
      <c r="AN501" s="38" t="s">
        <v>450</v>
      </c>
      <c r="AO501" s="38">
        <v>0</v>
      </c>
      <c r="AP501" s="36" t="s">
        <v>450</v>
      </c>
      <c r="AQ501" s="36" t="s">
        <v>450</v>
      </c>
      <c r="AR501" s="36" t="s">
        <v>450</v>
      </c>
      <c r="AS501" s="36" t="s">
        <v>450</v>
      </c>
      <c r="AT501" s="36">
        <v>0</v>
      </c>
      <c r="AU501" s="37" t="s">
        <v>450</v>
      </c>
      <c r="AV501" s="37" t="s">
        <v>450</v>
      </c>
      <c r="AW501" s="37" t="s">
        <v>450</v>
      </c>
      <c r="AX501" s="37" t="s">
        <v>450</v>
      </c>
      <c r="AY501" s="37">
        <v>0</v>
      </c>
      <c r="AZ501" s="36" t="s">
        <v>450</v>
      </c>
      <c r="BA501" s="36" t="s">
        <v>450</v>
      </c>
      <c r="BB501" s="36" t="s">
        <v>450</v>
      </c>
      <c r="BC501" s="36" t="s">
        <v>450</v>
      </c>
      <c r="BD501" s="36">
        <v>0</v>
      </c>
      <c r="BE501" s="38" t="s">
        <v>450</v>
      </c>
      <c r="BF501" s="38" t="s">
        <v>450</v>
      </c>
      <c r="BG501" s="38" t="s">
        <v>450</v>
      </c>
      <c r="BH501" s="38" t="s">
        <v>450</v>
      </c>
      <c r="BI501" s="38">
        <v>0</v>
      </c>
      <c r="BJ501" s="39" t="s">
        <v>450</v>
      </c>
      <c r="BK501" s="39" t="s">
        <v>450</v>
      </c>
      <c r="BL501" s="39" t="s">
        <v>450</v>
      </c>
      <c r="BM501" s="39" t="s">
        <v>450</v>
      </c>
      <c r="BN501" s="39">
        <v>0</v>
      </c>
      <c r="BO501" s="38" t="s">
        <v>450</v>
      </c>
      <c r="BP501" s="38" t="s">
        <v>450</v>
      </c>
      <c r="BQ501" s="38" t="s">
        <v>450</v>
      </c>
      <c r="BR501" s="38" t="s">
        <v>450</v>
      </c>
      <c r="BS501" s="38">
        <v>0</v>
      </c>
      <c r="BT501" s="36">
        <v>2.5089999999999999</v>
      </c>
      <c r="BU501" s="36">
        <v>0</v>
      </c>
      <c r="BV501" s="36">
        <v>0</v>
      </c>
      <c r="BW501" s="36">
        <v>0</v>
      </c>
      <c r="BX501" s="36">
        <v>2.5089999999999999</v>
      </c>
      <c r="BY501" s="37">
        <v>239</v>
      </c>
      <c r="BZ501" s="37">
        <v>0</v>
      </c>
      <c r="CA501" s="37">
        <v>0</v>
      </c>
      <c r="CB501" s="37">
        <v>0</v>
      </c>
      <c r="CC501" s="37">
        <v>239</v>
      </c>
      <c r="CD501" s="36">
        <v>0</v>
      </c>
      <c r="CE501" s="36">
        <v>0</v>
      </c>
      <c r="CF501" s="36">
        <v>0</v>
      </c>
      <c r="CG501" s="36">
        <v>0</v>
      </c>
      <c r="CH501" s="36">
        <v>0</v>
      </c>
    </row>
    <row r="502" spans="1:86" x14ac:dyDescent="0.25">
      <c r="A502" s="45">
        <v>2022</v>
      </c>
      <c r="B502" s="43" t="s">
        <v>170</v>
      </c>
      <c r="C502" s="44">
        <v>10000</v>
      </c>
      <c r="D502" s="43" t="s">
        <v>922</v>
      </c>
      <c r="E502" s="43" t="s">
        <v>609</v>
      </c>
      <c r="F502" s="42" t="s">
        <v>457</v>
      </c>
      <c r="G502" s="54">
        <v>22.491</v>
      </c>
      <c r="H502" s="54">
        <v>19.786999999999999</v>
      </c>
      <c r="I502" s="38">
        <v>1.5269999999999999</v>
      </c>
      <c r="J502" s="38" t="s">
        <v>450</v>
      </c>
      <c r="K502" s="38">
        <v>43.805</v>
      </c>
      <c r="L502" s="39">
        <v>2530</v>
      </c>
      <c r="M502" s="39">
        <v>806</v>
      </c>
      <c r="N502" s="39">
        <v>53</v>
      </c>
      <c r="O502" s="39" t="s">
        <v>450</v>
      </c>
      <c r="P502" s="39">
        <v>3389</v>
      </c>
      <c r="Q502" s="41" t="s">
        <v>450</v>
      </c>
      <c r="R502" s="41" t="s">
        <v>450</v>
      </c>
      <c r="S502" s="41" t="s">
        <v>450</v>
      </c>
      <c r="T502" s="41" t="s">
        <v>450</v>
      </c>
      <c r="U502" s="41" t="s">
        <v>450</v>
      </c>
      <c r="V502" s="40" t="s">
        <v>450</v>
      </c>
      <c r="W502" s="40" t="s">
        <v>450</v>
      </c>
      <c r="X502" s="40" t="s">
        <v>450</v>
      </c>
      <c r="Y502" s="40" t="s">
        <v>450</v>
      </c>
      <c r="Z502" s="40" t="s">
        <v>450</v>
      </c>
      <c r="AA502" s="38" t="s">
        <v>450</v>
      </c>
      <c r="AB502" s="38" t="s">
        <v>450</v>
      </c>
      <c r="AC502" s="38" t="s">
        <v>450</v>
      </c>
      <c r="AD502" s="38" t="s">
        <v>450</v>
      </c>
      <c r="AE502" s="38" t="s">
        <v>450</v>
      </c>
      <c r="AF502" s="39" t="s">
        <v>450</v>
      </c>
      <c r="AG502" s="39" t="s">
        <v>450</v>
      </c>
      <c r="AH502" s="39" t="s">
        <v>450</v>
      </c>
      <c r="AI502" s="39" t="s">
        <v>450</v>
      </c>
      <c r="AJ502" s="39" t="s">
        <v>450</v>
      </c>
      <c r="AK502" s="38">
        <v>12331.949000000001</v>
      </c>
      <c r="AL502" s="38">
        <v>5329.6490000000003</v>
      </c>
      <c r="AM502" s="38">
        <v>495.96600000000001</v>
      </c>
      <c r="AN502" s="38" t="s">
        <v>450</v>
      </c>
      <c r="AO502" s="38">
        <v>18157.563999999998</v>
      </c>
      <c r="AP502" s="36">
        <v>1.0999999999999999E-2</v>
      </c>
      <c r="AQ502" s="36" t="s">
        <v>450</v>
      </c>
      <c r="AR502" s="36">
        <v>0.05</v>
      </c>
      <c r="AS502" s="36" t="s">
        <v>450</v>
      </c>
      <c r="AT502" s="36">
        <v>6.0999999999999999E-2</v>
      </c>
      <c r="AU502" s="37">
        <v>4</v>
      </c>
      <c r="AV502" s="37" t="s">
        <v>450</v>
      </c>
      <c r="AW502" s="37">
        <v>1</v>
      </c>
      <c r="AX502" s="37" t="s">
        <v>450</v>
      </c>
      <c r="AY502" s="37">
        <v>5</v>
      </c>
      <c r="AZ502" s="36">
        <v>0.152</v>
      </c>
      <c r="BA502" s="36" t="s">
        <v>450</v>
      </c>
      <c r="BB502" s="36">
        <v>0</v>
      </c>
      <c r="BC502" s="36" t="s">
        <v>450</v>
      </c>
      <c r="BD502" s="36">
        <v>0.152</v>
      </c>
      <c r="BE502" s="38" t="s">
        <v>450</v>
      </c>
      <c r="BF502" s="38" t="s">
        <v>450</v>
      </c>
      <c r="BG502" s="38" t="s">
        <v>450</v>
      </c>
      <c r="BH502" s="38" t="s">
        <v>450</v>
      </c>
      <c r="BI502" s="38">
        <v>0</v>
      </c>
      <c r="BJ502" s="39" t="s">
        <v>450</v>
      </c>
      <c r="BK502" s="39" t="s">
        <v>450</v>
      </c>
      <c r="BL502" s="39" t="s">
        <v>450</v>
      </c>
      <c r="BM502" s="39" t="s">
        <v>450</v>
      </c>
      <c r="BN502" s="39">
        <v>0</v>
      </c>
      <c r="BO502" s="38" t="s">
        <v>450</v>
      </c>
      <c r="BP502" s="38" t="s">
        <v>450</v>
      </c>
      <c r="BQ502" s="38" t="s">
        <v>450</v>
      </c>
      <c r="BR502" s="38" t="s">
        <v>450</v>
      </c>
      <c r="BS502" s="38">
        <v>0</v>
      </c>
      <c r="BT502" s="36">
        <v>22.501999999999999</v>
      </c>
      <c r="BU502" s="36">
        <v>19.786999999999999</v>
      </c>
      <c r="BV502" s="36">
        <v>1.577</v>
      </c>
      <c r="BW502" s="36">
        <v>0</v>
      </c>
      <c r="BX502" s="36">
        <v>43.866</v>
      </c>
      <c r="BY502" s="37">
        <v>2534</v>
      </c>
      <c r="BZ502" s="37">
        <v>806</v>
      </c>
      <c r="CA502" s="37">
        <v>54</v>
      </c>
      <c r="CB502" s="37">
        <v>0</v>
      </c>
      <c r="CC502" s="37">
        <v>3394</v>
      </c>
      <c r="CD502" s="36">
        <v>12332.101000000001</v>
      </c>
      <c r="CE502" s="36">
        <v>5329.6490000000003</v>
      </c>
      <c r="CF502" s="36">
        <v>495.96600000000001</v>
      </c>
      <c r="CG502" s="36">
        <v>0</v>
      </c>
      <c r="CH502" s="36">
        <v>18157.716</v>
      </c>
    </row>
    <row r="503" spans="1:86" x14ac:dyDescent="0.25">
      <c r="A503" s="45">
        <v>2022</v>
      </c>
      <c r="B503" s="43" t="s">
        <v>170</v>
      </c>
      <c r="C503" s="44">
        <v>10370</v>
      </c>
      <c r="D503" s="43" t="s">
        <v>921</v>
      </c>
      <c r="E503" s="43" t="s">
        <v>473</v>
      </c>
      <c r="F503" s="42" t="s">
        <v>457</v>
      </c>
      <c r="G503" s="54">
        <v>0.22700000000000001</v>
      </c>
      <c r="H503" s="54" t="s">
        <v>450</v>
      </c>
      <c r="I503" s="38" t="s">
        <v>450</v>
      </c>
      <c r="J503" s="38" t="s">
        <v>450</v>
      </c>
      <c r="K503" s="38">
        <v>0.22700000000000001</v>
      </c>
      <c r="L503" s="39">
        <v>29</v>
      </c>
      <c r="M503" s="39" t="s">
        <v>450</v>
      </c>
      <c r="N503" s="39" t="s">
        <v>450</v>
      </c>
      <c r="O503" s="39" t="s">
        <v>450</v>
      </c>
      <c r="P503" s="39">
        <v>29</v>
      </c>
      <c r="Q503" s="41" t="s">
        <v>450</v>
      </c>
      <c r="R503" s="41" t="s">
        <v>450</v>
      </c>
      <c r="S503" s="41" t="s">
        <v>450</v>
      </c>
      <c r="T503" s="41" t="s">
        <v>450</v>
      </c>
      <c r="U503" s="41">
        <v>0</v>
      </c>
      <c r="V503" s="40">
        <v>0</v>
      </c>
      <c r="W503" s="40" t="s">
        <v>450</v>
      </c>
      <c r="X503" s="40" t="s">
        <v>450</v>
      </c>
      <c r="Y503" s="40" t="s">
        <v>450</v>
      </c>
      <c r="Z503" s="40">
        <v>0</v>
      </c>
      <c r="AA503" s="38" t="s">
        <v>450</v>
      </c>
      <c r="AB503" s="38" t="s">
        <v>450</v>
      </c>
      <c r="AC503" s="38" t="s">
        <v>450</v>
      </c>
      <c r="AD503" s="38" t="s">
        <v>450</v>
      </c>
      <c r="AE503" s="38">
        <v>0</v>
      </c>
      <c r="AF503" s="39" t="s">
        <v>450</v>
      </c>
      <c r="AG503" s="39" t="s">
        <v>450</v>
      </c>
      <c r="AH503" s="39" t="s">
        <v>450</v>
      </c>
      <c r="AI503" s="39" t="s">
        <v>450</v>
      </c>
      <c r="AJ503" s="39">
        <v>0</v>
      </c>
      <c r="AK503" s="38">
        <v>307.14999999999998</v>
      </c>
      <c r="AL503" s="38" t="s">
        <v>450</v>
      </c>
      <c r="AM503" s="38" t="s">
        <v>450</v>
      </c>
      <c r="AN503" s="38" t="s">
        <v>450</v>
      </c>
      <c r="AO503" s="38">
        <v>307.14999999999998</v>
      </c>
      <c r="AP503" s="36">
        <v>0</v>
      </c>
      <c r="AQ503" s="36" t="s">
        <v>450</v>
      </c>
      <c r="AR503" s="36" t="s">
        <v>450</v>
      </c>
      <c r="AS503" s="36" t="s">
        <v>450</v>
      </c>
      <c r="AT503" s="36">
        <v>0</v>
      </c>
      <c r="AU503" s="37">
        <v>0</v>
      </c>
      <c r="AV503" s="37" t="s">
        <v>450</v>
      </c>
      <c r="AW503" s="37" t="s">
        <v>450</v>
      </c>
      <c r="AX503" s="37" t="s">
        <v>450</v>
      </c>
      <c r="AY503" s="37">
        <v>0</v>
      </c>
      <c r="AZ503" s="36">
        <v>0</v>
      </c>
      <c r="BA503" s="36" t="s">
        <v>450</v>
      </c>
      <c r="BB503" s="36" t="s">
        <v>450</v>
      </c>
      <c r="BC503" s="36" t="s">
        <v>450</v>
      </c>
      <c r="BD503" s="36">
        <v>0</v>
      </c>
      <c r="BE503" s="38">
        <v>0</v>
      </c>
      <c r="BF503" s="38" t="s">
        <v>450</v>
      </c>
      <c r="BG503" s="38" t="s">
        <v>450</v>
      </c>
      <c r="BH503" s="38" t="s">
        <v>450</v>
      </c>
      <c r="BI503" s="38">
        <v>0</v>
      </c>
      <c r="BJ503" s="39">
        <v>0</v>
      </c>
      <c r="BK503" s="39" t="s">
        <v>450</v>
      </c>
      <c r="BL503" s="39" t="s">
        <v>450</v>
      </c>
      <c r="BM503" s="39" t="s">
        <v>450</v>
      </c>
      <c r="BN503" s="39">
        <v>0</v>
      </c>
      <c r="BO503" s="38">
        <v>0</v>
      </c>
      <c r="BP503" s="38" t="s">
        <v>450</v>
      </c>
      <c r="BQ503" s="38" t="s">
        <v>450</v>
      </c>
      <c r="BR503" s="38" t="s">
        <v>450</v>
      </c>
      <c r="BS503" s="38">
        <v>0</v>
      </c>
      <c r="BT503" s="36">
        <v>0.22700000000000001</v>
      </c>
      <c r="BU503" s="36">
        <v>0</v>
      </c>
      <c r="BV503" s="36">
        <v>0</v>
      </c>
      <c r="BW503" s="36">
        <v>0</v>
      </c>
      <c r="BX503" s="36">
        <v>0.22700000000000001</v>
      </c>
      <c r="BY503" s="37">
        <v>29</v>
      </c>
      <c r="BZ503" s="37">
        <v>0</v>
      </c>
      <c r="CA503" s="37">
        <v>0</v>
      </c>
      <c r="CB503" s="37">
        <v>0</v>
      </c>
      <c r="CC503" s="37">
        <v>29</v>
      </c>
      <c r="CD503" s="36">
        <v>307.14999999999998</v>
      </c>
      <c r="CE503" s="36">
        <v>0</v>
      </c>
      <c r="CF503" s="36">
        <v>0</v>
      </c>
      <c r="CG503" s="36">
        <v>0</v>
      </c>
      <c r="CH503" s="36">
        <v>307.14999999999998</v>
      </c>
    </row>
    <row r="504" spans="1:86" x14ac:dyDescent="0.25">
      <c r="A504" s="45">
        <v>2022</v>
      </c>
      <c r="B504" s="43" t="s">
        <v>170</v>
      </c>
      <c r="C504" s="44">
        <v>10603</v>
      </c>
      <c r="D504" s="43" t="s">
        <v>920</v>
      </c>
      <c r="E504" s="43" t="s">
        <v>757</v>
      </c>
      <c r="F504" s="42" t="s">
        <v>457</v>
      </c>
      <c r="G504" s="54">
        <v>2.3239999999999998</v>
      </c>
      <c r="H504" s="54">
        <v>0.46200000000000002</v>
      </c>
      <c r="I504" s="38" t="s">
        <v>450</v>
      </c>
      <c r="J504" s="38" t="s">
        <v>450</v>
      </c>
      <c r="K504" s="38">
        <v>2.786</v>
      </c>
      <c r="L504" s="39">
        <v>233</v>
      </c>
      <c r="M504" s="39">
        <v>9</v>
      </c>
      <c r="N504" s="39" t="s">
        <v>450</v>
      </c>
      <c r="O504" s="39" t="s">
        <v>450</v>
      </c>
      <c r="P504" s="39">
        <v>242</v>
      </c>
      <c r="Q504" s="41" t="s">
        <v>450</v>
      </c>
      <c r="R504" s="41" t="s">
        <v>450</v>
      </c>
      <c r="S504" s="41" t="s">
        <v>450</v>
      </c>
      <c r="T504" s="41" t="s">
        <v>450</v>
      </c>
      <c r="U504" s="41" t="s">
        <v>450</v>
      </c>
      <c r="V504" s="40" t="s">
        <v>450</v>
      </c>
      <c r="W504" s="40" t="s">
        <v>450</v>
      </c>
      <c r="X504" s="40" t="s">
        <v>450</v>
      </c>
      <c r="Y504" s="40" t="s">
        <v>450</v>
      </c>
      <c r="Z504" s="40" t="s">
        <v>450</v>
      </c>
      <c r="AA504" s="38" t="s">
        <v>450</v>
      </c>
      <c r="AB504" s="38" t="s">
        <v>450</v>
      </c>
      <c r="AC504" s="38" t="s">
        <v>450</v>
      </c>
      <c r="AD504" s="38" t="s">
        <v>450</v>
      </c>
      <c r="AE504" s="38" t="s">
        <v>450</v>
      </c>
      <c r="AF504" s="39" t="s">
        <v>450</v>
      </c>
      <c r="AG504" s="39" t="s">
        <v>450</v>
      </c>
      <c r="AH504" s="39" t="s">
        <v>450</v>
      </c>
      <c r="AI504" s="39" t="s">
        <v>450</v>
      </c>
      <c r="AJ504" s="39" t="s">
        <v>450</v>
      </c>
      <c r="AK504" s="38">
        <v>257.42899999999997</v>
      </c>
      <c r="AL504" s="38">
        <v>37.161000000000001</v>
      </c>
      <c r="AM504" s="38" t="s">
        <v>450</v>
      </c>
      <c r="AN504" s="38" t="s">
        <v>450</v>
      </c>
      <c r="AO504" s="38">
        <v>294.58999999999997</v>
      </c>
      <c r="AP504" s="36" t="s">
        <v>450</v>
      </c>
      <c r="AQ504" s="36" t="s">
        <v>450</v>
      </c>
      <c r="AR504" s="36" t="s">
        <v>450</v>
      </c>
      <c r="AS504" s="36" t="s">
        <v>450</v>
      </c>
      <c r="AT504" s="36">
        <v>0</v>
      </c>
      <c r="AU504" s="37" t="s">
        <v>450</v>
      </c>
      <c r="AV504" s="37" t="s">
        <v>450</v>
      </c>
      <c r="AW504" s="37" t="s">
        <v>450</v>
      </c>
      <c r="AX504" s="37" t="s">
        <v>450</v>
      </c>
      <c r="AY504" s="37">
        <v>0</v>
      </c>
      <c r="AZ504" s="36" t="s">
        <v>450</v>
      </c>
      <c r="BA504" s="36" t="s">
        <v>450</v>
      </c>
      <c r="BB504" s="36" t="s">
        <v>450</v>
      </c>
      <c r="BC504" s="36" t="s">
        <v>450</v>
      </c>
      <c r="BD504" s="36">
        <v>0</v>
      </c>
      <c r="BE504" s="38" t="s">
        <v>450</v>
      </c>
      <c r="BF504" s="38" t="s">
        <v>450</v>
      </c>
      <c r="BG504" s="38" t="s">
        <v>450</v>
      </c>
      <c r="BH504" s="38" t="s">
        <v>450</v>
      </c>
      <c r="BI504" s="38">
        <v>0</v>
      </c>
      <c r="BJ504" s="39" t="s">
        <v>450</v>
      </c>
      <c r="BK504" s="39" t="s">
        <v>450</v>
      </c>
      <c r="BL504" s="39" t="s">
        <v>450</v>
      </c>
      <c r="BM504" s="39" t="s">
        <v>450</v>
      </c>
      <c r="BN504" s="39">
        <v>0</v>
      </c>
      <c r="BO504" s="38" t="s">
        <v>450</v>
      </c>
      <c r="BP504" s="38" t="s">
        <v>450</v>
      </c>
      <c r="BQ504" s="38" t="s">
        <v>450</v>
      </c>
      <c r="BR504" s="38" t="s">
        <v>450</v>
      </c>
      <c r="BS504" s="38">
        <v>0</v>
      </c>
      <c r="BT504" s="36">
        <v>2.3239999999999998</v>
      </c>
      <c r="BU504" s="36">
        <v>0.46200000000000002</v>
      </c>
      <c r="BV504" s="36">
        <v>0</v>
      </c>
      <c r="BW504" s="36">
        <v>0</v>
      </c>
      <c r="BX504" s="36">
        <v>2.786</v>
      </c>
      <c r="BY504" s="37">
        <v>233</v>
      </c>
      <c r="BZ504" s="37">
        <v>9</v>
      </c>
      <c r="CA504" s="37">
        <v>0</v>
      </c>
      <c r="CB504" s="37">
        <v>0</v>
      </c>
      <c r="CC504" s="37">
        <v>242</v>
      </c>
      <c r="CD504" s="36">
        <v>257.42899999999997</v>
      </c>
      <c r="CE504" s="36">
        <v>37.161000000000001</v>
      </c>
      <c r="CF504" s="36">
        <v>0</v>
      </c>
      <c r="CG504" s="36">
        <v>0</v>
      </c>
      <c r="CH504" s="36">
        <v>294.58999999999997</v>
      </c>
    </row>
    <row r="505" spans="1:86" x14ac:dyDescent="0.25">
      <c r="A505" s="45">
        <v>2022</v>
      </c>
      <c r="B505" s="43" t="s">
        <v>170</v>
      </c>
      <c r="C505" s="44">
        <v>10832</v>
      </c>
      <c r="D505" s="43" t="s">
        <v>919</v>
      </c>
      <c r="E505" s="43" t="s">
        <v>757</v>
      </c>
      <c r="F505" s="42" t="s">
        <v>457</v>
      </c>
      <c r="G505" s="54">
        <v>0.1</v>
      </c>
      <c r="H505" s="54">
        <v>4.0000000000000001E-3</v>
      </c>
      <c r="I505" s="38" t="s">
        <v>450</v>
      </c>
      <c r="J505" s="38" t="s">
        <v>450</v>
      </c>
      <c r="K505" s="38">
        <v>0.104</v>
      </c>
      <c r="L505" s="39">
        <v>12</v>
      </c>
      <c r="M505" s="39">
        <v>1</v>
      </c>
      <c r="N505" s="39" t="s">
        <v>450</v>
      </c>
      <c r="O505" s="39" t="s">
        <v>450</v>
      </c>
      <c r="P505" s="39">
        <v>13</v>
      </c>
      <c r="Q505" s="41" t="s">
        <v>450</v>
      </c>
      <c r="R505" s="41" t="s">
        <v>450</v>
      </c>
      <c r="S505" s="41" t="s">
        <v>450</v>
      </c>
      <c r="T505" s="41" t="s">
        <v>450</v>
      </c>
      <c r="U505" s="41" t="s">
        <v>450</v>
      </c>
      <c r="V505" s="40" t="s">
        <v>450</v>
      </c>
      <c r="W505" s="40" t="s">
        <v>450</v>
      </c>
      <c r="X505" s="40" t="s">
        <v>450</v>
      </c>
      <c r="Y505" s="40" t="s">
        <v>450</v>
      </c>
      <c r="Z505" s="40" t="s">
        <v>450</v>
      </c>
      <c r="AA505" s="38" t="s">
        <v>450</v>
      </c>
      <c r="AB505" s="38" t="s">
        <v>450</v>
      </c>
      <c r="AC505" s="38" t="s">
        <v>450</v>
      </c>
      <c r="AD505" s="38" t="s">
        <v>450</v>
      </c>
      <c r="AE505" s="38" t="s">
        <v>450</v>
      </c>
      <c r="AF505" s="39" t="s">
        <v>450</v>
      </c>
      <c r="AG505" s="39" t="s">
        <v>450</v>
      </c>
      <c r="AH505" s="39" t="s">
        <v>450</v>
      </c>
      <c r="AI505" s="39" t="s">
        <v>450</v>
      </c>
      <c r="AJ505" s="39" t="s">
        <v>450</v>
      </c>
      <c r="AK505" s="38" t="s">
        <v>450</v>
      </c>
      <c r="AL505" s="38" t="s">
        <v>450</v>
      </c>
      <c r="AM505" s="38" t="s">
        <v>450</v>
      </c>
      <c r="AN505" s="38" t="s">
        <v>450</v>
      </c>
      <c r="AO505" s="38">
        <v>0</v>
      </c>
      <c r="AP505" s="36" t="s">
        <v>450</v>
      </c>
      <c r="AQ505" s="36" t="s">
        <v>450</v>
      </c>
      <c r="AR505" s="36" t="s">
        <v>450</v>
      </c>
      <c r="AS505" s="36" t="s">
        <v>450</v>
      </c>
      <c r="AT505" s="36">
        <v>0</v>
      </c>
      <c r="AU505" s="37" t="s">
        <v>450</v>
      </c>
      <c r="AV505" s="37" t="s">
        <v>450</v>
      </c>
      <c r="AW505" s="37" t="s">
        <v>450</v>
      </c>
      <c r="AX505" s="37" t="s">
        <v>450</v>
      </c>
      <c r="AY505" s="37">
        <v>0</v>
      </c>
      <c r="AZ505" s="36" t="s">
        <v>450</v>
      </c>
      <c r="BA505" s="36" t="s">
        <v>450</v>
      </c>
      <c r="BB505" s="36" t="s">
        <v>450</v>
      </c>
      <c r="BC505" s="36" t="s">
        <v>450</v>
      </c>
      <c r="BD505" s="36">
        <v>0</v>
      </c>
      <c r="BE505" s="38" t="s">
        <v>450</v>
      </c>
      <c r="BF505" s="38" t="s">
        <v>450</v>
      </c>
      <c r="BG505" s="38" t="s">
        <v>450</v>
      </c>
      <c r="BH505" s="38" t="s">
        <v>450</v>
      </c>
      <c r="BI505" s="38">
        <v>0</v>
      </c>
      <c r="BJ505" s="39" t="s">
        <v>450</v>
      </c>
      <c r="BK505" s="39" t="s">
        <v>450</v>
      </c>
      <c r="BL505" s="39" t="s">
        <v>450</v>
      </c>
      <c r="BM505" s="39" t="s">
        <v>450</v>
      </c>
      <c r="BN505" s="39">
        <v>0</v>
      </c>
      <c r="BO505" s="38" t="s">
        <v>450</v>
      </c>
      <c r="BP505" s="38" t="s">
        <v>450</v>
      </c>
      <c r="BQ505" s="38" t="s">
        <v>450</v>
      </c>
      <c r="BR505" s="38" t="s">
        <v>450</v>
      </c>
      <c r="BS505" s="38">
        <v>0</v>
      </c>
      <c r="BT505" s="36">
        <v>0.1</v>
      </c>
      <c r="BU505" s="36">
        <v>4.0000000000000001E-3</v>
      </c>
      <c r="BV505" s="36">
        <v>0</v>
      </c>
      <c r="BW505" s="36">
        <v>0</v>
      </c>
      <c r="BX505" s="36">
        <v>0.104</v>
      </c>
      <c r="BY505" s="37">
        <v>12</v>
      </c>
      <c r="BZ505" s="37">
        <v>1</v>
      </c>
      <c r="CA505" s="37">
        <v>0</v>
      </c>
      <c r="CB505" s="37">
        <v>0</v>
      </c>
      <c r="CC505" s="37">
        <v>13</v>
      </c>
      <c r="CD505" s="36">
        <v>0</v>
      </c>
      <c r="CE505" s="36">
        <v>0</v>
      </c>
      <c r="CF505" s="36">
        <v>0</v>
      </c>
      <c r="CG505" s="36">
        <v>0</v>
      </c>
      <c r="CH505" s="36">
        <v>0</v>
      </c>
    </row>
    <row r="506" spans="1:86" x14ac:dyDescent="0.25">
      <c r="A506" s="45">
        <v>2022</v>
      </c>
      <c r="B506" s="43" t="s">
        <v>170</v>
      </c>
      <c r="C506" s="44">
        <v>11463</v>
      </c>
      <c r="D506" s="43" t="s">
        <v>918</v>
      </c>
      <c r="E506" s="43" t="s">
        <v>757</v>
      </c>
      <c r="F506" s="42" t="s">
        <v>457</v>
      </c>
      <c r="G506" s="54">
        <v>0.55400000000000005</v>
      </c>
      <c r="H506" s="54">
        <v>0.36399999999999999</v>
      </c>
      <c r="I506" s="38" t="s">
        <v>450</v>
      </c>
      <c r="J506" s="38" t="s">
        <v>450</v>
      </c>
      <c r="K506" s="38">
        <v>0.91800000000000004</v>
      </c>
      <c r="L506" s="39">
        <v>54</v>
      </c>
      <c r="M506" s="39">
        <v>11</v>
      </c>
      <c r="N506" s="39" t="s">
        <v>450</v>
      </c>
      <c r="O506" s="39" t="s">
        <v>450</v>
      </c>
      <c r="P506" s="39">
        <v>65</v>
      </c>
      <c r="Q506" s="41" t="s">
        <v>450</v>
      </c>
      <c r="R506" s="41" t="s">
        <v>450</v>
      </c>
      <c r="S506" s="41" t="s">
        <v>450</v>
      </c>
      <c r="T506" s="41" t="s">
        <v>450</v>
      </c>
      <c r="U506" s="41" t="s">
        <v>450</v>
      </c>
      <c r="V506" s="40" t="s">
        <v>450</v>
      </c>
      <c r="W506" s="40" t="s">
        <v>450</v>
      </c>
      <c r="X506" s="40" t="s">
        <v>450</v>
      </c>
      <c r="Y506" s="40" t="s">
        <v>450</v>
      </c>
      <c r="Z506" s="40" t="s">
        <v>450</v>
      </c>
      <c r="AA506" s="38" t="s">
        <v>450</v>
      </c>
      <c r="AB506" s="38" t="s">
        <v>450</v>
      </c>
      <c r="AC506" s="38" t="s">
        <v>450</v>
      </c>
      <c r="AD506" s="38" t="s">
        <v>450</v>
      </c>
      <c r="AE506" s="38" t="s">
        <v>450</v>
      </c>
      <c r="AF506" s="39" t="s">
        <v>450</v>
      </c>
      <c r="AG506" s="39" t="s">
        <v>450</v>
      </c>
      <c r="AH506" s="39" t="s">
        <v>450</v>
      </c>
      <c r="AI506" s="39" t="s">
        <v>450</v>
      </c>
      <c r="AJ506" s="39" t="s">
        <v>450</v>
      </c>
      <c r="AK506" s="38" t="s">
        <v>450</v>
      </c>
      <c r="AL506" s="38" t="s">
        <v>450</v>
      </c>
      <c r="AM506" s="38" t="s">
        <v>450</v>
      </c>
      <c r="AN506" s="38" t="s">
        <v>450</v>
      </c>
      <c r="AO506" s="38">
        <v>0</v>
      </c>
      <c r="AP506" s="36" t="s">
        <v>450</v>
      </c>
      <c r="AQ506" s="36" t="s">
        <v>450</v>
      </c>
      <c r="AR506" s="36" t="s">
        <v>450</v>
      </c>
      <c r="AS506" s="36" t="s">
        <v>450</v>
      </c>
      <c r="AT506" s="36">
        <v>0</v>
      </c>
      <c r="AU506" s="37" t="s">
        <v>450</v>
      </c>
      <c r="AV506" s="37" t="s">
        <v>450</v>
      </c>
      <c r="AW506" s="37" t="s">
        <v>450</v>
      </c>
      <c r="AX506" s="37" t="s">
        <v>450</v>
      </c>
      <c r="AY506" s="37">
        <v>0</v>
      </c>
      <c r="AZ506" s="36" t="s">
        <v>450</v>
      </c>
      <c r="BA506" s="36" t="s">
        <v>450</v>
      </c>
      <c r="BB506" s="36" t="s">
        <v>450</v>
      </c>
      <c r="BC506" s="36" t="s">
        <v>450</v>
      </c>
      <c r="BD506" s="36">
        <v>0</v>
      </c>
      <c r="BE506" s="38" t="s">
        <v>450</v>
      </c>
      <c r="BF506" s="38" t="s">
        <v>450</v>
      </c>
      <c r="BG506" s="38" t="s">
        <v>450</v>
      </c>
      <c r="BH506" s="38" t="s">
        <v>450</v>
      </c>
      <c r="BI506" s="38">
        <v>0</v>
      </c>
      <c r="BJ506" s="39" t="s">
        <v>450</v>
      </c>
      <c r="BK506" s="39" t="s">
        <v>450</v>
      </c>
      <c r="BL506" s="39" t="s">
        <v>450</v>
      </c>
      <c r="BM506" s="39" t="s">
        <v>450</v>
      </c>
      <c r="BN506" s="39">
        <v>0</v>
      </c>
      <c r="BO506" s="38" t="s">
        <v>450</v>
      </c>
      <c r="BP506" s="38" t="s">
        <v>450</v>
      </c>
      <c r="BQ506" s="38" t="s">
        <v>450</v>
      </c>
      <c r="BR506" s="38" t="s">
        <v>450</v>
      </c>
      <c r="BS506" s="38">
        <v>0</v>
      </c>
      <c r="BT506" s="36">
        <v>0.55400000000000005</v>
      </c>
      <c r="BU506" s="36">
        <v>0.36399999999999999</v>
      </c>
      <c r="BV506" s="36">
        <v>0</v>
      </c>
      <c r="BW506" s="36">
        <v>0</v>
      </c>
      <c r="BX506" s="36">
        <v>0.91800000000000004</v>
      </c>
      <c r="BY506" s="37">
        <v>54</v>
      </c>
      <c r="BZ506" s="37">
        <v>11</v>
      </c>
      <c r="CA506" s="37">
        <v>0</v>
      </c>
      <c r="CB506" s="37">
        <v>0</v>
      </c>
      <c r="CC506" s="37">
        <v>65</v>
      </c>
      <c r="CD506" s="36">
        <v>0</v>
      </c>
      <c r="CE506" s="36">
        <v>0</v>
      </c>
      <c r="CF506" s="36">
        <v>0</v>
      </c>
      <c r="CG506" s="36">
        <v>0</v>
      </c>
      <c r="CH506" s="36">
        <v>0</v>
      </c>
    </row>
    <row r="507" spans="1:86" x14ac:dyDescent="0.25">
      <c r="A507" s="45">
        <v>2022</v>
      </c>
      <c r="B507" s="43" t="s">
        <v>170</v>
      </c>
      <c r="C507" s="44">
        <v>12698</v>
      </c>
      <c r="D507" s="43" t="s">
        <v>917</v>
      </c>
      <c r="E507" s="43" t="s">
        <v>609</v>
      </c>
      <c r="F507" s="42" t="s">
        <v>457</v>
      </c>
      <c r="G507" s="54">
        <v>39.866999999999997</v>
      </c>
      <c r="H507" s="54">
        <v>23.238</v>
      </c>
      <c r="I507" s="38">
        <v>0.79100000000000004</v>
      </c>
      <c r="J507" s="38" t="s">
        <v>450</v>
      </c>
      <c r="K507" s="38">
        <v>63.896000000000001</v>
      </c>
      <c r="L507" s="39">
        <v>3446</v>
      </c>
      <c r="M507" s="39">
        <v>834</v>
      </c>
      <c r="N507" s="39">
        <v>20</v>
      </c>
      <c r="O507" s="39" t="s">
        <v>450</v>
      </c>
      <c r="P507" s="39">
        <v>4300</v>
      </c>
      <c r="Q507" s="41" t="s">
        <v>450</v>
      </c>
      <c r="R507" s="41" t="s">
        <v>450</v>
      </c>
      <c r="S507" s="41" t="s">
        <v>450</v>
      </c>
      <c r="T507" s="41" t="s">
        <v>450</v>
      </c>
      <c r="U507" s="41" t="s">
        <v>450</v>
      </c>
      <c r="V507" s="40" t="s">
        <v>450</v>
      </c>
      <c r="W507" s="40" t="s">
        <v>450</v>
      </c>
      <c r="X507" s="40" t="s">
        <v>450</v>
      </c>
      <c r="Y507" s="40" t="s">
        <v>450</v>
      </c>
      <c r="Z507" s="40" t="s">
        <v>450</v>
      </c>
      <c r="AA507" s="38" t="s">
        <v>450</v>
      </c>
      <c r="AB507" s="38" t="s">
        <v>450</v>
      </c>
      <c r="AC507" s="38" t="s">
        <v>450</v>
      </c>
      <c r="AD507" s="38" t="s">
        <v>450</v>
      </c>
      <c r="AE507" s="38" t="s">
        <v>450</v>
      </c>
      <c r="AF507" s="39" t="s">
        <v>450</v>
      </c>
      <c r="AG507" s="39" t="s">
        <v>450</v>
      </c>
      <c r="AH507" s="39" t="s">
        <v>450</v>
      </c>
      <c r="AI507" s="39" t="s">
        <v>450</v>
      </c>
      <c r="AJ507" s="39" t="s">
        <v>450</v>
      </c>
      <c r="AK507" s="38">
        <v>24708.239000000001</v>
      </c>
      <c r="AL507" s="38">
        <v>7561.98</v>
      </c>
      <c r="AM507" s="38">
        <v>138.767</v>
      </c>
      <c r="AN507" s="38" t="s">
        <v>450</v>
      </c>
      <c r="AO507" s="38">
        <v>32408.986000000001</v>
      </c>
      <c r="AP507" s="36">
        <v>2.5999999999999999E-2</v>
      </c>
      <c r="AQ507" s="36">
        <v>6.0000000000000001E-3</v>
      </c>
      <c r="AR507" s="36" t="s">
        <v>450</v>
      </c>
      <c r="AS507" s="36" t="s">
        <v>450</v>
      </c>
      <c r="AT507" s="36">
        <v>3.2000000000000001E-2</v>
      </c>
      <c r="AU507" s="37">
        <v>11</v>
      </c>
      <c r="AV507" s="37">
        <v>2</v>
      </c>
      <c r="AW507" s="37" t="s">
        <v>450</v>
      </c>
      <c r="AX507" s="37" t="s">
        <v>450</v>
      </c>
      <c r="AY507" s="37">
        <v>13</v>
      </c>
      <c r="AZ507" s="36">
        <v>23.297999999999998</v>
      </c>
      <c r="BA507" s="36">
        <v>0</v>
      </c>
      <c r="BB507" s="36" t="s">
        <v>450</v>
      </c>
      <c r="BC507" s="36" t="s">
        <v>450</v>
      </c>
      <c r="BD507" s="36">
        <v>23.297999999999998</v>
      </c>
      <c r="BE507" s="38" t="s">
        <v>450</v>
      </c>
      <c r="BF507" s="38" t="s">
        <v>450</v>
      </c>
      <c r="BG507" s="38" t="s">
        <v>450</v>
      </c>
      <c r="BH507" s="38" t="s">
        <v>450</v>
      </c>
      <c r="BI507" s="38">
        <v>0</v>
      </c>
      <c r="BJ507" s="39" t="s">
        <v>450</v>
      </c>
      <c r="BK507" s="39" t="s">
        <v>450</v>
      </c>
      <c r="BL507" s="39" t="s">
        <v>450</v>
      </c>
      <c r="BM507" s="39" t="s">
        <v>450</v>
      </c>
      <c r="BN507" s="39">
        <v>0</v>
      </c>
      <c r="BO507" s="38" t="s">
        <v>450</v>
      </c>
      <c r="BP507" s="38" t="s">
        <v>450</v>
      </c>
      <c r="BQ507" s="38" t="s">
        <v>450</v>
      </c>
      <c r="BR507" s="38" t="s">
        <v>450</v>
      </c>
      <c r="BS507" s="38">
        <v>0</v>
      </c>
      <c r="BT507" s="36">
        <v>39.893000000000001</v>
      </c>
      <c r="BU507" s="36">
        <v>23.244</v>
      </c>
      <c r="BV507" s="36">
        <v>0.79100000000000004</v>
      </c>
      <c r="BW507" s="36">
        <v>0</v>
      </c>
      <c r="BX507" s="36">
        <v>63.927999999999997</v>
      </c>
      <c r="BY507" s="37">
        <v>3457</v>
      </c>
      <c r="BZ507" s="37">
        <v>836</v>
      </c>
      <c r="CA507" s="37">
        <v>20</v>
      </c>
      <c r="CB507" s="37">
        <v>0</v>
      </c>
      <c r="CC507" s="37">
        <v>4313</v>
      </c>
      <c r="CD507" s="36">
        <v>24731.537</v>
      </c>
      <c r="CE507" s="36">
        <v>7561.98</v>
      </c>
      <c r="CF507" s="36">
        <v>138.767</v>
      </c>
      <c r="CG507" s="36">
        <v>0</v>
      </c>
      <c r="CH507" s="36">
        <v>32432.284</v>
      </c>
    </row>
    <row r="508" spans="1:86" x14ac:dyDescent="0.25">
      <c r="A508" s="45">
        <v>2022</v>
      </c>
      <c r="B508" s="43" t="s">
        <v>170</v>
      </c>
      <c r="C508" s="44">
        <v>12700</v>
      </c>
      <c r="D508" s="43" t="s">
        <v>916</v>
      </c>
      <c r="E508" s="43" t="s">
        <v>757</v>
      </c>
      <c r="F508" s="42" t="s">
        <v>457</v>
      </c>
      <c r="G508" s="54">
        <v>5.6000000000000001E-2</v>
      </c>
      <c r="H508" s="54">
        <v>1.4999999999999999E-2</v>
      </c>
      <c r="I508" s="38">
        <v>0.13200000000000001</v>
      </c>
      <c r="J508" s="38" t="s">
        <v>450</v>
      </c>
      <c r="K508" s="38">
        <v>0.20300000000000001</v>
      </c>
      <c r="L508" s="39">
        <v>6</v>
      </c>
      <c r="M508" s="39">
        <v>1</v>
      </c>
      <c r="N508" s="39">
        <v>3</v>
      </c>
      <c r="O508" s="39" t="s">
        <v>450</v>
      </c>
      <c r="P508" s="39">
        <v>10</v>
      </c>
      <c r="Q508" s="41" t="s">
        <v>450</v>
      </c>
      <c r="R508" s="41" t="s">
        <v>450</v>
      </c>
      <c r="S508" s="41" t="s">
        <v>450</v>
      </c>
      <c r="T508" s="41" t="s">
        <v>450</v>
      </c>
      <c r="U508" s="41" t="s">
        <v>450</v>
      </c>
      <c r="V508" s="40" t="s">
        <v>450</v>
      </c>
      <c r="W508" s="40" t="s">
        <v>450</v>
      </c>
      <c r="X508" s="40" t="s">
        <v>450</v>
      </c>
      <c r="Y508" s="40" t="s">
        <v>450</v>
      </c>
      <c r="Z508" s="40" t="s">
        <v>450</v>
      </c>
      <c r="AA508" s="38" t="s">
        <v>450</v>
      </c>
      <c r="AB508" s="38" t="s">
        <v>450</v>
      </c>
      <c r="AC508" s="38" t="s">
        <v>450</v>
      </c>
      <c r="AD508" s="38" t="s">
        <v>450</v>
      </c>
      <c r="AE508" s="38" t="s">
        <v>450</v>
      </c>
      <c r="AF508" s="39" t="s">
        <v>450</v>
      </c>
      <c r="AG508" s="39" t="s">
        <v>450</v>
      </c>
      <c r="AH508" s="39" t="s">
        <v>450</v>
      </c>
      <c r="AI508" s="39" t="s">
        <v>450</v>
      </c>
      <c r="AJ508" s="39" t="s">
        <v>450</v>
      </c>
      <c r="AK508" s="38" t="s">
        <v>450</v>
      </c>
      <c r="AL508" s="38" t="s">
        <v>450</v>
      </c>
      <c r="AM508" s="38" t="s">
        <v>450</v>
      </c>
      <c r="AN508" s="38" t="s">
        <v>450</v>
      </c>
      <c r="AO508" s="38">
        <v>0</v>
      </c>
      <c r="AP508" s="36" t="s">
        <v>450</v>
      </c>
      <c r="AQ508" s="36" t="s">
        <v>450</v>
      </c>
      <c r="AR508" s="36" t="s">
        <v>450</v>
      </c>
      <c r="AS508" s="36" t="s">
        <v>450</v>
      </c>
      <c r="AT508" s="36">
        <v>0</v>
      </c>
      <c r="AU508" s="37" t="s">
        <v>450</v>
      </c>
      <c r="AV508" s="37" t="s">
        <v>450</v>
      </c>
      <c r="AW508" s="37" t="s">
        <v>450</v>
      </c>
      <c r="AX508" s="37" t="s">
        <v>450</v>
      </c>
      <c r="AY508" s="37">
        <v>0</v>
      </c>
      <c r="AZ508" s="36" t="s">
        <v>450</v>
      </c>
      <c r="BA508" s="36" t="s">
        <v>450</v>
      </c>
      <c r="BB508" s="36" t="s">
        <v>450</v>
      </c>
      <c r="BC508" s="36" t="s">
        <v>450</v>
      </c>
      <c r="BD508" s="36">
        <v>0</v>
      </c>
      <c r="BE508" s="38" t="s">
        <v>450</v>
      </c>
      <c r="BF508" s="38" t="s">
        <v>450</v>
      </c>
      <c r="BG508" s="38" t="s">
        <v>450</v>
      </c>
      <c r="BH508" s="38" t="s">
        <v>450</v>
      </c>
      <c r="BI508" s="38">
        <v>0</v>
      </c>
      <c r="BJ508" s="39" t="s">
        <v>450</v>
      </c>
      <c r="BK508" s="39" t="s">
        <v>450</v>
      </c>
      <c r="BL508" s="39" t="s">
        <v>450</v>
      </c>
      <c r="BM508" s="39" t="s">
        <v>450</v>
      </c>
      <c r="BN508" s="39">
        <v>0</v>
      </c>
      <c r="BO508" s="38" t="s">
        <v>450</v>
      </c>
      <c r="BP508" s="38" t="s">
        <v>450</v>
      </c>
      <c r="BQ508" s="38" t="s">
        <v>450</v>
      </c>
      <c r="BR508" s="38" t="s">
        <v>450</v>
      </c>
      <c r="BS508" s="38">
        <v>0</v>
      </c>
      <c r="BT508" s="36">
        <v>5.6000000000000001E-2</v>
      </c>
      <c r="BU508" s="36">
        <v>1.4999999999999999E-2</v>
      </c>
      <c r="BV508" s="36">
        <v>0.13200000000000001</v>
      </c>
      <c r="BW508" s="36">
        <v>0</v>
      </c>
      <c r="BX508" s="36">
        <v>0.20300000000000001</v>
      </c>
      <c r="BY508" s="37">
        <v>6</v>
      </c>
      <c r="BZ508" s="37">
        <v>1</v>
      </c>
      <c r="CA508" s="37">
        <v>3</v>
      </c>
      <c r="CB508" s="37">
        <v>0</v>
      </c>
      <c r="CC508" s="37">
        <v>10</v>
      </c>
      <c r="CD508" s="36">
        <v>0</v>
      </c>
      <c r="CE508" s="36">
        <v>0</v>
      </c>
      <c r="CF508" s="36">
        <v>0</v>
      </c>
      <c r="CG508" s="36">
        <v>0</v>
      </c>
      <c r="CH508" s="36">
        <v>0</v>
      </c>
    </row>
    <row r="509" spans="1:86" x14ac:dyDescent="0.25">
      <c r="A509" s="45">
        <v>2022</v>
      </c>
      <c r="B509" s="43" t="s">
        <v>170</v>
      </c>
      <c r="C509" s="44">
        <v>12782</v>
      </c>
      <c r="D509" s="43" t="s">
        <v>915</v>
      </c>
      <c r="E509" s="43" t="s">
        <v>609</v>
      </c>
      <c r="F509" s="42" t="s">
        <v>457</v>
      </c>
      <c r="G509" s="54">
        <v>0.124</v>
      </c>
      <c r="H509" s="54">
        <v>1.2999999999999999E-2</v>
      </c>
      <c r="I509" s="38" t="s">
        <v>450</v>
      </c>
      <c r="J509" s="38" t="s">
        <v>450</v>
      </c>
      <c r="K509" s="38">
        <v>0.13700000000000001</v>
      </c>
      <c r="L509" s="39">
        <v>15</v>
      </c>
      <c r="M509" s="39">
        <v>1</v>
      </c>
      <c r="N509" s="39" t="s">
        <v>450</v>
      </c>
      <c r="O509" s="39" t="s">
        <v>450</v>
      </c>
      <c r="P509" s="39">
        <v>16</v>
      </c>
      <c r="Q509" s="41" t="s">
        <v>450</v>
      </c>
      <c r="R509" s="41" t="s">
        <v>450</v>
      </c>
      <c r="S509" s="41" t="s">
        <v>450</v>
      </c>
      <c r="T509" s="41" t="s">
        <v>450</v>
      </c>
      <c r="U509" s="41" t="s">
        <v>450</v>
      </c>
      <c r="V509" s="40" t="s">
        <v>450</v>
      </c>
      <c r="W509" s="40" t="s">
        <v>450</v>
      </c>
      <c r="X509" s="40" t="s">
        <v>450</v>
      </c>
      <c r="Y509" s="40" t="s">
        <v>450</v>
      </c>
      <c r="Z509" s="40" t="s">
        <v>450</v>
      </c>
      <c r="AA509" s="38" t="s">
        <v>450</v>
      </c>
      <c r="AB509" s="38" t="s">
        <v>450</v>
      </c>
      <c r="AC509" s="38" t="s">
        <v>450</v>
      </c>
      <c r="AD509" s="38" t="s">
        <v>450</v>
      </c>
      <c r="AE509" s="38" t="s">
        <v>450</v>
      </c>
      <c r="AF509" s="39" t="s">
        <v>450</v>
      </c>
      <c r="AG509" s="39" t="s">
        <v>450</v>
      </c>
      <c r="AH509" s="39" t="s">
        <v>450</v>
      </c>
      <c r="AI509" s="39" t="s">
        <v>450</v>
      </c>
      <c r="AJ509" s="39" t="s">
        <v>450</v>
      </c>
      <c r="AK509" s="38" t="s">
        <v>450</v>
      </c>
      <c r="AL509" s="38" t="s">
        <v>450</v>
      </c>
      <c r="AM509" s="38" t="s">
        <v>450</v>
      </c>
      <c r="AN509" s="38" t="s">
        <v>450</v>
      </c>
      <c r="AO509" s="38">
        <v>0</v>
      </c>
      <c r="AP509" s="36" t="s">
        <v>450</v>
      </c>
      <c r="AQ509" s="36" t="s">
        <v>450</v>
      </c>
      <c r="AR509" s="36" t="s">
        <v>450</v>
      </c>
      <c r="AS509" s="36" t="s">
        <v>450</v>
      </c>
      <c r="AT509" s="36">
        <v>0</v>
      </c>
      <c r="AU509" s="37" t="s">
        <v>450</v>
      </c>
      <c r="AV509" s="37" t="s">
        <v>450</v>
      </c>
      <c r="AW509" s="37" t="s">
        <v>450</v>
      </c>
      <c r="AX509" s="37" t="s">
        <v>450</v>
      </c>
      <c r="AY509" s="37">
        <v>0</v>
      </c>
      <c r="AZ509" s="36" t="s">
        <v>450</v>
      </c>
      <c r="BA509" s="36" t="s">
        <v>450</v>
      </c>
      <c r="BB509" s="36" t="s">
        <v>450</v>
      </c>
      <c r="BC509" s="36" t="s">
        <v>450</v>
      </c>
      <c r="BD509" s="36">
        <v>0</v>
      </c>
      <c r="BE509" s="38" t="s">
        <v>450</v>
      </c>
      <c r="BF509" s="38" t="s">
        <v>450</v>
      </c>
      <c r="BG509" s="38" t="s">
        <v>450</v>
      </c>
      <c r="BH509" s="38" t="s">
        <v>450</v>
      </c>
      <c r="BI509" s="38">
        <v>0</v>
      </c>
      <c r="BJ509" s="39" t="s">
        <v>450</v>
      </c>
      <c r="BK509" s="39" t="s">
        <v>450</v>
      </c>
      <c r="BL509" s="39" t="s">
        <v>450</v>
      </c>
      <c r="BM509" s="39" t="s">
        <v>450</v>
      </c>
      <c r="BN509" s="39">
        <v>0</v>
      </c>
      <c r="BO509" s="38" t="s">
        <v>450</v>
      </c>
      <c r="BP509" s="38" t="s">
        <v>450</v>
      </c>
      <c r="BQ509" s="38" t="s">
        <v>450</v>
      </c>
      <c r="BR509" s="38" t="s">
        <v>450</v>
      </c>
      <c r="BS509" s="38">
        <v>0</v>
      </c>
      <c r="BT509" s="36">
        <v>0.124</v>
      </c>
      <c r="BU509" s="36">
        <v>1.2999999999999999E-2</v>
      </c>
      <c r="BV509" s="36">
        <v>0</v>
      </c>
      <c r="BW509" s="36">
        <v>0</v>
      </c>
      <c r="BX509" s="36">
        <v>0.13700000000000001</v>
      </c>
      <c r="BY509" s="37">
        <v>15</v>
      </c>
      <c r="BZ509" s="37">
        <v>1</v>
      </c>
      <c r="CA509" s="37">
        <v>0</v>
      </c>
      <c r="CB509" s="37">
        <v>0</v>
      </c>
      <c r="CC509" s="37">
        <v>16</v>
      </c>
      <c r="CD509" s="36">
        <v>0</v>
      </c>
      <c r="CE509" s="36">
        <v>0</v>
      </c>
      <c r="CF509" s="36">
        <v>0</v>
      </c>
      <c r="CG509" s="36">
        <v>0</v>
      </c>
      <c r="CH509" s="36">
        <v>0</v>
      </c>
    </row>
    <row r="510" spans="1:86" x14ac:dyDescent="0.25">
      <c r="A510" s="45">
        <v>2022</v>
      </c>
      <c r="B510" s="43" t="s">
        <v>170</v>
      </c>
      <c r="C510" s="44">
        <v>13520</v>
      </c>
      <c r="D510" s="43" t="s">
        <v>914</v>
      </c>
      <c r="E510" s="43" t="s">
        <v>757</v>
      </c>
      <c r="F510" s="42" t="s">
        <v>457</v>
      </c>
      <c r="G510" s="54">
        <v>2.8010000000000002</v>
      </c>
      <c r="H510" s="54" t="s">
        <v>450</v>
      </c>
      <c r="I510" s="38" t="s">
        <v>450</v>
      </c>
      <c r="J510" s="38" t="s">
        <v>450</v>
      </c>
      <c r="K510" s="38">
        <v>2.8010000000000002</v>
      </c>
      <c r="L510" s="39">
        <v>273</v>
      </c>
      <c r="M510" s="39" t="s">
        <v>450</v>
      </c>
      <c r="N510" s="39" t="s">
        <v>450</v>
      </c>
      <c r="O510" s="39" t="s">
        <v>450</v>
      </c>
      <c r="P510" s="39">
        <v>273</v>
      </c>
      <c r="Q510" s="41" t="s">
        <v>450</v>
      </c>
      <c r="R510" s="41" t="s">
        <v>450</v>
      </c>
      <c r="S510" s="41" t="s">
        <v>450</v>
      </c>
      <c r="T510" s="41" t="s">
        <v>450</v>
      </c>
      <c r="U510" s="41" t="s">
        <v>450</v>
      </c>
      <c r="V510" s="40" t="s">
        <v>450</v>
      </c>
      <c r="W510" s="40" t="s">
        <v>450</v>
      </c>
      <c r="X510" s="40" t="s">
        <v>450</v>
      </c>
      <c r="Y510" s="40" t="s">
        <v>450</v>
      </c>
      <c r="Z510" s="40" t="s">
        <v>450</v>
      </c>
      <c r="AA510" s="38" t="s">
        <v>450</v>
      </c>
      <c r="AB510" s="38" t="s">
        <v>450</v>
      </c>
      <c r="AC510" s="38" t="s">
        <v>450</v>
      </c>
      <c r="AD510" s="38" t="s">
        <v>450</v>
      </c>
      <c r="AE510" s="38" t="s">
        <v>450</v>
      </c>
      <c r="AF510" s="39" t="s">
        <v>450</v>
      </c>
      <c r="AG510" s="39" t="s">
        <v>450</v>
      </c>
      <c r="AH510" s="39" t="s">
        <v>450</v>
      </c>
      <c r="AI510" s="39" t="s">
        <v>450</v>
      </c>
      <c r="AJ510" s="39" t="s">
        <v>450</v>
      </c>
      <c r="AK510" s="38">
        <v>1831</v>
      </c>
      <c r="AL510" s="38" t="s">
        <v>450</v>
      </c>
      <c r="AM510" s="38" t="s">
        <v>450</v>
      </c>
      <c r="AN510" s="38" t="s">
        <v>450</v>
      </c>
      <c r="AO510" s="38">
        <v>1831</v>
      </c>
      <c r="AP510" s="36" t="s">
        <v>450</v>
      </c>
      <c r="AQ510" s="36" t="s">
        <v>450</v>
      </c>
      <c r="AR510" s="36" t="s">
        <v>450</v>
      </c>
      <c r="AS510" s="36" t="s">
        <v>450</v>
      </c>
      <c r="AT510" s="36">
        <v>0</v>
      </c>
      <c r="AU510" s="37" t="s">
        <v>450</v>
      </c>
      <c r="AV510" s="37" t="s">
        <v>450</v>
      </c>
      <c r="AW510" s="37" t="s">
        <v>450</v>
      </c>
      <c r="AX510" s="37" t="s">
        <v>450</v>
      </c>
      <c r="AY510" s="37">
        <v>0</v>
      </c>
      <c r="AZ510" s="36" t="s">
        <v>450</v>
      </c>
      <c r="BA510" s="36" t="s">
        <v>450</v>
      </c>
      <c r="BB510" s="36" t="s">
        <v>450</v>
      </c>
      <c r="BC510" s="36" t="s">
        <v>450</v>
      </c>
      <c r="BD510" s="36">
        <v>0</v>
      </c>
      <c r="BE510" s="38" t="s">
        <v>450</v>
      </c>
      <c r="BF510" s="38" t="s">
        <v>450</v>
      </c>
      <c r="BG510" s="38" t="s">
        <v>450</v>
      </c>
      <c r="BH510" s="38" t="s">
        <v>450</v>
      </c>
      <c r="BI510" s="38">
        <v>0</v>
      </c>
      <c r="BJ510" s="39" t="s">
        <v>450</v>
      </c>
      <c r="BK510" s="39" t="s">
        <v>450</v>
      </c>
      <c r="BL510" s="39" t="s">
        <v>450</v>
      </c>
      <c r="BM510" s="39" t="s">
        <v>450</v>
      </c>
      <c r="BN510" s="39">
        <v>0</v>
      </c>
      <c r="BO510" s="38" t="s">
        <v>450</v>
      </c>
      <c r="BP510" s="38" t="s">
        <v>450</v>
      </c>
      <c r="BQ510" s="38" t="s">
        <v>450</v>
      </c>
      <c r="BR510" s="38" t="s">
        <v>450</v>
      </c>
      <c r="BS510" s="38">
        <v>0</v>
      </c>
      <c r="BT510" s="36">
        <v>2.8010000000000002</v>
      </c>
      <c r="BU510" s="36">
        <v>0</v>
      </c>
      <c r="BV510" s="36">
        <v>0</v>
      </c>
      <c r="BW510" s="36">
        <v>0</v>
      </c>
      <c r="BX510" s="36">
        <v>2.8010000000000002</v>
      </c>
      <c r="BY510" s="37">
        <v>273</v>
      </c>
      <c r="BZ510" s="37">
        <v>0</v>
      </c>
      <c r="CA510" s="37">
        <v>0</v>
      </c>
      <c r="CB510" s="37">
        <v>0</v>
      </c>
      <c r="CC510" s="37">
        <v>273</v>
      </c>
      <c r="CD510" s="36">
        <v>1831</v>
      </c>
      <c r="CE510" s="36">
        <v>0</v>
      </c>
      <c r="CF510" s="36">
        <v>0</v>
      </c>
      <c r="CG510" s="36">
        <v>0</v>
      </c>
      <c r="CH510" s="36">
        <v>1831</v>
      </c>
    </row>
    <row r="511" spans="1:86" x14ac:dyDescent="0.25">
      <c r="A511" s="45">
        <v>2022</v>
      </c>
      <c r="B511" s="43" t="s">
        <v>170</v>
      </c>
      <c r="C511" s="44">
        <v>14192</v>
      </c>
      <c r="D511" s="43" t="s">
        <v>913</v>
      </c>
      <c r="E511" s="43" t="s">
        <v>757</v>
      </c>
      <c r="F511" s="42" t="s">
        <v>457</v>
      </c>
      <c r="G511" s="54">
        <v>3.0369999999999999</v>
      </c>
      <c r="H511" s="54">
        <v>0.29299999999999998</v>
      </c>
      <c r="I511" s="38" t="s">
        <v>450</v>
      </c>
      <c r="J511" s="38" t="s">
        <v>450</v>
      </c>
      <c r="K511" s="38">
        <v>3.33</v>
      </c>
      <c r="L511" s="39">
        <v>295</v>
      </c>
      <c r="M511" s="39">
        <v>15</v>
      </c>
      <c r="N511" s="39" t="s">
        <v>450</v>
      </c>
      <c r="O511" s="39" t="s">
        <v>450</v>
      </c>
      <c r="P511" s="39">
        <v>310</v>
      </c>
      <c r="Q511" s="41" t="s">
        <v>450</v>
      </c>
      <c r="R511" s="41" t="s">
        <v>450</v>
      </c>
      <c r="S511" s="41" t="s">
        <v>450</v>
      </c>
      <c r="T511" s="41" t="s">
        <v>450</v>
      </c>
      <c r="U511" s="41" t="s">
        <v>450</v>
      </c>
      <c r="V511" s="40" t="s">
        <v>450</v>
      </c>
      <c r="W511" s="40" t="s">
        <v>450</v>
      </c>
      <c r="X511" s="40" t="s">
        <v>450</v>
      </c>
      <c r="Y511" s="40" t="s">
        <v>450</v>
      </c>
      <c r="Z511" s="40" t="s">
        <v>450</v>
      </c>
      <c r="AA511" s="38" t="s">
        <v>450</v>
      </c>
      <c r="AB511" s="38" t="s">
        <v>450</v>
      </c>
      <c r="AC511" s="38" t="s">
        <v>450</v>
      </c>
      <c r="AD511" s="38" t="s">
        <v>450</v>
      </c>
      <c r="AE511" s="38" t="s">
        <v>450</v>
      </c>
      <c r="AF511" s="39" t="s">
        <v>450</v>
      </c>
      <c r="AG511" s="39" t="s">
        <v>450</v>
      </c>
      <c r="AH511" s="39" t="s">
        <v>450</v>
      </c>
      <c r="AI511" s="39" t="s">
        <v>450</v>
      </c>
      <c r="AJ511" s="39" t="s">
        <v>450</v>
      </c>
      <c r="AK511" s="38" t="s">
        <v>450</v>
      </c>
      <c r="AL511" s="38" t="s">
        <v>450</v>
      </c>
      <c r="AM511" s="38" t="s">
        <v>450</v>
      </c>
      <c r="AN511" s="38" t="s">
        <v>450</v>
      </c>
      <c r="AO511" s="38">
        <v>0</v>
      </c>
      <c r="AP511" s="36" t="s">
        <v>450</v>
      </c>
      <c r="AQ511" s="36" t="s">
        <v>450</v>
      </c>
      <c r="AR511" s="36" t="s">
        <v>450</v>
      </c>
      <c r="AS511" s="36" t="s">
        <v>450</v>
      </c>
      <c r="AT511" s="36">
        <v>0</v>
      </c>
      <c r="AU511" s="37" t="s">
        <v>450</v>
      </c>
      <c r="AV511" s="37" t="s">
        <v>450</v>
      </c>
      <c r="AW511" s="37" t="s">
        <v>450</v>
      </c>
      <c r="AX511" s="37" t="s">
        <v>450</v>
      </c>
      <c r="AY511" s="37">
        <v>0</v>
      </c>
      <c r="AZ511" s="36" t="s">
        <v>450</v>
      </c>
      <c r="BA511" s="36" t="s">
        <v>450</v>
      </c>
      <c r="BB511" s="36" t="s">
        <v>450</v>
      </c>
      <c r="BC511" s="36" t="s">
        <v>450</v>
      </c>
      <c r="BD511" s="36">
        <v>0</v>
      </c>
      <c r="BE511" s="38" t="s">
        <v>450</v>
      </c>
      <c r="BF511" s="38" t="s">
        <v>450</v>
      </c>
      <c r="BG511" s="38" t="s">
        <v>450</v>
      </c>
      <c r="BH511" s="38" t="s">
        <v>450</v>
      </c>
      <c r="BI511" s="38">
        <v>0</v>
      </c>
      <c r="BJ511" s="39" t="s">
        <v>450</v>
      </c>
      <c r="BK511" s="39" t="s">
        <v>450</v>
      </c>
      <c r="BL511" s="39" t="s">
        <v>450</v>
      </c>
      <c r="BM511" s="39" t="s">
        <v>450</v>
      </c>
      <c r="BN511" s="39">
        <v>0</v>
      </c>
      <c r="BO511" s="38" t="s">
        <v>450</v>
      </c>
      <c r="BP511" s="38" t="s">
        <v>450</v>
      </c>
      <c r="BQ511" s="38" t="s">
        <v>450</v>
      </c>
      <c r="BR511" s="38" t="s">
        <v>450</v>
      </c>
      <c r="BS511" s="38">
        <v>0</v>
      </c>
      <c r="BT511" s="36">
        <v>3.0369999999999999</v>
      </c>
      <c r="BU511" s="36">
        <v>0.29299999999999998</v>
      </c>
      <c r="BV511" s="36">
        <v>0</v>
      </c>
      <c r="BW511" s="36">
        <v>0</v>
      </c>
      <c r="BX511" s="36">
        <v>3.33</v>
      </c>
      <c r="BY511" s="37">
        <v>295</v>
      </c>
      <c r="BZ511" s="37">
        <v>15</v>
      </c>
      <c r="CA511" s="37">
        <v>0</v>
      </c>
      <c r="CB511" s="37">
        <v>0</v>
      </c>
      <c r="CC511" s="37">
        <v>310</v>
      </c>
      <c r="CD511" s="36">
        <v>0</v>
      </c>
      <c r="CE511" s="36">
        <v>0</v>
      </c>
      <c r="CF511" s="36">
        <v>0</v>
      </c>
      <c r="CG511" s="36">
        <v>0</v>
      </c>
      <c r="CH511" s="36">
        <v>0</v>
      </c>
    </row>
    <row r="512" spans="1:86" x14ac:dyDescent="0.25">
      <c r="A512" s="45">
        <v>2022</v>
      </c>
      <c r="B512" s="43" t="s">
        <v>170</v>
      </c>
      <c r="C512" s="44">
        <v>14285</v>
      </c>
      <c r="D512" s="43" t="s">
        <v>912</v>
      </c>
      <c r="E512" s="43" t="s">
        <v>757</v>
      </c>
      <c r="F512" s="42" t="s">
        <v>457</v>
      </c>
      <c r="G512" s="54">
        <v>0.87</v>
      </c>
      <c r="H512" s="54">
        <v>0.01</v>
      </c>
      <c r="I512" s="38" t="s">
        <v>450</v>
      </c>
      <c r="J512" s="38" t="s">
        <v>450</v>
      </c>
      <c r="K512" s="38">
        <v>0.88</v>
      </c>
      <c r="L512" s="39">
        <v>75</v>
      </c>
      <c r="M512" s="39">
        <v>1</v>
      </c>
      <c r="N512" s="39" t="s">
        <v>450</v>
      </c>
      <c r="O512" s="39" t="s">
        <v>450</v>
      </c>
      <c r="P512" s="39">
        <v>76</v>
      </c>
      <c r="Q512" s="41" t="s">
        <v>450</v>
      </c>
      <c r="R512" s="41" t="s">
        <v>450</v>
      </c>
      <c r="S512" s="41" t="s">
        <v>450</v>
      </c>
      <c r="T512" s="41" t="s">
        <v>450</v>
      </c>
      <c r="U512" s="41" t="s">
        <v>450</v>
      </c>
      <c r="V512" s="40" t="s">
        <v>450</v>
      </c>
      <c r="W512" s="40" t="s">
        <v>450</v>
      </c>
      <c r="X512" s="40" t="s">
        <v>450</v>
      </c>
      <c r="Y512" s="40" t="s">
        <v>450</v>
      </c>
      <c r="Z512" s="40" t="s">
        <v>450</v>
      </c>
      <c r="AA512" s="38" t="s">
        <v>450</v>
      </c>
      <c r="AB512" s="38" t="s">
        <v>450</v>
      </c>
      <c r="AC512" s="38" t="s">
        <v>450</v>
      </c>
      <c r="AD512" s="38" t="s">
        <v>450</v>
      </c>
      <c r="AE512" s="38" t="s">
        <v>450</v>
      </c>
      <c r="AF512" s="39" t="s">
        <v>450</v>
      </c>
      <c r="AG512" s="39" t="s">
        <v>450</v>
      </c>
      <c r="AH512" s="39" t="s">
        <v>450</v>
      </c>
      <c r="AI512" s="39" t="s">
        <v>450</v>
      </c>
      <c r="AJ512" s="39" t="s">
        <v>450</v>
      </c>
      <c r="AK512" s="38" t="s">
        <v>450</v>
      </c>
      <c r="AL512" s="38" t="s">
        <v>450</v>
      </c>
      <c r="AM512" s="38" t="s">
        <v>450</v>
      </c>
      <c r="AN512" s="38" t="s">
        <v>450</v>
      </c>
      <c r="AO512" s="38">
        <v>0</v>
      </c>
      <c r="AP512" s="36" t="s">
        <v>450</v>
      </c>
      <c r="AQ512" s="36">
        <v>2E-3</v>
      </c>
      <c r="AR512" s="36" t="s">
        <v>450</v>
      </c>
      <c r="AS512" s="36" t="s">
        <v>450</v>
      </c>
      <c r="AT512" s="36">
        <v>2E-3</v>
      </c>
      <c r="AU512" s="37" t="s">
        <v>450</v>
      </c>
      <c r="AV512" s="37">
        <v>1</v>
      </c>
      <c r="AW512" s="37" t="s">
        <v>450</v>
      </c>
      <c r="AX512" s="37" t="s">
        <v>450</v>
      </c>
      <c r="AY512" s="37">
        <v>1</v>
      </c>
      <c r="AZ512" s="36" t="s">
        <v>450</v>
      </c>
      <c r="BA512" s="36" t="s">
        <v>450</v>
      </c>
      <c r="BB512" s="36" t="s">
        <v>450</v>
      </c>
      <c r="BC512" s="36" t="s">
        <v>450</v>
      </c>
      <c r="BD512" s="36">
        <v>0</v>
      </c>
      <c r="BE512" s="38" t="s">
        <v>450</v>
      </c>
      <c r="BF512" s="38" t="s">
        <v>450</v>
      </c>
      <c r="BG512" s="38" t="s">
        <v>450</v>
      </c>
      <c r="BH512" s="38" t="s">
        <v>450</v>
      </c>
      <c r="BI512" s="38">
        <v>0</v>
      </c>
      <c r="BJ512" s="39" t="s">
        <v>450</v>
      </c>
      <c r="BK512" s="39" t="s">
        <v>450</v>
      </c>
      <c r="BL512" s="39" t="s">
        <v>450</v>
      </c>
      <c r="BM512" s="39" t="s">
        <v>450</v>
      </c>
      <c r="BN512" s="39">
        <v>0</v>
      </c>
      <c r="BO512" s="38" t="s">
        <v>450</v>
      </c>
      <c r="BP512" s="38" t="s">
        <v>450</v>
      </c>
      <c r="BQ512" s="38" t="s">
        <v>450</v>
      </c>
      <c r="BR512" s="38" t="s">
        <v>450</v>
      </c>
      <c r="BS512" s="38">
        <v>0</v>
      </c>
      <c r="BT512" s="36">
        <v>0.87</v>
      </c>
      <c r="BU512" s="36">
        <v>1.2E-2</v>
      </c>
      <c r="BV512" s="36">
        <v>0</v>
      </c>
      <c r="BW512" s="36">
        <v>0</v>
      </c>
      <c r="BX512" s="36">
        <v>0.88200000000000001</v>
      </c>
      <c r="BY512" s="37">
        <v>75</v>
      </c>
      <c r="BZ512" s="37">
        <v>2</v>
      </c>
      <c r="CA512" s="37">
        <v>0</v>
      </c>
      <c r="CB512" s="37">
        <v>0</v>
      </c>
      <c r="CC512" s="37">
        <v>77</v>
      </c>
      <c r="CD512" s="36">
        <v>0</v>
      </c>
      <c r="CE512" s="36">
        <v>0</v>
      </c>
      <c r="CF512" s="36">
        <v>0</v>
      </c>
      <c r="CG512" s="36">
        <v>0</v>
      </c>
      <c r="CH512" s="36">
        <v>0</v>
      </c>
    </row>
    <row r="513" spans="1:86" x14ac:dyDescent="0.25">
      <c r="A513" s="45">
        <v>2022</v>
      </c>
      <c r="B513" s="43" t="s">
        <v>170</v>
      </c>
      <c r="C513" s="44">
        <v>14288</v>
      </c>
      <c r="D513" s="43" t="s">
        <v>911</v>
      </c>
      <c r="E513" s="43" t="s">
        <v>757</v>
      </c>
      <c r="F513" s="42" t="s">
        <v>457</v>
      </c>
      <c r="G513" s="54">
        <v>4.6609999999999996</v>
      </c>
      <c r="H513" s="54">
        <v>4.7E-2</v>
      </c>
      <c r="I513" s="38" t="s">
        <v>450</v>
      </c>
      <c r="J513" s="38" t="s">
        <v>450</v>
      </c>
      <c r="K513" s="38">
        <v>4.7080000000000002</v>
      </c>
      <c r="L513" s="39">
        <v>474</v>
      </c>
      <c r="M513" s="39">
        <v>4</v>
      </c>
      <c r="N513" s="39" t="s">
        <v>450</v>
      </c>
      <c r="O513" s="39" t="s">
        <v>450</v>
      </c>
      <c r="P513" s="39">
        <v>478</v>
      </c>
      <c r="Q513" s="41" t="s">
        <v>450</v>
      </c>
      <c r="R513" s="41" t="s">
        <v>450</v>
      </c>
      <c r="S513" s="41" t="s">
        <v>450</v>
      </c>
      <c r="T513" s="41" t="s">
        <v>450</v>
      </c>
      <c r="U513" s="41" t="s">
        <v>450</v>
      </c>
      <c r="V513" s="40" t="s">
        <v>450</v>
      </c>
      <c r="W513" s="40" t="s">
        <v>450</v>
      </c>
      <c r="X513" s="40" t="s">
        <v>450</v>
      </c>
      <c r="Y513" s="40" t="s">
        <v>450</v>
      </c>
      <c r="Z513" s="40" t="s">
        <v>450</v>
      </c>
      <c r="AA513" s="38" t="s">
        <v>450</v>
      </c>
      <c r="AB513" s="38" t="s">
        <v>450</v>
      </c>
      <c r="AC513" s="38" t="s">
        <v>450</v>
      </c>
      <c r="AD513" s="38" t="s">
        <v>450</v>
      </c>
      <c r="AE513" s="38" t="s">
        <v>450</v>
      </c>
      <c r="AF513" s="39" t="s">
        <v>450</v>
      </c>
      <c r="AG513" s="39" t="s">
        <v>450</v>
      </c>
      <c r="AH513" s="39" t="s">
        <v>450</v>
      </c>
      <c r="AI513" s="39" t="s">
        <v>450</v>
      </c>
      <c r="AJ513" s="39" t="s">
        <v>450</v>
      </c>
      <c r="AK513" s="38" t="s">
        <v>450</v>
      </c>
      <c r="AL513" s="38" t="s">
        <v>450</v>
      </c>
      <c r="AM513" s="38" t="s">
        <v>450</v>
      </c>
      <c r="AN513" s="38" t="s">
        <v>450</v>
      </c>
      <c r="AO513" s="38">
        <v>0</v>
      </c>
      <c r="AP513" s="36">
        <v>5.0000000000000001E-3</v>
      </c>
      <c r="AQ513" s="36" t="s">
        <v>450</v>
      </c>
      <c r="AR513" s="36" t="s">
        <v>450</v>
      </c>
      <c r="AS513" s="36" t="s">
        <v>450</v>
      </c>
      <c r="AT513" s="36">
        <v>5.0000000000000001E-3</v>
      </c>
      <c r="AU513" s="37">
        <v>1</v>
      </c>
      <c r="AV513" s="37" t="s">
        <v>450</v>
      </c>
      <c r="AW513" s="37" t="s">
        <v>450</v>
      </c>
      <c r="AX513" s="37" t="s">
        <v>450</v>
      </c>
      <c r="AY513" s="37">
        <v>1</v>
      </c>
      <c r="AZ513" s="36" t="s">
        <v>450</v>
      </c>
      <c r="BA513" s="36" t="s">
        <v>450</v>
      </c>
      <c r="BB513" s="36" t="s">
        <v>450</v>
      </c>
      <c r="BC513" s="36" t="s">
        <v>450</v>
      </c>
      <c r="BD513" s="36">
        <v>0</v>
      </c>
      <c r="BE513" s="38" t="s">
        <v>450</v>
      </c>
      <c r="BF513" s="38" t="s">
        <v>450</v>
      </c>
      <c r="BG513" s="38" t="s">
        <v>450</v>
      </c>
      <c r="BH513" s="38" t="s">
        <v>450</v>
      </c>
      <c r="BI513" s="38">
        <v>0</v>
      </c>
      <c r="BJ513" s="39" t="s">
        <v>450</v>
      </c>
      <c r="BK513" s="39" t="s">
        <v>450</v>
      </c>
      <c r="BL513" s="39" t="s">
        <v>450</v>
      </c>
      <c r="BM513" s="39" t="s">
        <v>450</v>
      </c>
      <c r="BN513" s="39">
        <v>0</v>
      </c>
      <c r="BO513" s="38" t="s">
        <v>450</v>
      </c>
      <c r="BP513" s="38" t="s">
        <v>450</v>
      </c>
      <c r="BQ513" s="38" t="s">
        <v>450</v>
      </c>
      <c r="BR513" s="38" t="s">
        <v>450</v>
      </c>
      <c r="BS513" s="38">
        <v>0</v>
      </c>
      <c r="BT513" s="36">
        <v>4.6660000000000004</v>
      </c>
      <c r="BU513" s="36">
        <v>4.7E-2</v>
      </c>
      <c r="BV513" s="36">
        <v>0</v>
      </c>
      <c r="BW513" s="36">
        <v>0</v>
      </c>
      <c r="BX513" s="36">
        <v>4.7130000000000001</v>
      </c>
      <c r="BY513" s="37">
        <v>475</v>
      </c>
      <c r="BZ513" s="37">
        <v>4</v>
      </c>
      <c r="CA513" s="37">
        <v>0</v>
      </c>
      <c r="CB513" s="37">
        <v>0</v>
      </c>
      <c r="CC513" s="37">
        <v>479</v>
      </c>
      <c r="CD513" s="36">
        <v>0</v>
      </c>
      <c r="CE513" s="36">
        <v>0</v>
      </c>
      <c r="CF513" s="36">
        <v>0</v>
      </c>
      <c r="CG513" s="36">
        <v>0</v>
      </c>
      <c r="CH513" s="36">
        <v>0</v>
      </c>
    </row>
    <row r="514" spans="1:86" x14ac:dyDescent="0.25">
      <c r="A514" s="45">
        <v>2022</v>
      </c>
      <c r="B514" s="43" t="s">
        <v>170</v>
      </c>
      <c r="C514" s="44">
        <v>15138</v>
      </c>
      <c r="D514" s="43" t="s">
        <v>910</v>
      </c>
      <c r="E514" s="43" t="s">
        <v>757</v>
      </c>
      <c r="F514" s="42" t="s">
        <v>457</v>
      </c>
      <c r="G514" s="54">
        <v>3.3340000000000001</v>
      </c>
      <c r="H514" s="54" t="s">
        <v>450</v>
      </c>
      <c r="I514" s="38" t="s">
        <v>450</v>
      </c>
      <c r="J514" s="38" t="s">
        <v>450</v>
      </c>
      <c r="K514" s="38">
        <v>3.3340000000000001</v>
      </c>
      <c r="L514" s="39">
        <v>318</v>
      </c>
      <c r="M514" s="39" t="s">
        <v>450</v>
      </c>
      <c r="N514" s="39" t="s">
        <v>450</v>
      </c>
      <c r="O514" s="39" t="s">
        <v>450</v>
      </c>
      <c r="P514" s="39">
        <v>318</v>
      </c>
      <c r="Q514" s="41" t="s">
        <v>450</v>
      </c>
      <c r="R514" s="41" t="s">
        <v>450</v>
      </c>
      <c r="S514" s="41" t="s">
        <v>450</v>
      </c>
      <c r="T514" s="41" t="s">
        <v>450</v>
      </c>
      <c r="U514" s="41" t="s">
        <v>450</v>
      </c>
      <c r="V514" s="40" t="s">
        <v>450</v>
      </c>
      <c r="W514" s="40" t="s">
        <v>450</v>
      </c>
      <c r="X514" s="40" t="s">
        <v>450</v>
      </c>
      <c r="Y514" s="40" t="s">
        <v>450</v>
      </c>
      <c r="Z514" s="40" t="s">
        <v>450</v>
      </c>
      <c r="AA514" s="38" t="s">
        <v>450</v>
      </c>
      <c r="AB514" s="38" t="s">
        <v>450</v>
      </c>
      <c r="AC514" s="38" t="s">
        <v>450</v>
      </c>
      <c r="AD514" s="38" t="s">
        <v>450</v>
      </c>
      <c r="AE514" s="38" t="s">
        <v>450</v>
      </c>
      <c r="AF514" s="39" t="s">
        <v>450</v>
      </c>
      <c r="AG514" s="39" t="s">
        <v>450</v>
      </c>
      <c r="AH514" s="39" t="s">
        <v>450</v>
      </c>
      <c r="AI514" s="39" t="s">
        <v>450</v>
      </c>
      <c r="AJ514" s="39" t="s">
        <v>450</v>
      </c>
      <c r="AK514" s="38">
        <v>371.38299999999998</v>
      </c>
      <c r="AL514" s="38" t="s">
        <v>450</v>
      </c>
      <c r="AM514" s="38" t="s">
        <v>450</v>
      </c>
      <c r="AN514" s="38" t="s">
        <v>450</v>
      </c>
      <c r="AO514" s="38">
        <v>371.38299999999998</v>
      </c>
      <c r="AP514" s="36">
        <v>8.9999999999999993E-3</v>
      </c>
      <c r="AQ514" s="36" t="s">
        <v>450</v>
      </c>
      <c r="AR514" s="36" t="s">
        <v>450</v>
      </c>
      <c r="AS514" s="36" t="s">
        <v>450</v>
      </c>
      <c r="AT514" s="36">
        <v>8.9999999999999993E-3</v>
      </c>
      <c r="AU514" s="37">
        <v>4</v>
      </c>
      <c r="AV514" s="37" t="s">
        <v>450</v>
      </c>
      <c r="AW514" s="37" t="s">
        <v>450</v>
      </c>
      <c r="AX514" s="37" t="s">
        <v>450</v>
      </c>
      <c r="AY514" s="37">
        <v>4</v>
      </c>
      <c r="AZ514" s="36">
        <v>0</v>
      </c>
      <c r="BA514" s="36" t="s">
        <v>450</v>
      </c>
      <c r="BB514" s="36" t="s">
        <v>450</v>
      </c>
      <c r="BC514" s="36" t="s">
        <v>450</v>
      </c>
      <c r="BD514" s="36">
        <v>0</v>
      </c>
      <c r="BE514" s="38" t="s">
        <v>450</v>
      </c>
      <c r="BF514" s="38" t="s">
        <v>450</v>
      </c>
      <c r="BG514" s="38" t="s">
        <v>450</v>
      </c>
      <c r="BH514" s="38" t="s">
        <v>450</v>
      </c>
      <c r="BI514" s="38">
        <v>0</v>
      </c>
      <c r="BJ514" s="39" t="s">
        <v>450</v>
      </c>
      <c r="BK514" s="39" t="s">
        <v>450</v>
      </c>
      <c r="BL514" s="39" t="s">
        <v>450</v>
      </c>
      <c r="BM514" s="39" t="s">
        <v>450</v>
      </c>
      <c r="BN514" s="39">
        <v>0</v>
      </c>
      <c r="BO514" s="38" t="s">
        <v>450</v>
      </c>
      <c r="BP514" s="38" t="s">
        <v>450</v>
      </c>
      <c r="BQ514" s="38" t="s">
        <v>450</v>
      </c>
      <c r="BR514" s="38" t="s">
        <v>450</v>
      </c>
      <c r="BS514" s="38">
        <v>0</v>
      </c>
      <c r="BT514" s="36">
        <v>3.343</v>
      </c>
      <c r="BU514" s="36">
        <v>0</v>
      </c>
      <c r="BV514" s="36">
        <v>0</v>
      </c>
      <c r="BW514" s="36">
        <v>0</v>
      </c>
      <c r="BX514" s="36">
        <v>3.343</v>
      </c>
      <c r="BY514" s="37">
        <v>322</v>
      </c>
      <c r="BZ514" s="37">
        <v>0</v>
      </c>
      <c r="CA514" s="37">
        <v>0</v>
      </c>
      <c r="CB514" s="37">
        <v>0</v>
      </c>
      <c r="CC514" s="37">
        <v>322</v>
      </c>
      <c r="CD514" s="36">
        <v>371.38299999999998</v>
      </c>
      <c r="CE514" s="36">
        <v>0</v>
      </c>
      <c r="CF514" s="36">
        <v>0</v>
      </c>
      <c r="CG514" s="36">
        <v>0</v>
      </c>
      <c r="CH514" s="36">
        <v>371.38299999999998</v>
      </c>
    </row>
    <row r="515" spans="1:86" x14ac:dyDescent="0.25">
      <c r="A515" s="45">
        <v>2022</v>
      </c>
      <c r="B515" s="43" t="s">
        <v>170</v>
      </c>
      <c r="C515" s="44">
        <v>15229</v>
      </c>
      <c r="D515" s="43" t="s">
        <v>909</v>
      </c>
      <c r="E515" s="43" t="s">
        <v>904</v>
      </c>
      <c r="F515" s="42" t="s">
        <v>457</v>
      </c>
      <c r="G515" s="54">
        <v>0.127</v>
      </c>
      <c r="H515" s="54">
        <v>0.13100000000000001</v>
      </c>
      <c r="I515" s="38" t="s">
        <v>450</v>
      </c>
      <c r="J515" s="38" t="s">
        <v>450</v>
      </c>
      <c r="K515" s="38">
        <v>0.25800000000000001</v>
      </c>
      <c r="L515" s="39">
        <v>14</v>
      </c>
      <c r="M515" s="39">
        <v>6</v>
      </c>
      <c r="N515" s="39">
        <v>0</v>
      </c>
      <c r="O515" s="39">
        <v>0</v>
      </c>
      <c r="P515" s="39">
        <v>20</v>
      </c>
      <c r="Q515" s="41" t="s">
        <v>450</v>
      </c>
      <c r="R515" s="41" t="s">
        <v>450</v>
      </c>
      <c r="S515" s="41" t="s">
        <v>450</v>
      </c>
      <c r="T515" s="41" t="s">
        <v>450</v>
      </c>
      <c r="U515" s="41">
        <v>0</v>
      </c>
      <c r="V515" s="40" t="s">
        <v>450</v>
      </c>
      <c r="W515" s="40" t="s">
        <v>450</v>
      </c>
      <c r="X515" s="40" t="s">
        <v>450</v>
      </c>
      <c r="Y515" s="40" t="s">
        <v>450</v>
      </c>
      <c r="Z515" s="40">
        <v>0</v>
      </c>
      <c r="AA515" s="38">
        <v>0</v>
      </c>
      <c r="AB515" s="38">
        <v>0</v>
      </c>
      <c r="AC515" s="38">
        <v>0</v>
      </c>
      <c r="AD515" s="38">
        <v>0</v>
      </c>
      <c r="AE515" s="38">
        <v>0</v>
      </c>
      <c r="AF515" s="39">
        <v>0</v>
      </c>
      <c r="AG515" s="39">
        <v>0</v>
      </c>
      <c r="AH515" s="39">
        <v>0</v>
      </c>
      <c r="AI515" s="39" t="s">
        <v>450</v>
      </c>
      <c r="AJ515" s="39">
        <v>0</v>
      </c>
      <c r="AK515" s="38">
        <v>6.3680000000000003</v>
      </c>
      <c r="AL515" s="38">
        <v>22.555</v>
      </c>
      <c r="AM515" s="38" t="s">
        <v>450</v>
      </c>
      <c r="AN515" s="38" t="s">
        <v>450</v>
      </c>
      <c r="AO515" s="38">
        <v>28.922999999999998</v>
      </c>
      <c r="AP515" s="36" t="s">
        <v>450</v>
      </c>
      <c r="AQ515" s="36" t="s">
        <v>450</v>
      </c>
      <c r="AR515" s="36" t="s">
        <v>450</v>
      </c>
      <c r="AS515" s="36" t="s">
        <v>450</v>
      </c>
      <c r="AT515" s="36">
        <v>0</v>
      </c>
      <c r="AU515" s="37">
        <v>0</v>
      </c>
      <c r="AV515" s="37">
        <v>0</v>
      </c>
      <c r="AW515" s="37">
        <v>0</v>
      </c>
      <c r="AX515" s="37">
        <v>0</v>
      </c>
      <c r="AY515" s="37">
        <v>0</v>
      </c>
      <c r="AZ515" s="36" t="s">
        <v>450</v>
      </c>
      <c r="BA515" s="36" t="s">
        <v>450</v>
      </c>
      <c r="BB515" s="36" t="s">
        <v>450</v>
      </c>
      <c r="BC515" s="36" t="s">
        <v>450</v>
      </c>
      <c r="BD515" s="36">
        <v>0</v>
      </c>
      <c r="BE515" s="38" t="s">
        <v>450</v>
      </c>
      <c r="BF515" s="38" t="s">
        <v>450</v>
      </c>
      <c r="BG515" s="38" t="s">
        <v>450</v>
      </c>
      <c r="BH515" s="38" t="s">
        <v>450</v>
      </c>
      <c r="BI515" s="38">
        <v>0</v>
      </c>
      <c r="BJ515" s="39">
        <v>0</v>
      </c>
      <c r="BK515" s="39">
        <v>0</v>
      </c>
      <c r="BL515" s="39">
        <v>0</v>
      </c>
      <c r="BM515" s="39">
        <v>0</v>
      </c>
      <c r="BN515" s="39">
        <v>0</v>
      </c>
      <c r="BO515" s="38" t="s">
        <v>450</v>
      </c>
      <c r="BP515" s="38" t="s">
        <v>450</v>
      </c>
      <c r="BQ515" s="38" t="s">
        <v>450</v>
      </c>
      <c r="BR515" s="38" t="s">
        <v>450</v>
      </c>
      <c r="BS515" s="38">
        <v>0</v>
      </c>
      <c r="BT515" s="36">
        <v>0.127</v>
      </c>
      <c r="BU515" s="36">
        <v>0.13100000000000001</v>
      </c>
      <c r="BV515" s="36">
        <v>0</v>
      </c>
      <c r="BW515" s="36">
        <v>0</v>
      </c>
      <c r="BX515" s="36">
        <v>0.25800000000000001</v>
      </c>
      <c r="BY515" s="37">
        <v>14</v>
      </c>
      <c r="BZ515" s="37">
        <v>6</v>
      </c>
      <c r="CA515" s="37">
        <v>0</v>
      </c>
      <c r="CB515" s="37">
        <v>0</v>
      </c>
      <c r="CC515" s="37">
        <v>20</v>
      </c>
      <c r="CD515" s="36">
        <v>6.3680000000000003</v>
      </c>
      <c r="CE515" s="36">
        <v>22.555</v>
      </c>
      <c r="CF515" s="36">
        <v>0</v>
      </c>
      <c r="CG515" s="36">
        <v>0</v>
      </c>
      <c r="CH515" s="36">
        <v>28.922999999999998</v>
      </c>
    </row>
    <row r="516" spans="1:86" x14ac:dyDescent="0.25">
      <c r="A516" s="45">
        <v>2022</v>
      </c>
      <c r="B516" s="43" t="s">
        <v>170</v>
      </c>
      <c r="C516" s="44">
        <v>16259</v>
      </c>
      <c r="D516" s="43" t="s">
        <v>908</v>
      </c>
      <c r="E516" s="43" t="s">
        <v>473</v>
      </c>
      <c r="F516" s="42" t="s">
        <v>457</v>
      </c>
      <c r="G516" s="54">
        <v>0.128</v>
      </c>
      <c r="H516" s="54">
        <v>1.4999999999999999E-2</v>
      </c>
      <c r="I516" s="38" t="s">
        <v>450</v>
      </c>
      <c r="J516" s="38" t="s">
        <v>450</v>
      </c>
      <c r="K516" s="38">
        <v>0.14299999999999999</v>
      </c>
      <c r="L516" s="39">
        <v>12</v>
      </c>
      <c r="M516" s="39">
        <v>1</v>
      </c>
      <c r="N516" s="39" t="s">
        <v>450</v>
      </c>
      <c r="O516" s="39" t="s">
        <v>450</v>
      </c>
      <c r="P516" s="39">
        <v>13</v>
      </c>
      <c r="Q516" s="41" t="s">
        <v>450</v>
      </c>
      <c r="R516" s="41" t="s">
        <v>450</v>
      </c>
      <c r="S516" s="41" t="s">
        <v>450</v>
      </c>
      <c r="T516" s="41" t="s">
        <v>450</v>
      </c>
      <c r="U516" s="41" t="s">
        <v>450</v>
      </c>
      <c r="V516" s="40" t="s">
        <v>450</v>
      </c>
      <c r="W516" s="40" t="s">
        <v>450</v>
      </c>
      <c r="X516" s="40" t="s">
        <v>450</v>
      </c>
      <c r="Y516" s="40" t="s">
        <v>450</v>
      </c>
      <c r="Z516" s="40" t="s">
        <v>450</v>
      </c>
      <c r="AA516" s="38" t="s">
        <v>450</v>
      </c>
      <c r="AB516" s="38" t="s">
        <v>450</v>
      </c>
      <c r="AC516" s="38" t="s">
        <v>450</v>
      </c>
      <c r="AD516" s="38" t="s">
        <v>450</v>
      </c>
      <c r="AE516" s="38" t="s">
        <v>450</v>
      </c>
      <c r="AF516" s="39" t="s">
        <v>450</v>
      </c>
      <c r="AG516" s="39" t="s">
        <v>450</v>
      </c>
      <c r="AH516" s="39" t="s">
        <v>450</v>
      </c>
      <c r="AI516" s="39" t="s">
        <v>450</v>
      </c>
      <c r="AJ516" s="39" t="s">
        <v>450</v>
      </c>
      <c r="AK516" s="38">
        <v>5.0999999999999997E-2</v>
      </c>
      <c r="AL516" s="38" t="s">
        <v>450</v>
      </c>
      <c r="AM516" s="38" t="s">
        <v>450</v>
      </c>
      <c r="AN516" s="38" t="s">
        <v>450</v>
      </c>
      <c r="AO516" s="38">
        <v>5.0999999999999997E-2</v>
      </c>
      <c r="AP516" s="36" t="s">
        <v>450</v>
      </c>
      <c r="AQ516" s="36" t="s">
        <v>450</v>
      </c>
      <c r="AR516" s="36" t="s">
        <v>450</v>
      </c>
      <c r="AS516" s="36" t="s">
        <v>450</v>
      </c>
      <c r="AT516" s="36">
        <v>0</v>
      </c>
      <c r="AU516" s="37" t="s">
        <v>450</v>
      </c>
      <c r="AV516" s="37" t="s">
        <v>450</v>
      </c>
      <c r="AW516" s="37" t="s">
        <v>450</v>
      </c>
      <c r="AX516" s="37" t="s">
        <v>450</v>
      </c>
      <c r="AY516" s="37">
        <v>0</v>
      </c>
      <c r="AZ516" s="36" t="s">
        <v>450</v>
      </c>
      <c r="BA516" s="36" t="s">
        <v>450</v>
      </c>
      <c r="BB516" s="36" t="s">
        <v>450</v>
      </c>
      <c r="BC516" s="36" t="s">
        <v>450</v>
      </c>
      <c r="BD516" s="36">
        <v>0</v>
      </c>
      <c r="BE516" s="38" t="s">
        <v>450</v>
      </c>
      <c r="BF516" s="38" t="s">
        <v>450</v>
      </c>
      <c r="BG516" s="38" t="s">
        <v>450</v>
      </c>
      <c r="BH516" s="38" t="s">
        <v>450</v>
      </c>
      <c r="BI516" s="38">
        <v>0</v>
      </c>
      <c r="BJ516" s="39" t="s">
        <v>450</v>
      </c>
      <c r="BK516" s="39" t="s">
        <v>450</v>
      </c>
      <c r="BL516" s="39" t="s">
        <v>450</v>
      </c>
      <c r="BM516" s="39" t="s">
        <v>450</v>
      </c>
      <c r="BN516" s="39">
        <v>0</v>
      </c>
      <c r="BO516" s="38" t="s">
        <v>450</v>
      </c>
      <c r="BP516" s="38" t="s">
        <v>450</v>
      </c>
      <c r="BQ516" s="38" t="s">
        <v>450</v>
      </c>
      <c r="BR516" s="38" t="s">
        <v>450</v>
      </c>
      <c r="BS516" s="38">
        <v>0</v>
      </c>
      <c r="BT516" s="36">
        <v>0.128</v>
      </c>
      <c r="BU516" s="36">
        <v>1.4999999999999999E-2</v>
      </c>
      <c r="BV516" s="36">
        <v>0</v>
      </c>
      <c r="BW516" s="36">
        <v>0</v>
      </c>
      <c r="BX516" s="36">
        <v>0.14299999999999999</v>
      </c>
      <c r="BY516" s="37">
        <v>12</v>
      </c>
      <c r="BZ516" s="37">
        <v>1</v>
      </c>
      <c r="CA516" s="37">
        <v>0</v>
      </c>
      <c r="CB516" s="37">
        <v>0</v>
      </c>
      <c r="CC516" s="37">
        <v>13</v>
      </c>
      <c r="CD516" s="36">
        <v>5.0999999999999997E-2</v>
      </c>
      <c r="CE516" s="36">
        <v>0</v>
      </c>
      <c r="CF516" s="36">
        <v>0</v>
      </c>
      <c r="CG516" s="36">
        <v>0</v>
      </c>
      <c r="CH516" s="36">
        <v>5.0999999999999997E-2</v>
      </c>
    </row>
    <row r="517" spans="1:86" x14ac:dyDescent="0.25">
      <c r="A517" s="45">
        <v>2022</v>
      </c>
      <c r="B517" s="43" t="s">
        <v>170</v>
      </c>
      <c r="C517" s="44">
        <v>16751</v>
      </c>
      <c r="D517" s="43" t="s">
        <v>907</v>
      </c>
      <c r="E517" s="43" t="s">
        <v>757</v>
      </c>
      <c r="F517" s="42" t="s">
        <v>457</v>
      </c>
      <c r="G517" s="54">
        <v>1.105</v>
      </c>
      <c r="H517" s="54">
        <v>9.8000000000000004E-2</v>
      </c>
      <c r="I517" s="38" t="s">
        <v>450</v>
      </c>
      <c r="J517" s="38" t="s">
        <v>450</v>
      </c>
      <c r="K517" s="38">
        <v>1.2030000000000001</v>
      </c>
      <c r="L517" s="39">
        <v>117</v>
      </c>
      <c r="M517" s="39">
        <v>2</v>
      </c>
      <c r="N517" s="39" t="s">
        <v>450</v>
      </c>
      <c r="O517" s="39" t="s">
        <v>450</v>
      </c>
      <c r="P517" s="39">
        <v>119</v>
      </c>
      <c r="Q517" s="41" t="s">
        <v>450</v>
      </c>
      <c r="R517" s="41" t="s">
        <v>450</v>
      </c>
      <c r="S517" s="41" t="s">
        <v>450</v>
      </c>
      <c r="T517" s="41" t="s">
        <v>450</v>
      </c>
      <c r="U517" s="41" t="s">
        <v>450</v>
      </c>
      <c r="V517" s="40" t="s">
        <v>450</v>
      </c>
      <c r="W517" s="40" t="s">
        <v>450</v>
      </c>
      <c r="X517" s="40" t="s">
        <v>450</v>
      </c>
      <c r="Y517" s="40" t="s">
        <v>450</v>
      </c>
      <c r="Z517" s="40" t="s">
        <v>450</v>
      </c>
      <c r="AA517" s="38" t="s">
        <v>450</v>
      </c>
      <c r="AB517" s="38" t="s">
        <v>450</v>
      </c>
      <c r="AC517" s="38" t="s">
        <v>450</v>
      </c>
      <c r="AD517" s="38" t="s">
        <v>450</v>
      </c>
      <c r="AE517" s="38" t="s">
        <v>450</v>
      </c>
      <c r="AF517" s="39" t="s">
        <v>450</v>
      </c>
      <c r="AG517" s="39" t="s">
        <v>450</v>
      </c>
      <c r="AH517" s="39" t="s">
        <v>450</v>
      </c>
      <c r="AI517" s="39" t="s">
        <v>450</v>
      </c>
      <c r="AJ517" s="39" t="s">
        <v>450</v>
      </c>
      <c r="AK517" s="38">
        <v>112.508</v>
      </c>
      <c r="AL517" s="38" t="s">
        <v>450</v>
      </c>
      <c r="AM517" s="38" t="s">
        <v>450</v>
      </c>
      <c r="AN517" s="38" t="s">
        <v>450</v>
      </c>
      <c r="AO517" s="38">
        <v>112.508</v>
      </c>
      <c r="AP517" s="36">
        <v>2E-3</v>
      </c>
      <c r="AQ517" s="36" t="s">
        <v>450</v>
      </c>
      <c r="AR517" s="36" t="s">
        <v>450</v>
      </c>
      <c r="AS517" s="36" t="s">
        <v>450</v>
      </c>
      <c r="AT517" s="36">
        <v>2E-3</v>
      </c>
      <c r="AU517" s="37">
        <v>1</v>
      </c>
      <c r="AV517" s="37" t="s">
        <v>450</v>
      </c>
      <c r="AW517" s="37" t="s">
        <v>450</v>
      </c>
      <c r="AX517" s="37" t="s">
        <v>450</v>
      </c>
      <c r="AY517" s="37">
        <v>1</v>
      </c>
      <c r="AZ517" s="36" t="s">
        <v>450</v>
      </c>
      <c r="BA517" s="36" t="s">
        <v>450</v>
      </c>
      <c r="BB517" s="36" t="s">
        <v>450</v>
      </c>
      <c r="BC517" s="36" t="s">
        <v>450</v>
      </c>
      <c r="BD517" s="36">
        <v>0</v>
      </c>
      <c r="BE517" s="38">
        <v>0.05</v>
      </c>
      <c r="BF517" s="38" t="s">
        <v>450</v>
      </c>
      <c r="BG517" s="38" t="s">
        <v>450</v>
      </c>
      <c r="BH517" s="38" t="s">
        <v>450</v>
      </c>
      <c r="BI517" s="38">
        <v>0.05</v>
      </c>
      <c r="BJ517" s="39">
        <v>3</v>
      </c>
      <c r="BK517" s="39" t="s">
        <v>450</v>
      </c>
      <c r="BL517" s="39" t="s">
        <v>450</v>
      </c>
      <c r="BM517" s="39" t="s">
        <v>450</v>
      </c>
      <c r="BN517" s="39">
        <v>3</v>
      </c>
      <c r="BO517" s="38">
        <v>5.8979999999999997</v>
      </c>
      <c r="BP517" s="38" t="s">
        <v>450</v>
      </c>
      <c r="BQ517" s="38" t="s">
        <v>450</v>
      </c>
      <c r="BR517" s="38" t="s">
        <v>450</v>
      </c>
      <c r="BS517" s="38">
        <v>5.8979999999999997</v>
      </c>
      <c r="BT517" s="36">
        <v>1.157</v>
      </c>
      <c r="BU517" s="36">
        <v>9.8000000000000004E-2</v>
      </c>
      <c r="BV517" s="36">
        <v>0</v>
      </c>
      <c r="BW517" s="36">
        <v>0</v>
      </c>
      <c r="BX517" s="36">
        <v>1.2549999999999999</v>
      </c>
      <c r="BY517" s="37">
        <v>121</v>
      </c>
      <c r="BZ517" s="37">
        <v>2</v>
      </c>
      <c r="CA517" s="37">
        <v>0</v>
      </c>
      <c r="CB517" s="37">
        <v>0</v>
      </c>
      <c r="CC517" s="37">
        <v>123</v>
      </c>
      <c r="CD517" s="36">
        <v>118.40600000000001</v>
      </c>
      <c r="CE517" s="36">
        <v>0</v>
      </c>
      <c r="CF517" s="36">
        <v>0</v>
      </c>
      <c r="CG517" s="36">
        <v>0</v>
      </c>
      <c r="CH517" s="36">
        <v>118.40600000000001</v>
      </c>
    </row>
    <row r="518" spans="1:86" x14ac:dyDescent="0.25">
      <c r="A518" s="45">
        <v>2022</v>
      </c>
      <c r="B518" s="43" t="s">
        <v>170</v>
      </c>
      <c r="C518" s="44">
        <v>16805</v>
      </c>
      <c r="D518" s="43" t="s">
        <v>906</v>
      </c>
      <c r="E518" s="43" t="s">
        <v>757</v>
      </c>
      <c r="F518" s="42" t="s">
        <v>457</v>
      </c>
      <c r="G518" s="54">
        <v>0.5</v>
      </c>
      <c r="H518" s="54">
        <v>0.55000000000000004</v>
      </c>
      <c r="I518" s="38" t="s">
        <v>450</v>
      </c>
      <c r="J518" s="38" t="s">
        <v>450</v>
      </c>
      <c r="K518" s="38">
        <v>1.05</v>
      </c>
      <c r="L518" s="39">
        <v>69</v>
      </c>
      <c r="M518" s="39">
        <v>14</v>
      </c>
      <c r="N518" s="39" t="s">
        <v>450</v>
      </c>
      <c r="O518" s="39" t="s">
        <v>450</v>
      </c>
      <c r="P518" s="39">
        <v>83</v>
      </c>
      <c r="Q518" s="41" t="s">
        <v>450</v>
      </c>
      <c r="R518" s="41" t="s">
        <v>450</v>
      </c>
      <c r="S518" s="41" t="s">
        <v>450</v>
      </c>
      <c r="T518" s="41" t="s">
        <v>450</v>
      </c>
      <c r="U518" s="41" t="s">
        <v>450</v>
      </c>
      <c r="V518" s="40" t="s">
        <v>450</v>
      </c>
      <c r="W518" s="40" t="s">
        <v>450</v>
      </c>
      <c r="X518" s="40" t="s">
        <v>450</v>
      </c>
      <c r="Y518" s="40" t="s">
        <v>450</v>
      </c>
      <c r="Z518" s="40" t="s">
        <v>450</v>
      </c>
      <c r="AA518" s="38" t="s">
        <v>450</v>
      </c>
      <c r="AB518" s="38" t="s">
        <v>450</v>
      </c>
      <c r="AC518" s="38" t="s">
        <v>450</v>
      </c>
      <c r="AD518" s="38" t="s">
        <v>450</v>
      </c>
      <c r="AE518" s="38" t="s">
        <v>450</v>
      </c>
      <c r="AF518" s="39" t="s">
        <v>450</v>
      </c>
      <c r="AG518" s="39" t="s">
        <v>450</v>
      </c>
      <c r="AH518" s="39" t="s">
        <v>450</v>
      </c>
      <c r="AI518" s="39" t="s">
        <v>450</v>
      </c>
      <c r="AJ518" s="39" t="s">
        <v>450</v>
      </c>
      <c r="AK518" s="38" t="s">
        <v>450</v>
      </c>
      <c r="AL518" s="38" t="s">
        <v>450</v>
      </c>
      <c r="AM518" s="38" t="s">
        <v>450</v>
      </c>
      <c r="AN518" s="38" t="s">
        <v>450</v>
      </c>
      <c r="AO518" s="38">
        <v>0</v>
      </c>
      <c r="AP518" s="36" t="s">
        <v>450</v>
      </c>
      <c r="AQ518" s="36" t="s">
        <v>450</v>
      </c>
      <c r="AR518" s="36" t="s">
        <v>450</v>
      </c>
      <c r="AS518" s="36" t="s">
        <v>450</v>
      </c>
      <c r="AT518" s="36">
        <v>0</v>
      </c>
      <c r="AU518" s="37" t="s">
        <v>450</v>
      </c>
      <c r="AV518" s="37" t="s">
        <v>450</v>
      </c>
      <c r="AW518" s="37" t="s">
        <v>450</v>
      </c>
      <c r="AX518" s="37" t="s">
        <v>450</v>
      </c>
      <c r="AY518" s="37">
        <v>0</v>
      </c>
      <c r="AZ518" s="36" t="s">
        <v>450</v>
      </c>
      <c r="BA518" s="36" t="s">
        <v>450</v>
      </c>
      <c r="BB518" s="36" t="s">
        <v>450</v>
      </c>
      <c r="BC518" s="36" t="s">
        <v>450</v>
      </c>
      <c r="BD518" s="36">
        <v>0</v>
      </c>
      <c r="BE518" s="38" t="s">
        <v>450</v>
      </c>
      <c r="BF518" s="38" t="s">
        <v>450</v>
      </c>
      <c r="BG518" s="38" t="s">
        <v>450</v>
      </c>
      <c r="BH518" s="38" t="s">
        <v>450</v>
      </c>
      <c r="BI518" s="38">
        <v>0</v>
      </c>
      <c r="BJ518" s="39" t="s">
        <v>450</v>
      </c>
      <c r="BK518" s="39" t="s">
        <v>450</v>
      </c>
      <c r="BL518" s="39" t="s">
        <v>450</v>
      </c>
      <c r="BM518" s="39" t="s">
        <v>450</v>
      </c>
      <c r="BN518" s="39">
        <v>0</v>
      </c>
      <c r="BO518" s="38" t="s">
        <v>450</v>
      </c>
      <c r="BP518" s="38" t="s">
        <v>450</v>
      </c>
      <c r="BQ518" s="38" t="s">
        <v>450</v>
      </c>
      <c r="BR518" s="38" t="s">
        <v>450</v>
      </c>
      <c r="BS518" s="38">
        <v>0</v>
      </c>
      <c r="BT518" s="36">
        <v>0.5</v>
      </c>
      <c r="BU518" s="36">
        <v>0.55000000000000004</v>
      </c>
      <c r="BV518" s="36">
        <v>0</v>
      </c>
      <c r="BW518" s="36">
        <v>0</v>
      </c>
      <c r="BX518" s="36">
        <v>1.05</v>
      </c>
      <c r="BY518" s="37">
        <v>69</v>
      </c>
      <c r="BZ518" s="37">
        <v>14</v>
      </c>
      <c r="CA518" s="37">
        <v>0</v>
      </c>
      <c r="CB518" s="37">
        <v>0</v>
      </c>
      <c r="CC518" s="37">
        <v>83</v>
      </c>
      <c r="CD518" s="36">
        <v>0</v>
      </c>
      <c r="CE518" s="36">
        <v>0</v>
      </c>
      <c r="CF518" s="36">
        <v>0</v>
      </c>
      <c r="CG518" s="36">
        <v>0</v>
      </c>
      <c r="CH518" s="36">
        <v>0</v>
      </c>
    </row>
    <row r="519" spans="1:86" x14ac:dyDescent="0.25">
      <c r="A519" s="45">
        <v>2022</v>
      </c>
      <c r="B519" s="43" t="s">
        <v>170</v>
      </c>
      <c r="C519" s="44">
        <v>17177</v>
      </c>
      <c r="D519" s="43" t="s">
        <v>905</v>
      </c>
      <c r="E519" s="43" t="s">
        <v>904</v>
      </c>
      <c r="F519" s="42" t="s">
        <v>457</v>
      </c>
      <c r="G519" s="54">
        <v>0.03</v>
      </c>
      <c r="H519" s="54" t="s">
        <v>450</v>
      </c>
      <c r="I519" s="38">
        <v>0.1</v>
      </c>
      <c r="J519" s="38" t="s">
        <v>450</v>
      </c>
      <c r="K519" s="38">
        <v>0.13</v>
      </c>
      <c r="L519" s="39">
        <v>3</v>
      </c>
      <c r="M519" s="39" t="s">
        <v>450</v>
      </c>
      <c r="N519" s="39">
        <v>1</v>
      </c>
      <c r="O519" s="39" t="s">
        <v>450</v>
      </c>
      <c r="P519" s="39">
        <v>4</v>
      </c>
      <c r="Q519" s="41" t="s">
        <v>450</v>
      </c>
      <c r="R519" s="41" t="s">
        <v>450</v>
      </c>
      <c r="S519" s="41" t="s">
        <v>450</v>
      </c>
      <c r="T519" s="41" t="s">
        <v>450</v>
      </c>
      <c r="U519" s="41" t="s">
        <v>450</v>
      </c>
      <c r="V519" s="40" t="s">
        <v>450</v>
      </c>
      <c r="W519" s="40" t="s">
        <v>450</v>
      </c>
      <c r="X519" s="40" t="s">
        <v>450</v>
      </c>
      <c r="Y519" s="40" t="s">
        <v>450</v>
      </c>
      <c r="Z519" s="40" t="s">
        <v>450</v>
      </c>
      <c r="AA519" s="38" t="s">
        <v>450</v>
      </c>
      <c r="AB519" s="38" t="s">
        <v>450</v>
      </c>
      <c r="AC519" s="38" t="s">
        <v>450</v>
      </c>
      <c r="AD519" s="38" t="s">
        <v>450</v>
      </c>
      <c r="AE519" s="38" t="s">
        <v>450</v>
      </c>
      <c r="AF519" s="39" t="s">
        <v>450</v>
      </c>
      <c r="AG519" s="39" t="s">
        <v>450</v>
      </c>
      <c r="AH519" s="39" t="s">
        <v>450</v>
      </c>
      <c r="AI519" s="39" t="s">
        <v>450</v>
      </c>
      <c r="AJ519" s="39" t="s">
        <v>450</v>
      </c>
      <c r="AK519" s="38">
        <v>0</v>
      </c>
      <c r="AL519" s="38">
        <v>0</v>
      </c>
      <c r="AM519" s="38">
        <v>0</v>
      </c>
      <c r="AN519" s="38" t="s">
        <v>450</v>
      </c>
      <c r="AO519" s="38">
        <v>0</v>
      </c>
      <c r="AP519" s="36" t="s">
        <v>450</v>
      </c>
      <c r="AQ519" s="36" t="s">
        <v>450</v>
      </c>
      <c r="AR519" s="36" t="s">
        <v>450</v>
      </c>
      <c r="AS519" s="36" t="s">
        <v>450</v>
      </c>
      <c r="AT519" s="36">
        <v>0</v>
      </c>
      <c r="AU519" s="37" t="s">
        <v>450</v>
      </c>
      <c r="AV519" s="37" t="s">
        <v>450</v>
      </c>
      <c r="AW519" s="37" t="s">
        <v>450</v>
      </c>
      <c r="AX519" s="37" t="s">
        <v>450</v>
      </c>
      <c r="AY519" s="37">
        <v>0</v>
      </c>
      <c r="AZ519" s="36" t="s">
        <v>450</v>
      </c>
      <c r="BA519" s="36" t="s">
        <v>450</v>
      </c>
      <c r="BB519" s="36" t="s">
        <v>450</v>
      </c>
      <c r="BC519" s="36" t="s">
        <v>450</v>
      </c>
      <c r="BD519" s="36">
        <v>0</v>
      </c>
      <c r="BE519" s="38" t="s">
        <v>450</v>
      </c>
      <c r="BF519" s="38" t="s">
        <v>450</v>
      </c>
      <c r="BG519" s="38" t="s">
        <v>450</v>
      </c>
      <c r="BH519" s="38" t="s">
        <v>450</v>
      </c>
      <c r="BI519" s="38">
        <v>0</v>
      </c>
      <c r="BJ519" s="39" t="s">
        <v>450</v>
      </c>
      <c r="BK519" s="39" t="s">
        <v>450</v>
      </c>
      <c r="BL519" s="39" t="s">
        <v>450</v>
      </c>
      <c r="BM519" s="39" t="s">
        <v>450</v>
      </c>
      <c r="BN519" s="39">
        <v>0</v>
      </c>
      <c r="BO519" s="38" t="s">
        <v>450</v>
      </c>
      <c r="BP519" s="38" t="s">
        <v>450</v>
      </c>
      <c r="BQ519" s="38" t="s">
        <v>450</v>
      </c>
      <c r="BR519" s="38" t="s">
        <v>450</v>
      </c>
      <c r="BS519" s="38">
        <v>0</v>
      </c>
      <c r="BT519" s="36">
        <v>0.03</v>
      </c>
      <c r="BU519" s="36">
        <v>0</v>
      </c>
      <c r="BV519" s="36">
        <v>0.1</v>
      </c>
      <c r="BW519" s="36">
        <v>0</v>
      </c>
      <c r="BX519" s="36">
        <v>0.13</v>
      </c>
      <c r="BY519" s="37">
        <v>3</v>
      </c>
      <c r="BZ519" s="37">
        <v>0</v>
      </c>
      <c r="CA519" s="37">
        <v>1</v>
      </c>
      <c r="CB519" s="37">
        <v>0</v>
      </c>
      <c r="CC519" s="37">
        <v>4</v>
      </c>
      <c r="CD519" s="36">
        <v>0</v>
      </c>
      <c r="CE519" s="36">
        <v>0</v>
      </c>
      <c r="CF519" s="36">
        <v>0</v>
      </c>
      <c r="CG519" s="36">
        <v>0</v>
      </c>
      <c r="CH519" s="36">
        <v>0</v>
      </c>
    </row>
    <row r="520" spans="1:86" x14ac:dyDescent="0.25">
      <c r="A520" s="45">
        <v>2022</v>
      </c>
      <c r="B520" s="43" t="s">
        <v>170</v>
      </c>
      <c r="C520" s="44">
        <v>17833</v>
      </c>
      <c r="D520" s="43" t="s">
        <v>903</v>
      </c>
      <c r="E520" s="43" t="s">
        <v>609</v>
      </c>
      <c r="F520" s="42" t="s">
        <v>457</v>
      </c>
      <c r="G520" s="54">
        <v>3.9820000000000002</v>
      </c>
      <c r="H520" s="54">
        <v>2.3959999999999999</v>
      </c>
      <c r="I520" s="38">
        <v>0</v>
      </c>
      <c r="J520" s="38">
        <v>0</v>
      </c>
      <c r="K520" s="38">
        <v>6.3780000000000001</v>
      </c>
      <c r="L520" s="39">
        <v>511</v>
      </c>
      <c r="M520" s="39">
        <v>58</v>
      </c>
      <c r="N520" s="39">
        <v>0</v>
      </c>
      <c r="O520" s="39">
        <v>0</v>
      </c>
      <c r="P520" s="39">
        <v>569</v>
      </c>
      <c r="Q520" s="41" t="s">
        <v>450</v>
      </c>
      <c r="R520" s="41" t="s">
        <v>450</v>
      </c>
      <c r="S520" s="41" t="s">
        <v>450</v>
      </c>
      <c r="T520" s="41" t="s">
        <v>450</v>
      </c>
      <c r="U520" s="41" t="s">
        <v>450</v>
      </c>
      <c r="V520" s="40" t="s">
        <v>450</v>
      </c>
      <c r="W520" s="40" t="s">
        <v>450</v>
      </c>
      <c r="X520" s="40" t="s">
        <v>450</v>
      </c>
      <c r="Y520" s="40" t="s">
        <v>450</v>
      </c>
      <c r="Z520" s="40" t="s">
        <v>450</v>
      </c>
      <c r="AA520" s="38" t="s">
        <v>450</v>
      </c>
      <c r="AB520" s="38" t="s">
        <v>450</v>
      </c>
      <c r="AC520" s="38" t="s">
        <v>450</v>
      </c>
      <c r="AD520" s="38" t="s">
        <v>450</v>
      </c>
      <c r="AE520" s="38" t="s">
        <v>450</v>
      </c>
      <c r="AF520" s="39" t="s">
        <v>450</v>
      </c>
      <c r="AG520" s="39" t="s">
        <v>450</v>
      </c>
      <c r="AH520" s="39" t="s">
        <v>450</v>
      </c>
      <c r="AI520" s="39" t="s">
        <v>450</v>
      </c>
      <c r="AJ520" s="39" t="s">
        <v>450</v>
      </c>
      <c r="AK520" s="38">
        <v>262.59699999999998</v>
      </c>
      <c r="AL520" s="38">
        <v>333.47899999999998</v>
      </c>
      <c r="AM520" s="38">
        <v>0</v>
      </c>
      <c r="AN520" s="38">
        <v>0</v>
      </c>
      <c r="AO520" s="38">
        <v>596.07600000000002</v>
      </c>
      <c r="AP520" s="36" t="s">
        <v>450</v>
      </c>
      <c r="AQ520" s="36" t="s">
        <v>450</v>
      </c>
      <c r="AR520" s="36" t="s">
        <v>450</v>
      </c>
      <c r="AS520" s="36" t="s">
        <v>450</v>
      </c>
      <c r="AT520" s="36">
        <v>0</v>
      </c>
      <c r="AU520" s="37" t="s">
        <v>450</v>
      </c>
      <c r="AV520" s="37" t="s">
        <v>450</v>
      </c>
      <c r="AW520" s="37" t="s">
        <v>450</v>
      </c>
      <c r="AX520" s="37" t="s">
        <v>450</v>
      </c>
      <c r="AY520" s="37">
        <v>0</v>
      </c>
      <c r="AZ520" s="36" t="s">
        <v>450</v>
      </c>
      <c r="BA520" s="36" t="s">
        <v>450</v>
      </c>
      <c r="BB520" s="36" t="s">
        <v>450</v>
      </c>
      <c r="BC520" s="36" t="s">
        <v>450</v>
      </c>
      <c r="BD520" s="36">
        <v>0</v>
      </c>
      <c r="BE520" s="38">
        <v>0</v>
      </c>
      <c r="BF520" s="38">
        <v>3.4119999999999999</v>
      </c>
      <c r="BG520" s="38">
        <v>0</v>
      </c>
      <c r="BH520" s="38">
        <v>0</v>
      </c>
      <c r="BI520" s="38">
        <v>3.4119999999999999</v>
      </c>
      <c r="BJ520" s="39">
        <v>0</v>
      </c>
      <c r="BK520" s="39">
        <v>5</v>
      </c>
      <c r="BL520" s="39">
        <v>0</v>
      </c>
      <c r="BM520" s="39">
        <v>0</v>
      </c>
      <c r="BN520" s="39">
        <v>5</v>
      </c>
      <c r="BO520" s="38">
        <v>0</v>
      </c>
      <c r="BP520" s="38" t="s">
        <v>450</v>
      </c>
      <c r="BQ520" s="38">
        <v>0</v>
      </c>
      <c r="BR520" s="38">
        <v>0</v>
      </c>
      <c r="BS520" s="38">
        <v>0</v>
      </c>
      <c r="BT520" s="36">
        <v>3.9820000000000002</v>
      </c>
      <c r="BU520" s="36">
        <v>5.8079999999999998</v>
      </c>
      <c r="BV520" s="36">
        <v>0</v>
      </c>
      <c r="BW520" s="36">
        <v>0</v>
      </c>
      <c r="BX520" s="36">
        <v>9.7899999999999991</v>
      </c>
      <c r="BY520" s="37">
        <v>511</v>
      </c>
      <c r="BZ520" s="37">
        <v>63</v>
      </c>
      <c r="CA520" s="37">
        <v>0</v>
      </c>
      <c r="CB520" s="37">
        <v>0</v>
      </c>
      <c r="CC520" s="37">
        <v>574</v>
      </c>
      <c r="CD520" s="36">
        <v>262.59699999999998</v>
      </c>
      <c r="CE520" s="36">
        <v>333.47899999999998</v>
      </c>
      <c r="CF520" s="36">
        <v>0</v>
      </c>
      <c r="CG520" s="36">
        <v>0</v>
      </c>
      <c r="CH520" s="36">
        <v>596.07600000000002</v>
      </c>
    </row>
    <row r="521" spans="1:86" x14ac:dyDescent="0.25">
      <c r="A521" s="45">
        <v>2022</v>
      </c>
      <c r="B521" s="43" t="s">
        <v>170</v>
      </c>
      <c r="C521" s="44">
        <v>19436</v>
      </c>
      <c r="D521" s="43" t="s">
        <v>902</v>
      </c>
      <c r="E521" s="43" t="s">
        <v>473</v>
      </c>
      <c r="F521" s="42" t="s">
        <v>455</v>
      </c>
      <c r="G521" s="54">
        <v>56.003999999999998</v>
      </c>
      <c r="H521" s="54">
        <v>47.148000000000003</v>
      </c>
      <c r="I521" s="38">
        <v>3.0659999999999998</v>
      </c>
      <c r="J521" s="38" t="s">
        <v>450</v>
      </c>
      <c r="K521" s="38">
        <v>106.218</v>
      </c>
      <c r="L521" s="39">
        <v>6014</v>
      </c>
      <c r="M521" s="39">
        <v>1786</v>
      </c>
      <c r="N521" s="39">
        <v>110</v>
      </c>
      <c r="O521" s="39" t="s">
        <v>450</v>
      </c>
      <c r="P521" s="39">
        <v>7910</v>
      </c>
      <c r="Q521" s="41">
        <v>3.2629999999999999</v>
      </c>
      <c r="R521" s="41">
        <v>7.6999999999999999E-2</v>
      </c>
      <c r="S521" s="41" t="s">
        <v>450</v>
      </c>
      <c r="T521" s="41" t="s">
        <v>450</v>
      </c>
      <c r="U521" s="41">
        <v>3.34</v>
      </c>
      <c r="V521" s="40">
        <v>394</v>
      </c>
      <c r="W521" s="40">
        <v>6</v>
      </c>
      <c r="X521" s="40" t="s">
        <v>450</v>
      </c>
      <c r="Y521" s="40" t="s">
        <v>450</v>
      </c>
      <c r="Z521" s="40">
        <v>400</v>
      </c>
      <c r="AA521" s="38" t="s">
        <v>450</v>
      </c>
      <c r="AB521" s="38" t="s">
        <v>450</v>
      </c>
      <c r="AC521" s="38" t="s">
        <v>450</v>
      </c>
      <c r="AD521" s="38" t="s">
        <v>450</v>
      </c>
      <c r="AE521" s="38">
        <v>0</v>
      </c>
      <c r="AF521" s="39" t="s">
        <v>450</v>
      </c>
      <c r="AG521" s="39" t="s">
        <v>450</v>
      </c>
      <c r="AH521" s="39" t="s">
        <v>450</v>
      </c>
      <c r="AI521" s="39" t="s">
        <v>450</v>
      </c>
      <c r="AJ521" s="39">
        <v>0</v>
      </c>
      <c r="AK521" s="38" t="s">
        <v>450</v>
      </c>
      <c r="AL521" s="38" t="s">
        <v>450</v>
      </c>
      <c r="AM521" s="38" t="s">
        <v>450</v>
      </c>
      <c r="AN521" s="38" t="s">
        <v>450</v>
      </c>
      <c r="AO521" s="38">
        <v>0</v>
      </c>
      <c r="AP521" s="36">
        <v>4.8000000000000001E-2</v>
      </c>
      <c r="AQ521" s="36">
        <v>1.7999999999999999E-2</v>
      </c>
      <c r="AR521" s="36" t="s">
        <v>450</v>
      </c>
      <c r="AS521" s="36" t="s">
        <v>450</v>
      </c>
      <c r="AT521" s="36">
        <v>6.6000000000000003E-2</v>
      </c>
      <c r="AU521" s="37">
        <v>18</v>
      </c>
      <c r="AV521" s="37">
        <v>7</v>
      </c>
      <c r="AW521" s="37" t="s">
        <v>450</v>
      </c>
      <c r="AX521" s="37" t="s">
        <v>450</v>
      </c>
      <c r="AY521" s="37">
        <v>25</v>
      </c>
      <c r="AZ521" s="36" t="s">
        <v>450</v>
      </c>
      <c r="BA521" s="36" t="s">
        <v>450</v>
      </c>
      <c r="BB521" s="36" t="s">
        <v>450</v>
      </c>
      <c r="BC521" s="36" t="s">
        <v>450</v>
      </c>
      <c r="BD521" s="36">
        <v>0</v>
      </c>
      <c r="BE521" s="38" t="s">
        <v>450</v>
      </c>
      <c r="BF521" s="38" t="s">
        <v>450</v>
      </c>
      <c r="BG521" s="38" t="s">
        <v>450</v>
      </c>
      <c r="BH521" s="38" t="s">
        <v>450</v>
      </c>
      <c r="BI521" s="38">
        <v>0</v>
      </c>
      <c r="BJ521" s="39" t="s">
        <v>450</v>
      </c>
      <c r="BK521" s="39" t="s">
        <v>450</v>
      </c>
      <c r="BL521" s="39" t="s">
        <v>450</v>
      </c>
      <c r="BM521" s="39" t="s">
        <v>450</v>
      </c>
      <c r="BN521" s="39">
        <v>0</v>
      </c>
      <c r="BO521" s="38" t="s">
        <v>450</v>
      </c>
      <c r="BP521" s="38" t="s">
        <v>450</v>
      </c>
      <c r="BQ521" s="38" t="s">
        <v>450</v>
      </c>
      <c r="BR521" s="38" t="s">
        <v>450</v>
      </c>
      <c r="BS521" s="38">
        <v>0</v>
      </c>
      <c r="BT521" s="36">
        <v>56.052</v>
      </c>
      <c r="BU521" s="36">
        <v>47.165999999999997</v>
      </c>
      <c r="BV521" s="36">
        <v>3.0659999999999998</v>
      </c>
      <c r="BW521" s="36">
        <v>0</v>
      </c>
      <c r="BX521" s="36">
        <v>106.28400000000001</v>
      </c>
      <c r="BY521" s="37">
        <v>6032</v>
      </c>
      <c r="BZ521" s="37">
        <v>1793</v>
      </c>
      <c r="CA521" s="37">
        <v>110</v>
      </c>
      <c r="CB521" s="37">
        <v>0</v>
      </c>
      <c r="CC521" s="37">
        <v>7935</v>
      </c>
      <c r="CD521" s="36">
        <v>0</v>
      </c>
      <c r="CE521" s="36">
        <v>0</v>
      </c>
      <c r="CF521" s="36">
        <v>0</v>
      </c>
      <c r="CG521" s="36">
        <v>0</v>
      </c>
      <c r="CH521" s="36">
        <v>0</v>
      </c>
    </row>
    <row r="522" spans="1:86" x14ac:dyDescent="0.25">
      <c r="A522" s="45">
        <v>2022</v>
      </c>
      <c r="B522" s="43" t="s">
        <v>170</v>
      </c>
      <c r="C522" s="44">
        <v>20318</v>
      </c>
      <c r="D522" s="43" t="s">
        <v>901</v>
      </c>
      <c r="E522" s="43" t="s">
        <v>757</v>
      </c>
      <c r="F522" s="42" t="s">
        <v>457</v>
      </c>
      <c r="G522" s="54">
        <v>1.0429999999999999</v>
      </c>
      <c r="H522" s="54" t="s">
        <v>450</v>
      </c>
      <c r="I522" s="38" t="s">
        <v>450</v>
      </c>
      <c r="J522" s="38" t="s">
        <v>450</v>
      </c>
      <c r="K522" s="38">
        <v>1.0429999999999999</v>
      </c>
      <c r="L522" s="39">
        <v>104</v>
      </c>
      <c r="M522" s="39" t="s">
        <v>450</v>
      </c>
      <c r="N522" s="39" t="s">
        <v>450</v>
      </c>
      <c r="O522" s="39" t="s">
        <v>450</v>
      </c>
      <c r="P522" s="39">
        <v>104</v>
      </c>
      <c r="Q522" s="41" t="s">
        <v>450</v>
      </c>
      <c r="R522" s="41" t="s">
        <v>450</v>
      </c>
      <c r="S522" s="41" t="s">
        <v>450</v>
      </c>
      <c r="T522" s="41" t="s">
        <v>450</v>
      </c>
      <c r="U522" s="41" t="s">
        <v>450</v>
      </c>
      <c r="V522" s="40" t="s">
        <v>450</v>
      </c>
      <c r="W522" s="40" t="s">
        <v>450</v>
      </c>
      <c r="X522" s="40" t="s">
        <v>450</v>
      </c>
      <c r="Y522" s="40" t="s">
        <v>450</v>
      </c>
      <c r="Z522" s="40" t="s">
        <v>450</v>
      </c>
      <c r="AA522" s="38" t="s">
        <v>450</v>
      </c>
      <c r="AB522" s="38" t="s">
        <v>450</v>
      </c>
      <c r="AC522" s="38" t="s">
        <v>450</v>
      </c>
      <c r="AD522" s="38" t="s">
        <v>450</v>
      </c>
      <c r="AE522" s="38" t="s">
        <v>450</v>
      </c>
      <c r="AF522" s="39" t="s">
        <v>450</v>
      </c>
      <c r="AG522" s="39" t="s">
        <v>450</v>
      </c>
      <c r="AH522" s="39" t="s">
        <v>450</v>
      </c>
      <c r="AI522" s="39" t="s">
        <v>450</v>
      </c>
      <c r="AJ522" s="39" t="s">
        <v>450</v>
      </c>
      <c r="AK522" s="38">
        <v>69.352000000000004</v>
      </c>
      <c r="AL522" s="38" t="s">
        <v>450</v>
      </c>
      <c r="AM522" s="38" t="s">
        <v>450</v>
      </c>
      <c r="AN522" s="38" t="s">
        <v>450</v>
      </c>
      <c r="AO522" s="38">
        <v>69.352000000000004</v>
      </c>
      <c r="AP522" s="36">
        <v>1.2E-2</v>
      </c>
      <c r="AQ522" s="36" t="s">
        <v>450</v>
      </c>
      <c r="AR522" s="36" t="s">
        <v>450</v>
      </c>
      <c r="AS522" s="36" t="s">
        <v>450</v>
      </c>
      <c r="AT522" s="36">
        <v>1.2E-2</v>
      </c>
      <c r="AU522" s="37">
        <v>7</v>
      </c>
      <c r="AV522" s="37" t="s">
        <v>450</v>
      </c>
      <c r="AW522" s="37" t="s">
        <v>450</v>
      </c>
      <c r="AX522" s="37" t="s">
        <v>450</v>
      </c>
      <c r="AY522" s="37">
        <v>7</v>
      </c>
      <c r="AZ522" s="36">
        <v>0</v>
      </c>
      <c r="BA522" s="36" t="s">
        <v>450</v>
      </c>
      <c r="BB522" s="36" t="s">
        <v>450</v>
      </c>
      <c r="BC522" s="36" t="s">
        <v>450</v>
      </c>
      <c r="BD522" s="36">
        <v>0</v>
      </c>
      <c r="BE522" s="38" t="s">
        <v>450</v>
      </c>
      <c r="BF522" s="38" t="s">
        <v>450</v>
      </c>
      <c r="BG522" s="38" t="s">
        <v>450</v>
      </c>
      <c r="BH522" s="38" t="s">
        <v>450</v>
      </c>
      <c r="BI522" s="38">
        <v>0</v>
      </c>
      <c r="BJ522" s="39" t="s">
        <v>450</v>
      </c>
      <c r="BK522" s="39" t="s">
        <v>450</v>
      </c>
      <c r="BL522" s="39" t="s">
        <v>450</v>
      </c>
      <c r="BM522" s="39" t="s">
        <v>450</v>
      </c>
      <c r="BN522" s="39">
        <v>0</v>
      </c>
      <c r="BO522" s="38" t="s">
        <v>450</v>
      </c>
      <c r="BP522" s="38" t="s">
        <v>450</v>
      </c>
      <c r="BQ522" s="38" t="s">
        <v>450</v>
      </c>
      <c r="BR522" s="38" t="s">
        <v>450</v>
      </c>
      <c r="BS522" s="38">
        <v>0</v>
      </c>
      <c r="BT522" s="36">
        <v>1.0549999999999999</v>
      </c>
      <c r="BU522" s="36">
        <v>0</v>
      </c>
      <c r="BV522" s="36">
        <v>0</v>
      </c>
      <c r="BW522" s="36">
        <v>0</v>
      </c>
      <c r="BX522" s="36">
        <v>1.0549999999999999</v>
      </c>
      <c r="BY522" s="37">
        <v>111</v>
      </c>
      <c r="BZ522" s="37">
        <v>0</v>
      </c>
      <c r="CA522" s="37">
        <v>0</v>
      </c>
      <c r="CB522" s="37">
        <v>0</v>
      </c>
      <c r="CC522" s="37">
        <v>111</v>
      </c>
      <c r="CD522" s="36">
        <v>69.352000000000004</v>
      </c>
      <c r="CE522" s="36">
        <v>0</v>
      </c>
      <c r="CF522" s="36">
        <v>0</v>
      </c>
      <c r="CG522" s="36">
        <v>0</v>
      </c>
      <c r="CH522" s="36">
        <v>69.352000000000004</v>
      </c>
    </row>
    <row r="523" spans="1:86" x14ac:dyDescent="0.25">
      <c r="A523" s="45">
        <v>2022</v>
      </c>
      <c r="B523" s="43" t="s">
        <v>170</v>
      </c>
      <c r="C523" s="44">
        <v>20363</v>
      </c>
      <c r="D523" s="43" t="s">
        <v>900</v>
      </c>
      <c r="E523" s="43" t="s">
        <v>757</v>
      </c>
      <c r="F523" s="42" t="s">
        <v>457</v>
      </c>
      <c r="G523" s="54">
        <v>1.77</v>
      </c>
      <c r="H523" s="54" t="s">
        <v>450</v>
      </c>
      <c r="I523" s="38" t="s">
        <v>450</v>
      </c>
      <c r="J523" s="38" t="s">
        <v>450</v>
      </c>
      <c r="K523" s="38">
        <v>1.77</v>
      </c>
      <c r="L523" s="39">
        <v>175</v>
      </c>
      <c r="M523" s="39" t="s">
        <v>450</v>
      </c>
      <c r="N523" s="39" t="s">
        <v>450</v>
      </c>
      <c r="O523" s="39" t="s">
        <v>450</v>
      </c>
      <c r="P523" s="39">
        <v>175</v>
      </c>
      <c r="Q523" s="41" t="s">
        <v>450</v>
      </c>
      <c r="R523" s="41" t="s">
        <v>450</v>
      </c>
      <c r="S523" s="41" t="s">
        <v>450</v>
      </c>
      <c r="T523" s="41" t="s">
        <v>450</v>
      </c>
      <c r="U523" s="41" t="s">
        <v>450</v>
      </c>
      <c r="V523" s="40" t="s">
        <v>450</v>
      </c>
      <c r="W523" s="40" t="s">
        <v>450</v>
      </c>
      <c r="X523" s="40" t="s">
        <v>450</v>
      </c>
      <c r="Y523" s="40" t="s">
        <v>450</v>
      </c>
      <c r="Z523" s="40" t="s">
        <v>450</v>
      </c>
      <c r="AA523" s="38" t="s">
        <v>450</v>
      </c>
      <c r="AB523" s="38" t="s">
        <v>450</v>
      </c>
      <c r="AC523" s="38" t="s">
        <v>450</v>
      </c>
      <c r="AD523" s="38" t="s">
        <v>450</v>
      </c>
      <c r="AE523" s="38" t="s">
        <v>450</v>
      </c>
      <c r="AF523" s="39" t="s">
        <v>450</v>
      </c>
      <c r="AG523" s="39" t="s">
        <v>450</v>
      </c>
      <c r="AH523" s="39" t="s">
        <v>450</v>
      </c>
      <c r="AI523" s="39" t="s">
        <v>450</v>
      </c>
      <c r="AJ523" s="39" t="s">
        <v>450</v>
      </c>
      <c r="AK523" s="38">
        <v>1144.308</v>
      </c>
      <c r="AL523" s="38" t="s">
        <v>450</v>
      </c>
      <c r="AM523" s="38" t="s">
        <v>450</v>
      </c>
      <c r="AN523" s="38" t="s">
        <v>450</v>
      </c>
      <c r="AO523" s="38">
        <v>1144.308</v>
      </c>
      <c r="AP523" s="36" t="s">
        <v>450</v>
      </c>
      <c r="AQ523" s="36" t="s">
        <v>450</v>
      </c>
      <c r="AR523" s="36" t="s">
        <v>450</v>
      </c>
      <c r="AS523" s="36" t="s">
        <v>450</v>
      </c>
      <c r="AT523" s="36">
        <v>0</v>
      </c>
      <c r="AU523" s="37" t="s">
        <v>450</v>
      </c>
      <c r="AV523" s="37" t="s">
        <v>450</v>
      </c>
      <c r="AW523" s="37" t="s">
        <v>450</v>
      </c>
      <c r="AX523" s="37" t="s">
        <v>450</v>
      </c>
      <c r="AY523" s="37">
        <v>0</v>
      </c>
      <c r="AZ523" s="36" t="s">
        <v>450</v>
      </c>
      <c r="BA523" s="36" t="s">
        <v>450</v>
      </c>
      <c r="BB523" s="36" t="s">
        <v>450</v>
      </c>
      <c r="BC523" s="36" t="s">
        <v>450</v>
      </c>
      <c r="BD523" s="36">
        <v>0</v>
      </c>
      <c r="BE523" s="38" t="s">
        <v>450</v>
      </c>
      <c r="BF523" s="38" t="s">
        <v>450</v>
      </c>
      <c r="BG523" s="38" t="s">
        <v>450</v>
      </c>
      <c r="BH523" s="38" t="s">
        <v>450</v>
      </c>
      <c r="BI523" s="38">
        <v>0</v>
      </c>
      <c r="BJ523" s="39" t="s">
        <v>450</v>
      </c>
      <c r="BK523" s="39" t="s">
        <v>450</v>
      </c>
      <c r="BL523" s="39" t="s">
        <v>450</v>
      </c>
      <c r="BM523" s="39" t="s">
        <v>450</v>
      </c>
      <c r="BN523" s="39">
        <v>0</v>
      </c>
      <c r="BO523" s="38" t="s">
        <v>450</v>
      </c>
      <c r="BP523" s="38" t="s">
        <v>450</v>
      </c>
      <c r="BQ523" s="38" t="s">
        <v>450</v>
      </c>
      <c r="BR523" s="38" t="s">
        <v>450</v>
      </c>
      <c r="BS523" s="38">
        <v>0</v>
      </c>
      <c r="BT523" s="36">
        <v>1.77</v>
      </c>
      <c r="BU523" s="36">
        <v>0</v>
      </c>
      <c r="BV523" s="36">
        <v>0</v>
      </c>
      <c r="BW523" s="36">
        <v>0</v>
      </c>
      <c r="BX523" s="36">
        <v>1.77</v>
      </c>
      <c r="BY523" s="37">
        <v>175</v>
      </c>
      <c r="BZ523" s="37">
        <v>0</v>
      </c>
      <c r="CA523" s="37">
        <v>0</v>
      </c>
      <c r="CB523" s="37">
        <v>0</v>
      </c>
      <c r="CC523" s="37">
        <v>175</v>
      </c>
      <c r="CD523" s="36">
        <v>1144.308</v>
      </c>
      <c r="CE523" s="36">
        <v>0</v>
      </c>
      <c r="CF523" s="36">
        <v>0</v>
      </c>
      <c r="CG523" s="36">
        <v>0</v>
      </c>
      <c r="CH523" s="36">
        <v>1144.308</v>
      </c>
    </row>
    <row r="524" spans="1:86" x14ac:dyDescent="0.25">
      <c r="A524" s="45">
        <v>2022</v>
      </c>
      <c r="B524" s="43" t="s">
        <v>170</v>
      </c>
      <c r="C524" s="44">
        <v>20574</v>
      </c>
      <c r="D524" s="43" t="s">
        <v>899</v>
      </c>
      <c r="E524" s="43" t="s">
        <v>757</v>
      </c>
      <c r="F524" s="42" t="s">
        <v>455</v>
      </c>
      <c r="G524" s="54">
        <v>5.9379999999999997</v>
      </c>
      <c r="H524" s="54" t="s">
        <v>450</v>
      </c>
      <c r="I524" s="38" t="s">
        <v>450</v>
      </c>
      <c r="J524" s="38" t="s">
        <v>450</v>
      </c>
      <c r="K524" s="38">
        <v>5.9379999999999997</v>
      </c>
      <c r="L524" s="39">
        <v>497</v>
      </c>
      <c r="M524" s="39" t="s">
        <v>450</v>
      </c>
      <c r="N524" s="39" t="s">
        <v>450</v>
      </c>
      <c r="O524" s="39" t="s">
        <v>450</v>
      </c>
      <c r="P524" s="39">
        <v>497</v>
      </c>
      <c r="Q524" s="41" t="s">
        <v>450</v>
      </c>
      <c r="R524" s="41" t="s">
        <v>450</v>
      </c>
      <c r="S524" s="41" t="s">
        <v>450</v>
      </c>
      <c r="T524" s="41" t="s">
        <v>450</v>
      </c>
      <c r="U524" s="41" t="s">
        <v>450</v>
      </c>
      <c r="V524" s="40" t="s">
        <v>450</v>
      </c>
      <c r="W524" s="40" t="s">
        <v>450</v>
      </c>
      <c r="X524" s="40" t="s">
        <v>450</v>
      </c>
      <c r="Y524" s="40" t="s">
        <v>450</v>
      </c>
      <c r="Z524" s="40" t="s">
        <v>450</v>
      </c>
      <c r="AA524" s="38" t="s">
        <v>450</v>
      </c>
      <c r="AB524" s="38" t="s">
        <v>450</v>
      </c>
      <c r="AC524" s="38" t="s">
        <v>450</v>
      </c>
      <c r="AD524" s="38" t="s">
        <v>450</v>
      </c>
      <c r="AE524" s="38" t="s">
        <v>450</v>
      </c>
      <c r="AF524" s="39" t="s">
        <v>450</v>
      </c>
      <c r="AG524" s="39" t="s">
        <v>450</v>
      </c>
      <c r="AH524" s="39" t="s">
        <v>450</v>
      </c>
      <c r="AI524" s="39" t="s">
        <v>450</v>
      </c>
      <c r="AJ524" s="39" t="s">
        <v>450</v>
      </c>
      <c r="AK524" s="38" t="s">
        <v>450</v>
      </c>
      <c r="AL524" s="38" t="s">
        <v>450</v>
      </c>
      <c r="AM524" s="38" t="s">
        <v>450</v>
      </c>
      <c r="AN524" s="38" t="s">
        <v>450</v>
      </c>
      <c r="AO524" s="38">
        <v>0</v>
      </c>
      <c r="AP524" s="36">
        <v>8.0000000000000002E-3</v>
      </c>
      <c r="AQ524" s="36" t="s">
        <v>450</v>
      </c>
      <c r="AR524" s="36" t="s">
        <v>450</v>
      </c>
      <c r="AS524" s="36" t="s">
        <v>450</v>
      </c>
      <c r="AT524" s="36">
        <v>8.0000000000000002E-3</v>
      </c>
      <c r="AU524" s="37">
        <v>3</v>
      </c>
      <c r="AV524" s="37" t="s">
        <v>450</v>
      </c>
      <c r="AW524" s="37" t="s">
        <v>450</v>
      </c>
      <c r="AX524" s="37" t="s">
        <v>450</v>
      </c>
      <c r="AY524" s="37">
        <v>3</v>
      </c>
      <c r="AZ524" s="36" t="s">
        <v>450</v>
      </c>
      <c r="BA524" s="36" t="s">
        <v>450</v>
      </c>
      <c r="BB524" s="36" t="s">
        <v>450</v>
      </c>
      <c r="BC524" s="36" t="s">
        <v>450</v>
      </c>
      <c r="BD524" s="36">
        <v>0</v>
      </c>
      <c r="BE524" s="38" t="s">
        <v>450</v>
      </c>
      <c r="BF524" s="38" t="s">
        <v>450</v>
      </c>
      <c r="BG524" s="38" t="s">
        <v>450</v>
      </c>
      <c r="BH524" s="38" t="s">
        <v>450</v>
      </c>
      <c r="BI524" s="38">
        <v>0</v>
      </c>
      <c r="BJ524" s="39" t="s">
        <v>450</v>
      </c>
      <c r="BK524" s="39" t="s">
        <v>450</v>
      </c>
      <c r="BL524" s="39" t="s">
        <v>450</v>
      </c>
      <c r="BM524" s="39" t="s">
        <v>450</v>
      </c>
      <c r="BN524" s="39">
        <v>0</v>
      </c>
      <c r="BO524" s="38" t="s">
        <v>450</v>
      </c>
      <c r="BP524" s="38" t="s">
        <v>450</v>
      </c>
      <c r="BQ524" s="38" t="s">
        <v>450</v>
      </c>
      <c r="BR524" s="38" t="s">
        <v>450</v>
      </c>
      <c r="BS524" s="38">
        <v>0</v>
      </c>
      <c r="BT524" s="36">
        <v>5.9459999999999997</v>
      </c>
      <c r="BU524" s="36">
        <v>0</v>
      </c>
      <c r="BV524" s="36">
        <v>0</v>
      </c>
      <c r="BW524" s="36">
        <v>0</v>
      </c>
      <c r="BX524" s="36">
        <v>5.9459999999999997</v>
      </c>
      <c r="BY524" s="37">
        <v>500</v>
      </c>
      <c r="BZ524" s="37">
        <v>0</v>
      </c>
      <c r="CA524" s="37">
        <v>0</v>
      </c>
      <c r="CB524" s="37">
        <v>0</v>
      </c>
      <c r="CC524" s="37">
        <v>500</v>
      </c>
      <c r="CD524" s="36">
        <v>0</v>
      </c>
      <c r="CE524" s="36">
        <v>0</v>
      </c>
      <c r="CF524" s="36">
        <v>0</v>
      </c>
      <c r="CG524" s="36">
        <v>0</v>
      </c>
      <c r="CH524" s="36">
        <v>0</v>
      </c>
    </row>
    <row r="525" spans="1:86" x14ac:dyDescent="0.25">
      <c r="A525" s="45">
        <v>2022</v>
      </c>
      <c r="B525" s="43" t="s">
        <v>170</v>
      </c>
      <c r="C525" s="44">
        <v>27238</v>
      </c>
      <c r="D525" s="43" t="s">
        <v>898</v>
      </c>
      <c r="E525" s="43" t="s">
        <v>757</v>
      </c>
      <c r="F525" s="42" t="s">
        <v>457</v>
      </c>
      <c r="G525" s="54">
        <v>2.726</v>
      </c>
      <c r="H525" s="54">
        <v>0.21</v>
      </c>
      <c r="I525" s="38" t="s">
        <v>450</v>
      </c>
      <c r="J525" s="38" t="s">
        <v>450</v>
      </c>
      <c r="K525" s="38">
        <v>2.9359999999999999</v>
      </c>
      <c r="L525" s="39">
        <v>262</v>
      </c>
      <c r="M525" s="39">
        <v>3</v>
      </c>
      <c r="N525" s="39" t="s">
        <v>450</v>
      </c>
      <c r="O525" s="39" t="s">
        <v>450</v>
      </c>
      <c r="P525" s="39">
        <v>265</v>
      </c>
      <c r="Q525" s="41" t="s">
        <v>450</v>
      </c>
      <c r="R525" s="41" t="s">
        <v>450</v>
      </c>
      <c r="S525" s="41" t="s">
        <v>450</v>
      </c>
      <c r="T525" s="41" t="s">
        <v>450</v>
      </c>
      <c r="U525" s="41" t="s">
        <v>450</v>
      </c>
      <c r="V525" s="40" t="s">
        <v>450</v>
      </c>
      <c r="W525" s="40" t="s">
        <v>450</v>
      </c>
      <c r="X525" s="40" t="s">
        <v>450</v>
      </c>
      <c r="Y525" s="40" t="s">
        <v>450</v>
      </c>
      <c r="Z525" s="40" t="s">
        <v>450</v>
      </c>
      <c r="AA525" s="38" t="s">
        <v>450</v>
      </c>
      <c r="AB525" s="38" t="s">
        <v>450</v>
      </c>
      <c r="AC525" s="38" t="s">
        <v>450</v>
      </c>
      <c r="AD525" s="38" t="s">
        <v>450</v>
      </c>
      <c r="AE525" s="38" t="s">
        <v>450</v>
      </c>
      <c r="AF525" s="39" t="s">
        <v>450</v>
      </c>
      <c r="AG525" s="39" t="s">
        <v>450</v>
      </c>
      <c r="AH525" s="39" t="s">
        <v>450</v>
      </c>
      <c r="AI525" s="39" t="s">
        <v>450</v>
      </c>
      <c r="AJ525" s="39" t="s">
        <v>450</v>
      </c>
      <c r="AK525" s="38">
        <v>314.83999999999997</v>
      </c>
      <c r="AL525" s="38" t="s">
        <v>450</v>
      </c>
      <c r="AM525" s="38" t="s">
        <v>450</v>
      </c>
      <c r="AN525" s="38" t="s">
        <v>450</v>
      </c>
      <c r="AO525" s="38">
        <v>314.83999999999997</v>
      </c>
      <c r="AP525" s="36" t="s">
        <v>450</v>
      </c>
      <c r="AQ525" s="36" t="s">
        <v>450</v>
      </c>
      <c r="AR525" s="36" t="s">
        <v>450</v>
      </c>
      <c r="AS525" s="36" t="s">
        <v>450</v>
      </c>
      <c r="AT525" s="36">
        <v>0</v>
      </c>
      <c r="AU525" s="37" t="s">
        <v>450</v>
      </c>
      <c r="AV525" s="37" t="s">
        <v>450</v>
      </c>
      <c r="AW525" s="37" t="s">
        <v>450</v>
      </c>
      <c r="AX525" s="37" t="s">
        <v>450</v>
      </c>
      <c r="AY525" s="37">
        <v>0</v>
      </c>
      <c r="AZ525" s="36" t="s">
        <v>450</v>
      </c>
      <c r="BA525" s="36" t="s">
        <v>450</v>
      </c>
      <c r="BB525" s="36" t="s">
        <v>450</v>
      </c>
      <c r="BC525" s="36" t="s">
        <v>450</v>
      </c>
      <c r="BD525" s="36">
        <v>0</v>
      </c>
      <c r="BE525" s="38" t="s">
        <v>450</v>
      </c>
      <c r="BF525" s="38" t="s">
        <v>450</v>
      </c>
      <c r="BG525" s="38" t="s">
        <v>450</v>
      </c>
      <c r="BH525" s="38" t="s">
        <v>450</v>
      </c>
      <c r="BI525" s="38">
        <v>0</v>
      </c>
      <c r="BJ525" s="39" t="s">
        <v>450</v>
      </c>
      <c r="BK525" s="39" t="s">
        <v>450</v>
      </c>
      <c r="BL525" s="39" t="s">
        <v>450</v>
      </c>
      <c r="BM525" s="39" t="s">
        <v>450</v>
      </c>
      <c r="BN525" s="39">
        <v>0</v>
      </c>
      <c r="BO525" s="38" t="s">
        <v>450</v>
      </c>
      <c r="BP525" s="38" t="s">
        <v>450</v>
      </c>
      <c r="BQ525" s="38" t="s">
        <v>450</v>
      </c>
      <c r="BR525" s="38" t="s">
        <v>450</v>
      </c>
      <c r="BS525" s="38">
        <v>0</v>
      </c>
      <c r="BT525" s="36">
        <v>2.726</v>
      </c>
      <c r="BU525" s="36">
        <v>0.21</v>
      </c>
      <c r="BV525" s="36">
        <v>0</v>
      </c>
      <c r="BW525" s="36">
        <v>0</v>
      </c>
      <c r="BX525" s="36">
        <v>2.9359999999999999</v>
      </c>
      <c r="BY525" s="37">
        <v>262</v>
      </c>
      <c r="BZ525" s="37">
        <v>3</v>
      </c>
      <c r="CA525" s="37">
        <v>0</v>
      </c>
      <c r="CB525" s="37">
        <v>0</v>
      </c>
      <c r="CC525" s="37">
        <v>265</v>
      </c>
      <c r="CD525" s="36">
        <v>314.83999999999997</v>
      </c>
      <c r="CE525" s="36">
        <v>0</v>
      </c>
      <c r="CF525" s="36">
        <v>0</v>
      </c>
      <c r="CG525" s="36">
        <v>0</v>
      </c>
      <c r="CH525" s="36">
        <v>314.83999999999997</v>
      </c>
    </row>
    <row r="526" spans="1:86" x14ac:dyDescent="0.25">
      <c r="A526" s="45">
        <v>2022</v>
      </c>
      <c r="B526" s="43" t="s">
        <v>170</v>
      </c>
      <c r="C526" s="44">
        <v>99999</v>
      </c>
      <c r="D526" s="43" t="s">
        <v>453</v>
      </c>
      <c r="E526" s="43" t="s">
        <v>757</v>
      </c>
      <c r="F526" s="42" t="s">
        <v>451</v>
      </c>
      <c r="G526" s="54">
        <v>-1.036</v>
      </c>
      <c r="H526" s="54" t="s">
        <v>450</v>
      </c>
      <c r="I526" s="38" t="s">
        <v>450</v>
      </c>
      <c r="J526" s="38" t="s">
        <v>450</v>
      </c>
      <c r="K526" s="38">
        <v>-1.036</v>
      </c>
      <c r="L526" s="39" t="s">
        <v>450</v>
      </c>
      <c r="M526" s="39" t="s">
        <v>450</v>
      </c>
      <c r="N526" s="39" t="s">
        <v>450</v>
      </c>
      <c r="O526" s="39" t="s">
        <v>450</v>
      </c>
      <c r="P526" s="39" t="s">
        <v>450</v>
      </c>
      <c r="Q526" s="41" t="s">
        <v>450</v>
      </c>
      <c r="R526" s="41" t="s">
        <v>450</v>
      </c>
      <c r="S526" s="41" t="s">
        <v>450</v>
      </c>
      <c r="T526" s="41" t="s">
        <v>450</v>
      </c>
      <c r="U526" s="41" t="s">
        <v>450</v>
      </c>
      <c r="V526" s="40" t="s">
        <v>450</v>
      </c>
      <c r="W526" s="40" t="s">
        <v>450</v>
      </c>
      <c r="X526" s="40" t="s">
        <v>450</v>
      </c>
      <c r="Y526" s="40" t="s">
        <v>450</v>
      </c>
      <c r="Z526" s="40" t="s">
        <v>450</v>
      </c>
      <c r="AA526" s="38" t="s">
        <v>450</v>
      </c>
      <c r="AB526" s="38" t="s">
        <v>450</v>
      </c>
      <c r="AC526" s="38" t="s">
        <v>450</v>
      </c>
      <c r="AD526" s="38" t="s">
        <v>450</v>
      </c>
      <c r="AE526" s="38" t="s">
        <v>450</v>
      </c>
      <c r="AF526" s="39" t="s">
        <v>450</v>
      </c>
      <c r="AG526" s="39" t="s">
        <v>450</v>
      </c>
      <c r="AH526" s="39" t="s">
        <v>450</v>
      </c>
      <c r="AI526" s="39" t="s">
        <v>450</v>
      </c>
      <c r="AJ526" s="39" t="s">
        <v>450</v>
      </c>
      <c r="AK526" s="38" t="s">
        <v>450</v>
      </c>
      <c r="AL526" s="38" t="s">
        <v>450</v>
      </c>
      <c r="AM526" s="38" t="s">
        <v>450</v>
      </c>
      <c r="AN526" s="38" t="s">
        <v>450</v>
      </c>
      <c r="AO526" s="38" t="s">
        <v>450</v>
      </c>
      <c r="AP526" s="36" t="s">
        <v>450</v>
      </c>
      <c r="AQ526" s="36" t="s">
        <v>450</v>
      </c>
      <c r="AR526" s="36" t="s">
        <v>450</v>
      </c>
      <c r="AS526" s="36" t="s">
        <v>450</v>
      </c>
      <c r="AT526" s="36" t="s">
        <v>450</v>
      </c>
      <c r="AU526" s="37" t="s">
        <v>450</v>
      </c>
      <c r="AV526" s="37" t="s">
        <v>450</v>
      </c>
      <c r="AW526" s="37" t="s">
        <v>450</v>
      </c>
      <c r="AX526" s="37" t="s">
        <v>450</v>
      </c>
      <c r="AY526" s="37" t="s">
        <v>450</v>
      </c>
      <c r="AZ526" s="36" t="s">
        <v>450</v>
      </c>
      <c r="BA526" s="36" t="s">
        <v>450</v>
      </c>
      <c r="BB526" s="36" t="s">
        <v>450</v>
      </c>
      <c r="BC526" s="36" t="s">
        <v>450</v>
      </c>
      <c r="BD526" s="36" t="s">
        <v>450</v>
      </c>
      <c r="BE526" s="38" t="s">
        <v>450</v>
      </c>
      <c r="BF526" s="38" t="s">
        <v>450</v>
      </c>
      <c r="BG526" s="38" t="s">
        <v>450</v>
      </c>
      <c r="BH526" s="38" t="s">
        <v>450</v>
      </c>
      <c r="BI526" s="38" t="s">
        <v>450</v>
      </c>
      <c r="BJ526" s="39" t="s">
        <v>450</v>
      </c>
      <c r="BK526" s="39" t="s">
        <v>450</v>
      </c>
      <c r="BL526" s="39" t="s">
        <v>450</v>
      </c>
      <c r="BM526" s="39" t="s">
        <v>450</v>
      </c>
      <c r="BN526" s="39" t="s">
        <v>450</v>
      </c>
      <c r="BO526" s="38" t="s">
        <v>450</v>
      </c>
      <c r="BP526" s="38" t="s">
        <v>450</v>
      </c>
      <c r="BQ526" s="38" t="s">
        <v>450</v>
      </c>
      <c r="BR526" s="38" t="s">
        <v>450</v>
      </c>
      <c r="BS526" s="38" t="s">
        <v>450</v>
      </c>
      <c r="BT526" s="36">
        <v>-1.036</v>
      </c>
      <c r="BU526" s="36" t="s">
        <v>450</v>
      </c>
      <c r="BV526" s="36" t="s">
        <v>450</v>
      </c>
      <c r="BW526" s="36" t="s">
        <v>450</v>
      </c>
      <c r="BX526" s="36">
        <v>-1.036</v>
      </c>
      <c r="BY526" s="37" t="s">
        <v>450</v>
      </c>
      <c r="BZ526" s="37" t="s">
        <v>450</v>
      </c>
      <c r="CA526" s="37" t="s">
        <v>450</v>
      </c>
      <c r="CB526" s="37" t="s">
        <v>450</v>
      </c>
      <c r="CC526" s="37" t="s">
        <v>450</v>
      </c>
      <c r="CD526" s="36" t="s">
        <v>450</v>
      </c>
      <c r="CE526" s="36" t="s">
        <v>450</v>
      </c>
      <c r="CF526" s="36" t="s">
        <v>450</v>
      </c>
      <c r="CG526" s="36" t="s">
        <v>450</v>
      </c>
      <c r="CH526" s="36" t="s">
        <v>450</v>
      </c>
    </row>
    <row r="527" spans="1:86" x14ac:dyDescent="0.25">
      <c r="A527" s="45">
        <v>2022</v>
      </c>
      <c r="B527" s="43" t="s">
        <v>170</v>
      </c>
      <c r="C527" s="44">
        <v>99999</v>
      </c>
      <c r="D527" s="43" t="s">
        <v>453</v>
      </c>
      <c r="E527" s="43" t="s">
        <v>473</v>
      </c>
      <c r="F527" s="42" t="s">
        <v>451</v>
      </c>
      <c r="G527" s="54">
        <v>-10.548</v>
      </c>
      <c r="H527" s="54">
        <v>-8.4339999999999993</v>
      </c>
      <c r="I527" s="38">
        <v>-0.59099999999999997</v>
      </c>
      <c r="J527" s="38" t="s">
        <v>450</v>
      </c>
      <c r="K527" s="38">
        <v>-19.574000000000002</v>
      </c>
      <c r="L527" s="39" t="s">
        <v>450</v>
      </c>
      <c r="M527" s="39" t="s">
        <v>450</v>
      </c>
      <c r="N527" s="39" t="s">
        <v>450</v>
      </c>
      <c r="O527" s="39" t="s">
        <v>450</v>
      </c>
      <c r="P527" s="39" t="s">
        <v>450</v>
      </c>
      <c r="Q527" s="41" t="s">
        <v>450</v>
      </c>
      <c r="R527" s="41" t="s">
        <v>450</v>
      </c>
      <c r="S527" s="41" t="s">
        <v>450</v>
      </c>
      <c r="T527" s="41" t="s">
        <v>450</v>
      </c>
      <c r="U527" s="41" t="s">
        <v>450</v>
      </c>
      <c r="V527" s="40" t="s">
        <v>450</v>
      </c>
      <c r="W527" s="40" t="s">
        <v>450</v>
      </c>
      <c r="X527" s="40" t="s">
        <v>450</v>
      </c>
      <c r="Y527" s="40" t="s">
        <v>450</v>
      </c>
      <c r="Z527" s="40" t="s">
        <v>450</v>
      </c>
      <c r="AA527" s="38" t="s">
        <v>450</v>
      </c>
      <c r="AB527" s="38" t="s">
        <v>450</v>
      </c>
      <c r="AC527" s="38" t="s">
        <v>450</v>
      </c>
      <c r="AD527" s="38" t="s">
        <v>450</v>
      </c>
      <c r="AE527" s="38">
        <v>0</v>
      </c>
      <c r="AF527" s="39" t="s">
        <v>450</v>
      </c>
      <c r="AG527" s="39" t="s">
        <v>450</v>
      </c>
      <c r="AH527" s="39" t="s">
        <v>450</v>
      </c>
      <c r="AI527" s="39" t="s">
        <v>450</v>
      </c>
      <c r="AJ527" s="39" t="s">
        <v>450</v>
      </c>
      <c r="AK527" s="38" t="s">
        <v>450</v>
      </c>
      <c r="AL527" s="38" t="s">
        <v>450</v>
      </c>
      <c r="AM527" s="38" t="s">
        <v>450</v>
      </c>
      <c r="AN527" s="38" t="s">
        <v>450</v>
      </c>
      <c r="AO527" s="38" t="s">
        <v>450</v>
      </c>
      <c r="AP527" s="36" t="s">
        <v>450</v>
      </c>
      <c r="AQ527" s="36" t="s">
        <v>450</v>
      </c>
      <c r="AR527" s="36" t="s">
        <v>450</v>
      </c>
      <c r="AS527" s="36" t="s">
        <v>450</v>
      </c>
      <c r="AT527" s="36" t="s">
        <v>450</v>
      </c>
      <c r="AU527" s="37" t="s">
        <v>450</v>
      </c>
      <c r="AV527" s="37" t="s">
        <v>450</v>
      </c>
      <c r="AW527" s="37" t="s">
        <v>450</v>
      </c>
      <c r="AX527" s="37" t="s">
        <v>450</v>
      </c>
      <c r="AY527" s="37" t="s">
        <v>450</v>
      </c>
      <c r="AZ527" s="36" t="s">
        <v>450</v>
      </c>
      <c r="BA527" s="36" t="s">
        <v>450</v>
      </c>
      <c r="BB527" s="36" t="s">
        <v>450</v>
      </c>
      <c r="BC527" s="36" t="s">
        <v>450</v>
      </c>
      <c r="BD527" s="36" t="s">
        <v>450</v>
      </c>
      <c r="BE527" s="38" t="s">
        <v>450</v>
      </c>
      <c r="BF527" s="38" t="s">
        <v>450</v>
      </c>
      <c r="BG527" s="38" t="s">
        <v>450</v>
      </c>
      <c r="BH527" s="38" t="s">
        <v>450</v>
      </c>
      <c r="BI527" s="38" t="s">
        <v>450</v>
      </c>
      <c r="BJ527" s="39" t="s">
        <v>450</v>
      </c>
      <c r="BK527" s="39" t="s">
        <v>450</v>
      </c>
      <c r="BL527" s="39" t="s">
        <v>450</v>
      </c>
      <c r="BM527" s="39" t="s">
        <v>450</v>
      </c>
      <c r="BN527" s="39" t="s">
        <v>450</v>
      </c>
      <c r="BO527" s="38" t="s">
        <v>450</v>
      </c>
      <c r="BP527" s="38" t="s">
        <v>450</v>
      </c>
      <c r="BQ527" s="38" t="s">
        <v>450</v>
      </c>
      <c r="BR527" s="38" t="s">
        <v>450</v>
      </c>
      <c r="BS527" s="38" t="s">
        <v>450</v>
      </c>
      <c r="BT527" s="36">
        <v>-10.548</v>
      </c>
      <c r="BU527" s="36">
        <v>-8.4339999999999993</v>
      </c>
      <c r="BV527" s="36">
        <v>-0.59099999999999997</v>
      </c>
      <c r="BW527" s="36" t="s">
        <v>450</v>
      </c>
      <c r="BX527" s="36">
        <v>-19.574000000000002</v>
      </c>
      <c r="BY527" s="37" t="s">
        <v>450</v>
      </c>
      <c r="BZ527" s="37" t="s">
        <v>450</v>
      </c>
      <c r="CA527" s="37" t="s">
        <v>450</v>
      </c>
      <c r="CB527" s="37" t="s">
        <v>450</v>
      </c>
      <c r="CC527" s="37" t="s">
        <v>450</v>
      </c>
      <c r="CD527" s="36" t="s">
        <v>450</v>
      </c>
      <c r="CE527" s="36" t="s">
        <v>450</v>
      </c>
      <c r="CF527" s="36" t="s">
        <v>450</v>
      </c>
      <c r="CG527" s="36" t="s">
        <v>450</v>
      </c>
      <c r="CH527" s="36" t="s">
        <v>450</v>
      </c>
    </row>
    <row r="528" spans="1:86" x14ac:dyDescent="0.25">
      <c r="A528" s="45">
        <v>2022</v>
      </c>
      <c r="B528" s="43" t="s">
        <v>170</v>
      </c>
      <c r="C528" s="44">
        <v>99999</v>
      </c>
      <c r="D528" s="43" t="s">
        <v>453</v>
      </c>
      <c r="E528" s="43" t="s">
        <v>609</v>
      </c>
      <c r="F528" s="42" t="s">
        <v>451</v>
      </c>
      <c r="G528" s="54">
        <v>-10.898999999999999</v>
      </c>
      <c r="H528" s="54">
        <v>-2.238</v>
      </c>
      <c r="I528" s="38">
        <v>-0.128</v>
      </c>
      <c r="J528" s="38" t="s">
        <v>450</v>
      </c>
      <c r="K528" s="38">
        <v>-13.265000000000001</v>
      </c>
      <c r="L528" s="39" t="s">
        <v>450</v>
      </c>
      <c r="M528" s="39" t="s">
        <v>450</v>
      </c>
      <c r="N528" s="39" t="s">
        <v>450</v>
      </c>
      <c r="O528" s="39" t="s">
        <v>450</v>
      </c>
      <c r="P528" s="39" t="s">
        <v>450</v>
      </c>
      <c r="Q528" s="41" t="s">
        <v>450</v>
      </c>
      <c r="R528" s="41" t="s">
        <v>450</v>
      </c>
      <c r="S528" s="41" t="s">
        <v>450</v>
      </c>
      <c r="T528" s="41" t="s">
        <v>450</v>
      </c>
      <c r="U528" s="41" t="s">
        <v>450</v>
      </c>
      <c r="V528" s="40" t="s">
        <v>450</v>
      </c>
      <c r="W528" s="40" t="s">
        <v>450</v>
      </c>
      <c r="X528" s="40" t="s">
        <v>450</v>
      </c>
      <c r="Y528" s="40" t="s">
        <v>450</v>
      </c>
      <c r="Z528" s="40" t="s">
        <v>450</v>
      </c>
      <c r="AA528" s="38" t="s">
        <v>450</v>
      </c>
      <c r="AB528" s="38" t="s">
        <v>450</v>
      </c>
      <c r="AC528" s="38" t="s">
        <v>450</v>
      </c>
      <c r="AD528" s="38" t="s">
        <v>450</v>
      </c>
      <c r="AE528" s="38" t="s">
        <v>450</v>
      </c>
      <c r="AF528" s="39" t="s">
        <v>450</v>
      </c>
      <c r="AG528" s="39" t="s">
        <v>450</v>
      </c>
      <c r="AH528" s="39" t="s">
        <v>450</v>
      </c>
      <c r="AI528" s="39" t="s">
        <v>450</v>
      </c>
      <c r="AJ528" s="39" t="s">
        <v>450</v>
      </c>
      <c r="AK528" s="38" t="s">
        <v>450</v>
      </c>
      <c r="AL528" s="38" t="s">
        <v>450</v>
      </c>
      <c r="AM528" s="38" t="s">
        <v>450</v>
      </c>
      <c r="AN528" s="38" t="s">
        <v>450</v>
      </c>
      <c r="AO528" s="38" t="s">
        <v>450</v>
      </c>
      <c r="AP528" s="36" t="s">
        <v>450</v>
      </c>
      <c r="AQ528" s="36" t="s">
        <v>450</v>
      </c>
      <c r="AR528" s="36" t="s">
        <v>450</v>
      </c>
      <c r="AS528" s="36" t="s">
        <v>450</v>
      </c>
      <c r="AT528" s="36" t="s">
        <v>450</v>
      </c>
      <c r="AU528" s="37" t="s">
        <v>450</v>
      </c>
      <c r="AV528" s="37" t="s">
        <v>450</v>
      </c>
      <c r="AW528" s="37" t="s">
        <v>450</v>
      </c>
      <c r="AX528" s="37" t="s">
        <v>450</v>
      </c>
      <c r="AY528" s="37" t="s">
        <v>450</v>
      </c>
      <c r="AZ528" s="36" t="s">
        <v>450</v>
      </c>
      <c r="BA528" s="36" t="s">
        <v>450</v>
      </c>
      <c r="BB528" s="36" t="s">
        <v>450</v>
      </c>
      <c r="BC528" s="36" t="s">
        <v>450</v>
      </c>
      <c r="BD528" s="36" t="s">
        <v>450</v>
      </c>
      <c r="BE528" s="38" t="s">
        <v>450</v>
      </c>
      <c r="BF528" s="38" t="s">
        <v>450</v>
      </c>
      <c r="BG528" s="38" t="s">
        <v>450</v>
      </c>
      <c r="BH528" s="38" t="s">
        <v>450</v>
      </c>
      <c r="BI528" s="38" t="s">
        <v>450</v>
      </c>
      <c r="BJ528" s="39" t="s">
        <v>450</v>
      </c>
      <c r="BK528" s="39" t="s">
        <v>450</v>
      </c>
      <c r="BL528" s="39" t="s">
        <v>450</v>
      </c>
      <c r="BM528" s="39" t="s">
        <v>450</v>
      </c>
      <c r="BN528" s="39" t="s">
        <v>450</v>
      </c>
      <c r="BO528" s="38" t="s">
        <v>450</v>
      </c>
      <c r="BP528" s="38" t="s">
        <v>450</v>
      </c>
      <c r="BQ528" s="38" t="s">
        <v>450</v>
      </c>
      <c r="BR528" s="38" t="s">
        <v>450</v>
      </c>
      <c r="BS528" s="38" t="s">
        <v>450</v>
      </c>
      <c r="BT528" s="36">
        <v>-10.898999999999999</v>
      </c>
      <c r="BU528" s="36">
        <v>-2.238</v>
      </c>
      <c r="BV528" s="36">
        <v>-0.128</v>
      </c>
      <c r="BW528" s="36" t="s">
        <v>450</v>
      </c>
      <c r="BX528" s="36">
        <v>-13.265000000000001</v>
      </c>
      <c r="BY528" s="37" t="s">
        <v>450</v>
      </c>
      <c r="BZ528" s="37" t="s">
        <v>450</v>
      </c>
      <c r="CA528" s="37" t="s">
        <v>450</v>
      </c>
      <c r="CB528" s="37" t="s">
        <v>450</v>
      </c>
      <c r="CC528" s="37" t="s">
        <v>450</v>
      </c>
      <c r="CD528" s="36" t="s">
        <v>450</v>
      </c>
      <c r="CE528" s="36" t="s">
        <v>450</v>
      </c>
      <c r="CF528" s="36" t="s">
        <v>450</v>
      </c>
      <c r="CG528" s="36" t="s">
        <v>450</v>
      </c>
      <c r="CH528" s="36" t="s">
        <v>450</v>
      </c>
    </row>
    <row r="529" spans="1:86" x14ac:dyDescent="0.25">
      <c r="A529" s="45">
        <v>2022</v>
      </c>
      <c r="B529" s="43" t="s">
        <v>169</v>
      </c>
      <c r="C529" s="44">
        <v>3841</v>
      </c>
      <c r="D529" s="43" t="s">
        <v>897</v>
      </c>
      <c r="E529" s="43" t="s">
        <v>890</v>
      </c>
      <c r="F529" s="42" t="s">
        <v>457</v>
      </c>
      <c r="G529" s="54">
        <v>0.214</v>
      </c>
      <c r="H529" s="54">
        <v>8.9999999999999993E-3</v>
      </c>
      <c r="I529" s="38" t="s">
        <v>450</v>
      </c>
      <c r="J529" s="38" t="s">
        <v>450</v>
      </c>
      <c r="K529" s="38">
        <v>0.223</v>
      </c>
      <c r="L529" s="39">
        <v>312</v>
      </c>
      <c r="M529" s="39">
        <v>1</v>
      </c>
      <c r="N529" s="39" t="s">
        <v>450</v>
      </c>
      <c r="O529" s="39" t="s">
        <v>450</v>
      </c>
      <c r="P529" s="39">
        <v>313</v>
      </c>
      <c r="Q529" s="41" t="s">
        <v>450</v>
      </c>
      <c r="R529" s="41" t="s">
        <v>450</v>
      </c>
      <c r="S529" s="41" t="s">
        <v>450</v>
      </c>
      <c r="T529" s="41" t="s">
        <v>450</v>
      </c>
      <c r="U529" s="41" t="s">
        <v>450</v>
      </c>
      <c r="V529" s="40" t="s">
        <v>450</v>
      </c>
      <c r="W529" s="40" t="s">
        <v>450</v>
      </c>
      <c r="X529" s="40" t="s">
        <v>450</v>
      </c>
      <c r="Y529" s="40" t="s">
        <v>450</v>
      </c>
      <c r="Z529" s="40" t="s">
        <v>450</v>
      </c>
      <c r="AA529" s="38" t="s">
        <v>450</v>
      </c>
      <c r="AB529" s="38" t="s">
        <v>450</v>
      </c>
      <c r="AC529" s="38" t="s">
        <v>450</v>
      </c>
      <c r="AD529" s="38" t="s">
        <v>450</v>
      </c>
      <c r="AE529" s="38" t="s">
        <v>450</v>
      </c>
      <c r="AF529" s="39" t="s">
        <v>450</v>
      </c>
      <c r="AG529" s="39" t="s">
        <v>450</v>
      </c>
      <c r="AH529" s="39" t="s">
        <v>450</v>
      </c>
      <c r="AI529" s="39" t="s">
        <v>450</v>
      </c>
      <c r="AJ529" s="39" t="s">
        <v>450</v>
      </c>
      <c r="AK529" s="38">
        <v>76.81</v>
      </c>
      <c r="AL529" s="38">
        <v>1</v>
      </c>
      <c r="AM529" s="38" t="s">
        <v>450</v>
      </c>
      <c r="AN529" s="38" t="s">
        <v>450</v>
      </c>
      <c r="AO529" s="38">
        <v>77.81</v>
      </c>
      <c r="AP529" s="36" t="s">
        <v>450</v>
      </c>
      <c r="AQ529" s="36" t="s">
        <v>450</v>
      </c>
      <c r="AR529" s="36" t="s">
        <v>450</v>
      </c>
      <c r="AS529" s="36" t="s">
        <v>450</v>
      </c>
      <c r="AT529" s="36">
        <v>0</v>
      </c>
      <c r="AU529" s="37" t="s">
        <v>450</v>
      </c>
      <c r="AV529" s="37" t="s">
        <v>450</v>
      </c>
      <c r="AW529" s="37" t="s">
        <v>450</v>
      </c>
      <c r="AX529" s="37" t="s">
        <v>450</v>
      </c>
      <c r="AY529" s="37">
        <v>0</v>
      </c>
      <c r="AZ529" s="36" t="s">
        <v>450</v>
      </c>
      <c r="BA529" s="36" t="s">
        <v>450</v>
      </c>
      <c r="BB529" s="36" t="s">
        <v>450</v>
      </c>
      <c r="BC529" s="36" t="s">
        <v>450</v>
      </c>
      <c r="BD529" s="36">
        <v>0</v>
      </c>
      <c r="BE529" s="38" t="s">
        <v>450</v>
      </c>
      <c r="BF529" s="38" t="s">
        <v>450</v>
      </c>
      <c r="BG529" s="38" t="s">
        <v>450</v>
      </c>
      <c r="BH529" s="38" t="s">
        <v>450</v>
      </c>
      <c r="BI529" s="38">
        <v>0</v>
      </c>
      <c r="BJ529" s="39" t="s">
        <v>450</v>
      </c>
      <c r="BK529" s="39" t="s">
        <v>450</v>
      </c>
      <c r="BL529" s="39" t="s">
        <v>450</v>
      </c>
      <c r="BM529" s="39" t="s">
        <v>450</v>
      </c>
      <c r="BN529" s="39">
        <v>0</v>
      </c>
      <c r="BO529" s="38" t="s">
        <v>450</v>
      </c>
      <c r="BP529" s="38" t="s">
        <v>450</v>
      </c>
      <c r="BQ529" s="38" t="s">
        <v>450</v>
      </c>
      <c r="BR529" s="38" t="s">
        <v>450</v>
      </c>
      <c r="BS529" s="38">
        <v>0</v>
      </c>
      <c r="BT529" s="36">
        <v>0.214</v>
      </c>
      <c r="BU529" s="36">
        <v>8.9999999999999993E-3</v>
      </c>
      <c r="BV529" s="36">
        <v>0</v>
      </c>
      <c r="BW529" s="36">
        <v>0</v>
      </c>
      <c r="BX529" s="36">
        <v>0.223</v>
      </c>
      <c r="BY529" s="37">
        <v>312</v>
      </c>
      <c r="BZ529" s="37">
        <v>1</v>
      </c>
      <c r="CA529" s="37">
        <v>0</v>
      </c>
      <c r="CB529" s="37">
        <v>0</v>
      </c>
      <c r="CC529" s="37">
        <v>313</v>
      </c>
      <c r="CD529" s="36">
        <v>76.81</v>
      </c>
      <c r="CE529" s="36">
        <v>1</v>
      </c>
      <c r="CF529" s="36">
        <v>0</v>
      </c>
      <c r="CG529" s="36">
        <v>0</v>
      </c>
      <c r="CH529" s="36">
        <v>77.81</v>
      </c>
    </row>
    <row r="530" spans="1:86" x14ac:dyDescent="0.25">
      <c r="A530" s="45">
        <v>2022</v>
      </c>
      <c r="B530" s="43" t="s">
        <v>169</v>
      </c>
      <c r="C530" s="44">
        <v>5175</v>
      </c>
      <c r="D530" s="43" t="s">
        <v>896</v>
      </c>
      <c r="E530" s="43" t="s">
        <v>473</v>
      </c>
      <c r="F530" s="42" t="s">
        <v>457</v>
      </c>
      <c r="G530" s="54">
        <v>0.23</v>
      </c>
      <c r="H530" s="54">
        <v>0.26800000000000002</v>
      </c>
      <c r="I530" s="38" t="s">
        <v>450</v>
      </c>
      <c r="J530" s="38" t="s">
        <v>450</v>
      </c>
      <c r="K530" s="38">
        <v>0.498</v>
      </c>
      <c r="L530" s="39">
        <v>32</v>
      </c>
      <c r="M530" s="39">
        <v>5</v>
      </c>
      <c r="N530" s="39" t="s">
        <v>450</v>
      </c>
      <c r="O530" s="39" t="s">
        <v>450</v>
      </c>
      <c r="P530" s="39">
        <v>37</v>
      </c>
      <c r="Q530" s="41" t="s">
        <v>450</v>
      </c>
      <c r="R530" s="41" t="s">
        <v>450</v>
      </c>
      <c r="S530" s="41" t="s">
        <v>450</v>
      </c>
      <c r="T530" s="41" t="s">
        <v>450</v>
      </c>
      <c r="U530" s="41" t="s">
        <v>450</v>
      </c>
      <c r="V530" s="40" t="s">
        <v>450</v>
      </c>
      <c r="W530" s="40" t="s">
        <v>450</v>
      </c>
      <c r="X530" s="40" t="s">
        <v>450</v>
      </c>
      <c r="Y530" s="40" t="s">
        <v>450</v>
      </c>
      <c r="Z530" s="40" t="s">
        <v>450</v>
      </c>
      <c r="AA530" s="38" t="s">
        <v>450</v>
      </c>
      <c r="AB530" s="38" t="s">
        <v>450</v>
      </c>
      <c r="AC530" s="38" t="s">
        <v>450</v>
      </c>
      <c r="AD530" s="38" t="s">
        <v>450</v>
      </c>
      <c r="AE530" s="38" t="s">
        <v>450</v>
      </c>
      <c r="AF530" s="39" t="s">
        <v>450</v>
      </c>
      <c r="AG530" s="39" t="s">
        <v>450</v>
      </c>
      <c r="AH530" s="39" t="s">
        <v>450</v>
      </c>
      <c r="AI530" s="39" t="s">
        <v>450</v>
      </c>
      <c r="AJ530" s="39" t="s">
        <v>450</v>
      </c>
      <c r="AK530" s="38">
        <v>120.121</v>
      </c>
      <c r="AL530" s="38">
        <v>88.694999999999993</v>
      </c>
      <c r="AM530" s="38" t="s">
        <v>450</v>
      </c>
      <c r="AN530" s="38" t="s">
        <v>450</v>
      </c>
      <c r="AO530" s="38">
        <v>208.816</v>
      </c>
      <c r="AP530" s="36" t="s">
        <v>450</v>
      </c>
      <c r="AQ530" s="36" t="s">
        <v>450</v>
      </c>
      <c r="AR530" s="36" t="s">
        <v>450</v>
      </c>
      <c r="AS530" s="36" t="s">
        <v>450</v>
      </c>
      <c r="AT530" s="36">
        <v>0</v>
      </c>
      <c r="AU530" s="37" t="s">
        <v>450</v>
      </c>
      <c r="AV530" s="37" t="s">
        <v>450</v>
      </c>
      <c r="AW530" s="37" t="s">
        <v>450</v>
      </c>
      <c r="AX530" s="37" t="s">
        <v>450</v>
      </c>
      <c r="AY530" s="37">
        <v>0</v>
      </c>
      <c r="AZ530" s="36" t="s">
        <v>450</v>
      </c>
      <c r="BA530" s="36" t="s">
        <v>450</v>
      </c>
      <c r="BB530" s="36" t="s">
        <v>450</v>
      </c>
      <c r="BC530" s="36" t="s">
        <v>450</v>
      </c>
      <c r="BD530" s="36">
        <v>0</v>
      </c>
      <c r="BE530" s="38" t="s">
        <v>450</v>
      </c>
      <c r="BF530" s="38" t="s">
        <v>450</v>
      </c>
      <c r="BG530" s="38" t="s">
        <v>450</v>
      </c>
      <c r="BH530" s="38" t="s">
        <v>450</v>
      </c>
      <c r="BI530" s="38">
        <v>0</v>
      </c>
      <c r="BJ530" s="39" t="s">
        <v>450</v>
      </c>
      <c r="BK530" s="39" t="s">
        <v>450</v>
      </c>
      <c r="BL530" s="39" t="s">
        <v>450</v>
      </c>
      <c r="BM530" s="39" t="s">
        <v>450</v>
      </c>
      <c r="BN530" s="39">
        <v>0</v>
      </c>
      <c r="BO530" s="38" t="s">
        <v>450</v>
      </c>
      <c r="BP530" s="38" t="s">
        <v>450</v>
      </c>
      <c r="BQ530" s="38" t="s">
        <v>450</v>
      </c>
      <c r="BR530" s="38" t="s">
        <v>450</v>
      </c>
      <c r="BS530" s="38">
        <v>0</v>
      </c>
      <c r="BT530" s="36">
        <v>0.23</v>
      </c>
      <c r="BU530" s="36">
        <v>0.26800000000000002</v>
      </c>
      <c r="BV530" s="36">
        <v>0</v>
      </c>
      <c r="BW530" s="36">
        <v>0</v>
      </c>
      <c r="BX530" s="36">
        <v>0.498</v>
      </c>
      <c r="BY530" s="37">
        <v>32</v>
      </c>
      <c r="BZ530" s="37">
        <v>5</v>
      </c>
      <c r="CA530" s="37">
        <v>0</v>
      </c>
      <c r="CB530" s="37">
        <v>0</v>
      </c>
      <c r="CC530" s="37">
        <v>37</v>
      </c>
      <c r="CD530" s="36">
        <v>120.121</v>
      </c>
      <c r="CE530" s="36">
        <v>88.694999999999993</v>
      </c>
      <c r="CF530" s="36">
        <v>0</v>
      </c>
      <c r="CG530" s="36">
        <v>0</v>
      </c>
      <c r="CH530" s="36">
        <v>208.816</v>
      </c>
    </row>
    <row r="531" spans="1:86" x14ac:dyDescent="0.25">
      <c r="A531" s="45">
        <v>2022</v>
      </c>
      <c r="B531" s="43" t="s">
        <v>169</v>
      </c>
      <c r="C531" s="44">
        <v>11519</v>
      </c>
      <c r="D531" s="43" t="s">
        <v>895</v>
      </c>
      <c r="E531" s="43" t="s">
        <v>473</v>
      </c>
      <c r="F531" s="42" t="s">
        <v>457</v>
      </c>
      <c r="G531" s="54">
        <v>0.49399999999999999</v>
      </c>
      <c r="H531" s="54" t="s">
        <v>450</v>
      </c>
      <c r="I531" s="38">
        <v>0.32</v>
      </c>
      <c r="J531" s="38" t="s">
        <v>450</v>
      </c>
      <c r="K531" s="38">
        <v>0.81399999999999995</v>
      </c>
      <c r="L531" s="39">
        <v>67</v>
      </c>
      <c r="M531" s="39" t="s">
        <v>450</v>
      </c>
      <c r="N531" s="39">
        <v>5</v>
      </c>
      <c r="O531" s="39" t="s">
        <v>450</v>
      </c>
      <c r="P531" s="39">
        <v>72</v>
      </c>
      <c r="Q531" s="41" t="s">
        <v>450</v>
      </c>
      <c r="R531" s="41" t="s">
        <v>450</v>
      </c>
      <c r="S531" s="41" t="s">
        <v>450</v>
      </c>
      <c r="T531" s="41" t="s">
        <v>450</v>
      </c>
      <c r="U531" s="41" t="s">
        <v>450</v>
      </c>
      <c r="V531" s="40" t="s">
        <v>450</v>
      </c>
      <c r="W531" s="40" t="s">
        <v>450</v>
      </c>
      <c r="X531" s="40" t="s">
        <v>450</v>
      </c>
      <c r="Y531" s="40" t="s">
        <v>450</v>
      </c>
      <c r="Z531" s="40" t="s">
        <v>450</v>
      </c>
      <c r="AA531" s="38" t="s">
        <v>450</v>
      </c>
      <c r="AB531" s="38" t="s">
        <v>450</v>
      </c>
      <c r="AC531" s="38" t="s">
        <v>450</v>
      </c>
      <c r="AD531" s="38" t="s">
        <v>450</v>
      </c>
      <c r="AE531" s="38" t="s">
        <v>450</v>
      </c>
      <c r="AF531" s="39" t="s">
        <v>450</v>
      </c>
      <c r="AG531" s="39" t="s">
        <v>450</v>
      </c>
      <c r="AH531" s="39" t="s">
        <v>450</v>
      </c>
      <c r="AI531" s="39" t="s">
        <v>450</v>
      </c>
      <c r="AJ531" s="39" t="s">
        <v>450</v>
      </c>
      <c r="AK531" s="38" t="s">
        <v>450</v>
      </c>
      <c r="AL531" s="38" t="s">
        <v>450</v>
      </c>
      <c r="AM531" s="38" t="s">
        <v>450</v>
      </c>
      <c r="AN531" s="38" t="s">
        <v>450</v>
      </c>
      <c r="AO531" s="38">
        <v>0</v>
      </c>
      <c r="AP531" s="36" t="s">
        <v>450</v>
      </c>
      <c r="AQ531" s="36" t="s">
        <v>450</v>
      </c>
      <c r="AR531" s="36" t="s">
        <v>450</v>
      </c>
      <c r="AS531" s="36" t="s">
        <v>450</v>
      </c>
      <c r="AT531" s="36">
        <v>0</v>
      </c>
      <c r="AU531" s="37" t="s">
        <v>450</v>
      </c>
      <c r="AV531" s="37" t="s">
        <v>450</v>
      </c>
      <c r="AW531" s="37" t="s">
        <v>450</v>
      </c>
      <c r="AX531" s="37" t="s">
        <v>450</v>
      </c>
      <c r="AY531" s="37">
        <v>0</v>
      </c>
      <c r="AZ531" s="36" t="s">
        <v>450</v>
      </c>
      <c r="BA531" s="36" t="s">
        <v>450</v>
      </c>
      <c r="BB531" s="36" t="s">
        <v>450</v>
      </c>
      <c r="BC531" s="36" t="s">
        <v>450</v>
      </c>
      <c r="BD531" s="36">
        <v>0</v>
      </c>
      <c r="BE531" s="38" t="s">
        <v>450</v>
      </c>
      <c r="BF531" s="38" t="s">
        <v>450</v>
      </c>
      <c r="BG531" s="38" t="s">
        <v>450</v>
      </c>
      <c r="BH531" s="38" t="s">
        <v>450</v>
      </c>
      <c r="BI531" s="38">
        <v>0</v>
      </c>
      <c r="BJ531" s="39" t="s">
        <v>450</v>
      </c>
      <c r="BK531" s="39" t="s">
        <v>450</v>
      </c>
      <c r="BL531" s="39" t="s">
        <v>450</v>
      </c>
      <c r="BM531" s="39" t="s">
        <v>450</v>
      </c>
      <c r="BN531" s="39">
        <v>0</v>
      </c>
      <c r="BO531" s="38" t="s">
        <v>450</v>
      </c>
      <c r="BP531" s="38" t="s">
        <v>450</v>
      </c>
      <c r="BQ531" s="38" t="s">
        <v>450</v>
      </c>
      <c r="BR531" s="38" t="s">
        <v>450</v>
      </c>
      <c r="BS531" s="38">
        <v>0</v>
      </c>
      <c r="BT531" s="36">
        <v>0.49399999999999999</v>
      </c>
      <c r="BU531" s="36">
        <v>0</v>
      </c>
      <c r="BV531" s="36">
        <v>0.32</v>
      </c>
      <c r="BW531" s="36">
        <v>0</v>
      </c>
      <c r="BX531" s="36">
        <v>0.81399999999999995</v>
      </c>
      <c r="BY531" s="37">
        <v>67</v>
      </c>
      <c r="BZ531" s="37">
        <v>0</v>
      </c>
      <c r="CA531" s="37">
        <v>5</v>
      </c>
      <c r="CB531" s="37">
        <v>0</v>
      </c>
      <c r="CC531" s="37">
        <v>72</v>
      </c>
      <c r="CD531" s="36">
        <v>0</v>
      </c>
      <c r="CE531" s="36">
        <v>0</v>
      </c>
      <c r="CF531" s="36">
        <v>0</v>
      </c>
      <c r="CG531" s="36">
        <v>0</v>
      </c>
      <c r="CH531" s="36">
        <v>0</v>
      </c>
    </row>
    <row r="532" spans="1:86" x14ac:dyDescent="0.25">
      <c r="A532" s="45">
        <v>2022</v>
      </c>
      <c r="B532" s="43" t="s">
        <v>169</v>
      </c>
      <c r="C532" s="44">
        <v>12685</v>
      </c>
      <c r="D532" s="43" t="s">
        <v>894</v>
      </c>
      <c r="E532" s="43" t="s">
        <v>473</v>
      </c>
      <c r="F532" s="42" t="s">
        <v>455</v>
      </c>
      <c r="G532" s="54">
        <v>1.1439999999999999</v>
      </c>
      <c r="H532" s="54">
        <v>0.42099999999999999</v>
      </c>
      <c r="I532" s="38">
        <v>0.02</v>
      </c>
      <c r="J532" s="38" t="s">
        <v>450</v>
      </c>
      <c r="K532" s="38">
        <v>1.585</v>
      </c>
      <c r="L532" s="39">
        <v>135</v>
      </c>
      <c r="M532" s="39">
        <v>18</v>
      </c>
      <c r="N532" s="39">
        <v>1</v>
      </c>
      <c r="O532" s="39" t="s">
        <v>450</v>
      </c>
      <c r="P532" s="39">
        <v>154</v>
      </c>
      <c r="Q532" s="41" t="s">
        <v>450</v>
      </c>
      <c r="R532" s="41" t="s">
        <v>450</v>
      </c>
      <c r="S532" s="41" t="s">
        <v>450</v>
      </c>
      <c r="T532" s="41" t="s">
        <v>450</v>
      </c>
      <c r="U532" s="41" t="s">
        <v>450</v>
      </c>
      <c r="V532" s="40" t="s">
        <v>450</v>
      </c>
      <c r="W532" s="40" t="s">
        <v>450</v>
      </c>
      <c r="X532" s="40" t="s">
        <v>450</v>
      </c>
      <c r="Y532" s="40" t="s">
        <v>450</v>
      </c>
      <c r="Z532" s="40" t="s">
        <v>450</v>
      </c>
      <c r="AA532" s="38" t="s">
        <v>450</v>
      </c>
      <c r="AB532" s="38" t="s">
        <v>450</v>
      </c>
      <c r="AC532" s="38" t="s">
        <v>450</v>
      </c>
      <c r="AD532" s="38" t="s">
        <v>450</v>
      </c>
      <c r="AE532" s="38" t="s">
        <v>450</v>
      </c>
      <c r="AF532" s="39" t="s">
        <v>450</v>
      </c>
      <c r="AG532" s="39" t="s">
        <v>450</v>
      </c>
      <c r="AH532" s="39" t="s">
        <v>450</v>
      </c>
      <c r="AI532" s="39" t="s">
        <v>450</v>
      </c>
      <c r="AJ532" s="39" t="s">
        <v>450</v>
      </c>
      <c r="AK532" s="38" t="s">
        <v>450</v>
      </c>
      <c r="AL532" s="38" t="s">
        <v>450</v>
      </c>
      <c r="AM532" s="38" t="s">
        <v>450</v>
      </c>
      <c r="AN532" s="38" t="s">
        <v>450</v>
      </c>
      <c r="AO532" s="38">
        <v>0</v>
      </c>
      <c r="AP532" s="36">
        <v>1.0999999999999999E-2</v>
      </c>
      <c r="AQ532" s="36" t="s">
        <v>450</v>
      </c>
      <c r="AR532" s="36" t="s">
        <v>450</v>
      </c>
      <c r="AS532" s="36" t="s">
        <v>450</v>
      </c>
      <c r="AT532" s="36">
        <v>1.0999999999999999E-2</v>
      </c>
      <c r="AU532" s="37">
        <v>1</v>
      </c>
      <c r="AV532" s="37" t="s">
        <v>450</v>
      </c>
      <c r="AW532" s="37" t="s">
        <v>450</v>
      </c>
      <c r="AX532" s="37" t="s">
        <v>450</v>
      </c>
      <c r="AY532" s="37">
        <v>1</v>
      </c>
      <c r="AZ532" s="36" t="s">
        <v>450</v>
      </c>
      <c r="BA532" s="36" t="s">
        <v>450</v>
      </c>
      <c r="BB532" s="36" t="s">
        <v>450</v>
      </c>
      <c r="BC532" s="36" t="s">
        <v>450</v>
      </c>
      <c r="BD532" s="36">
        <v>0</v>
      </c>
      <c r="BE532" s="38" t="s">
        <v>450</v>
      </c>
      <c r="BF532" s="38" t="s">
        <v>450</v>
      </c>
      <c r="BG532" s="38" t="s">
        <v>450</v>
      </c>
      <c r="BH532" s="38" t="s">
        <v>450</v>
      </c>
      <c r="BI532" s="38">
        <v>0</v>
      </c>
      <c r="BJ532" s="39" t="s">
        <v>450</v>
      </c>
      <c r="BK532" s="39" t="s">
        <v>450</v>
      </c>
      <c r="BL532" s="39" t="s">
        <v>450</v>
      </c>
      <c r="BM532" s="39" t="s">
        <v>450</v>
      </c>
      <c r="BN532" s="39">
        <v>0</v>
      </c>
      <c r="BO532" s="38" t="s">
        <v>450</v>
      </c>
      <c r="BP532" s="38" t="s">
        <v>450</v>
      </c>
      <c r="BQ532" s="38" t="s">
        <v>450</v>
      </c>
      <c r="BR532" s="38" t="s">
        <v>450</v>
      </c>
      <c r="BS532" s="38">
        <v>0</v>
      </c>
      <c r="BT532" s="36">
        <v>1.155</v>
      </c>
      <c r="BU532" s="36">
        <v>0.42099999999999999</v>
      </c>
      <c r="BV532" s="36">
        <v>0.02</v>
      </c>
      <c r="BW532" s="36">
        <v>0</v>
      </c>
      <c r="BX532" s="36">
        <v>1.5960000000000001</v>
      </c>
      <c r="BY532" s="37">
        <v>136</v>
      </c>
      <c r="BZ532" s="37">
        <v>18</v>
      </c>
      <c r="CA532" s="37">
        <v>1</v>
      </c>
      <c r="CB532" s="37">
        <v>0</v>
      </c>
      <c r="CC532" s="37">
        <v>155</v>
      </c>
      <c r="CD532" s="36">
        <v>0</v>
      </c>
      <c r="CE532" s="36">
        <v>0</v>
      </c>
      <c r="CF532" s="36">
        <v>0</v>
      </c>
      <c r="CG532" s="36">
        <v>0</v>
      </c>
      <c r="CH532" s="36">
        <v>0</v>
      </c>
    </row>
    <row r="533" spans="1:86" x14ac:dyDescent="0.25">
      <c r="A533" s="45">
        <v>2022</v>
      </c>
      <c r="B533" s="43" t="s">
        <v>169</v>
      </c>
      <c r="C533" s="44">
        <v>12686</v>
      </c>
      <c r="D533" s="43" t="s">
        <v>893</v>
      </c>
      <c r="E533" s="43" t="s">
        <v>890</v>
      </c>
      <c r="F533" s="42" t="s">
        <v>455</v>
      </c>
      <c r="G533" s="54">
        <v>2.8620000000000001</v>
      </c>
      <c r="H533" s="54">
        <v>1.7869999999999999</v>
      </c>
      <c r="I533" s="38">
        <v>0</v>
      </c>
      <c r="J533" s="38">
        <v>0</v>
      </c>
      <c r="K533" s="38">
        <v>4.649</v>
      </c>
      <c r="L533" s="39">
        <v>270</v>
      </c>
      <c r="M533" s="39">
        <v>27</v>
      </c>
      <c r="N533" s="39">
        <v>0</v>
      </c>
      <c r="O533" s="39">
        <v>0</v>
      </c>
      <c r="P533" s="39">
        <v>297</v>
      </c>
      <c r="Q533" s="41" t="s">
        <v>450</v>
      </c>
      <c r="R533" s="41" t="s">
        <v>450</v>
      </c>
      <c r="S533" s="41" t="s">
        <v>450</v>
      </c>
      <c r="T533" s="41" t="s">
        <v>450</v>
      </c>
      <c r="U533" s="41" t="s">
        <v>450</v>
      </c>
      <c r="V533" s="40" t="s">
        <v>450</v>
      </c>
      <c r="W533" s="40" t="s">
        <v>450</v>
      </c>
      <c r="X533" s="40" t="s">
        <v>450</v>
      </c>
      <c r="Y533" s="40" t="s">
        <v>450</v>
      </c>
      <c r="Z533" s="40" t="s">
        <v>450</v>
      </c>
      <c r="AA533" s="38" t="s">
        <v>450</v>
      </c>
      <c r="AB533" s="38" t="s">
        <v>450</v>
      </c>
      <c r="AC533" s="38" t="s">
        <v>450</v>
      </c>
      <c r="AD533" s="38" t="s">
        <v>450</v>
      </c>
      <c r="AE533" s="38" t="s">
        <v>450</v>
      </c>
      <c r="AF533" s="39" t="s">
        <v>450</v>
      </c>
      <c r="AG533" s="39" t="s">
        <v>450</v>
      </c>
      <c r="AH533" s="39" t="s">
        <v>450</v>
      </c>
      <c r="AI533" s="39" t="s">
        <v>450</v>
      </c>
      <c r="AJ533" s="39" t="s">
        <v>450</v>
      </c>
      <c r="AK533" s="38" t="s">
        <v>450</v>
      </c>
      <c r="AL533" s="38" t="s">
        <v>450</v>
      </c>
      <c r="AM533" s="38" t="s">
        <v>450</v>
      </c>
      <c r="AN533" s="38" t="s">
        <v>450</v>
      </c>
      <c r="AO533" s="38">
        <v>0</v>
      </c>
      <c r="AP533" s="36" t="s">
        <v>450</v>
      </c>
      <c r="AQ533" s="36" t="s">
        <v>450</v>
      </c>
      <c r="AR533" s="36" t="s">
        <v>450</v>
      </c>
      <c r="AS533" s="36" t="s">
        <v>450</v>
      </c>
      <c r="AT533" s="36">
        <v>0</v>
      </c>
      <c r="AU533" s="37" t="s">
        <v>450</v>
      </c>
      <c r="AV533" s="37" t="s">
        <v>450</v>
      </c>
      <c r="AW533" s="37" t="s">
        <v>450</v>
      </c>
      <c r="AX533" s="37" t="s">
        <v>450</v>
      </c>
      <c r="AY533" s="37">
        <v>0</v>
      </c>
      <c r="AZ533" s="36" t="s">
        <v>450</v>
      </c>
      <c r="BA533" s="36" t="s">
        <v>450</v>
      </c>
      <c r="BB533" s="36" t="s">
        <v>450</v>
      </c>
      <c r="BC533" s="36" t="s">
        <v>450</v>
      </c>
      <c r="BD533" s="36">
        <v>0</v>
      </c>
      <c r="BE533" s="38" t="s">
        <v>450</v>
      </c>
      <c r="BF533" s="38" t="s">
        <v>450</v>
      </c>
      <c r="BG533" s="38" t="s">
        <v>450</v>
      </c>
      <c r="BH533" s="38" t="s">
        <v>450</v>
      </c>
      <c r="BI533" s="38">
        <v>0</v>
      </c>
      <c r="BJ533" s="39" t="s">
        <v>450</v>
      </c>
      <c r="BK533" s="39" t="s">
        <v>450</v>
      </c>
      <c r="BL533" s="39" t="s">
        <v>450</v>
      </c>
      <c r="BM533" s="39" t="s">
        <v>450</v>
      </c>
      <c r="BN533" s="39">
        <v>0</v>
      </c>
      <c r="BO533" s="38" t="s">
        <v>450</v>
      </c>
      <c r="BP533" s="38" t="s">
        <v>450</v>
      </c>
      <c r="BQ533" s="38" t="s">
        <v>450</v>
      </c>
      <c r="BR533" s="38" t="s">
        <v>450</v>
      </c>
      <c r="BS533" s="38">
        <v>0</v>
      </c>
      <c r="BT533" s="36">
        <v>2.8620000000000001</v>
      </c>
      <c r="BU533" s="36">
        <v>1.7869999999999999</v>
      </c>
      <c r="BV533" s="36">
        <v>0</v>
      </c>
      <c r="BW533" s="36">
        <v>0</v>
      </c>
      <c r="BX533" s="36">
        <v>4.649</v>
      </c>
      <c r="BY533" s="37">
        <v>270</v>
      </c>
      <c r="BZ533" s="37">
        <v>27</v>
      </c>
      <c r="CA533" s="37">
        <v>0</v>
      </c>
      <c r="CB533" s="37">
        <v>0</v>
      </c>
      <c r="CC533" s="37">
        <v>297</v>
      </c>
      <c r="CD533" s="36">
        <v>0</v>
      </c>
      <c r="CE533" s="36">
        <v>0</v>
      </c>
      <c r="CF533" s="36">
        <v>0</v>
      </c>
      <c r="CG533" s="36">
        <v>0</v>
      </c>
      <c r="CH533" s="36">
        <v>0</v>
      </c>
    </row>
    <row r="534" spans="1:86" x14ac:dyDescent="0.25">
      <c r="A534" s="45">
        <v>2022</v>
      </c>
      <c r="B534" s="43" t="s">
        <v>169</v>
      </c>
      <c r="C534" s="44">
        <v>14563</v>
      </c>
      <c r="D534" s="43" t="s">
        <v>892</v>
      </c>
      <c r="E534" s="43" t="s">
        <v>473</v>
      </c>
      <c r="F534" s="42" t="s">
        <v>457</v>
      </c>
      <c r="G534" s="54">
        <v>0.64400000000000002</v>
      </c>
      <c r="H534" s="54">
        <v>0.76</v>
      </c>
      <c r="I534" s="38" t="s">
        <v>450</v>
      </c>
      <c r="J534" s="38" t="s">
        <v>450</v>
      </c>
      <c r="K534" s="38">
        <v>1.4039999999999999</v>
      </c>
      <c r="L534" s="39">
        <v>93</v>
      </c>
      <c r="M534" s="39">
        <v>12</v>
      </c>
      <c r="N534" s="39" t="s">
        <v>450</v>
      </c>
      <c r="O534" s="39" t="s">
        <v>450</v>
      </c>
      <c r="P534" s="39">
        <v>105</v>
      </c>
      <c r="Q534" s="41" t="s">
        <v>450</v>
      </c>
      <c r="R534" s="41" t="s">
        <v>450</v>
      </c>
      <c r="S534" s="41" t="s">
        <v>450</v>
      </c>
      <c r="T534" s="41" t="s">
        <v>450</v>
      </c>
      <c r="U534" s="41" t="s">
        <v>450</v>
      </c>
      <c r="V534" s="40" t="s">
        <v>450</v>
      </c>
      <c r="W534" s="40" t="s">
        <v>450</v>
      </c>
      <c r="X534" s="40" t="s">
        <v>450</v>
      </c>
      <c r="Y534" s="40" t="s">
        <v>450</v>
      </c>
      <c r="Z534" s="40" t="s">
        <v>450</v>
      </c>
      <c r="AA534" s="38" t="s">
        <v>450</v>
      </c>
      <c r="AB534" s="38" t="s">
        <v>450</v>
      </c>
      <c r="AC534" s="38" t="s">
        <v>450</v>
      </c>
      <c r="AD534" s="38" t="s">
        <v>450</v>
      </c>
      <c r="AE534" s="38" t="s">
        <v>450</v>
      </c>
      <c r="AF534" s="39" t="s">
        <v>450</v>
      </c>
      <c r="AG534" s="39" t="s">
        <v>450</v>
      </c>
      <c r="AH534" s="39" t="s">
        <v>450</v>
      </c>
      <c r="AI534" s="39" t="s">
        <v>450</v>
      </c>
      <c r="AJ534" s="39" t="s">
        <v>450</v>
      </c>
      <c r="AK534" s="38" t="s">
        <v>450</v>
      </c>
      <c r="AL534" s="38" t="s">
        <v>450</v>
      </c>
      <c r="AM534" s="38" t="s">
        <v>450</v>
      </c>
      <c r="AN534" s="38" t="s">
        <v>450</v>
      </c>
      <c r="AO534" s="38">
        <v>0</v>
      </c>
      <c r="AP534" s="36" t="s">
        <v>450</v>
      </c>
      <c r="AQ534" s="36" t="s">
        <v>450</v>
      </c>
      <c r="AR534" s="36" t="s">
        <v>450</v>
      </c>
      <c r="AS534" s="36" t="s">
        <v>450</v>
      </c>
      <c r="AT534" s="36">
        <v>0</v>
      </c>
      <c r="AU534" s="37" t="s">
        <v>450</v>
      </c>
      <c r="AV534" s="37" t="s">
        <v>450</v>
      </c>
      <c r="AW534" s="37" t="s">
        <v>450</v>
      </c>
      <c r="AX534" s="37" t="s">
        <v>450</v>
      </c>
      <c r="AY534" s="37">
        <v>0</v>
      </c>
      <c r="AZ534" s="36" t="s">
        <v>450</v>
      </c>
      <c r="BA534" s="36" t="s">
        <v>450</v>
      </c>
      <c r="BB534" s="36" t="s">
        <v>450</v>
      </c>
      <c r="BC534" s="36" t="s">
        <v>450</v>
      </c>
      <c r="BD534" s="36">
        <v>0</v>
      </c>
      <c r="BE534" s="38" t="s">
        <v>450</v>
      </c>
      <c r="BF534" s="38" t="s">
        <v>450</v>
      </c>
      <c r="BG534" s="38" t="s">
        <v>450</v>
      </c>
      <c r="BH534" s="38" t="s">
        <v>450</v>
      </c>
      <c r="BI534" s="38">
        <v>0</v>
      </c>
      <c r="BJ534" s="39" t="s">
        <v>450</v>
      </c>
      <c r="BK534" s="39" t="s">
        <v>450</v>
      </c>
      <c r="BL534" s="39" t="s">
        <v>450</v>
      </c>
      <c r="BM534" s="39" t="s">
        <v>450</v>
      </c>
      <c r="BN534" s="39">
        <v>0</v>
      </c>
      <c r="BO534" s="38" t="s">
        <v>450</v>
      </c>
      <c r="BP534" s="38" t="s">
        <v>450</v>
      </c>
      <c r="BQ534" s="38" t="s">
        <v>450</v>
      </c>
      <c r="BR534" s="38" t="s">
        <v>450</v>
      </c>
      <c r="BS534" s="38">
        <v>0</v>
      </c>
      <c r="BT534" s="36">
        <v>0.64400000000000002</v>
      </c>
      <c r="BU534" s="36">
        <v>0.76</v>
      </c>
      <c r="BV534" s="36">
        <v>0</v>
      </c>
      <c r="BW534" s="36">
        <v>0</v>
      </c>
      <c r="BX534" s="36">
        <v>1.4039999999999999</v>
      </c>
      <c r="BY534" s="37">
        <v>93</v>
      </c>
      <c r="BZ534" s="37">
        <v>12</v>
      </c>
      <c r="CA534" s="37">
        <v>0</v>
      </c>
      <c r="CB534" s="37">
        <v>0</v>
      </c>
      <c r="CC534" s="37">
        <v>105</v>
      </c>
      <c r="CD534" s="36">
        <v>0</v>
      </c>
      <c r="CE534" s="36">
        <v>0</v>
      </c>
      <c r="CF534" s="36">
        <v>0</v>
      </c>
      <c r="CG534" s="36">
        <v>0</v>
      </c>
      <c r="CH534" s="36">
        <v>0</v>
      </c>
    </row>
    <row r="535" spans="1:86" x14ac:dyDescent="0.25">
      <c r="A535" s="45">
        <v>2022</v>
      </c>
      <c r="B535" s="43" t="s">
        <v>169</v>
      </c>
      <c r="C535" s="44">
        <v>17647</v>
      </c>
      <c r="D535" s="43" t="s">
        <v>891</v>
      </c>
      <c r="E535" s="43" t="s">
        <v>473</v>
      </c>
      <c r="F535" s="42" t="s">
        <v>457</v>
      </c>
      <c r="G535" s="54">
        <v>0.36699999999999999</v>
      </c>
      <c r="H535" s="54">
        <v>0.77500000000000002</v>
      </c>
      <c r="I535" s="38" t="s">
        <v>450</v>
      </c>
      <c r="J535" s="38" t="s">
        <v>450</v>
      </c>
      <c r="K535" s="38">
        <v>1.1419999999999999</v>
      </c>
      <c r="L535" s="39">
        <v>37</v>
      </c>
      <c r="M535" s="39">
        <v>11</v>
      </c>
      <c r="N535" s="39" t="s">
        <v>450</v>
      </c>
      <c r="O535" s="39" t="s">
        <v>450</v>
      </c>
      <c r="P535" s="39">
        <v>48</v>
      </c>
      <c r="Q535" s="41">
        <v>5.1999999999999998E-2</v>
      </c>
      <c r="R535" s="41" t="s">
        <v>450</v>
      </c>
      <c r="S535" s="41" t="s">
        <v>450</v>
      </c>
      <c r="T535" s="41" t="s">
        <v>450</v>
      </c>
      <c r="U535" s="41">
        <v>5.1999999999999998E-2</v>
      </c>
      <c r="V535" s="40">
        <v>7</v>
      </c>
      <c r="W535" s="40" t="s">
        <v>450</v>
      </c>
      <c r="X535" s="40" t="s">
        <v>450</v>
      </c>
      <c r="Y535" s="40" t="s">
        <v>450</v>
      </c>
      <c r="Z535" s="40">
        <v>7</v>
      </c>
      <c r="AA535" s="38" t="s">
        <v>450</v>
      </c>
      <c r="AB535" s="38" t="s">
        <v>450</v>
      </c>
      <c r="AC535" s="38" t="s">
        <v>450</v>
      </c>
      <c r="AD535" s="38" t="s">
        <v>450</v>
      </c>
      <c r="AE535" s="38">
        <v>0</v>
      </c>
      <c r="AF535" s="39" t="s">
        <v>450</v>
      </c>
      <c r="AG535" s="39" t="s">
        <v>450</v>
      </c>
      <c r="AH535" s="39" t="s">
        <v>450</v>
      </c>
      <c r="AI535" s="39" t="s">
        <v>450</v>
      </c>
      <c r="AJ535" s="39">
        <v>0</v>
      </c>
      <c r="AK535" s="38">
        <v>131.995</v>
      </c>
      <c r="AL535" s="38">
        <v>487.22800000000001</v>
      </c>
      <c r="AM535" s="38" t="s">
        <v>450</v>
      </c>
      <c r="AN535" s="38" t="s">
        <v>450</v>
      </c>
      <c r="AO535" s="38">
        <v>619.22299999999996</v>
      </c>
      <c r="AP535" s="36" t="s">
        <v>450</v>
      </c>
      <c r="AQ535" s="36" t="s">
        <v>450</v>
      </c>
      <c r="AR535" s="36" t="s">
        <v>450</v>
      </c>
      <c r="AS535" s="36" t="s">
        <v>450</v>
      </c>
      <c r="AT535" s="36">
        <v>0</v>
      </c>
      <c r="AU535" s="37" t="s">
        <v>450</v>
      </c>
      <c r="AV535" s="37" t="s">
        <v>450</v>
      </c>
      <c r="AW535" s="37" t="s">
        <v>450</v>
      </c>
      <c r="AX535" s="37" t="s">
        <v>450</v>
      </c>
      <c r="AY535" s="37">
        <v>0</v>
      </c>
      <c r="AZ535" s="36" t="s">
        <v>450</v>
      </c>
      <c r="BA535" s="36" t="s">
        <v>450</v>
      </c>
      <c r="BB535" s="36" t="s">
        <v>450</v>
      </c>
      <c r="BC535" s="36" t="s">
        <v>450</v>
      </c>
      <c r="BD535" s="36">
        <v>0</v>
      </c>
      <c r="BE535" s="38" t="s">
        <v>450</v>
      </c>
      <c r="BF535" s="38">
        <v>6.5000000000000002E-2</v>
      </c>
      <c r="BG535" s="38" t="s">
        <v>450</v>
      </c>
      <c r="BH535" s="38" t="s">
        <v>450</v>
      </c>
      <c r="BI535" s="38">
        <v>6.5000000000000002E-2</v>
      </c>
      <c r="BJ535" s="39" t="s">
        <v>450</v>
      </c>
      <c r="BK535" s="39">
        <v>1</v>
      </c>
      <c r="BL535" s="39" t="s">
        <v>450</v>
      </c>
      <c r="BM535" s="39" t="s">
        <v>450</v>
      </c>
      <c r="BN535" s="39">
        <v>1</v>
      </c>
      <c r="BO535" s="38" t="s">
        <v>450</v>
      </c>
      <c r="BP535" s="38">
        <v>0</v>
      </c>
      <c r="BQ535" s="38" t="s">
        <v>450</v>
      </c>
      <c r="BR535" s="38" t="s">
        <v>450</v>
      </c>
      <c r="BS535" s="38">
        <v>0</v>
      </c>
      <c r="BT535" s="36">
        <v>0.36699999999999999</v>
      </c>
      <c r="BU535" s="36">
        <v>0.84</v>
      </c>
      <c r="BV535" s="36">
        <v>0</v>
      </c>
      <c r="BW535" s="36">
        <v>0</v>
      </c>
      <c r="BX535" s="36">
        <v>1.2070000000000001</v>
      </c>
      <c r="BY535" s="37">
        <v>37</v>
      </c>
      <c r="BZ535" s="37">
        <v>12</v>
      </c>
      <c r="CA535" s="37">
        <v>0</v>
      </c>
      <c r="CB535" s="37">
        <v>0</v>
      </c>
      <c r="CC535" s="37">
        <v>49</v>
      </c>
      <c r="CD535" s="36">
        <v>131.995</v>
      </c>
      <c r="CE535" s="36">
        <v>487.22800000000001</v>
      </c>
      <c r="CF535" s="36">
        <v>0</v>
      </c>
      <c r="CG535" s="36">
        <v>0</v>
      </c>
      <c r="CH535" s="36">
        <v>619.22299999999996</v>
      </c>
    </row>
    <row r="536" spans="1:86" x14ac:dyDescent="0.25">
      <c r="A536" s="45">
        <v>2022</v>
      </c>
      <c r="B536" s="43" t="s">
        <v>169</v>
      </c>
      <c r="C536" s="44">
        <v>99999</v>
      </c>
      <c r="D536" s="43" t="s">
        <v>453</v>
      </c>
      <c r="E536" s="43" t="s">
        <v>473</v>
      </c>
      <c r="F536" s="42" t="s">
        <v>451</v>
      </c>
      <c r="G536" s="54">
        <v>-0.2</v>
      </c>
      <c r="H536" s="54">
        <v>-7.2999999999999995E-2</v>
      </c>
      <c r="I536" s="38">
        <v>-3.0000000000000001E-3</v>
      </c>
      <c r="J536" s="38" t="s">
        <v>450</v>
      </c>
      <c r="K536" s="38">
        <v>-0.27600000000000002</v>
      </c>
      <c r="L536" s="39" t="s">
        <v>450</v>
      </c>
      <c r="M536" s="39" t="s">
        <v>450</v>
      </c>
      <c r="N536" s="39" t="s">
        <v>450</v>
      </c>
      <c r="O536" s="39" t="s">
        <v>450</v>
      </c>
      <c r="P536" s="39" t="s">
        <v>450</v>
      </c>
      <c r="Q536" s="41" t="s">
        <v>450</v>
      </c>
      <c r="R536" s="41" t="s">
        <v>450</v>
      </c>
      <c r="S536" s="41" t="s">
        <v>450</v>
      </c>
      <c r="T536" s="41" t="s">
        <v>450</v>
      </c>
      <c r="U536" s="41" t="s">
        <v>450</v>
      </c>
      <c r="V536" s="40" t="s">
        <v>450</v>
      </c>
      <c r="W536" s="40" t="s">
        <v>450</v>
      </c>
      <c r="X536" s="40" t="s">
        <v>450</v>
      </c>
      <c r="Y536" s="40" t="s">
        <v>450</v>
      </c>
      <c r="Z536" s="40" t="s">
        <v>450</v>
      </c>
      <c r="AA536" s="38" t="s">
        <v>450</v>
      </c>
      <c r="AB536" s="38" t="s">
        <v>450</v>
      </c>
      <c r="AC536" s="38" t="s">
        <v>450</v>
      </c>
      <c r="AD536" s="38" t="s">
        <v>450</v>
      </c>
      <c r="AE536" s="38" t="s">
        <v>450</v>
      </c>
      <c r="AF536" s="39" t="s">
        <v>450</v>
      </c>
      <c r="AG536" s="39" t="s">
        <v>450</v>
      </c>
      <c r="AH536" s="39" t="s">
        <v>450</v>
      </c>
      <c r="AI536" s="39" t="s">
        <v>450</v>
      </c>
      <c r="AJ536" s="39" t="s">
        <v>450</v>
      </c>
      <c r="AK536" s="38" t="s">
        <v>450</v>
      </c>
      <c r="AL536" s="38" t="s">
        <v>450</v>
      </c>
      <c r="AM536" s="38" t="s">
        <v>450</v>
      </c>
      <c r="AN536" s="38" t="s">
        <v>450</v>
      </c>
      <c r="AO536" s="38" t="s">
        <v>450</v>
      </c>
      <c r="AP536" s="36" t="s">
        <v>450</v>
      </c>
      <c r="AQ536" s="36" t="s">
        <v>450</v>
      </c>
      <c r="AR536" s="36" t="s">
        <v>450</v>
      </c>
      <c r="AS536" s="36" t="s">
        <v>450</v>
      </c>
      <c r="AT536" s="36" t="s">
        <v>450</v>
      </c>
      <c r="AU536" s="37" t="s">
        <v>450</v>
      </c>
      <c r="AV536" s="37" t="s">
        <v>450</v>
      </c>
      <c r="AW536" s="37" t="s">
        <v>450</v>
      </c>
      <c r="AX536" s="37" t="s">
        <v>450</v>
      </c>
      <c r="AY536" s="37" t="s">
        <v>450</v>
      </c>
      <c r="AZ536" s="36" t="s">
        <v>450</v>
      </c>
      <c r="BA536" s="36" t="s">
        <v>450</v>
      </c>
      <c r="BB536" s="36" t="s">
        <v>450</v>
      </c>
      <c r="BC536" s="36" t="s">
        <v>450</v>
      </c>
      <c r="BD536" s="36" t="s">
        <v>450</v>
      </c>
      <c r="BE536" s="38" t="s">
        <v>450</v>
      </c>
      <c r="BF536" s="38" t="s">
        <v>450</v>
      </c>
      <c r="BG536" s="38" t="s">
        <v>450</v>
      </c>
      <c r="BH536" s="38" t="s">
        <v>450</v>
      </c>
      <c r="BI536" s="38" t="s">
        <v>450</v>
      </c>
      <c r="BJ536" s="39" t="s">
        <v>450</v>
      </c>
      <c r="BK536" s="39" t="s">
        <v>450</v>
      </c>
      <c r="BL536" s="39" t="s">
        <v>450</v>
      </c>
      <c r="BM536" s="39" t="s">
        <v>450</v>
      </c>
      <c r="BN536" s="39" t="s">
        <v>450</v>
      </c>
      <c r="BO536" s="38" t="s">
        <v>450</v>
      </c>
      <c r="BP536" s="38" t="s">
        <v>450</v>
      </c>
      <c r="BQ536" s="38" t="s">
        <v>450</v>
      </c>
      <c r="BR536" s="38" t="s">
        <v>450</v>
      </c>
      <c r="BS536" s="38" t="s">
        <v>450</v>
      </c>
      <c r="BT536" s="36">
        <v>-0.2</v>
      </c>
      <c r="BU536" s="36">
        <v>-7.2999999999999995E-2</v>
      </c>
      <c r="BV536" s="36">
        <v>-3.0000000000000001E-3</v>
      </c>
      <c r="BW536" s="36" t="s">
        <v>450</v>
      </c>
      <c r="BX536" s="36">
        <v>-0.27600000000000002</v>
      </c>
      <c r="BY536" s="37" t="s">
        <v>450</v>
      </c>
      <c r="BZ536" s="37" t="s">
        <v>450</v>
      </c>
      <c r="CA536" s="37" t="s">
        <v>450</v>
      </c>
      <c r="CB536" s="37" t="s">
        <v>450</v>
      </c>
      <c r="CC536" s="37" t="s">
        <v>450</v>
      </c>
      <c r="CD536" s="36" t="s">
        <v>450</v>
      </c>
      <c r="CE536" s="36" t="s">
        <v>450</v>
      </c>
      <c r="CF536" s="36" t="s">
        <v>450</v>
      </c>
      <c r="CG536" s="36" t="s">
        <v>450</v>
      </c>
      <c r="CH536" s="36" t="s">
        <v>450</v>
      </c>
    </row>
    <row r="537" spans="1:86" x14ac:dyDescent="0.25">
      <c r="A537" s="45">
        <v>2022</v>
      </c>
      <c r="B537" s="43" t="s">
        <v>169</v>
      </c>
      <c r="C537" s="44">
        <v>99999</v>
      </c>
      <c r="D537" s="43" t="s">
        <v>453</v>
      </c>
      <c r="E537" s="43" t="s">
        <v>890</v>
      </c>
      <c r="F537" s="42" t="s">
        <v>451</v>
      </c>
      <c r="G537" s="54">
        <v>-0.499</v>
      </c>
      <c r="H537" s="54">
        <v>-0.312</v>
      </c>
      <c r="I537" s="38">
        <v>0</v>
      </c>
      <c r="J537" s="38">
        <v>0</v>
      </c>
      <c r="K537" s="38">
        <v>-0.81100000000000005</v>
      </c>
      <c r="L537" s="39" t="s">
        <v>450</v>
      </c>
      <c r="M537" s="39" t="s">
        <v>450</v>
      </c>
      <c r="N537" s="39" t="s">
        <v>450</v>
      </c>
      <c r="O537" s="39" t="s">
        <v>450</v>
      </c>
      <c r="P537" s="39" t="s">
        <v>450</v>
      </c>
      <c r="Q537" s="41" t="s">
        <v>450</v>
      </c>
      <c r="R537" s="41" t="s">
        <v>450</v>
      </c>
      <c r="S537" s="41" t="s">
        <v>450</v>
      </c>
      <c r="T537" s="41" t="s">
        <v>450</v>
      </c>
      <c r="U537" s="41" t="s">
        <v>450</v>
      </c>
      <c r="V537" s="40" t="s">
        <v>450</v>
      </c>
      <c r="W537" s="40" t="s">
        <v>450</v>
      </c>
      <c r="X537" s="40" t="s">
        <v>450</v>
      </c>
      <c r="Y537" s="40" t="s">
        <v>450</v>
      </c>
      <c r="Z537" s="40" t="s">
        <v>450</v>
      </c>
      <c r="AA537" s="38" t="s">
        <v>450</v>
      </c>
      <c r="AB537" s="38" t="s">
        <v>450</v>
      </c>
      <c r="AC537" s="38" t="s">
        <v>450</v>
      </c>
      <c r="AD537" s="38" t="s">
        <v>450</v>
      </c>
      <c r="AE537" s="38" t="s">
        <v>450</v>
      </c>
      <c r="AF537" s="39" t="s">
        <v>450</v>
      </c>
      <c r="AG537" s="39" t="s">
        <v>450</v>
      </c>
      <c r="AH537" s="39" t="s">
        <v>450</v>
      </c>
      <c r="AI537" s="39" t="s">
        <v>450</v>
      </c>
      <c r="AJ537" s="39" t="s">
        <v>450</v>
      </c>
      <c r="AK537" s="38" t="s">
        <v>450</v>
      </c>
      <c r="AL537" s="38" t="s">
        <v>450</v>
      </c>
      <c r="AM537" s="38" t="s">
        <v>450</v>
      </c>
      <c r="AN537" s="38" t="s">
        <v>450</v>
      </c>
      <c r="AO537" s="38" t="s">
        <v>450</v>
      </c>
      <c r="AP537" s="36" t="s">
        <v>450</v>
      </c>
      <c r="AQ537" s="36" t="s">
        <v>450</v>
      </c>
      <c r="AR537" s="36" t="s">
        <v>450</v>
      </c>
      <c r="AS537" s="36" t="s">
        <v>450</v>
      </c>
      <c r="AT537" s="36" t="s">
        <v>450</v>
      </c>
      <c r="AU537" s="37" t="s">
        <v>450</v>
      </c>
      <c r="AV537" s="37" t="s">
        <v>450</v>
      </c>
      <c r="AW537" s="37" t="s">
        <v>450</v>
      </c>
      <c r="AX537" s="37" t="s">
        <v>450</v>
      </c>
      <c r="AY537" s="37" t="s">
        <v>450</v>
      </c>
      <c r="AZ537" s="36" t="s">
        <v>450</v>
      </c>
      <c r="BA537" s="36" t="s">
        <v>450</v>
      </c>
      <c r="BB537" s="36" t="s">
        <v>450</v>
      </c>
      <c r="BC537" s="36" t="s">
        <v>450</v>
      </c>
      <c r="BD537" s="36" t="s">
        <v>450</v>
      </c>
      <c r="BE537" s="38" t="s">
        <v>450</v>
      </c>
      <c r="BF537" s="38" t="s">
        <v>450</v>
      </c>
      <c r="BG537" s="38" t="s">
        <v>450</v>
      </c>
      <c r="BH537" s="38" t="s">
        <v>450</v>
      </c>
      <c r="BI537" s="38" t="s">
        <v>450</v>
      </c>
      <c r="BJ537" s="39" t="s">
        <v>450</v>
      </c>
      <c r="BK537" s="39" t="s">
        <v>450</v>
      </c>
      <c r="BL537" s="39" t="s">
        <v>450</v>
      </c>
      <c r="BM537" s="39" t="s">
        <v>450</v>
      </c>
      <c r="BN537" s="39" t="s">
        <v>450</v>
      </c>
      <c r="BO537" s="38" t="s">
        <v>450</v>
      </c>
      <c r="BP537" s="38" t="s">
        <v>450</v>
      </c>
      <c r="BQ537" s="38" t="s">
        <v>450</v>
      </c>
      <c r="BR537" s="38" t="s">
        <v>450</v>
      </c>
      <c r="BS537" s="38" t="s">
        <v>450</v>
      </c>
      <c r="BT537" s="36">
        <v>-0.499</v>
      </c>
      <c r="BU537" s="36">
        <v>-0.312</v>
      </c>
      <c r="BV537" s="36">
        <v>0</v>
      </c>
      <c r="BW537" s="36">
        <v>0</v>
      </c>
      <c r="BX537" s="36">
        <v>-0.81100000000000005</v>
      </c>
      <c r="BY537" s="37" t="s">
        <v>450</v>
      </c>
      <c r="BZ537" s="37" t="s">
        <v>450</v>
      </c>
      <c r="CA537" s="37" t="s">
        <v>450</v>
      </c>
      <c r="CB537" s="37" t="s">
        <v>450</v>
      </c>
      <c r="CC537" s="37" t="s">
        <v>450</v>
      </c>
      <c r="CD537" s="36" t="s">
        <v>450</v>
      </c>
      <c r="CE537" s="36" t="s">
        <v>450</v>
      </c>
      <c r="CF537" s="36" t="s">
        <v>450</v>
      </c>
      <c r="CG537" s="36" t="s">
        <v>450</v>
      </c>
      <c r="CH537" s="36" t="s">
        <v>450</v>
      </c>
    </row>
    <row r="538" spans="1:86" x14ac:dyDescent="0.25">
      <c r="A538" s="45">
        <v>2022</v>
      </c>
      <c r="B538" s="43" t="s">
        <v>171</v>
      </c>
      <c r="C538" s="44">
        <v>6169</v>
      </c>
      <c r="D538" s="43" t="s">
        <v>466</v>
      </c>
      <c r="E538" s="43" t="s">
        <v>461</v>
      </c>
      <c r="F538" s="42" t="s">
        <v>457</v>
      </c>
      <c r="G538" s="54">
        <v>3.5999999999999997E-2</v>
      </c>
      <c r="H538" s="54" t="s">
        <v>450</v>
      </c>
      <c r="I538" s="38" t="s">
        <v>450</v>
      </c>
      <c r="J538" s="38" t="s">
        <v>450</v>
      </c>
      <c r="K538" s="38">
        <v>3.5999999999999997E-2</v>
      </c>
      <c r="L538" s="39">
        <v>5</v>
      </c>
      <c r="M538" s="39" t="s">
        <v>450</v>
      </c>
      <c r="N538" s="39" t="s">
        <v>450</v>
      </c>
      <c r="O538" s="39" t="s">
        <v>450</v>
      </c>
      <c r="P538" s="39">
        <v>5</v>
      </c>
      <c r="Q538" s="41" t="s">
        <v>450</v>
      </c>
      <c r="R538" s="41" t="s">
        <v>450</v>
      </c>
      <c r="S538" s="41" t="s">
        <v>450</v>
      </c>
      <c r="T538" s="41" t="s">
        <v>450</v>
      </c>
      <c r="U538" s="41" t="s">
        <v>450</v>
      </c>
      <c r="V538" s="40" t="s">
        <v>450</v>
      </c>
      <c r="W538" s="40" t="s">
        <v>450</v>
      </c>
      <c r="X538" s="40" t="s">
        <v>450</v>
      </c>
      <c r="Y538" s="40" t="s">
        <v>450</v>
      </c>
      <c r="Z538" s="40" t="s">
        <v>450</v>
      </c>
      <c r="AA538" s="38" t="s">
        <v>450</v>
      </c>
      <c r="AB538" s="38" t="s">
        <v>450</v>
      </c>
      <c r="AC538" s="38" t="s">
        <v>450</v>
      </c>
      <c r="AD538" s="38" t="s">
        <v>450</v>
      </c>
      <c r="AE538" s="38" t="s">
        <v>450</v>
      </c>
      <c r="AF538" s="39" t="s">
        <v>450</v>
      </c>
      <c r="AG538" s="39" t="s">
        <v>450</v>
      </c>
      <c r="AH538" s="39" t="s">
        <v>450</v>
      </c>
      <c r="AI538" s="39" t="s">
        <v>450</v>
      </c>
      <c r="AJ538" s="39" t="s">
        <v>450</v>
      </c>
      <c r="AK538" s="38" t="s">
        <v>450</v>
      </c>
      <c r="AL538" s="38" t="s">
        <v>450</v>
      </c>
      <c r="AM538" s="38" t="s">
        <v>450</v>
      </c>
      <c r="AN538" s="38" t="s">
        <v>450</v>
      </c>
      <c r="AO538" s="38">
        <v>0</v>
      </c>
      <c r="AP538" s="36" t="s">
        <v>450</v>
      </c>
      <c r="AQ538" s="36">
        <v>3.0000000000000001E-3</v>
      </c>
      <c r="AR538" s="36" t="s">
        <v>450</v>
      </c>
      <c r="AS538" s="36" t="s">
        <v>450</v>
      </c>
      <c r="AT538" s="36">
        <v>3.0000000000000001E-3</v>
      </c>
      <c r="AU538" s="37" t="s">
        <v>450</v>
      </c>
      <c r="AV538" s="37">
        <v>1</v>
      </c>
      <c r="AW538" s="37" t="s">
        <v>450</v>
      </c>
      <c r="AX538" s="37" t="s">
        <v>450</v>
      </c>
      <c r="AY538" s="37">
        <v>1</v>
      </c>
      <c r="AZ538" s="36" t="s">
        <v>450</v>
      </c>
      <c r="BA538" s="36" t="s">
        <v>450</v>
      </c>
      <c r="BB538" s="36" t="s">
        <v>450</v>
      </c>
      <c r="BC538" s="36" t="s">
        <v>450</v>
      </c>
      <c r="BD538" s="36">
        <v>0</v>
      </c>
      <c r="BE538" s="38" t="s">
        <v>450</v>
      </c>
      <c r="BF538" s="38" t="s">
        <v>450</v>
      </c>
      <c r="BG538" s="38" t="s">
        <v>450</v>
      </c>
      <c r="BH538" s="38" t="s">
        <v>450</v>
      </c>
      <c r="BI538" s="38">
        <v>0</v>
      </c>
      <c r="BJ538" s="39" t="s">
        <v>450</v>
      </c>
      <c r="BK538" s="39" t="s">
        <v>450</v>
      </c>
      <c r="BL538" s="39" t="s">
        <v>450</v>
      </c>
      <c r="BM538" s="39" t="s">
        <v>450</v>
      </c>
      <c r="BN538" s="39">
        <v>0</v>
      </c>
      <c r="BO538" s="38" t="s">
        <v>450</v>
      </c>
      <c r="BP538" s="38" t="s">
        <v>450</v>
      </c>
      <c r="BQ538" s="38" t="s">
        <v>450</v>
      </c>
      <c r="BR538" s="38" t="s">
        <v>450</v>
      </c>
      <c r="BS538" s="38">
        <v>0</v>
      </c>
      <c r="BT538" s="36">
        <v>3.5999999999999997E-2</v>
      </c>
      <c r="BU538" s="36">
        <v>3.0000000000000001E-3</v>
      </c>
      <c r="BV538" s="36">
        <v>0</v>
      </c>
      <c r="BW538" s="36">
        <v>0</v>
      </c>
      <c r="BX538" s="36">
        <v>3.9E-2</v>
      </c>
      <c r="BY538" s="37">
        <v>5</v>
      </c>
      <c r="BZ538" s="37">
        <v>1</v>
      </c>
      <c r="CA538" s="37">
        <v>0</v>
      </c>
      <c r="CB538" s="37">
        <v>0</v>
      </c>
      <c r="CC538" s="37">
        <v>6</v>
      </c>
      <c r="CD538" s="36">
        <v>0</v>
      </c>
      <c r="CE538" s="36">
        <v>0</v>
      </c>
      <c r="CF538" s="36">
        <v>0</v>
      </c>
      <c r="CG538" s="36">
        <v>0</v>
      </c>
      <c r="CH538" s="36">
        <v>0</v>
      </c>
    </row>
    <row r="539" spans="1:86" x14ac:dyDescent="0.25">
      <c r="A539" s="45">
        <v>2022</v>
      </c>
      <c r="B539" s="43" t="s">
        <v>171</v>
      </c>
      <c r="C539" s="44">
        <v>6395</v>
      </c>
      <c r="D539" s="43" t="s">
        <v>889</v>
      </c>
      <c r="E539" s="43" t="s">
        <v>461</v>
      </c>
      <c r="F539" s="42" t="s">
        <v>457</v>
      </c>
      <c r="G539" s="54">
        <v>1.08</v>
      </c>
      <c r="H539" s="54">
        <v>0.26900000000000002</v>
      </c>
      <c r="I539" s="38" t="s">
        <v>450</v>
      </c>
      <c r="J539" s="38" t="s">
        <v>450</v>
      </c>
      <c r="K539" s="38">
        <v>1.349</v>
      </c>
      <c r="L539" s="39">
        <v>117</v>
      </c>
      <c r="M539" s="39">
        <v>19</v>
      </c>
      <c r="N539" s="39" t="s">
        <v>450</v>
      </c>
      <c r="O539" s="39" t="s">
        <v>450</v>
      </c>
      <c r="P539" s="39">
        <v>136</v>
      </c>
      <c r="Q539" s="41" t="s">
        <v>450</v>
      </c>
      <c r="R539" s="41" t="s">
        <v>450</v>
      </c>
      <c r="S539" s="41" t="s">
        <v>450</v>
      </c>
      <c r="T539" s="41" t="s">
        <v>450</v>
      </c>
      <c r="U539" s="41">
        <v>0</v>
      </c>
      <c r="V539" s="40" t="s">
        <v>450</v>
      </c>
      <c r="W539" s="40" t="s">
        <v>450</v>
      </c>
      <c r="X539" s="40" t="s">
        <v>450</v>
      </c>
      <c r="Y539" s="40" t="s">
        <v>450</v>
      </c>
      <c r="Z539" s="40">
        <v>0</v>
      </c>
      <c r="AA539" s="38">
        <v>0.14299999999999999</v>
      </c>
      <c r="AB539" s="38" t="s">
        <v>450</v>
      </c>
      <c r="AC539" s="38" t="s">
        <v>450</v>
      </c>
      <c r="AD539" s="38" t="s">
        <v>450</v>
      </c>
      <c r="AE539" s="38">
        <v>0.14299999999999999</v>
      </c>
      <c r="AF539" s="39">
        <v>349</v>
      </c>
      <c r="AG539" s="39" t="s">
        <v>450</v>
      </c>
      <c r="AH539" s="39" t="s">
        <v>450</v>
      </c>
      <c r="AI539" s="39" t="s">
        <v>450</v>
      </c>
      <c r="AJ539" s="39">
        <v>349</v>
      </c>
      <c r="AK539" s="38" t="s">
        <v>450</v>
      </c>
      <c r="AL539" s="38" t="s">
        <v>450</v>
      </c>
      <c r="AM539" s="38" t="s">
        <v>450</v>
      </c>
      <c r="AN539" s="38" t="s">
        <v>450</v>
      </c>
      <c r="AO539" s="38">
        <v>0</v>
      </c>
      <c r="AP539" s="36">
        <v>5.0000000000000001E-3</v>
      </c>
      <c r="AQ539" s="36" t="s">
        <v>450</v>
      </c>
      <c r="AR539" s="36" t="s">
        <v>450</v>
      </c>
      <c r="AS539" s="36" t="s">
        <v>450</v>
      </c>
      <c r="AT539" s="36">
        <v>5.0000000000000001E-3</v>
      </c>
      <c r="AU539" s="37">
        <v>4</v>
      </c>
      <c r="AV539" s="37" t="s">
        <v>450</v>
      </c>
      <c r="AW539" s="37" t="s">
        <v>450</v>
      </c>
      <c r="AX539" s="37" t="s">
        <v>450</v>
      </c>
      <c r="AY539" s="37">
        <v>4</v>
      </c>
      <c r="AZ539" s="36" t="s">
        <v>450</v>
      </c>
      <c r="BA539" s="36" t="s">
        <v>450</v>
      </c>
      <c r="BB539" s="36" t="s">
        <v>450</v>
      </c>
      <c r="BC539" s="36" t="s">
        <v>450</v>
      </c>
      <c r="BD539" s="36">
        <v>0</v>
      </c>
      <c r="BE539" s="38" t="s">
        <v>450</v>
      </c>
      <c r="BF539" s="38" t="s">
        <v>450</v>
      </c>
      <c r="BG539" s="38" t="s">
        <v>450</v>
      </c>
      <c r="BH539" s="38" t="s">
        <v>450</v>
      </c>
      <c r="BI539" s="38">
        <v>0</v>
      </c>
      <c r="BJ539" s="39" t="s">
        <v>450</v>
      </c>
      <c r="BK539" s="39" t="s">
        <v>450</v>
      </c>
      <c r="BL539" s="39" t="s">
        <v>450</v>
      </c>
      <c r="BM539" s="39" t="s">
        <v>450</v>
      </c>
      <c r="BN539" s="39">
        <v>0</v>
      </c>
      <c r="BO539" s="38" t="s">
        <v>450</v>
      </c>
      <c r="BP539" s="38" t="s">
        <v>450</v>
      </c>
      <c r="BQ539" s="38" t="s">
        <v>450</v>
      </c>
      <c r="BR539" s="38" t="s">
        <v>450</v>
      </c>
      <c r="BS539" s="38">
        <v>0</v>
      </c>
      <c r="BT539" s="36">
        <v>1.228</v>
      </c>
      <c r="BU539" s="36">
        <v>0.26900000000000002</v>
      </c>
      <c r="BV539" s="36">
        <v>0</v>
      </c>
      <c r="BW539" s="36">
        <v>0</v>
      </c>
      <c r="BX539" s="36">
        <v>1.4970000000000001</v>
      </c>
      <c r="BY539" s="37">
        <v>470</v>
      </c>
      <c r="BZ539" s="37">
        <v>19</v>
      </c>
      <c r="CA539" s="37">
        <v>0</v>
      </c>
      <c r="CB539" s="37">
        <v>0</v>
      </c>
      <c r="CC539" s="37">
        <v>489</v>
      </c>
      <c r="CD539" s="36">
        <v>0</v>
      </c>
      <c r="CE539" s="36">
        <v>0</v>
      </c>
      <c r="CF539" s="36">
        <v>0</v>
      </c>
      <c r="CG539" s="36">
        <v>0</v>
      </c>
      <c r="CH539" s="36">
        <v>0</v>
      </c>
    </row>
    <row r="540" spans="1:86" x14ac:dyDescent="0.25">
      <c r="A540" s="45">
        <v>2022</v>
      </c>
      <c r="B540" s="43" t="s">
        <v>171</v>
      </c>
      <c r="C540" s="44">
        <v>11272</v>
      </c>
      <c r="D540" s="43" t="s">
        <v>888</v>
      </c>
      <c r="E540" s="43" t="s">
        <v>464</v>
      </c>
      <c r="F540" s="42" t="s">
        <v>457</v>
      </c>
      <c r="G540" s="54">
        <v>0.02</v>
      </c>
      <c r="H540" s="54" t="s">
        <v>450</v>
      </c>
      <c r="I540" s="38" t="s">
        <v>450</v>
      </c>
      <c r="J540" s="38" t="s">
        <v>450</v>
      </c>
      <c r="K540" s="38">
        <v>0.02</v>
      </c>
      <c r="L540" s="39">
        <v>3</v>
      </c>
      <c r="M540" s="39" t="s">
        <v>450</v>
      </c>
      <c r="N540" s="39" t="s">
        <v>450</v>
      </c>
      <c r="O540" s="39" t="s">
        <v>450</v>
      </c>
      <c r="P540" s="39">
        <v>3</v>
      </c>
      <c r="Q540" s="41" t="s">
        <v>450</v>
      </c>
      <c r="R540" s="41" t="s">
        <v>450</v>
      </c>
      <c r="S540" s="41" t="s">
        <v>450</v>
      </c>
      <c r="T540" s="41" t="s">
        <v>450</v>
      </c>
      <c r="U540" s="41" t="s">
        <v>450</v>
      </c>
      <c r="V540" s="40" t="s">
        <v>450</v>
      </c>
      <c r="W540" s="40" t="s">
        <v>450</v>
      </c>
      <c r="X540" s="40" t="s">
        <v>450</v>
      </c>
      <c r="Y540" s="40" t="s">
        <v>450</v>
      </c>
      <c r="Z540" s="40" t="s">
        <v>450</v>
      </c>
      <c r="AA540" s="38" t="s">
        <v>450</v>
      </c>
      <c r="AB540" s="38" t="s">
        <v>450</v>
      </c>
      <c r="AC540" s="38" t="s">
        <v>450</v>
      </c>
      <c r="AD540" s="38" t="s">
        <v>450</v>
      </c>
      <c r="AE540" s="38" t="s">
        <v>450</v>
      </c>
      <c r="AF540" s="39" t="s">
        <v>450</v>
      </c>
      <c r="AG540" s="39" t="s">
        <v>450</v>
      </c>
      <c r="AH540" s="39" t="s">
        <v>450</v>
      </c>
      <c r="AI540" s="39" t="s">
        <v>450</v>
      </c>
      <c r="AJ540" s="39" t="s">
        <v>450</v>
      </c>
      <c r="AK540" s="38">
        <v>6.79</v>
      </c>
      <c r="AL540" s="38" t="s">
        <v>450</v>
      </c>
      <c r="AM540" s="38" t="s">
        <v>450</v>
      </c>
      <c r="AN540" s="38" t="s">
        <v>450</v>
      </c>
      <c r="AO540" s="38">
        <v>6.79</v>
      </c>
      <c r="AP540" s="36" t="s">
        <v>450</v>
      </c>
      <c r="AQ540" s="36" t="s">
        <v>450</v>
      </c>
      <c r="AR540" s="36" t="s">
        <v>450</v>
      </c>
      <c r="AS540" s="36" t="s">
        <v>450</v>
      </c>
      <c r="AT540" s="36">
        <v>0</v>
      </c>
      <c r="AU540" s="37" t="s">
        <v>450</v>
      </c>
      <c r="AV540" s="37" t="s">
        <v>450</v>
      </c>
      <c r="AW540" s="37" t="s">
        <v>450</v>
      </c>
      <c r="AX540" s="37" t="s">
        <v>450</v>
      </c>
      <c r="AY540" s="37">
        <v>0</v>
      </c>
      <c r="AZ540" s="36" t="s">
        <v>450</v>
      </c>
      <c r="BA540" s="36" t="s">
        <v>450</v>
      </c>
      <c r="BB540" s="36" t="s">
        <v>450</v>
      </c>
      <c r="BC540" s="36" t="s">
        <v>450</v>
      </c>
      <c r="BD540" s="36">
        <v>0</v>
      </c>
      <c r="BE540" s="38" t="s">
        <v>450</v>
      </c>
      <c r="BF540" s="38" t="s">
        <v>450</v>
      </c>
      <c r="BG540" s="38" t="s">
        <v>450</v>
      </c>
      <c r="BH540" s="38" t="s">
        <v>450</v>
      </c>
      <c r="BI540" s="38">
        <v>0</v>
      </c>
      <c r="BJ540" s="39" t="s">
        <v>450</v>
      </c>
      <c r="BK540" s="39" t="s">
        <v>450</v>
      </c>
      <c r="BL540" s="39" t="s">
        <v>450</v>
      </c>
      <c r="BM540" s="39" t="s">
        <v>450</v>
      </c>
      <c r="BN540" s="39">
        <v>0</v>
      </c>
      <c r="BO540" s="38" t="s">
        <v>450</v>
      </c>
      <c r="BP540" s="38" t="s">
        <v>450</v>
      </c>
      <c r="BQ540" s="38" t="s">
        <v>450</v>
      </c>
      <c r="BR540" s="38" t="s">
        <v>450</v>
      </c>
      <c r="BS540" s="38">
        <v>0</v>
      </c>
      <c r="BT540" s="36">
        <v>0.02</v>
      </c>
      <c r="BU540" s="36">
        <v>0</v>
      </c>
      <c r="BV540" s="36">
        <v>0</v>
      </c>
      <c r="BW540" s="36">
        <v>0</v>
      </c>
      <c r="BX540" s="36">
        <v>0.02</v>
      </c>
      <c r="BY540" s="37">
        <v>3</v>
      </c>
      <c r="BZ540" s="37">
        <v>0</v>
      </c>
      <c r="CA540" s="37">
        <v>0</v>
      </c>
      <c r="CB540" s="37">
        <v>0</v>
      </c>
      <c r="CC540" s="37">
        <v>3</v>
      </c>
      <c r="CD540" s="36">
        <v>6.79</v>
      </c>
      <c r="CE540" s="36">
        <v>0</v>
      </c>
      <c r="CF540" s="36">
        <v>0</v>
      </c>
      <c r="CG540" s="36">
        <v>0</v>
      </c>
      <c r="CH540" s="36">
        <v>6.79</v>
      </c>
    </row>
    <row r="541" spans="1:86" x14ac:dyDescent="0.25">
      <c r="A541" s="45">
        <v>2022</v>
      </c>
      <c r="B541" s="43" t="s">
        <v>171</v>
      </c>
      <c r="C541" s="44">
        <v>12199</v>
      </c>
      <c r="D541" s="43" t="s">
        <v>460</v>
      </c>
      <c r="E541" s="43" t="s">
        <v>609</v>
      </c>
      <c r="F541" s="42" t="s">
        <v>457</v>
      </c>
      <c r="G541" s="54">
        <v>0.122</v>
      </c>
      <c r="H541" s="54">
        <v>7.3999999999999996E-2</v>
      </c>
      <c r="I541" s="38" t="s">
        <v>450</v>
      </c>
      <c r="J541" s="38" t="s">
        <v>450</v>
      </c>
      <c r="K541" s="38">
        <v>0.19600000000000001</v>
      </c>
      <c r="L541" s="39">
        <v>15</v>
      </c>
      <c r="M541" s="39">
        <v>4</v>
      </c>
      <c r="N541" s="39" t="s">
        <v>450</v>
      </c>
      <c r="O541" s="39" t="s">
        <v>450</v>
      </c>
      <c r="P541" s="39">
        <v>19</v>
      </c>
      <c r="Q541" s="41" t="s">
        <v>450</v>
      </c>
      <c r="R541" s="41" t="s">
        <v>450</v>
      </c>
      <c r="S541" s="41" t="s">
        <v>450</v>
      </c>
      <c r="T541" s="41" t="s">
        <v>450</v>
      </c>
      <c r="U541" s="41" t="s">
        <v>450</v>
      </c>
      <c r="V541" s="40" t="s">
        <v>450</v>
      </c>
      <c r="W541" s="40" t="s">
        <v>450</v>
      </c>
      <c r="X541" s="40" t="s">
        <v>450</v>
      </c>
      <c r="Y541" s="40" t="s">
        <v>450</v>
      </c>
      <c r="Z541" s="40" t="s">
        <v>450</v>
      </c>
      <c r="AA541" s="38" t="s">
        <v>450</v>
      </c>
      <c r="AB541" s="38" t="s">
        <v>450</v>
      </c>
      <c r="AC541" s="38" t="s">
        <v>450</v>
      </c>
      <c r="AD541" s="38" t="s">
        <v>450</v>
      </c>
      <c r="AE541" s="38" t="s">
        <v>450</v>
      </c>
      <c r="AF541" s="39" t="s">
        <v>450</v>
      </c>
      <c r="AG541" s="39" t="s">
        <v>450</v>
      </c>
      <c r="AH541" s="39" t="s">
        <v>450</v>
      </c>
      <c r="AI541" s="39" t="s">
        <v>450</v>
      </c>
      <c r="AJ541" s="39" t="s">
        <v>450</v>
      </c>
      <c r="AK541" s="38" t="s">
        <v>450</v>
      </c>
      <c r="AL541" s="38" t="s">
        <v>450</v>
      </c>
      <c r="AM541" s="38" t="s">
        <v>450</v>
      </c>
      <c r="AN541" s="38" t="s">
        <v>450</v>
      </c>
      <c r="AO541" s="38">
        <v>0</v>
      </c>
      <c r="AP541" s="36">
        <v>2E-3</v>
      </c>
      <c r="AQ541" s="36">
        <v>5.0000000000000001E-3</v>
      </c>
      <c r="AR541" s="36" t="s">
        <v>450</v>
      </c>
      <c r="AS541" s="36" t="s">
        <v>450</v>
      </c>
      <c r="AT541" s="36">
        <v>7.0000000000000001E-3</v>
      </c>
      <c r="AU541" s="37">
        <v>3</v>
      </c>
      <c r="AV541" s="37">
        <v>2</v>
      </c>
      <c r="AW541" s="37" t="s">
        <v>450</v>
      </c>
      <c r="AX541" s="37" t="s">
        <v>450</v>
      </c>
      <c r="AY541" s="37">
        <v>5</v>
      </c>
      <c r="AZ541" s="36" t="s">
        <v>450</v>
      </c>
      <c r="BA541" s="36" t="s">
        <v>450</v>
      </c>
      <c r="BB541" s="36" t="s">
        <v>450</v>
      </c>
      <c r="BC541" s="36" t="s">
        <v>450</v>
      </c>
      <c r="BD541" s="36">
        <v>0</v>
      </c>
      <c r="BE541" s="38" t="s">
        <v>450</v>
      </c>
      <c r="BF541" s="38" t="s">
        <v>450</v>
      </c>
      <c r="BG541" s="38" t="s">
        <v>450</v>
      </c>
      <c r="BH541" s="38" t="s">
        <v>450</v>
      </c>
      <c r="BI541" s="38">
        <v>0</v>
      </c>
      <c r="BJ541" s="39" t="s">
        <v>450</v>
      </c>
      <c r="BK541" s="39" t="s">
        <v>450</v>
      </c>
      <c r="BL541" s="39" t="s">
        <v>450</v>
      </c>
      <c r="BM541" s="39" t="s">
        <v>450</v>
      </c>
      <c r="BN541" s="39">
        <v>0</v>
      </c>
      <c r="BO541" s="38" t="s">
        <v>450</v>
      </c>
      <c r="BP541" s="38" t="s">
        <v>450</v>
      </c>
      <c r="BQ541" s="38" t="s">
        <v>450</v>
      </c>
      <c r="BR541" s="38" t="s">
        <v>450</v>
      </c>
      <c r="BS541" s="38">
        <v>0</v>
      </c>
      <c r="BT541" s="36">
        <v>0.124</v>
      </c>
      <c r="BU541" s="36">
        <v>7.9000000000000001E-2</v>
      </c>
      <c r="BV541" s="36">
        <v>0</v>
      </c>
      <c r="BW541" s="36">
        <v>0</v>
      </c>
      <c r="BX541" s="36">
        <v>0.20300000000000001</v>
      </c>
      <c r="BY541" s="37">
        <v>18</v>
      </c>
      <c r="BZ541" s="37">
        <v>6</v>
      </c>
      <c r="CA541" s="37">
        <v>0</v>
      </c>
      <c r="CB541" s="37">
        <v>0</v>
      </c>
      <c r="CC541" s="37">
        <v>24</v>
      </c>
      <c r="CD541" s="36">
        <v>0</v>
      </c>
      <c r="CE541" s="36">
        <v>0</v>
      </c>
      <c r="CF541" s="36">
        <v>0</v>
      </c>
      <c r="CG541" s="36">
        <v>0</v>
      </c>
      <c r="CH541" s="36">
        <v>0</v>
      </c>
    </row>
    <row r="542" spans="1:86" x14ac:dyDescent="0.25">
      <c r="A542" s="45">
        <v>2022</v>
      </c>
      <c r="B542" s="43" t="s">
        <v>171</v>
      </c>
      <c r="C542" s="44">
        <v>12692</v>
      </c>
      <c r="D542" s="43" t="s">
        <v>887</v>
      </c>
      <c r="E542" s="43" t="s">
        <v>461</v>
      </c>
      <c r="F542" s="42" t="s">
        <v>457</v>
      </c>
      <c r="G542" s="54">
        <v>0.78900000000000003</v>
      </c>
      <c r="H542" s="54">
        <v>5.2999999999999999E-2</v>
      </c>
      <c r="I542" s="38" t="s">
        <v>450</v>
      </c>
      <c r="J542" s="38" t="s">
        <v>450</v>
      </c>
      <c r="K542" s="38">
        <v>0.84199999999999997</v>
      </c>
      <c r="L542" s="39">
        <v>105</v>
      </c>
      <c r="M542" s="39">
        <v>4</v>
      </c>
      <c r="N542" s="39" t="s">
        <v>450</v>
      </c>
      <c r="O542" s="39" t="s">
        <v>450</v>
      </c>
      <c r="P542" s="39">
        <v>109</v>
      </c>
      <c r="Q542" s="41" t="s">
        <v>450</v>
      </c>
      <c r="R542" s="41" t="s">
        <v>450</v>
      </c>
      <c r="S542" s="41" t="s">
        <v>450</v>
      </c>
      <c r="T542" s="41" t="s">
        <v>450</v>
      </c>
      <c r="U542" s="41">
        <v>0</v>
      </c>
      <c r="V542" s="40" t="s">
        <v>450</v>
      </c>
      <c r="W542" s="40" t="s">
        <v>450</v>
      </c>
      <c r="X542" s="40" t="s">
        <v>450</v>
      </c>
      <c r="Y542" s="40" t="s">
        <v>450</v>
      </c>
      <c r="Z542" s="40">
        <v>0</v>
      </c>
      <c r="AA542" s="38">
        <v>0.109</v>
      </c>
      <c r="AB542" s="38">
        <v>4.8000000000000001E-2</v>
      </c>
      <c r="AC542" s="38" t="s">
        <v>450</v>
      </c>
      <c r="AD542" s="38" t="s">
        <v>450</v>
      </c>
      <c r="AE542" s="38">
        <v>0.157</v>
      </c>
      <c r="AF542" s="39">
        <v>142</v>
      </c>
      <c r="AG542" s="39">
        <v>10</v>
      </c>
      <c r="AH542" s="39" t="s">
        <v>450</v>
      </c>
      <c r="AI542" s="39" t="s">
        <v>450</v>
      </c>
      <c r="AJ542" s="39">
        <v>152</v>
      </c>
      <c r="AK542" s="38" t="s">
        <v>450</v>
      </c>
      <c r="AL542" s="38" t="s">
        <v>450</v>
      </c>
      <c r="AM542" s="38" t="s">
        <v>450</v>
      </c>
      <c r="AN542" s="38" t="s">
        <v>450</v>
      </c>
      <c r="AO542" s="38">
        <v>0</v>
      </c>
      <c r="AP542" s="36">
        <v>2E-3</v>
      </c>
      <c r="AQ542" s="36" t="s">
        <v>450</v>
      </c>
      <c r="AR542" s="36" t="s">
        <v>450</v>
      </c>
      <c r="AS542" s="36" t="s">
        <v>450</v>
      </c>
      <c r="AT542" s="36">
        <v>2E-3</v>
      </c>
      <c r="AU542" s="37">
        <v>1</v>
      </c>
      <c r="AV542" s="37" t="s">
        <v>450</v>
      </c>
      <c r="AW542" s="37" t="s">
        <v>450</v>
      </c>
      <c r="AX542" s="37" t="s">
        <v>450</v>
      </c>
      <c r="AY542" s="37">
        <v>1</v>
      </c>
      <c r="AZ542" s="36" t="s">
        <v>450</v>
      </c>
      <c r="BA542" s="36" t="s">
        <v>450</v>
      </c>
      <c r="BB542" s="36" t="s">
        <v>450</v>
      </c>
      <c r="BC542" s="36" t="s">
        <v>450</v>
      </c>
      <c r="BD542" s="36">
        <v>0</v>
      </c>
      <c r="BE542" s="38" t="s">
        <v>450</v>
      </c>
      <c r="BF542" s="38" t="s">
        <v>450</v>
      </c>
      <c r="BG542" s="38" t="s">
        <v>450</v>
      </c>
      <c r="BH542" s="38" t="s">
        <v>450</v>
      </c>
      <c r="BI542" s="38">
        <v>0</v>
      </c>
      <c r="BJ542" s="39" t="s">
        <v>450</v>
      </c>
      <c r="BK542" s="39" t="s">
        <v>450</v>
      </c>
      <c r="BL542" s="39" t="s">
        <v>450</v>
      </c>
      <c r="BM542" s="39" t="s">
        <v>450</v>
      </c>
      <c r="BN542" s="39">
        <v>0</v>
      </c>
      <c r="BO542" s="38" t="s">
        <v>450</v>
      </c>
      <c r="BP542" s="38" t="s">
        <v>450</v>
      </c>
      <c r="BQ542" s="38" t="s">
        <v>450</v>
      </c>
      <c r="BR542" s="38" t="s">
        <v>450</v>
      </c>
      <c r="BS542" s="38">
        <v>0</v>
      </c>
      <c r="BT542" s="36">
        <v>0.9</v>
      </c>
      <c r="BU542" s="36">
        <v>0.10100000000000001</v>
      </c>
      <c r="BV542" s="36">
        <v>0</v>
      </c>
      <c r="BW542" s="36">
        <v>0</v>
      </c>
      <c r="BX542" s="36">
        <v>1.0009999999999999</v>
      </c>
      <c r="BY542" s="37">
        <v>248</v>
      </c>
      <c r="BZ542" s="37">
        <v>14</v>
      </c>
      <c r="CA542" s="37">
        <v>0</v>
      </c>
      <c r="CB542" s="37">
        <v>0</v>
      </c>
      <c r="CC542" s="37">
        <v>262</v>
      </c>
      <c r="CD542" s="36">
        <v>0</v>
      </c>
      <c r="CE542" s="36">
        <v>0</v>
      </c>
      <c r="CF542" s="36">
        <v>0</v>
      </c>
      <c r="CG542" s="36">
        <v>0</v>
      </c>
      <c r="CH542" s="36">
        <v>0</v>
      </c>
    </row>
    <row r="543" spans="1:86" x14ac:dyDescent="0.25">
      <c r="A543" s="45">
        <v>2022</v>
      </c>
      <c r="B543" s="43" t="s">
        <v>171</v>
      </c>
      <c r="C543" s="44">
        <v>12825</v>
      </c>
      <c r="D543" s="43" t="s">
        <v>886</v>
      </c>
      <c r="E543" s="43" t="s">
        <v>884</v>
      </c>
      <c r="F543" s="42" t="s">
        <v>457</v>
      </c>
      <c r="G543" s="54">
        <v>24.382999999999999</v>
      </c>
      <c r="H543" s="54">
        <v>8.6820000000000004</v>
      </c>
      <c r="I543" s="38" t="s">
        <v>450</v>
      </c>
      <c r="J543" s="38" t="s">
        <v>450</v>
      </c>
      <c r="K543" s="38">
        <v>33.064999999999998</v>
      </c>
      <c r="L543" s="39">
        <v>3735</v>
      </c>
      <c r="M543" s="39">
        <v>581</v>
      </c>
      <c r="N543" s="39" t="s">
        <v>450</v>
      </c>
      <c r="O543" s="39" t="s">
        <v>450</v>
      </c>
      <c r="P543" s="39">
        <v>4316</v>
      </c>
      <c r="Q543" s="41">
        <v>0.66</v>
      </c>
      <c r="R543" s="41">
        <v>5.8000000000000003E-2</v>
      </c>
      <c r="S543" s="41" t="s">
        <v>450</v>
      </c>
      <c r="T543" s="41" t="s">
        <v>450</v>
      </c>
      <c r="U543" s="41">
        <v>0.71799999999999997</v>
      </c>
      <c r="V543" s="40">
        <v>50</v>
      </c>
      <c r="W543" s="40">
        <v>3</v>
      </c>
      <c r="X543" s="40" t="s">
        <v>450</v>
      </c>
      <c r="Y543" s="40" t="s">
        <v>450</v>
      </c>
      <c r="Z543" s="40">
        <v>53</v>
      </c>
      <c r="AA543" s="38" t="s">
        <v>450</v>
      </c>
      <c r="AB543" s="38" t="s">
        <v>450</v>
      </c>
      <c r="AC543" s="38" t="s">
        <v>450</v>
      </c>
      <c r="AD543" s="38" t="s">
        <v>450</v>
      </c>
      <c r="AE543" s="38">
        <v>0</v>
      </c>
      <c r="AF543" s="39" t="s">
        <v>450</v>
      </c>
      <c r="AG543" s="39" t="s">
        <v>450</v>
      </c>
      <c r="AH543" s="39" t="s">
        <v>450</v>
      </c>
      <c r="AI543" s="39" t="s">
        <v>450</v>
      </c>
      <c r="AJ543" s="39">
        <v>0</v>
      </c>
      <c r="AK543" s="38" t="s">
        <v>450</v>
      </c>
      <c r="AL543" s="38" t="s">
        <v>450</v>
      </c>
      <c r="AM543" s="38" t="s">
        <v>450</v>
      </c>
      <c r="AN543" s="38" t="s">
        <v>450</v>
      </c>
      <c r="AO543" s="38">
        <v>0</v>
      </c>
      <c r="AP543" s="36">
        <v>0.4</v>
      </c>
      <c r="AQ543" s="36">
        <v>0.47</v>
      </c>
      <c r="AR543" s="36" t="s">
        <v>450</v>
      </c>
      <c r="AS543" s="36" t="s">
        <v>450</v>
      </c>
      <c r="AT543" s="36">
        <v>0.87</v>
      </c>
      <c r="AU543" s="37">
        <v>76</v>
      </c>
      <c r="AV543" s="37">
        <v>35</v>
      </c>
      <c r="AW543" s="37" t="s">
        <v>450</v>
      </c>
      <c r="AX543" s="37" t="s">
        <v>450</v>
      </c>
      <c r="AY543" s="37">
        <v>111</v>
      </c>
      <c r="AZ543" s="36" t="s">
        <v>450</v>
      </c>
      <c r="BA543" s="36" t="s">
        <v>450</v>
      </c>
      <c r="BB543" s="36" t="s">
        <v>450</v>
      </c>
      <c r="BC543" s="36" t="s">
        <v>450</v>
      </c>
      <c r="BD543" s="36">
        <v>0</v>
      </c>
      <c r="BE543" s="38">
        <v>1.7999999999999999E-2</v>
      </c>
      <c r="BF543" s="38">
        <v>7.0000000000000007E-2</v>
      </c>
      <c r="BG543" s="38" t="s">
        <v>450</v>
      </c>
      <c r="BH543" s="38" t="s">
        <v>450</v>
      </c>
      <c r="BI543" s="38">
        <v>8.7999999999999995E-2</v>
      </c>
      <c r="BJ543" s="39">
        <v>3</v>
      </c>
      <c r="BK543" s="39">
        <v>2</v>
      </c>
      <c r="BL543" s="39" t="s">
        <v>450</v>
      </c>
      <c r="BM543" s="39" t="s">
        <v>450</v>
      </c>
      <c r="BN543" s="39">
        <v>5</v>
      </c>
      <c r="BO543" s="38" t="s">
        <v>450</v>
      </c>
      <c r="BP543" s="38" t="s">
        <v>450</v>
      </c>
      <c r="BQ543" s="38" t="s">
        <v>450</v>
      </c>
      <c r="BR543" s="38" t="s">
        <v>450</v>
      </c>
      <c r="BS543" s="38">
        <v>0</v>
      </c>
      <c r="BT543" s="36">
        <v>24.800999999999998</v>
      </c>
      <c r="BU543" s="36">
        <v>9.2219999999999995</v>
      </c>
      <c r="BV543" s="36">
        <v>0</v>
      </c>
      <c r="BW543" s="36">
        <v>0</v>
      </c>
      <c r="BX543" s="36">
        <v>34.023000000000003</v>
      </c>
      <c r="BY543" s="37">
        <v>3814</v>
      </c>
      <c r="BZ543" s="37">
        <v>618</v>
      </c>
      <c r="CA543" s="37">
        <v>0</v>
      </c>
      <c r="CB543" s="37">
        <v>0</v>
      </c>
      <c r="CC543" s="37">
        <v>4432</v>
      </c>
      <c r="CD543" s="36">
        <v>0</v>
      </c>
      <c r="CE543" s="36">
        <v>0</v>
      </c>
      <c r="CF543" s="36">
        <v>0</v>
      </c>
      <c r="CG543" s="36">
        <v>0</v>
      </c>
      <c r="CH543" s="36">
        <v>0</v>
      </c>
    </row>
    <row r="544" spans="1:86" x14ac:dyDescent="0.25">
      <c r="A544" s="45">
        <v>2022</v>
      </c>
      <c r="B544" s="43" t="s">
        <v>171</v>
      </c>
      <c r="C544" s="44">
        <v>19603</v>
      </c>
      <c r="D544" s="43" t="s">
        <v>885</v>
      </c>
      <c r="E544" s="43" t="s">
        <v>884</v>
      </c>
      <c r="F544" s="42" t="s">
        <v>457</v>
      </c>
      <c r="G544" s="54">
        <v>0.34899999999999998</v>
      </c>
      <c r="H544" s="54" t="s">
        <v>450</v>
      </c>
      <c r="I544" s="38" t="s">
        <v>450</v>
      </c>
      <c r="J544" s="38" t="s">
        <v>450</v>
      </c>
      <c r="K544" s="38">
        <v>0.34899999999999998</v>
      </c>
      <c r="L544" s="39">
        <v>60</v>
      </c>
      <c r="M544" s="39" t="s">
        <v>450</v>
      </c>
      <c r="N544" s="39" t="s">
        <v>450</v>
      </c>
      <c r="O544" s="39" t="s">
        <v>450</v>
      </c>
      <c r="P544" s="39">
        <v>60</v>
      </c>
      <c r="Q544" s="41" t="s">
        <v>450</v>
      </c>
      <c r="R544" s="41" t="s">
        <v>450</v>
      </c>
      <c r="S544" s="41" t="s">
        <v>450</v>
      </c>
      <c r="T544" s="41" t="s">
        <v>450</v>
      </c>
      <c r="U544" s="41" t="s">
        <v>450</v>
      </c>
      <c r="V544" s="40" t="s">
        <v>450</v>
      </c>
      <c r="W544" s="40" t="s">
        <v>450</v>
      </c>
      <c r="X544" s="40" t="s">
        <v>450</v>
      </c>
      <c r="Y544" s="40" t="s">
        <v>450</v>
      </c>
      <c r="Z544" s="40" t="s">
        <v>450</v>
      </c>
      <c r="AA544" s="38" t="s">
        <v>450</v>
      </c>
      <c r="AB544" s="38" t="s">
        <v>450</v>
      </c>
      <c r="AC544" s="38" t="s">
        <v>450</v>
      </c>
      <c r="AD544" s="38" t="s">
        <v>450</v>
      </c>
      <c r="AE544" s="38" t="s">
        <v>450</v>
      </c>
      <c r="AF544" s="39" t="s">
        <v>450</v>
      </c>
      <c r="AG544" s="39" t="s">
        <v>450</v>
      </c>
      <c r="AH544" s="39" t="s">
        <v>450</v>
      </c>
      <c r="AI544" s="39" t="s">
        <v>450</v>
      </c>
      <c r="AJ544" s="39" t="s">
        <v>450</v>
      </c>
      <c r="AK544" s="38" t="s">
        <v>450</v>
      </c>
      <c r="AL544" s="38" t="s">
        <v>450</v>
      </c>
      <c r="AM544" s="38" t="s">
        <v>450</v>
      </c>
      <c r="AN544" s="38" t="s">
        <v>450</v>
      </c>
      <c r="AO544" s="38">
        <v>0</v>
      </c>
      <c r="AP544" s="36" t="s">
        <v>450</v>
      </c>
      <c r="AQ544" s="36" t="s">
        <v>450</v>
      </c>
      <c r="AR544" s="36" t="s">
        <v>450</v>
      </c>
      <c r="AS544" s="36" t="s">
        <v>450</v>
      </c>
      <c r="AT544" s="36">
        <v>0</v>
      </c>
      <c r="AU544" s="37" t="s">
        <v>450</v>
      </c>
      <c r="AV544" s="37" t="s">
        <v>450</v>
      </c>
      <c r="AW544" s="37" t="s">
        <v>450</v>
      </c>
      <c r="AX544" s="37" t="s">
        <v>450</v>
      </c>
      <c r="AY544" s="37">
        <v>0</v>
      </c>
      <c r="AZ544" s="36" t="s">
        <v>450</v>
      </c>
      <c r="BA544" s="36" t="s">
        <v>450</v>
      </c>
      <c r="BB544" s="36" t="s">
        <v>450</v>
      </c>
      <c r="BC544" s="36" t="s">
        <v>450</v>
      </c>
      <c r="BD544" s="36">
        <v>0</v>
      </c>
      <c r="BE544" s="38" t="s">
        <v>450</v>
      </c>
      <c r="BF544" s="38" t="s">
        <v>450</v>
      </c>
      <c r="BG544" s="38" t="s">
        <v>450</v>
      </c>
      <c r="BH544" s="38" t="s">
        <v>450</v>
      </c>
      <c r="BI544" s="38">
        <v>0</v>
      </c>
      <c r="BJ544" s="39" t="s">
        <v>450</v>
      </c>
      <c r="BK544" s="39" t="s">
        <v>450</v>
      </c>
      <c r="BL544" s="39" t="s">
        <v>450</v>
      </c>
      <c r="BM544" s="39" t="s">
        <v>450</v>
      </c>
      <c r="BN544" s="39">
        <v>0</v>
      </c>
      <c r="BO544" s="38" t="s">
        <v>450</v>
      </c>
      <c r="BP544" s="38" t="s">
        <v>450</v>
      </c>
      <c r="BQ544" s="38" t="s">
        <v>450</v>
      </c>
      <c r="BR544" s="38" t="s">
        <v>450</v>
      </c>
      <c r="BS544" s="38">
        <v>0</v>
      </c>
      <c r="BT544" s="36">
        <v>0.34899999999999998</v>
      </c>
      <c r="BU544" s="36">
        <v>0</v>
      </c>
      <c r="BV544" s="36">
        <v>0</v>
      </c>
      <c r="BW544" s="36">
        <v>0</v>
      </c>
      <c r="BX544" s="36">
        <v>0.34899999999999998</v>
      </c>
      <c r="BY544" s="37">
        <v>60</v>
      </c>
      <c r="BZ544" s="37">
        <v>0</v>
      </c>
      <c r="CA544" s="37">
        <v>0</v>
      </c>
      <c r="CB544" s="37">
        <v>0</v>
      </c>
      <c r="CC544" s="37">
        <v>60</v>
      </c>
      <c r="CD544" s="36">
        <v>0</v>
      </c>
      <c r="CE544" s="36">
        <v>0</v>
      </c>
      <c r="CF544" s="36">
        <v>0</v>
      </c>
      <c r="CG544" s="36">
        <v>0</v>
      </c>
      <c r="CH544" s="36">
        <v>0</v>
      </c>
    </row>
    <row r="545" spans="1:86" x14ac:dyDescent="0.25">
      <c r="A545" s="45">
        <v>2022</v>
      </c>
      <c r="B545" s="43" t="s">
        <v>171</v>
      </c>
      <c r="C545" s="44">
        <v>20997</v>
      </c>
      <c r="D545" s="43" t="s">
        <v>883</v>
      </c>
      <c r="E545" s="43" t="s">
        <v>464</v>
      </c>
      <c r="F545" s="42" t="s">
        <v>457</v>
      </c>
      <c r="G545" s="54">
        <v>1.94</v>
      </c>
      <c r="H545" s="54" t="s">
        <v>450</v>
      </c>
      <c r="I545" s="38" t="s">
        <v>450</v>
      </c>
      <c r="J545" s="38" t="s">
        <v>450</v>
      </c>
      <c r="K545" s="38">
        <v>1.94</v>
      </c>
      <c r="L545" s="39">
        <v>224</v>
      </c>
      <c r="M545" s="39" t="s">
        <v>450</v>
      </c>
      <c r="N545" s="39" t="s">
        <v>450</v>
      </c>
      <c r="O545" s="39" t="s">
        <v>450</v>
      </c>
      <c r="P545" s="39">
        <v>224</v>
      </c>
      <c r="Q545" s="41" t="s">
        <v>450</v>
      </c>
      <c r="R545" s="41" t="s">
        <v>450</v>
      </c>
      <c r="S545" s="41" t="s">
        <v>450</v>
      </c>
      <c r="T545" s="41" t="s">
        <v>450</v>
      </c>
      <c r="U545" s="41" t="s">
        <v>450</v>
      </c>
      <c r="V545" s="40" t="s">
        <v>450</v>
      </c>
      <c r="W545" s="40" t="s">
        <v>450</v>
      </c>
      <c r="X545" s="40" t="s">
        <v>450</v>
      </c>
      <c r="Y545" s="40" t="s">
        <v>450</v>
      </c>
      <c r="Z545" s="40" t="s">
        <v>450</v>
      </c>
      <c r="AA545" s="38" t="s">
        <v>450</v>
      </c>
      <c r="AB545" s="38" t="s">
        <v>450</v>
      </c>
      <c r="AC545" s="38" t="s">
        <v>450</v>
      </c>
      <c r="AD545" s="38" t="s">
        <v>450</v>
      </c>
      <c r="AE545" s="38" t="s">
        <v>450</v>
      </c>
      <c r="AF545" s="39" t="s">
        <v>450</v>
      </c>
      <c r="AG545" s="39" t="s">
        <v>450</v>
      </c>
      <c r="AH545" s="39" t="s">
        <v>450</v>
      </c>
      <c r="AI545" s="39" t="s">
        <v>450</v>
      </c>
      <c r="AJ545" s="39" t="s">
        <v>450</v>
      </c>
      <c r="AK545" s="38" t="s">
        <v>450</v>
      </c>
      <c r="AL545" s="38" t="s">
        <v>450</v>
      </c>
      <c r="AM545" s="38" t="s">
        <v>450</v>
      </c>
      <c r="AN545" s="38" t="s">
        <v>450</v>
      </c>
      <c r="AO545" s="38">
        <v>0</v>
      </c>
      <c r="AP545" s="36">
        <v>2.4E-2</v>
      </c>
      <c r="AQ545" s="36" t="s">
        <v>450</v>
      </c>
      <c r="AR545" s="36" t="s">
        <v>450</v>
      </c>
      <c r="AS545" s="36" t="s">
        <v>450</v>
      </c>
      <c r="AT545" s="36">
        <v>2.4E-2</v>
      </c>
      <c r="AU545" s="37">
        <v>4</v>
      </c>
      <c r="AV545" s="37" t="s">
        <v>450</v>
      </c>
      <c r="AW545" s="37" t="s">
        <v>450</v>
      </c>
      <c r="AX545" s="37" t="s">
        <v>450</v>
      </c>
      <c r="AY545" s="37">
        <v>4</v>
      </c>
      <c r="AZ545" s="36" t="s">
        <v>450</v>
      </c>
      <c r="BA545" s="36" t="s">
        <v>450</v>
      </c>
      <c r="BB545" s="36" t="s">
        <v>450</v>
      </c>
      <c r="BC545" s="36" t="s">
        <v>450</v>
      </c>
      <c r="BD545" s="36">
        <v>0</v>
      </c>
      <c r="BE545" s="38" t="s">
        <v>450</v>
      </c>
      <c r="BF545" s="38" t="s">
        <v>450</v>
      </c>
      <c r="BG545" s="38" t="s">
        <v>450</v>
      </c>
      <c r="BH545" s="38" t="s">
        <v>450</v>
      </c>
      <c r="BI545" s="38">
        <v>0</v>
      </c>
      <c r="BJ545" s="39" t="s">
        <v>450</v>
      </c>
      <c r="BK545" s="39" t="s">
        <v>450</v>
      </c>
      <c r="BL545" s="39" t="s">
        <v>450</v>
      </c>
      <c r="BM545" s="39" t="s">
        <v>450</v>
      </c>
      <c r="BN545" s="39">
        <v>0</v>
      </c>
      <c r="BO545" s="38" t="s">
        <v>450</v>
      </c>
      <c r="BP545" s="38" t="s">
        <v>450</v>
      </c>
      <c r="BQ545" s="38" t="s">
        <v>450</v>
      </c>
      <c r="BR545" s="38" t="s">
        <v>450</v>
      </c>
      <c r="BS545" s="38">
        <v>0</v>
      </c>
      <c r="BT545" s="36">
        <v>1.964</v>
      </c>
      <c r="BU545" s="36">
        <v>0</v>
      </c>
      <c r="BV545" s="36">
        <v>0</v>
      </c>
      <c r="BW545" s="36">
        <v>0</v>
      </c>
      <c r="BX545" s="36">
        <v>1.964</v>
      </c>
      <c r="BY545" s="37">
        <v>228</v>
      </c>
      <c r="BZ545" s="37">
        <v>0</v>
      </c>
      <c r="CA545" s="37">
        <v>0</v>
      </c>
      <c r="CB545" s="37">
        <v>0</v>
      </c>
      <c r="CC545" s="37">
        <v>228</v>
      </c>
      <c r="CD545" s="36">
        <v>0</v>
      </c>
      <c r="CE545" s="36">
        <v>0</v>
      </c>
      <c r="CF545" s="36">
        <v>0</v>
      </c>
      <c r="CG545" s="36">
        <v>0</v>
      </c>
      <c r="CH545" s="36">
        <v>0</v>
      </c>
    </row>
    <row r="546" spans="1:86" x14ac:dyDescent="0.25">
      <c r="A546" s="45">
        <v>2022</v>
      </c>
      <c r="B546" s="43" t="s">
        <v>171</v>
      </c>
      <c r="C546" s="44">
        <v>21513</v>
      </c>
      <c r="D546" s="43" t="s">
        <v>882</v>
      </c>
      <c r="E546" s="43" t="s">
        <v>464</v>
      </c>
      <c r="F546" s="42" t="s">
        <v>457</v>
      </c>
      <c r="G546" s="54">
        <v>0.57399999999999995</v>
      </c>
      <c r="H546" s="54" t="s">
        <v>450</v>
      </c>
      <c r="I546" s="38" t="s">
        <v>450</v>
      </c>
      <c r="J546" s="38" t="s">
        <v>450</v>
      </c>
      <c r="K546" s="38">
        <v>0.57399999999999995</v>
      </c>
      <c r="L546" s="39">
        <v>51</v>
      </c>
      <c r="M546" s="39" t="s">
        <v>450</v>
      </c>
      <c r="N546" s="39" t="s">
        <v>450</v>
      </c>
      <c r="O546" s="39" t="s">
        <v>450</v>
      </c>
      <c r="P546" s="39">
        <v>51</v>
      </c>
      <c r="Q546" s="41" t="s">
        <v>450</v>
      </c>
      <c r="R546" s="41" t="s">
        <v>450</v>
      </c>
      <c r="S546" s="41" t="s">
        <v>450</v>
      </c>
      <c r="T546" s="41" t="s">
        <v>450</v>
      </c>
      <c r="U546" s="41" t="s">
        <v>450</v>
      </c>
      <c r="V546" s="40" t="s">
        <v>450</v>
      </c>
      <c r="W546" s="40" t="s">
        <v>450</v>
      </c>
      <c r="X546" s="40" t="s">
        <v>450</v>
      </c>
      <c r="Y546" s="40" t="s">
        <v>450</v>
      </c>
      <c r="Z546" s="40" t="s">
        <v>450</v>
      </c>
      <c r="AA546" s="38" t="s">
        <v>450</v>
      </c>
      <c r="AB546" s="38" t="s">
        <v>450</v>
      </c>
      <c r="AC546" s="38" t="s">
        <v>450</v>
      </c>
      <c r="AD546" s="38" t="s">
        <v>450</v>
      </c>
      <c r="AE546" s="38" t="s">
        <v>450</v>
      </c>
      <c r="AF546" s="39" t="s">
        <v>450</v>
      </c>
      <c r="AG546" s="39" t="s">
        <v>450</v>
      </c>
      <c r="AH546" s="39" t="s">
        <v>450</v>
      </c>
      <c r="AI546" s="39" t="s">
        <v>450</v>
      </c>
      <c r="AJ546" s="39" t="s">
        <v>450</v>
      </c>
      <c r="AK546" s="38" t="s">
        <v>450</v>
      </c>
      <c r="AL546" s="38" t="s">
        <v>450</v>
      </c>
      <c r="AM546" s="38" t="s">
        <v>450</v>
      </c>
      <c r="AN546" s="38" t="s">
        <v>450</v>
      </c>
      <c r="AO546" s="38">
        <v>0</v>
      </c>
      <c r="AP546" s="36">
        <v>1.7000000000000001E-2</v>
      </c>
      <c r="AQ546" s="36" t="s">
        <v>450</v>
      </c>
      <c r="AR546" s="36" t="s">
        <v>450</v>
      </c>
      <c r="AS546" s="36" t="s">
        <v>450</v>
      </c>
      <c r="AT546" s="36">
        <v>1.7000000000000001E-2</v>
      </c>
      <c r="AU546" s="37">
        <v>2</v>
      </c>
      <c r="AV546" s="37" t="s">
        <v>450</v>
      </c>
      <c r="AW546" s="37" t="s">
        <v>450</v>
      </c>
      <c r="AX546" s="37" t="s">
        <v>450</v>
      </c>
      <c r="AY546" s="37">
        <v>2</v>
      </c>
      <c r="AZ546" s="36" t="s">
        <v>450</v>
      </c>
      <c r="BA546" s="36" t="s">
        <v>450</v>
      </c>
      <c r="BB546" s="36" t="s">
        <v>450</v>
      </c>
      <c r="BC546" s="36" t="s">
        <v>450</v>
      </c>
      <c r="BD546" s="36">
        <v>0</v>
      </c>
      <c r="BE546" s="38" t="s">
        <v>450</v>
      </c>
      <c r="BF546" s="38" t="s">
        <v>450</v>
      </c>
      <c r="BG546" s="38" t="s">
        <v>450</v>
      </c>
      <c r="BH546" s="38" t="s">
        <v>450</v>
      </c>
      <c r="BI546" s="38">
        <v>0</v>
      </c>
      <c r="BJ546" s="39" t="s">
        <v>450</v>
      </c>
      <c r="BK546" s="39" t="s">
        <v>450</v>
      </c>
      <c r="BL546" s="39" t="s">
        <v>450</v>
      </c>
      <c r="BM546" s="39" t="s">
        <v>450</v>
      </c>
      <c r="BN546" s="39">
        <v>0</v>
      </c>
      <c r="BO546" s="38" t="s">
        <v>450</v>
      </c>
      <c r="BP546" s="38" t="s">
        <v>450</v>
      </c>
      <c r="BQ546" s="38" t="s">
        <v>450</v>
      </c>
      <c r="BR546" s="38" t="s">
        <v>450</v>
      </c>
      <c r="BS546" s="38">
        <v>0</v>
      </c>
      <c r="BT546" s="36">
        <v>0.59099999999999997</v>
      </c>
      <c r="BU546" s="36">
        <v>0</v>
      </c>
      <c r="BV546" s="36">
        <v>0</v>
      </c>
      <c r="BW546" s="36">
        <v>0</v>
      </c>
      <c r="BX546" s="36">
        <v>0.59099999999999997</v>
      </c>
      <c r="BY546" s="37">
        <v>53</v>
      </c>
      <c r="BZ546" s="37">
        <v>0</v>
      </c>
      <c r="CA546" s="37">
        <v>0</v>
      </c>
      <c r="CB546" s="37">
        <v>0</v>
      </c>
      <c r="CC546" s="37">
        <v>53</v>
      </c>
      <c r="CD546" s="36">
        <v>0</v>
      </c>
      <c r="CE546" s="36">
        <v>0</v>
      </c>
      <c r="CF546" s="36">
        <v>0</v>
      </c>
      <c r="CG546" s="36">
        <v>0</v>
      </c>
      <c r="CH546" s="36">
        <v>0</v>
      </c>
    </row>
    <row r="547" spans="1:86" x14ac:dyDescent="0.25">
      <c r="A547" s="45">
        <v>2022</v>
      </c>
      <c r="B547" s="43" t="s">
        <v>178</v>
      </c>
      <c r="C547" s="44">
        <v>240</v>
      </c>
      <c r="D547" s="43" t="s">
        <v>881</v>
      </c>
      <c r="E547" s="43" t="s">
        <v>468</v>
      </c>
      <c r="F547" s="42" t="s">
        <v>457</v>
      </c>
      <c r="G547" s="54">
        <v>0.21</v>
      </c>
      <c r="H547" s="54" t="s">
        <v>450</v>
      </c>
      <c r="I547" s="38" t="s">
        <v>450</v>
      </c>
      <c r="J547" s="38" t="s">
        <v>450</v>
      </c>
      <c r="K547" s="38">
        <v>0.21</v>
      </c>
      <c r="L547" s="39">
        <v>19</v>
      </c>
      <c r="M547" s="39" t="s">
        <v>450</v>
      </c>
      <c r="N547" s="39" t="s">
        <v>450</v>
      </c>
      <c r="O547" s="39" t="s">
        <v>450</v>
      </c>
      <c r="P547" s="39">
        <v>19</v>
      </c>
      <c r="Q547" s="41" t="s">
        <v>450</v>
      </c>
      <c r="R547" s="41" t="s">
        <v>450</v>
      </c>
      <c r="S547" s="41" t="s">
        <v>450</v>
      </c>
      <c r="T547" s="41" t="s">
        <v>450</v>
      </c>
      <c r="U547" s="41" t="s">
        <v>450</v>
      </c>
      <c r="V547" s="40" t="s">
        <v>450</v>
      </c>
      <c r="W547" s="40" t="s">
        <v>450</v>
      </c>
      <c r="X547" s="40" t="s">
        <v>450</v>
      </c>
      <c r="Y547" s="40" t="s">
        <v>450</v>
      </c>
      <c r="Z547" s="40" t="s">
        <v>450</v>
      </c>
      <c r="AA547" s="38" t="s">
        <v>450</v>
      </c>
      <c r="AB547" s="38" t="s">
        <v>450</v>
      </c>
      <c r="AC547" s="38" t="s">
        <v>450</v>
      </c>
      <c r="AD547" s="38" t="s">
        <v>450</v>
      </c>
      <c r="AE547" s="38" t="s">
        <v>450</v>
      </c>
      <c r="AF547" s="39" t="s">
        <v>450</v>
      </c>
      <c r="AG547" s="39" t="s">
        <v>450</v>
      </c>
      <c r="AH547" s="39" t="s">
        <v>450</v>
      </c>
      <c r="AI547" s="39" t="s">
        <v>450</v>
      </c>
      <c r="AJ547" s="39" t="s">
        <v>450</v>
      </c>
      <c r="AK547" s="38" t="s">
        <v>450</v>
      </c>
      <c r="AL547" s="38" t="s">
        <v>450</v>
      </c>
      <c r="AM547" s="38" t="s">
        <v>450</v>
      </c>
      <c r="AN547" s="38" t="s">
        <v>450</v>
      </c>
      <c r="AO547" s="38">
        <v>0</v>
      </c>
      <c r="AP547" s="36" t="s">
        <v>450</v>
      </c>
      <c r="AQ547" s="36" t="s">
        <v>450</v>
      </c>
      <c r="AR547" s="36" t="s">
        <v>450</v>
      </c>
      <c r="AS547" s="36" t="s">
        <v>450</v>
      </c>
      <c r="AT547" s="36">
        <v>0</v>
      </c>
      <c r="AU547" s="37" t="s">
        <v>450</v>
      </c>
      <c r="AV547" s="37" t="s">
        <v>450</v>
      </c>
      <c r="AW547" s="37" t="s">
        <v>450</v>
      </c>
      <c r="AX547" s="37" t="s">
        <v>450</v>
      </c>
      <c r="AY547" s="37">
        <v>0</v>
      </c>
      <c r="AZ547" s="36" t="s">
        <v>450</v>
      </c>
      <c r="BA547" s="36" t="s">
        <v>450</v>
      </c>
      <c r="BB547" s="36" t="s">
        <v>450</v>
      </c>
      <c r="BC547" s="36" t="s">
        <v>450</v>
      </c>
      <c r="BD547" s="36">
        <v>0</v>
      </c>
      <c r="BE547" s="38" t="s">
        <v>450</v>
      </c>
      <c r="BF547" s="38" t="s">
        <v>450</v>
      </c>
      <c r="BG547" s="38" t="s">
        <v>450</v>
      </c>
      <c r="BH547" s="38" t="s">
        <v>450</v>
      </c>
      <c r="BI547" s="38">
        <v>0</v>
      </c>
      <c r="BJ547" s="39" t="s">
        <v>450</v>
      </c>
      <c r="BK547" s="39" t="s">
        <v>450</v>
      </c>
      <c r="BL547" s="39" t="s">
        <v>450</v>
      </c>
      <c r="BM547" s="39" t="s">
        <v>450</v>
      </c>
      <c r="BN547" s="39">
        <v>0</v>
      </c>
      <c r="BO547" s="38" t="s">
        <v>450</v>
      </c>
      <c r="BP547" s="38" t="s">
        <v>450</v>
      </c>
      <c r="BQ547" s="38" t="s">
        <v>450</v>
      </c>
      <c r="BR547" s="38" t="s">
        <v>450</v>
      </c>
      <c r="BS547" s="38">
        <v>0</v>
      </c>
      <c r="BT547" s="36">
        <v>0.21</v>
      </c>
      <c r="BU547" s="36">
        <v>0</v>
      </c>
      <c r="BV547" s="36">
        <v>0</v>
      </c>
      <c r="BW547" s="36">
        <v>0</v>
      </c>
      <c r="BX547" s="36">
        <v>0.21</v>
      </c>
      <c r="BY547" s="37">
        <v>19</v>
      </c>
      <c r="BZ547" s="37">
        <v>0</v>
      </c>
      <c r="CA547" s="37">
        <v>0</v>
      </c>
      <c r="CB547" s="37">
        <v>0</v>
      </c>
      <c r="CC547" s="37">
        <v>19</v>
      </c>
      <c r="CD547" s="36">
        <v>0</v>
      </c>
      <c r="CE547" s="36">
        <v>0</v>
      </c>
      <c r="CF547" s="36">
        <v>0</v>
      </c>
      <c r="CG547" s="36">
        <v>0</v>
      </c>
      <c r="CH547" s="36">
        <v>0</v>
      </c>
    </row>
    <row r="548" spans="1:86" x14ac:dyDescent="0.25">
      <c r="A548" s="45">
        <v>2022</v>
      </c>
      <c r="B548" s="43" t="s">
        <v>178</v>
      </c>
      <c r="C548" s="44">
        <v>719</v>
      </c>
      <c r="D548" s="43" t="s">
        <v>880</v>
      </c>
      <c r="E548" s="43" t="s">
        <v>702</v>
      </c>
      <c r="F548" s="42" t="s">
        <v>457</v>
      </c>
      <c r="G548" s="54">
        <v>0.94899999999999995</v>
      </c>
      <c r="H548" s="54">
        <v>0.49</v>
      </c>
      <c r="I548" s="38" t="s">
        <v>450</v>
      </c>
      <c r="J548" s="38" t="s">
        <v>450</v>
      </c>
      <c r="K548" s="38">
        <v>1.4390000000000001</v>
      </c>
      <c r="L548" s="39">
        <v>677</v>
      </c>
      <c r="M548" s="39">
        <v>13</v>
      </c>
      <c r="N548" s="39" t="s">
        <v>450</v>
      </c>
      <c r="O548" s="39" t="s">
        <v>450</v>
      </c>
      <c r="P548" s="39">
        <v>690</v>
      </c>
      <c r="Q548" s="41" t="s">
        <v>450</v>
      </c>
      <c r="R548" s="41" t="s">
        <v>450</v>
      </c>
      <c r="S548" s="41" t="s">
        <v>450</v>
      </c>
      <c r="T548" s="41" t="s">
        <v>450</v>
      </c>
      <c r="U548" s="41" t="s">
        <v>450</v>
      </c>
      <c r="V548" s="40" t="s">
        <v>450</v>
      </c>
      <c r="W548" s="40" t="s">
        <v>450</v>
      </c>
      <c r="X548" s="40" t="s">
        <v>450</v>
      </c>
      <c r="Y548" s="40" t="s">
        <v>450</v>
      </c>
      <c r="Z548" s="40" t="s">
        <v>450</v>
      </c>
      <c r="AA548" s="38" t="s">
        <v>450</v>
      </c>
      <c r="AB548" s="38" t="s">
        <v>450</v>
      </c>
      <c r="AC548" s="38" t="s">
        <v>450</v>
      </c>
      <c r="AD548" s="38" t="s">
        <v>450</v>
      </c>
      <c r="AE548" s="38" t="s">
        <v>450</v>
      </c>
      <c r="AF548" s="39" t="s">
        <v>450</v>
      </c>
      <c r="AG548" s="39" t="s">
        <v>450</v>
      </c>
      <c r="AH548" s="39" t="s">
        <v>450</v>
      </c>
      <c r="AI548" s="39" t="s">
        <v>450</v>
      </c>
      <c r="AJ548" s="39" t="s">
        <v>450</v>
      </c>
      <c r="AK548" s="38" t="s">
        <v>450</v>
      </c>
      <c r="AL548" s="38" t="s">
        <v>450</v>
      </c>
      <c r="AM548" s="38" t="s">
        <v>450</v>
      </c>
      <c r="AN548" s="38" t="s">
        <v>450</v>
      </c>
      <c r="AO548" s="38">
        <v>0</v>
      </c>
      <c r="AP548" s="36" t="s">
        <v>450</v>
      </c>
      <c r="AQ548" s="36" t="s">
        <v>450</v>
      </c>
      <c r="AR548" s="36" t="s">
        <v>450</v>
      </c>
      <c r="AS548" s="36" t="s">
        <v>450</v>
      </c>
      <c r="AT548" s="36">
        <v>0</v>
      </c>
      <c r="AU548" s="37" t="s">
        <v>450</v>
      </c>
      <c r="AV548" s="37" t="s">
        <v>450</v>
      </c>
      <c r="AW548" s="37" t="s">
        <v>450</v>
      </c>
      <c r="AX548" s="37" t="s">
        <v>450</v>
      </c>
      <c r="AY548" s="37">
        <v>0</v>
      </c>
      <c r="AZ548" s="36" t="s">
        <v>450</v>
      </c>
      <c r="BA548" s="36" t="s">
        <v>450</v>
      </c>
      <c r="BB548" s="36" t="s">
        <v>450</v>
      </c>
      <c r="BC548" s="36" t="s">
        <v>450</v>
      </c>
      <c r="BD548" s="36">
        <v>0</v>
      </c>
      <c r="BE548" s="38" t="s">
        <v>450</v>
      </c>
      <c r="BF548" s="38" t="s">
        <v>450</v>
      </c>
      <c r="BG548" s="38" t="s">
        <v>450</v>
      </c>
      <c r="BH548" s="38" t="s">
        <v>450</v>
      </c>
      <c r="BI548" s="38">
        <v>0</v>
      </c>
      <c r="BJ548" s="39" t="s">
        <v>450</v>
      </c>
      <c r="BK548" s="39" t="s">
        <v>450</v>
      </c>
      <c r="BL548" s="39" t="s">
        <v>450</v>
      </c>
      <c r="BM548" s="39" t="s">
        <v>450</v>
      </c>
      <c r="BN548" s="39">
        <v>0</v>
      </c>
      <c r="BO548" s="38" t="s">
        <v>450</v>
      </c>
      <c r="BP548" s="38" t="s">
        <v>450</v>
      </c>
      <c r="BQ548" s="38" t="s">
        <v>450</v>
      </c>
      <c r="BR548" s="38" t="s">
        <v>450</v>
      </c>
      <c r="BS548" s="38">
        <v>0</v>
      </c>
      <c r="BT548" s="36">
        <v>0.94899999999999995</v>
      </c>
      <c r="BU548" s="36">
        <v>0.49</v>
      </c>
      <c r="BV548" s="36">
        <v>0</v>
      </c>
      <c r="BW548" s="36">
        <v>0</v>
      </c>
      <c r="BX548" s="36">
        <v>1.4390000000000001</v>
      </c>
      <c r="BY548" s="37">
        <v>677</v>
      </c>
      <c r="BZ548" s="37">
        <v>13</v>
      </c>
      <c r="CA548" s="37">
        <v>0</v>
      </c>
      <c r="CB548" s="37">
        <v>0</v>
      </c>
      <c r="CC548" s="37">
        <v>690</v>
      </c>
      <c r="CD548" s="36">
        <v>0</v>
      </c>
      <c r="CE548" s="36">
        <v>0</v>
      </c>
      <c r="CF548" s="36">
        <v>0</v>
      </c>
      <c r="CG548" s="36">
        <v>0</v>
      </c>
      <c r="CH548" s="36">
        <v>0</v>
      </c>
    </row>
    <row r="549" spans="1:86" x14ac:dyDescent="0.25">
      <c r="A549" s="45">
        <v>2022</v>
      </c>
      <c r="B549" s="43" t="s">
        <v>178</v>
      </c>
      <c r="C549" s="44">
        <v>1889</v>
      </c>
      <c r="D549" s="43" t="s">
        <v>879</v>
      </c>
      <c r="E549" s="43" t="s">
        <v>679</v>
      </c>
      <c r="F549" s="42" t="s">
        <v>457</v>
      </c>
      <c r="G549" s="54">
        <v>2.161</v>
      </c>
      <c r="H549" s="54">
        <v>8.5999999999999993E-2</v>
      </c>
      <c r="I549" s="38" t="s">
        <v>450</v>
      </c>
      <c r="J549" s="38" t="s">
        <v>450</v>
      </c>
      <c r="K549" s="38">
        <v>2.2469999999999999</v>
      </c>
      <c r="L549" s="39">
        <v>289</v>
      </c>
      <c r="M549" s="39">
        <v>10</v>
      </c>
      <c r="N549" s="39" t="s">
        <v>450</v>
      </c>
      <c r="O549" s="39" t="s">
        <v>450</v>
      </c>
      <c r="P549" s="39">
        <v>299</v>
      </c>
      <c r="Q549" s="41" t="s">
        <v>450</v>
      </c>
      <c r="R549" s="41" t="s">
        <v>450</v>
      </c>
      <c r="S549" s="41" t="s">
        <v>450</v>
      </c>
      <c r="T549" s="41" t="s">
        <v>450</v>
      </c>
      <c r="U549" s="41" t="s">
        <v>450</v>
      </c>
      <c r="V549" s="40" t="s">
        <v>450</v>
      </c>
      <c r="W549" s="40" t="s">
        <v>450</v>
      </c>
      <c r="X549" s="40" t="s">
        <v>450</v>
      </c>
      <c r="Y549" s="40" t="s">
        <v>450</v>
      </c>
      <c r="Z549" s="40" t="s">
        <v>450</v>
      </c>
      <c r="AA549" s="38" t="s">
        <v>450</v>
      </c>
      <c r="AB549" s="38" t="s">
        <v>450</v>
      </c>
      <c r="AC549" s="38" t="s">
        <v>450</v>
      </c>
      <c r="AD549" s="38" t="s">
        <v>450</v>
      </c>
      <c r="AE549" s="38" t="s">
        <v>450</v>
      </c>
      <c r="AF549" s="39" t="s">
        <v>450</v>
      </c>
      <c r="AG549" s="39" t="s">
        <v>450</v>
      </c>
      <c r="AH549" s="39" t="s">
        <v>450</v>
      </c>
      <c r="AI549" s="39" t="s">
        <v>450</v>
      </c>
      <c r="AJ549" s="39" t="s">
        <v>450</v>
      </c>
      <c r="AK549" s="38">
        <v>1581.087</v>
      </c>
      <c r="AL549" s="38">
        <v>56.764000000000003</v>
      </c>
      <c r="AM549" s="38" t="s">
        <v>450</v>
      </c>
      <c r="AN549" s="38" t="s">
        <v>450</v>
      </c>
      <c r="AO549" s="38">
        <v>1637.8510000000001</v>
      </c>
      <c r="AP549" s="36">
        <v>4.0000000000000001E-3</v>
      </c>
      <c r="AQ549" s="36" t="s">
        <v>450</v>
      </c>
      <c r="AR549" s="36" t="s">
        <v>450</v>
      </c>
      <c r="AS549" s="36" t="s">
        <v>450</v>
      </c>
      <c r="AT549" s="36">
        <v>4.0000000000000001E-3</v>
      </c>
      <c r="AU549" s="37">
        <v>2</v>
      </c>
      <c r="AV549" s="37" t="s">
        <v>450</v>
      </c>
      <c r="AW549" s="37" t="s">
        <v>450</v>
      </c>
      <c r="AX549" s="37" t="s">
        <v>450</v>
      </c>
      <c r="AY549" s="37">
        <v>2</v>
      </c>
      <c r="AZ549" s="36">
        <v>0.57099999999999995</v>
      </c>
      <c r="BA549" s="36" t="s">
        <v>450</v>
      </c>
      <c r="BB549" s="36" t="s">
        <v>450</v>
      </c>
      <c r="BC549" s="36" t="s">
        <v>450</v>
      </c>
      <c r="BD549" s="36">
        <v>0.57099999999999995</v>
      </c>
      <c r="BE549" s="38" t="s">
        <v>450</v>
      </c>
      <c r="BF549" s="38" t="s">
        <v>450</v>
      </c>
      <c r="BG549" s="38" t="s">
        <v>450</v>
      </c>
      <c r="BH549" s="38" t="s">
        <v>450</v>
      </c>
      <c r="BI549" s="38">
        <v>0</v>
      </c>
      <c r="BJ549" s="39" t="s">
        <v>450</v>
      </c>
      <c r="BK549" s="39" t="s">
        <v>450</v>
      </c>
      <c r="BL549" s="39" t="s">
        <v>450</v>
      </c>
      <c r="BM549" s="39" t="s">
        <v>450</v>
      </c>
      <c r="BN549" s="39">
        <v>0</v>
      </c>
      <c r="BO549" s="38" t="s">
        <v>450</v>
      </c>
      <c r="BP549" s="38" t="s">
        <v>450</v>
      </c>
      <c r="BQ549" s="38" t="s">
        <v>450</v>
      </c>
      <c r="BR549" s="38" t="s">
        <v>450</v>
      </c>
      <c r="BS549" s="38">
        <v>0</v>
      </c>
      <c r="BT549" s="36">
        <v>2.165</v>
      </c>
      <c r="BU549" s="36">
        <v>8.5999999999999993E-2</v>
      </c>
      <c r="BV549" s="36">
        <v>0</v>
      </c>
      <c r="BW549" s="36">
        <v>0</v>
      </c>
      <c r="BX549" s="36">
        <v>2.2509999999999999</v>
      </c>
      <c r="BY549" s="37">
        <v>291</v>
      </c>
      <c r="BZ549" s="37">
        <v>10</v>
      </c>
      <c r="CA549" s="37">
        <v>0</v>
      </c>
      <c r="CB549" s="37">
        <v>0</v>
      </c>
      <c r="CC549" s="37">
        <v>301</v>
      </c>
      <c r="CD549" s="36">
        <v>1581.6579999999999</v>
      </c>
      <c r="CE549" s="36">
        <v>56.764000000000003</v>
      </c>
      <c r="CF549" s="36">
        <v>0</v>
      </c>
      <c r="CG549" s="36">
        <v>0</v>
      </c>
      <c r="CH549" s="36">
        <v>1638.422</v>
      </c>
    </row>
    <row r="550" spans="1:86" x14ac:dyDescent="0.25">
      <c r="A550" s="45">
        <v>2022</v>
      </c>
      <c r="B550" s="43" t="s">
        <v>178</v>
      </c>
      <c r="C550" s="44">
        <v>3046</v>
      </c>
      <c r="D550" s="43" t="s">
        <v>703</v>
      </c>
      <c r="E550" s="43" t="s">
        <v>702</v>
      </c>
      <c r="F550" s="42" t="s">
        <v>457</v>
      </c>
      <c r="G550" s="54">
        <v>122.907</v>
      </c>
      <c r="H550" s="54">
        <v>19.670000000000002</v>
      </c>
      <c r="I550" s="38">
        <v>4.718</v>
      </c>
      <c r="J550" s="38">
        <v>0</v>
      </c>
      <c r="K550" s="38">
        <v>147.29499999999999</v>
      </c>
      <c r="L550" s="39">
        <v>16984</v>
      </c>
      <c r="M550" s="39">
        <v>486</v>
      </c>
      <c r="N550" s="39">
        <v>17</v>
      </c>
      <c r="O550" s="39">
        <v>0</v>
      </c>
      <c r="P550" s="39">
        <v>17487</v>
      </c>
      <c r="Q550" s="41" t="s">
        <v>450</v>
      </c>
      <c r="R550" s="41" t="s">
        <v>450</v>
      </c>
      <c r="S550" s="41" t="s">
        <v>450</v>
      </c>
      <c r="T550" s="41" t="s">
        <v>450</v>
      </c>
      <c r="U550" s="41">
        <v>0</v>
      </c>
      <c r="V550" s="40" t="s">
        <v>450</v>
      </c>
      <c r="W550" s="40" t="s">
        <v>450</v>
      </c>
      <c r="X550" s="40" t="s">
        <v>450</v>
      </c>
      <c r="Y550" s="40" t="s">
        <v>450</v>
      </c>
      <c r="Z550" s="40">
        <v>0</v>
      </c>
      <c r="AA550" s="38" t="s">
        <v>450</v>
      </c>
      <c r="AB550" s="38" t="s">
        <v>450</v>
      </c>
      <c r="AC550" s="38" t="s">
        <v>450</v>
      </c>
      <c r="AD550" s="38">
        <v>0</v>
      </c>
      <c r="AE550" s="38">
        <v>0</v>
      </c>
      <c r="AF550" s="39" t="s">
        <v>450</v>
      </c>
      <c r="AG550" s="39" t="s">
        <v>450</v>
      </c>
      <c r="AH550" s="39" t="s">
        <v>450</v>
      </c>
      <c r="AI550" s="39">
        <v>0</v>
      </c>
      <c r="AJ550" s="39">
        <v>0</v>
      </c>
      <c r="AK550" s="38" t="s">
        <v>450</v>
      </c>
      <c r="AL550" s="38" t="s">
        <v>450</v>
      </c>
      <c r="AM550" s="38" t="s">
        <v>450</v>
      </c>
      <c r="AN550" s="38" t="s">
        <v>450</v>
      </c>
      <c r="AO550" s="38">
        <v>0</v>
      </c>
      <c r="AP550" s="36">
        <v>2E-3</v>
      </c>
      <c r="AQ550" s="36">
        <v>0.01</v>
      </c>
      <c r="AR550" s="36" t="s">
        <v>450</v>
      </c>
      <c r="AS550" s="36" t="s">
        <v>450</v>
      </c>
      <c r="AT550" s="36">
        <v>1.2E-2</v>
      </c>
      <c r="AU550" s="37">
        <v>1</v>
      </c>
      <c r="AV550" s="37">
        <v>1</v>
      </c>
      <c r="AW550" s="37" t="s">
        <v>450</v>
      </c>
      <c r="AX550" s="37" t="s">
        <v>450</v>
      </c>
      <c r="AY550" s="37">
        <v>2</v>
      </c>
      <c r="AZ550" s="36" t="s">
        <v>450</v>
      </c>
      <c r="BA550" s="36" t="s">
        <v>450</v>
      </c>
      <c r="BB550" s="36" t="s">
        <v>450</v>
      </c>
      <c r="BC550" s="36" t="s">
        <v>450</v>
      </c>
      <c r="BD550" s="36">
        <v>0</v>
      </c>
      <c r="BE550" s="38" t="s">
        <v>450</v>
      </c>
      <c r="BF550" s="38" t="s">
        <v>450</v>
      </c>
      <c r="BG550" s="38" t="s">
        <v>450</v>
      </c>
      <c r="BH550" s="38" t="s">
        <v>450</v>
      </c>
      <c r="BI550" s="38">
        <v>0</v>
      </c>
      <c r="BJ550" s="39" t="s">
        <v>450</v>
      </c>
      <c r="BK550" s="39" t="s">
        <v>450</v>
      </c>
      <c r="BL550" s="39" t="s">
        <v>450</v>
      </c>
      <c r="BM550" s="39" t="s">
        <v>450</v>
      </c>
      <c r="BN550" s="39">
        <v>0</v>
      </c>
      <c r="BO550" s="38" t="s">
        <v>450</v>
      </c>
      <c r="BP550" s="38" t="s">
        <v>450</v>
      </c>
      <c r="BQ550" s="38" t="s">
        <v>450</v>
      </c>
      <c r="BR550" s="38" t="s">
        <v>450</v>
      </c>
      <c r="BS550" s="38">
        <v>0</v>
      </c>
      <c r="BT550" s="36">
        <v>122.90900000000001</v>
      </c>
      <c r="BU550" s="36">
        <v>19.68</v>
      </c>
      <c r="BV550" s="36">
        <v>4.718</v>
      </c>
      <c r="BW550" s="36">
        <v>0</v>
      </c>
      <c r="BX550" s="36">
        <v>147.30699999999999</v>
      </c>
      <c r="BY550" s="37">
        <v>16985</v>
      </c>
      <c r="BZ550" s="37">
        <v>487</v>
      </c>
      <c r="CA550" s="37">
        <v>17</v>
      </c>
      <c r="CB550" s="37">
        <v>0</v>
      </c>
      <c r="CC550" s="37">
        <v>17489</v>
      </c>
      <c r="CD550" s="36">
        <v>0</v>
      </c>
      <c r="CE550" s="36">
        <v>0</v>
      </c>
      <c r="CF550" s="36">
        <v>0</v>
      </c>
      <c r="CG550" s="36">
        <v>0</v>
      </c>
      <c r="CH550" s="36">
        <v>0</v>
      </c>
    </row>
    <row r="551" spans="1:86" x14ac:dyDescent="0.25">
      <c r="A551" s="45">
        <v>2022</v>
      </c>
      <c r="B551" s="43" t="s">
        <v>178</v>
      </c>
      <c r="C551" s="44">
        <v>5416</v>
      </c>
      <c r="D551" s="43" t="s">
        <v>701</v>
      </c>
      <c r="E551" s="43" t="s">
        <v>679</v>
      </c>
      <c r="F551" s="42" t="s">
        <v>457</v>
      </c>
      <c r="G551" s="54">
        <v>120.52200000000001</v>
      </c>
      <c r="H551" s="54">
        <v>32.262</v>
      </c>
      <c r="I551" s="38">
        <v>4.734</v>
      </c>
      <c r="J551" s="38" t="s">
        <v>450</v>
      </c>
      <c r="K551" s="38">
        <v>157.518</v>
      </c>
      <c r="L551" s="39">
        <v>17901</v>
      </c>
      <c r="M551" s="39">
        <v>648</v>
      </c>
      <c r="N551" s="39">
        <v>27</v>
      </c>
      <c r="O551" s="39" t="s">
        <v>450</v>
      </c>
      <c r="P551" s="39">
        <v>18576</v>
      </c>
      <c r="Q551" s="41" t="s">
        <v>450</v>
      </c>
      <c r="R551" s="41" t="s">
        <v>450</v>
      </c>
      <c r="S551" s="41" t="s">
        <v>450</v>
      </c>
      <c r="T551" s="41" t="s">
        <v>450</v>
      </c>
      <c r="U551" s="41">
        <v>0</v>
      </c>
      <c r="V551" s="40" t="s">
        <v>450</v>
      </c>
      <c r="W551" s="40" t="s">
        <v>450</v>
      </c>
      <c r="X551" s="40" t="s">
        <v>450</v>
      </c>
      <c r="Y551" s="40" t="s">
        <v>450</v>
      </c>
      <c r="Z551" s="40">
        <v>0</v>
      </c>
      <c r="AA551" s="38" t="s">
        <v>450</v>
      </c>
      <c r="AB551" s="38" t="s">
        <v>450</v>
      </c>
      <c r="AC551" s="38" t="s">
        <v>450</v>
      </c>
      <c r="AD551" s="38" t="s">
        <v>450</v>
      </c>
      <c r="AE551" s="38">
        <v>0</v>
      </c>
      <c r="AF551" s="39" t="s">
        <v>450</v>
      </c>
      <c r="AG551" s="39" t="s">
        <v>450</v>
      </c>
      <c r="AH551" s="39" t="s">
        <v>450</v>
      </c>
      <c r="AI551" s="39" t="s">
        <v>450</v>
      </c>
      <c r="AJ551" s="39">
        <v>0</v>
      </c>
      <c r="AK551" s="38" t="s">
        <v>450</v>
      </c>
      <c r="AL551" s="38" t="s">
        <v>450</v>
      </c>
      <c r="AM551" s="38" t="s">
        <v>450</v>
      </c>
      <c r="AN551" s="38" t="s">
        <v>450</v>
      </c>
      <c r="AO551" s="38">
        <v>0</v>
      </c>
      <c r="AP551" s="36">
        <v>7.0000000000000001E-3</v>
      </c>
      <c r="AQ551" s="36">
        <v>2E-3</v>
      </c>
      <c r="AR551" s="36">
        <v>0</v>
      </c>
      <c r="AS551" s="36" t="s">
        <v>450</v>
      </c>
      <c r="AT551" s="36">
        <v>8.9999999999999993E-3</v>
      </c>
      <c r="AU551" s="37">
        <v>5</v>
      </c>
      <c r="AV551" s="37">
        <v>1</v>
      </c>
      <c r="AW551" s="37">
        <v>0</v>
      </c>
      <c r="AX551" s="37" t="s">
        <v>450</v>
      </c>
      <c r="AY551" s="37">
        <v>6</v>
      </c>
      <c r="AZ551" s="36" t="s">
        <v>450</v>
      </c>
      <c r="BA551" s="36" t="s">
        <v>450</v>
      </c>
      <c r="BB551" s="36" t="s">
        <v>450</v>
      </c>
      <c r="BC551" s="36" t="s">
        <v>450</v>
      </c>
      <c r="BD551" s="36">
        <v>0</v>
      </c>
      <c r="BE551" s="38">
        <v>6.0000000000000001E-3</v>
      </c>
      <c r="BF551" s="38">
        <v>0.4</v>
      </c>
      <c r="BG551" s="38" t="s">
        <v>450</v>
      </c>
      <c r="BH551" s="38" t="s">
        <v>450</v>
      </c>
      <c r="BI551" s="38">
        <v>0.40600000000000003</v>
      </c>
      <c r="BJ551" s="39">
        <v>1</v>
      </c>
      <c r="BK551" s="39">
        <v>1</v>
      </c>
      <c r="BL551" s="39" t="s">
        <v>450</v>
      </c>
      <c r="BM551" s="39" t="s">
        <v>450</v>
      </c>
      <c r="BN551" s="39">
        <v>2</v>
      </c>
      <c r="BO551" s="38" t="s">
        <v>450</v>
      </c>
      <c r="BP551" s="38" t="s">
        <v>450</v>
      </c>
      <c r="BQ551" s="38" t="s">
        <v>450</v>
      </c>
      <c r="BR551" s="38" t="s">
        <v>450</v>
      </c>
      <c r="BS551" s="38">
        <v>0</v>
      </c>
      <c r="BT551" s="36">
        <v>120.535</v>
      </c>
      <c r="BU551" s="36">
        <v>32.664000000000001</v>
      </c>
      <c r="BV551" s="36">
        <v>4.734</v>
      </c>
      <c r="BW551" s="36">
        <v>0</v>
      </c>
      <c r="BX551" s="36">
        <v>157.93299999999999</v>
      </c>
      <c r="BY551" s="37">
        <v>17907</v>
      </c>
      <c r="BZ551" s="37">
        <v>650</v>
      </c>
      <c r="CA551" s="37">
        <v>27</v>
      </c>
      <c r="CB551" s="37">
        <v>0</v>
      </c>
      <c r="CC551" s="37">
        <v>18584</v>
      </c>
      <c r="CD551" s="36">
        <v>0</v>
      </c>
      <c r="CE551" s="36">
        <v>0</v>
      </c>
      <c r="CF551" s="36">
        <v>0</v>
      </c>
      <c r="CG551" s="36">
        <v>0</v>
      </c>
      <c r="CH551" s="36">
        <v>0</v>
      </c>
    </row>
    <row r="552" spans="1:86" x14ac:dyDescent="0.25">
      <c r="A552" s="45">
        <v>2022</v>
      </c>
      <c r="B552" s="43" t="s">
        <v>178</v>
      </c>
      <c r="C552" s="44">
        <v>6640</v>
      </c>
      <c r="D552" s="43" t="s">
        <v>878</v>
      </c>
      <c r="E552" s="43" t="s">
        <v>702</v>
      </c>
      <c r="F552" s="42" t="s">
        <v>455</v>
      </c>
      <c r="G552" s="54">
        <v>0.60099999999999998</v>
      </c>
      <c r="H552" s="54">
        <v>0.1</v>
      </c>
      <c r="I552" s="38" t="s">
        <v>450</v>
      </c>
      <c r="J552" s="38" t="s">
        <v>450</v>
      </c>
      <c r="K552" s="38">
        <v>0.70099999999999996</v>
      </c>
      <c r="L552" s="39">
        <v>104</v>
      </c>
      <c r="M552" s="39">
        <v>17</v>
      </c>
      <c r="N552" s="39" t="s">
        <v>450</v>
      </c>
      <c r="O552" s="39" t="s">
        <v>450</v>
      </c>
      <c r="P552" s="39">
        <v>121</v>
      </c>
      <c r="Q552" s="41" t="s">
        <v>450</v>
      </c>
      <c r="R552" s="41" t="s">
        <v>450</v>
      </c>
      <c r="S552" s="41" t="s">
        <v>450</v>
      </c>
      <c r="T552" s="41" t="s">
        <v>450</v>
      </c>
      <c r="U552" s="41" t="s">
        <v>450</v>
      </c>
      <c r="V552" s="40" t="s">
        <v>450</v>
      </c>
      <c r="W552" s="40" t="s">
        <v>450</v>
      </c>
      <c r="X552" s="40" t="s">
        <v>450</v>
      </c>
      <c r="Y552" s="40" t="s">
        <v>450</v>
      </c>
      <c r="Z552" s="40" t="s">
        <v>450</v>
      </c>
      <c r="AA552" s="38" t="s">
        <v>450</v>
      </c>
      <c r="AB552" s="38" t="s">
        <v>450</v>
      </c>
      <c r="AC552" s="38" t="s">
        <v>450</v>
      </c>
      <c r="AD552" s="38" t="s">
        <v>450</v>
      </c>
      <c r="AE552" s="38" t="s">
        <v>450</v>
      </c>
      <c r="AF552" s="39" t="s">
        <v>450</v>
      </c>
      <c r="AG552" s="39" t="s">
        <v>450</v>
      </c>
      <c r="AH552" s="39" t="s">
        <v>450</v>
      </c>
      <c r="AI552" s="39" t="s">
        <v>450</v>
      </c>
      <c r="AJ552" s="39" t="s">
        <v>450</v>
      </c>
      <c r="AK552" s="38">
        <v>131</v>
      </c>
      <c r="AL552" s="38">
        <v>370</v>
      </c>
      <c r="AM552" s="38" t="s">
        <v>450</v>
      </c>
      <c r="AN552" s="38" t="s">
        <v>450</v>
      </c>
      <c r="AO552" s="38">
        <v>501</v>
      </c>
      <c r="AP552" s="36" t="s">
        <v>450</v>
      </c>
      <c r="AQ552" s="36" t="s">
        <v>450</v>
      </c>
      <c r="AR552" s="36" t="s">
        <v>450</v>
      </c>
      <c r="AS552" s="36" t="s">
        <v>450</v>
      </c>
      <c r="AT552" s="36">
        <v>0</v>
      </c>
      <c r="AU552" s="37" t="s">
        <v>450</v>
      </c>
      <c r="AV552" s="37" t="s">
        <v>450</v>
      </c>
      <c r="AW552" s="37" t="s">
        <v>450</v>
      </c>
      <c r="AX552" s="37" t="s">
        <v>450</v>
      </c>
      <c r="AY552" s="37">
        <v>0</v>
      </c>
      <c r="AZ552" s="36" t="s">
        <v>450</v>
      </c>
      <c r="BA552" s="36" t="s">
        <v>450</v>
      </c>
      <c r="BB552" s="36" t="s">
        <v>450</v>
      </c>
      <c r="BC552" s="36" t="s">
        <v>450</v>
      </c>
      <c r="BD552" s="36">
        <v>0</v>
      </c>
      <c r="BE552" s="38" t="s">
        <v>450</v>
      </c>
      <c r="BF552" s="38" t="s">
        <v>450</v>
      </c>
      <c r="BG552" s="38" t="s">
        <v>450</v>
      </c>
      <c r="BH552" s="38" t="s">
        <v>450</v>
      </c>
      <c r="BI552" s="38">
        <v>0</v>
      </c>
      <c r="BJ552" s="39" t="s">
        <v>450</v>
      </c>
      <c r="BK552" s="39" t="s">
        <v>450</v>
      </c>
      <c r="BL552" s="39" t="s">
        <v>450</v>
      </c>
      <c r="BM552" s="39" t="s">
        <v>450</v>
      </c>
      <c r="BN552" s="39">
        <v>0</v>
      </c>
      <c r="BO552" s="38" t="s">
        <v>450</v>
      </c>
      <c r="BP552" s="38" t="s">
        <v>450</v>
      </c>
      <c r="BQ552" s="38" t="s">
        <v>450</v>
      </c>
      <c r="BR552" s="38" t="s">
        <v>450</v>
      </c>
      <c r="BS552" s="38">
        <v>0</v>
      </c>
      <c r="BT552" s="36">
        <v>0.60099999999999998</v>
      </c>
      <c r="BU552" s="36">
        <v>0.1</v>
      </c>
      <c r="BV552" s="36">
        <v>0</v>
      </c>
      <c r="BW552" s="36">
        <v>0</v>
      </c>
      <c r="BX552" s="36">
        <v>0.70099999999999996</v>
      </c>
      <c r="BY552" s="37">
        <v>104</v>
      </c>
      <c r="BZ552" s="37">
        <v>17</v>
      </c>
      <c r="CA552" s="37">
        <v>0</v>
      </c>
      <c r="CB552" s="37">
        <v>0</v>
      </c>
      <c r="CC552" s="37">
        <v>121</v>
      </c>
      <c r="CD552" s="36">
        <v>131</v>
      </c>
      <c r="CE552" s="36">
        <v>370</v>
      </c>
      <c r="CF552" s="36">
        <v>0</v>
      </c>
      <c r="CG552" s="36">
        <v>0</v>
      </c>
      <c r="CH552" s="36">
        <v>501</v>
      </c>
    </row>
    <row r="553" spans="1:86" x14ac:dyDescent="0.25">
      <c r="A553" s="45">
        <v>2022</v>
      </c>
      <c r="B553" s="43" t="s">
        <v>178</v>
      </c>
      <c r="C553" s="44">
        <v>6784</v>
      </c>
      <c r="D553" s="43" t="s">
        <v>877</v>
      </c>
      <c r="E553" s="43" t="s">
        <v>702</v>
      </c>
      <c r="F553" s="42" t="s">
        <v>455</v>
      </c>
      <c r="G553" s="54">
        <v>1.4890000000000001</v>
      </c>
      <c r="H553" s="54">
        <v>1.0999999999999999E-2</v>
      </c>
      <c r="I553" s="38" t="s">
        <v>450</v>
      </c>
      <c r="J553" s="38" t="s">
        <v>450</v>
      </c>
      <c r="K553" s="38">
        <v>1.5</v>
      </c>
      <c r="L553" s="39">
        <v>218</v>
      </c>
      <c r="M553" s="39">
        <v>2</v>
      </c>
      <c r="N553" s="39" t="s">
        <v>450</v>
      </c>
      <c r="O553" s="39" t="s">
        <v>450</v>
      </c>
      <c r="P553" s="39">
        <v>220</v>
      </c>
      <c r="Q553" s="41">
        <v>0.45900000000000002</v>
      </c>
      <c r="R553" s="41" t="s">
        <v>450</v>
      </c>
      <c r="S553" s="41" t="s">
        <v>450</v>
      </c>
      <c r="T553" s="41" t="s">
        <v>450</v>
      </c>
      <c r="U553" s="41">
        <v>0.45900000000000002</v>
      </c>
      <c r="V553" s="40">
        <v>41</v>
      </c>
      <c r="W553" s="40" t="s">
        <v>450</v>
      </c>
      <c r="X553" s="40" t="s">
        <v>450</v>
      </c>
      <c r="Y553" s="40" t="s">
        <v>450</v>
      </c>
      <c r="Z553" s="40">
        <v>41</v>
      </c>
      <c r="AA553" s="38" t="s">
        <v>450</v>
      </c>
      <c r="AB553" s="38" t="s">
        <v>450</v>
      </c>
      <c r="AC553" s="38" t="s">
        <v>450</v>
      </c>
      <c r="AD553" s="38" t="s">
        <v>450</v>
      </c>
      <c r="AE553" s="38">
        <v>0</v>
      </c>
      <c r="AF553" s="39" t="s">
        <v>450</v>
      </c>
      <c r="AG553" s="39" t="s">
        <v>450</v>
      </c>
      <c r="AH553" s="39" t="s">
        <v>450</v>
      </c>
      <c r="AI553" s="39" t="s">
        <v>450</v>
      </c>
      <c r="AJ553" s="39">
        <v>0</v>
      </c>
      <c r="AK553" s="38" t="s">
        <v>450</v>
      </c>
      <c r="AL553" s="38" t="s">
        <v>450</v>
      </c>
      <c r="AM553" s="38" t="s">
        <v>450</v>
      </c>
      <c r="AN553" s="38" t="s">
        <v>450</v>
      </c>
      <c r="AO553" s="38">
        <v>0</v>
      </c>
      <c r="AP553" s="36">
        <v>3.0000000000000001E-3</v>
      </c>
      <c r="AQ553" s="36" t="s">
        <v>450</v>
      </c>
      <c r="AR553" s="36" t="s">
        <v>450</v>
      </c>
      <c r="AS553" s="36" t="s">
        <v>450</v>
      </c>
      <c r="AT553" s="36">
        <v>3.0000000000000001E-3</v>
      </c>
      <c r="AU553" s="37">
        <v>3</v>
      </c>
      <c r="AV553" s="37" t="s">
        <v>450</v>
      </c>
      <c r="AW553" s="37" t="s">
        <v>450</v>
      </c>
      <c r="AX553" s="37" t="s">
        <v>450</v>
      </c>
      <c r="AY553" s="37">
        <v>3</v>
      </c>
      <c r="AZ553" s="36" t="s">
        <v>450</v>
      </c>
      <c r="BA553" s="36" t="s">
        <v>450</v>
      </c>
      <c r="BB553" s="36" t="s">
        <v>450</v>
      </c>
      <c r="BC553" s="36" t="s">
        <v>450</v>
      </c>
      <c r="BD553" s="36">
        <v>0</v>
      </c>
      <c r="BE553" s="38">
        <v>7.0000000000000001E-3</v>
      </c>
      <c r="BF553" s="38" t="s">
        <v>450</v>
      </c>
      <c r="BG553" s="38" t="s">
        <v>450</v>
      </c>
      <c r="BH553" s="38" t="s">
        <v>450</v>
      </c>
      <c r="BI553" s="38">
        <v>7.0000000000000001E-3</v>
      </c>
      <c r="BJ553" s="39">
        <v>2</v>
      </c>
      <c r="BK553" s="39" t="s">
        <v>450</v>
      </c>
      <c r="BL553" s="39" t="s">
        <v>450</v>
      </c>
      <c r="BM553" s="39" t="s">
        <v>450</v>
      </c>
      <c r="BN553" s="39">
        <v>2</v>
      </c>
      <c r="BO553" s="38" t="s">
        <v>450</v>
      </c>
      <c r="BP553" s="38" t="s">
        <v>450</v>
      </c>
      <c r="BQ553" s="38" t="s">
        <v>450</v>
      </c>
      <c r="BR553" s="38" t="s">
        <v>450</v>
      </c>
      <c r="BS553" s="38">
        <v>0</v>
      </c>
      <c r="BT553" s="36">
        <v>1.4990000000000001</v>
      </c>
      <c r="BU553" s="36">
        <v>1.0999999999999999E-2</v>
      </c>
      <c r="BV553" s="36">
        <v>0</v>
      </c>
      <c r="BW553" s="36">
        <v>0</v>
      </c>
      <c r="BX553" s="36">
        <v>1.51</v>
      </c>
      <c r="BY553" s="37">
        <v>223</v>
      </c>
      <c r="BZ553" s="37">
        <v>2</v>
      </c>
      <c r="CA553" s="37">
        <v>0</v>
      </c>
      <c r="CB553" s="37">
        <v>0</v>
      </c>
      <c r="CC553" s="37">
        <v>225</v>
      </c>
      <c r="CD553" s="36">
        <v>0</v>
      </c>
      <c r="CE553" s="36">
        <v>0</v>
      </c>
      <c r="CF553" s="36">
        <v>0</v>
      </c>
      <c r="CG553" s="36">
        <v>0</v>
      </c>
      <c r="CH553" s="36">
        <v>0</v>
      </c>
    </row>
    <row r="554" spans="1:86" x14ac:dyDescent="0.25">
      <c r="A554" s="45">
        <v>2022</v>
      </c>
      <c r="B554" s="43" t="s">
        <v>178</v>
      </c>
      <c r="C554" s="44">
        <v>7639</v>
      </c>
      <c r="D554" s="43" t="s">
        <v>876</v>
      </c>
      <c r="E554" s="43" t="s">
        <v>702</v>
      </c>
      <c r="F554" s="42" t="s">
        <v>457</v>
      </c>
      <c r="G554" s="54">
        <v>0.48599999999999999</v>
      </c>
      <c r="H554" s="54" t="s">
        <v>450</v>
      </c>
      <c r="I554" s="38" t="s">
        <v>450</v>
      </c>
      <c r="J554" s="38" t="s">
        <v>450</v>
      </c>
      <c r="K554" s="38">
        <v>0.48599999999999999</v>
      </c>
      <c r="L554" s="39">
        <v>57</v>
      </c>
      <c r="M554" s="39" t="s">
        <v>450</v>
      </c>
      <c r="N554" s="39" t="s">
        <v>450</v>
      </c>
      <c r="O554" s="39" t="s">
        <v>450</v>
      </c>
      <c r="P554" s="39">
        <v>57</v>
      </c>
      <c r="Q554" s="41">
        <v>0.125</v>
      </c>
      <c r="R554" s="41" t="s">
        <v>450</v>
      </c>
      <c r="S554" s="41" t="s">
        <v>450</v>
      </c>
      <c r="T554" s="41" t="s">
        <v>450</v>
      </c>
      <c r="U554" s="41">
        <v>0.125</v>
      </c>
      <c r="V554" s="40">
        <v>23</v>
      </c>
      <c r="W554" s="40" t="s">
        <v>450</v>
      </c>
      <c r="X554" s="40" t="s">
        <v>450</v>
      </c>
      <c r="Y554" s="40" t="s">
        <v>450</v>
      </c>
      <c r="Z554" s="40">
        <v>23</v>
      </c>
      <c r="AA554" s="38" t="s">
        <v>450</v>
      </c>
      <c r="AB554" s="38" t="s">
        <v>450</v>
      </c>
      <c r="AC554" s="38" t="s">
        <v>450</v>
      </c>
      <c r="AD554" s="38" t="s">
        <v>450</v>
      </c>
      <c r="AE554" s="38">
        <v>0</v>
      </c>
      <c r="AF554" s="39" t="s">
        <v>450</v>
      </c>
      <c r="AG554" s="39" t="s">
        <v>450</v>
      </c>
      <c r="AH554" s="39" t="s">
        <v>450</v>
      </c>
      <c r="AI554" s="39" t="s">
        <v>450</v>
      </c>
      <c r="AJ554" s="39">
        <v>0</v>
      </c>
      <c r="AK554" s="38" t="s">
        <v>450</v>
      </c>
      <c r="AL554" s="38" t="s">
        <v>450</v>
      </c>
      <c r="AM554" s="38" t="s">
        <v>450</v>
      </c>
      <c r="AN554" s="38" t="s">
        <v>450</v>
      </c>
      <c r="AO554" s="38">
        <v>0</v>
      </c>
      <c r="AP554" s="36" t="s">
        <v>450</v>
      </c>
      <c r="AQ554" s="36" t="s">
        <v>450</v>
      </c>
      <c r="AR554" s="36" t="s">
        <v>450</v>
      </c>
      <c r="AS554" s="36" t="s">
        <v>450</v>
      </c>
      <c r="AT554" s="36">
        <v>0</v>
      </c>
      <c r="AU554" s="37" t="s">
        <v>450</v>
      </c>
      <c r="AV554" s="37" t="s">
        <v>450</v>
      </c>
      <c r="AW554" s="37" t="s">
        <v>450</v>
      </c>
      <c r="AX554" s="37" t="s">
        <v>450</v>
      </c>
      <c r="AY554" s="37">
        <v>0</v>
      </c>
      <c r="AZ554" s="36" t="s">
        <v>450</v>
      </c>
      <c r="BA554" s="36" t="s">
        <v>450</v>
      </c>
      <c r="BB554" s="36" t="s">
        <v>450</v>
      </c>
      <c r="BC554" s="36" t="s">
        <v>450</v>
      </c>
      <c r="BD554" s="36">
        <v>0</v>
      </c>
      <c r="BE554" s="38" t="s">
        <v>450</v>
      </c>
      <c r="BF554" s="38" t="s">
        <v>450</v>
      </c>
      <c r="BG554" s="38" t="s">
        <v>450</v>
      </c>
      <c r="BH554" s="38" t="s">
        <v>450</v>
      </c>
      <c r="BI554" s="38">
        <v>0</v>
      </c>
      <c r="BJ554" s="39" t="s">
        <v>450</v>
      </c>
      <c r="BK554" s="39" t="s">
        <v>450</v>
      </c>
      <c r="BL554" s="39" t="s">
        <v>450</v>
      </c>
      <c r="BM554" s="39" t="s">
        <v>450</v>
      </c>
      <c r="BN554" s="39">
        <v>0</v>
      </c>
      <c r="BO554" s="38" t="s">
        <v>450</v>
      </c>
      <c r="BP554" s="38" t="s">
        <v>450</v>
      </c>
      <c r="BQ554" s="38" t="s">
        <v>450</v>
      </c>
      <c r="BR554" s="38" t="s">
        <v>450</v>
      </c>
      <c r="BS554" s="38">
        <v>0</v>
      </c>
      <c r="BT554" s="36">
        <v>0.48599999999999999</v>
      </c>
      <c r="BU554" s="36">
        <v>0</v>
      </c>
      <c r="BV554" s="36">
        <v>0</v>
      </c>
      <c r="BW554" s="36">
        <v>0</v>
      </c>
      <c r="BX554" s="36">
        <v>0.48599999999999999</v>
      </c>
      <c r="BY554" s="37">
        <v>57</v>
      </c>
      <c r="BZ554" s="37">
        <v>0</v>
      </c>
      <c r="CA554" s="37">
        <v>0</v>
      </c>
      <c r="CB554" s="37">
        <v>0</v>
      </c>
      <c r="CC554" s="37">
        <v>57</v>
      </c>
      <c r="CD554" s="36">
        <v>0</v>
      </c>
      <c r="CE554" s="36">
        <v>0</v>
      </c>
      <c r="CF554" s="36">
        <v>0</v>
      </c>
      <c r="CG554" s="36">
        <v>0</v>
      </c>
      <c r="CH554" s="36">
        <v>0</v>
      </c>
    </row>
    <row r="555" spans="1:86" x14ac:dyDescent="0.25">
      <c r="A555" s="45">
        <v>2022</v>
      </c>
      <c r="B555" s="43" t="s">
        <v>178</v>
      </c>
      <c r="C555" s="44">
        <v>8333</v>
      </c>
      <c r="D555" s="43" t="s">
        <v>875</v>
      </c>
      <c r="E555" s="43" t="s">
        <v>679</v>
      </c>
      <c r="F555" s="42" t="s">
        <v>457</v>
      </c>
      <c r="G555" s="54">
        <v>1.28</v>
      </c>
      <c r="H555" s="54">
        <v>4.1000000000000002E-2</v>
      </c>
      <c r="I555" s="38" t="s">
        <v>450</v>
      </c>
      <c r="J555" s="38" t="s">
        <v>450</v>
      </c>
      <c r="K555" s="38">
        <v>1.321</v>
      </c>
      <c r="L555" s="39">
        <v>112</v>
      </c>
      <c r="M555" s="39">
        <v>3</v>
      </c>
      <c r="N555" s="39" t="s">
        <v>450</v>
      </c>
      <c r="O555" s="39" t="s">
        <v>450</v>
      </c>
      <c r="P555" s="39">
        <v>115</v>
      </c>
      <c r="Q555" s="41" t="s">
        <v>450</v>
      </c>
      <c r="R555" s="41" t="s">
        <v>450</v>
      </c>
      <c r="S555" s="41" t="s">
        <v>450</v>
      </c>
      <c r="T555" s="41" t="s">
        <v>450</v>
      </c>
      <c r="U555" s="41" t="s">
        <v>450</v>
      </c>
      <c r="V555" s="40" t="s">
        <v>450</v>
      </c>
      <c r="W555" s="40" t="s">
        <v>450</v>
      </c>
      <c r="X555" s="40" t="s">
        <v>450</v>
      </c>
      <c r="Y555" s="40" t="s">
        <v>450</v>
      </c>
      <c r="Z555" s="40" t="s">
        <v>450</v>
      </c>
      <c r="AA555" s="38" t="s">
        <v>450</v>
      </c>
      <c r="AB555" s="38" t="s">
        <v>450</v>
      </c>
      <c r="AC555" s="38" t="s">
        <v>450</v>
      </c>
      <c r="AD555" s="38" t="s">
        <v>450</v>
      </c>
      <c r="AE555" s="38" t="s">
        <v>450</v>
      </c>
      <c r="AF555" s="39" t="s">
        <v>450</v>
      </c>
      <c r="AG555" s="39" t="s">
        <v>450</v>
      </c>
      <c r="AH555" s="39" t="s">
        <v>450</v>
      </c>
      <c r="AI555" s="39" t="s">
        <v>450</v>
      </c>
      <c r="AJ555" s="39" t="s">
        <v>450</v>
      </c>
      <c r="AK555" s="38">
        <v>481.7</v>
      </c>
      <c r="AL555" s="38">
        <v>82.5</v>
      </c>
      <c r="AM555" s="38" t="s">
        <v>450</v>
      </c>
      <c r="AN555" s="38" t="s">
        <v>450</v>
      </c>
      <c r="AO555" s="38">
        <v>564.20000000000005</v>
      </c>
      <c r="AP555" s="36">
        <v>0.01</v>
      </c>
      <c r="AQ555" s="36" t="s">
        <v>450</v>
      </c>
      <c r="AR555" s="36" t="s">
        <v>450</v>
      </c>
      <c r="AS555" s="36" t="s">
        <v>450</v>
      </c>
      <c r="AT555" s="36">
        <v>0.01</v>
      </c>
      <c r="AU555" s="37">
        <v>1</v>
      </c>
      <c r="AV555" s="37" t="s">
        <v>450</v>
      </c>
      <c r="AW555" s="37" t="s">
        <v>450</v>
      </c>
      <c r="AX555" s="37" t="s">
        <v>450</v>
      </c>
      <c r="AY555" s="37">
        <v>1</v>
      </c>
      <c r="AZ555" s="36">
        <v>3.1</v>
      </c>
      <c r="BA555" s="36" t="s">
        <v>450</v>
      </c>
      <c r="BB555" s="36" t="s">
        <v>450</v>
      </c>
      <c r="BC555" s="36" t="s">
        <v>450</v>
      </c>
      <c r="BD555" s="36">
        <v>3.1</v>
      </c>
      <c r="BE555" s="38">
        <v>1E-3</v>
      </c>
      <c r="BF555" s="38">
        <v>7.4999999999999997E-2</v>
      </c>
      <c r="BG555" s="38" t="s">
        <v>450</v>
      </c>
      <c r="BH555" s="38" t="s">
        <v>450</v>
      </c>
      <c r="BI555" s="38">
        <v>7.5999999999999998E-2</v>
      </c>
      <c r="BJ555" s="39">
        <v>1</v>
      </c>
      <c r="BK555" s="39">
        <v>1</v>
      </c>
      <c r="BL555" s="39" t="s">
        <v>450</v>
      </c>
      <c r="BM555" s="39" t="s">
        <v>450</v>
      </c>
      <c r="BN555" s="39">
        <v>2</v>
      </c>
      <c r="BO555" s="38" t="s">
        <v>450</v>
      </c>
      <c r="BP555" s="38" t="s">
        <v>450</v>
      </c>
      <c r="BQ555" s="38" t="s">
        <v>450</v>
      </c>
      <c r="BR555" s="38" t="s">
        <v>450</v>
      </c>
      <c r="BS555" s="38">
        <v>0</v>
      </c>
      <c r="BT555" s="36">
        <v>1.2909999999999999</v>
      </c>
      <c r="BU555" s="36">
        <v>0.11600000000000001</v>
      </c>
      <c r="BV555" s="36">
        <v>0</v>
      </c>
      <c r="BW555" s="36">
        <v>0</v>
      </c>
      <c r="BX555" s="36">
        <v>1.407</v>
      </c>
      <c r="BY555" s="37">
        <v>114</v>
      </c>
      <c r="BZ555" s="37">
        <v>4</v>
      </c>
      <c r="CA555" s="37">
        <v>0</v>
      </c>
      <c r="CB555" s="37">
        <v>0</v>
      </c>
      <c r="CC555" s="37">
        <v>118</v>
      </c>
      <c r="CD555" s="36">
        <v>484.8</v>
      </c>
      <c r="CE555" s="36">
        <v>82.5</v>
      </c>
      <c r="CF555" s="36">
        <v>0</v>
      </c>
      <c r="CG555" s="36">
        <v>0</v>
      </c>
      <c r="CH555" s="36">
        <v>567.29999999999995</v>
      </c>
    </row>
    <row r="556" spans="1:86" x14ac:dyDescent="0.25">
      <c r="A556" s="45">
        <v>2022</v>
      </c>
      <c r="B556" s="43" t="s">
        <v>178</v>
      </c>
      <c r="C556" s="44">
        <v>9837</v>
      </c>
      <c r="D556" s="43" t="s">
        <v>874</v>
      </c>
      <c r="E556" s="43" t="s">
        <v>702</v>
      </c>
      <c r="F556" s="42" t="s">
        <v>457</v>
      </c>
      <c r="G556" s="54">
        <v>2.62</v>
      </c>
      <c r="H556" s="54" t="s">
        <v>450</v>
      </c>
      <c r="I556" s="38" t="s">
        <v>450</v>
      </c>
      <c r="J556" s="38" t="s">
        <v>450</v>
      </c>
      <c r="K556" s="38">
        <v>2.62</v>
      </c>
      <c r="L556" s="39">
        <v>304</v>
      </c>
      <c r="M556" s="39" t="s">
        <v>450</v>
      </c>
      <c r="N556" s="39" t="s">
        <v>450</v>
      </c>
      <c r="O556" s="39" t="s">
        <v>450</v>
      </c>
      <c r="P556" s="39">
        <v>304</v>
      </c>
      <c r="Q556" s="41" t="s">
        <v>450</v>
      </c>
      <c r="R556" s="41" t="s">
        <v>450</v>
      </c>
      <c r="S556" s="41" t="s">
        <v>450</v>
      </c>
      <c r="T556" s="41" t="s">
        <v>450</v>
      </c>
      <c r="U556" s="41" t="s">
        <v>450</v>
      </c>
      <c r="V556" s="40" t="s">
        <v>450</v>
      </c>
      <c r="W556" s="40" t="s">
        <v>450</v>
      </c>
      <c r="X556" s="40" t="s">
        <v>450</v>
      </c>
      <c r="Y556" s="40" t="s">
        <v>450</v>
      </c>
      <c r="Z556" s="40" t="s">
        <v>450</v>
      </c>
      <c r="AA556" s="38" t="s">
        <v>450</v>
      </c>
      <c r="AB556" s="38" t="s">
        <v>450</v>
      </c>
      <c r="AC556" s="38" t="s">
        <v>450</v>
      </c>
      <c r="AD556" s="38" t="s">
        <v>450</v>
      </c>
      <c r="AE556" s="38" t="s">
        <v>450</v>
      </c>
      <c r="AF556" s="39" t="s">
        <v>450</v>
      </c>
      <c r="AG556" s="39" t="s">
        <v>450</v>
      </c>
      <c r="AH556" s="39" t="s">
        <v>450</v>
      </c>
      <c r="AI556" s="39" t="s">
        <v>450</v>
      </c>
      <c r="AJ556" s="39" t="s">
        <v>450</v>
      </c>
      <c r="AK556" s="38">
        <v>849.19</v>
      </c>
      <c r="AL556" s="38" t="s">
        <v>450</v>
      </c>
      <c r="AM556" s="38" t="s">
        <v>450</v>
      </c>
      <c r="AN556" s="38" t="s">
        <v>450</v>
      </c>
      <c r="AO556" s="38">
        <v>849.19</v>
      </c>
      <c r="AP556" s="36" t="s">
        <v>450</v>
      </c>
      <c r="AQ556" s="36" t="s">
        <v>450</v>
      </c>
      <c r="AR556" s="36" t="s">
        <v>450</v>
      </c>
      <c r="AS556" s="36" t="s">
        <v>450</v>
      </c>
      <c r="AT556" s="36">
        <v>0</v>
      </c>
      <c r="AU556" s="37" t="s">
        <v>450</v>
      </c>
      <c r="AV556" s="37" t="s">
        <v>450</v>
      </c>
      <c r="AW556" s="37" t="s">
        <v>450</v>
      </c>
      <c r="AX556" s="37" t="s">
        <v>450</v>
      </c>
      <c r="AY556" s="37">
        <v>0</v>
      </c>
      <c r="AZ556" s="36" t="s">
        <v>450</v>
      </c>
      <c r="BA556" s="36" t="s">
        <v>450</v>
      </c>
      <c r="BB556" s="36" t="s">
        <v>450</v>
      </c>
      <c r="BC556" s="36" t="s">
        <v>450</v>
      </c>
      <c r="BD556" s="36">
        <v>0</v>
      </c>
      <c r="BE556" s="38" t="s">
        <v>450</v>
      </c>
      <c r="BF556" s="38" t="s">
        <v>450</v>
      </c>
      <c r="BG556" s="38" t="s">
        <v>450</v>
      </c>
      <c r="BH556" s="38" t="s">
        <v>450</v>
      </c>
      <c r="BI556" s="38">
        <v>0</v>
      </c>
      <c r="BJ556" s="39" t="s">
        <v>450</v>
      </c>
      <c r="BK556" s="39" t="s">
        <v>450</v>
      </c>
      <c r="BL556" s="39" t="s">
        <v>450</v>
      </c>
      <c r="BM556" s="39" t="s">
        <v>450</v>
      </c>
      <c r="BN556" s="39">
        <v>0</v>
      </c>
      <c r="BO556" s="38" t="s">
        <v>450</v>
      </c>
      <c r="BP556" s="38" t="s">
        <v>450</v>
      </c>
      <c r="BQ556" s="38" t="s">
        <v>450</v>
      </c>
      <c r="BR556" s="38" t="s">
        <v>450</v>
      </c>
      <c r="BS556" s="38">
        <v>0</v>
      </c>
      <c r="BT556" s="36">
        <v>2.62</v>
      </c>
      <c r="BU556" s="36">
        <v>0</v>
      </c>
      <c r="BV556" s="36">
        <v>0</v>
      </c>
      <c r="BW556" s="36">
        <v>0</v>
      </c>
      <c r="BX556" s="36">
        <v>2.62</v>
      </c>
      <c r="BY556" s="37">
        <v>304</v>
      </c>
      <c r="BZ556" s="37">
        <v>0</v>
      </c>
      <c r="CA556" s="37">
        <v>0</v>
      </c>
      <c r="CB556" s="37">
        <v>0</v>
      </c>
      <c r="CC556" s="37">
        <v>304</v>
      </c>
      <c r="CD556" s="36">
        <v>849.19</v>
      </c>
      <c r="CE556" s="36">
        <v>0</v>
      </c>
      <c r="CF556" s="36">
        <v>0</v>
      </c>
      <c r="CG556" s="36">
        <v>0</v>
      </c>
      <c r="CH556" s="36">
        <v>849.19</v>
      </c>
    </row>
    <row r="557" spans="1:86" x14ac:dyDescent="0.25">
      <c r="A557" s="45">
        <v>2022</v>
      </c>
      <c r="B557" s="43" t="s">
        <v>178</v>
      </c>
      <c r="C557" s="44">
        <v>14717</v>
      </c>
      <c r="D557" s="43" t="s">
        <v>873</v>
      </c>
      <c r="E557" s="43" t="s">
        <v>702</v>
      </c>
      <c r="F557" s="42" t="s">
        <v>457</v>
      </c>
      <c r="G557" s="54">
        <v>0.32800000000000001</v>
      </c>
      <c r="H557" s="54">
        <v>1.1910000000000001</v>
      </c>
      <c r="I557" s="38" t="s">
        <v>450</v>
      </c>
      <c r="J557" s="38" t="s">
        <v>450</v>
      </c>
      <c r="K557" s="38">
        <v>1.5189999999999999</v>
      </c>
      <c r="L557" s="39">
        <v>58</v>
      </c>
      <c r="M557" s="39">
        <v>9</v>
      </c>
      <c r="N557" s="39" t="s">
        <v>450</v>
      </c>
      <c r="O557" s="39" t="s">
        <v>450</v>
      </c>
      <c r="P557" s="39">
        <v>67</v>
      </c>
      <c r="Q557" s="41" t="s">
        <v>450</v>
      </c>
      <c r="R557" s="41">
        <v>5.5</v>
      </c>
      <c r="S557" s="41" t="s">
        <v>450</v>
      </c>
      <c r="T557" s="41" t="s">
        <v>450</v>
      </c>
      <c r="U557" s="41">
        <v>5.5</v>
      </c>
      <c r="V557" s="40" t="s">
        <v>450</v>
      </c>
      <c r="W557" s="40">
        <v>2</v>
      </c>
      <c r="X557" s="40" t="s">
        <v>450</v>
      </c>
      <c r="Y557" s="40" t="s">
        <v>450</v>
      </c>
      <c r="Z557" s="40">
        <v>2</v>
      </c>
      <c r="AA557" s="38">
        <v>0.1</v>
      </c>
      <c r="AB557" s="38" t="s">
        <v>450</v>
      </c>
      <c r="AC557" s="38" t="s">
        <v>450</v>
      </c>
      <c r="AD557" s="38" t="s">
        <v>450</v>
      </c>
      <c r="AE557" s="38">
        <v>0.1</v>
      </c>
      <c r="AF557" s="39">
        <v>18</v>
      </c>
      <c r="AG557" s="39" t="s">
        <v>450</v>
      </c>
      <c r="AH557" s="39" t="s">
        <v>450</v>
      </c>
      <c r="AI557" s="39" t="s">
        <v>450</v>
      </c>
      <c r="AJ557" s="39">
        <v>18</v>
      </c>
      <c r="AK557" s="38">
        <v>156.803</v>
      </c>
      <c r="AL557" s="38" t="s">
        <v>450</v>
      </c>
      <c r="AM557" s="38" t="s">
        <v>450</v>
      </c>
      <c r="AN557" s="38" t="s">
        <v>450</v>
      </c>
      <c r="AO557" s="38">
        <v>156.803</v>
      </c>
      <c r="AP557" s="36" t="s">
        <v>450</v>
      </c>
      <c r="AQ557" s="36">
        <v>0.03</v>
      </c>
      <c r="AR557" s="36" t="s">
        <v>450</v>
      </c>
      <c r="AS557" s="36" t="s">
        <v>450</v>
      </c>
      <c r="AT557" s="36">
        <v>0.03</v>
      </c>
      <c r="AU557" s="37" t="s">
        <v>450</v>
      </c>
      <c r="AV557" s="37">
        <v>1</v>
      </c>
      <c r="AW557" s="37" t="s">
        <v>450</v>
      </c>
      <c r="AX557" s="37" t="s">
        <v>450</v>
      </c>
      <c r="AY557" s="37">
        <v>1</v>
      </c>
      <c r="AZ557" s="36" t="s">
        <v>450</v>
      </c>
      <c r="BA557" s="36" t="s">
        <v>450</v>
      </c>
      <c r="BB557" s="36" t="s">
        <v>450</v>
      </c>
      <c r="BC557" s="36" t="s">
        <v>450</v>
      </c>
      <c r="BD557" s="36">
        <v>0</v>
      </c>
      <c r="BE557" s="38" t="s">
        <v>450</v>
      </c>
      <c r="BF557" s="38" t="s">
        <v>450</v>
      </c>
      <c r="BG557" s="38" t="s">
        <v>450</v>
      </c>
      <c r="BH557" s="38" t="s">
        <v>450</v>
      </c>
      <c r="BI557" s="38">
        <v>0</v>
      </c>
      <c r="BJ557" s="39" t="s">
        <v>450</v>
      </c>
      <c r="BK557" s="39" t="s">
        <v>450</v>
      </c>
      <c r="BL557" s="39" t="s">
        <v>450</v>
      </c>
      <c r="BM557" s="39" t="s">
        <v>450</v>
      </c>
      <c r="BN557" s="39">
        <v>0</v>
      </c>
      <c r="BO557" s="38" t="s">
        <v>450</v>
      </c>
      <c r="BP557" s="38" t="s">
        <v>450</v>
      </c>
      <c r="BQ557" s="38" t="s">
        <v>450</v>
      </c>
      <c r="BR557" s="38" t="s">
        <v>450</v>
      </c>
      <c r="BS557" s="38">
        <v>0</v>
      </c>
      <c r="BT557" s="36">
        <v>0.42799999999999999</v>
      </c>
      <c r="BU557" s="36">
        <v>1.2210000000000001</v>
      </c>
      <c r="BV557" s="36">
        <v>0</v>
      </c>
      <c r="BW557" s="36">
        <v>0</v>
      </c>
      <c r="BX557" s="36">
        <v>1.649</v>
      </c>
      <c r="BY557" s="37">
        <v>76</v>
      </c>
      <c r="BZ557" s="37">
        <v>10</v>
      </c>
      <c r="CA557" s="37">
        <v>0</v>
      </c>
      <c r="CB557" s="37">
        <v>0</v>
      </c>
      <c r="CC557" s="37">
        <v>86</v>
      </c>
      <c r="CD557" s="36">
        <v>156.803</v>
      </c>
      <c r="CE557" s="36">
        <v>0</v>
      </c>
      <c r="CF557" s="36">
        <v>0</v>
      </c>
      <c r="CG557" s="36">
        <v>0</v>
      </c>
      <c r="CH557" s="36">
        <v>156.803</v>
      </c>
    </row>
    <row r="558" spans="1:86" x14ac:dyDescent="0.25">
      <c r="A558" s="45">
        <v>2022</v>
      </c>
      <c r="B558" s="43" t="s">
        <v>178</v>
      </c>
      <c r="C558" s="44">
        <v>15023</v>
      </c>
      <c r="D558" s="43" t="s">
        <v>872</v>
      </c>
      <c r="E558" s="43" t="s">
        <v>679</v>
      </c>
      <c r="F558" s="42" t="s">
        <v>457</v>
      </c>
      <c r="G558" s="54">
        <v>2.71</v>
      </c>
      <c r="H558" s="54">
        <v>0.65</v>
      </c>
      <c r="I558" s="38" t="s">
        <v>450</v>
      </c>
      <c r="J558" s="38" t="s">
        <v>450</v>
      </c>
      <c r="K558" s="38">
        <v>3.36</v>
      </c>
      <c r="L558" s="39">
        <v>363</v>
      </c>
      <c r="M558" s="39">
        <v>18</v>
      </c>
      <c r="N558" s="39" t="s">
        <v>450</v>
      </c>
      <c r="O558" s="39" t="s">
        <v>450</v>
      </c>
      <c r="P558" s="39">
        <v>381</v>
      </c>
      <c r="Q558" s="41" t="s">
        <v>450</v>
      </c>
      <c r="R558" s="41" t="s">
        <v>450</v>
      </c>
      <c r="S558" s="41" t="s">
        <v>450</v>
      </c>
      <c r="T558" s="41" t="s">
        <v>450</v>
      </c>
      <c r="U558" s="41">
        <v>0</v>
      </c>
      <c r="V558" s="40" t="s">
        <v>450</v>
      </c>
      <c r="W558" s="40" t="s">
        <v>450</v>
      </c>
      <c r="X558" s="40" t="s">
        <v>450</v>
      </c>
      <c r="Y558" s="40" t="s">
        <v>450</v>
      </c>
      <c r="Z558" s="40">
        <v>0</v>
      </c>
      <c r="AA558" s="38">
        <v>0.5</v>
      </c>
      <c r="AB558" s="38" t="s">
        <v>450</v>
      </c>
      <c r="AC558" s="38" t="s">
        <v>450</v>
      </c>
      <c r="AD558" s="38" t="s">
        <v>450</v>
      </c>
      <c r="AE558" s="38">
        <v>0.5</v>
      </c>
      <c r="AF558" s="39">
        <v>171</v>
      </c>
      <c r="AG558" s="39" t="s">
        <v>450</v>
      </c>
      <c r="AH558" s="39" t="s">
        <v>450</v>
      </c>
      <c r="AI558" s="39" t="s">
        <v>450</v>
      </c>
      <c r="AJ558" s="39">
        <v>171</v>
      </c>
      <c r="AK558" s="38">
        <v>2247.2800000000002</v>
      </c>
      <c r="AL558" s="38">
        <v>597.21</v>
      </c>
      <c r="AM558" s="38" t="s">
        <v>450</v>
      </c>
      <c r="AN558" s="38" t="s">
        <v>450</v>
      </c>
      <c r="AO558" s="38">
        <v>2844.49</v>
      </c>
      <c r="AP558" s="36" t="s">
        <v>450</v>
      </c>
      <c r="AQ558" s="36" t="s">
        <v>450</v>
      </c>
      <c r="AR558" s="36" t="s">
        <v>450</v>
      </c>
      <c r="AS558" s="36" t="s">
        <v>450</v>
      </c>
      <c r="AT558" s="36">
        <v>0</v>
      </c>
      <c r="AU558" s="37" t="s">
        <v>450</v>
      </c>
      <c r="AV558" s="37" t="s">
        <v>450</v>
      </c>
      <c r="AW558" s="37" t="s">
        <v>450</v>
      </c>
      <c r="AX558" s="37" t="s">
        <v>450</v>
      </c>
      <c r="AY558" s="37">
        <v>0</v>
      </c>
      <c r="AZ558" s="36" t="s">
        <v>450</v>
      </c>
      <c r="BA558" s="36" t="s">
        <v>450</v>
      </c>
      <c r="BB558" s="36" t="s">
        <v>450</v>
      </c>
      <c r="BC558" s="36" t="s">
        <v>450</v>
      </c>
      <c r="BD558" s="36">
        <v>0</v>
      </c>
      <c r="BE558" s="38" t="s">
        <v>450</v>
      </c>
      <c r="BF558" s="38" t="s">
        <v>450</v>
      </c>
      <c r="BG558" s="38" t="s">
        <v>450</v>
      </c>
      <c r="BH558" s="38" t="s">
        <v>450</v>
      </c>
      <c r="BI558" s="38">
        <v>0</v>
      </c>
      <c r="BJ558" s="39" t="s">
        <v>450</v>
      </c>
      <c r="BK558" s="39" t="s">
        <v>450</v>
      </c>
      <c r="BL558" s="39" t="s">
        <v>450</v>
      </c>
      <c r="BM558" s="39" t="s">
        <v>450</v>
      </c>
      <c r="BN558" s="39">
        <v>0</v>
      </c>
      <c r="BO558" s="38" t="s">
        <v>450</v>
      </c>
      <c r="BP558" s="38" t="s">
        <v>450</v>
      </c>
      <c r="BQ558" s="38" t="s">
        <v>450</v>
      </c>
      <c r="BR558" s="38" t="s">
        <v>450</v>
      </c>
      <c r="BS558" s="38">
        <v>0</v>
      </c>
      <c r="BT558" s="36">
        <v>3.21</v>
      </c>
      <c r="BU558" s="36">
        <v>0.65</v>
      </c>
      <c r="BV558" s="36">
        <v>0</v>
      </c>
      <c r="BW558" s="36">
        <v>0</v>
      </c>
      <c r="BX558" s="36">
        <v>3.86</v>
      </c>
      <c r="BY558" s="37">
        <v>534</v>
      </c>
      <c r="BZ558" s="37">
        <v>18</v>
      </c>
      <c r="CA558" s="37">
        <v>0</v>
      </c>
      <c r="CB558" s="37">
        <v>0</v>
      </c>
      <c r="CC558" s="37">
        <v>552</v>
      </c>
      <c r="CD558" s="36">
        <v>2247.2800000000002</v>
      </c>
      <c r="CE558" s="36">
        <v>597.21</v>
      </c>
      <c r="CF558" s="36">
        <v>0</v>
      </c>
      <c r="CG558" s="36">
        <v>0</v>
      </c>
      <c r="CH558" s="36">
        <v>2844.49</v>
      </c>
    </row>
    <row r="559" spans="1:86" x14ac:dyDescent="0.25">
      <c r="A559" s="45">
        <v>2022</v>
      </c>
      <c r="B559" s="43" t="s">
        <v>178</v>
      </c>
      <c r="C559" s="44">
        <v>16101</v>
      </c>
      <c r="D559" s="43" t="s">
        <v>871</v>
      </c>
      <c r="E559" s="43" t="s">
        <v>468</v>
      </c>
      <c r="F559" s="42" t="s">
        <v>457</v>
      </c>
      <c r="G559" s="54">
        <v>4.8000000000000001E-2</v>
      </c>
      <c r="H559" s="54" t="s">
        <v>450</v>
      </c>
      <c r="I559" s="38" t="s">
        <v>450</v>
      </c>
      <c r="J559" s="38" t="s">
        <v>450</v>
      </c>
      <c r="K559" s="38">
        <v>4.8000000000000001E-2</v>
      </c>
      <c r="L559" s="39">
        <v>6</v>
      </c>
      <c r="M559" s="39" t="s">
        <v>450</v>
      </c>
      <c r="N559" s="39" t="s">
        <v>450</v>
      </c>
      <c r="O559" s="39" t="s">
        <v>450</v>
      </c>
      <c r="P559" s="39">
        <v>6</v>
      </c>
      <c r="Q559" s="41" t="s">
        <v>450</v>
      </c>
      <c r="R559" s="41" t="s">
        <v>450</v>
      </c>
      <c r="S559" s="41" t="s">
        <v>450</v>
      </c>
      <c r="T559" s="41" t="s">
        <v>450</v>
      </c>
      <c r="U559" s="41" t="s">
        <v>450</v>
      </c>
      <c r="V559" s="40" t="s">
        <v>450</v>
      </c>
      <c r="W559" s="40" t="s">
        <v>450</v>
      </c>
      <c r="X559" s="40" t="s">
        <v>450</v>
      </c>
      <c r="Y559" s="40" t="s">
        <v>450</v>
      </c>
      <c r="Z559" s="40" t="s">
        <v>450</v>
      </c>
      <c r="AA559" s="38" t="s">
        <v>450</v>
      </c>
      <c r="AB559" s="38" t="s">
        <v>450</v>
      </c>
      <c r="AC559" s="38" t="s">
        <v>450</v>
      </c>
      <c r="AD559" s="38" t="s">
        <v>450</v>
      </c>
      <c r="AE559" s="38" t="s">
        <v>450</v>
      </c>
      <c r="AF559" s="39" t="s">
        <v>450</v>
      </c>
      <c r="AG559" s="39" t="s">
        <v>450</v>
      </c>
      <c r="AH559" s="39" t="s">
        <v>450</v>
      </c>
      <c r="AI559" s="39" t="s">
        <v>450</v>
      </c>
      <c r="AJ559" s="39" t="s">
        <v>450</v>
      </c>
      <c r="AK559" s="38" t="s">
        <v>450</v>
      </c>
      <c r="AL559" s="38" t="s">
        <v>450</v>
      </c>
      <c r="AM559" s="38" t="s">
        <v>450</v>
      </c>
      <c r="AN559" s="38" t="s">
        <v>450</v>
      </c>
      <c r="AO559" s="38">
        <v>0</v>
      </c>
      <c r="AP559" s="36" t="s">
        <v>450</v>
      </c>
      <c r="AQ559" s="36" t="s">
        <v>450</v>
      </c>
      <c r="AR559" s="36" t="s">
        <v>450</v>
      </c>
      <c r="AS559" s="36" t="s">
        <v>450</v>
      </c>
      <c r="AT559" s="36">
        <v>0</v>
      </c>
      <c r="AU559" s="37" t="s">
        <v>450</v>
      </c>
      <c r="AV559" s="37" t="s">
        <v>450</v>
      </c>
      <c r="AW559" s="37" t="s">
        <v>450</v>
      </c>
      <c r="AX559" s="37" t="s">
        <v>450</v>
      </c>
      <c r="AY559" s="37">
        <v>0</v>
      </c>
      <c r="AZ559" s="36" t="s">
        <v>450</v>
      </c>
      <c r="BA559" s="36" t="s">
        <v>450</v>
      </c>
      <c r="BB559" s="36" t="s">
        <v>450</v>
      </c>
      <c r="BC559" s="36" t="s">
        <v>450</v>
      </c>
      <c r="BD559" s="36">
        <v>0</v>
      </c>
      <c r="BE559" s="38" t="s">
        <v>450</v>
      </c>
      <c r="BF559" s="38" t="s">
        <v>450</v>
      </c>
      <c r="BG559" s="38" t="s">
        <v>450</v>
      </c>
      <c r="BH559" s="38" t="s">
        <v>450</v>
      </c>
      <c r="BI559" s="38">
        <v>0</v>
      </c>
      <c r="BJ559" s="39" t="s">
        <v>450</v>
      </c>
      <c r="BK559" s="39" t="s">
        <v>450</v>
      </c>
      <c r="BL559" s="39" t="s">
        <v>450</v>
      </c>
      <c r="BM559" s="39" t="s">
        <v>450</v>
      </c>
      <c r="BN559" s="39">
        <v>0</v>
      </c>
      <c r="BO559" s="38" t="s">
        <v>450</v>
      </c>
      <c r="BP559" s="38" t="s">
        <v>450</v>
      </c>
      <c r="BQ559" s="38" t="s">
        <v>450</v>
      </c>
      <c r="BR559" s="38" t="s">
        <v>450</v>
      </c>
      <c r="BS559" s="38">
        <v>0</v>
      </c>
      <c r="BT559" s="36">
        <v>4.8000000000000001E-2</v>
      </c>
      <c r="BU559" s="36">
        <v>0</v>
      </c>
      <c r="BV559" s="36">
        <v>0</v>
      </c>
      <c r="BW559" s="36">
        <v>0</v>
      </c>
      <c r="BX559" s="36">
        <v>4.8000000000000001E-2</v>
      </c>
      <c r="BY559" s="37">
        <v>6</v>
      </c>
      <c r="BZ559" s="37">
        <v>0</v>
      </c>
      <c r="CA559" s="37">
        <v>0</v>
      </c>
      <c r="CB559" s="37">
        <v>0</v>
      </c>
      <c r="CC559" s="37">
        <v>6</v>
      </c>
      <c r="CD559" s="36">
        <v>0</v>
      </c>
      <c r="CE559" s="36">
        <v>0</v>
      </c>
      <c r="CF559" s="36">
        <v>0</v>
      </c>
      <c r="CG559" s="36">
        <v>0</v>
      </c>
      <c r="CH559" s="36">
        <v>0</v>
      </c>
    </row>
    <row r="560" spans="1:86" x14ac:dyDescent="0.25">
      <c r="A560" s="45">
        <v>2022</v>
      </c>
      <c r="B560" s="43" t="s">
        <v>178</v>
      </c>
      <c r="C560" s="44">
        <v>16496</v>
      </c>
      <c r="D560" s="43" t="s">
        <v>870</v>
      </c>
      <c r="E560" s="43" t="s">
        <v>679</v>
      </c>
      <c r="F560" s="42" t="s">
        <v>457</v>
      </c>
      <c r="G560" s="54">
        <v>2.262</v>
      </c>
      <c r="H560" s="54">
        <v>5.5E-2</v>
      </c>
      <c r="I560" s="38">
        <v>0</v>
      </c>
      <c r="J560" s="38">
        <v>0</v>
      </c>
      <c r="K560" s="38">
        <v>2.3170000000000002</v>
      </c>
      <c r="L560" s="39">
        <v>295</v>
      </c>
      <c r="M560" s="39">
        <v>2</v>
      </c>
      <c r="N560" s="39">
        <v>0</v>
      </c>
      <c r="O560" s="39">
        <v>0</v>
      </c>
      <c r="P560" s="39">
        <v>297</v>
      </c>
      <c r="Q560" s="41" t="s">
        <v>450</v>
      </c>
      <c r="R560" s="41" t="s">
        <v>450</v>
      </c>
      <c r="S560" s="41" t="s">
        <v>450</v>
      </c>
      <c r="T560" s="41" t="s">
        <v>450</v>
      </c>
      <c r="U560" s="41" t="s">
        <v>450</v>
      </c>
      <c r="V560" s="40" t="s">
        <v>450</v>
      </c>
      <c r="W560" s="40" t="s">
        <v>450</v>
      </c>
      <c r="X560" s="40" t="s">
        <v>450</v>
      </c>
      <c r="Y560" s="40" t="s">
        <v>450</v>
      </c>
      <c r="Z560" s="40" t="s">
        <v>450</v>
      </c>
      <c r="AA560" s="38" t="s">
        <v>450</v>
      </c>
      <c r="AB560" s="38" t="s">
        <v>450</v>
      </c>
      <c r="AC560" s="38" t="s">
        <v>450</v>
      </c>
      <c r="AD560" s="38" t="s">
        <v>450</v>
      </c>
      <c r="AE560" s="38" t="s">
        <v>450</v>
      </c>
      <c r="AF560" s="39" t="s">
        <v>450</v>
      </c>
      <c r="AG560" s="39" t="s">
        <v>450</v>
      </c>
      <c r="AH560" s="39" t="s">
        <v>450</v>
      </c>
      <c r="AI560" s="39" t="s">
        <v>450</v>
      </c>
      <c r="AJ560" s="39" t="s">
        <v>450</v>
      </c>
      <c r="AK560" s="38">
        <v>1023.3869999999999</v>
      </c>
      <c r="AL560" s="38">
        <v>23.856000000000002</v>
      </c>
      <c r="AM560" s="38">
        <v>0</v>
      </c>
      <c r="AN560" s="38">
        <v>0</v>
      </c>
      <c r="AO560" s="38">
        <v>1047.2429999999999</v>
      </c>
      <c r="AP560" s="36" t="s">
        <v>450</v>
      </c>
      <c r="AQ560" s="36" t="s">
        <v>450</v>
      </c>
      <c r="AR560" s="36" t="s">
        <v>450</v>
      </c>
      <c r="AS560" s="36" t="s">
        <v>450</v>
      </c>
      <c r="AT560" s="36">
        <v>0</v>
      </c>
      <c r="AU560" s="37" t="s">
        <v>450</v>
      </c>
      <c r="AV560" s="37" t="s">
        <v>450</v>
      </c>
      <c r="AW560" s="37" t="s">
        <v>450</v>
      </c>
      <c r="AX560" s="37" t="s">
        <v>450</v>
      </c>
      <c r="AY560" s="37">
        <v>0</v>
      </c>
      <c r="AZ560" s="36" t="s">
        <v>450</v>
      </c>
      <c r="BA560" s="36" t="s">
        <v>450</v>
      </c>
      <c r="BB560" s="36" t="s">
        <v>450</v>
      </c>
      <c r="BC560" s="36" t="s">
        <v>450</v>
      </c>
      <c r="BD560" s="36">
        <v>0</v>
      </c>
      <c r="BE560" s="38" t="s">
        <v>450</v>
      </c>
      <c r="BF560" s="38" t="s">
        <v>450</v>
      </c>
      <c r="BG560" s="38" t="s">
        <v>450</v>
      </c>
      <c r="BH560" s="38" t="s">
        <v>450</v>
      </c>
      <c r="BI560" s="38">
        <v>0</v>
      </c>
      <c r="BJ560" s="39" t="s">
        <v>450</v>
      </c>
      <c r="BK560" s="39" t="s">
        <v>450</v>
      </c>
      <c r="BL560" s="39" t="s">
        <v>450</v>
      </c>
      <c r="BM560" s="39" t="s">
        <v>450</v>
      </c>
      <c r="BN560" s="39">
        <v>0</v>
      </c>
      <c r="BO560" s="38" t="s">
        <v>450</v>
      </c>
      <c r="BP560" s="38" t="s">
        <v>450</v>
      </c>
      <c r="BQ560" s="38" t="s">
        <v>450</v>
      </c>
      <c r="BR560" s="38" t="s">
        <v>450</v>
      </c>
      <c r="BS560" s="38">
        <v>0</v>
      </c>
      <c r="BT560" s="36">
        <v>2.262</v>
      </c>
      <c r="BU560" s="36">
        <v>5.5E-2</v>
      </c>
      <c r="BV560" s="36">
        <v>0</v>
      </c>
      <c r="BW560" s="36">
        <v>0</v>
      </c>
      <c r="BX560" s="36">
        <v>2.3170000000000002</v>
      </c>
      <c r="BY560" s="37">
        <v>295</v>
      </c>
      <c r="BZ560" s="37">
        <v>2</v>
      </c>
      <c r="CA560" s="37">
        <v>0</v>
      </c>
      <c r="CB560" s="37">
        <v>0</v>
      </c>
      <c r="CC560" s="37">
        <v>297</v>
      </c>
      <c r="CD560" s="36">
        <v>1023.3869999999999</v>
      </c>
      <c r="CE560" s="36">
        <v>23.856000000000002</v>
      </c>
      <c r="CF560" s="36">
        <v>0</v>
      </c>
      <c r="CG560" s="36">
        <v>0</v>
      </c>
      <c r="CH560" s="36">
        <v>1047.2429999999999</v>
      </c>
    </row>
    <row r="561" spans="1:86" x14ac:dyDescent="0.25">
      <c r="A561" s="45">
        <v>2022</v>
      </c>
      <c r="B561" s="43" t="s">
        <v>178</v>
      </c>
      <c r="C561" s="44">
        <v>17572</v>
      </c>
      <c r="D561" s="43" t="s">
        <v>869</v>
      </c>
      <c r="E561" s="43" t="s">
        <v>702</v>
      </c>
      <c r="F561" s="42" t="s">
        <v>455</v>
      </c>
      <c r="G561" s="54">
        <v>4.1399999999999997</v>
      </c>
      <c r="H561" s="54">
        <v>0.02</v>
      </c>
      <c r="I561" s="38" t="s">
        <v>450</v>
      </c>
      <c r="J561" s="38" t="s">
        <v>450</v>
      </c>
      <c r="K561" s="38">
        <v>4.16</v>
      </c>
      <c r="L561" s="39">
        <v>472</v>
      </c>
      <c r="M561" s="39">
        <v>1</v>
      </c>
      <c r="N561" s="39" t="s">
        <v>450</v>
      </c>
      <c r="O561" s="39" t="s">
        <v>450</v>
      </c>
      <c r="P561" s="39">
        <v>473</v>
      </c>
      <c r="Q561" s="41" t="s">
        <v>450</v>
      </c>
      <c r="R561" s="41" t="s">
        <v>450</v>
      </c>
      <c r="S561" s="41" t="s">
        <v>450</v>
      </c>
      <c r="T561" s="41" t="s">
        <v>450</v>
      </c>
      <c r="U561" s="41" t="s">
        <v>450</v>
      </c>
      <c r="V561" s="40" t="s">
        <v>450</v>
      </c>
      <c r="W561" s="40" t="s">
        <v>450</v>
      </c>
      <c r="X561" s="40" t="s">
        <v>450</v>
      </c>
      <c r="Y561" s="40" t="s">
        <v>450</v>
      </c>
      <c r="Z561" s="40" t="s">
        <v>450</v>
      </c>
      <c r="AA561" s="38" t="s">
        <v>450</v>
      </c>
      <c r="AB561" s="38" t="s">
        <v>450</v>
      </c>
      <c r="AC561" s="38" t="s">
        <v>450</v>
      </c>
      <c r="AD561" s="38" t="s">
        <v>450</v>
      </c>
      <c r="AE561" s="38" t="s">
        <v>450</v>
      </c>
      <c r="AF561" s="39" t="s">
        <v>450</v>
      </c>
      <c r="AG561" s="39" t="s">
        <v>450</v>
      </c>
      <c r="AH561" s="39" t="s">
        <v>450</v>
      </c>
      <c r="AI561" s="39" t="s">
        <v>450</v>
      </c>
      <c r="AJ561" s="39" t="s">
        <v>450</v>
      </c>
      <c r="AK561" s="38" t="s">
        <v>450</v>
      </c>
      <c r="AL561" s="38" t="s">
        <v>450</v>
      </c>
      <c r="AM561" s="38" t="s">
        <v>450</v>
      </c>
      <c r="AN561" s="38" t="s">
        <v>450</v>
      </c>
      <c r="AO561" s="38">
        <v>0</v>
      </c>
      <c r="AP561" s="36" t="s">
        <v>450</v>
      </c>
      <c r="AQ561" s="36" t="s">
        <v>450</v>
      </c>
      <c r="AR561" s="36" t="s">
        <v>450</v>
      </c>
      <c r="AS561" s="36" t="s">
        <v>450</v>
      </c>
      <c r="AT561" s="36">
        <v>0</v>
      </c>
      <c r="AU561" s="37" t="s">
        <v>450</v>
      </c>
      <c r="AV561" s="37" t="s">
        <v>450</v>
      </c>
      <c r="AW561" s="37" t="s">
        <v>450</v>
      </c>
      <c r="AX561" s="37" t="s">
        <v>450</v>
      </c>
      <c r="AY561" s="37">
        <v>0</v>
      </c>
      <c r="AZ561" s="36" t="s">
        <v>450</v>
      </c>
      <c r="BA561" s="36" t="s">
        <v>450</v>
      </c>
      <c r="BB561" s="36" t="s">
        <v>450</v>
      </c>
      <c r="BC561" s="36" t="s">
        <v>450</v>
      </c>
      <c r="BD561" s="36">
        <v>0</v>
      </c>
      <c r="BE561" s="38" t="s">
        <v>450</v>
      </c>
      <c r="BF561" s="38" t="s">
        <v>450</v>
      </c>
      <c r="BG561" s="38" t="s">
        <v>450</v>
      </c>
      <c r="BH561" s="38" t="s">
        <v>450</v>
      </c>
      <c r="BI561" s="38">
        <v>0</v>
      </c>
      <c r="BJ561" s="39" t="s">
        <v>450</v>
      </c>
      <c r="BK561" s="39" t="s">
        <v>450</v>
      </c>
      <c r="BL561" s="39" t="s">
        <v>450</v>
      </c>
      <c r="BM561" s="39" t="s">
        <v>450</v>
      </c>
      <c r="BN561" s="39">
        <v>0</v>
      </c>
      <c r="BO561" s="38" t="s">
        <v>450</v>
      </c>
      <c r="BP561" s="38" t="s">
        <v>450</v>
      </c>
      <c r="BQ561" s="38" t="s">
        <v>450</v>
      </c>
      <c r="BR561" s="38" t="s">
        <v>450</v>
      </c>
      <c r="BS561" s="38">
        <v>0</v>
      </c>
      <c r="BT561" s="36">
        <v>4.1399999999999997</v>
      </c>
      <c r="BU561" s="36">
        <v>0.02</v>
      </c>
      <c r="BV561" s="36">
        <v>0</v>
      </c>
      <c r="BW561" s="36">
        <v>0</v>
      </c>
      <c r="BX561" s="36">
        <v>4.16</v>
      </c>
      <c r="BY561" s="37">
        <v>472</v>
      </c>
      <c r="BZ561" s="37">
        <v>1</v>
      </c>
      <c r="CA561" s="37">
        <v>0</v>
      </c>
      <c r="CB561" s="37">
        <v>0</v>
      </c>
      <c r="CC561" s="37">
        <v>473</v>
      </c>
      <c r="CD561" s="36">
        <v>0</v>
      </c>
      <c r="CE561" s="36">
        <v>0</v>
      </c>
      <c r="CF561" s="36">
        <v>0</v>
      </c>
      <c r="CG561" s="36">
        <v>0</v>
      </c>
      <c r="CH561" s="36">
        <v>0</v>
      </c>
    </row>
    <row r="562" spans="1:86" x14ac:dyDescent="0.25">
      <c r="A562" s="45">
        <v>2022</v>
      </c>
      <c r="B562" s="43" t="s">
        <v>178</v>
      </c>
      <c r="C562" s="44">
        <v>18957</v>
      </c>
      <c r="D562" s="43" t="s">
        <v>868</v>
      </c>
      <c r="E562" s="43" t="s">
        <v>702</v>
      </c>
      <c r="F562" s="42" t="s">
        <v>457</v>
      </c>
      <c r="G562" s="54">
        <v>0.60399999999999998</v>
      </c>
      <c r="H562" s="54">
        <v>0.5</v>
      </c>
      <c r="I562" s="38" t="s">
        <v>450</v>
      </c>
      <c r="J562" s="38" t="s">
        <v>450</v>
      </c>
      <c r="K562" s="38">
        <v>1.1040000000000001</v>
      </c>
      <c r="L562" s="39">
        <v>82</v>
      </c>
      <c r="M562" s="39">
        <v>1</v>
      </c>
      <c r="N562" s="39" t="s">
        <v>450</v>
      </c>
      <c r="O562" s="39" t="s">
        <v>450</v>
      </c>
      <c r="P562" s="39">
        <v>83</v>
      </c>
      <c r="Q562" s="41" t="s">
        <v>450</v>
      </c>
      <c r="R562" s="41" t="s">
        <v>450</v>
      </c>
      <c r="S562" s="41" t="s">
        <v>450</v>
      </c>
      <c r="T562" s="41" t="s">
        <v>450</v>
      </c>
      <c r="U562" s="41" t="s">
        <v>450</v>
      </c>
      <c r="V562" s="40" t="s">
        <v>450</v>
      </c>
      <c r="W562" s="40" t="s">
        <v>450</v>
      </c>
      <c r="X562" s="40" t="s">
        <v>450</v>
      </c>
      <c r="Y562" s="40" t="s">
        <v>450</v>
      </c>
      <c r="Z562" s="40" t="s">
        <v>450</v>
      </c>
      <c r="AA562" s="38" t="s">
        <v>450</v>
      </c>
      <c r="AB562" s="38" t="s">
        <v>450</v>
      </c>
      <c r="AC562" s="38" t="s">
        <v>450</v>
      </c>
      <c r="AD562" s="38" t="s">
        <v>450</v>
      </c>
      <c r="AE562" s="38" t="s">
        <v>450</v>
      </c>
      <c r="AF562" s="39" t="s">
        <v>450</v>
      </c>
      <c r="AG562" s="39" t="s">
        <v>450</v>
      </c>
      <c r="AH562" s="39" t="s">
        <v>450</v>
      </c>
      <c r="AI562" s="39" t="s">
        <v>450</v>
      </c>
      <c r="AJ562" s="39" t="s">
        <v>450</v>
      </c>
      <c r="AK562" s="38" t="s">
        <v>450</v>
      </c>
      <c r="AL562" s="38" t="s">
        <v>450</v>
      </c>
      <c r="AM562" s="38" t="s">
        <v>450</v>
      </c>
      <c r="AN562" s="38" t="s">
        <v>450</v>
      </c>
      <c r="AO562" s="38">
        <v>0</v>
      </c>
      <c r="AP562" s="36" t="s">
        <v>450</v>
      </c>
      <c r="AQ562" s="36" t="s">
        <v>450</v>
      </c>
      <c r="AR562" s="36" t="s">
        <v>450</v>
      </c>
      <c r="AS562" s="36" t="s">
        <v>450</v>
      </c>
      <c r="AT562" s="36">
        <v>0</v>
      </c>
      <c r="AU562" s="37" t="s">
        <v>450</v>
      </c>
      <c r="AV562" s="37" t="s">
        <v>450</v>
      </c>
      <c r="AW562" s="37" t="s">
        <v>450</v>
      </c>
      <c r="AX562" s="37" t="s">
        <v>450</v>
      </c>
      <c r="AY562" s="37">
        <v>0</v>
      </c>
      <c r="AZ562" s="36" t="s">
        <v>450</v>
      </c>
      <c r="BA562" s="36" t="s">
        <v>450</v>
      </c>
      <c r="BB562" s="36" t="s">
        <v>450</v>
      </c>
      <c r="BC562" s="36" t="s">
        <v>450</v>
      </c>
      <c r="BD562" s="36">
        <v>0</v>
      </c>
      <c r="BE562" s="38" t="s">
        <v>450</v>
      </c>
      <c r="BF562" s="38" t="s">
        <v>450</v>
      </c>
      <c r="BG562" s="38" t="s">
        <v>450</v>
      </c>
      <c r="BH562" s="38" t="s">
        <v>450</v>
      </c>
      <c r="BI562" s="38">
        <v>0</v>
      </c>
      <c r="BJ562" s="39" t="s">
        <v>450</v>
      </c>
      <c r="BK562" s="39" t="s">
        <v>450</v>
      </c>
      <c r="BL562" s="39" t="s">
        <v>450</v>
      </c>
      <c r="BM562" s="39" t="s">
        <v>450</v>
      </c>
      <c r="BN562" s="39">
        <v>0</v>
      </c>
      <c r="BO562" s="38" t="s">
        <v>450</v>
      </c>
      <c r="BP562" s="38" t="s">
        <v>450</v>
      </c>
      <c r="BQ562" s="38" t="s">
        <v>450</v>
      </c>
      <c r="BR562" s="38" t="s">
        <v>450</v>
      </c>
      <c r="BS562" s="38">
        <v>0</v>
      </c>
      <c r="BT562" s="36">
        <v>0.60399999999999998</v>
      </c>
      <c r="BU562" s="36">
        <v>0.5</v>
      </c>
      <c r="BV562" s="36">
        <v>0</v>
      </c>
      <c r="BW562" s="36">
        <v>0</v>
      </c>
      <c r="BX562" s="36">
        <v>1.1040000000000001</v>
      </c>
      <c r="BY562" s="37">
        <v>82</v>
      </c>
      <c r="BZ562" s="37">
        <v>1</v>
      </c>
      <c r="CA562" s="37">
        <v>0</v>
      </c>
      <c r="CB562" s="37">
        <v>0</v>
      </c>
      <c r="CC562" s="37">
        <v>83</v>
      </c>
      <c r="CD562" s="36">
        <v>0</v>
      </c>
      <c r="CE562" s="36">
        <v>0</v>
      </c>
      <c r="CF562" s="36">
        <v>0</v>
      </c>
      <c r="CG562" s="36">
        <v>0</v>
      </c>
      <c r="CH562" s="36">
        <v>0</v>
      </c>
    </row>
    <row r="563" spans="1:86" x14ac:dyDescent="0.25">
      <c r="A563" s="45">
        <v>2022</v>
      </c>
      <c r="B563" s="43" t="s">
        <v>178</v>
      </c>
      <c r="C563" s="44">
        <v>19435</v>
      </c>
      <c r="D563" s="43" t="s">
        <v>867</v>
      </c>
      <c r="E563" s="43" t="s">
        <v>679</v>
      </c>
      <c r="F563" s="42" t="s">
        <v>457</v>
      </c>
      <c r="G563" s="54">
        <v>3.7149999999999999</v>
      </c>
      <c r="H563" s="54" t="s">
        <v>450</v>
      </c>
      <c r="I563" s="38" t="s">
        <v>450</v>
      </c>
      <c r="J563" s="38" t="s">
        <v>450</v>
      </c>
      <c r="K563" s="38">
        <v>3.7149999999999999</v>
      </c>
      <c r="L563" s="39">
        <v>440</v>
      </c>
      <c r="M563" s="39" t="s">
        <v>450</v>
      </c>
      <c r="N563" s="39" t="s">
        <v>450</v>
      </c>
      <c r="O563" s="39" t="s">
        <v>450</v>
      </c>
      <c r="P563" s="39">
        <v>440</v>
      </c>
      <c r="Q563" s="41" t="s">
        <v>450</v>
      </c>
      <c r="R563" s="41" t="s">
        <v>450</v>
      </c>
      <c r="S563" s="41" t="s">
        <v>450</v>
      </c>
      <c r="T563" s="41" t="s">
        <v>450</v>
      </c>
      <c r="U563" s="41">
        <v>0</v>
      </c>
      <c r="V563" s="40" t="s">
        <v>450</v>
      </c>
      <c r="W563" s="40" t="s">
        <v>450</v>
      </c>
      <c r="X563" s="40" t="s">
        <v>450</v>
      </c>
      <c r="Y563" s="40" t="s">
        <v>450</v>
      </c>
      <c r="Z563" s="40">
        <v>0</v>
      </c>
      <c r="AA563" s="38" t="s">
        <v>450</v>
      </c>
      <c r="AB563" s="38" t="s">
        <v>450</v>
      </c>
      <c r="AC563" s="38" t="s">
        <v>450</v>
      </c>
      <c r="AD563" s="38" t="s">
        <v>450</v>
      </c>
      <c r="AE563" s="38">
        <v>0</v>
      </c>
      <c r="AF563" s="39" t="s">
        <v>450</v>
      </c>
      <c r="AG563" s="39" t="s">
        <v>450</v>
      </c>
      <c r="AH563" s="39" t="s">
        <v>450</v>
      </c>
      <c r="AI563" s="39" t="s">
        <v>450</v>
      </c>
      <c r="AJ563" s="39">
        <v>0</v>
      </c>
      <c r="AK563" s="38" t="s">
        <v>450</v>
      </c>
      <c r="AL563" s="38" t="s">
        <v>450</v>
      </c>
      <c r="AM563" s="38" t="s">
        <v>450</v>
      </c>
      <c r="AN563" s="38" t="s">
        <v>450</v>
      </c>
      <c r="AO563" s="38">
        <v>0</v>
      </c>
      <c r="AP563" s="36" t="s">
        <v>450</v>
      </c>
      <c r="AQ563" s="36" t="s">
        <v>450</v>
      </c>
      <c r="AR563" s="36" t="s">
        <v>450</v>
      </c>
      <c r="AS563" s="36" t="s">
        <v>450</v>
      </c>
      <c r="AT563" s="36">
        <v>0</v>
      </c>
      <c r="AU563" s="37" t="s">
        <v>450</v>
      </c>
      <c r="AV563" s="37" t="s">
        <v>450</v>
      </c>
      <c r="AW563" s="37" t="s">
        <v>450</v>
      </c>
      <c r="AX563" s="37" t="s">
        <v>450</v>
      </c>
      <c r="AY563" s="37">
        <v>0</v>
      </c>
      <c r="AZ563" s="36" t="s">
        <v>450</v>
      </c>
      <c r="BA563" s="36" t="s">
        <v>450</v>
      </c>
      <c r="BB563" s="36" t="s">
        <v>450</v>
      </c>
      <c r="BC563" s="36" t="s">
        <v>450</v>
      </c>
      <c r="BD563" s="36">
        <v>0</v>
      </c>
      <c r="BE563" s="38" t="s">
        <v>450</v>
      </c>
      <c r="BF563" s="38" t="s">
        <v>450</v>
      </c>
      <c r="BG563" s="38" t="s">
        <v>450</v>
      </c>
      <c r="BH563" s="38" t="s">
        <v>450</v>
      </c>
      <c r="BI563" s="38">
        <v>0</v>
      </c>
      <c r="BJ563" s="39" t="s">
        <v>450</v>
      </c>
      <c r="BK563" s="39" t="s">
        <v>450</v>
      </c>
      <c r="BL563" s="39" t="s">
        <v>450</v>
      </c>
      <c r="BM563" s="39" t="s">
        <v>450</v>
      </c>
      <c r="BN563" s="39">
        <v>0</v>
      </c>
      <c r="BO563" s="38" t="s">
        <v>450</v>
      </c>
      <c r="BP563" s="38" t="s">
        <v>450</v>
      </c>
      <c r="BQ563" s="38" t="s">
        <v>450</v>
      </c>
      <c r="BR563" s="38" t="s">
        <v>450</v>
      </c>
      <c r="BS563" s="38">
        <v>0</v>
      </c>
      <c r="BT563" s="36">
        <v>3.7149999999999999</v>
      </c>
      <c r="BU563" s="36">
        <v>0</v>
      </c>
      <c r="BV563" s="36">
        <v>0</v>
      </c>
      <c r="BW563" s="36">
        <v>0</v>
      </c>
      <c r="BX563" s="36">
        <v>3.7149999999999999</v>
      </c>
      <c r="BY563" s="37">
        <v>440</v>
      </c>
      <c r="BZ563" s="37">
        <v>0</v>
      </c>
      <c r="CA563" s="37">
        <v>0</v>
      </c>
      <c r="CB563" s="37">
        <v>0</v>
      </c>
      <c r="CC563" s="37">
        <v>440</v>
      </c>
      <c r="CD563" s="36">
        <v>0</v>
      </c>
      <c r="CE563" s="36">
        <v>0</v>
      </c>
      <c r="CF563" s="36">
        <v>0</v>
      </c>
      <c r="CG563" s="36">
        <v>0</v>
      </c>
      <c r="CH563" s="36">
        <v>0</v>
      </c>
    </row>
    <row r="564" spans="1:86" x14ac:dyDescent="0.25">
      <c r="A564" s="45">
        <v>2022</v>
      </c>
      <c r="B564" s="43" t="s">
        <v>178</v>
      </c>
      <c r="C564" s="44">
        <v>19876</v>
      </c>
      <c r="D564" s="43" t="s">
        <v>584</v>
      </c>
      <c r="E564" s="43" t="s">
        <v>468</v>
      </c>
      <c r="F564" s="42" t="s">
        <v>457</v>
      </c>
      <c r="G564" s="54">
        <v>2.0350000000000001</v>
      </c>
      <c r="H564" s="54">
        <v>0.47599999999999998</v>
      </c>
      <c r="I564" s="38" t="s">
        <v>450</v>
      </c>
      <c r="J564" s="38" t="s">
        <v>450</v>
      </c>
      <c r="K564" s="38">
        <v>2.5110000000000001</v>
      </c>
      <c r="L564" s="39">
        <v>315</v>
      </c>
      <c r="M564" s="39">
        <v>10</v>
      </c>
      <c r="N564" s="39" t="s">
        <v>450</v>
      </c>
      <c r="O564" s="39" t="s">
        <v>450</v>
      </c>
      <c r="P564" s="39">
        <v>325</v>
      </c>
      <c r="Q564" s="41" t="s">
        <v>450</v>
      </c>
      <c r="R564" s="41" t="s">
        <v>450</v>
      </c>
      <c r="S564" s="41" t="s">
        <v>450</v>
      </c>
      <c r="T564" s="41" t="s">
        <v>450</v>
      </c>
      <c r="U564" s="41" t="s">
        <v>450</v>
      </c>
      <c r="V564" s="40" t="s">
        <v>450</v>
      </c>
      <c r="W564" s="40" t="s">
        <v>450</v>
      </c>
      <c r="X564" s="40" t="s">
        <v>450</v>
      </c>
      <c r="Y564" s="40" t="s">
        <v>450</v>
      </c>
      <c r="Z564" s="40" t="s">
        <v>450</v>
      </c>
      <c r="AA564" s="38" t="s">
        <v>450</v>
      </c>
      <c r="AB564" s="38" t="s">
        <v>450</v>
      </c>
      <c r="AC564" s="38" t="s">
        <v>450</v>
      </c>
      <c r="AD564" s="38" t="s">
        <v>450</v>
      </c>
      <c r="AE564" s="38" t="s">
        <v>450</v>
      </c>
      <c r="AF564" s="39" t="s">
        <v>450</v>
      </c>
      <c r="AG564" s="39" t="s">
        <v>450</v>
      </c>
      <c r="AH564" s="39" t="s">
        <v>450</v>
      </c>
      <c r="AI564" s="39" t="s">
        <v>450</v>
      </c>
      <c r="AJ564" s="39" t="s">
        <v>450</v>
      </c>
      <c r="AK564" s="38" t="s">
        <v>450</v>
      </c>
      <c r="AL564" s="38" t="s">
        <v>450</v>
      </c>
      <c r="AM564" s="38" t="s">
        <v>450</v>
      </c>
      <c r="AN564" s="38" t="s">
        <v>450</v>
      </c>
      <c r="AO564" s="38">
        <v>0</v>
      </c>
      <c r="AP564" s="36">
        <v>2.1000000000000001E-2</v>
      </c>
      <c r="AQ564" s="36">
        <v>4.5999999999999999E-2</v>
      </c>
      <c r="AR564" s="36" t="s">
        <v>450</v>
      </c>
      <c r="AS564" s="36" t="s">
        <v>450</v>
      </c>
      <c r="AT564" s="36">
        <v>6.7000000000000004E-2</v>
      </c>
      <c r="AU564" s="37">
        <v>4</v>
      </c>
      <c r="AV564" s="37">
        <v>7</v>
      </c>
      <c r="AW564" s="37" t="s">
        <v>450</v>
      </c>
      <c r="AX564" s="37" t="s">
        <v>450</v>
      </c>
      <c r="AY564" s="37">
        <v>11</v>
      </c>
      <c r="AZ564" s="36" t="s">
        <v>450</v>
      </c>
      <c r="BA564" s="36" t="s">
        <v>450</v>
      </c>
      <c r="BB564" s="36" t="s">
        <v>450</v>
      </c>
      <c r="BC564" s="36" t="s">
        <v>450</v>
      </c>
      <c r="BD564" s="36">
        <v>0</v>
      </c>
      <c r="BE564" s="38" t="s">
        <v>450</v>
      </c>
      <c r="BF564" s="38" t="s">
        <v>450</v>
      </c>
      <c r="BG564" s="38" t="s">
        <v>450</v>
      </c>
      <c r="BH564" s="38" t="s">
        <v>450</v>
      </c>
      <c r="BI564" s="38">
        <v>0</v>
      </c>
      <c r="BJ564" s="39" t="s">
        <v>450</v>
      </c>
      <c r="BK564" s="39" t="s">
        <v>450</v>
      </c>
      <c r="BL564" s="39" t="s">
        <v>450</v>
      </c>
      <c r="BM564" s="39" t="s">
        <v>450</v>
      </c>
      <c r="BN564" s="39">
        <v>0</v>
      </c>
      <c r="BO564" s="38" t="s">
        <v>450</v>
      </c>
      <c r="BP564" s="38" t="s">
        <v>450</v>
      </c>
      <c r="BQ564" s="38" t="s">
        <v>450</v>
      </c>
      <c r="BR564" s="38" t="s">
        <v>450</v>
      </c>
      <c r="BS564" s="38">
        <v>0</v>
      </c>
      <c r="BT564" s="36">
        <v>2.056</v>
      </c>
      <c r="BU564" s="36">
        <v>0.52200000000000002</v>
      </c>
      <c r="BV564" s="36">
        <v>0</v>
      </c>
      <c r="BW564" s="36">
        <v>0</v>
      </c>
      <c r="BX564" s="36">
        <v>2.5779999999999998</v>
      </c>
      <c r="BY564" s="37">
        <v>319</v>
      </c>
      <c r="BZ564" s="37">
        <v>17</v>
      </c>
      <c r="CA564" s="37">
        <v>0</v>
      </c>
      <c r="CB564" s="37">
        <v>0</v>
      </c>
      <c r="CC564" s="37">
        <v>336</v>
      </c>
      <c r="CD564" s="36">
        <v>0</v>
      </c>
      <c r="CE564" s="36">
        <v>0</v>
      </c>
      <c r="CF564" s="36">
        <v>0</v>
      </c>
      <c r="CG564" s="36">
        <v>0</v>
      </c>
      <c r="CH564" s="36">
        <v>0</v>
      </c>
    </row>
    <row r="565" spans="1:86" x14ac:dyDescent="0.25">
      <c r="A565" s="45">
        <v>2022</v>
      </c>
      <c r="B565" s="43" t="s">
        <v>178</v>
      </c>
      <c r="C565" s="44">
        <v>19981</v>
      </c>
      <c r="D565" s="43" t="s">
        <v>866</v>
      </c>
      <c r="E565" s="43" t="s">
        <v>702</v>
      </c>
      <c r="F565" s="42" t="s">
        <v>457</v>
      </c>
      <c r="G565" s="54">
        <v>3.7109999999999999</v>
      </c>
      <c r="H565" s="54">
        <v>9.8000000000000004E-2</v>
      </c>
      <c r="I565" s="38" t="s">
        <v>450</v>
      </c>
      <c r="J565" s="38" t="s">
        <v>450</v>
      </c>
      <c r="K565" s="38">
        <v>3.8090000000000002</v>
      </c>
      <c r="L565" s="39">
        <v>518</v>
      </c>
      <c r="M565" s="39">
        <v>4</v>
      </c>
      <c r="N565" s="39" t="s">
        <v>450</v>
      </c>
      <c r="O565" s="39" t="s">
        <v>450</v>
      </c>
      <c r="P565" s="39">
        <v>522</v>
      </c>
      <c r="Q565" s="41">
        <v>1.2E-2</v>
      </c>
      <c r="R565" s="41" t="s">
        <v>450</v>
      </c>
      <c r="S565" s="41" t="s">
        <v>450</v>
      </c>
      <c r="T565" s="41" t="s">
        <v>450</v>
      </c>
      <c r="U565" s="41">
        <v>1.2E-2</v>
      </c>
      <c r="V565" s="40">
        <v>1</v>
      </c>
      <c r="W565" s="40" t="s">
        <v>450</v>
      </c>
      <c r="X565" s="40" t="s">
        <v>450</v>
      </c>
      <c r="Y565" s="40" t="s">
        <v>450</v>
      </c>
      <c r="Z565" s="40">
        <v>1</v>
      </c>
      <c r="AA565" s="38" t="s">
        <v>450</v>
      </c>
      <c r="AB565" s="38" t="s">
        <v>450</v>
      </c>
      <c r="AC565" s="38" t="s">
        <v>450</v>
      </c>
      <c r="AD565" s="38" t="s">
        <v>450</v>
      </c>
      <c r="AE565" s="38">
        <v>0</v>
      </c>
      <c r="AF565" s="39" t="s">
        <v>450</v>
      </c>
      <c r="AG565" s="39" t="s">
        <v>450</v>
      </c>
      <c r="AH565" s="39" t="s">
        <v>450</v>
      </c>
      <c r="AI565" s="39" t="s">
        <v>450</v>
      </c>
      <c r="AJ565" s="39">
        <v>0</v>
      </c>
      <c r="AK565" s="38">
        <v>1774.4469999999999</v>
      </c>
      <c r="AL565" s="38">
        <v>17.065000000000001</v>
      </c>
      <c r="AM565" s="38" t="s">
        <v>450</v>
      </c>
      <c r="AN565" s="38" t="s">
        <v>450</v>
      </c>
      <c r="AO565" s="38">
        <v>1791.5119999999999</v>
      </c>
      <c r="AP565" s="36" t="s">
        <v>450</v>
      </c>
      <c r="AQ565" s="36" t="s">
        <v>450</v>
      </c>
      <c r="AR565" s="36" t="s">
        <v>450</v>
      </c>
      <c r="AS565" s="36" t="s">
        <v>450</v>
      </c>
      <c r="AT565" s="36">
        <v>0</v>
      </c>
      <c r="AU565" s="37" t="s">
        <v>450</v>
      </c>
      <c r="AV565" s="37" t="s">
        <v>450</v>
      </c>
      <c r="AW565" s="37" t="s">
        <v>450</v>
      </c>
      <c r="AX565" s="37" t="s">
        <v>450</v>
      </c>
      <c r="AY565" s="37">
        <v>0</v>
      </c>
      <c r="AZ565" s="36" t="s">
        <v>450</v>
      </c>
      <c r="BA565" s="36" t="s">
        <v>450</v>
      </c>
      <c r="BB565" s="36" t="s">
        <v>450</v>
      </c>
      <c r="BC565" s="36" t="s">
        <v>450</v>
      </c>
      <c r="BD565" s="36">
        <v>0</v>
      </c>
      <c r="BE565" s="38" t="s">
        <v>450</v>
      </c>
      <c r="BF565" s="38" t="s">
        <v>450</v>
      </c>
      <c r="BG565" s="38" t="s">
        <v>450</v>
      </c>
      <c r="BH565" s="38" t="s">
        <v>450</v>
      </c>
      <c r="BI565" s="38">
        <v>0</v>
      </c>
      <c r="BJ565" s="39" t="s">
        <v>450</v>
      </c>
      <c r="BK565" s="39" t="s">
        <v>450</v>
      </c>
      <c r="BL565" s="39" t="s">
        <v>450</v>
      </c>
      <c r="BM565" s="39" t="s">
        <v>450</v>
      </c>
      <c r="BN565" s="39">
        <v>0</v>
      </c>
      <c r="BO565" s="38" t="s">
        <v>450</v>
      </c>
      <c r="BP565" s="38" t="s">
        <v>450</v>
      </c>
      <c r="BQ565" s="38" t="s">
        <v>450</v>
      </c>
      <c r="BR565" s="38" t="s">
        <v>450</v>
      </c>
      <c r="BS565" s="38">
        <v>0</v>
      </c>
      <c r="BT565" s="36">
        <v>3.7109999999999999</v>
      </c>
      <c r="BU565" s="36">
        <v>9.8000000000000004E-2</v>
      </c>
      <c r="BV565" s="36">
        <v>0</v>
      </c>
      <c r="BW565" s="36">
        <v>0</v>
      </c>
      <c r="BX565" s="36">
        <v>3.8090000000000002</v>
      </c>
      <c r="BY565" s="37">
        <v>518</v>
      </c>
      <c r="BZ565" s="37">
        <v>4</v>
      </c>
      <c r="CA565" s="37">
        <v>0</v>
      </c>
      <c r="CB565" s="37">
        <v>0</v>
      </c>
      <c r="CC565" s="37">
        <v>522</v>
      </c>
      <c r="CD565" s="36">
        <v>1774.4469999999999</v>
      </c>
      <c r="CE565" s="36">
        <v>17.065000000000001</v>
      </c>
      <c r="CF565" s="36">
        <v>0</v>
      </c>
      <c r="CG565" s="36">
        <v>0</v>
      </c>
      <c r="CH565" s="36">
        <v>1791.5119999999999</v>
      </c>
    </row>
    <row r="566" spans="1:86" x14ac:dyDescent="0.25">
      <c r="A566" s="45">
        <v>2022</v>
      </c>
      <c r="B566" s="43" t="s">
        <v>178</v>
      </c>
      <c r="C566" s="44">
        <v>21632</v>
      </c>
      <c r="D566" s="43" t="s">
        <v>865</v>
      </c>
      <c r="E566" s="43" t="s">
        <v>679</v>
      </c>
      <c r="F566" s="42" t="s">
        <v>457</v>
      </c>
      <c r="G566" s="54">
        <v>3.8420000000000001</v>
      </c>
      <c r="H566" s="54">
        <v>0.28999999999999998</v>
      </c>
      <c r="I566" s="38" t="s">
        <v>450</v>
      </c>
      <c r="J566" s="38" t="s">
        <v>450</v>
      </c>
      <c r="K566" s="38">
        <v>4.1319999999999997</v>
      </c>
      <c r="L566" s="39">
        <v>576</v>
      </c>
      <c r="M566" s="39">
        <v>8</v>
      </c>
      <c r="N566" s="39" t="s">
        <v>450</v>
      </c>
      <c r="O566" s="39" t="s">
        <v>450</v>
      </c>
      <c r="P566" s="39">
        <v>584</v>
      </c>
      <c r="Q566" s="41">
        <v>0.79500000000000004</v>
      </c>
      <c r="R566" s="41" t="s">
        <v>450</v>
      </c>
      <c r="S566" s="41" t="s">
        <v>450</v>
      </c>
      <c r="T566" s="41" t="s">
        <v>450</v>
      </c>
      <c r="U566" s="41">
        <v>0.79500000000000004</v>
      </c>
      <c r="V566" s="40">
        <v>67</v>
      </c>
      <c r="W566" s="40" t="s">
        <v>450</v>
      </c>
      <c r="X566" s="40" t="s">
        <v>450</v>
      </c>
      <c r="Y566" s="40" t="s">
        <v>450</v>
      </c>
      <c r="Z566" s="40">
        <v>67</v>
      </c>
      <c r="AA566" s="38" t="s">
        <v>450</v>
      </c>
      <c r="AB566" s="38" t="s">
        <v>450</v>
      </c>
      <c r="AC566" s="38" t="s">
        <v>450</v>
      </c>
      <c r="AD566" s="38" t="s">
        <v>450</v>
      </c>
      <c r="AE566" s="38">
        <v>0</v>
      </c>
      <c r="AF566" s="39" t="s">
        <v>450</v>
      </c>
      <c r="AG566" s="39" t="s">
        <v>450</v>
      </c>
      <c r="AH566" s="39" t="s">
        <v>450</v>
      </c>
      <c r="AI566" s="39" t="s">
        <v>450</v>
      </c>
      <c r="AJ566" s="39">
        <v>0</v>
      </c>
      <c r="AK566" s="38" t="s">
        <v>450</v>
      </c>
      <c r="AL566" s="38" t="s">
        <v>450</v>
      </c>
      <c r="AM566" s="38" t="s">
        <v>450</v>
      </c>
      <c r="AN566" s="38" t="s">
        <v>450</v>
      </c>
      <c r="AO566" s="38">
        <v>0</v>
      </c>
      <c r="AP566" s="36" t="s">
        <v>450</v>
      </c>
      <c r="AQ566" s="36" t="s">
        <v>450</v>
      </c>
      <c r="AR566" s="36" t="s">
        <v>450</v>
      </c>
      <c r="AS566" s="36" t="s">
        <v>450</v>
      </c>
      <c r="AT566" s="36">
        <v>0</v>
      </c>
      <c r="AU566" s="37" t="s">
        <v>450</v>
      </c>
      <c r="AV566" s="37" t="s">
        <v>450</v>
      </c>
      <c r="AW566" s="37" t="s">
        <v>450</v>
      </c>
      <c r="AX566" s="37" t="s">
        <v>450</v>
      </c>
      <c r="AY566" s="37">
        <v>0</v>
      </c>
      <c r="AZ566" s="36" t="s">
        <v>450</v>
      </c>
      <c r="BA566" s="36" t="s">
        <v>450</v>
      </c>
      <c r="BB566" s="36" t="s">
        <v>450</v>
      </c>
      <c r="BC566" s="36" t="s">
        <v>450</v>
      </c>
      <c r="BD566" s="36">
        <v>0</v>
      </c>
      <c r="BE566" s="38" t="s">
        <v>450</v>
      </c>
      <c r="BF566" s="38" t="s">
        <v>450</v>
      </c>
      <c r="BG566" s="38" t="s">
        <v>450</v>
      </c>
      <c r="BH566" s="38" t="s">
        <v>450</v>
      </c>
      <c r="BI566" s="38">
        <v>0</v>
      </c>
      <c r="BJ566" s="39" t="s">
        <v>450</v>
      </c>
      <c r="BK566" s="39" t="s">
        <v>450</v>
      </c>
      <c r="BL566" s="39" t="s">
        <v>450</v>
      </c>
      <c r="BM566" s="39" t="s">
        <v>450</v>
      </c>
      <c r="BN566" s="39">
        <v>0</v>
      </c>
      <c r="BO566" s="38" t="s">
        <v>450</v>
      </c>
      <c r="BP566" s="38" t="s">
        <v>450</v>
      </c>
      <c r="BQ566" s="38" t="s">
        <v>450</v>
      </c>
      <c r="BR566" s="38" t="s">
        <v>450</v>
      </c>
      <c r="BS566" s="38">
        <v>0</v>
      </c>
      <c r="BT566" s="36">
        <v>3.8420000000000001</v>
      </c>
      <c r="BU566" s="36">
        <v>0.28999999999999998</v>
      </c>
      <c r="BV566" s="36">
        <v>0</v>
      </c>
      <c r="BW566" s="36">
        <v>0</v>
      </c>
      <c r="BX566" s="36">
        <v>4.1319999999999997</v>
      </c>
      <c r="BY566" s="37">
        <v>576</v>
      </c>
      <c r="BZ566" s="37">
        <v>8</v>
      </c>
      <c r="CA566" s="37">
        <v>0</v>
      </c>
      <c r="CB566" s="37">
        <v>0</v>
      </c>
      <c r="CC566" s="37">
        <v>584</v>
      </c>
      <c r="CD566" s="36">
        <v>0</v>
      </c>
      <c r="CE566" s="36">
        <v>0</v>
      </c>
      <c r="CF566" s="36">
        <v>0</v>
      </c>
      <c r="CG566" s="36">
        <v>0</v>
      </c>
      <c r="CH566" s="36">
        <v>0</v>
      </c>
    </row>
    <row r="567" spans="1:86" x14ac:dyDescent="0.25">
      <c r="A567" s="45">
        <v>2022</v>
      </c>
      <c r="B567" s="43" t="s">
        <v>178</v>
      </c>
      <c r="C567" s="44">
        <v>24889</v>
      </c>
      <c r="D567" s="43" t="s">
        <v>864</v>
      </c>
      <c r="E567" s="43" t="s">
        <v>702</v>
      </c>
      <c r="F567" s="42" t="s">
        <v>457</v>
      </c>
      <c r="G567" s="54">
        <v>4.5199999999999996</v>
      </c>
      <c r="H567" s="54" t="s">
        <v>450</v>
      </c>
      <c r="I567" s="38" t="s">
        <v>450</v>
      </c>
      <c r="J567" s="38" t="s">
        <v>450</v>
      </c>
      <c r="K567" s="38">
        <v>4.5199999999999996</v>
      </c>
      <c r="L567" s="39">
        <v>565</v>
      </c>
      <c r="M567" s="39" t="s">
        <v>450</v>
      </c>
      <c r="N567" s="39" t="s">
        <v>450</v>
      </c>
      <c r="O567" s="39" t="s">
        <v>450</v>
      </c>
      <c r="P567" s="39">
        <v>565</v>
      </c>
      <c r="Q567" s="41" t="s">
        <v>450</v>
      </c>
      <c r="R567" s="41" t="s">
        <v>450</v>
      </c>
      <c r="S567" s="41" t="s">
        <v>450</v>
      </c>
      <c r="T567" s="41" t="s">
        <v>450</v>
      </c>
      <c r="U567" s="41">
        <v>0</v>
      </c>
      <c r="V567" s="40" t="s">
        <v>450</v>
      </c>
      <c r="W567" s="40" t="s">
        <v>450</v>
      </c>
      <c r="X567" s="40" t="s">
        <v>450</v>
      </c>
      <c r="Y567" s="40" t="s">
        <v>450</v>
      </c>
      <c r="Z567" s="40">
        <v>0</v>
      </c>
      <c r="AA567" s="38">
        <v>0.23</v>
      </c>
      <c r="AB567" s="38" t="s">
        <v>450</v>
      </c>
      <c r="AC567" s="38" t="s">
        <v>450</v>
      </c>
      <c r="AD567" s="38" t="s">
        <v>450</v>
      </c>
      <c r="AE567" s="38">
        <v>0.23</v>
      </c>
      <c r="AF567" s="39">
        <v>141</v>
      </c>
      <c r="AG567" s="39" t="s">
        <v>450</v>
      </c>
      <c r="AH567" s="39" t="s">
        <v>450</v>
      </c>
      <c r="AI567" s="39" t="s">
        <v>450</v>
      </c>
      <c r="AJ567" s="39">
        <v>141</v>
      </c>
      <c r="AK567" s="38" t="s">
        <v>450</v>
      </c>
      <c r="AL567" s="38" t="s">
        <v>450</v>
      </c>
      <c r="AM567" s="38" t="s">
        <v>450</v>
      </c>
      <c r="AN567" s="38" t="s">
        <v>450</v>
      </c>
      <c r="AO567" s="38">
        <v>0</v>
      </c>
      <c r="AP567" s="36" t="s">
        <v>450</v>
      </c>
      <c r="AQ567" s="36" t="s">
        <v>450</v>
      </c>
      <c r="AR567" s="36" t="s">
        <v>450</v>
      </c>
      <c r="AS567" s="36" t="s">
        <v>450</v>
      </c>
      <c r="AT567" s="36">
        <v>0</v>
      </c>
      <c r="AU567" s="37" t="s">
        <v>450</v>
      </c>
      <c r="AV567" s="37" t="s">
        <v>450</v>
      </c>
      <c r="AW567" s="37" t="s">
        <v>450</v>
      </c>
      <c r="AX567" s="37" t="s">
        <v>450</v>
      </c>
      <c r="AY567" s="37">
        <v>0</v>
      </c>
      <c r="AZ567" s="36" t="s">
        <v>450</v>
      </c>
      <c r="BA567" s="36" t="s">
        <v>450</v>
      </c>
      <c r="BB567" s="36" t="s">
        <v>450</v>
      </c>
      <c r="BC567" s="36" t="s">
        <v>450</v>
      </c>
      <c r="BD567" s="36">
        <v>0</v>
      </c>
      <c r="BE567" s="38" t="s">
        <v>450</v>
      </c>
      <c r="BF567" s="38" t="s">
        <v>450</v>
      </c>
      <c r="BG567" s="38" t="s">
        <v>450</v>
      </c>
      <c r="BH567" s="38" t="s">
        <v>450</v>
      </c>
      <c r="BI567" s="38">
        <v>0</v>
      </c>
      <c r="BJ567" s="39" t="s">
        <v>450</v>
      </c>
      <c r="BK567" s="39" t="s">
        <v>450</v>
      </c>
      <c r="BL567" s="39" t="s">
        <v>450</v>
      </c>
      <c r="BM567" s="39" t="s">
        <v>450</v>
      </c>
      <c r="BN567" s="39">
        <v>0</v>
      </c>
      <c r="BO567" s="38" t="s">
        <v>450</v>
      </c>
      <c r="BP567" s="38" t="s">
        <v>450</v>
      </c>
      <c r="BQ567" s="38" t="s">
        <v>450</v>
      </c>
      <c r="BR567" s="38" t="s">
        <v>450</v>
      </c>
      <c r="BS567" s="38">
        <v>0</v>
      </c>
      <c r="BT567" s="36">
        <v>4.75</v>
      </c>
      <c r="BU567" s="36">
        <v>0</v>
      </c>
      <c r="BV567" s="36">
        <v>0</v>
      </c>
      <c r="BW567" s="36">
        <v>0</v>
      </c>
      <c r="BX567" s="36">
        <v>4.75</v>
      </c>
      <c r="BY567" s="37">
        <v>706</v>
      </c>
      <c r="BZ567" s="37">
        <v>0</v>
      </c>
      <c r="CA567" s="37">
        <v>0</v>
      </c>
      <c r="CB567" s="37">
        <v>0</v>
      </c>
      <c r="CC567" s="37">
        <v>706</v>
      </c>
      <c r="CD567" s="36">
        <v>0</v>
      </c>
      <c r="CE567" s="36">
        <v>0</v>
      </c>
      <c r="CF567" s="36">
        <v>0</v>
      </c>
      <c r="CG567" s="36">
        <v>0</v>
      </c>
      <c r="CH567" s="36">
        <v>0</v>
      </c>
    </row>
    <row r="568" spans="1:86" x14ac:dyDescent="0.25">
      <c r="A568" s="45">
        <v>2022</v>
      </c>
      <c r="B568" s="43" t="s">
        <v>178</v>
      </c>
      <c r="C568" s="44">
        <v>99999</v>
      </c>
      <c r="D568" s="43" t="s">
        <v>453</v>
      </c>
      <c r="E568" s="43" t="s">
        <v>702</v>
      </c>
      <c r="F568" s="42" t="s">
        <v>451</v>
      </c>
      <c r="G568" s="54">
        <v>-1.087</v>
      </c>
      <c r="H568" s="54">
        <v>-2.3E-2</v>
      </c>
      <c r="I568" s="38" t="s">
        <v>450</v>
      </c>
      <c r="J568" s="38" t="s">
        <v>450</v>
      </c>
      <c r="K568" s="38">
        <v>-1.109</v>
      </c>
      <c r="L568" s="39" t="s">
        <v>450</v>
      </c>
      <c r="M568" s="39" t="s">
        <v>450</v>
      </c>
      <c r="N568" s="39" t="s">
        <v>450</v>
      </c>
      <c r="O568" s="39" t="s">
        <v>450</v>
      </c>
      <c r="P568" s="39" t="s">
        <v>450</v>
      </c>
      <c r="Q568" s="41" t="s">
        <v>450</v>
      </c>
      <c r="R568" s="41" t="s">
        <v>450</v>
      </c>
      <c r="S568" s="41" t="s">
        <v>450</v>
      </c>
      <c r="T568" s="41" t="s">
        <v>450</v>
      </c>
      <c r="U568" s="41" t="s">
        <v>450</v>
      </c>
      <c r="V568" s="40" t="s">
        <v>450</v>
      </c>
      <c r="W568" s="40" t="s">
        <v>450</v>
      </c>
      <c r="X568" s="40" t="s">
        <v>450</v>
      </c>
      <c r="Y568" s="40" t="s">
        <v>450</v>
      </c>
      <c r="Z568" s="40" t="s">
        <v>450</v>
      </c>
      <c r="AA568" s="38" t="s">
        <v>450</v>
      </c>
      <c r="AB568" s="38" t="s">
        <v>450</v>
      </c>
      <c r="AC568" s="38" t="s">
        <v>450</v>
      </c>
      <c r="AD568" s="38" t="s">
        <v>450</v>
      </c>
      <c r="AE568" s="38">
        <v>0</v>
      </c>
      <c r="AF568" s="39" t="s">
        <v>450</v>
      </c>
      <c r="AG568" s="39" t="s">
        <v>450</v>
      </c>
      <c r="AH568" s="39" t="s">
        <v>450</v>
      </c>
      <c r="AI568" s="39" t="s">
        <v>450</v>
      </c>
      <c r="AJ568" s="39" t="s">
        <v>450</v>
      </c>
      <c r="AK568" s="38" t="s">
        <v>450</v>
      </c>
      <c r="AL568" s="38" t="s">
        <v>450</v>
      </c>
      <c r="AM568" s="38" t="s">
        <v>450</v>
      </c>
      <c r="AN568" s="38" t="s">
        <v>450</v>
      </c>
      <c r="AO568" s="38" t="s">
        <v>450</v>
      </c>
      <c r="AP568" s="36" t="s">
        <v>450</v>
      </c>
      <c r="AQ568" s="36" t="s">
        <v>450</v>
      </c>
      <c r="AR568" s="36" t="s">
        <v>450</v>
      </c>
      <c r="AS568" s="36" t="s">
        <v>450</v>
      </c>
      <c r="AT568" s="36" t="s">
        <v>450</v>
      </c>
      <c r="AU568" s="37" t="s">
        <v>450</v>
      </c>
      <c r="AV568" s="37" t="s">
        <v>450</v>
      </c>
      <c r="AW568" s="37" t="s">
        <v>450</v>
      </c>
      <c r="AX568" s="37" t="s">
        <v>450</v>
      </c>
      <c r="AY568" s="37" t="s">
        <v>450</v>
      </c>
      <c r="AZ568" s="36" t="s">
        <v>450</v>
      </c>
      <c r="BA568" s="36" t="s">
        <v>450</v>
      </c>
      <c r="BB568" s="36" t="s">
        <v>450</v>
      </c>
      <c r="BC568" s="36" t="s">
        <v>450</v>
      </c>
      <c r="BD568" s="36" t="s">
        <v>450</v>
      </c>
      <c r="BE568" s="38" t="s">
        <v>450</v>
      </c>
      <c r="BF568" s="38" t="s">
        <v>450</v>
      </c>
      <c r="BG568" s="38" t="s">
        <v>450</v>
      </c>
      <c r="BH568" s="38" t="s">
        <v>450</v>
      </c>
      <c r="BI568" s="38" t="s">
        <v>450</v>
      </c>
      <c r="BJ568" s="39" t="s">
        <v>450</v>
      </c>
      <c r="BK568" s="39" t="s">
        <v>450</v>
      </c>
      <c r="BL568" s="39" t="s">
        <v>450</v>
      </c>
      <c r="BM568" s="39" t="s">
        <v>450</v>
      </c>
      <c r="BN568" s="39" t="s">
        <v>450</v>
      </c>
      <c r="BO568" s="38" t="s">
        <v>450</v>
      </c>
      <c r="BP568" s="38" t="s">
        <v>450</v>
      </c>
      <c r="BQ568" s="38" t="s">
        <v>450</v>
      </c>
      <c r="BR568" s="38" t="s">
        <v>450</v>
      </c>
      <c r="BS568" s="38" t="s">
        <v>450</v>
      </c>
      <c r="BT568" s="36">
        <v>-1.087</v>
      </c>
      <c r="BU568" s="36">
        <v>-2.3E-2</v>
      </c>
      <c r="BV568" s="36" t="s">
        <v>450</v>
      </c>
      <c r="BW568" s="36" t="s">
        <v>450</v>
      </c>
      <c r="BX568" s="36">
        <v>-1.109</v>
      </c>
      <c r="BY568" s="37" t="s">
        <v>450</v>
      </c>
      <c r="BZ568" s="37" t="s">
        <v>450</v>
      </c>
      <c r="CA568" s="37" t="s">
        <v>450</v>
      </c>
      <c r="CB568" s="37" t="s">
        <v>450</v>
      </c>
      <c r="CC568" s="37" t="s">
        <v>450</v>
      </c>
      <c r="CD568" s="36" t="s">
        <v>450</v>
      </c>
      <c r="CE568" s="36" t="s">
        <v>450</v>
      </c>
      <c r="CF568" s="36" t="s">
        <v>450</v>
      </c>
      <c r="CG568" s="36" t="s">
        <v>450</v>
      </c>
      <c r="CH568" s="36" t="s">
        <v>450</v>
      </c>
    </row>
    <row r="569" spans="1:86" x14ac:dyDescent="0.25">
      <c r="A569" s="45">
        <v>2022</v>
      </c>
      <c r="B569" s="43" t="s">
        <v>179</v>
      </c>
      <c r="C569" s="44">
        <v>12090</v>
      </c>
      <c r="D569" s="43" t="s">
        <v>863</v>
      </c>
      <c r="E569" s="43" t="s">
        <v>473</v>
      </c>
      <c r="F569" s="42" t="s">
        <v>457</v>
      </c>
      <c r="G569" s="54">
        <v>0.03</v>
      </c>
      <c r="H569" s="54">
        <v>0.25</v>
      </c>
      <c r="I569" s="38" t="s">
        <v>450</v>
      </c>
      <c r="J569" s="38" t="s">
        <v>450</v>
      </c>
      <c r="K569" s="38">
        <v>0.28000000000000003</v>
      </c>
      <c r="L569" s="39">
        <v>4</v>
      </c>
      <c r="M569" s="39">
        <v>2</v>
      </c>
      <c r="N569" s="39" t="s">
        <v>450</v>
      </c>
      <c r="O569" s="39" t="s">
        <v>450</v>
      </c>
      <c r="P569" s="39">
        <v>6</v>
      </c>
      <c r="Q569" s="41" t="s">
        <v>450</v>
      </c>
      <c r="R569" s="41" t="s">
        <v>450</v>
      </c>
      <c r="S569" s="41" t="s">
        <v>450</v>
      </c>
      <c r="T569" s="41" t="s">
        <v>450</v>
      </c>
      <c r="U569" s="41" t="s">
        <v>450</v>
      </c>
      <c r="V569" s="40" t="s">
        <v>450</v>
      </c>
      <c r="W569" s="40" t="s">
        <v>450</v>
      </c>
      <c r="X569" s="40" t="s">
        <v>450</v>
      </c>
      <c r="Y569" s="40" t="s">
        <v>450</v>
      </c>
      <c r="Z569" s="40" t="s">
        <v>450</v>
      </c>
      <c r="AA569" s="38" t="s">
        <v>450</v>
      </c>
      <c r="AB569" s="38" t="s">
        <v>450</v>
      </c>
      <c r="AC569" s="38" t="s">
        <v>450</v>
      </c>
      <c r="AD569" s="38" t="s">
        <v>450</v>
      </c>
      <c r="AE569" s="38" t="s">
        <v>450</v>
      </c>
      <c r="AF569" s="39" t="s">
        <v>450</v>
      </c>
      <c r="AG569" s="39" t="s">
        <v>450</v>
      </c>
      <c r="AH569" s="39" t="s">
        <v>450</v>
      </c>
      <c r="AI569" s="39" t="s">
        <v>450</v>
      </c>
      <c r="AJ569" s="39" t="s">
        <v>450</v>
      </c>
      <c r="AK569" s="38">
        <v>0.87</v>
      </c>
      <c r="AL569" s="38">
        <v>1.2</v>
      </c>
      <c r="AM569" s="38" t="s">
        <v>450</v>
      </c>
      <c r="AN569" s="38" t="s">
        <v>450</v>
      </c>
      <c r="AO569" s="38">
        <v>2.0699999999999998</v>
      </c>
      <c r="AP569" s="36" t="s">
        <v>450</v>
      </c>
      <c r="AQ569" s="36" t="s">
        <v>450</v>
      </c>
      <c r="AR569" s="36" t="s">
        <v>450</v>
      </c>
      <c r="AS569" s="36" t="s">
        <v>450</v>
      </c>
      <c r="AT569" s="36">
        <v>0</v>
      </c>
      <c r="AU569" s="37" t="s">
        <v>450</v>
      </c>
      <c r="AV569" s="37" t="s">
        <v>450</v>
      </c>
      <c r="AW569" s="37" t="s">
        <v>450</v>
      </c>
      <c r="AX569" s="37" t="s">
        <v>450</v>
      </c>
      <c r="AY569" s="37">
        <v>0</v>
      </c>
      <c r="AZ569" s="36" t="s">
        <v>450</v>
      </c>
      <c r="BA569" s="36" t="s">
        <v>450</v>
      </c>
      <c r="BB569" s="36" t="s">
        <v>450</v>
      </c>
      <c r="BC569" s="36" t="s">
        <v>450</v>
      </c>
      <c r="BD569" s="36">
        <v>0</v>
      </c>
      <c r="BE569" s="38" t="s">
        <v>450</v>
      </c>
      <c r="BF569" s="38" t="s">
        <v>450</v>
      </c>
      <c r="BG569" s="38" t="s">
        <v>450</v>
      </c>
      <c r="BH569" s="38" t="s">
        <v>450</v>
      </c>
      <c r="BI569" s="38">
        <v>0</v>
      </c>
      <c r="BJ569" s="39" t="s">
        <v>450</v>
      </c>
      <c r="BK569" s="39" t="s">
        <v>450</v>
      </c>
      <c r="BL569" s="39" t="s">
        <v>450</v>
      </c>
      <c r="BM569" s="39" t="s">
        <v>450</v>
      </c>
      <c r="BN569" s="39">
        <v>0</v>
      </c>
      <c r="BO569" s="38" t="s">
        <v>450</v>
      </c>
      <c r="BP569" s="38" t="s">
        <v>450</v>
      </c>
      <c r="BQ569" s="38" t="s">
        <v>450</v>
      </c>
      <c r="BR569" s="38" t="s">
        <v>450</v>
      </c>
      <c r="BS569" s="38">
        <v>0</v>
      </c>
      <c r="BT569" s="36">
        <v>0.03</v>
      </c>
      <c r="BU569" s="36">
        <v>0.25</v>
      </c>
      <c r="BV569" s="36">
        <v>0</v>
      </c>
      <c r="BW569" s="36">
        <v>0</v>
      </c>
      <c r="BX569" s="36">
        <v>0.28000000000000003</v>
      </c>
      <c r="BY569" s="37">
        <v>4</v>
      </c>
      <c r="BZ569" s="37">
        <v>2</v>
      </c>
      <c r="CA569" s="37">
        <v>0</v>
      </c>
      <c r="CB569" s="37">
        <v>0</v>
      </c>
      <c r="CC569" s="37">
        <v>6</v>
      </c>
      <c r="CD569" s="36">
        <v>0.87</v>
      </c>
      <c r="CE569" s="36">
        <v>1.2</v>
      </c>
      <c r="CF569" s="36">
        <v>0</v>
      </c>
      <c r="CG569" s="36">
        <v>0</v>
      </c>
      <c r="CH569" s="36">
        <v>2.0699999999999998</v>
      </c>
    </row>
    <row r="570" spans="1:86" x14ac:dyDescent="0.25">
      <c r="A570" s="45">
        <v>2022</v>
      </c>
      <c r="B570" s="43" t="s">
        <v>179</v>
      </c>
      <c r="C570" s="44">
        <v>12301</v>
      </c>
      <c r="D570" s="43" t="s">
        <v>862</v>
      </c>
      <c r="E570" s="43" t="s">
        <v>473</v>
      </c>
      <c r="F570" s="42" t="s">
        <v>457</v>
      </c>
      <c r="G570" s="54">
        <v>7.9000000000000001E-2</v>
      </c>
      <c r="H570" s="54" t="s">
        <v>450</v>
      </c>
      <c r="I570" s="38" t="s">
        <v>450</v>
      </c>
      <c r="J570" s="38" t="s">
        <v>450</v>
      </c>
      <c r="K570" s="38">
        <v>7.9000000000000001E-2</v>
      </c>
      <c r="L570" s="39">
        <v>10</v>
      </c>
      <c r="M570" s="39" t="s">
        <v>450</v>
      </c>
      <c r="N570" s="39" t="s">
        <v>450</v>
      </c>
      <c r="O570" s="39" t="s">
        <v>450</v>
      </c>
      <c r="P570" s="39">
        <v>10</v>
      </c>
      <c r="Q570" s="41" t="s">
        <v>450</v>
      </c>
      <c r="R570" s="41" t="s">
        <v>450</v>
      </c>
      <c r="S570" s="41" t="s">
        <v>450</v>
      </c>
      <c r="T570" s="41" t="s">
        <v>450</v>
      </c>
      <c r="U570" s="41" t="s">
        <v>450</v>
      </c>
      <c r="V570" s="40" t="s">
        <v>450</v>
      </c>
      <c r="W570" s="40" t="s">
        <v>450</v>
      </c>
      <c r="X570" s="40" t="s">
        <v>450</v>
      </c>
      <c r="Y570" s="40" t="s">
        <v>450</v>
      </c>
      <c r="Z570" s="40" t="s">
        <v>450</v>
      </c>
      <c r="AA570" s="38" t="s">
        <v>450</v>
      </c>
      <c r="AB570" s="38" t="s">
        <v>450</v>
      </c>
      <c r="AC570" s="38" t="s">
        <v>450</v>
      </c>
      <c r="AD570" s="38" t="s">
        <v>450</v>
      </c>
      <c r="AE570" s="38" t="s">
        <v>450</v>
      </c>
      <c r="AF570" s="39" t="s">
        <v>450</v>
      </c>
      <c r="AG570" s="39" t="s">
        <v>450</v>
      </c>
      <c r="AH570" s="39" t="s">
        <v>450</v>
      </c>
      <c r="AI570" s="39" t="s">
        <v>450</v>
      </c>
      <c r="AJ570" s="39" t="s">
        <v>450</v>
      </c>
      <c r="AK570" s="38">
        <v>17.899999999999999</v>
      </c>
      <c r="AL570" s="38" t="s">
        <v>450</v>
      </c>
      <c r="AM570" s="38" t="s">
        <v>450</v>
      </c>
      <c r="AN570" s="38" t="s">
        <v>450</v>
      </c>
      <c r="AO570" s="38">
        <v>17.899999999999999</v>
      </c>
      <c r="AP570" s="36">
        <v>8.5999999999999993E-2</v>
      </c>
      <c r="AQ570" s="36" t="s">
        <v>450</v>
      </c>
      <c r="AR570" s="36">
        <v>0.06</v>
      </c>
      <c r="AS570" s="36" t="s">
        <v>450</v>
      </c>
      <c r="AT570" s="36">
        <v>0.14599999999999999</v>
      </c>
      <c r="AU570" s="37">
        <v>5</v>
      </c>
      <c r="AV570" s="37" t="s">
        <v>450</v>
      </c>
      <c r="AW570" s="37">
        <v>2</v>
      </c>
      <c r="AX570" s="37" t="s">
        <v>450</v>
      </c>
      <c r="AY570" s="37">
        <v>7</v>
      </c>
      <c r="AZ570" s="36">
        <v>4.3999999999999997E-2</v>
      </c>
      <c r="BA570" s="36" t="s">
        <v>450</v>
      </c>
      <c r="BB570" s="36">
        <v>0.88</v>
      </c>
      <c r="BC570" s="36" t="s">
        <v>450</v>
      </c>
      <c r="BD570" s="36">
        <v>0.92400000000000004</v>
      </c>
      <c r="BE570" s="38" t="s">
        <v>450</v>
      </c>
      <c r="BF570" s="38" t="s">
        <v>450</v>
      </c>
      <c r="BG570" s="38" t="s">
        <v>450</v>
      </c>
      <c r="BH570" s="38" t="s">
        <v>450</v>
      </c>
      <c r="BI570" s="38">
        <v>0</v>
      </c>
      <c r="BJ570" s="39" t="s">
        <v>450</v>
      </c>
      <c r="BK570" s="39" t="s">
        <v>450</v>
      </c>
      <c r="BL570" s="39" t="s">
        <v>450</v>
      </c>
      <c r="BM570" s="39" t="s">
        <v>450</v>
      </c>
      <c r="BN570" s="39">
        <v>0</v>
      </c>
      <c r="BO570" s="38" t="s">
        <v>450</v>
      </c>
      <c r="BP570" s="38" t="s">
        <v>450</v>
      </c>
      <c r="BQ570" s="38" t="s">
        <v>450</v>
      </c>
      <c r="BR570" s="38" t="s">
        <v>450</v>
      </c>
      <c r="BS570" s="38">
        <v>0</v>
      </c>
      <c r="BT570" s="36">
        <v>0.16500000000000001</v>
      </c>
      <c r="BU570" s="36">
        <v>0</v>
      </c>
      <c r="BV570" s="36">
        <v>0.06</v>
      </c>
      <c r="BW570" s="36">
        <v>0</v>
      </c>
      <c r="BX570" s="36">
        <v>0.22500000000000001</v>
      </c>
      <c r="BY570" s="37">
        <v>15</v>
      </c>
      <c r="BZ570" s="37">
        <v>0</v>
      </c>
      <c r="CA570" s="37">
        <v>2</v>
      </c>
      <c r="CB570" s="37">
        <v>0</v>
      </c>
      <c r="CC570" s="37">
        <v>17</v>
      </c>
      <c r="CD570" s="36">
        <v>17.943999999999999</v>
      </c>
      <c r="CE570" s="36">
        <v>0</v>
      </c>
      <c r="CF570" s="36">
        <v>0.88</v>
      </c>
      <c r="CG570" s="36">
        <v>0</v>
      </c>
      <c r="CH570" s="36">
        <v>18.824000000000002</v>
      </c>
    </row>
    <row r="571" spans="1:86" x14ac:dyDescent="0.25">
      <c r="A571" s="45">
        <v>2022</v>
      </c>
      <c r="B571" s="43" t="s">
        <v>179</v>
      </c>
      <c r="C571" s="44">
        <v>14232</v>
      </c>
      <c r="D571" s="43" t="s">
        <v>677</v>
      </c>
      <c r="E571" s="43" t="s">
        <v>473</v>
      </c>
      <c r="F571" s="42" t="s">
        <v>457</v>
      </c>
      <c r="G571" s="54">
        <v>8.9999999999999993E-3</v>
      </c>
      <c r="H571" s="54">
        <v>0.16400000000000001</v>
      </c>
      <c r="I571" s="38">
        <v>0</v>
      </c>
      <c r="J571" s="38">
        <v>0</v>
      </c>
      <c r="K571" s="38">
        <v>0.17299999999999999</v>
      </c>
      <c r="L571" s="39">
        <v>1</v>
      </c>
      <c r="M571" s="39">
        <v>6</v>
      </c>
      <c r="N571" s="39">
        <v>0</v>
      </c>
      <c r="O571" s="39">
        <v>0</v>
      </c>
      <c r="P571" s="39">
        <v>7</v>
      </c>
      <c r="Q571" s="41">
        <v>0</v>
      </c>
      <c r="R571" s="41">
        <v>0</v>
      </c>
      <c r="S571" s="41">
        <v>0</v>
      </c>
      <c r="T571" s="41">
        <v>0</v>
      </c>
      <c r="U571" s="41">
        <v>0</v>
      </c>
      <c r="V571" s="40">
        <v>0</v>
      </c>
      <c r="W571" s="40">
        <v>0</v>
      </c>
      <c r="X571" s="40">
        <v>0</v>
      </c>
      <c r="Y571" s="40">
        <v>0</v>
      </c>
      <c r="Z571" s="40">
        <v>0</v>
      </c>
      <c r="AA571" s="38">
        <v>0</v>
      </c>
      <c r="AB571" s="38">
        <v>0</v>
      </c>
      <c r="AC571" s="38">
        <v>0</v>
      </c>
      <c r="AD571" s="38">
        <v>0</v>
      </c>
      <c r="AE571" s="38">
        <v>0</v>
      </c>
      <c r="AF571" s="39">
        <v>0</v>
      </c>
      <c r="AG571" s="39">
        <v>0</v>
      </c>
      <c r="AH571" s="39">
        <v>0</v>
      </c>
      <c r="AI571" s="39">
        <v>0</v>
      </c>
      <c r="AJ571" s="39">
        <v>0</v>
      </c>
      <c r="AK571" s="38">
        <v>0.14899999999999999</v>
      </c>
      <c r="AL571" s="38">
        <v>2.286</v>
      </c>
      <c r="AM571" s="38">
        <v>0</v>
      </c>
      <c r="AN571" s="38">
        <v>0</v>
      </c>
      <c r="AO571" s="38">
        <v>2.4350000000000001</v>
      </c>
      <c r="AP571" s="36">
        <v>1.2E-2</v>
      </c>
      <c r="AQ571" s="36">
        <v>0.03</v>
      </c>
      <c r="AR571" s="36">
        <v>0</v>
      </c>
      <c r="AS571" s="36">
        <v>0</v>
      </c>
      <c r="AT571" s="36">
        <v>4.2000000000000003E-2</v>
      </c>
      <c r="AU571" s="37">
        <v>1</v>
      </c>
      <c r="AV571" s="37">
        <v>1</v>
      </c>
      <c r="AW571" s="37">
        <v>0</v>
      </c>
      <c r="AX571" s="37">
        <v>0</v>
      </c>
      <c r="AY571" s="37">
        <v>2</v>
      </c>
      <c r="AZ571" s="36">
        <v>0.32500000000000001</v>
      </c>
      <c r="BA571" s="36">
        <v>0</v>
      </c>
      <c r="BB571" s="36">
        <v>0</v>
      </c>
      <c r="BC571" s="36">
        <v>0</v>
      </c>
      <c r="BD571" s="36">
        <v>0.32500000000000001</v>
      </c>
      <c r="BE571" s="38">
        <v>0</v>
      </c>
      <c r="BF571" s="38">
        <v>0</v>
      </c>
      <c r="BG571" s="38">
        <v>0</v>
      </c>
      <c r="BH571" s="38">
        <v>0</v>
      </c>
      <c r="BI571" s="38">
        <v>0</v>
      </c>
      <c r="BJ571" s="39">
        <v>0</v>
      </c>
      <c r="BK571" s="39">
        <v>0</v>
      </c>
      <c r="BL571" s="39">
        <v>0</v>
      </c>
      <c r="BM571" s="39">
        <v>0</v>
      </c>
      <c r="BN571" s="39">
        <v>0</v>
      </c>
      <c r="BO571" s="38">
        <v>0</v>
      </c>
      <c r="BP571" s="38">
        <v>0</v>
      </c>
      <c r="BQ571" s="38">
        <v>0</v>
      </c>
      <c r="BR571" s="38">
        <v>0</v>
      </c>
      <c r="BS571" s="38">
        <v>0</v>
      </c>
      <c r="BT571" s="36">
        <v>2.1000000000000001E-2</v>
      </c>
      <c r="BU571" s="36">
        <v>0.19400000000000001</v>
      </c>
      <c r="BV571" s="36">
        <v>0</v>
      </c>
      <c r="BW571" s="36">
        <v>0</v>
      </c>
      <c r="BX571" s="36">
        <v>0.215</v>
      </c>
      <c r="BY571" s="37">
        <v>2</v>
      </c>
      <c r="BZ571" s="37">
        <v>7</v>
      </c>
      <c r="CA571" s="37">
        <v>0</v>
      </c>
      <c r="CB571" s="37">
        <v>0</v>
      </c>
      <c r="CC571" s="37">
        <v>9</v>
      </c>
      <c r="CD571" s="36">
        <v>0.47399999999999998</v>
      </c>
      <c r="CE571" s="36">
        <v>2.286</v>
      </c>
      <c r="CF571" s="36">
        <v>0</v>
      </c>
      <c r="CG571" s="36">
        <v>0</v>
      </c>
      <c r="CH571" s="36">
        <v>2.76</v>
      </c>
    </row>
    <row r="572" spans="1:86" x14ac:dyDescent="0.25">
      <c r="A572" s="45">
        <v>2022</v>
      </c>
      <c r="B572" s="43" t="s">
        <v>179</v>
      </c>
      <c r="C572" s="44">
        <v>19790</v>
      </c>
      <c r="D572" s="43" t="s">
        <v>861</v>
      </c>
      <c r="E572" s="43" t="s">
        <v>473</v>
      </c>
      <c r="F572" s="42" t="s">
        <v>457</v>
      </c>
      <c r="G572" s="54">
        <v>6.4000000000000001E-2</v>
      </c>
      <c r="H572" s="54" t="s">
        <v>450</v>
      </c>
      <c r="I572" s="38" t="s">
        <v>450</v>
      </c>
      <c r="J572" s="38" t="s">
        <v>450</v>
      </c>
      <c r="K572" s="38">
        <v>6.4000000000000001E-2</v>
      </c>
      <c r="L572" s="39">
        <v>7</v>
      </c>
      <c r="M572" s="39" t="s">
        <v>450</v>
      </c>
      <c r="N572" s="39" t="s">
        <v>450</v>
      </c>
      <c r="O572" s="39" t="s">
        <v>450</v>
      </c>
      <c r="P572" s="39">
        <v>7</v>
      </c>
      <c r="Q572" s="41" t="s">
        <v>450</v>
      </c>
      <c r="R572" s="41" t="s">
        <v>450</v>
      </c>
      <c r="S572" s="41" t="s">
        <v>450</v>
      </c>
      <c r="T572" s="41" t="s">
        <v>450</v>
      </c>
      <c r="U572" s="41" t="s">
        <v>450</v>
      </c>
      <c r="V572" s="40" t="s">
        <v>450</v>
      </c>
      <c r="W572" s="40" t="s">
        <v>450</v>
      </c>
      <c r="X572" s="40" t="s">
        <v>450</v>
      </c>
      <c r="Y572" s="40" t="s">
        <v>450</v>
      </c>
      <c r="Z572" s="40" t="s">
        <v>450</v>
      </c>
      <c r="AA572" s="38" t="s">
        <v>450</v>
      </c>
      <c r="AB572" s="38" t="s">
        <v>450</v>
      </c>
      <c r="AC572" s="38" t="s">
        <v>450</v>
      </c>
      <c r="AD572" s="38" t="s">
        <v>450</v>
      </c>
      <c r="AE572" s="38" t="s">
        <v>450</v>
      </c>
      <c r="AF572" s="39" t="s">
        <v>450</v>
      </c>
      <c r="AG572" s="39" t="s">
        <v>450</v>
      </c>
      <c r="AH572" s="39" t="s">
        <v>450</v>
      </c>
      <c r="AI572" s="39" t="s">
        <v>450</v>
      </c>
      <c r="AJ572" s="39" t="s">
        <v>450</v>
      </c>
      <c r="AK572" s="38">
        <v>47.942</v>
      </c>
      <c r="AL572" s="38" t="s">
        <v>450</v>
      </c>
      <c r="AM572" s="38" t="s">
        <v>450</v>
      </c>
      <c r="AN572" s="38" t="s">
        <v>450</v>
      </c>
      <c r="AO572" s="38">
        <v>47.942</v>
      </c>
      <c r="AP572" s="36">
        <v>4.0000000000000001E-3</v>
      </c>
      <c r="AQ572" s="36" t="s">
        <v>450</v>
      </c>
      <c r="AR572" s="36" t="s">
        <v>450</v>
      </c>
      <c r="AS572" s="36" t="s">
        <v>450</v>
      </c>
      <c r="AT572" s="36">
        <v>4.0000000000000001E-3</v>
      </c>
      <c r="AU572" s="37">
        <v>1</v>
      </c>
      <c r="AV572" s="37" t="s">
        <v>450</v>
      </c>
      <c r="AW572" s="37" t="s">
        <v>450</v>
      </c>
      <c r="AX572" s="37" t="s">
        <v>450</v>
      </c>
      <c r="AY572" s="37">
        <v>1</v>
      </c>
      <c r="AZ572" s="36">
        <v>0.97699999999999998</v>
      </c>
      <c r="BA572" s="36" t="s">
        <v>450</v>
      </c>
      <c r="BB572" s="36" t="s">
        <v>450</v>
      </c>
      <c r="BC572" s="36" t="s">
        <v>450</v>
      </c>
      <c r="BD572" s="36">
        <v>0.97699999999999998</v>
      </c>
      <c r="BE572" s="38" t="s">
        <v>450</v>
      </c>
      <c r="BF572" s="38" t="s">
        <v>450</v>
      </c>
      <c r="BG572" s="38" t="s">
        <v>450</v>
      </c>
      <c r="BH572" s="38" t="s">
        <v>450</v>
      </c>
      <c r="BI572" s="38">
        <v>0</v>
      </c>
      <c r="BJ572" s="39" t="s">
        <v>450</v>
      </c>
      <c r="BK572" s="39" t="s">
        <v>450</v>
      </c>
      <c r="BL572" s="39" t="s">
        <v>450</v>
      </c>
      <c r="BM572" s="39" t="s">
        <v>450</v>
      </c>
      <c r="BN572" s="39">
        <v>0</v>
      </c>
      <c r="BO572" s="38" t="s">
        <v>450</v>
      </c>
      <c r="BP572" s="38" t="s">
        <v>450</v>
      </c>
      <c r="BQ572" s="38" t="s">
        <v>450</v>
      </c>
      <c r="BR572" s="38" t="s">
        <v>450</v>
      </c>
      <c r="BS572" s="38">
        <v>0</v>
      </c>
      <c r="BT572" s="36">
        <v>6.8000000000000005E-2</v>
      </c>
      <c r="BU572" s="36">
        <v>0</v>
      </c>
      <c r="BV572" s="36">
        <v>0</v>
      </c>
      <c r="BW572" s="36">
        <v>0</v>
      </c>
      <c r="BX572" s="36">
        <v>6.8000000000000005E-2</v>
      </c>
      <c r="BY572" s="37">
        <v>8</v>
      </c>
      <c r="BZ572" s="37">
        <v>0</v>
      </c>
      <c r="CA572" s="37">
        <v>0</v>
      </c>
      <c r="CB572" s="37">
        <v>0</v>
      </c>
      <c r="CC572" s="37">
        <v>8</v>
      </c>
      <c r="CD572" s="36">
        <v>48.918999999999997</v>
      </c>
      <c r="CE572" s="36">
        <v>0</v>
      </c>
      <c r="CF572" s="36">
        <v>0</v>
      </c>
      <c r="CG572" s="36">
        <v>0</v>
      </c>
      <c r="CH572" s="36">
        <v>48.918999999999997</v>
      </c>
    </row>
    <row r="573" spans="1:86" x14ac:dyDescent="0.25">
      <c r="A573" s="45">
        <v>2022</v>
      </c>
      <c r="B573" s="43" t="s">
        <v>179</v>
      </c>
      <c r="C573" s="44">
        <v>20413</v>
      </c>
      <c r="D573" s="43" t="s">
        <v>860</v>
      </c>
      <c r="E573" s="43" t="s">
        <v>609</v>
      </c>
      <c r="F573" s="42" t="s">
        <v>457</v>
      </c>
      <c r="G573" s="54">
        <v>0.13200000000000001</v>
      </c>
      <c r="H573" s="54">
        <v>0</v>
      </c>
      <c r="I573" s="38">
        <v>0</v>
      </c>
      <c r="J573" s="38">
        <v>0</v>
      </c>
      <c r="K573" s="38">
        <v>0.13200000000000001</v>
      </c>
      <c r="L573" s="39">
        <v>5</v>
      </c>
      <c r="M573" s="39">
        <v>0</v>
      </c>
      <c r="N573" s="39">
        <v>0</v>
      </c>
      <c r="O573" s="39">
        <v>0</v>
      </c>
      <c r="P573" s="39">
        <v>5</v>
      </c>
      <c r="Q573" s="41" t="s">
        <v>450</v>
      </c>
      <c r="R573" s="41" t="s">
        <v>450</v>
      </c>
      <c r="S573" s="41" t="s">
        <v>450</v>
      </c>
      <c r="T573" s="41" t="s">
        <v>450</v>
      </c>
      <c r="U573" s="41">
        <v>0</v>
      </c>
      <c r="V573" s="40" t="s">
        <v>450</v>
      </c>
      <c r="W573" s="40" t="s">
        <v>450</v>
      </c>
      <c r="X573" s="40" t="s">
        <v>450</v>
      </c>
      <c r="Y573" s="40" t="s">
        <v>450</v>
      </c>
      <c r="Z573" s="40">
        <v>0</v>
      </c>
      <c r="AA573" s="38">
        <v>0</v>
      </c>
      <c r="AB573" s="38">
        <v>0</v>
      </c>
      <c r="AC573" s="38">
        <v>0</v>
      </c>
      <c r="AD573" s="38">
        <v>0</v>
      </c>
      <c r="AE573" s="38">
        <v>0</v>
      </c>
      <c r="AF573" s="39">
        <v>0</v>
      </c>
      <c r="AG573" s="39">
        <v>0</v>
      </c>
      <c r="AH573" s="39">
        <v>0</v>
      </c>
      <c r="AI573" s="39">
        <v>0</v>
      </c>
      <c r="AJ573" s="39">
        <v>0</v>
      </c>
      <c r="AK573" s="38">
        <v>67.052000000000007</v>
      </c>
      <c r="AL573" s="38">
        <v>0</v>
      </c>
      <c r="AM573" s="38">
        <v>0</v>
      </c>
      <c r="AN573" s="38">
        <v>0</v>
      </c>
      <c r="AO573" s="38">
        <v>67.052000000000007</v>
      </c>
      <c r="AP573" s="36">
        <v>0</v>
      </c>
      <c r="AQ573" s="36">
        <v>2E-3</v>
      </c>
      <c r="AR573" s="36">
        <v>0</v>
      </c>
      <c r="AS573" s="36">
        <v>0</v>
      </c>
      <c r="AT573" s="36">
        <v>2E-3</v>
      </c>
      <c r="AU573" s="37">
        <v>0</v>
      </c>
      <c r="AV573" s="37">
        <v>1</v>
      </c>
      <c r="AW573" s="37">
        <v>0</v>
      </c>
      <c r="AX573" s="37">
        <v>0</v>
      </c>
      <c r="AY573" s="37">
        <v>1</v>
      </c>
      <c r="AZ573" s="36">
        <v>0</v>
      </c>
      <c r="BA573" s="36">
        <v>0.18099999999999999</v>
      </c>
      <c r="BB573" s="36">
        <v>0</v>
      </c>
      <c r="BC573" s="36">
        <v>0</v>
      </c>
      <c r="BD573" s="36">
        <v>0.18099999999999999</v>
      </c>
      <c r="BE573" s="38">
        <v>0</v>
      </c>
      <c r="BF573" s="38">
        <v>0</v>
      </c>
      <c r="BG573" s="38">
        <v>0</v>
      </c>
      <c r="BH573" s="38">
        <v>0</v>
      </c>
      <c r="BI573" s="38">
        <v>0</v>
      </c>
      <c r="BJ573" s="39">
        <v>0</v>
      </c>
      <c r="BK573" s="39">
        <v>0</v>
      </c>
      <c r="BL573" s="39">
        <v>0</v>
      </c>
      <c r="BM573" s="39">
        <v>0</v>
      </c>
      <c r="BN573" s="39">
        <v>0</v>
      </c>
      <c r="BO573" s="38">
        <v>0</v>
      </c>
      <c r="BP573" s="38">
        <v>0</v>
      </c>
      <c r="BQ573" s="38">
        <v>0</v>
      </c>
      <c r="BR573" s="38">
        <v>0</v>
      </c>
      <c r="BS573" s="38">
        <v>0</v>
      </c>
      <c r="BT573" s="36">
        <v>0.13200000000000001</v>
      </c>
      <c r="BU573" s="36">
        <v>2E-3</v>
      </c>
      <c r="BV573" s="36">
        <v>0</v>
      </c>
      <c r="BW573" s="36">
        <v>0</v>
      </c>
      <c r="BX573" s="36">
        <v>0.13400000000000001</v>
      </c>
      <c r="BY573" s="37">
        <v>5</v>
      </c>
      <c r="BZ573" s="37">
        <v>1</v>
      </c>
      <c r="CA573" s="37">
        <v>0</v>
      </c>
      <c r="CB573" s="37">
        <v>0</v>
      </c>
      <c r="CC573" s="37">
        <v>6</v>
      </c>
      <c r="CD573" s="36">
        <v>67.052000000000007</v>
      </c>
      <c r="CE573" s="36">
        <v>0.18099999999999999</v>
      </c>
      <c r="CF573" s="36">
        <v>0</v>
      </c>
      <c r="CG573" s="36">
        <v>0</v>
      </c>
      <c r="CH573" s="36">
        <v>67.233000000000004</v>
      </c>
    </row>
    <row r="574" spans="1:86" x14ac:dyDescent="0.25">
      <c r="A574" s="45">
        <v>2022</v>
      </c>
      <c r="B574" s="43" t="s">
        <v>179</v>
      </c>
      <c r="C574" s="44">
        <v>24949</v>
      </c>
      <c r="D574" s="43" t="s">
        <v>859</v>
      </c>
      <c r="E574" s="43" t="s">
        <v>473</v>
      </c>
      <c r="F574" s="42" t="s">
        <v>455</v>
      </c>
      <c r="G574" s="54">
        <v>0.39200000000000002</v>
      </c>
      <c r="H574" s="54" t="s">
        <v>450</v>
      </c>
      <c r="I574" s="38" t="s">
        <v>450</v>
      </c>
      <c r="J574" s="38" t="s">
        <v>450</v>
      </c>
      <c r="K574" s="38">
        <v>0.39200000000000002</v>
      </c>
      <c r="L574" s="39">
        <v>32</v>
      </c>
      <c r="M574" s="39" t="s">
        <v>450</v>
      </c>
      <c r="N574" s="39" t="s">
        <v>450</v>
      </c>
      <c r="O574" s="39" t="s">
        <v>450</v>
      </c>
      <c r="P574" s="39">
        <v>32</v>
      </c>
      <c r="Q574" s="41" t="s">
        <v>450</v>
      </c>
      <c r="R574" s="41" t="s">
        <v>450</v>
      </c>
      <c r="S574" s="41" t="s">
        <v>450</v>
      </c>
      <c r="T574" s="41" t="s">
        <v>450</v>
      </c>
      <c r="U574" s="41" t="s">
        <v>450</v>
      </c>
      <c r="V574" s="40" t="s">
        <v>450</v>
      </c>
      <c r="W574" s="40" t="s">
        <v>450</v>
      </c>
      <c r="X574" s="40" t="s">
        <v>450</v>
      </c>
      <c r="Y574" s="40" t="s">
        <v>450</v>
      </c>
      <c r="Z574" s="40" t="s">
        <v>450</v>
      </c>
      <c r="AA574" s="38" t="s">
        <v>450</v>
      </c>
      <c r="AB574" s="38" t="s">
        <v>450</v>
      </c>
      <c r="AC574" s="38" t="s">
        <v>450</v>
      </c>
      <c r="AD574" s="38" t="s">
        <v>450</v>
      </c>
      <c r="AE574" s="38" t="s">
        <v>450</v>
      </c>
      <c r="AF574" s="39" t="s">
        <v>450</v>
      </c>
      <c r="AG574" s="39" t="s">
        <v>450</v>
      </c>
      <c r="AH574" s="39" t="s">
        <v>450</v>
      </c>
      <c r="AI574" s="39" t="s">
        <v>450</v>
      </c>
      <c r="AJ574" s="39" t="s">
        <v>450</v>
      </c>
      <c r="AK574" s="38">
        <v>112.95</v>
      </c>
      <c r="AL574" s="38" t="s">
        <v>450</v>
      </c>
      <c r="AM574" s="38" t="s">
        <v>450</v>
      </c>
      <c r="AN574" s="38" t="s">
        <v>450</v>
      </c>
      <c r="AO574" s="38">
        <v>112.95</v>
      </c>
      <c r="AP574" s="36">
        <v>0.157</v>
      </c>
      <c r="AQ574" s="36" t="s">
        <v>450</v>
      </c>
      <c r="AR574" s="36" t="s">
        <v>450</v>
      </c>
      <c r="AS574" s="36" t="s">
        <v>450</v>
      </c>
      <c r="AT574" s="36">
        <v>0.157</v>
      </c>
      <c r="AU574" s="37">
        <v>14</v>
      </c>
      <c r="AV574" s="37" t="s">
        <v>450</v>
      </c>
      <c r="AW574" s="37" t="s">
        <v>450</v>
      </c>
      <c r="AX574" s="37" t="s">
        <v>450</v>
      </c>
      <c r="AY574" s="37">
        <v>14</v>
      </c>
      <c r="AZ574" s="36">
        <v>42.48</v>
      </c>
      <c r="BA574" s="36" t="s">
        <v>450</v>
      </c>
      <c r="BB574" s="36" t="s">
        <v>450</v>
      </c>
      <c r="BC574" s="36" t="s">
        <v>450</v>
      </c>
      <c r="BD574" s="36">
        <v>42.48</v>
      </c>
      <c r="BE574" s="38" t="s">
        <v>450</v>
      </c>
      <c r="BF574" s="38" t="s">
        <v>450</v>
      </c>
      <c r="BG574" s="38" t="s">
        <v>450</v>
      </c>
      <c r="BH574" s="38" t="s">
        <v>450</v>
      </c>
      <c r="BI574" s="38">
        <v>0</v>
      </c>
      <c r="BJ574" s="39" t="s">
        <v>450</v>
      </c>
      <c r="BK574" s="39" t="s">
        <v>450</v>
      </c>
      <c r="BL574" s="39" t="s">
        <v>450</v>
      </c>
      <c r="BM574" s="39" t="s">
        <v>450</v>
      </c>
      <c r="BN574" s="39">
        <v>0</v>
      </c>
      <c r="BO574" s="38" t="s">
        <v>450</v>
      </c>
      <c r="BP574" s="38" t="s">
        <v>450</v>
      </c>
      <c r="BQ574" s="38" t="s">
        <v>450</v>
      </c>
      <c r="BR574" s="38" t="s">
        <v>450</v>
      </c>
      <c r="BS574" s="38">
        <v>0</v>
      </c>
      <c r="BT574" s="36">
        <v>0.54900000000000004</v>
      </c>
      <c r="BU574" s="36">
        <v>0</v>
      </c>
      <c r="BV574" s="36">
        <v>0</v>
      </c>
      <c r="BW574" s="36">
        <v>0</v>
      </c>
      <c r="BX574" s="36">
        <v>0.54900000000000004</v>
      </c>
      <c r="BY574" s="37">
        <v>46</v>
      </c>
      <c r="BZ574" s="37">
        <v>0</v>
      </c>
      <c r="CA574" s="37">
        <v>0</v>
      </c>
      <c r="CB574" s="37">
        <v>0</v>
      </c>
      <c r="CC574" s="37">
        <v>46</v>
      </c>
      <c r="CD574" s="36">
        <v>155.43</v>
      </c>
      <c r="CE574" s="36">
        <v>0</v>
      </c>
      <c r="CF574" s="36">
        <v>0</v>
      </c>
      <c r="CG574" s="36">
        <v>0</v>
      </c>
      <c r="CH574" s="36">
        <v>155.43</v>
      </c>
    </row>
    <row r="575" spans="1:86" x14ac:dyDescent="0.25">
      <c r="A575" s="45">
        <v>2022</v>
      </c>
      <c r="B575" s="43" t="s">
        <v>179</v>
      </c>
      <c r="C575" s="44">
        <v>99999</v>
      </c>
      <c r="D575" s="43" t="s">
        <v>453</v>
      </c>
      <c r="E575" s="43" t="s">
        <v>473</v>
      </c>
      <c r="F575" s="42" t="s">
        <v>451</v>
      </c>
      <c r="G575" s="54">
        <v>-6.8000000000000005E-2</v>
      </c>
      <c r="H575" s="54" t="s">
        <v>450</v>
      </c>
      <c r="I575" s="38" t="s">
        <v>450</v>
      </c>
      <c r="J575" s="38" t="s">
        <v>450</v>
      </c>
      <c r="K575" s="38">
        <v>-6.8000000000000005E-2</v>
      </c>
      <c r="L575" s="39" t="s">
        <v>450</v>
      </c>
      <c r="M575" s="39" t="s">
        <v>450</v>
      </c>
      <c r="N575" s="39" t="s">
        <v>450</v>
      </c>
      <c r="O575" s="39" t="s">
        <v>450</v>
      </c>
      <c r="P575" s="39" t="s">
        <v>450</v>
      </c>
      <c r="Q575" s="41" t="s">
        <v>450</v>
      </c>
      <c r="R575" s="41" t="s">
        <v>450</v>
      </c>
      <c r="S575" s="41" t="s">
        <v>450</v>
      </c>
      <c r="T575" s="41" t="s">
        <v>450</v>
      </c>
      <c r="U575" s="41" t="s">
        <v>450</v>
      </c>
      <c r="V575" s="40" t="s">
        <v>450</v>
      </c>
      <c r="W575" s="40" t="s">
        <v>450</v>
      </c>
      <c r="X575" s="40" t="s">
        <v>450</v>
      </c>
      <c r="Y575" s="40" t="s">
        <v>450</v>
      </c>
      <c r="Z575" s="40" t="s">
        <v>450</v>
      </c>
      <c r="AA575" s="38" t="s">
        <v>450</v>
      </c>
      <c r="AB575" s="38" t="s">
        <v>450</v>
      </c>
      <c r="AC575" s="38" t="s">
        <v>450</v>
      </c>
      <c r="AD575" s="38" t="s">
        <v>450</v>
      </c>
      <c r="AE575" s="38" t="s">
        <v>450</v>
      </c>
      <c r="AF575" s="39" t="s">
        <v>450</v>
      </c>
      <c r="AG575" s="39" t="s">
        <v>450</v>
      </c>
      <c r="AH575" s="39" t="s">
        <v>450</v>
      </c>
      <c r="AI575" s="39" t="s">
        <v>450</v>
      </c>
      <c r="AJ575" s="39" t="s">
        <v>450</v>
      </c>
      <c r="AK575" s="38" t="s">
        <v>450</v>
      </c>
      <c r="AL575" s="38" t="s">
        <v>450</v>
      </c>
      <c r="AM575" s="38" t="s">
        <v>450</v>
      </c>
      <c r="AN575" s="38" t="s">
        <v>450</v>
      </c>
      <c r="AO575" s="38" t="s">
        <v>450</v>
      </c>
      <c r="AP575" s="36" t="s">
        <v>450</v>
      </c>
      <c r="AQ575" s="36" t="s">
        <v>450</v>
      </c>
      <c r="AR575" s="36" t="s">
        <v>450</v>
      </c>
      <c r="AS575" s="36" t="s">
        <v>450</v>
      </c>
      <c r="AT575" s="36" t="s">
        <v>450</v>
      </c>
      <c r="AU575" s="37" t="s">
        <v>450</v>
      </c>
      <c r="AV575" s="37" t="s">
        <v>450</v>
      </c>
      <c r="AW575" s="37" t="s">
        <v>450</v>
      </c>
      <c r="AX575" s="37" t="s">
        <v>450</v>
      </c>
      <c r="AY575" s="37" t="s">
        <v>450</v>
      </c>
      <c r="AZ575" s="36" t="s">
        <v>450</v>
      </c>
      <c r="BA575" s="36" t="s">
        <v>450</v>
      </c>
      <c r="BB575" s="36" t="s">
        <v>450</v>
      </c>
      <c r="BC575" s="36" t="s">
        <v>450</v>
      </c>
      <c r="BD575" s="36" t="s">
        <v>450</v>
      </c>
      <c r="BE575" s="38" t="s">
        <v>450</v>
      </c>
      <c r="BF575" s="38" t="s">
        <v>450</v>
      </c>
      <c r="BG575" s="38" t="s">
        <v>450</v>
      </c>
      <c r="BH575" s="38" t="s">
        <v>450</v>
      </c>
      <c r="BI575" s="38" t="s">
        <v>450</v>
      </c>
      <c r="BJ575" s="39" t="s">
        <v>450</v>
      </c>
      <c r="BK575" s="39" t="s">
        <v>450</v>
      </c>
      <c r="BL575" s="39" t="s">
        <v>450</v>
      </c>
      <c r="BM575" s="39" t="s">
        <v>450</v>
      </c>
      <c r="BN575" s="39" t="s">
        <v>450</v>
      </c>
      <c r="BO575" s="38" t="s">
        <v>450</v>
      </c>
      <c r="BP575" s="38" t="s">
        <v>450</v>
      </c>
      <c r="BQ575" s="38" t="s">
        <v>450</v>
      </c>
      <c r="BR575" s="38" t="s">
        <v>450</v>
      </c>
      <c r="BS575" s="38" t="s">
        <v>450</v>
      </c>
      <c r="BT575" s="36">
        <v>-6.8000000000000005E-2</v>
      </c>
      <c r="BU575" s="36" t="s">
        <v>450</v>
      </c>
      <c r="BV575" s="36" t="s">
        <v>450</v>
      </c>
      <c r="BW575" s="36" t="s">
        <v>450</v>
      </c>
      <c r="BX575" s="36">
        <v>-6.8000000000000005E-2</v>
      </c>
      <c r="BY575" s="37" t="s">
        <v>450</v>
      </c>
      <c r="BZ575" s="37" t="s">
        <v>450</v>
      </c>
      <c r="CA575" s="37" t="s">
        <v>450</v>
      </c>
      <c r="CB575" s="37" t="s">
        <v>450</v>
      </c>
      <c r="CC575" s="37" t="s">
        <v>450</v>
      </c>
      <c r="CD575" s="36" t="s">
        <v>450</v>
      </c>
      <c r="CE575" s="36" t="s">
        <v>450</v>
      </c>
      <c r="CF575" s="36" t="s">
        <v>450</v>
      </c>
      <c r="CG575" s="36" t="s">
        <v>450</v>
      </c>
      <c r="CH575" s="36" t="s">
        <v>450</v>
      </c>
    </row>
    <row r="576" spans="1:86" x14ac:dyDescent="0.25">
      <c r="A576" s="45">
        <v>2022</v>
      </c>
      <c r="B576" s="43" t="s">
        <v>172</v>
      </c>
      <c r="C576" s="44">
        <v>3205</v>
      </c>
      <c r="D576" s="43" t="s">
        <v>858</v>
      </c>
      <c r="E576" s="43" t="s">
        <v>609</v>
      </c>
      <c r="F576" s="42" t="s">
        <v>457</v>
      </c>
      <c r="G576" s="54">
        <v>4.1000000000000002E-2</v>
      </c>
      <c r="H576" s="54" t="s">
        <v>450</v>
      </c>
      <c r="I576" s="38" t="s">
        <v>450</v>
      </c>
      <c r="J576" s="38" t="s">
        <v>450</v>
      </c>
      <c r="K576" s="38">
        <v>4.1000000000000002E-2</v>
      </c>
      <c r="L576" s="39">
        <v>5</v>
      </c>
      <c r="M576" s="39" t="s">
        <v>450</v>
      </c>
      <c r="N576" s="39" t="s">
        <v>450</v>
      </c>
      <c r="O576" s="39" t="s">
        <v>450</v>
      </c>
      <c r="P576" s="39">
        <v>5</v>
      </c>
      <c r="Q576" s="41" t="s">
        <v>450</v>
      </c>
      <c r="R576" s="41" t="s">
        <v>450</v>
      </c>
      <c r="S576" s="41" t="s">
        <v>450</v>
      </c>
      <c r="T576" s="41" t="s">
        <v>450</v>
      </c>
      <c r="U576" s="41" t="s">
        <v>450</v>
      </c>
      <c r="V576" s="40" t="s">
        <v>450</v>
      </c>
      <c r="W576" s="40" t="s">
        <v>450</v>
      </c>
      <c r="X576" s="40" t="s">
        <v>450</v>
      </c>
      <c r="Y576" s="40" t="s">
        <v>450</v>
      </c>
      <c r="Z576" s="40" t="s">
        <v>450</v>
      </c>
      <c r="AA576" s="38" t="s">
        <v>450</v>
      </c>
      <c r="AB576" s="38" t="s">
        <v>450</v>
      </c>
      <c r="AC576" s="38" t="s">
        <v>450</v>
      </c>
      <c r="AD576" s="38" t="s">
        <v>450</v>
      </c>
      <c r="AE576" s="38" t="s">
        <v>450</v>
      </c>
      <c r="AF576" s="39" t="s">
        <v>450</v>
      </c>
      <c r="AG576" s="39" t="s">
        <v>450</v>
      </c>
      <c r="AH576" s="39" t="s">
        <v>450</v>
      </c>
      <c r="AI576" s="39" t="s">
        <v>450</v>
      </c>
      <c r="AJ576" s="39" t="s">
        <v>450</v>
      </c>
      <c r="AK576" s="38" t="s">
        <v>450</v>
      </c>
      <c r="AL576" s="38" t="s">
        <v>450</v>
      </c>
      <c r="AM576" s="38" t="s">
        <v>450</v>
      </c>
      <c r="AN576" s="38" t="s">
        <v>450</v>
      </c>
      <c r="AO576" s="38">
        <v>0</v>
      </c>
      <c r="AP576" s="36">
        <v>0.01</v>
      </c>
      <c r="AQ576" s="36" t="s">
        <v>450</v>
      </c>
      <c r="AR576" s="36" t="s">
        <v>450</v>
      </c>
      <c r="AS576" s="36" t="s">
        <v>450</v>
      </c>
      <c r="AT576" s="36">
        <v>0.01</v>
      </c>
      <c r="AU576" s="37">
        <v>1</v>
      </c>
      <c r="AV576" s="37" t="s">
        <v>450</v>
      </c>
      <c r="AW576" s="37" t="s">
        <v>450</v>
      </c>
      <c r="AX576" s="37" t="s">
        <v>450</v>
      </c>
      <c r="AY576" s="37">
        <v>1</v>
      </c>
      <c r="AZ576" s="36" t="s">
        <v>450</v>
      </c>
      <c r="BA576" s="36" t="s">
        <v>450</v>
      </c>
      <c r="BB576" s="36" t="s">
        <v>450</v>
      </c>
      <c r="BC576" s="36" t="s">
        <v>450</v>
      </c>
      <c r="BD576" s="36">
        <v>0</v>
      </c>
      <c r="BE576" s="38" t="s">
        <v>450</v>
      </c>
      <c r="BF576" s="38" t="s">
        <v>450</v>
      </c>
      <c r="BG576" s="38" t="s">
        <v>450</v>
      </c>
      <c r="BH576" s="38" t="s">
        <v>450</v>
      </c>
      <c r="BI576" s="38">
        <v>0</v>
      </c>
      <c r="BJ576" s="39" t="s">
        <v>450</v>
      </c>
      <c r="BK576" s="39" t="s">
        <v>450</v>
      </c>
      <c r="BL576" s="39" t="s">
        <v>450</v>
      </c>
      <c r="BM576" s="39" t="s">
        <v>450</v>
      </c>
      <c r="BN576" s="39">
        <v>0</v>
      </c>
      <c r="BO576" s="38" t="s">
        <v>450</v>
      </c>
      <c r="BP576" s="38" t="s">
        <v>450</v>
      </c>
      <c r="BQ576" s="38" t="s">
        <v>450</v>
      </c>
      <c r="BR576" s="38" t="s">
        <v>450</v>
      </c>
      <c r="BS576" s="38">
        <v>0</v>
      </c>
      <c r="BT576" s="36">
        <v>5.0999999999999997E-2</v>
      </c>
      <c r="BU576" s="36">
        <v>0</v>
      </c>
      <c r="BV576" s="36">
        <v>0</v>
      </c>
      <c r="BW576" s="36">
        <v>0</v>
      </c>
      <c r="BX576" s="36">
        <v>5.0999999999999997E-2</v>
      </c>
      <c r="BY576" s="37">
        <v>6</v>
      </c>
      <c r="BZ576" s="37">
        <v>0</v>
      </c>
      <c r="CA576" s="37">
        <v>0</v>
      </c>
      <c r="CB576" s="37">
        <v>0</v>
      </c>
      <c r="CC576" s="37">
        <v>6</v>
      </c>
      <c r="CD576" s="36">
        <v>0</v>
      </c>
      <c r="CE576" s="36">
        <v>0</v>
      </c>
      <c r="CF576" s="36">
        <v>0</v>
      </c>
      <c r="CG576" s="36">
        <v>0</v>
      </c>
      <c r="CH576" s="36">
        <v>0</v>
      </c>
    </row>
    <row r="577" spans="1:86" x14ac:dyDescent="0.25">
      <c r="A577" s="45">
        <v>2022</v>
      </c>
      <c r="B577" s="43" t="s">
        <v>172</v>
      </c>
      <c r="C577" s="44">
        <v>4373</v>
      </c>
      <c r="D577" s="43" t="s">
        <v>857</v>
      </c>
      <c r="E577" s="43" t="s">
        <v>609</v>
      </c>
      <c r="F577" s="42" t="s">
        <v>457</v>
      </c>
      <c r="G577" s="54">
        <v>0.79900000000000004</v>
      </c>
      <c r="H577" s="54" t="s">
        <v>450</v>
      </c>
      <c r="I577" s="38" t="s">
        <v>450</v>
      </c>
      <c r="J577" s="38" t="s">
        <v>450</v>
      </c>
      <c r="K577" s="38">
        <v>0.79900000000000004</v>
      </c>
      <c r="L577" s="39">
        <v>36</v>
      </c>
      <c r="M577" s="39" t="s">
        <v>450</v>
      </c>
      <c r="N577" s="39" t="s">
        <v>450</v>
      </c>
      <c r="O577" s="39" t="s">
        <v>450</v>
      </c>
      <c r="P577" s="39">
        <v>36</v>
      </c>
      <c r="Q577" s="41" t="s">
        <v>450</v>
      </c>
      <c r="R577" s="41" t="s">
        <v>450</v>
      </c>
      <c r="S577" s="41" t="s">
        <v>450</v>
      </c>
      <c r="T577" s="41" t="s">
        <v>450</v>
      </c>
      <c r="U577" s="41" t="s">
        <v>450</v>
      </c>
      <c r="V577" s="40" t="s">
        <v>450</v>
      </c>
      <c r="W577" s="40" t="s">
        <v>450</v>
      </c>
      <c r="X577" s="40" t="s">
        <v>450</v>
      </c>
      <c r="Y577" s="40" t="s">
        <v>450</v>
      </c>
      <c r="Z577" s="40" t="s">
        <v>450</v>
      </c>
      <c r="AA577" s="38" t="s">
        <v>450</v>
      </c>
      <c r="AB577" s="38" t="s">
        <v>450</v>
      </c>
      <c r="AC577" s="38" t="s">
        <v>450</v>
      </c>
      <c r="AD577" s="38" t="s">
        <v>450</v>
      </c>
      <c r="AE577" s="38" t="s">
        <v>450</v>
      </c>
      <c r="AF577" s="39" t="s">
        <v>450</v>
      </c>
      <c r="AG577" s="39" t="s">
        <v>450</v>
      </c>
      <c r="AH577" s="39" t="s">
        <v>450</v>
      </c>
      <c r="AI577" s="39" t="s">
        <v>450</v>
      </c>
      <c r="AJ577" s="39" t="s">
        <v>450</v>
      </c>
      <c r="AK577" s="38" t="s">
        <v>450</v>
      </c>
      <c r="AL577" s="38" t="s">
        <v>450</v>
      </c>
      <c r="AM577" s="38" t="s">
        <v>450</v>
      </c>
      <c r="AN577" s="38" t="s">
        <v>450</v>
      </c>
      <c r="AO577" s="38">
        <v>0</v>
      </c>
      <c r="AP577" s="36" t="s">
        <v>450</v>
      </c>
      <c r="AQ577" s="36" t="s">
        <v>450</v>
      </c>
      <c r="AR577" s="36" t="s">
        <v>450</v>
      </c>
      <c r="AS577" s="36" t="s">
        <v>450</v>
      </c>
      <c r="AT577" s="36">
        <v>0</v>
      </c>
      <c r="AU577" s="37" t="s">
        <v>450</v>
      </c>
      <c r="AV577" s="37" t="s">
        <v>450</v>
      </c>
      <c r="AW577" s="37" t="s">
        <v>450</v>
      </c>
      <c r="AX577" s="37" t="s">
        <v>450</v>
      </c>
      <c r="AY577" s="37">
        <v>0</v>
      </c>
      <c r="AZ577" s="36" t="s">
        <v>450</v>
      </c>
      <c r="BA577" s="36" t="s">
        <v>450</v>
      </c>
      <c r="BB577" s="36" t="s">
        <v>450</v>
      </c>
      <c r="BC577" s="36" t="s">
        <v>450</v>
      </c>
      <c r="BD577" s="36">
        <v>0</v>
      </c>
      <c r="BE577" s="38" t="s">
        <v>450</v>
      </c>
      <c r="BF577" s="38" t="s">
        <v>450</v>
      </c>
      <c r="BG577" s="38" t="s">
        <v>450</v>
      </c>
      <c r="BH577" s="38" t="s">
        <v>450</v>
      </c>
      <c r="BI577" s="38">
        <v>0</v>
      </c>
      <c r="BJ577" s="39" t="s">
        <v>450</v>
      </c>
      <c r="BK577" s="39" t="s">
        <v>450</v>
      </c>
      <c r="BL577" s="39" t="s">
        <v>450</v>
      </c>
      <c r="BM577" s="39" t="s">
        <v>450</v>
      </c>
      <c r="BN577" s="39">
        <v>0</v>
      </c>
      <c r="BO577" s="38" t="s">
        <v>450</v>
      </c>
      <c r="BP577" s="38" t="s">
        <v>450</v>
      </c>
      <c r="BQ577" s="38" t="s">
        <v>450</v>
      </c>
      <c r="BR577" s="38" t="s">
        <v>450</v>
      </c>
      <c r="BS577" s="38">
        <v>0</v>
      </c>
      <c r="BT577" s="36">
        <v>0.79900000000000004</v>
      </c>
      <c r="BU577" s="36">
        <v>0</v>
      </c>
      <c r="BV577" s="36">
        <v>0</v>
      </c>
      <c r="BW577" s="36">
        <v>0</v>
      </c>
      <c r="BX577" s="36">
        <v>0.79900000000000004</v>
      </c>
      <c r="BY577" s="37">
        <v>36</v>
      </c>
      <c r="BZ577" s="37">
        <v>0</v>
      </c>
      <c r="CA577" s="37">
        <v>0</v>
      </c>
      <c r="CB577" s="37">
        <v>0</v>
      </c>
      <c r="CC577" s="37">
        <v>36</v>
      </c>
      <c r="CD577" s="36">
        <v>0</v>
      </c>
      <c r="CE577" s="36">
        <v>0</v>
      </c>
      <c r="CF577" s="36">
        <v>0</v>
      </c>
      <c r="CG577" s="36">
        <v>0</v>
      </c>
      <c r="CH577" s="36">
        <v>0</v>
      </c>
    </row>
    <row r="578" spans="1:86" x14ac:dyDescent="0.25">
      <c r="A578" s="45">
        <v>2022</v>
      </c>
      <c r="B578" s="43" t="s">
        <v>172</v>
      </c>
      <c r="C578" s="44">
        <v>4911</v>
      </c>
      <c r="D578" s="43" t="s">
        <v>856</v>
      </c>
      <c r="E578" s="43" t="s">
        <v>609</v>
      </c>
      <c r="F578" s="42" t="s">
        <v>457</v>
      </c>
      <c r="G578" s="54">
        <v>0.53500000000000003</v>
      </c>
      <c r="H578" s="54">
        <v>0.26300000000000001</v>
      </c>
      <c r="I578" s="38" t="s">
        <v>450</v>
      </c>
      <c r="J578" s="38" t="s">
        <v>450</v>
      </c>
      <c r="K578" s="38">
        <v>0.79800000000000004</v>
      </c>
      <c r="L578" s="39">
        <v>47</v>
      </c>
      <c r="M578" s="39">
        <v>6</v>
      </c>
      <c r="N578" s="39" t="s">
        <v>450</v>
      </c>
      <c r="O578" s="39" t="s">
        <v>450</v>
      </c>
      <c r="P578" s="39">
        <v>53</v>
      </c>
      <c r="Q578" s="41">
        <v>4.8000000000000001E-2</v>
      </c>
      <c r="R578" s="41" t="s">
        <v>450</v>
      </c>
      <c r="S578" s="41" t="s">
        <v>450</v>
      </c>
      <c r="T578" s="41" t="s">
        <v>450</v>
      </c>
      <c r="U578" s="41">
        <v>4.8000000000000001E-2</v>
      </c>
      <c r="V578" s="40">
        <v>4</v>
      </c>
      <c r="W578" s="40" t="s">
        <v>450</v>
      </c>
      <c r="X578" s="40" t="s">
        <v>450</v>
      </c>
      <c r="Y578" s="40" t="s">
        <v>450</v>
      </c>
      <c r="Z578" s="40">
        <v>4</v>
      </c>
      <c r="AA578" s="38" t="s">
        <v>450</v>
      </c>
      <c r="AB578" s="38" t="s">
        <v>450</v>
      </c>
      <c r="AC578" s="38" t="s">
        <v>450</v>
      </c>
      <c r="AD578" s="38" t="s">
        <v>450</v>
      </c>
      <c r="AE578" s="38">
        <v>0</v>
      </c>
      <c r="AF578" s="39" t="s">
        <v>450</v>
      </c>
      <c r="AG578" s="39" t="s">
        <v>450</v>
      </c>
      <c r="AH578" s="39" t="s">
        <v>450</v>
      </c>
      <c r="AI578" s="39" t="s">
        <v>450</v>
      </c>
      <c r="AJ578" s="39">
        <v>0</v>
      </c>
      <c r="AK578" s="38" t="s">
        <v>450</v>
      </c>
      <c r="AL578" s="38" t="s">
        <v>450</v>
      </c>
      <c r="AM578" s="38" t="s">
        <v>450</v>
      </c>
      <c r="AN578" s="38" t="s">
        <v>450</v>
      </c>
      <c r="AO578" s="38">
        <v>0</v>
      </c>
      <c r="AP578" s="36" t="s">
        <v>450</v>
      </c>
      <c r="AQ578" s="36">
        <v>2E-3</v>
      </c>
      <c r="AR578" s="36" t="s">
        <v>450</v>
      </c>
      <c r="AS578" s="36" t="s">
        <v>450</v>
      </c>
      <c r="AT578" s="36">
        <v>2E-3</v>
      </c>
      <c r="AU578" s="37" t="s">
        <v>450</v>
      </c>
      <c r="AV578" s="37">
        <v>1</v>
      </c>
      <c r="AW578" s="37" t="s">
        <v>450</v>
      </c>
      <c r="AX578" s="37" t="s">
        <v>450</v>
      </c>
      <c r="AY578" s="37">
        <v>1</v>
      </c>
      <c r="AZ578" s="36" t="s">
        <v>450</v>
      </c>
      <c r="BA578" s="36" t="s">
        <v>450</v>
      </c>
      <c r="BB578" s="36" t="s">
        <v>450</v>
      </c>
      <c r="BC578" s="36" t="s">
        <v>450</v>
      </c>
      <c r="BD578" s="36">
        <v>0</v>
      </c>
      <c r="BE578" s="38" t="s">
        <v>450</v>
      </c>
      <c r="BF578" s="38" t="s">
        <v>450</v>
      </c>
      <c r="BG578" s="38" t="s">
        <v>450</v>
      </c>
      <c r="BH578" s="38" t="s">
        <v>450</v>
      </c>
      <c r="BI578" s="38">
        <v>0</v>
      </c>
      <c r="BJ578" s="39" t="s">
        <v>450</v>
      </c>
      <c r="BK578" s="39" t="s">
        <v>450</v>
      </c>
      <c r="BL578" s="39" t="s">
        <v>450</v>
      </c>
      <c r="BM578" s="39" t="s">
        <v>450</v>
      </c>
      <c r="BN578" s="39">
        <v>0</v>
      </c>
      <c r="BO578" s="38" t="s">
        <v>450</v>
      </c>
      <c r="BP578" s="38" t="s">
        <v>450</v>
      </c>
      <c r="BQ578" s="38" t="s">
        <v>450</v>
      </c>
      <c r="BR578" s="38" t="s">
        <v>450</v>
      </c>
      <c r="BS578" s="38">
        <v>0</v>
      </c>
      <c r="BT578" s="36">
        <v>0.53500000000000003</v>
      </c>
      <c r="BU578" s="36">
        <v>0.26500000000000001</v>
      </c>
      <c r="BV578" s="36">
        <v>0</v>
      </c>
      <c r="BW578" s="36">
        <v>0</v>
      </c>
      <c r="BX578" s="36">
        <v>0.8</v>
      </c>
      <c r="BY578" s="37">
        <v>47</v>
      </c>
      <c r="BZ578" s="37">
        <v>7</v>
      </c>
      <c r="CA578" s="37">
        <v>0</v>
      </c>
      <c r="CB578" s="37">
        <v>0</v>
      </c>
      <c r="CC578" s="37">
        <v>54</v>
      </c>
      <c r="CD578" s="36">
        <v>0</v>
      </c>
      <c r="CE578" s="36">
        <v>0</v>
      </c>
      <c r="CF578" s="36">
        <v>0</v>
      </c>
      <c r="CG578" s="36">
        <v>0</v>
      </c>
      <c r="CH578" s="36">
        <v>0</v>
      </c>
    </row>
    <row r="579" spans="1:86" x14ac:dyDescent="0.25">
      <c r="A579" s="45">
        <v>2022</v>
      </c>
      <c r="B579" s="43" t="s">
        <v>172</v>
      </c>
      <c r="C579" s="44">
        <v>5780</v>
      </c>
      <c r="D579" s="43" t="s">
        <v>855</v>
      </c>
      <c r="E579" s="43" t="s">
        <v>609</v>
      </c>
      <c r="F579" s="42" t="s">
        <v>457</v>
      </c>
      <c r="G579" s="54">
        <v>0.153</v>
      </c>
      <c r="H579" s="54">
        <v>0.125</v>
      </c>
      <c r="I579" s="38" t="s">
        <v>450</v>
      </c>
      <c r="J579" s="38" t="s">
        <v>450</v>
      </c>
      <c r="K579" s="38">
        <v>0.27800000000000002</v>
      </c>
      <c r="L579" s="39">
        <v>8</v>
      </c>
      <c r="M579" s="39">
        <v>5</v>
      </c>
      <c r="N579" s="39" t="s">
        <v>450</v>
      </c>
      <c r="O579" s="39" t="s">
        <v>450</v>
      </c>
      <c r="P579" s="39">
        <v>13</v>
      </c>
      <c r="Q579" s="41" t="s">
        <v>450</v>
      </c>
      <c r="R579" s="41" t="s">
        <v>450</v>
      </c>
      <c r="S579" s="41" t="s">
        <v>450</v>
      </c>
      <c r="T579" s="41" t="s">
        <v>450</v>
      </c>
      <c r="U579" s="41" t="s">
        <v>450</v>
      </c>
      <c r="V579" s="40" t="s">
        <v>450</v>
      </c>
      <c r="W579" s="40" t="s">
        <v>450</v>
      </c>
      <c r="X579" s="40" t="s">
        <v>450</v>
      </c>
      <c r="Y579" s="40" t="s">
        <v>450</v>
      </c>
      <c r="Z579" s="40" t="s">
        <v>450</v>
      </c>
      <c r="AA579" s="38" t="s">
        <v>450</v>
      </c>
      <c r="AB579" s="38" t="s">
        <v>450</v>
      </c>
      <c r="AC579" s="38" t="s">
        <v>450</v>
      </c>
      <c r="AD579" s="38" t="s">
        <v>450</v>
      </c>
      <c r="AE579" s="38" t="s">
        <v>450</v>
      </c>
      <c r="AF579" s="39" t="s">
        <v>450</v>
      </c>
      <c r="AG579" s="39" t="s">
        <v>450</v>
      </c>
      <c r="AH579" s="39" t="s">
        <v>450</v>
      </c>
      <c r="AI579" s="39" t="s">
        <v>450</v>
      </c>
      <c r="AJ579" s="39" t="s">
        <v>450</v>
      </c>
      <c r="AK579" s="38">
        <v>47.3</v>
      </c>
      <c r="AL579" s="38">
        <v>1.9</v>
      </c>
      <c r="AM579" s="38" t="s">
        <v>450</v>
      </c>
      <c r="AN579" s="38" t="s">
        <v>450</v>
      </c>
      <c r="AO579" s="38">
        <v>49.2</v>
      </c>
      <c r="AP579" s="36" t="s">
        <v>450</v>
      </c>
      <c r="AQ579" s="36" t="s">
        <v>450</v>
      </c>
      <c r="AR579" s="36" t="s">
        <v>450</v>
      </c>
      <c r="AS579" s="36" t="s">
        <v>450</v>
      </c>
      <c r="AT579" s="36">
        <v>0</v>
      </c>
      <c r="AU579" s="37" t="s">
        <v>450</v>
      </c>
      <c r="AV579" s="37" t="s">
        <v>450</v>
      </c>
      <c r="AW579" s="37" t="s">
        <v>450</v>
      </c>
      <c r="AX579" s="37" t="s">
        <v>450</v>
      </c>
      <c r="AY579" s="37">
        <v>0</v>
      </c>
      <c r="AZ579" s="36" t="s">
        <v>450</v>
      </c>
      <c r="BA579" s="36" t="s">
        <v>450</v>
      </c>
      <c r="BB579" s="36" t="s">
        <v>450</v>
      </c>
      <c r="BC579" s="36" t="s">
        <v>450</v>
      </c>
      <c r="BD579" s="36">
        <v>0</v>
      </c>
      <c r="BE579" s="38" t="s">
        <v>450</v>
      </c>
      <c r="BF579" s="38" t="s">
        <v>450</v>
      </c>
      <c r="BG579" s="38" t="s">
        <v>450</v>
      </c>
      <c r="BH579" s="38" t="s">
        <v>450</v>
      </c>
      <c r="BI579" s="38">
        <v>0</v>
      </c>
      <c r="BJ579" s="39" t="s">
        <v>450</v>
      </c>
      <c r="BK579" s="39" t="s">
        <v>450</v>
      </c>
      <c r="BL579" s="39" t="s">
        <v>450</v>
      </c>
      <c r="BM579" s="39" t="s">
        <v>450</v>
      </c>
      <c r="BN579" s="39">
        <v>0</v>
      </c>
      <c r="BO579" s="38" t="s">
        <v>450</v>
      </c>
      <c r="BP579" s="38" t="s">
        <v>450</v>
      </c>
      <c r="BQ579" s="38" t="s">
        <v>450</v>
      </c>
      <c r="BR579" s="38" t="s">
        <v>450</v>
      </c>
      <c r="BS579" s="38">
        <v>0</v>
      </c>
      <c r="BT579" s="36">
        <v>0.153</v>
      </c>
      <c r="BU579" s="36">
        <v>0.125</v>
      </c>
      <c r="BV579" s="36">
        <v>0</v>
      </c>
      <c r="BW579" s="36">
        <v>0</v>
      </c>
      <c r="BX579" s="36">
        <v>0.27800000000000002</v>
      </c>
      <c r="BY579" s="37">
        <v>8</v>
      </c>
      <c r="BZ579" s="37">
        <v>5</v>
      </c>
      <c r="CA579" s="37">
        <v>0</v>
      </c>
      <c r="CB579" s="37">
        <v>0</v>
      </c>
      <c r="CC579" s="37">
        <v>13</v>
      </c>
      <c r="CD579" s="36">
        <v>47.3</v>
      </c>
      <c r="CE579" s="36">
        <v>1.9</v>
      </c>
      <c r="CF579" s="36">
        <v>0</v>
      </c>
      <c r="CG579" s="36">
        <v>0</v>
      </c>
      <c r="CH579" s="36">
        <v>49.2</v>
      </c>
    </row>
    <row r="580" spans="1:86" x14ac:dyDescent="0.25">
      <c r="A580" s="45">
        <v>2022</v>
      </c>
      <c r="B580" s="43" t="s">
        <v>172</v>
      </c>
      <c r="C580" s="44">
        <v>6779</v>
      </c>
      <c r="D580" s="43" t="s">
        <v>854</v>
      </c>
      <c r="E580" s="43" t="s">
        <v>609</v>
      </c>
      <c r="F580" s="42" t="s">
        <v>457</v>
      </c>
      <c r="G580" s="54">
        <v>3.2000000000000001E-2</v>
      </c>
      <c r="H580" s="54">
        <v>0</v>
      </c>
      <c r="I580" s="38">
        <v>0</v>
      </c>
      <c r="J580" s="38">
        <v>0</v>
      </c>
      <c r="K580" s="38">
        <v>3.2000000000000001E-2</v>
      </c>
      <c r="L580" s="39">
        <v>6</v>
      </c>
      <c r="M580" s="39">
        <v>0</v>
      </c>
      <c r="N580" s="39">
        <v>0</v>
      </c>
      <c r="O580" s="39">
        <v>0</v>
      </c>
      <c r="P580" s="39">
        <v>6</v>
      </c>
      <c r="Q580" s="41" t="s">
        <v>450</v>
      </c>
      <c r="R580" s="41" t="s">
        <v>450</v>
      </c>
      <c r="S580" s="41" t="s">
        <v>450</v>
      </c>
      <c r="T580" s="41" t="s">
        <v>450</v>
      </c>
      <c r="U580" s="41" t="s">
        <v>450</v>
      </c>
      <c r="V580" s="40" t="s">
        <v>450</v>
      </c>
      <c r="W580" s="40" t="s">
        <v>450</v>
      </c>
      <c r="X580" s="40" t="s">
        <v>450</v>
      </c>
      <c r="Y580" s="40" t="s">
        <v>450</v>
      </c>
      <c r="Z580" s="40" t="s">
        <v>450</v>
      </c>
      <c r="AA580" s="38" t="s">
        <v>450</v>
      </c>
      <c r="AB580" s="38" t="s">
        <v>450</v>
      </c>
      <c r="AC580" s="38" t="s">
        <v>450</v>
      </c>
      <c r="AD580" s="38" t="s">
        <v>450</v>
      </c>
      <c r="AE580" s="38" t="s">
        <v>450</v>
      </c>
      <c r="AF580" s="39" t="s">
        <v>450</v>
      </c>
      <c r="AG580" s="39" t="s">
        <v>450</v>
      </c>
      <c r="AH580" s="39" t="s">
        <v>450</v>
      </c>
      <c r="AI580" s="39" t="s">
        <v>450</v>
      </c>
      <c r="AJ580" s="39" t="s">
        <v>450</v>
      </c>
      <c r="AK580" s="38" t="s">
        <v>450</v>
      </c>
      <c r="AL580" s="38" t="s">
        <v>450</v>
      </c>
      <c r="AM580" s="38" t="s">
        <v>450</v>
      </c>
      <c r="AN580" s="38" t="s">
        <v>450</v>
      </c>
      <c r="AO580" s="38">
        <v>0</v>
      </c>
      <c r="AP580" s="36" t="s">
        <v>450</v>
      </c>
      <c r="AQ580" s="36" t="s">
        <v>450</v>
      </c>
      <c r="AR580" s="36" t="s">
        <v>450</v>
      </c>
      <c r="AS580" s="36" t="s">
        <v>450</v>
      </c>
      <c r="AT580" s="36">
        <v>0</v>
      </c>
      <c r="AU580" s="37" t="s">
        <v>450</v>
      </c>
      <c r="AV580" s="37" t="s">
        <v>450</v>
      </c>
      <c r="AW580" s="37" t="s">
        <v>450</v>
      </c>
      <c r="AX580" s="37" t="s">
        <v>450</v>
      </c>
      <c r="AY580" s="37">
        <v>0</v>
      </c>
      <c r="AZ580" s="36" t="s">
        <v>450</v>
      </c>
      <c r="BA580" s="36" t="s">
        <v>450</v>
      </c>
      <c r="BB580" s="36" t="s">
        <v>450</v>
      </c>
      <c r="BC580" s="36" t="s">
        <v>450</v>
      </c>
      <c r="BD580" s="36">
        <v>0</v>
      </c>
      <c r="BE580" s="38" t="s">
        <v>450</v>
      </c>
      <c r="BF580" s="38" t="s">
        <v>450</v>
      </c>
      <c r="BG580" s="38" t="s">
        <v>450</v>
      </c>
      <c r="BH580" s="38" t="s">
        <v>450</v>
      </c>
      <c r="BI580" s="38">
        <v>0</v>
      </c>
      <c r="BJ580" s="39" t="s">
        <v>450</v>
      </c>
      <c r="BK580" s="39" t="s">
        <v>450</v>
      </c>
      <c r="BL580" s="39" t="s">
        <v>450</v>
      </c>
      <c r="BM580" s="39" t="s">
        <v>450</v>
      </c>
      <c r="BN580" s="39">
        <v>0</v>
      </c>
      <c r="BO580" s="38" t="s">
        <v>450</v>
      </c>
      <c r="BP580" s="38" t="s">
        <v>450</v>
      </c>
      <c r="BQ580" s="38" t="s">
        <v>450</v>
      </c>
      <c r="BR580" s="38" t="s">
        <v>450</v>
      </c>
      <c r="BS580" s="38">
        <v>0</v>
      </c>
      <c r="BT580" s="36">
        <v>3.2000000000000001E-2</v>
      </c>
      <c r="BU580" s="36">
        <v>0</v>
      </c>
      <c r="BV580" s="36">
        <v>0</v>
      </c>
      <c r="BW580" s="36">
        <v>0</v>
      </c>
      <c r="BX580" s="36">
        <v>3.2000000000000001E-2</v>
      </c>
      <c r="BY580" s="37">
        <v>6</v>
      </c>
      <c r="BZ580" s="37">
        <v>0</v>
      </c>
      <c r="CA580" s="37">
        <v>0</v>
      </c>
      <c r="CB580" s="37">
        <v>0</v>
      </c>
      <c r="CC580" s="37">
        <v>6</v>
      </c>
      <c r="CD580" s="36">
        <v>0</v>
      </c>
      <c r="CE580" s="36">
        <v>0</v>
      </c>
      <c r="CF580" s="36">
        <v>0</v>
      </c>
      <c r="CG580" s="36">
        <v>0</v>
      </c>
      <c r="CH580" s="36">
        <v>0</v>
      </c>
    </row>
    <row r="581" spans="1:86" x14ac:dyDescent="0.25">
      <c r="A581" s="45">
        <v>2022</v>
      </c>
      <c r="B581" s="43" t="s">
        <v>172</v>
      </c>
      <c r="C581" s="44">
        <v>8245</v>
      </c>
      <c r="D581" s="43" t="s">
        <v>853</v>
      </c>
      <c r="E581" s="43" t="s">
        <v>609</v>
      </c>
      <c r="F581" s="42" t="s">
        <v>457</v>
      </c>
      <c r="G581" s="54">
        <v>7.8E-2</v>
      </c>
      <c r="H581" s="54">
        <v>1.0999999999999999E-2</v>
      </c>
      <c r="I581" s="38" t="s">
        <v>450</v>
      </c>
      <c r="J581" s="38" t="s">
        <v>450</v>
      </c>
      <c r="K581" s="38">
        <v>8.8999999999999996E-2</v>
      </c>
      <c r="L581" s="39">
        <v>9</v>
      </c>
      <c r="M581" s="39">
        <v>1</v>
      </c>
      <c r="N581" s="39" t="s">
        <v>450</v>
      </c>
      <c r="O581" s="39" t="s">
        <v>450</v>
      </c>
      <c r="P581" s="39">
        <v>10</v>
      </c>
      <c r="Q581" s="41" t="s">
        <v>450</v>
      </c>
      <c r="R581" s="41" t="s">
        <v>450</v>
      </c>
      <c r="S581" s="41" t="s">
        <v>450</v>
      </c>
      <c r="T581" s="41" t="s">
        <v>450</v>
      </c>
      <c r="U581" s="41">
        <v>0</v>
      </c>
      <c r="V581" s="40" t="s">
        <v>450</v>
      </c>
      <c r="W581" s="40" t="s">
        <v>450</v>
      </c>
      <c r="X581" s="40" t="s">
        <v>450</v>
      </c>
      <c r="Y581" s="40" t="s">
        <v>450</v>
      </c>
      <c r="Z581" s="40">
        <v>0</v>
      </c>
      <c r="AA581" s="38" t="s">
        <v>450</v>
      </c>
      <c r="AB581" s="38">
        <v>1.5</v>
      </c>
      <c r="AC581" s="38" t="s">
        <v>450</v>
      </c>
      <c r="AD581" s="38" t="s">
        <v>450</v>
      </c>
      <c r="AE581" s="38">
        <v>1.5</v>
      </c>
      <c r="AF581" s="39" t="s">
        <v>450</v>
      </c>
      <c r="AG581" s="39">
        <v>70</v>
      </c>
      <c r="AH581" s="39" t="s">
        <v>450</v>
      </c>
      <c r="AI581" s="39" t="s">
        <v>450</v>
      </c>
      <c r="AJ581" s="39">
        <v>70</v>
      </c>
      <c r="AK581" s="38">
        <v>10.763</v>
      </c>
      <c r="AL581" s="38">
        <v>5.3470000000000004</v>
      </c>
      <c r="AM581" s="38" t="s">
        <v>450</v>
      </c>
      <c r="AN581" s="38" t="s">
        <v>450</v>
      </c>
      <c r="AO581" s="38">
        <v>16.11</v>
      </c>
      <c r="AP581" s="36">
        <v>4.0000000000000001E-3</v>
      </c>
      <c r="AQ581" s="36" t="s">
        <v>450</v>
      </c>
      <c r="AR581" s="36" t="s">
        <v>450</v>
      </c>
      <c r="AS581" s="36" t="s">
        <v>450</v>
      </c>
      <c r="AT581" s="36">
        <v>4.0000000000000001E-3</v>
      </c>
      <c r="AU581" s="37">
        <v>1</v>
      </c>
      <c r="AV581" s="37" t="s">
        <v>450</v>
      </c>
      <c r="AW581" s="37" t="s">
        <v>450</v>
      </c>
      <c r="AX581" s="37" t="s">
        <v>450</v>
      </c>
      <c r="AY581" s="37">
        <v>1</v>
      </c>
      <c r="AZ581" s="36">
        <v>0</v>
      </c>
      <c r="BA581" s="36" t="s">
        <v>450</v>
      </c>
      <c r="BB581" s="36" t="s">
        <v>450</v>
      </c>
      <c r="BC581" s="36" t="s">
        <v>450</v>
      </c>
      <c r="BD581" s="36">
        <v>0</v>
      </c>
      <c r="BE581" s="38" t="s">
        <v>450</v>
      </c>
      <c r="BF581" s="38" t="s">
        <v>450</v>
      </c>
      <c r="BG581" s="38" t="s">
        <v>450</v>
      </c>
      <c r="BH581" s="38" t="s">
        <v>450</v>
      </c>
      <c r="BI581" s="38">
        <v>0</v>
      </c>
      <c r="BJ581" s="39" t="s">
        <v>450</v>
      </c>
      <c r="BK581" s="39" t="s">
        <v>450</v>
      </c>
      <c r="BL581" s="39" t="s">
        <v>450</v>
      </c>
      <c r="BM581" s="39" t="s">
        <v>450</v>
      </c>
      <c r="BN581" s="39">
        <v>0</v>
      </c>
      <c r="BO581" s="38" t="s">
        <v>450</v>
      </c>
      <c r="BP581" s="38" t="s">
        <v>450</v>
      </c>
      <c r="BQ581" s="38" t="s">
        <v>450</v>
      </c>
      <c r="BR581" s="38" t="s">
        <v>450</v>
      </c>
      <c r="BS581" s="38">
        <v>0</v>
      </c>
      <c r="BT581" s="36">
        <v>8.2000000000000003E-2</v>
      </c>
      <c r="BU581" s="36">
        <v>1.5109999999999999</v>
      </c>
      <c r="BV581" s="36">
        <v>0</v>
      </c>
      <c r="BW581" s="36">
        <v>0</v>
      </c>
      <c r="BX581" s="36">
        <v>1.593</v>
      </c>
      <c r="BY581" s="37">
        <v>10</v>
      </c>
      <c r="BZ581" s="37">
        <v>71</v>
      </c>
      <c r="CA581" s="37">
        <v>0</v>
      </c>
      <c r="CB581" s="37">
        <v>0</v>
      </c>
      <c r="CC581" s="37">
        <v>81</v>
      </c>
      <c r="CD581" s="36">
        <v>10.763</v>
      </c>
      <c r="CE581" s="36">
        <v>5.3470000000000004</v>
      </c>
      <c r="CF581" s="36">
        <v>0</v>
      </c>
      <c r="CG581" s="36">
        <v>0</v>
      </c>
      <c r="CH581" s="36">
        <v>16.11</v>
      </c>
    </row>
    <row r="582" spans="1:86" x14ac:dyDescent="0.25">
      <c r="A582" s="45">
        <v>2022</v>
      </c>
      <c r="B582" s="43" t="s">
        <v>172</v>
      </c>
      <c r="C582" s="44">
        <v>8570</v>
      </c>
      <c r="D582" s="43" t="s">
        <v>852</v>
      </c>
      <c r="E582" s="43" t="s">
        <v>452</v>
      </c>
      <c r="F582" s="42" t="s">
        <v>455</v>
      </c>
      <c r="G582" s="54">
        <v>0.03</v>
      </c>
      <c r="H582" s="54">
        <v>2.3E-2</v>
      </c>
      <c r="I582" s="38" t="s">
        <v>450</v>
      </c>
      <c r="J582" s="38" t="s">
        <v>450</v>
      </c>
      <c r="K582" s="38">
        <v>5.2999999999999999E-2</v>
      </c>
      <c r="L582" s="39">
        <v>5</v>
      </c>
      <c r="M582" s="39">
        <v>1</v>
      </c>
      <c r="N582" s="39" t="s">
        <v>450</v>
      </c>
      <c r="O582" s="39" t="s">
        <v>450</v>
      </c>
      <c r="P582" s="39">
        <v>6</v>
      </c>
      <c r="Q582" s="41" t="s">
        <v>450</v>
      </c>
      <c r="R582" s="41" t="s">
        <v>450</v>
      </c>
      <c r="S582" s="41" t="s">
        <v>450</v>
      </c>
      <c r="T582" s="41" t="s">
        <v>450</v>
      </c>
      <c r="U582" s="41" t="s">
        <v>450</v>
      </c>
      <c r="V582" s="40" t="s">
        <v>450</v>
      </c>
      <c r="W582" s="40" t="s">
        <v>450</v>
      </c>
      <c r="X582" s="40" t="s">
        <v>450</v>
      </c>
      <c r="Y582" s="40" t="s">
        <v>450</v>
      </c>
      <c r="Z582" s="40" t="s">
        <v>450</v>
      </c>
      <c r="AA582" s="38" t="s">
        <v>450</v>
      </c>
      <c r="AB582" s="38" t="s">
        <v>450</v>
      </c>
      <c r="AC582" s="38" t="s">
        <v>450</v>
      </c>
      <c r="AD582" s="38" t="s">
        <v>450</v>
      </c>
      <c r="AE582" s="38" t="s">
        <v>450</v>
      </c>
      <c r="AF582" s="39" t="s">
        <v>450</v>
      </c>
      <c r="AG582" s="39" t="s">
        <v>450</v>
      </c>
      <c r="AH582" s="39" t="s">
        <v>450</v>
      </c>
      <c r="AI582" s="39" t="s">
        <v>450</v>
      </c>
      <c r="AJ582" s="39" t="s">
        <v>450</v>
      </c>
      <c r="AK582" s="38">
        <v>42.164000000000001</v>
      </c>
      <c r="AL582" s="38">
        <v>0</v>
      </c>
      <c r="AM582" s="38" t="s">
        <v>450</v>
      </c>
      <c r="AN582" s="38" t="s">
        <v>450</v>
      </c>
      <c r="AO582" s="38">
        <v>42.164000000000001</v>
      </c>
      <c r="AP582" s="36" t="s">
        <v>450</v>
      </c>
      <c r="AQ582" s="36" t="s">
        <v>450</v>
      </c>
      <c r="AR582" s="36" t="s">
        <v>450</v>
      </c>
      <c r="AS582" s="36" t="s">
        <v>450</v>
      </c>
      <c r="AT582" s="36">
        <v>0</v>
      </c>
      <c r="AU582" s="37" t="s">
        <v>450</v>
      </c>
      <c r="AV582" s="37" t="s">
        <v>450</v>
      </c>
      <c r="AW582" s="37" t="s">
        <v>450</v>
      </c>
      <c r="AX582" s="37" t="s">
        <v>450</v>
      </c>
      <c r="AY582" s="37">
        <v>0</v>
      </c>
      <c r="AZ582" s="36" t="s">
        <v>450</v>
      </c>
      <c r="BA582" s="36" t="s">
        <v>450</v>
      </c>
      <c r="BB582" s="36" t="s">
        <v>450</v>
      </c>
      <c r="BC582" s="36" t="s">
        <v>450</v>
      </c>
      <c r="BD582" s="36">
        <v>0</v>
      </c>
      <c r="BE582" s="38" t="s">
        <v>450</v>
      </c>
      <c r="BF582" s="38" t="s">
        <v>450</v>
      </c>
      <c r="BG582" s="38" t="s">
        <v>450</v>
      </c>
      <c r="BH582" s="38" t="s">
        <v>450</v>
      </c>
      <c r="BI582" s="38">
        <v>0</v>
      </c>
      <c r="BJ582" s="39" t="s">
        <v>450</v>
      </c>
      <c r="BK582" s="39" t="s">
        <v>450</v>
      </c>
      <c r="BL582" s="39" t="s">
        <v>450</v>
      </c>
      <c r="BM582" s="39" t="s">
        <v>450</v>
      </c>
      <c r="BN582" s="39">
        <v>0</v>
      </c>
      <c r="BO582" s="38" t="s">
        <v>450</v>
      </c>
      <c r="BP582" s="38" t="s">
        <v>450</v>
      </c>
      <c r="BQ582" s="38" t="s">
        <v>450</v>
      </c>
      <c r="BR582" s="38" t="s">
        <v>450</v>
      </c>
      <c r="BS582" s="38">
        <v>0</v>
      </c>
      <c r="BT582" s="36">
        <v>0.03</v>
      </c>
      <c r="BU582" s="36">
        <v>2.3E-2</v>
      </c>
      <c r="BV582" s="36">
        <v>0</v>
      </c>
      <c r="BW582" s="36">
        <v>0</v>
      </c>
      <c r="BX582" s="36">
        <v>5.2999999999999999E-2</v>
      </c>
      <c r="BY582" s="37">
        <v>5</v>
      </c>
      <c r="BZ582" s="37">
        <v>1</v>
      </c>
      <c r="CA582" s="37">
        <v>0</v>
      </c>
      <c r="CB582" s="37">
        <v>0</v>
      </c>
      <c r="CC582" s="37">
        <v>6</v>
      </c>
      <c r="CD582" s="36">
        <v>42.164000000000001</v>
      </c>
      <c r="CE582" s="36">
        <v>0</v>
      </c>
      <c r="CF582" s="36">
        <v>0</v>
      </c>
      <c r="CG582" s="36">
        <v>0</v>
      </c>
      <c r="CH582" s="36">
        <v>42.164000000000001</v>
      </c>
    </row>
    <row r="583" spans="1:86" x14ac:dyDescent="0.25">
      <c r="A583" s="45">
        <v>2022</v>
      </c>
      <c r="B583" s="43" t="s">
        <v>172</v>
      </c>
      <c r="C583" s="44">
        <v>10967</v>
      </c>
      <c r="D583" s="43" t="s">
        <v>851</v>
      </c>
      <c r="E583" s="43" t="s">
        <v>609</v>
      </c>
      <c r="F583" s="42" t="s">
        <v>457</v>
      </c>
      <c r="G583" s="54">
        <v>0.252</v>
      </c>
      <c r="H583" s="54" t="s">
        <v>450</v>
      </c>
      <c r="I583" s="38" t="s">
        <v>450</v>
      </c>
      <c r="J583" s="38" t="s">
        <v>450</v>
      </c>
      <c r="K583" s="38">
        <v>0.252</v>
      </c>
      <c r="L583" s="39">
        <v>24</v>
      </c>
      <c r="M583" s="39" t="s">
        <v>450</v>
      </c>
      <c r="N583" s="39" t="s">
        <v>450</v>
      </c>
      <c r="O583" s="39" t="s">
        <v>450</v>
      </c>
      <c r="P583" s="39">
        <v>24</v>
      </c>
      <c r="Q583" s="41" t="s">
        <v>450</v>
      </c>
      <c r="R583" s="41" t="s">
        <v>450</v>
      </c>
      <c r="S583" s="41" t="s">
        <v>450</v>
      </c>
      <c r="T583" s="41" t="s">
        <v>450</v>
      </c>
      <c r="U583" s="41" t="s">
        <v>450</v>
      </c>
      <c r="V583" s="40" t="s">
        <v>450</v>
      </c>
      <c r="W583" s="40" t="s">
        <v>450</v>
      </c>
      <c r="X583" s="40" t="s">
        <v>450</v>
      </c>
      <c r="Y583" s="40" t="s">
        <v>450</v>
      </c>
      <c r="Z583" s="40" t="s">
        <v>450</v>
      </c>
      <c r="AA583" s="38" t="s">
        <v>450</v>
      </c>
      <c r="AB583" s="38" t="s">
        <v>450</v>
      </c>
      <c r="AC583" s="38" t="s">
        <v>450</v>
      </c>
      <c r="AD583" s="38" t="s">
        <v>450</v>
      </c>
      <c r="AE583" s="38" t="s">
        <v>450</v>
      </c>
      <c r="AF583" s="39" t="s">
        <v>450</v>
      </c>
      <c r="AG583" s="39" t="s">
        <v>450</v>
      </c>
      <c r="AH583" s="39" t="s">
        <v>450</v>
      </c>
      <c r="AI583" s="39" t="s">
        <v>450</v>
      </c>
      <c r="AJ583" s="39" t="s">
        <v>450</v>
      </c>
      <c r="AK583" s="38" t="s">
        <v>450</v>
      </c>
      <c r="AL583" s="38" t="s">
        <v>450</v>
      </c>
      <c r="AM583" s="38" t="s">
        <v>450</v>
      </c>
      <c r="AN583" s="38" t="s">
        <v>450</v>
      </c>
      <c r="AO583" s="38">
        <v>0</v>
      </c>
      <c r="AP583" s="36" t="s">
        <v>450</v>
      </c>
      <c r="AQ583" s="36" t="s">
        <v>450</v>
      </c>
      <c r="AR583" s="36" t="s">
        <v>450</v>
      </c>
      <c r="AS583" s="36" t="s">
        <v>450</v>
      </c>
      <c r="AT583" s="36">
        <v>0</v>
      </c>
      <c r="AU583" s="37" t="s">
        <v>450</v>
      </c>
      <c r="AV583" s="37" t="s">
        <v>450</v>
      </c>
      <c r="AW583" s="37" t="s">
        <v>450</v>
      </c>
      <c r="AX583" s="37" t="s">
        <v>450</v>
      </c>
      <c r="AY583" s="37">
        <v>0</v>
      </c>
      <c r="AZ583" s="36" t="s">
        <v>450</v>
      </c>
      <c r="BA583" s="36" t="s">
        <v>450</v>
      </c>
      <c r="BB583" s="36" t="s">
        <v>450</v>
      </c>
      <c r="BC583" s="36" t="s">
        <v>450</v>
      </c>
      <c r="BD583" s="36">
        <v>0</v>
      </c>
      <c r="BE583" s="38" t="s">
        <v>450</v>
      </c>
      <c r="BF583" s="38" t="s">
        <v>450</v>
      </c>
      <c r="BG583" s="38" t="s">
        <v>450</v>
      </c>
      <c r="BH583" s="38" t="s">
        <v>450</v>
      </c>
      <c r="BI583" s="38">
        <v>0</v>
      </c>
      <c r="BJ583" s="39" t="s">
        <v>450</v>
      </c>
      <c r="BK583" s="39" t="s">
        <v>450</v>
      </c>
      <c r="BL583" s="39" t="s">
        <v>450</v>
      </c>
      <c r="BM583" s="39" t="s">
        <v>450</v>
      </c>
      <c r="BN583" s="39">
        <v>0</v>
      </c>
      <c r="BO583" s="38" t="s">
        <v>450</v>
      </c>
      <c r="BP583" s="38" t="s">
        <v>450</v>
      </c>
      <c r="BQ583" s="38" t="s">
        <v>450</v>
      </c>
      <c r="BR583" s="38" t="s">
        <v>450</v>
      </c>
      <c r="BS583" s="38">
        <v>0</v>
      </c>
      <c r="BT583" s="36">
        <v>0.252</v>
      </c>
      <c r="BU583" s="36">
        <v>0</v>
      </c>
      <c r="BV583" s="36">
        <v>0</v>
      </c>
      <c r="BW583" s="36">
        <v>0</v>
      </c>
      <c r="BX583" s="36">
        <v>0.252</v>
      </c>
      <c r="BY583" s="37">
        <v>24</v>
      </c>
      <c r="BZ583" s="37">
        <v>0</v>
      </c>
      <c r="CA583" s="37">
        <v>0</v>
      </c>
      <c r="CB583" s="37">
        <v>0</v>
      </c>
      <c r="CC583" s="37">
        <v>24</v>
      </c>
      <c r="CD583" s="36">
        <v>0</v>
      </c>
      <c r="CE583" s="36">
        <v>0</v>
      </c>
      <c r="CF583" s="36">
        <v>0</v>
      </c>
      <c r="CG583" s="36">
        <v>0</v>
      </c>
      <c r="CH583" s="36">
        <v>0</v>
      </c>
    </row>
    <row r="584" spans="1:86" x14ac:dyDescent="0.25">
      <c r="A584" s="45">
        <v>2022</v>
      </c>
      <c r="B584" s="43" t="s">
        <v>172</v>
      </c>
      <c r="C584" s="44">
        <v>11018</v>
      </c>
      <c r="D584" s="43" t="s">
        <v>850</v>
      </c>
      <c r="E584" s="43" t="s">
        <v>609</v>
      </c>
      <c r="F584" s="42" t="s">
        <v>457</v>
      </c>
      <c r="G584" s="54">
        <v>2.4300000000000002</v>
      </c>
      <c r="H584" s="54">
        <v>0.55100000000000005</v>
      </c>
      <c r="I584" s="38">
        <v>5.0000000000000001E-3</v>
      </c>
      <c r="J584" s="38" t="s">
        <v>450</v>
      </c>
      <c r="K584" s="38">
        <v>2.9860000000000002</v>
      </c>
      <c r="L584" s="39">
        <v>336</v>
      </c>
      <c r="M584" s="39">
        <v>31</v>
      </c>
      <c r="N584" s="39">
        <v>1</v>
      </c>
      <c r="O584" s="39" t="s">
        <v>450</v>
      </c>
      <c r="P584" s="39">
        <v>368</v>
      </c>
      <c r="Q584" s="41" t="s">
        <v>450</v>
      </c>
      <c r="R584" s="41" t="s">
        <v>450</v>
      </c>
      <c r="S584" s="41" t="s">
        <v>450</v>
      </c>
      <c r="T584" s="41" t="s">
        <v>450</v>
      </c>
      <c r="U584" s="41" t="s">
        <v>450</v>
      </c>
      <c r="V584" s="40" t="s">
        <v>450</v>
      </c>
      <c r="W584" s="40" t="s">
        <v>450</v>
      </c>
      <c r="X584" s="40" t="s">
        <v>450</v>
      </c>
      <c r="Y584" s="40" t="s">
        <v>450</v>
      </c>
      <c r="Z584" s="40" t="s">
        <v>450</v>
      </c>
      <c r="AA584" s="38" t="s">
        <v>450</v>
      </c>
      <c r="AB584" s="38" t="s">
        <v>450</v>
      </c>
      <c r="AC584" s="38" t="s">
        <v>450</v>
      </c>
      <c r="AD584" s="38" t="s">
        <v>450</v>
      </c>
      <c r="AE584" s="38" t="s">
        <v>450</v>
      </c>
      <c r="AF584" s="39" t="s">
        <v>450</v>
      </c>
      <c r="AG584" s="39" t="s">
        <v>450</v>
      </c>
      <c r="AH584" s="39" t="s">
        <v>450</v>
      </c>
      <c r="AI584" s="39" t="s">
        <v>450</v>
      </c>
      <c r="AJ584" s="39" t="s">
        <v>450</v>
      </c>
      <c r="AK584" s="38" t="s">
        <v>450</v>
      </c>
      <c r="AL584" s="38" t="s">
        <v>450</v>
      </c>
      <c r="AM584" s="38" t="s">
        <v>450</v>
      </c>
      <c r="AN584" s="38" t="s">
        <v>450</v>
      </c>
      <c r="AO584" s="38">
        <v>0</v>
      </c>
      <c r="AP584" s="36" t="s">
        <v>450</v>
      </c>
      <c r="AQ584" s="36">
        <v>2E-3</v>
      </c>
      <c r="AR584" s="36" t="s">
        <v>450</v>
      </c>
      <c r="AS584" s="36" t="s">
        <v>450</v>
      </c>
      <c r="AT584" s="36">
        <v>2E-3</v>
      </c>
      <c r="AU584" s="37" t="s">
        <v>450</v>
      </c>
      <c r="AV584" s="37">
        <v>1</v>
      </c>
      <c r="AW584" s="37" t="s">
        <v>450</v>
      </c>
      <c r="AX584" s="37" t="s">
        <v>450</v>
      </c>
      <c r="AY584" s="37">
        <v>1</v>
      </c>
      <c r="AZ584" s="36" t="s">
        <v>450</v>
      </c>
      <c r="BA584" s="36" t="s">
        <v>450</v>
      </c>
      <c r="BB584" s="36" t="s">
        <v>450</v>
      </c>
      <c r="BC584" s="36" t="s">
        <v>450</v>
      </c>
      <c r="BD584" s="36">
        <v>0</v>
      </c>
      <c r="BE584" s="38" t="s">
        <v>450</v>
      </c>
      <c r="BF584" s="38" t="s">
        <v>450</v>
      </c>
      <c r="BG584" s="38" t="s">
        <v>450</v>
      </c>
      <c r="BH584" s="38" t="s">
        <v>450</v>
      </c>
      <c r="BI584" s="38">
        <v>0</v>
      </c>
      <c r="BJ584" s="39" t="s">
        <v>450</v>
      </c>
      <c r="BK584" s="39" t="s">
        <v>450</v>
      </c>
      <c r="BL584" s="39" t="s">
        <v>450</v>
      </c>
      <c r="BM584" s="39" t="s">
        <v>450</v>
      </c>
      <c r="BN584" s="39">
        <v>0</v>
      </c>
      <c r="BO584" s="38" t="s">
        <v>450</v>
      </c>
      <c r="BP584" s="38" t="s">
        <v>450</v>
      </c>
      <c r="BQ584" s="38" t="s">
        <v>450</v>
      </c>
      <c r="BR584" s="38" t="s">
        <v>450</v>
      </c>
      <c r="BS584" s="38">
        <v>0</v>
      </c>
      <c r="BT584" s="36">
        <v>2.4300000000000002</v>
      </c>
      <c r="BU584" s="36">
        <v>0.55300000000000005</v>
      </c>
      <c r="BV584" s="36">
        <v>5.0000000000000001E-3</v>
      </c>
      <c r="BW584" s="36">
        <v>0</v>
      </c>
      <c r="BX584" s="36">
        <v>2.988</v>
      </c>
      <c r="BY584" s="37">
        <v>336</v>
      </c>
      <c r="BZ584" s="37">
        <v>32</v>
      </c>
      <c r="CA584" s="37">
        <v>1</v>
      </c>
      <c r="CB584" s="37">
        <v>0</v>
      </c>
      <c r="CC584" s="37">
        <v>369</v>
      </c>
      <c r="CD584" s="36">
        <v>0</v>
      </c>
      <c r="CE584" s="36">
        <v>0</v>
      </c>
      <c r="CF584" s="36">
        <v>0</v>
      </c>
      <c r="CG584" s="36">
        <v>0</v>
      </c>
      <c r="CH584" s="36">
        <v>0</v>
      </c>
    </row>
    <row r="585" spans="1:86" x14ac:dyDescent="0.25">
      <c r="A585" s="45">
        <v>2022</v>
      </c>
      <c r="B585" s="43" t="s">
        <v>172</v>
      </c>
      <c r="C585" s="44">
        <v>11251</v>
      </c>
      <c r="D585" s="43" t="s">
        <v>849</v>
      </c>
      <c r="E585" s="43" t="s">
        <v>609</v>
      </c>
      <c r="F585" s="42" t="s">
        <v>457</v>
      </c>
      <c r="G585" s="54" t="s">
        <v>450</v>
      </c>
      <c r="H585" s="54" t="s">
        <v>450</v>
      </c>
      <c r="I585" s="38">
        <v>0.67600000000000005</v>
      </c>
      <c r="J585" s="38" t="s">
        <v>450</v>
      </c>
      <c r="K585" s="38">
        <v>0.67600000000000005</v>
      </c>
      <c r="L585" s="39" t="s">
        <v>450</v>
      </c>
      <c r="M585" s="39" t="s">
        <v>450</v>
      </c>
      <c r="N585" s="39">
        <v>41</v>
      </c>
      <c r="O585" s="39" t="s">
        <v>450</v>
      </c>
      <c r="P585" s="39">
        <v>41</v>
      </c>
      <c r="Q585" s="41" t="s">
        <v>450</v>
      </c>
      <c r="R585" s="41" t="s">
        <v>450</v>
      </c>
      <c r="S585" s="41" t="s">
        <v>450</v>
      </c>
      <c r="T585" s="41" t="s">
        <v>450</v>
      </c>
      <c r="U585" s="41" t="s">
        <v>450</v>
      </c>
      <c r="V585" s="40" t="s">
        <v>450</v>
      </c>
      <c r="W585" s="40" t="s">
        <v>450</v>
      </c>
      <c r="X585" s="40" t="s">
        <v>450</v>
      </c>
      <c r="Y585" s="40" t="s">
        <v>450</v>
      </c>
      <c r="Z585" s="40" t="s">
        <v>450</v>
      </c>
      <c r="AA585" s="38" t="s">
        <v>450</v>
      </c>
      <c r="AB585" s="38" t="s">
        <v>450</v>
      </c>
      <c r="AC585" s="38" t="s">
        <v>450</v>
      </c>
      <c r="AD585" s="38" t="s">
        <v>450</v>
      </c>
      <c r="AE585" s="38" t="s">
        <v>450</v>
      </c>
      <c r="AF585" s="39" t="s">
        <v>450</v>
      </c>
      <c r="AG585" s="39" t="s">
        <v>450</v>
      </c>
      <c r="AH585" s="39" t="s">
        <v>450</v>
      </c>
      <c r="AI585" s="39" t="s">
        <v>450</v>
      </c>
      <c r="AJ585" s="39" t="s">
        <v>450</v>
      </c>
      <c r="AK585" s="38" t="s">
        <v>450</v>
      </c>
      <c r="AL585" s="38" t="s">
        <v>450</v>
      </c>
      <c r="AM585" s="38">
        <v>666.70100000000002</v>
      </c>
      <c r="AN585" s="38" t="s">
        <v>450</v>
      </c>
      <c r="AO585" s="38">
        <v>666.70100000000002</v>
      </c>
      <c r="AP585" s="36" t="s">
        <v>450</v>
      </c>
      <c r="AQ585" s="36" t="s">
        <v>450</v>
      </c>
      <c r="AR585" s="36" t="s">
        <v>450</v>
      </c>
      <c r="AS585" s="36" t="s">
        <v>450</v>
      </c>
      <c r="AT585" s="36">
        <v>0</v>
      </c>
      <c r="AU585" s="37" t="s">
        <v>450</v>
      </c>
      <c r="AV585" s="37" t="s">
        <v>450</v>
      </c>
      <c r="AW585" s="37" t="s">
        <v>450</v>
      </c>
      <c r="AX585" s="37" t="s">
        <v>450</v>
      </c>
      <c r="AY585" s="37">
        <v>0</v>
      </c>
      <c r="AZ585" s="36" t="s">
        <v>450</v>
      </c>
      <c r="BA585" s="36" t="s">
        <v>450</v>
      </c>
      <c r="BB585" s="36" t="s">
        <v>450</v>
      </c>
      <c r="BC585" s="36" t="s">
        <v>450</v>
      </c>
      <c r="BD585" s="36">
        <v>0</v>
      </c>
      <c r="BE585" s="38" t="s">
        <v>450</v>
      </c>
      <c r="BF585" s="38" t="s">
        <v>450</v>
      </c>
      <c r="BG585" s="38" t="s">
        <v>450</v>
      </c>
      <c r="BH585" s="38" t="s">
        <v>450</v>
      </c>
      <c r="BI585" s="38">
        <v>0</v>
      </c>
      <c r="BJ585" s="39" t="s">
        <v>450</v>
      </c>
      <c r="BK585" s="39" t="s">
        <v>450</v>
      </c>
      <c r="BL585" s="39" t="s">
        <v>450</v>
      </c>
      <c r="BM585" s="39" t="s">
        <v>450</v>
      </c>
      <c r="BN585" s="39">
        <v>0</v>
      </c>
      <c r="BO585" s="38" t="s">
        <v>450</v>
      </c>
      <c r="BP585" s="38" t="s">
        <v>450</v>
      </c>
      <c r="BQ585" s="38" t="s">
        <v>450</v>
      </c>
      <c r="BR585" s="38" t="s">
        <v>450</v>
      </c>
      <c r="BS585" s="38">
        <v>0</v>
      </c>
      <c r="BT585" s="36">
        <v>0</v>
      </c>
      <c r="BU585" s="36">
        <v>0</v>
      </c>
      <c r="BV585" s="36">
        <v>0.67600000000000005</v>
      </c>
      <c r="BW585" s="36">
        <v>0</v>
      </c>
      <c r="BX585" s="36">
        <v>0.67600000000000005</v>
      </c>
      <c r="BY585" s="37">
        <v>0</v>
      </c>
      <c r="BZ585" s="37">
        <v>0</v>
      </c>
      <c r="CA585" s="37">
        <v>41</v>
      </c>
      <c r="CB585" s="37">
        <v>0</v>
      </c>
      <c r="CC585" s="37">
        <v>41</v>
      </c>
      <c r="CD585" s="36">
        <v>0</v>
      </c>
      <c r="CE585" s="36">
        <v>0</v>
      </c>
      <c r="CF585" s="36">
        <v>666.70100000000002</v>
      </c>
      <c r="CG585" s="36">
        <v>0</v>
      </c>
      <c r="CH585" s="36">
        <v>666.70100000000002</v>
      </c>
    </row>
    <row r="586" spans="1:86" x14ac:dyDescent="0.25">
      <c r="A586" s="45">
        <v>2022</v>
      </c>
      <c r="B586" s="43" t="s">
        <v>172</v>
      </c>
      <c r="C586" s="44">
        <v>12539</v>
      </c>
      <c r="D586" s="43" t="s">
        <v>848</v>
      </c>
      <c r="E586" s="43" t="s">
        <v>452</v>
      </c>
      <c r="F586" s="42" t="s">
        <v>457</v>
      </c>
      <c r="G586" s="54">
        <v>0.316</v>
      </c>
      <c r="H586" s="54">
        <v>3.3000000000000002E-2</v>
      </c>
      <c r="I586" s="38">
        <v>0</v>
      </c>
      <c r="J586" s="38">
        <v>0</v>
      </c>
      <c r="K586" s="38">
        <v>0.34899999999999998</v>
      </c>
      <c r="L586" s="39">
        <v>27</v>
      </c>
      <c r="M586" s="39">
        <v>3</v>
      </c>
      <c r="N586" s="39">
        <v>0</v>
      </c>
      <c r="O586" s="39">
        <v>0</v>
      </c>
      <c r="P586" s="39">
        <v>30</v>
      </c>
      <c r="Q586" s="41">
        <v>0</v>
      </c>
      <c r="R586" s="41">
        <v>0</v>
      </c>
      <c r="S586" s="41">
        <v>0</v>
      </c>
      <c r="T586" s="41">
        <v>0</v>
      </c>
      <c r="U586" s="41">
        <v>0</v>
      </c>
      <c r="V586" s="40">
        <v>0</v>
      </c>
      <c r="W586" s="40">
        <v>0</v>
      </c>
      <c r="X586" s="40">
        <v>0</v>
      </c>
      <c r="Y586" s="40">
        <v>0</v>
      </c>
      <c r="Z586" s="40">
        <v>0</v>
      </c>
      <c r="AA586" s="38">
        <v>0</v>
      </c>
      <c r="AB586" s="38">
        <v>0</v>
      </c>
      <c r="AC586" s="38">
        <v>0</v>
      </c>
      <c r="AD586" s="38">
        <v>0</v>
      </c>
      <c r="AE586" s="38">
        <v>0</v>
      </c>
      <c r="AF586" s="39">
        <v>0</v>
      </c>
      <c r="AG586" s="39">
        <v>0</v>
      </c>
      <c r="AH586" s="39">
        <v>0</v>
      </c>
      <c r="AI586" s="39">
        <v>0</v>
      </c>
      <c r="AJ586" s="39">
        <v>0</v>
      </c>
      <c r="AK586" s="38">
        <v>295.82600000000002</v>
      </c>
      <c r="AL586" s="38">
        <v>23.187000000000001</v>
      </c>
      <c r="AM586" s="38">
        <v>0</v>
      </c>
      <c r="AN586" s="38">
        <v>0</v>
      </c>
      <c r="AO586" s="38">
        <v>319.01299999999998</v>
      </c>
      <c r="AP586" s="36">
        <v>5.3999999999999999E-2</v>
      </c>
      <c r="AQ586" s="36">
        <v>0</v>
      </c>
      <c r="AR586" s="36">
        <v>0</v>
      </c>
      <c r="AS586" s="36">
        <v>0</v>
      </c>
      <c r="AT586" s="36">
        <v>5.3999999999999999E-2</v>
      </c>
      <c r="AU586" s="37">
        <v>3</v>
      </c>
      <c r="AV586" s="37">
        <v>0</v>
      </c>
      <c r="AW586" s="37">
        <v>0</v>
      </c>
      <c r="AX586" s="37">
        <v>0</v>
      </c>
      <c r="AY586" s="37">
        <v>3</v>
      </c>
      <c r="AZ586" s="36">
        <v>8.56</v>
      </c>
      <c r="BA586" s="36">
        <v>0</v>
      </c>
      <c r="BB586" s="36">
        <v>0</v>
      </c>
      <c r="BC586" s="36">
        <v>0</v>
      </c>
      <c r="BD586" s="36">
        <v>8.56</v>
      </c>
      <c r="BE586" s="38">
        <v>0</v>
      </c>
      <c r="BF586" s="38">
        <v>0</v>
      </c>
      <c r="BG586" s="38">
        <v>0</v>
      </c>
      <c r="BH586" s="38">
        <v>0</v>
      </c>
      <c r="BI586" s="38">
        <v>0</v>
      </c>
      <c r="BJ586" s="39">
        <v>0</v>
      </c>
      <c r="BK586" s="39">
        <v>0</v>
      </c>
      <c r="BL586" s="39">
        <v>0</v>
      </c>
      <c r="BM586" s="39">
        <v>0</v>
      </c>
      <c r="BN586" s="39">
        <v>0</v>
      </c>
      <c r="BO586" s="38">
        <v>0</v>
      </c>
      <c r="BP586" s="38">
        <v>0</v>
      </c>
      <c r="BQ586" s="38">
        <v>0</v>
      </c>
      <c r="BR586" s="38">
        <v>0</v>
      </c>
      <c r="BS586" s="38">
        <v>0</v>
      </c>
      <c r="BT586" s="36">
        <v>0.37</v>
      </c>
      <c r="BU586" s="36">
        <v>3.3000000000000002E-2</v>
      </c>
      <c r="BV586" s="36">
        <v>0</v>
      </c>
      <c r="BW586" s="36">
        <v>0</v>
      </c>
      <c r="BX586" s="36">
        <v>0.40300000000000002</v>
      </c>
      <c r="BY586" s="37">
        <v>30</v>
      </c>
      <c r="BZ586" s="37">
        <v>3</v>
      </c>
      <c r="CA586" s="37">
        <v>0</v>
      </c>
      <c r="CB586" s="37">
        <v>0</v>
      </c>
      <c r="CC586" s="37">
        <v>33</v>
      </c>
      <c r="CD586" s="36">
        <v>304.38600000000002</v>
      </c>
      <c r="CE586" s="36">
        <v>23.187000000000001</v>
      </c>
      <c r="CF586" s="36">
        <v>0</v>
      </c>
      <c r="CG586" s="36">
        <v>0</v>
      </c>
      <c r="CH586" s="36">
        <v>327.57299999999998</v>
      </c>
    </row>
    <row r="587" spans="1:86" x14ac:dyDescent="0.25">
      <c r="A587" s="45">
        <v>2022</v>
      </c>
      <c r="B587" s="43" t="s">
        <v>172</v>
      </c>
      <c r="C587" s="44">
        <v>13337</v>
      </c>
      <c r="D587" s="43" t="s">
        <v>847</v>
      </c>
      <c r="E587" s="43" t="s">
        <v>609</v>
      </c>
      <c r="F587" s="42" t="s">
        <v>457</v>
      </c>
      <c r="G587" s="54">
        <v>1.3320000000000001</v>
      </c>
      <c r="H587" s="54">
        <v>0.70399999999999996</v>
      </c>
      <c r="I587" s="38" t="s">
        <v>450</v>
      </c>
      <c r="J587" s="38" t="s">
        <v>450</v>
      </c>
      <c r="K587" s="38">
        <v>2.036</v>
      </c>
      <c r="L587" s="39">
        <v>167</v>
      </c>
      <c r="M587" s="39">
        <v>46</v>
      </c>
      <c r="N587" s="39" t="s">
        <v>450</v>
      </c>
      <c r="O587" s="39" t="s">
        <v>450</v>
      </c>
      <c r="P587" s="39">
        <v>213</v>
      </c>
      <c r="Q587" s="41" t="s">
        <v>450</v>
      </c>
      <c r="R587" s="41" t="s">
        <v>450</v>
      </c>
      <c r="S587" s="41" t="s">
        <v>450</v>
      </c>
      <c r="T587" s="41" t="s">
        <v>450</v>
      </c>
      <c r="U587" s="41" t="s">
        <v>450</v>
      </c>
      <c r="V587" s="40" t="s">
        <v>450</v>
      </c>
      <c r="W587" s="40" t="s">
        <v>450</v>
      </c>
      <c r="X587" s="40" t="s">
        <v>450</v>
      </c>
      <c r="Y587" s="40" t="s">
        <v>450</v>
      </c>
      <c r="Z587" s="40" t="s">
        <v>450</v>
      </c>
      <c r="AA587" s="38" t="s">
        <v>450</v>
      </c>
      <c r="AB587" s="38" t="s">
        <v>450</v>
      </c>
      <c r="AC587" s="38" t="s">
        <v>450</v>
      </c>
      <c r="AD587" s="38" t="s">
        <v>450</v>
      </c>
      <c r="AE587" s="38" t="s">
        <v>450</v>
      </c>
      <c r="AF587" s="39" t="s">
        <v>450</v>
      </c>
      <c r="AG587" s="39" t="s">
        <v>450</v>
      </c>
      <c r="AH587" s="39" t="s">
        <v>450</v>
      </c>
      <c r="AI587" s="39" t="s">
        <v>450</v>
      </c>
      <c r="AJ587" s="39" t="s">
        <v>450</v>
      </c>
      <c r="AK587" s="38">
        <v>228.376</v>
      </c>
      <c r="AL587" s="38">
        <v>146.93799999999999</v>
      </c>
      <c r="AM587" s="38" t="s">
        <v>450</v>
      </c>
      <c r="AN587" s="38" t="s">
        <v>450</v>
      </c>
      <c r="AO587" s="38">
        <v>375.31400000000002</v>
      </c>
      <c r="AP587" s="36">
        <v>2.5000000000000001E-2</v>
      </c>
      <c r="AQ587" s="36">
        <v>4.5999999999999999E-2</v>
      </c>
      <c r="AR587" s="36" t="s">
        <v>450</v>
      </c>
      <c r="AS587" s="36" t="s">
        <v>450</v>
      </c>
      <c r="AT587" s="36">
        <v>7.0999999999999994E-2</v>
      </c>
      <c r="AU587" s="37">
        <v>4</v>
      </c>
      <c r="AV587" s="37">
        <v>14</v>
      </c>
      <c r="AW587" s="37" t="s">
        <v>450</v>
      </c>
      <c r="AX587" s="37" t="s">
        <v>450</v>
      </c>
      <c r="AY587" s="37">
        <v>18</v>
      </c>
      <c r="AZ587" s="36">
        <v>0.51200000000000001</v>
      </c>
      <c r="BA587" s="36">
        <v>0</v>
      </c>
      <c r="BB587" s="36" t="s">
        <v>450</v>
      </c>
      <c r="BC587" s="36" t="s">
        <v>450</v>
      </c>
      <c r="BD587" s="36">
        <v>0.51200000000000001</v>
      </c>
      <c r="BE587" s="38" t="s">
        <v>450</v>
      </c>
      <c r="BF587" s="38" t="s">
        <v>450</v>
      </c>
      <c r="BG587" s="38" t="s">
        <v>450</v>
      </c>
      <c r="BH587" s="38" t="s">
        <v>450</v>
      </c>
      <c r="BI587" s="38">
        <v>0</v>
      </c>
      <c r="BJ587" s="39" t="s">
        <v>450</v>
      </c>
      <c r="BK587" s="39" t="s">
        <v>450</v>
      </c>
      <c r="BL587" s="39" t="s">
        <v>450</v>
      </c>
      <c r="BM587" s="39" t="s">
        <v>450</v>
      </c>
      <c r="BN587" s="39">
        <v>0</v>
      </c>
      <c r="BO587" s="38" t="s">
        <v>450</v>
      </c>
      <c r="BP587" s="38" t="s">
        <v>450</v>
      </c>
      <c r="BQ587" s="38" t="s">
        <v>450</v>
      </c>
      <c r="BR587" s="38" t="s">
        <v>450</v>
      </c>
      <c r="BS587" s="38">
        <v>0</v>
      </c>
      <c r="BT587" s="36">
        <v>1.357</v>
      </c>
      <c r="BU587" s="36">
        <v>0.75</v>
      </c>
      <c r="BV587" s="36">
        <v>0</v>
      </c>
      <c r="BW587" s="36">
        <v>0</v>
      </c>
      <c r="BX587" s="36">
        <v>2.1070000000000002</v>
      </c>
      <c r="BY587" s="37">
        <v>171</v>
      </c>
      <c r="BZ587" s="37">
        <v>60</v>
      </c>
      <c r="CA587" s="37">
        <v>0</v>
      </c>
      <c r="CB587" s="37">
        <v>0</v>
      </c>
      <c r="CC587" s="37">
        <v>231</v>
      </c>
      <c r="CD587" s="36">
        <v>228.88800000000001</v>
      </c>
      <c r="CE587" s="36">
        <v>146.93799999999999</v>
      </c>
      <c r="CF587" s="36">
        <v>0</v>
      </c>
      <c r="CG587" s="36">
        <v>0</v>
      </c>
      <c r="CH587" s="36">
        <v>375.82600000000002</v>
      </c>
    </row>
    <row r="588" spans="1:86" x14ac:dyDescent="0.25">
      <c r="A588" s="45">
        <v>2022</v>
      </c>
      <c r="B588" s="43" t="s">
        <v>172</v>
      </c>
      <c r="C588" s="44">
        <v>13664</v>
      </c>
      <c r="D588" s="43" t="s">
        <v>846</v>
      </c>
      <c r="E588" s="43" t="s">
        <v>609</v>
      </c>
      <c r="F588" s="42" t="s">
        <v>455</v>
      </c>
      <c r="G588" s="54">
        <v>1.7190000000000001</v>
      </c>
      <c r="H588" s="54">
        <v>0.317</v>
      </c>
      <c r="I588" s="38">
        <v>0</v>
      </c>
      <c r="J588" s="38">
        <v>0</v>
      </c>
      <c r="K588" s="38">
        <v>2.036</v>
      </c>
      <c r="L588" s="39">
        <v>148</v>
      </c>
      <c r="M588" s="39">
        <v>8</v>
      </c>
      <c r="N588" s="39">
        <v>0</v>
      </c>
      <c r="O588" s="39">
        <v>0</v>
      </c>
      <c r="P588" s="39">
        <v>156</v>
      </c>
      <c r="Q588" s="41" t="s">
        <v>450</v>
      </c>
      <c r="R588" s="41" t="s">
        <v>450</v>
      </c>
      <c r="S588" s="41" t="s">
        <v>450</v>
      </c>
      <c r="T588" s="41" t="s">
        <v>450</v>
      </c>
      <c r="U588" s="41" t="s">
        <v>450</v>
      </c>
      <c r="V588" s="40" t="s">
        <v>450</v>
      </c>
      <c r="W588" s="40" t="s">
        <v>450</v>
      </c>
      <c r="X588" s="40" t="s">
        <v>450</v>
      </c>
      <c r="Y588" s="40" t="s">
        <v>450</v>
      </c>
      <c r="Z588" s="40" t="s">
        <v>450</v>
      </c>
      <c r="AA588" s="38" t="s">
        <v>450</v>
      </c>
      <c r="AB588" s="38" t="s">
        <v>450</v>
      </c>
      <c r="AC588" s="38" t="s">
        <v>450</v>
      </c>
      <c r="AD588" s="38" t="s">
        <v>450</v>
      </c>
      <c r="AE588" s="38" t="s">
        <v>450</v>
      </c>
      <c r="AF588" s="39" t="s">
        <v>450</v>
      </c>
      <c r="AG588" s="39" t="s">
        <v>450</v>
      </c>
      <c r="AH588" s="39" t="s">
        <v>450</v>
      </c>
      <c r="AI588" s="39" t="s">
        <v>450</v>
      </c>
      <c r="AJ588" s="39" t="s">
        <v>450</v>
      </c>
      <c r="AK588" s="38">
        <v>1227.92</v>
      </c>
      <c r="AL588" s="38">
        <v>176.655</v>
      </c>
      <c r="AM588" s="38">
        <v>0</v>
      </c>
      <c r="AN588" s="38">
        <v>0</v>
      </c>
      <c r="AO588" s="38">
        <v>1404.575</v>
      </c>
      <c r="AP588" s="36">
        <v>0.13300000000000001</v>
      </c>
      <c r="AQ588" s="36">
        <v>5.8000000000000003E-2</v>
      </c>
      <c r="AR588" s="36">
        <v>0</v>
      </c>
      <c r="AS588" s="36">
        <v>0</v>
      </c>
      <c r="AT588" s="36">
        <v>0.191</v>
      </c>
      <c r="AU588" s="37">
        <v>16</v>
      </c>
      <c r="AV588" s="37">
        <v>6</v>
      </c>
      <c r="AW588" s="37">
        <v>0</v>
      </c>
      <c r="AX588" s="37">
        <v>0</v>
      </c>
      <c r="AY588" s="37">
        <v>22</v>
      </c>
      <c r="AZ588" s="36">
        <v>52.392000000000003</v>
      </c>
      <c r="BA588" s="36">
        <v>3.7509999999999999</v>
      </c>
      <c r="BB588" s="36">
        <v>0</v>
      </c>
      <c r="BC588" s="36">
        <v>0</v>
      </c>
      <c r="BD588" s="36">
        <v>56.143000000000001</v>
      </c>
      <c r="BE588" s="38">
        <v>0</v>
      </c>
      <c r="BF588" s="38">
        <v>0</v>
      </c>
      <c r="BG588" s="38">
        <v>0</v>
      </c>
      <c r="BH588" s="38">
        <v>0</v>
      </c>
      <c r="BI588" s="38">
        <v>0</v>
      </c>
      <c r="BJ588" s="39">
        <v>0</v>
      </c>
      <c r="BK588" s="39">
        <v>0</v>
      </c>
      <c r="BL588" s="39">
        <v>0</v>
      </c>
      <c r="BM588" s="39">
        <v>0</v>
      </c>
      <c r="BN588" s="39">
        <v>0</v>
      </c>
      <c r="BO588" s="38">
        <v>0</v>
      </c>
      <c r="BP588" s="38">
        <v>0</v>
      </c>
      <c r="BQ588" s="38">
        <v>0</v>
      </c>
      <c r="BR588" s="38">
        <v>0</v>
      </c>
      <c r="BS588" s="38">
        <v>0</v>
      </c>
      <c r="BT588" s="36">
        <v>1.8520000000000001</v>
      </c>
      <c r="BU588" s="36">
        <v>0.375</v>
      </c>
      <c r="BV588" s="36">
        <v>0</v>
      </c>
      <c r="BW588" s="36">
        <v>0</v>
      </c>
      <c r="BX588" s="36">
        <v>2.2269999999999999</v>
      </c>
      <c r="BY588" s="37">
        <v>164</v>
      </c>
      <c r="BZ588" s="37">
        <v>14</v>
      </c>
      <c r="CA588" s="37">
        <v>0</v>
      </c>
      <c r="CB588" s="37">
        <v>0</v>
      </c>
      <c r="CC588" s="37">
        <v>178</v>
      </c>
      <c r="CD588" s="36">
        <v>1280.3119999999999</v>
      </c>
      <c r="CE588" s="36">
        <v>180.40600000000001</v>
      </c>
      <c r="CF588" s="36">
        <v>0</v>
      </c>
      <c r="CG588" s="36">
        <v>0</v>
      </c>
      <c r="CH588" s="36">
        <v>1460.7180000000001</v>
      </c>
    </row>
    <row r="589" spans="1:86" x14ac:dyDescent="0.25">
      <c r="A589" s="45">
        <v>2022</v>
      </c>
      <c r="B589" s="43" t="s">
        <v>172</v>
      </c>
      <c r="C589" s="44">
        <v>13725</v>
      </c>
      <c r="D589" s="43" t="s">
        <v>845</v>
      </c>
      <c r="E589" s="43" t="s">
        <v>609</v>
      </c>
      <c r="F589" s="42" t="s">
        <v>457</v>
      </c>
      <c r="G589" s="54">
        <v>0.08</v>
      </c>
      <c r="H589" s="54" t="s">
        <v>450</v>
      </c>
      <c r="I589" s="38" t="s">
        <v>450</v>
      </c>
      <c r="J589" s="38" t="s">
        <v>450</v>
      </c>
      <c r="K589" s="38">
        <v>0.08</v>
      </c>
      <c r="L589" s="39">
        <v>11</v>
      </c>
      <c r="M589" s="39" t="s">
        <v>450</v>
      </c>
      <c r="N589" s="39" t="s">
        <v>450</v>
      </c>
      <c r="O589" s="39" t="s">
        <v>450</v>
      </c>
      <c r="P589" s="39">
        <v>11</v>
      </c>
      <c r="Q589" s="41">
        <v>3.3000000000000002E-2</v>
      </c>
      <c r="R589" s="41" t="s">
        <v>450</v>
      </c>
      <c r="S589" s="41" t="s">
        <v>450</v>
      </c>
      <c r="T589" s="41" t="s">
        <v>450</v>
      </c>
      <c r="U589" s="41">
        <v>3.3000000000000002E-2</v>
      </c>
      <c r="V589" s="40">
        <v>2</v>
      </c>
      <c r="W589" s="40" t="s">
        <v>450</v>
      </c>
      <c r="X589" s="40" t="s">
        <v>450</v>
      </c>
      <c r="Y589" s="40" t="s">
        <v>450</v>
      </c>
      <c r="Z589" s="40">
        <v>2</v>
      </c>
      <c r="AA589" s="38">
        <v>0</v>
      </c>
      <c r="AB589" s="38" t="s">
        <v>450</v>
      </c>
      <c r="AC589" s="38" t="s">
        <v>450</v>
      </c>
      <c r="AD589" s="38" t="s">
        <v>450</v>
      </c>
      <c r="AE589" s="38">
        <v>0</v>
      </c>
      <c r="AF589" s="39">
        <v>0</v>
      </c>
      <c r="AG589" s="39" t="s">
        <v>450</v>
      </c>
      <c r="AH589" s="39" t="s">
        <v>450</v>
      </c>
      <c r="AI589" s="39" t="s">
        <v>450</v>
      </c>
      <c r="AJ589" s="39">
        <v>0</v>
      </c>
      <c r="AK589" s="38">
        <v>3.0000000000000001E-3</v>
      </c>
      <c r="AL589" s="38" t="s">
        <v>450</v>
      </c>
      <c r="AM589" s="38" t="s">
        <v>450</v>
      </c>
      <c r="AN589" s="38" t="s">
        <v>450</v>
      </c>
      <c r="AO589" s="38">
        <v>3.0000000000000001E-3</v>
      </c>
      <c r="AP589" s="36">
        <v>0</v>
      </c>
      <c r="AQ589" s="36" t="s">
        <v>450</v>
      </c>
      <c r="AR589" s="36" t="s">
        <v>450</v>
      </c>
      <c r="AS589" s="36" t="s">
        <v>450</v>
      </c>
      <c r="AT589" s="36">
        <v>0</v>
      </c>
      <c r="AU589" s="37">
        <v>0</v>
      </c>
      <c r="AV589" s="37" t="s">
        <v>450</v>
      </c>
      <c r="AW589" s="37" t="s">
        <v>450</v>
      </c>
      <c r="AX589" s="37" t="s">
        <v>450</v>
      </c>
      <c r="AY589" s="37">
        <v>0</v>
      </c>
      <c r="AZ589" s="36">
        <v>0</v>
      </c>
      <c r="BA589" s="36" t="s">
        <v>450</v>
      </c>
      <c r="BB589" s="36" t="s">
        <v>450</v>
      </c>
      <c r="BC589" s="36" t="s">
        <v>450</v>
      </c>
      <c r="BD589" s="36">
        <v>0</v>
      </c>
      <c r="BE589" s="38">
        <v>0</v>
      </c>
      <c r="BF589" s="38" t="s">
        <v>450</v>
      </c>
      <c r="BG589" s="38" t="s">
        <v>450</v>
      </c>
      <c r="BH589" s="38" t="s">
        <v>450</v>
      </c>
      <c r="BI589" s="38">
        <v>0</v>
      </c>
      <c r="BJ589" s="39">
        <v>0</v>
      </c>
      <c r="BK589" s="39" t="s">
        <v>450</v>
      </c>
      <c r="BL589" s="39" t="s">
        <v>450</v>
      </c>
      <c r="BM589" s="39" t="s">
        <v>450</v>
      </c>
      <c r="BN589" s="39">
        <v>0</v>
      </c>
      <c r="BO589" s="38">
        <v>0</v>
      </c>
      <c r="BP589" s="38" t="s">
        <v>450</v>
      </c>
      <c r="BQ589" s="38" t="s">
        <v>450</v>
      </c>
      <c r="BR589" s="38" t="s">
        <v>450</v>
      </c>
      <c r="BS589" s="38">
        <v>0</v>
      </c>
      <c r="BT589" s="36">
        <v>0.08</v>
      </c>
      <c r="BU589" s="36">
        <v>0</v>
      </c>
      <c r="BV589" s="36">
        <v>0</v>
      </c>
      <c r="BW589" s="36">
        <v>0</v>
      </c>
      <c r="BX589" s="36">
        <v>0.08</v>
      </c>
      <c r="BY589" s="37">
        <v>11</v>
      </c>
      <c r="BZ589" s="37">
        <v>0</v>
      </c>
      <c r="CA589" s="37">
        <v>0</v>
      </c>
      <c r="CB589" s="37">
        <v>0</v>
      </c>
      <c r="CC589" s="37">
        <v>11</v>
      </c>
      <c r="CD589" s="36">
        <v>3.0000000000000001E-3</v>
      </c>
      <c r="CE589" s="36">
        <v>0</v>
      </c>
      <c r="CF589" s="36">
        <v>0</v>
      </c>
      <c r="CG589" s="36">
        <v>0</v>
      </c>
      <c r="CH589" s="36">
        <v>3.0000000000000001E-3</v>
      </c>
    </row>
    <row r="590" spans="1:86" x14ac:dyDescent="0.25">
      <c r="A590" s="45">
        <v>2022</v>
      </c>
      <c r="B590" s="43" t="s">
        <v>172</v>
      </c>
      <c r="C590" s="44">
        <v>13739</v>
      </c>
      <c r="D590" s="43" t="s">
        <v>844</v>
      </c>
      <c r="E590" s="43" t="s">
        <v>609</v>
      </c>
      <c r="F590" s="42" t="s">
        <v>457</v>
      </c>
      <c r="G590" s="54">
        <v>0.17499999999999999</v>
      </c>
      <c r="H590" s="54">
        <v>6.0000000000000001E-3</v>
      </c>
      <c r="I590" s="38" t="s">
        <v>450</v>
      </c>
      <c r="J590" s="38" t="s">
        <v>450</v>
      </c>
      <c r="K590" s="38">
        <v>0.18099999999999999</v>
      </c>
      <c r="L590" s="39">
        <v>13</v>
      </c>
      <c r="M590" s="39">
        <v>1</v>
      </c>
      <c r="N590" s="39" t="s">
        <v>450</v>
      </c>
      <c r="O590" s="39" t="s">
        <v>450</v>
      </c>
      <c r="P590" s="39">
        <v>14</v>
      </c>
      <c r="Q590" s="41" t="s">
        <v>450</v>
      </c>
      <c r="R590" s="41" t="s">
        <v>450</v>
      </c>
      <c r="S590" s="41" t="s">
        <v>450</v>
      </c>
      <c r="T590" s="41" t="s">
        <v>450</v>
      </c>
      <c r="U590" s="41" t="s">
        <v>450</v>
      </c>
      <c r="V590" s="40" t="s">
        <v>450</v>
      </c>
      <c r="W590" s="40" t="s">
        <v>450</v>
      </c>
      <c r="X590" s="40" t="s">
        <v>450</v>
      </c>
      <c r="Y590" s="40" t="s">
        <v>450</v>
      </c>
      <c r="Z590" s="40" t="s">
        <v>450</v>
      </c>
      <c r="AA590" s="38" t="s">
        <v>450</v>
      </c>
      <c r="AB590" s="38" t="s">
        <v>450</v>
      </c>
      <c r="AC590" s="38" t="s">
        <v>450</v>
      </c>
      <c r="AD590" s="38" t="s">
        <v>450</v>
      </c>
      <c r="AE590" s="38" t="s">
        <v>450</v>
      </c>
      <c r="AF590" s="39" t="s">
        <v>450</v>
      </c>
      <c r="AG590" s="39" t="s">
        <v>450</v>
      </c>
      <c r="AH590" s="39" t="s">
        <v>450</v>
      </c>
      <c r="AI590" s="39" t="s">
        <v>450</v>
      </c>
      <c r="AJ590" s="39" t="s">
        <v>450</v>
      </c>
      <c r="AK590" s="38">
        <v>145.39400000000001</v>
      </c>
      <c r="AL590" s="38">
        <v>6.7549999999999999</v>
      </c>
      <c r="AM590" s="38" t="s">
        <v>450</v>
      </c>
      <c r="AN590" s="38" t="s">
        <v>450</v>
      </c>
      <c r="AO590" s="38">
        <v>152.149</v>
      </c>
      <c r="AP590" s="36">
        <v>5.0000000000000001E-3</v>
      </c>
      <c r="AQ590" s="36">
        <v>0.05</v>
      </c>
      <c r="AR590" s="36" t="s">
        <v>450</v>
      </c>
      <c r="AS590" s="36" t="s">
        <v>450</v>
      </c>
      <c r="AT590" s="36">
        <v>5.5E-2</v>
      </c>
      <c r="AU590" s="37">
        <v>1</v>
      </c>
      <c r="AV590" s="37">
        <v>2</v>
      </c>
      <c r="AW590" s="37" t="s">
        <v>450</v>
      </c>
      <c r="AX590" s="37" t="s">
        <v>450</v>
      </c>
      <c r="AY590" s="37">
        <v>3</v>
      </c>
      <c r="AZ590" s="36">
        <v>0</v>
      </c>
      <c r="BA590" s="36">
        <v>3.9950000000000001</v>
      </c>
      <c r="BB590" s="36" t="s">
        <v>450</v>
      </c>
      <c r="BC590" s="36" t="s">
        <v>450</v>
      </c>
      <c r="BD590" s="36">
        <v>3.9950000000000001</v>
      </c>
      <c r="BE590" s="38" t="s">
        <v>450</v>
      </c>
      <c r="BF590" s="38" t="s">
        <v>450</v>
      </c>
      <c r="BG590" s="38" t="s">
        <v>450</v>
      </c>
      <c r="BH590" s="38" t="s">
        <v>450</v>
      </c>
      <c r="BI590" s="38">
        <v>0</v>
      </c>
      <c r="BJ590" s="39" t="s">
        <v>450</v>
      </c>
      <c r="BK590" s="39" t="s">
        <v>450</v>
      </c>
      <c r="BL590" s="39" t="s">
        <v>450</v>
      </c>
      <c r="BM590" s="39" t="s">
        <v>450</v>
      </c>
      <c r="BN590" s="39">
        <v>0</v>
      </c>
      <c r="BO590" s="38" t="s">
        <v>450</v>
      </c>
      <c r="BP590" s="38" t="s">
        <v>450</v>
      </c>
      <c r="BQ590" s="38" t="s">
        <v>450</v>
      </c>
      <c r="BR590" s="38" t="s">
        <v>450</v>
      </c>
      <c r="BS590" s="38">
        <v>0</v>
      </c>
      <c r="BT590" s="36">
        <v>0.18</v>
      </c>
      <c r="BU590" s="36">
        <v>5.6000000000000001E-2</v>
      </c>
      <c r="BV590" s="36">
        <v>0</v>
      </c>
      <c r="BW590" s="36">
        <v>0</v>
      </c>
      <c r="BX590" s="36">
        <v>0.23599999999999999</v>
      </c>
      <c r="BY590" s="37">
        <v>14</v>
      </c>
      <c r="BZ590" s="37">
        <v>3</v>
      </c>
      <c r="CA590" s="37">
        <v>0</v>
      </c>
      <c r="CB590" s="37">
        <v>0</v>
      </c>
      <c r="CC590" s="37">
        <v>17</v>
      </c>
      <c r="CD590" s="36">
        <v>145.39400000000001</v>
      </c>
      <c r="CE590" s="36">
        <v>10.75</v>
      </c>
      <c r="CF590" s="36">
        <v>0</v>
      </c>
      <c r="CG590" s="36">
        <v>0</v>
      </c>
      <c r="CH590" s="36">
        <v>156.14400000000001</v>
      </c>
    </row>
    <row r="591" spans="1:86" x14ac:dyDescent="0.25">
      <c r="A591" s="45">
        <v>2022</v>
      </c>
      <c r="B591" s="43" t="s">
        <v>172</v>
      </c>
      <c r="C591" s="44">
        <v>14127</v>
      </c>
      <c r="D591" s="43" t="s">
        <v>843</v>
      </c>
      <c r="E591" s="43" t="s">
        <v>609</v>
      </c>
      <c r="F591" s="42" t="s">
        <v>457</v>
      </c>
      <c r="G591" s="54">
        <v>6.7409999999999997</v>
      </c>
      <c r="H591" s="54">
        <v>0.53800000000000003</v>
      </c>
      <c r="I591" s="38" t="s">
        <v>450</v>
      </c>
      <c r="J591" s="38" t="s">
        <v>450</v>
      </c>
      <c r="K591" s="38">
        <v>7.2789999999999999</v>
      </c>
      <c r="L591" s="39">
        <v>961</v>
      </c>
      <c r="M591" s="39">
        <v>34</v>
      </c>
      <c r="N591" s="39" t="s">
        <v>450</v>
      </c>
      <c r="O591" s="39" t="s">
        <v>450</v>
      </c>
      <c r="P591" s="39">
        <v>995</v>
      </c>
      <c r="Q591" s="41" t="s">
        <v>450</v>
      </c>
      <c r="R591" s="41" t="s">
        <v>450</v>
      </c>
      <c r="S591" s="41" t="s">
        <v>450</v>
      </c>
      <c r="T591" s="41" t="s">
        <v>450</v>
      </c>
      <c r="U591" s="41" t="s">
        <v>450</v>
      </c>
      <c r="V591" s="40" t="s">
        <v>450</v>
      </c>
      <c r="W591" s="40" t="s">
        <v>450</v>
      </c>
      <c r="X591" s="40" t="s">
        <v>450</v>
      </c>
      <c r="Y591" s="40" t="s">
        <v>450</v>
      </c>
      <c r="Z591" s="40" t="s">
        <v>450</v>
      </c>
      <c r="AA591" s="38" t="s">
        <v>450</v>
      </c>
      <c r="AB591" s="38" t="s">
        <v>450</v>
      </c>
      <c r="AC591" s="38" t="s">
        <v>450</v>
      </c>
      <c r="AD591" s="38" t="s">
        <v>450</v>
      </c>
      <c r="AE591" s="38" t="s">
        <v>450</v>
      </c>
      <c r="AF591" s="39" t="s">
        <v>450</v>
      </c>
      <c r="AG591" s="39" t="s">
        <v>450</v>
      </c>
      <c r="AH591" s="39" t="s">
        <v>450</v>
      </c>
      <c r="AI591" s="39" t="s">
        <v>450</v>
      </c>
      <c r="AJ591" s="39" t="s">
        <v>450</v>
      </c>
      <c r="AK591" s="38">
        <v>11.805</v>
      </c>
      <c r="AL591" s="38">
        <v>3.2759999999999998</v>
      </c>
      <c r="AM591" s="38" t="s">
        <v>450</v>
      </c>
      <c r="AN591" s="38" t="s">
        <v>450</v>
      </c>
      <c r="AO591" s="38">
        <v>15.081</v>
      </c>
      <c r="AP591" s="36">
        <v>3.5000000000000003E-2</v>
      </c>
      <c r="AQ591" s="36">
        <v>2E-3</v>
      </c>
      <c r="AR591" s="36" t="s">
        <v>450</v>
      </c>
      <c r="AS591" s="36" t="s">
        <v>450</v>
      </c>
      <c r="AT591" s="36">
        <v>3.6999999999999998E-2</v>
      </c>
      <c r="AU591" s="37">
        <v>8</v>
      </c>
      <c r="AV591" s="37">
        <v>1</v>
      </c>
      <c r="AW591" s="37" t="s">
        <v>450</v>
      </c>
      <c r="AX591" s="37" t="s">
        <v>450</v>
      </c>
      <c r="AY591" s="37">
        <v>9</v>
      </c>
      <c r="AZ591" s="36">
        <v>0.249</v>
      </c>
      <c r="BA591" s="36">
        <v>0</v>
      </c>
      <c r="BB591" s="36" t="s">
        <v>450</v>
      </c>
      <c r="BC591" s="36" t="s">
        <v>450</v>
      </c>
      <c r="BD591" s="36">
        <v>0.249</v>
      </c>
      <c r="BE591" s="38" t="s">
        <v>450</v>
      </c>
      <c r="BF591" s="38" t="s">
        <v>450</v>
      </c>
      <c r="BG591" s="38" t="s">
        <v>450</v>
      </c>
      <c r="BH591" s="38" t="s">
        <v>450</v>
      </c>
      <c r="BI591" s="38">
        <v>0</v>
      </c>
      <c r="BJ591" s="39" t="s">
        <v>450</v>
      </c>
      <c r="BK591" s="39" t="s">
        <v>450</v>
      </c>
      <c r="BL591" s="39" t="s">
        <v>450</v>
      </c>
      <c r="BM591" s="39" t="s">
        <v>450</v>
      </c>
      <c r="BN591" s="39">
        <v>0</v>
      </c>
      <c r="BO591" s="38" t="s">
        <v>450</v>
      </c>
      <c r="BP591" s="38" t="s">
        <v>450</v>
      </c>
      <c r="BQ591" s="38" t="s">
        <v>450</v>
      </c>
      <c r="BR591" s="38" t="s">
        <v>450</v>
      </c>
      <c r="BS591" s="38">
        <v>0</v>
      </c>
      <c r="BT591" s="36">
        <v>6.7759999999999998</v>
      </c>
      <c r="BU591" s="36">
        <v>0.54</v>
      </c>
      <c r="BV591" s="36">
        <v>0</v>
      </c>
      <c r="BW591" s="36">
        <v>0</v>
      </c>
      <c r="BX591" s="36">
        <v>7.3159999999999998</v>
      </c>
      <c r="BY591" s="37">
        <v>969</v>
      </c>
      <c r="BZ591" s="37">
        <v>35</v>
      </c>
      <c r="CA591" s="37">
        <v>0</v>
      </c>
      <c r="CB591" s="37">
        <v>0</v>
      </c>
      <c r="CC591" s="37">
        <v>1004</v>
      </c>
      <c r="CD591" s="36">
        <v>12.054</v>
      </c>
      <c r="CE591" s="36">
        <v>3.2759999999999998</v>
      </c>
      <c r="CF591" s="36">
        <v>0</v>
      </c>
      <c r="CG591" s="36">
        <v>0</v>
      </c>
      <c r="CH591" s="36">
        <v>15.33</v>
      </c>
    </row>
    <row r="592" spans="1:86" x14ac:dyDescent="0.25">
      <c r="A592" s="45">
        <v>2022</v>
      </c>
      <c r="B592" s="43" t="s">
        <v>172</v>
      </c>
      <c r="C592" s="44">
        <v>17577</v>
      </c>
      <c r="D592" s="43" t="s">
        <v>842</v>
      </c>
      <c r="E592" s="43" t="s">
        <v>609</v>
      </c>
      <c r="F592" s="42" t="s">
        <v>457</v>
      </c>
      <c r="G592" s="54" t="s">
        <v>450</v>
      </c>
      <c r="H592" s="54" t="s">
        <v>450</v>
      </c>
      <c r="I592" s="38" t="s">
        <v>450</v>
      </c>
      <c r="J592" s="38" t="s">
        <v>450</v>
      </c>
      <c r="K592" s="38">
        <v>0</v>
      </c>
      <c r="L592" s="39" t="s">
        <v>450</v>
      </c>
      <c r="M592" s="39" t="s">
        <v>450</v>
      </c>
      <c r="N592" s="39" t="s">
        <v>450</v>
      </c>
      <c r="O592" s="39" t="s">
        <v>450</v>
      </c>
      <c r="P592" s="39">
        <v>0</v>
      </c>
      <c r="Q592" s="41" t="s">
        <v>450</v>
      </c>
      <c r="R592" s="41" t="s">
        <v>450</v>
      </c>
      <c r="S592" s="41" t="s">
        <v>450</v>
      </c>
      <c r="T592" s="41" t="s">
        <v>450</v>
      </c>
      <c r="U592" s="41">
        <v>0</v>
      </c>
      <c r="V592" s="40" t="s">
        <v>450</v>
      </c>
      <c r="W592" s="40" t="s">
        <v>450</v>
      </c>
      <c r="X592" s="40" t="s">
        <v>450</v>
      </c>
      <c r="Y592" s="40" t="s">
        <v>450</v>
      </c>
      <c r="Z592" s="40">
        <v>0</v>
      </c>
      <c r="AA592" s="38" t="s">
        <v>450</v>
      </c>
      <c r="AB592" s="38" t="s">
        <v>450</v>
      </c>
      <c r="AC592" s="38" t="s">
        <v>450</v>
      </c>
      <c r="AD592" s="38" t="s">
        <v>450</v>
      </c>
      <c r="AE592" s="38">
        <v>0</v>
      </c>
      <c r="AF592" s="39" t="s">
        <v>450</v>
      </c>
      <c r="AG592" s="39" t="s">
        <v>450</v>
      </c>
      <c r="AH592" s="39" t="s">
        <v>450</v>
      </c>
      <c r="AI592" s="39" t="s">
        <v>450</v>
      </c>
      <c r="AJ592" s="39">
        <v>0</v>
      </c>
      <c r="AK592" s="38" t="s">
        <v>450</v>
      </c>
      <c r="AL592" s="38" t="s">
        <v>450</v>
      </c>
      <c r="AM592" s="38" t="s">
        <v>450</v>
      </c>
      <c r="AN592" s="38" t="s">
        <v>450</v>
      </c>
      <c r="AO592" s="38">
        <v>0</v>
      </c>
      <c r="AP592" s="36" t="s">
        <v>450</v>
      </c>
      <c r="AQ592" s="36" t="s">
        <v>450</v>
      </c>
      <c r="AR592" s="36" t="s">
        <v>450</v>
      </c>
      <c r="AS592" s="36" t="s">
        <v>450</v>
      </c>
      <c r="AT592" s="36">
        <v>0</v>
      </c>
      <c r="AU592" s="37" t="s">
        <v>450</v>
      </c>
      <c r="AV592" s="37" t="s">
        <v>450</v>
      </c>
      <c r="AW592" s="37" t="s">
        <v>450</v>
      </c>
      <c r="AX592" s="37" t="s">
        <v>450</v>
      </c>
      <c r="AY592" s="37">
        <v>0</v>
      </c>
      <c r="AZ592" s="36" t="s">
        <v>450</v>
      </c>
      <c r="BA592" s="36" t="s">
        <v>450</v>
      </c>
      <c r="BB592" s="36" t="s">
        <v>450</v>
      </c>
      <c r="BC592" s="36" t="s">
        <v>450</v>
      </c>
      <c r="BD592" s="36">
        <v>0</v>
      </c>
      <c r="BE592" s="38" t="s">
        <v>450</v>
      </c>
      <c r="BF592" s="38">
        <v>4.952</v>
      </c>
      <c r="BG592" s="38" t="s">
        <v>450</v>
      </c>
      <c r="BH592" s="38" t="s">
        <v>450</v>
      </c>
      <c r="BI592" s="38">
        <v>4.952</v>
      </c>
      <c r="BJ592" s="39" t="s">
        <v>450</v>
      </c>
      <c r="BK592" s="39">
        <v>2</v>
      </c>
      <c r="BL592" s="39" t="s">
        <v>450</v>
      </c>
      <c r="BM592" s="39" t="s">
        <v>450</v>
      </c>
      <c r="BN592" s="39">
        <v>2</v>
      </c>
      <c r="BO592" s="38" t="s">
        <v>450</v>
      </c>
      <c r="BP592" s="38">
        <v>796</v>
      </c>
      <c r="BQ592" s="38" t="s">
        <v>450</v>
      </c>
      <c r="BR592" s="38" t="s">
        <v>450</v>
      </c>
      <c r="BS592" s="38">
        <v>796</v>
      </c>
      <c r="BT592" s="36">
        <v>0</v>
      </c>
      <c r="BU592" s="36">
        <v>4.952</v>
      </c>
      <c r="BV592" s="36">
        <v>0</v>
      </c>
      <c r="BW592" s="36">
        <v>0</v>
      </c>
      <c r="BX592" s="36">
        <v>4.952</v>
      </c>
      <c r="BY592" s="37">
        <v>0</v>
      </c>
      <c r="BZ592" s="37">
        <v>2</v>
      </c>
      <c r="CA592" s="37">
        <v>0</v>
      </c>
      <c r="CB592" s="37">
        <v>0</v>
      </c>
      <c r="CC592" s="37">
        <v>2</v>
      </c>
      <c r="CD592" s="36">
        <v>0</v>
      </c>
      <c r="CE592" s="36">
        <v>796</v>
      </c>
      <c r="CF592" s="36">
        <v>0</v>
      </c>
      <c r="CG592" s="36">
        <v>0</v>
      </c>
      <c r="CH592" s="36">
        <v>796</v>
      </c>
    </row>
    <row r="593" spans="1:86" x14ac:dyDescent="0.25">
      <c r="A593" s="45">
        <v>2022</v>
      </c>
      <c r="B593" s="43" t="s">
        <v>172</v>
      </c>
      <c r="C593" s="44">
        <v>17642</v>
      </c>
      <c r="D593" s="43" t="s">
        <v>841</v>
      </c>
      <c r="E593" s="43" t="s">
        <v>609</v>
      </c>
      <c r="F593" s="42" t="s">
        <v>457</v>
      </c>
      <c r="G593" s="54">
        <v>0.45700000000000002</v>
      </c>
      <c r="H593" s="54">
        <v>2.8000000000000001E-2</v>
      </c>
      <c r="I593" s="38">
        <v>0</v>
      </c>
      <c r="J593" s="38">
        <v>0</v>
      </c>
      <c r="K593" s="38">
        <v>0.48499999999999999</v>
      </c>
      <c r="L593" s="39">
        <v>32</v>
      </c>
      <c r="M593" s="39">
        <v>2</v>
      </c>
      <c r="N593" s="39">
        <v>0</v>
      </c>
      <c r="O593" s="39">
        <v>0</v>
      </c>
      <c r="P593" s="39">
        <v>34</v>
      </c>
      <c r="Q593" s="41">
        <v>0</v>
      </c>
      <c r="R593" s="41">
        <v>0</v>
      </c>
      <c r="S593" s="41">
        <v>0</v>
      </c>
      <c r="T593" s="41">
        <v>0</v>
      </c>
      <c r="U593" s="41">
        <v>0</v>
      </c>
      <c r="V593" s="40">
        <v>0</v>
      </c>
      <c r="W593" s="40">
        <v>0</v>
      </c>
      <c r="X593" s="40">
        <v>0</v>
      </c>
      <c r="Y593" s="40">
        <v>0</v>
      </c>
      <c r="Z593" s="40">
        <v>0</v>
      </c>
      <c r="AA593" s="38">
        <v>0</v>
      </c>
      <c r="AB593" s="38">
        <v>0</v>
      </c>
      <c r="AC593" s="38">
        <v>0</v>
      </c>
      <c r="AD593" s="38">
        <v>0</v>
      </c>
      <c r="AE593" s="38">
        <v>0</v>
      </c>
      <c r="AF593" s="39">
        <v>0</v>
      </c>
      <c r="AG593" s="39">
        <v>0</v>
      </c>
      <c r="AH593" s="39">
        <v>0</v>
      </c>
      <c r="AI593" s="39">
        <v>0</v>
      </c>
      <c r="AJ593" s="39">
        <v>0</v>
      </c>
      <c r="AK593" s="38">
        <v>0</v>
      </c>
      <c r="AL593" s="38">
        <v>0</v>
      </c>
      <c r="AM593" s="38">
        <v>0</v>
      </c>
      <c r="AN593" s="38">
        <v>0</v>
      </c>
      <c r="AO593" s="38">
        <v>0</v>
      </c>
      <c r="AP593" s="36">
        <v>2.7E-2</v>
      </c>
      <c r="AQ593" s="36">
        <v>0</v>
      </c>
      <c r="AR593" s="36">
        <v>0</v>
      </c>
      <c r="AS593" s="36">
        <v>0</v>
      </c>
      <c r="AT593" s="36">
        <v>2.7E-2</v>
      </c>
      <c r="AU593" s="37">
        <v>5</v>
      </c>
      <c r="AV593" s="37">
        <v>0</v>
      </c>
      <c r="AW593" s="37">
        <v>0</v>
      </c>
      <c r="AX593" s="37">
        <v>0</v>
      </c>
      <c r="AY593" s="37">
        <v>5</v>
      </c>
      <c r="AZ593" s="36">
        <v>0</v>
      </c>
      <c r="BA593" s="36">
        <v>0</v>
      </c>
      <c r="BB593" s="36">
        <v>0</v>
      </c>
      <c r="BC593" s="36">
        <v>0</v>
      </c>
      <c r="BD593" s="36">
        <v>0</v>
      </c>
      <c r="BE593" s="38">
        <v>0</v>
      </c>
      <c r="BF593" s="38">
        <v>0</v>
      </c>
      <c r="BG593" s="38">
        <v>0</v>
      </c>
      <c r="BH593" s="38">
        <v>0</v>
      </c>
      <c r="BI593" s="38">
        <v>0</v>
      </c>
      <c r="BJ593" s="39">
        <v>0</v>
      </c>
      <c r="BK593" s="39">
        <v>0</v>
      </c>
      <c r="BL593" s="39">
        <v>0</v>
      </c>
      <c r="BM593" s="39">
        <v>0</v>
      </c>
      <c r="BN593" s="39">
        <v>0</v>
      </c>
      <c r="BO593" s="38">
        <v>0</v>
      </c>
      <c r="BP593" s="38">
        <v>0</v>
      </c>
      <c r="BQ593" s="38">
        <v>0</v>
      </c>
      <c r="BR593" s="38">
        <v>0</v>
      </c>
      <c r="BS593" s="38">
        <v>0</v>
      </c>
      <c r="BT593" s="36">
        <v>0.48399999999999999</v>
      </c>
      <c r="BU593" s="36">
        <v>2.8000000000000001E-2</v>
      </c>
      <c r="BV593" s="36">
        <v>0</v>
      </c>
      <c r="BW593" s="36">
        <v>0</v>
      </c>
      <c r="BX593" s="36">
        <v>0.51200000000000001</v>
      </c>
      <c r="BY593" s="37">
        <v>37</v>
      </c>
      <c r="BZ593" s="37">
        <v>2</v>
      </c>
      <c r="CA593" s="37">
        <v>0</v>
      </c>
      <c r="CB593" s="37">
        <v>0</v>
      </c>
      <c r="CC593" s="37">
        <v>39</v>
      </c>
      <c r="CD593" s="36">
        <v>0</v>
      </c>
      <c r="CE593" s="36">
        <v>0</v>
      </c>
      <c r="CF593" s="36">
        <v>0</v>
      </c>
      <c r="CG593" s="36">
        <v>0</v>
      </c>
      <c r="CH593" s="36">
        <v>0</v>
      </c>
    </row>
    <row r="594" spans="1:86" x14ac:dyDescent="0.25">
      <c r="A594" s="45">
        <v>2022</v>
      </c>
      <c r="B594" s="43" t="s">
        <v>172</v>
      </c>
      <c r="C594" s="44">
        <v>17692</v>
      </c>
      <c r="D594" s="43" t="s">
        <v>840</v>
      </c>
      <c r="E594" s="43" t="s">
        <v>609</v>
      </c>
      <c r="F594" s="42" t="s">
        <v>457</v>
      </c>
      <c r="G594" s="54">
        <v>4.5999999999999999E-2</v>
      </c>
      <c r="H594" s="54" t="s">
        <v>450</v>
      </c>
      <c r="I594" s="38" t="s">
        <v>450</v>
      </c>
      <c r="J594" s="38" t="s">
        <v>450</v>
      </c>
      <c r="K594" s="38">
        <v>4.5999999999999999E-2</v>
      </c>
      <c r="L594" s="39">
        <v>5</v>
      </c>
      <c r="M594" s="39" t="s">
        <v>450</v>
      </c>
      <c r="N594" s="39" t="s">
        <v>450</v>
      </c>
      <c r="O594" s="39" t="s">
        <v>450</v>
      </c>
      <c r="P594" s="39">
        <v>5</v>
      </c>
      <c r="Q594" s="41">
        <v>0</v>
      </c>
      <c r="R594" s="41" t="s">
        <v>450</v>
      </c>
      <c r="S594" s="41" t="s">
        <v>450</v>
      </c>
      <c r="T594" s="41" t="s">
        <v>450</v>
      </c>
      <c r="U594" s="41">
        <v>0</v>
      </c>
      <c r="V594" s="40">
        <v>0</v>
      </c>
      <c r="W594" s="40" t="s">
        <v>450</v>
      </c>
      <c r="X594" s="40" t="s">
        <v>450</v>
      </c>
      <c r="Y594" s="40" t="s">
        <v>450</v>
      </c>
      <c r="Z594" s="40">
        <v>0</v>
      </c>
      <c r="AA594" s="38">
        <v>0</v>
      </c>
      <c r="AB594" s="38" t="s">
        <v>450</v>
      </c>
      <c r="AC594" s="38" t="s">
        <v>450</v>
      </c>
      <c r="AD594" s="38" t="s">
        <v>450</v>
      </c>
      <c r="AE594" s="38">
        <v>0</v>
      </c>
      <c r="AF594" s="39">
        <v>0</v>
      </c>
      <c r="AG594" s="39" t="s">
        <v>450</v>
      </c>
      <c r="AH594" s="39" t="s">
        <v>450</v>
      </c>
      <c r="AI594" s="39" t="s">
        <v>450</v>
      </c>
      <c r="AJ594" s="39">
        <v>0</v>
      </c>
      <c r="AK594" s="38">
        <v>22.55</v>
      </c>
      <c r="AL594" s="38" t="s">
        <v>450</v>
      </c>
      <c r="AM594" s="38" t="s">
        <v>450</v>
      </c>
      <c r="AN594" s="38" t="s">
        <v>450</v>
      </c>
      <c r="AO594" s="38">
        <v>22.55</v>
      </c>
      <c r="AP594" s="36">
        <v>0</v>
      </c>
      <c r="AQ594" s="36" t="s">
        <v>450</v>
      </c>
      <c r="AR594" s="36" t="s">
        <v>450</v>
      </c>
      <c r="AS594" s="36" t="s">
        <v>450</v>
      </c>
      <c r="AT594" s="36">
        <v>0</v>
      </c>
      <c r="AU594" s="37">
        <v>0</v>
      </c>
      <c r="AV594" s="37" t="s">
        <v>450</v>
      </c>
      <c r="AW594" s="37" t="s">
        <v>450</v>
      </c>
      <c r="AX594" s="37" t="s">
        <v>450</v>
      </c>
      <c r="AY594" s="37">
        <v>0</v>
      </c>
      <c r="AZ594" s="36">
        <v>0</v>
      </c>
      <c r="BA594" s="36" t="s">
        <v>450</v>
      </c>
      <c r="BB594" s="36" t="s">
        <v>450</v>
      </c>
      <c r="BC594" s="36" t="s">
        <v>450</v>
      </c>
      <c r="BD594" s="36">
        <v>0</v>
      </c>
      <c r="BE594" s="38">
        <v>0</v>
      </c>
      <c r="BF594" s="38" t="s">
        <v>450</v>
      </c>
      <c r="BG594" s="38" t="s">
        <v>450</v>
      </c>
      <c r="BH594" s="38" t="s">
        <v>450</v>
      </c>
      <c r="BI594" s="38">
        <v>0</v>
      </c>
      <c r="BJ594" s="39">
        <v>0</v>
      </c>
      <c r="BK594" s="39" t="s">
        <v>450</v>
      </c>
      <c r="BL594" s="39" t="s">
        <v>450</v>
      </c>
      <c r="BM594" s="39" t="s">
        <v>450</v>
      </c>
      <c r="BN594" s="39">
        <v>0</v>
      </c>
      <c r="BO594" s="38" t="s">
        <v>450</v>
      </c>
      <c r="BP594" s="38" t="s">
        <v>450</v>
      </c>
      <c r="BQ594" s="38" t="s">
        <v>450</v>
      </c>
      <c r="BR594" s="38" t="s">
        <v>450</v>
      </c>
      <c r="BS594" s="38">
        <v>0</v>
      </c>
      <c r="BT594" s="36">
        <v>4.5999999999999999E-2</v>
      </c>
      <c r="BU594" s="36">
        <v>0</v>
      </c>
      <c r="BV594" s="36">
        <v>0</v>
      </c>
      <c r="BW594" s="36">
        <v>0</v>
      </c>
      <c r="BX594" s="36">
        <v>4.5999999999999999E-2</v>
      </c>
      <c r="BY594" s="37">
        <v>5</v>
      </c>
      <c r="BZ594" s="37">
        <v>0</v>
      </c>
      <c r="CA594" s="37">
        <v>0</v>
      </c>
      <c r="CB594" s="37">
        <v>0</v>
      </c>
      <c r="CC594" s="37">
        <v>5</v>
      </c>
      <c r="CD594" s="36">
        <v>22.55</v>
      </c>
      <c r="CE594" s="36">
        <v>0</v>
      </c>
      <c r="CF594" s="36">
        <v>0</v>
      </c>
      <c r="CG594" s="36">
        <v>0</v>
      </c>
      <c r="CH594" s="36">
        <v>22.55</v>
      </c>
    </row>
    <row r="595" spans="1:86" x14ac:dyDescent="0.25">
      <c r="A595" s="45">
        <v>2022</v>
      </c>
      <c r="B595" s="43" t="s">
        <v>172</v>
      </c>
      <c r="C595" s="44">
        <v>21111</v>
      </c>
      <c r="D595" s="43" t="s">
        <v>839</v>
      </c>
      <c r="E595" s="43" t="s">
        <v>609</v>
      </c>
      <c r="F595" s="42" t="s">
        <v>457</v>
      </c>
      <c r="G595" s="54">
        <v>0.23</v>
      </c>
      <c r="H595" s="54" t="s">
        <v>450</v>
      </c>
      <c r="I595" s="38" t="s">
        <v>450</v>
      </c>
      <c r="J595" s="38" t="s">
        <v>450</v>
      </c>
      <c r="K595" s="38">
        <v>0.23</v>
      </c>
      <c r="L595" s="39">
        <v>17</v>
      </c>
      <c r="M595" s="39" t="s">
        <v>450</v>
      </c>
      <c r="N595" s="39" t="s">
        <v>450</v>
      </c>
      <c r="O595" s="39" t="s">
        <v>450</v>
      </c>
      <c r="P595" s="39">
        <v>17</v>
      </c>
      <c r="Q595" s="41" t="s">
        <v>450</v>
      </c>
      <c r="R595" s="41" t="s">
        <v>450</v>
      </c>
      <c r="S595" s="41" t="s">
        <v>450</v>
      </c>
      <c r="T595" s="41" t="s">
        <v>450</v>
      </c>
      <c r="U595" s="41" t="s">
        <v>450</v>
      </c>
      <c r="V595" s="40" t="s">
        <v>450</v>
      </c>
      <c r="W595" s="40" t="s">
        <v>450</v>
      </c>
      <c r="X595" s="40" t="s">
        <v>450</v>
      </c>
      <c r="Y595" s="40" t="s">
        <v>450</v>
      </c>
      <c r="Z595" s="40" t="s">
        <v>450</v>
      </c>
      <c r="AA595" s="38" t="s">
        <v>450</v>
      </c>
      <c r="AB595" s="38" t="s">
        <v>450</v>
      </c>
      <c r="AC595" s="38" t="s">
        <v>450</v>
      </c>
      <c r="AD595" s="38" t="s">
        <v>450</v>
      </c>
      <c r="AE595" s="38" t="s">
        <v>450</v>
      </c>
      <c r="AF595" s="39" t="s">
        <v>450</v>
      </c>
      <c r="AG595" s="39" t="s">
        <v>450</v>
      </c>
      <c r="AH595" s="39" t="s">
        <v>450</v>
      </c>
      <c r="AI595" s="39" t="s">
        <v>450</v>
      </c>
      <c r="AJ595" s="39" t="s">
        <v>450</v>
      </c>
      <c r="AK595" s="38">
        <v>168.00200000000001</v>
      </c>
      <c r="AL595" s="38" t="s">
        <v>450</v>
      </c>
      <c r="AM595" s="38" t="s">
        <v>450</v>
      </c>
      <c r="AN595" s="38" t="s">
        <v>450</v>
      </c>
      <c r="AO595" s="38">
        <v>168.00200000000001</v>
      </c>
      <c r="AP595" s="36" t="s">
        <v>450</v>
      </c>
      <c r="AQ595" s="36" t="s">
        <v>450</v>
      </c>
      <c r="AR595" s="36" t="s">
        <v>450</v>
      </c>
      <c r="AS595" s="36" t="s">
        <v>450</v>
      </c>
      <c r="AT595" s="36">
        <v>0</v>
      </c>
      <c r="AU595" s="37" t="s">
        <v>450</v>
      </c>
      <c r="AV595" s="37" t="s">
        <v>450</v>
      </c>
      <c r="AW595" s="37" t="s">
        <v>450</v>
      </c>
      <c r="AX595" s="37" t="s">
        <v>450</v>
      </c>
      <c r="AY595" s="37">
        <v>0</v>
      </c>
      <c r="AZ595" s="36" t="s">
        <v>450</v>
      </c>
      <c r="BA595" s="36" t="s">
        <v>450</v>
      </c>
      <c r="BB595" s="36" t="s">
        <v>450</v>
      </c>
      <c r="BC595" s="36" t="s">
        <v>450</v>
      </c>
      <c r="BD595" s="36">
        <v>0</v>
      </c>
      <c r="BE595" s="38">
        <v>0.23</v>
      </c>
      <c r="BF595" s="38" t="s">
        <v>450</v>
      </c>
      <c r="BG595" s="38" t="s">
        <v>450</v>
      </c>
      <c r="BH595" s="38" t="s">
        <v>450</v>
      </c>
      <c r="BI595" s="38">
        <v>0.23</v>
      </c>
      <c r="BJ595" s="39">
        <v>17</v>
      </c>
      <c r="BK595" s="39" t="s">
        <v>450</v>
      </c>
      <c r="BL595" s="39" t="s">
        <v>450</v>
      </c>
      <c r="BM595" s="39" t="s">
        <v>450</v>
      </c>
      <c r="BN595" s="39">
        <v>17</v>
      </c>
      <c r="BO595" s="38">
        <v>168.00200000000001</v>
      </c>
      <c r="BP595" s="38" t="s">
        <v>450</v>
      </c>
      <c r="BQ595" s="38" t="s">
        <v>450</v>
      </c>
      <c r="BR595" s="38" t="s">
        <v>450</v>
      </c>
      <c r="BS595" s="38">
        <v>168.00200000000001</v>
      </c>
      <c r="BT595" s="36">
        <v>0.46</v>
      </c>
      <c r="BU595" s="36">
        <v>0</v>
      </c>
      <c r="BV595" s="36">
        <v>0</v>
      </c>
      <c r="BW595" s="36">
        <v>0</v>
      </c>
      <c r="BX595" s="36">
        <v>0.46</v>
      </c>
      <c r="BY595" s="37">
        <v>34</v>
      </c>
      <c r="BZ595" s="37">
        <v>0</v>
      </c>
      <c r="CA595" s="37">
        <v>0</v>
      </c>
      <c r="CB595" s="37">
        <v>0</v>
      </c>
      <c r="CC595" s="37">
        <v>34</v>
      </c>
      <c r="CD595" s="36">
        <v>336.00400000000002</v>
      </c>
      <c r="CE595" s="36">
        <v>0</v>
      </c>
      <c r="CF595" s="36">
        <v>0</v>
      </c>
      <c r="CG595" s="36">
        <v>0</v>
      </c>
      <c r="CH595" s="36">
        <v>336.00400000000002</v>
      </c>
    </row>
    <row r="596" spans="1:86" x14ac:dyDescent="0.25">
      <c r="A596" s="45">
        <v>2022</v>
      </c>
      <c r="B596" s="43" t="s">
        <v>172</v>
      </c>
      <c r="C596" s="44">
        <v>27058</v>
      </c>
      <c r="D596" s="43" t="s">
        <v>456</v>
      </c>
      <c r="E596" s="43" t="s">
        <v>452</v>
      </c>
      <c r="F596" s="42" t="s">
        <v>455</v>
      </c>
      <c r="G596" s="54">
        <v>1.2E-2</v>
      </c>
      <c r="H596" s="54" t="s">
        <v>450</v>
      </c>
      <c r="I596" s="38" t="s">
        <v>450</v>
      </c>
      <c r="J596" s="38" t="s">
        <v>450</v>
      </c>
      <c r="K596" s="38">
        <v>1.2E-2</v>
      </c>
      <c r="L596" s="39">
        <v>6</v>
      </c>
      <c r="M596" s="39" t="s">
        <v>450</v>
      </c>
      <c r="N596" s="39" t="s">
        <v>450</v>
      </c>
      <c r="O596" s="39" t="s">
        <v>450</v>
      </c>
      <c r="P596" s="39">
        <v>6</v>
      </c>
      <c r="Q596" s="41" t="s">
        <v>450</v>
      </c>
      <c r="R596" s="41" t="s">
        <v>450</v>
      </c>
      <c r="S596" s="41" t="s">
        <v>450</v>
      </c>
      <c r="T596" s="41" t="s">
        <v>450</v>
      </c>
      <c r="U596" s="41" t="s">
        <v>450</v>
      </c>
      <c r="V596" s="40" t="s">
        <v>450</v>
      </c>
      <c r="W596" s="40" t="s">
        <v>450</v>
      </c>
      <c r="X596" s="40" t="s">
        <v>450</v>
      </c>
      <c r="Y596" s="40" t="s">
        <v>450</v>
      </c>
      <c r="Z596" s="40" t="s">
        <v>450</v>
      </c>
      <c r="AA596" s="38" t="s">
        <v>450</v>
      </c>
      <c r="AB596" s="38" t="s">
        <v>450</v>
      </c>
      <c r="AC596" s="38" t="s">
        <v>450</v>
      </c>
      <c r="AD596" s="38" t="s">
        <v>450</v>
      </c>
      <c r="AE596" s="38" t="s">
        <v>450</v>
      </c>
      <c r="AF596" s="39" t="s">
        <v>450</v>
      </c>
      <c r="AG596" s="39" t="s">
        <v>450</v>
      </c>
      <c r="AH596" s="39" t="s">
        <v>450</v>
      </c>
      <c r="AI596" s="39" t="s">
        <v>450</v>
      </c>
      <c r="AJ596" s="39" t="s">
        <v>450</v>
      </c>
      <c r="AK596" s="38" t="s">
        <v>450</v>
      </c>
      <c r="AL596" s="38" t="s">
        <v>450</v>
      </c>
      <c r="AM596" s="38" t="s">
        <v>450</v>
      </c>
      <c r="AN596" s="38" t="s">
        <v>450</v>
      </c>
      <c r="AO596" s="38">
        <v>0</v>
      </c>
      <c r="AP596" s="36" t="s">
        <v>450</v>
      </c>
      <c r="AQ596" s="36" t="s">
        <v>450</v>
      </c>
      <c r="AR596" s="36" t="s">
        <v>450</v>
      </c>
      <c r="AS596" s="36" t="s">
        <v>450</v>
      </c>
      <c r="AT596" s="36">
        <v>0</v>
      </c>
      <c r="AU596" s="37" t="s">
        <v>450</v>
      </c>
      <c r="AV596" s="37" t="s">
        <v>450</v>
      </c>
      <c r="AW596" s="37" t="s">
        <v>450</v>
      </c>
      <c r="AX596" s="37" t="s">
        <v>450</v>
      </c>
      <c r="AY596" s="37">
        <v>0</v>
      </c>
      <c r="AZ596" s="36" t="s">
        <v>450</v>
      </c>
      <c r="BA596" s="36" t="s">
        <v>450</v>
      </c>
      <c r="BB596" s="36" t="s">
        <v>450</v>
      </c>
      <c r="BC596" s="36" t="s">
        <v>450</v>
      </c>
      <c r="BD596" s="36">
        <v>0</v>
      </c>
      <c r="BE596" s="38" t="s">
        <v>450</v>
      </c>
      <c r="BF596" s="38" t="s">
        <v>450</v>
      </c>
      <c r="BG596" s="38" t="s">
        <v>450</v>
      </c>
      <c r="BH596" s="38" t="s">
        <v>450</v>
      </c>
      <c r="BI596" s="38">
        <v>0</v>
      </c>
      <c r="BJ596" s="39" t="s">
        <v>450</v>
      </c>
      <c r="BK596" s="39" t="s">
        <v>450</v>
      </c>
      <c r="BL596" s="39" t="s">
        <v>450</v>
      </c>
      <c r="BM596" s="39" t="s">
        <v>450</v>
      </c>
      <c r="BN596" s="39">
        <v>0</v>
      </c>
      <c r="BO596" s="38" t="s">
        <v>450</v>
      </c>
      <c r="BP596" s="38" t="s">
        <v>450</v>
      </c>
      <c r="BQ596" s="38" t="s">
        <v>450</v>
      </c>
      <c r="BR596" s="38" t="s">
        <v>450</v>
      </c>
      <c r="BS596" s="38">
        <v>0</v>
      </c>
      <c r="BT596" s="36">
        <v>1.2E-2</v>
      </c>
      <c r="BU596" s="36">
        <v>0</v>
      </c>
      <c r="BV596" s="36">
        <v>0</v>
      </c>
      <c r="BW596" s="36">
        <v>0</v>
      </c>
      <c r="BX596" s="36">
        <v>1.2E-2</v>
      </c>
      <c r="BY596" s="37">
        <v>6</v>
      </c>
      <c r="BZ596" s="37">
        <v>0</v>
      </c>
      <c r="CA596" s="37">
        <v>0</v>
      </c>
      <c r="CB596" s="37">
        <v>0</v>
      </c>
      <c r="CC596" s="37">
        <v>6</v>
      </c>
      <c r="CD596" s="36">
        <v>0</v>
      </c>
      <c r="CE596" s="36">
        <v>0</v>
      </c>
      <c r="CF596" s="36">
        <v>0</v>
      </c>
      <c r="CG596" s="36">
        <v>0</v>
      </c>
      <c r="CH596" s="36">
        <v>0</v>
      </c>
    </row>
    <row r="597" spans="1:86" x14ac:dyDescent="0.25">
      <c r="A597" s="45">
        <v>2022</v>
      </c>
      <c r="B597" s="43" t="s">
        <v>172</v>
      </c>
      <c r="C597" s="44">
        <v>40606</v>
      </c>
      <c r="D597" s="43" t="s">
        <v>838</v>
      </c>
      <c r="E597" s="43" t="s">
        <v>609</v>
      </c>
      <c r="F597" s="42" t="s">
        <v>457</v>
      </c>
      <c r="G597" s="54">
        <v>9.8000000000000004E-2</v>
      </c>
      <c r="H597" s="54" t="s">
        <v>450</v>
      </c>
      <c r="I597" s="38">
        <v>1.2E-2</v>
      </c>
      <c r="J597" s="38" t="s">
        <v>450</v>
      </c>
      <c r="K597" s="38">
        <v>0.11</v>
      </c>
      <c r="L597" s="39">
        <v>9</v>
      </c>
      <c r="M597" s="39" t="s">
        <v>450</v>
      </c>
      <c r="N597" s="39">
        <v>1</v>
      </c>
      <c r="O597" s="39" t="s">
        <v>450</v>
      </c>
      <c r="P597" s="39">
        <v>10</v>
      </c>
      <c r="Q597" s="41" t="s">
        <v>450</v>
      </c>
      <c r="R597" s="41" t="s">
        <v>450</v>
      </c>
      <c r="S597" s="41" t="s">
        <v>450</v>
      </c>
      <c r="T597" s="41" t="s">
        <v>450</v>
      </c>
      <c r="U597" s="41" t="s">
        <v>450</v>
      </c>
      <c r="V597" s="40" t="s">
        <v>450</v>
      </c>
      <c r="W597" s="40" t="s">
        <v>450</v>
      </c>
      <c r="X597" s="40" t="s">
        <v>450</v>
      </c>
      <c r="Y597" s="40" t="s">
        <v>450</v>
      </c>
      <c r="Z597" s="40" t="s">
        <v>450</v>
      </c>
      <c r="AA597" s="38" t="s">
        <v>450</v>
      </c>
      <c r="AB597" s="38" t="s">
        <v>450</v>
      </c>
      <c r="AC597" s="38" t="s">
        <v>450</v>
      </c>
      <c r="AD597" s="38" t="s">
        <v>450</v>
      </c>
      <c r="AE597" s="38" t="s">
        <v>450</v>
      </c>
      <c r="AF597" s="39" t="s">
        <v>450</v>
      </c>
      <c r="AG597" s="39" t="s">
        <v>450</v>
      </c>
      <c r="AH597" s="39" t="s">
        <v>450</v>
      </c>
      <c r="AI597" s="39" t="s">
        <v>450</v>
      </c>
      <c r="AJ597" s="39" t="s">
        <v>450</v>
      </c>
      <c r="AK597" s="38" t="s">
        <v>450</v>
      </c>
      <c r="AL597" s="38" t="s">
        <v>450</v>
      </c>
      <c r="AM597" s="38" t="s">
        <v>450</v>
      </c>
      <c r="AN597" s="38" t="s">
        <v>450</v>
      </c>
      <c r="AO597" s="38">
        <v>0</v>
      </c>
      <c r="AP597" s="36" t="s">
        <v>450</v>
      </c>
      <c r="AQ597" s="36" t="s">
        <v>450</v>
      </c>
      <c r="AR597" s="36" t="s">
        <v>450</v>
      </c>
      <c r="AS597" s="36" t="s">
        <v>450</v>
      </c>
      <c r="AT597" s="36">
        <v>0</v>
      </c>
      <c r="AU597" s="37" t="s">
        <v>450</v>
      </c>
      <c r="AV597" s="37" t="s">
        <v>450</v>
      </c>
      <c r="AW597" s="37" t="s">
        <v>450</v>
      </c>
      <c r="AX597" s="37" t="s">
        <v>450</v>
      </c>
      <c r="AY597" s="37">
        <v>0</v>
      </c>
      <c r="AZ597" s="36" t="s">
        <v>450</v>
      </c>
      <c r="BA597" s="36" t="s">
        <v>450</v>
      </c>
      <c r="BB597" s="36" t="s">
        <v>450</v>
      </c>
      <c r="BC597" s="36" t="s">
        <v>450</v>
      </c>
      <c r="BD597" s="36">
        <v>0</v>
      </c>
      <c r="BE597" s="38" t="s">
        <v>450</v>
      </c>
      <c r="BF597" s="38" t="s">
        <v>450</v>
      </c>
      <c r="BG597" s="38" t="s">
        <v>450</v>
      </c>
      <c r="BH597" s="38" t="s">
        <v>450</v>
      </c>
      <c r="BI597" s="38">
        <v>0</v>
      </c>
      <c r="BJ597" s="39" t="s">
        <v>450</v>
      </c>
      <c r="BK597" s="39" t="s">
        <v>450</v>
      </c>
      <c r="BL597" s="39" t="s">
        <v>450</v>
      </c>
      <c r="BM597" s="39" t="s">
        <v>450</v>
      </c>
      <c r="BN597" s="39">
        <v>0</v>
      </c>
      <c r="BO597" s="38" t="s">
        <v>450</v>
      </c>
      <c r="BP597" s="38" t="s">
        <v>450</v>
      </c>
      <c r="BQ597" s="38" t="s">
        <v>450</v>
      </c>
      <c r="BR597" s="38" t="s">
        <v>450</v>
      </c>
      <c r="BS597" s="38">
        <v>0</v>
      </c>
      <c r="BT597" s="36">
        <v>9.8000000000000004E-2</v>
      </c>
      <c r="BU597" s="36">
        <v>0</v>
      </c>
      <c r="BV597" s="36">
        <v>1.2E-2</v>
      </c>
      <c r="BW597" s="36">
        <v>0</v>
      </c>
      <c r="BX597" s="36">
        <v>0.11</v>
      </c>
      <c r="BY597" s="37">
        <v>9</v>
      </c>
      <c r="BZ597" s="37">
        <v>0</v>
      </c>
      <c r="CA597" s="37">
        <v>1</v>
      </c>
      <c r="CB597" s="37">
        <v>0</v>
      </c>
      <c r="CC597" s="37">
        <v>10</v>
      </c>
      <c r="CD597" s="36">
        <v>0</v>
      </c>
      <c r="CE597" s="36">
        <v>0</v>
      </c>
      <c r="CF597" s="36">
        <v>0</v>
      </c>
      <c r="CG597" s="36">
        <v>0</v>
      </c>
      <c r="CH597" s="36">
        <v>0</v>
      </c>
    </row>
    <row r="598" spans="1:86" x14ac:dyDescent="0.25">
      <c r="A598" s="45">
        <v>2022</v>
      </c>
      <c r="B598" s="43" t="s">
        <v>172</v>
      </c>
      <c r="C598" s="44">
        <v>99999</v>
      </c>
      <c r="D598" s="43" t="s">
        <v>453</v>
      </c>
      <c r="E598" s="43" t="s">
        <v>609</v>
      </c>
      <c r="F598" s="42" t="s">
        <v>451</v>
      </c>
      <c r="G598" s="54">
        <v>-0.3</v>
      </c>
      <c r="H598" s="54">
        <v>-5.5E-2</v>
      </c>
      <c r="I598" s="38">
        <v>0</v>
      </c>
      <c r="J598" s="38">
        <v>0</v>
      </c>
      <c r="K598" s="38">
        <v>-0.35499999999999998</v>
      </c>
      <c r="L598" s="39" t="s">
        <v>450</v>
      </c>
      <c r="M598" s="39" t="s">
        <v>450</v>
      </c>
      <c r="N598" s="39" t="s">
        <v>450</v>
      </c>
      <c r="O598" s="39" t="s">
        <v>450</v>
      </c>
      <c r="P598" s="39" t="s">
        <v>450</v>
      </c>
      <c r="Q598" s="41" t="s">
        <v>450</v>
      </c>
      <c r="R598" s="41" t="s">
        <v>450</v>
      </c>
      <c r="S598" s="41" t="s">
        <v>450</v>
      </c>
      <c r="T598" s="41" t="s">
        <v>450</v>
      </c>
      <c r="U598" s="41" t="s">
        <v>450</v>
      </c>
      <c r="V598" s="40" t="s">
        <v>450</v>
      </c>
      <c r="W598" s="40" t="s">
        <v>450</v>
      </c>
      <c r="X598" s="40" t="s">
        <v>450</v>
      </c>
      <c r="Y598" s="40" t="s">
        <v>450</v>
      </c>
      <c r="Z598" s="40" t="s">
        <v>450</v>
      </c>
      <c r="AA598" s="38" t="s">
        <v>450</v>
      </c>
      <c r="AB598" s="38" t="s">
        <v>450</v>
      </c>
      <c r="AC598" s="38" t="s">
        <v>450</v>
      </c>
      <c r="AD598" s="38" t="s">
        <v>450</v>
      </c>
      <c r="AE598" s="38" t="s">
        <v>450</v>
      </c>
      <c r="AF598" s="39" t="s">
        <v>450</v>
      </c>
      <c r="AG598" s="39" t="s">
        <v>450</v>
      </c>
      <c r="AH598" s="39" t="s">
        <v>450</v>
      </c>
      <c r="AI598" s="39" t="s">
        <v>450</v>
      </c>
      <c r="AJ598" s="39" t="s">
        <v>450</v>
      </c>
      <c r="AK598" s="38" t="s">
        <v>450</v>
      </c>
      <c r="AL598" s="38" t="s">
        <v>450</v>
      </c>
      <c r="AM598" s="38" t="s">
        <v>450</v>
      </c>
      <c r="AN598" s="38" t="s">
        <v>450</v>
      </c>
      <c r="AO598" s="38" t="s">
        <v>450</v>
      </c>
      <c r="AP598" s="36" t="s">
        <v>450</v>
      </c>
      <c r="AQ598" s="36" t="s">
        <v>450</v>
      </c>
      <c r="AR598" s="36" t="s">
        <v>450</v>
      </c>
      <c r="AS598" s="36" t="s">
        <v>450</v>
      </c>
      <c r="AT598" s="36" t="s">
        <v>450</v>
      </c>
      <c r="AU598" s="37" t="s">
        <v>450</v>
      </c>
      <c r="AV598" s="37" t="s">
        <v>450</v>
      </c>
      <c r="AW598" s="37" t="s">
        <v>450</v>
      </c>
      <c r="AX598" s="37" t="s">
        <v>450</v>
      </c>
      <c r="AY598" s="37" t="s">
        <v>450</v>
      </c>
      <c r="AZ598" s="36" t="s">
        <v>450</v>
      </c>
      <c r="BA598" s="36" t="s">
        <v>450</v>
      </c>
      <c r="BB598" s="36" t="s">
        <v>450</v>
      </c>
      <c r="BC598" s="36" t="s">
        <v>450</v>
      </c>
      <c r="BD598" s="36" t="s">
        <v>450</v>
      </c>
      <c r="BE598" s="38" t="s">
        <v>450</v>
      </c>
      <c r="BF598" s="38" t="s">
        <v>450</v>
      </c>
      <c r="BG598" s="38" t="s">
        <v>450</v>
      </c>
      <c r="BH598" s="38" t="s">
        <v>450</v>
      </c>
      <c r="BI598" s="38" t="s">
        <v>450</v>
      </c>
      <c r="BJ598" s="39" t="s">
        <v>450</v>
      </c>
      <c r="BK598" s="39" t="s">
        <v>450</v>
      </c>
      <c r="BL598" s="39" t="s">
        <v>450</v>
      </c>
      <c r="BM598" s="39" t="s">
        <v>450</v>
      </c>
      <c r="BN598" s="39" t="s">
        <v>450</v>
      </c>
      <c r="BO598" s="38" t="s">
        <v>450</v>
      </c>
      <c r="BP598" s="38" t="s">
        <v>450</v>
      </c>
      <c r="BQ598" s="38" t="s">
        <v>450</v>
      </c>
      <c r="BR598" s="38" t="s">
        <v>450</v>
      </c>
      <c r="BS598" s="38" t="s">
        <v>450</v>
      </c>
      <c r="BT598" s="36">
        <v>-0.3</v>
      </c>
      <c r="BU598" s="36">
        <v>-5.5E-2</v>
      </c>
      <c r="BV598" s="36">
        <v>0</v>
      </c>
      <c r="BW598" s="36">
        <v>0</v>
      </c>
      <c r="BX598" s="36">
        <v>-0.35499999999999998</v>
      </c>
      <c r="BY598" s="37" t="s">
        <v>450</v>
      </c>
      <c r="BZ598" s="37" t="s">
        <v>450</v>
      </c>
      <c r="CA598" s="37" t="s">
        <v>450</v>
      </c>
      <c r="CB598" s="37" t="s">
        <v>450</v>
      </c>
      <c r="CC598" s="37" t="s">
        <v>450</v>
      </c>
      <c r="CD598" s="36" t="s">
        <v>450</v>
      </c>
      <c r="CE598" s="36" t="s">
        <v>450</v>
      </c>
      <c r="CF598" s="36" t="s">
        <v>450</v>
      </c>
      <c r="CG598" s="36" t="s">
        <v>450</v>
      </c>
      <c r="CH598" s="36" t="s">
        <v>450</v>
      </c>
    </row>
    <row r="599" spans="1:86" x14ac:dyDescent="0.25">
      <c r="A599" s="45">
        <v>2022</v>
      </c>
      <c r="B599" s="43" t="s">
        <v>172</v>
      </c>
      <c r="C599" s="44">
        <v>99999</v>
      </c>
      <c r="D599" s="43" t="s">
        <v>453</v>
      </c>
      <c r="E599" s="43" t="s">
        <v>452</v>
      </c>
      <c r="F599" s="42" t="s">
        <v>451</v>
      </c>
      <c r="G599" s="54">
        <v>-7.0000000000000001E-3</v>
      </c>
      <c r="H599" s="54">
        <v>-4.0000000000000001E-3</v>
      </c>
      <c r="I599" s="38" t="s">
        <v>450</v>
      </c>
      <c r="J599" s="38" t="s">
        <v>450</v>
      </c>
      <c r="K599" s="38">
        <v>-1.0999999999999999E-2</v>
      </c>
      <c r="L599" s="39" t="s">
        <v>450</v>
      </c>
      <c r="M599" s="39" t="s">
        <v>450</v>
      </c>
      <c r="N599" s="39" t="s">
        <v>450</v>
      </c>
      <c r="O599" s="39" t="s">
        <v>450</v>
      </c>
      <c r="P599" s="39" t="s">
        <v>450</v>
      </c>
      <c r="Q599" s="41" t="s">
        <v>450</v>
      </c>
      <c r="R599" s="41" t="s">
        <v>450</v>
      </c>
      <c r="S599" s="41" t="s">
        <v>450</v>
      </c>
      <c r="T599" s="41" t="s">
        <v>450</v>
      </c>
      <c r="U599" s="41" t="s">
        <v>450</v>
      </c>
      <c r="V599" s="40" t="s">
        <v>450</v>
      </c>
      <c r="W599" s="40" t="s">
        <v>450</v>
      </c>
      <c r="X599" s="40" t="s">
        <v>450</v>
      </c>
      <c r="Y599" s="40" t="s">
        <v>450</v>
      </c>
      <c r="Z599" s="40" t="s">
        <v>450</v>
      </c>
      <c r="AA599" s="38" t="s">
        <v>450</v>
      </c>
      <c r="AB599" s="38" t="s">
        <v>450</v>
      </c>
      <c r="AC599" s="38" t="s">
        <v>450</v>
      </c>
      <c r="AD599" s="38" t="s">
        <v>450</v>
      </c>
      <c r="AE599" s="38" t="s">
        <v>450</v>
      </c>
      <c r="AF599" s="39" t="s">
        <v>450</v>
      </c>
      <c r="AG599" s="39" t="s">
        <v>450</v>
      </c>
      <c r="AH599" s="39" t="s">
        <v>450</v>
      </c>
      <c r="AI599" s="39" t="s">
        <v>450</v>
      </c>
      <c r="AJ599" s="39" t="s">
        <v>450</v>
      </c>
      <c r="AK599" s="38" t="s">
        <v>450</v>
      </c>
      <c r="AL599" s="38" t="s">
        <v>450</v>
      </c>
      <c r="AM599" s="38" t="s">
        <v>450</v>
      </c>
      <c r="AN599" s="38" t="s">
        <v>450</v>
      </c>
      <c r="AO599" s="38" t="s">
        <v>450</v>
      </c>
      <c r="AP599" s="36" t="s">
        <v>450</v>
      </c>
      <c r="AQ599" s="36" t="s">
        <v>450</v>
      </c>
      <c r="AR599" s="36" t="s">
        <v>450</v>
      </c>
      <c r="AS599" s="36" t="s">
        <v>450</v>
      </c>
      <c r="AT599" s="36" t="s">
        <v>450</v>
      </c>
      <c r="AU599" s="37" t="s">
        <v>450</v>
      </c>
      <c r="AV599" s="37" t="s">
        <v>450</v>
      </c>
      <c r="AW599" s="37" t="s">
        <v>450</v>
      </c>
      <c r="AX599" s="37" t="s">
        <v>450</v>
      </c>
      <c r="AY599" s="37" t="s">
        <v>450</v>
      </c>
      <c r="AZ599" s="36" t="s">
        <v>450</v>
      </c>
      <c r="BA599" s="36" t="s">
        <v>450</v>
      </c>
      <c r="BB599" s="36" t="s">
        <v>450</v>
      </c>
      <c r="BC599" s="36" t="s">
        <v>450</v>
      </c>
      <c r="BD599" s="36" t="s">
        <v>450</v>
      </c>
      <c r="BE599" s="38" t="s">
        <v>450</v>
      </c>
      <c r="BF599" s="38" t="s">
        <v>450</v>
      </c>
      <c r="BG599" s="38" t="s">
        <v>450</v>
      </c>
      <c r="BH599" s="38" t="s">
        <v>450</v>
      </c>
      <c r="BI599" s="38" t="s">
        <v>450</v>
      </c>
      <c r="BJ599" s="39" t="s">
        <v>450</v>
      </c>
      <c r="BK599" s="39" t="s">
        <v>450</v>
      </c>
      <c r="BL599" s="39" t="s">
        <v>450</v>
      </c>
      <c r="BM599" s="39" t="s">
        <v>450</v>
      </c>
      <c r="BN599" s="39" t="s">
        <v>450</v>
      </c>
      <c r="BO599" s="38" t="s">
        <v>450</v>
      </c>
      <c r="BP599" s="38" t="s">
        <v>450</v>
      </c>
      <c r="BQ599" s="38" t="s">
        <v>450</v>
      </c>
      <c r="BR599" s="38" t="s">
        <v>450</v>
      </c>
      <c r="BS599" s="38" t="s">
        <v>450</v>
      </c>
      <c r="BT599" s="36">
        <v>-7.0000000000000001E-3</v>
      </c>
      <c r="BU599" s="36">
        <v>-4.0000000000000001E-3</v>
      </c>
      <c r="BV599" s="36" t="s">
        <v>450</v>
      </c>
      <c r="BW599" s="36" t="s">
        <v>450</v>
      </c>
      <c r="BX599" s="36">
        <v>-1.0999999999999999E-2</v>
      </c>
      <c r="BY599" s="37" t="s">
        <v>450</v>
      </c>
      <c r="BZ599" s="37" t="s">
        <v>450</v>
      </c>
      <c r="CA599" s="37" t="s">
        <v>450</v>
      </c>
      <c r="CB599" s="37" t="s">
        <v>450</v>
      </c>
      <c r="CC599" s="37" t="s">
        <v>450</v>
      </c>
      <c r="CD599" s="36" t="s">
        <v>450</v>
      </c>
      <c r="CE599" s="36" t="s">
        <v>450</v>
      </c>
      <c r="CF599" s="36" t="s">
        <v>450</v>
      </c>
      <c r="CG599" s="36" t="s">
        <v>450</v>
      </c>
      <c r="CH599" s="36" t="s">
        <v>450</v>
      </c>
    </row>
    <row r="600" spans="1:86" x14ac:dyDescent="0.25">
      <c r="A600" s="45">
        <v>2022</v>
      </c>
      <c r="B600" s="43" t="s">
        <v>174</v>
      </c>
      <c r="C600" s="44">
        <v>13441</v>
      </c>
      <c r="D600" s="43" t="s">
        <v>837</v>
      </c>
      <c r="E600" s="43" t="s">
        <v>575</v>
      </c>
      <c r="F600" s="42" t="s">
        <v>457</v>
      </c>
      <c r="G600" s="54">
        <v>10.343</v>
      </c>
      <c r="H600" s="54">
        <v>2.4950000000000001</v>
      </c>
      <c r="I600" s="38">
        <v>1.9039999999999999</v>
      </c>
      <c r="J600" s="38">
        <v>0</v>
      </c>
      <c r="K600" s="38">
        <v>14.742000000000001</v>
      </c>
      <c r="L600" s="39">
        <v>1353</v>
      </c>
      <c r="M600" s="39">
        <v>96</v>
      </c>
      <c r="N600" s="39">
        <v>6</v>
      </c>
      <c r="O600" s="39">
        <v>0</v>
      </c>
      <c r="P600" s="39">
        <v>1455</v>
      </c>
      <c r="Q600" s="41" t="s">
        <v>450</v>
      </c>
      <c r="R600" s="41" t="s">
        <v>450</v>
      </c>
      <c r="S600" s="41" t="s">
        <v>450</v>
      </c>
      <c r="T600" s="41" t="s">
        <v>450</v>
      </c>
      <c r="U600" s="41">
        <v>0</v>
      </c>
      <c r="V600" s="40" t="s">
        <v>450</v>
      </c>
      <c r="W600" s="40" t="s">
        <v>450</v>
      </c>
      <c r="X600" s="40" t="s">
        <v>450</v>
      </c>
      <c r="Y600" s="40" t="s">
        <v>450</v>
      </c>
      <c r="Z600" s="40">
        <v>0</v>
      </c>
      <c r="AA600" s="38" t="s">
        <v>450</v>
      </c>
      <c r="AB600" s="38">
        <v>0.91100000000000003</v>
      </c>
      <c r="AC600" s="38" t="s">
        <v>450</v>
      </c>
      <c r="AD600" s="38" t="s">
        <v>450</v>
      </c>
      <c r="AE600" s="38">
        <v>0.91100000000000003</v>
      </c>
      <c r="AF600" s="39" t="s">
        <v>450</v>
      </c>
      <c r="AG600" s="39">
        <v>25</v>
      </c>
      <c r="AH600" s="39" t="s">
        <v>450</v>
      </c>
      <c r="AI600" s="39" t="s">
        <v>450</v>
      </c>
      <c r="AJ600" s="39">
        <v>25</v>
      </c>
      <c r="AK600" s="38" t="s">
        <v>450</v>
      </c>
      <c r="AL600" s="38" t="s">
        <v>450</v>
      </c>
      <c r="AM600" s="38" t="s">
        <v>450</v>
      </c>
      <c r="AN600" s="38" t="s">
        <v>450</v>
      </c>
      <c r="AO600" s="38">
        <v>0</v>
      </c>
      <c r="AP600" s="36">
        <v>8.8999999999999996E-2</v>
      </c>
      <c r="AQ600" s="36">
        <v>5.0000000000000001E-3</v>
      </c>
      <c r="AR600" s="36" t="s">
        <v>450</v>
      </c>
      <c r="AS600" s="36" t="s">
        <v>450</v>
      </c>
      <c r="AT600" s="36">
        <v>9.4E-2</v>
      </c>
      <c r="AU600" s="37">
        <v>29</v>
      </c>
      <c r="AV600" s="37">
        <v>2</v>
      </c>
      <c r="AW600" s="37" t="s">
        <v>450</v>
      </c>
      <c r="AX600" s="37" t="s">
        <v>450</v>
      </c>
      <c r="AY600" s="37">
        <v>31</v>
      </c>
      <c r="AZ600" s="36" t="s">
        <v>450</v>
      </c>
      <c r="BA600" s="36" t="s">
        <v>450</v>
      </c>
      <c r="BB600" s="36" t="s">
        <v>450</v>
      </c>
      <c r="BC600" s="36" t="s">
        <v>450</v>
      </c>
      <c r="BD600" s="36">
        <v>0</v>
      </c>
      <c r="BE600" s="38">
        <v>1.2E-2</v>
      </c>
      <c r="BF600" s="38">
        <v>4.0000000000000001E-3</v>
      </c>
      <c r="BG600" s="38" t="s">
        <v>450</v>
      </c>
      <c r="BH600" s="38" t="s">
        <v>450</v>
      </c>
      <c r="BI600" s="38">
        <v>1.6E-2</v>
      </c>
      <c r="BJ600" s="39">
        <v>1</v>
      </c>
      <c r="BK600" s="39">
        <v>1</v>
      </c>
      <c r="BL600" s="39" t="s">
        <v>450</v>
      </c>
      <c r="BM600" s="39" t="s">
        <v>450</v>
      </c>
      <c r="BN600" s="39">
        <v>2</v>
      </c>
      <c r="BO600" s="38" t="s">
        <v>450</v>
      </c>
      <c r="BP600" s="38" t="s">
        <v>450</v>
      </c>
      <c r="BQ600" s="38" t="s">
        <v>450</v>
      </c>
      <c r="BR600" s="38" t="s">
        <v>450</v>
      </c>
      <c r="BS600" s="38">
        <v>0</v>
      </c>
      <c r="BT600" s="36">
        <v>10.444000000000001</v>
      </c>
      <c r="BU600" s="36">
        <v>3.415</v>
      </c>
      <c r="BV600" s="36">
        <v>1.9039999999999999</v>
      </c>
      <c r="BW600" s="36">
        <v>0</v>
      </c>
      <c r="BX600" s="36">
        <v>15.763</v>
      </c>
      <c r="BY600" s="37">
        <v>1383</v>
      </c>
      <c r="BZ600" s="37">
        <v>124</v>
      </c>
      <c r="CA600" s="37">
        <v>6</v>
      </c>
      <c r="CB600" s="37">
        <v>0</v>
      </c>
      <c r="CC600" s="37">
        <v>1513</v>
      </c>
      <c r="CD600" s="36">
        <v>0</v>
      </c>
      <c r="CE600" s="36">
        <v>0</v>
      </c>
      <c r="CF600" s="36">
        <v>0</v>
      </c>
      <c r="CG600" s="36">
        <v>0</v>
      </c>
      <c r="CH600" s="36">
        <v>0</v>
      </c>
    </row>
    <row r="601" spans="1:86" x14ac:dyDescent="0.25">
      <c r="A601" s="45">
        <v>2022</v>
      </c>
      <c r="B601" s="43" t="s">
        <v>174</v>
      </c>
      <c r="C601" s="44">
        <v>15472</v>
      </c>
      <c r="D601" s="43" t="s">
        <v>836</v>
      </c>
      <c r="E601" s="43" t="s">
        <v>575</v>
      </c>
      <c r="F601" s="42" t="s">
        <v>457</v>
      </c>
      <c r="G601" s="54">
        <v>76.903999999999996</v>
      </c>
      <c r="H601" s="54">
        <v>53.034999999999997</v>
      </c>
      <c r="I601" s="38">
        <v>5.2119999999999997</v>
      </c>
      <c r="J601" s="38" t="s">
        <v>450</v>
      </c>
      <c r="K601" s="38">
        <v>135.15100000000001</v>
      </c>
      <c r="L601" s="39">
        <v>9884</v>
      </c>
      <c r="M601" s="39">
        <v>765</v>
      </c>
      <c r="N601" s="39">
        <v>38</v>
      </c>
      <c r="O601" s="39" t="s">
        <v>450</v>
      </c>
      <c r="P601" s="39">
        <v>10687</v>
      </c>
      <c r="Q601" s="41" t="s">
        <v>450</v>
      </c>
      <c r="R601" s="41" t="s">
        <v>450</v>
      </c>
      <c r="S601" s="41" t="s">
        <v>450</v>
      </c>
      <c r="T601" s="41" t="s">
        <v>450</v>
      </c>
      <c r="U601" s="41" t="s">
        <v>450</v>
      </c>
      <c r="V601" s="40" t="s">
        <v>450</v>
      </c>
      <c r="W601" s="40" t="s">
        <v>450</v>
      </c>
      <c r="X601" s="40" t="s">
        <v>450</v>
      </c>
      <c r="Y601" s="40" t="s">
        <v>450</v>
      </c>
      <c r="Z601" s="40" t="s">
        <v>450</v>
      </c>
      <c r="AA601" s="38" t="s">
        <v>450</v>
      </c>
      <c r="AB601" s="38" t="s">
        <v>450</v>
      </c>
      <c r="AC601" s="38" t="s">
        <v>450</v>
      </c>
      <c r="AD601" s="38" t="s">
        <v>450</v>
      </c>
      <c r="AE601" s="38" t="s">
        <v>450</v>
      </c>
      <c r="AF601" s="39" t="s">
        <v>450</v>
      </c>
      <c r="AG601" s="39" t="s">
        <v>450</v>
      </c>
      <c r="AH601" s="39" t="s">
        <v>450</v>
      </c>
      <c r="AI601" s="39" t="s">
        <v>450</v>
      </c>
      <c r="AJ601" s="39" t="s">
        <v>450</v>
      </c>
      <c r="AK601" s="38" t="s">
        <v>450</v>
      </c>
      <c r="AL601" s="38" t="s">
        <v>450</v>
      </c>
      <c r="AM601" s="38" t="s">
        <v>450</v>
      </c>
      <c r="AN601" s="38" t="s">
        <v>450</v>
      </c>
      <c r="AO601" s="38">
        <v>0</v>
      </c>
      <c r="AP601" s="36">
        <v>0.156</v>
      </c>
      <c r="AQ601" s="36">
        <v>0.13</v>
      </c>
      <c r="AR601" s="36" t="s">
        <v>450</v>
      </c>
      <c r="AS601" s="36" t="s">
        <v>450</v>
      </c>
      <c r="AT601" s="36">
        <v>0.28599999999999998</v>
      </c>
      <c r="AU601" s="37">
        <v>29</v>
      </c>
      <c r="AV601" s="37">
        <v>7</v>
      </c>
      <c r="AW601" s="37" t="s">
        <v>450</v>
      </c>
      <c r="AX601" s="37" t="s">
        <v>450</v>
      </c>
      <c r="AY601" s="37">
        <v>36</v>
      </c>
      <c r="AZ601" s="36" t="s">
        <v>450</v>
      </c>
      <c r="BA601" s="36" t="s">
        <v>450</v>
      </c>
      <c r="BB601" s="36" t="s">
        <v>450</v>
      </c>
      <c r="BC601" s="36" t="s">
        <v>450</v>
      </c>
      <c r="BD601" s="36">
        <v>0</v>
      </c>
      <c r="BE601" s="38">
        <v>9.2999999999999999E-2</v>
      </c>
      <c r="BF601" s="38">
        <v>20.93</v>
      </c>
      <c r="BG601" s="38">
        <v>0.215</v>
      </c>
      <c r="BH601" s="38" t="s">
        <v>450</v>
      </c>
      <c r="BI601" s="38">
        <v>21.238</v>
      </c>
      <c r="BJ601" s="39">
        <v>3</v>
      </c>
      <c r="BK601" s="39">
        <v>50</v>
      </c>
      <c r="BL601" s="39">
        <v>3</v>
      </c>
      <c r="BM601" s="39" t="s">
        <v>450</v>
      </c>
      <c r="BN601" s="39">
        <v>56</v>
      </c>
      <c r="BO601" s="38" t="s">
        <v>450</v>
      </c>
      <c r="BP601" s="38" t="s">
        <v>450</v>
      </c>
      <c r="BQ601" s="38" t="s">
        <v>450</v>
      </c>
      <c r="BR601" s="38" t="s">
        <v>450</v>
      </c>
      <c r="BS601" s="38">
        <v>0</v>
      </c>
      <c r="BT601" s="36">
        <v>77.153000000000006</v>
      </c>
      <c r="BU601" s="36">
        <v>74.094999999999999</v>
      </c>
      <c r="BV601" s="36">
        <v>5.4269999999999996</v>
      </c>
      <c r="BW601" s="36">
        <v>0</v>
      </c>
      <c r="BX601" s="36">
        <v>156.67500000000001</v>
      </c>
      <c r="BY601" s="37">
        <v>9916</v>
      </c>
      <c r="BZ601" s="37">
        <v>822</v>
      </c>
      <c r="CA601" s="37">
        <v>41</v>
      </c>
      <c r="CB601" s="37">
        <v>0</v>
      </c>
      <c r="CC601" s="37">
        <v>10779</v>
      </c>
      <c r="CD601" s="36">
        <v>0</v>
      </c>
      <c r="CE601" s="36">
        <v>0</v>
      </c>
      <c r="CF601" s="36">
        <v>0</v>
      </c>
      <c r="CG601" s="36">
        <v>0</v>
      </c>
      <c r="CH601" s="36">
        <v>0</v>
      </c>
    </row>
    <row r="602" spans="1:86" x14ac:dyDescent="0.25">
      <c r="A602" s="45">
        <v>2022</v>
      </c>
      <c r="B602" s="43" t="s">
        <v>174</v>
      </c>
      <c r="C602" s="44">
        <v>24590</v>
      </c>
      <c r="D602" s="43" t="s">
        <v>835</v>
      </c>
      <c r="E602" s="43" t="s">
        <v>575</v>
      </c>
      <c r="F602" s="42" t="s">
        <v>457</v>
      </c>
      <c r="G602" s="54">
        <v>11.635</v>
      </c>
      <c r="H602" s="54">
        <v>3.774</v>
      </c>
      <c r="I602" s="38">
        <v>0.73699999999999999</v>
      </c>
      <c r="J602" s="38" t="s">
        <v>450</v>
      </c>
      <c r="K602" s="38">
        <v>16.146000000000001</v>
      </c>
      <c r="L602" s="39">
        <v>1449</v>
      </c>
      <c r="M602" s="39">
        <v>85</v>
      </c>
      <c r="N602" s="39">
        <v>6</v>
      </c>
      <c r="O602" s="39" t="s">
        <v>450</v>
      </c>
      <c r="P602" s="39">
        <v>1540</v>
      </c>
      <c r="Q602" s="41">
        <v>0.66</v>
      </c>
      <c r="R602" s="41" t="s">
        <v>450</v>
      </c>
      <c r="S602" s="41" t="s">
        <v>450</v>
      </c>
      <c r="T602" s="41" t="s">
        <v>450</v>
      </c>
      <c r="U602" s="41">
        <v>0.66</v>
      </c>
      <c r="V602" s="40">
        <v>51</v>
      </c>
      <c r="W602" s="40" t="s">
        <v>450</v>
      </c>
      <c r="X602" s="40" t="s">
        <v>450</v>
      </c>
      <c r="Y602" s="40" t="s">
        <v>450</v>
      </c>
      <c r="Z602" s="40">
        <v>51</v>
      </c>
      <c r="AA602" s="38">
        <v>0.125</v>
      </c>
      <c r="AB602" s="38">
        <v>0.33</v>
      </c>
      <c r="AC602" s="38" t="s">
        <v>450</v>
      </c>
      <c r="AD602" s="38" t="s">
        <v>450</v>
      </c>
      <c r="AE602" s="38">
        <v>0.45500000000000002</v>
      </c>
      <c r="AF602" s="39">
        <v>9</v>
      </c>
      <c r="AG602" s="39">
        <v>9</v>
      </c>
      <c r="AH602" s="39" t="s">
        <v>450</v>
      </c>
      <c r="AI602" s="39" t="s">
        <v>450</v>
      </c>
      <c r="AJ602" s="39">
        <v>18</v>
      </c>
      <c r="AK602" s="38">
        <v>1411.3150000000001</v>
      </c>
      <c r="AL602" s="38">
        <v>1219.086</v>
      </c>
      <c r="AM602" s="38" t="s">
        <v>450</v>
      </c>
      <c r="AN602" s="38" t="s">
        <v>450</v>
      </c>
      <c r="AO602" s="38">
        <v>2630.4009999999998</v>
      </c>
      <c r="AP602" s="36">
        <v>1.4999999999999999E-2</v>
      </c>
      <c r="AQ602" s="36" t="s">
        <v>450</v>
      </c>
      <c r="AR602" s="36" t="s">
        <v>450</v>
      </c>
      <c r="AS602" s="36" t="s">
        <v>450</v>
      </c>
      <c r="AT602" s="36">
        <v>1.4999999999999999E-2</v>
      </c>
      <c r="AU602" s="37">
        <v>3</v>
      </c>
      <c r="AV602" s="37" t="s">
        <v>450</v>
      </c>
      <c r="AW602" s="37" t="s">
        <v>450</v>
      </c>
      <c r="AX602" s="37" t="s">
        <v>450</v>
      </c>
      <c r="AY602" s="37">
        <v>3</v>
      </c>
      <c r="AZ602" s="36" t="s">
        <v>450</v>
      </c>
      <c r="BA602" s="36" t="s">
        <v>450</v>
      </c>
      <c r="BB602" s="36" t="s">
        <v>450</v>
      </c>
      <c r="BC602" s="36" t="s">
        <v>450</v>
      </c>
      <c r="BD602" s="36">
        <v>0</v>
      </c>
      <c r="BE602" s="38" t="s">
        <v>450</v>
      </c>
      <c r="BF602" s="38">
        <v>9.0050000000000008</v>
      </c>
      <c r="BG602" s="38" t="s">
        <v>450</v>
      </c>
      <c r="BH602" s="38" t="s">
        <v>450</v>
      </c>
      <c r="BI602" s="38">
        <v>9.0050000000000008</v>
      </c>
      <c r="BJ602" s="39" t="s">
        <v>450</v>
      </c>
      <c r="BK602" s="39">
        <v>3</v>
      </c>
      <c r="BL602" s="39" t="s">
        <v>450</v>
      </c>
      <c r="BM602" s="39" t="s">
        <v>450</v>
      </c>
      <c r="BN602" s="39">
        <v>3</v>
      </c>
      <c r="BO602" s="38" t="s">
        <v>450</v>
      </c>
      <c r="BP602" s="38" t="s">
        <v>450</v>
      </c>
      <c r="BQ602" s="38" t="s">
        <v>450</v>
      </c>
      <c r="BR602" s="38" t="s">
        <v>450</v>
      </c>
      <c r="BS602" s="38">
        <v>0</v>
      </c>
      <c r="BT602" s="36">
        <v>11.775</v>
      </c>
      <c r="BU602" s="36">
        <v>13.109</v>
      </c>
      <c r="BV602" s="36">
        <v>0.73699999999999999</v>
      </c>
      <c r="BW602" s="36">
        <v>0</v>
      </c>
      <c r="BX602" s="36">
        <v>25.620999999999999</v>
      </c>
      <c r="BY602" s="37">
        <v>1461</v>
      </c>
      <c r="BZ602" s="37">
        <v>97</v>
      </c>
      <c r="CA602" s="37">
        <v>6</v>
      </c>
      <c r="CB602" s="37">
        <v>0</v>
      </c>
      <c r="CC602" s="37">
        <v>1564</v>
      </c>
      <c r="CD602" s="36">
        <v>1411.3150000000001</v>
      </c>
      <c r="CE602" s="36">
        <v>1219.086</v>
      </c>
      <c r="CF602" s="36">
        <v>0</v>
      </c>
      <c r="CG602" s="36">
        <v>0</v>
      </c>
      <c r="CH602" s="36">
        <v>2630.4009999999998</v>
      </c>
    </row>
    <row r="603" spans="1:86" x14ac:dyDescent="0.25">
      <c r="A603" s="45">
        <v>2022</v>
      </c>
      <c r="B603" s="43" t="s">
        <v>174</v>
      </c>
      <c r="C603" s="44">
        <v>26510</v>
      </c>
      <c r="D603" s="43" t="s">
        <v>834</v>
      </c>
      <c r="E603" s="43" t="s">
        <v>575</v>
      </c>
      <c r="F603" s="42" t="s">
        <v>457</v>
      </c>
      <c r="G603" s="54">
        <v>7.1230000000000002</v>
      </c>
      <c r="H603" s="54">
        <v>6.45</v>
      </c>
      <c r="I603" s="38">
        <v>0</v>
      </c>
      <c r="J603" s="38">
        <v>0</v>
      </c>
      <c r="K603" s="38">
        <v>13.573</v>
      </c>
      <c r="L603" s="39">
        <v>890</v>
      </c>
      <c r="M603" s="39">
        <v>94</v>
      </c>
      <c r="N603" s="39">
        <v>0</v>
      </c>
      <c r="O603" s="39">
        <v>0</v>
      </c>
      <c r="P603" s="39">
        <v>984</v>
      </c>
      <c r="Q603" s="41" t="s">
        <v>450</v>
      </c>
      <c r="R603" s="41" t="s">
        <v>450</v>
      </c>
      <c r="S603" s="41" t="s">
        <v>450</v>
      </c>
      <c r="T603" s="41" t="s">
        <v>450</v>
      </c>
      <c r="U603" s="41">
        <v>0</v>
      </c>
      <c r="V603" s="40" t="s">
        <v>450</v>
      </c>
      <c r="W603" s="40" t="s">
        <v>450</v>
      </c>
      <c r="X603" s="40" t="s">
        <v>450</v>
      </c>
      <c r="Y603" s="40" t="s">
        <v>450</v>
      </c>
      <c r="Z603" s="40">
        <v>0</v>
      </c>
      <c r="AA603" s="38">
        <v>0.06</v>
      </c>
      <c r="AB603" s="38">
        <v>0.309</v>
      </c>
      <c r="AC603" s="38">
        <v>0</v>
      </c>
      <c r="AD603" s="38">
        <v>0</v>
      </c>
      <c r="AE603" s="38">
        <v>0.36899999999999999</v>
      </c>
      <c r="AF603" s="39">
        <v>6</v>
      </c>
      <c r="AG603" s="39">
        <v>7</v>
      </c>
      <c r="AH603" s="39">
        <v>0</v>
      </c>
      <c r="AI603" s="39">
        <v>0</v>
      </c>
      <c r="AJ603" s="39">
        <v>13</v>
      </c>
      <c r="AK603" s="38" t="s">
        <v>450</v>
      </c>
      <c r="AL603" s="38" t="s">
        <v>450</v>
      </c>
      <c r="AM603" s="38" t="s">
        <v>450</v>
      </c>
      <c r="AN603" s="38" t="s">
        <v>450</v>
      </c>
      <c r="AO603" s="38">
        <v>0</v>
      </c>
      <c r="AP603" s="36">
        <v>0</v>
      </c>
      <c r="AQ603" s="36">
        <v>6.0000000000000001E-3</v>
      </c>
      <c r="AR603" s="36">
        <v>0</v>
      </c>
      <c r="AS603" s="36">
        <v>0</v>
      </c>
      <c r="AT603" s="36">
        <v>6.0000000000000001E-3</v>
      </c>
      <c r="AU603" s="37">
        <v>0</v>
      </c>
      <c r="AV603" s="37">
        <v>1</v>
      </c>
      <c r="AW603" s="37">
        <v>0</v>
      </c>
      <c r="AX603" s="37">
        <v>0</v>
      </c>
      <c r="AY603" s="37">
        <v>1</v>
      </c>
      <c r="AZ603" s="36" t="s">
        <v>450</v>
      </c>
      <c r="BA603" s="36" t="s">
        <v>450</v>
      </c>
      <c r="BB603" s="36" t="s">
        <v>450</v>
      </c>
      <c r="BC603" s="36" t="s">
        <v>450</v>
      </c>
      <c r="BD603" s="36">
        <v>0</v>
      </c>
      <c r="BE603" s="38" t="s">
        <v>450</v>
      </c>
      <c r="BF603" s="38" t="s">
        <v>450</v>
      </c>
      <c r="BG603" s="38" t="s">
        <v>450</v>
      </c>
      <c r="BH603" s="38" t="s">
        <v>450</v>
      </c>
      <c r="BI603" s="38">
        <v>0</v>
      </c>
      <c r="BJ603" s="39" t="s">
        <v>450</v>
      </c>
      <c r="BK603" s="39" t="s">
        <v>450</v>
      </c>
      <c r="BL603" s="39" t="s">
        <v>450</v>
      </c>
      <c r="BM603" s="39" t="s">
        <v>450</v>
      </c>
      <c r="BN603" s="39">
        <v>0</v>
      </c>
      <c r="BO603" s="38" t="s">
        <v>450</v>
      </c>
      <c r="BP603" s="38" t="s">
        <v>450</v>
      </c>
      <c r="BQ603" s="38" t="s">
        <v>450</v>
      </c>
      <c r="BR603" s="38" t="s">
        <v>450</v>
      </c>
      <c r="BS603" s="38">
        <v>0</v>
      </c>
      <c r="BT603" s="36">
        <v>7.1829999999999998</v>
      </c>
      <c r="BU603" s="36">
        <v>6.7649999999999997</v>
      </c>
      <c r="BV603" s="36">
        <v>0</v>
      </c>
      <c r="BW603" s="36">
        <v>0</v>
      </c>
      <c r="BX603" s="36">
        <v>13.948</v>
      </c>
      <c r="BY603" s="37">
        <v>896</v>
      </c>
      <c r="BZ603" s="37">
        <v>102</v>
      </c>
      <c r="CA603" s="37">
        <v>0</v>
      </c>
      <c r="CB603" s="37">
        <v>0</v>
      </c>
      <c r="CC603" s="37">
        <v>998</v>
      </c>
      <c r="CD603" s="36">
        <v>0</v>
      </c>
      <c r="CE603" s="36">
        <v>0</v>
      </c>
      <c r="CF603" s="36">
        <v>0</v>
      </c>
      <c r="CG603" s="36">
        <v>0</v>
      </c>
      <c r="CH603" s="36">
        <v>0</v>
      </c>
    </row>
    <row r="604" spans="1:86" x14ac:dyDescent="0.25">
      <c r="A604" s="45">
        <v>2022</v>
      </c>
      <c r="B604" s="43" t="s">
        <v>175</v>
      </c>
      <c r="C604" s="44">
        <v>963</v>
      </c>
      <c r="D604" s="43" t="s">
        <v>833</v>
      </c>
      <c r="E604" s="43" t="s">
        <v>468</v>
      </c>
      <c r="F604" s="42" t="s">
        <v>457</v>
      </c>
      <c r="G604" s="54">
        <v>368.31700000000001</v>
      </c>
      <c r="H604" s="54">
        <v>153.661</v>
      </c>
      <c r="I604" s="38">
        <v>20.579000000000001</v>
      </c>
      <c r="J604" s="38">
        <v>0</v>
      </c>
      <c r="K604" s="38">
        <v>542.55700000000002</v>
      </c>
      <c r="L604" s="39">
        <v>44510</v>
      </c>
      <c r="M604" s="39">
        <v>1553</v>
      </c>
      <c r="N604" s="39">
        <v>44</v>
      </c>
      <c r="O604" s="39">
        <v>0</v>
      </c>
      <c r="P604" s="39">
        <v>46107</v>
      </c>
      <c r="Q604" s="41" t="s">
        <v>450</v>
      </c>
      <c r="R604" s="41" t="s">
        <v>450</v>
      </c>
      <c r="S604" s="41" t="s">
        <v>450</v>
      </c>
      <c r="T604" s="41" t="s">
        <v>450</v>
      </c>
      <c r="U604" s="41" t="s">
        <v>450</v>
      </c>
      <c r="V604" s="40" t="s">
        <v>450</v>
      </c>
      <c r="W604" s="40" t="s">
        <v>450</v>
      </c>
      <c r="X604" s="40" t="s">
        <v>450</v>
      </c>
      <c r="Y604" s="40" t="s">
        <v>450</v>
      </c>
      <c r="Z604" s="40" t="s">
        <v>450</v>
      </c>
      <c r="AA604" s="38" t="s">
        <v>450</v>
      </c>
      <c r="AB604" s="38" t="s">
        <v>450</v>
      </c>
      <c r="AC604" s="38" t="s">
        <v>450</v>
      </c>
      <c r="AD604" s="38" t="s">
        <v>450</v>
      </c>
      <c r="AE604" s="38" t="s">
        <v>450</v>
      </c>
      <c r="AF604" s="39" t="s">
        <v>450</v>
      </c>
      <c r="AG604" s="39" t="s">
        <v>450</v>
      </c>
      <c r="AH604" s="39" t="s">
        <v>450</v>
      </c>
      <c r="AI604" s="39" t="s">
        <v>450</v>
      </c>
      <c r="AJ604" s="39" t="s">
        <v>450</v>
      </c>
      <c r="AK604" s="38" t="s">
        <v>450</v>
      </c>
      <c r="AL604" s="38" t="s">
        <v>450</v>
      </c>
      <c r="AM604" s="38" t="s">
        <v>450</v>
      </c>
      <c r="AN604" s="38" t="s">
        <v>450</v>
      </c>
      <c r="AO604" s="38">
        <v>0</v>
      </c>
      <c r="AP604" s="36">
        <v>0.20699999999999999</v>
      </c>
      <c r="AQ604" s="36">
        <v>0.04</v>
      </c>
      <c r="AR604" s="36" t="s">
        <v>450</v>
      </c>
      <c r="AS604" s="36" t="s">
        <v>450</v>
      </c>
      <c r="AT604" s="36">
        <v>0.247</v>
      </c>
      <c r="AU604" s="37">
        <v>17</v>
      </c>
      <c r="AV604" s="37">
        <v>2</v>
      </c>
      <c r="AW604" s="37" t="s">
        <v>450</v>
      </c>
      <c r="AX604" s="37" t="s">
        <v>450</v>
      </c>
      <c r="AY604" s="37">
        <v>19</v>
      </c>
      <c r="AZ604" s="36" t="s">
        <v>450</v>
      </c>
      <c r="BA604" s="36" t="s">
        <v>450</v>
      </c>
      <c r="BB604" s="36" t="s">
        <v>450</v>
      </c>
      <c r="BC604" s="36" t="s">
        <v>450</v>
      </c>
      <c r="BD604" s="36">
        <v>0</v>
      </c>
      <c r="BE604" s="38">
        <v>2.3E-2</v>
      </c>
      <c r="BF604" s="38" t="s">
        <v>450</v>
      </c>
      <c r="BG604" s="38" t="s">
        <v>450</v>
      </c>
      <c r="BH604" s="38" t="s">
        <v>450</v>
      </c>
      <c r="BI604" s="38">
        <v>2.3E-2</v>
      </c>
      <c r="BJ604" s="39">
        <v>1</v>
      </c>
      <c r="BK604" s="39" t="s">
        <v>450</v>
      </c>
      <c r="BL604" s="39" t="s">
        <v>450</v>
      </c>
      <c r="BM604" s="39" t="s">
        <v>450</v>
      </c>
      <c r="BN604" s="39">
        <v>1</v>
      </c>
      <c r="BO604" s="38" t="s">
        <v>450</v>
      </c>
      <c r="BP604" s="38" t="s">
        <v>450</v>
      </c>
      <c r="BQ604" s="38" t="s">
        <v>450</v>
      </c>
      <c r="BR604" s="38" t="s">
        <v>450</v>
      </c>
      <c r="BS604" s="38">
        <v>0</v>
      </c>
      <c r="BT604" s="36">
        <v>368.54700000000003</v>
      </c>
      <c r="BU604" s="36">
        <v>153.70099999999999</v>
      </c>
      <c r="BV604" s="36">
        <v>20.579000000000001</v>
      </c>
      <c r="BW604" s="36">
        <v>0</v>
      </c>
      <c r="BX604" s="36">
        <v>542.827</v>
      </c>
      <c r="BY604" s="37">
        <v>44528</v>
      </c>
      <c r="BZ604" s="37">
        <v>1555</v>
      </c>
      <c r="CA604" s="37">
        <v>44</v>
      </c>
      <c r="CB604" s="37">
        <v>0</v>
      </c>
      <c r="CC604" s="37">
        <v>46127</v>
      </c>
      <c r="CD604" s="36">
        <v>0</v>
      </c>
      <c r="CE604" s="36">
        <v>0</v>
      </c>
      <c r="CF604" s="36">
        <v>0</v>
      </c>
      <c r="CG604" s="36">
        <v>0</v>
      </c>
      <c r="CH604" s="36">
        <v>0</v>
      </c>
    </row>
    <row r="605" spans="1:86" x14ac:dyDescent="0.25">
      <c r="A605" s="45">
        <v>2022</v>
      </c>
      <c r="B605" s="43" t="s">
        <v>175</v>
      </c>
      <c r="C605" s="44">
        <v>9726</v>
      </c>
      <c r="D605" s="43" t="s">
        <v>832</v>
      </c>
      <c r="E605" s="43" t="s">
        <v>468</v>
      </c>
      <c r="F605" s="42" t="s">
        <v>457</v>
      </c>
      <c r="G605" s="54">
        <v>370.78399999999999</v>
      </c>
      <c r="H605" s="54">
        <v>400.47199999999998</v>
      </c>
      <c r="I605" s="38">
        <v>23.376999999999999</v>
      </c>
      <c r="J605" s="38">
        <v>0</v>
      </c>
      <c r="K605" s="38">
        <v>794.63300000000004</v>
      </c>
      <c r="L605" s="39">
        <v>45085</v>
      </c>
      <c r="M605" s="39">
        <v>2314</v>
      </c>
      <c r="N605" s="39">
        <v>54</v>
      </c>
      <c r="O605" s="39">
        <v>0</v>
      </c>
      <c r="P605" s="39">
        <v>47453</v>
      </c>
      <c r="Q605" s="41">
        <v>8.1720000000000006</v>
      </c>
      <c r="R605" s="41">
        <v>0.04</v>
      </c>
      <c r="S605" s="41">
        <v>0</v>
      </c>
      <c r="T605" s="41">
        <v>0</v>
      </c>
      <c r="U605" s="41">
        <v>8.2119999999999997</v>
      </c>
      <c r="V605" s="40">
        <v>840</v>
      </c>
      <c r="W605" s="40">
        <v>3</v>
      </c>
      <c r="X605" s="40">
        <v>0</v>
      </c>
      <c r="Y605" s="40">
        <v>0</v>
      </c>
      <c r="Z605" s="40">
        <v>843</v>
      </c>
      <c r="AA605" s="38">
        <v>0</v>
      </c>
      <c r="AB605" s="38">
        <v>0</v>
      </c>
      <c r="AC605" s="38">
        <v>0</v>
      </c>
      <c r="AD605" s="38">
        <v>0</v>
      </c>
      <c r="AE605" s="38">
        <v>0</v>
      </c>
      <c r="AF605" s="39">
        <v>0</v>
      </c>
      <c r="AG605" s="39">
        <v>0</v>
      </c>
      <c r="AH605" s="39">
        <v>0</v>
      </c>
      <c r="AI605" s="39">
        <v>0</v>
      </c>
      <c r="AJ605" s="39">
        <v>0</v>
      </c>
      <c r="AK605" s="38">
        <v>0</v>
      </c>
      <c r="AL605" s="38">
        <v>0</v>
      </c>
      <c r="AM605" s="38">
        <v>0</v>
      </c>
      <c r="AN605" s="38">
        <v>0</v>
      </c>
      <c r="AO605" s="38">
        <v>0</v>
      </c>
      <c r="AP605" s="36">
        <v>0.22</v>
      </c>
      <c r="AQ605" s="36">
        <v>5.7000000000000002E-2</v>
      </c>
      <c r="AR605" s="36">
        <v>0</v>
      </c>
      <c r="AS605" s="36">
        <v>0</v>
      </c>
      <c r="AT605" s="36">
        <v>0.27700000000000002</v>
      </c>
      <c r="AU605" s="37">
        <v>15</v>
      </c>
      <c r="AV605" s="37">
        <v>4</v>
      </c>
      <c r="AW605" s="37">
        <v>0</v>
      </c>
      <c r="AX605" s="37">
        <v>0</v>
      </c>
      <c r="AY605" s="37">
        <v>19</v>
      </c>
      <c r="AZ605" s="36">
        <v>0</v>
      </c>
      <c r="BA605" s="36">
        <v>0</v>
      </c>
      <c r="BB605" s="36">
        <v>0</v>
      </c>
      <c r="BC605" s="36">
        <v>0</v>
      </c>
      <c r="BD605" s="36">
        <v>0</v>
      </c>
      <c r="BE605" s="38">
        <v>0</v>
      </c>
      <c r="BF605" s="38">
        <v>0.74</v>
      </c>
      <c r="BG605" s="38">
        <v>0</v>
      </c>
      <c r="BH605" s="38">
        <v>0</v>
      </c>
      <c r="BI605" s="38">
        <v>0.74</v>
      </c>
      <c r="BJ605" s="39">
        <v>0</v>
      </c>
      <c r="BK605" s="39">
        <v>2</v>
      </c>
      <c r="BL605" s="39">
        <v>0</v>
      </c>
      <c r="BM605" s="39">
        <v>0</v>
      </c>
      <c r="BN605" s="39">
        <v>2</v>
      </c>
      <c r="BO605" s="38">
        <v>0</v>
      </c>
      <c r="BP605" s="38">
        <v>0</v>
      </c>
      <c r="BQ605" s="38">
        <v>0</v>
      </c>
      <c r="BR605" s="38">
        <v>0</v>
      </c>
      <c r="BS605" s="38">
        <v>0</v>
      </c>
      <c r="BT605" s="36">
        <v>371.00400000000002</v>
      </c>
      <c r="BU605" s="36">
        <v>401.26900000000001</v>
      </c>
      <c r="BV605" s="36">
        <v>23.376999999999999</v>
      </c>
      <c r="BW605" s="36">
        <v>0</v>
      </c>
      <c r="BX605" s="36">
        <v>795.65</v>
      </c>
      <c r="BY605" s="37">
        <v>45100</v>
      </c>
      <c r="BZ605" s="37">
        <v>2320</v>
      </c>
      <c r="CA605" s="37">
        <v>54</v>
      </c>
      <c r="CB605" s="37">
        <v>0</v>
      </c>
      <c r="CC605" s="37">
        <v>47474</v>
      </c>
      <c r="CD605" s="36">
        <v>0</v>
      </c>
      <c r="CE605" s="36">
        <v>0</v>
      </c>
      <c r="CF605" s="36">
        <v>0</v>
      </c>
      <c r="CG605" s="36">
        <v>0</v>
      </c>
      <c r="CH605" s="36">
        <v>0</v>
      </c>
    </row>
    <row r="606" spans="1:86" x14ac:dyDescent="0.25">
      <c r="A606" s="45">
        <v>2022</v>
      </c>
      <c r="B606" s="43" t="s">
        <v>175</v>
      </c>
      <c r="C606" s="44">
        <v>15477</v>
      </c>
      <c r="D606" s="43" t="s">
        <v>831</v>
      </c>
      <c r="E606" s="43" t="s">
        <v>468</v>
      </c>
      <c r="F606" s="42" t="s">
        <v>457</v>
      </c>
      <c r="G606" s="54">
        <v>436.41699999999997</v>
      </c>
      <c r="H606" s="54">
        <v>772.47199999999998</v>
      </c>
      <c r="I606" s="38">
        <v>90.016000000000005</v>
      </c>
      <c r="J606" s="38">
        <v>0</v>
      </c>
      <c r="K606" s="38">
        <v>1298.905</v>
      </c>
      <c r="L606" s="39">
        <v>68269</v>
      </c>
      <c r="M606" s="39">
        <v>3913</v>
      </c>
      <c r="N606" s="39">
        <v>160</v>
      </c>
      <c r="O606" s="39">
        <v>0</v>
      </c>
      <c r="P606" s="39">
        <v>72342</v>
      </c>
      <c r="Q606" s="41" t="s">
        <v>450</v>
      </c>
      <c r="R606" s="41" t="s">
        <v>450</v>
      </c>
      <c r="S606" s="41" t="s">
        <v>450</v>
      </c>
      <c r="T606" s="41" t="s">
        <v>450</v>
      </c>
      <c r="U606" s="41" t="s">
        <v>450</v>
      </c>
      <c r="V606" s="40" t="s">
        <v>450</v>
      </c>
      <c r="W606" s="40" t="s">
        <v>450</v>
      </c>
      <c r="X606" s="40" t="s">
        <v>450</v>
      </c>
      <c r="Y606" s="40" t="s">
        <v>450</v>
      </c>
      <c r="Z606" s="40" t="s">
        <v>450</v>
      </c>
      <c r="AA606" s="38" t="s">
        <v>450</v>
      </c>
      <c r="AB606" s="38" t="s">
        <v>450</v>
      </c>
      <c r="AC606" s="38" t="s">
        <v>450</v>
      </c>
      <c r="AD606" s="38" t="s">
        <v>450</v>
      </c>
      <c r="AE606" s="38" t="s">
        <v>450</v>
      </c>
      <c r="AF606" s="39" t="s">
        <v>450</v>
      </c>
      <c r="AG606" s="39" t="s">
        <v>450</v>
      </c>
      <c r="AH606" s="39" t="s">
        <v>450</v>
      </c>
      <c r="AI606" s="39" t="s">
        <v>450</v>
      </c>
      <c r="AJ606" s="39" t="s">
        <v>450</v>
      </c>
      <c r="AK606" s="38" t="s">
        <v>450</v>
      </c>
      <c r="AL606" s="38" t="s">
        <v>450</v>
      </c>
      <c r="AM606" s="38" t="s">
        <v>450</v>
      </c>
      <c r="AN606" s="38" t="s">
        <v>450</v>
      </c>
      <c r="AO606" s="38">
        <v>0</v>
      </c>
      <c r="AP606" s="36" t="s">
        <v>450</v>
      </c>
      <c r="AQ606" s="36">
        <v>1.514</v>
      </c>
      <c r="AR606" s="36" t="s">
        <v>450</v>
      </c>
      <c r="AS606" s="36" t="s">
        <v>450</v>
      </c>
      <c r="AT606" s="36">
        <v>1.514</v>
      </c>
      <c r="AU606" s="37" t="s">
        <v>450</v>
      </c>
      <c r="AV606" s="37">
        <v>4</v>
      </c>
      <c r="AW606" s="37" t="s">
        <v>450</v>
      </c>
      <c r="AX606" s="37" t="s">
        <v>450</v>
      </c>
      <c r="AY606" s="37">
        <v>4</v>
      </c>
      <c r="AZ606" s="36" t="s">
        <v>450</v>
      </c>
      <c r="BA606" s="36" t="s">
        <v>450</v>
      </c>
      <c r="BB606" s="36" t="s">
        <v>450</v>
      </c>
      <c r="BC606" s="36" t="s">
        <v>450</v>
      </c>
      <c r="BD606" s="36">
        <v>0</v>
      </c>
      <c r="BE606" s="38" t="s">
        <v>450</v>
      </c>
      <c r="BF606" s="38" t="s">
        <v>450</v>
      </c>
      <c r="BG606" s="38" t="s">
        <v>450</v>
      </c>
      <c r="BH606" s="38" t="s">
        <v>450</v>
      </c>
      <c r="BI606" s="38">
        <v>0</v>
      </c>
      <c r="BJ606" s="39" t="s">
        <v>450</v>
      </c>
      <c r="BK606" s="39" t="s">
        <v>450</v>
      </c>
      <c r="BL606" s="39" t="s">
        <v>450</v>
      </c>
      <c r="BM606" s="39" t="s">
        <v>450</v>
      </c>
      <c r="BN606" s="39">
        <v>0</v>
      </c>
      <c r="BO606" s="38" t="s">
        <v>450</v>
      </c>
      <c r="BP606" s="38" t="s">
        <v>450</v>
      </c>
      <c r="BQ606" s="38" t="s">
        <v>450</v>
      </c>
      <c r="BR606" s="38" t="s">
        <v>450</v>
      </c>
      <c r="BS606" s="38">
        <v>0</v>
      </c>
      <c r="BT606" s="36">
        <v>436.41699999999997</v>
      </c>
      <c r="BU606" s="36">
        <v>773.98599999999999</v>
      </c>
      <c r="BV606" s="36">
        <v>90.016000000000005</v>
      </c>
      <c r="BW606" s="36">
        <v>0</v>
      </c>
      <c r="BX606" s="36">
        <v>1300.4190000000001</v>
      </c>
      <c r="BY606" s="37">
        <v>68269</v>
      </c>
      <c r="BZ606" s="37">
        <v>3917</v>
      </c>
      <c r="CA606" s="37">
        <v>160</v>
      </c>
      <c r="CB606" s="37">
        <v>0</v>
      </c>
      <c r="CC606" s="37">
        <v>72346</v>
      </c>
      <c r="CD606" s="36">
        <v>0</v>
      </c>
      <c r="CE606" s="36">
        <v>0</v>
      </c>
      <c r="CF606" s="36">
        <v>0</v>
      </c>
      <c r="CG606" s="36">
        <v>0</v>
      </c>
      <c r="CH606" s="36">
        <v>0</v>
      </c>
    </row>
    <row r="607" spans="1:86" x14ac:dyDescent="0.25">
      <c r="A607" s="45">
        <v>2022</v>
      </c>
      <c r="B607" s="43" t="s">
        <v>175</v>
      </c>
      <c r="C607" s="44">
        <v>16213</v>
      </c>
      <c r="D607" s="43" t="s">
        <v>830</v>
      </c>
      <c r="E607" s="43" t="s">
        <v>468</v>
      </c>
      <c r="F607" s="42" t="s">
        <v>457</v>
      </c>
      <c r="G607" s="54">
        <v>9.0860000000000003</v>
      </c>
      <c r="H607" s="54">
        <v>24.768999999999998</v>
      </c>
      <c r="I607" s="38">
        <v>7.1999999999999995E-2</v>
      </c>
      <c r="J607" s="38">
        <v>0</v>
      </c>
      <c r="K607" s="38">
        <v>33.927</v>
      </c>
      <c r="L607" s="39">
        <v>1021</v>
      </c>
      <c r="M607" s="39">
        <v>150</v>
      </c>
      <c r="N607" s="39">
        <v>1</v>
      </c>
      <c r="O607" s="39">
        <v>0</v>
      </c>
      <c r="P607" s="39">
        <v>1172</v>
      </c>
      <c r="Q607" s="41">
        <v>0.53200000000000003</v>
      </c>
      <c r="R607" s="41">
        <v>0</v>
      </c>
      <c r="S607" s="41">
        <v>0</v>
      </c>
      <c r="T607" s="41">
        <v>0</v>
      </c>
      <c r="U607" s="41">
        <v>0.53200000000000003</v>
      </c>
      <c r="V607" s="40">
        <v>45</v>
      </c>
      <c r="W607" s="40">
        <v>0</v>
      </c>
      <c r="X607" s="40">
        <v>0</v>
      </c>
      <c r="Y607" s="40">
        <v>0</v>
      </c>
      <c r="Z607" s="40">
        <v>45</v>
      </c>
      <c r="AA607" s="38">
        <v>0</v>
      </c>
      <c r="AB607" s="38">
        <v>0</v>
      </c>
      <c r="AC607" s="38">
        <v>0</v>
      </c>
      <c r="AD607" s="38">
        <v>0</v>
      </c>
      <c r="AE607" s="38">
        <v>0</v>
      </c>
      <c r="AF607" s="39">
        <v>0</v>
      </c>
      <c r="AG607" s="39">
        <v>0</v>
      </c>
      <c r="AH607" s="39">
        <v>0</v>
      </c>
      <c r="AI607" s="39">
        <v>0</v>
      </c>
      <c r="AJ607" s="39">
        <v>0</v>
      </c>
      <c r="AK607" s="38">
        <v>0</v>
      </c>
      <c r="AL607" s="38">
        <v>0</v>
      </c>
      <c r="AM607" s="38">
        <v>0</v>
      </c>
      <c r="AN607" s="38">
        <v>0</v>
      </c>
      <c r="AO607" s="38">
        <v>0</v>
      </c>
      <c r="AP607" s="36">
        <v>0</v>
      </c>
      <c r="AQ607" s="36">
        <v>0</v>
      </c>
      <c r="AR607" s="36">
        <v>0</v>
      </c>
      <c r="AS607" s="36">
        <v>0</v>
      </c>
      <c r="AT607" s="36">
        <v>0</v>
      </c>
      <c r="AU607" s="37">
        <v>0</v>
      </c>
      <c r="AV607" s="37">
        <v>0</v>
      </c>
      <c r="AW607" s="37">
        <v>0</v>
      </c>
      <c r="AX607" s="37">
        <v>0</v>
      </c>
      <c r="AY607" s="37">
        <v>0</v>
      </c>
      <c r="AZ607" s="36">
        <v>0</v>
      </c>
      <c r="BA607" s="36">
        <v>0</v>
      </c>
      <c r="BB607" s="36">
        <v>0</v>
      </c>
      <c r="BC607" s="36">
        <v>0</v>
      </c>
      <c r="BD607" s="36">
        <v>0</v>
      </c>
      <c r="BE607" s="38">
        <v>0</v>
      </c>
      <c r="BF607" s="38">
        <v>0</v>
      </c>
      <c r="BG607" s="38">
        <v>0</v>
      </c>
      <c r="BH607" s="38">
        <v>0</v>
      </c>
      <c r="BI607" s="38">
        <v>0</v>
      </c>
      <c r="BJ607" s="39">
        <v>0</v>
      </c>
      <c r="BK607" s="39">
        <v>0</v>
      </c>
      <c r="BL607" s="39">
        <v>0</v>
      </c>
      <c r="BM607" s="39">
        <v>0</v>
      </c>
      <c r="BN607" s="39">
        <v>0</v>
      </c>
      <c r="BO607" s="38">
        <v>0</v>
      </c>
      <c r="BP607" s="38">
        <v>0</v>
      </c>
      <c r="BQ607" s="38">
        <v>0</v>
      </c>
      <c r="BR607" s="38">
        <v>0</v>
      </c>
      <c r="BS607" s="38">
        <v>0</v>
      </c>
      <c r="BT607" s="36">
        <v>9.0860000000000003</v>
      </c>
      <c r="BU607" s="36">
        <v>24.768999999999998</v>
      </c>
      <c r="BV607" s="36">
        <v>7.1999999999999995E-2</v>
      </c>
      <c r="BW607" s="36">
        <v>0</v>
      </c>
      <c r="BX607" s="36">
        <v>33.927</v>
      </c>
      <c r="BY607" s="37">
        <v>1021</v>
      </c>
      <c r="BZ607" s="37">
        <v>150</v>
      </c>
      <c r="CA607" s="37">
        <v>1</v>
      </c>
      <c r="CB607" s="37">
        <v>0</v>
      </c>
      <c r="CC607" s="37">
        <v>1172</v>
      </c>
      <c r="CD607" s="36">
        <v>0</v>
      </c>
      <c r="CE607" s="36">
        <v>0</v>
      </c>
      <c r="CF607" s="36">
        <v>0</v>
      </c>
      <c r="CG607" s="36">
        <v>0</v>
      </c>
      <c r="CH607" s="36">
        <v>0</v>
      </c>
    </row>
    <row r="608" spans="1:86" x14ac:dyDescent="0.25">
      <c r="A608" s="45">
        <v>2022</v>
      </c>
      <c r="B608" s="43" t="s">
        <v>175</v>
      </c>
      <c r="C608" s="44">
        <v>19856</v>
      </c>
      <c r="D608" s="43" t="s">
        <v>829</v>
      </c>
      <c r="E608" s="43" t="s">
        <v>468</v>
      </c>
      <c r="F608" s="42" t="s">
        <v>457</v>
      </c>
      <c r="G608" s="54">
        <v>6.6360000000000001</v>
      </c>
      <c r="H608" s="54">
        <v>6.0540000000000003</v>
      </c>
      <c r="I608" s="38">
        <v>9.49</v>
      </c>
      <c r="J608" s="38" t="s">
        <v>450</v>
      </c>
      <c r="K608" s="38">
        <v>22.18</v>
      </c>
      <c r="L608" s="39">
        <v>1220</v>
      </c>
      <c r="M608" s="39">
        <v>38</v>
      </c>
      <c r="N608" s="39">
        <v>11</v>
      </c>
      <c r="O608" s="39" t="s">
        <v>450</v>
      </c>
      <c r="P608" s="39">
        <v>1269</v>
      </c>
      <c r="Q608" s="41" t="s">
        <v>450</v>
      </c>
      <c r="R608" s="41" t="s">
        <v>450</v>
      </c>
      <c r="S608" s="41" t="s">
        <v>450</v>
      </c>
      <c r="T608" s="41" t="s">
        <v>450</v>
      </c>
      <c r="U608" s="41" t="s">
        <v>450</v>
      </c>
      <c r="V608" s="40" t="s">
        <v>450</v>
      </c>
      <c r="W608" s="40" t="s">
        <v>450</v>
      </c>
      <c r="X608" s="40" t="s">
        <v>450</v>
      </c>
      <c r="Y608" s="40" t="s">
        <v>450</v>
      </c>
      <c r="Z608" s="40" t="s">
        <v>450</v>
      </c>
      <c r="AA608" s="38" t="s">
        <v>450</v>
      </c>
      <c r="AB608" s="38" t="s">
        <v>450</v>
      </c>
      <c r="AC608" s="38" t="s">
        <v>450</v>
      </c>
      <c r="AD608" s="38" t="s">
        <v>450</v>
      </c>
      <c r="AE608" s="38" t="s">
        <v>450</v>
      </c>
      <c r="AF608" s="39" t="s">
        <v>450</v>
      </c>
      <c r="AG608" s="39" t="s">
        <v>450</v>
      </c>
      <c r="AH608" s="39" t="s">
        <v>450</v>
      </c>
      <c r="AI608" s="39" t="s">
        <v>450</v>
      </c>
      <c r="AJ608" s="39" t="s">
        <v>450</v>
      </c>
      <c r="AK608" s="38" t="s">
        <v>450</v>
      </c>
      <c r="AL608" s="38" t="s">
        <v>450</v>
      </c>
      <c r="AM608" s="38" t="s">
        <v>450</v>
      </c>
      <c r="AN608" s="38" t="s">
        <v>450</v>
      </c>
      <c r="AO608" s="38">
        <v>0</v>
      </c>
      <c r="AP608" s="36">
        <v>0.04</v>
      </c>
      <c r="AQ608" s="36" t="s">
        <v>450</v>
      </c>
      <c r="AR608" s="36">
        <v>3.0000000000000001E-3</v>
      </c>
      <c r="AS608" s="36" t="s">
        <v>450</v>
      </c>
      <c r="AT608" s="36">
        <v>4.2999999999999997E-2</v>
      </c>
      <c r="AU608" s="37">
        <v>2</v>
      </c>
      <c r="AV608" s="37" t="s">
        <v>450</v>
      </c>
      <c r="AW608" s="37">
        <v>1</v>
      </c>
      <c r="AX608" s="37" t="s">
        <v>450</v>
      </c>
      <c r="AY608" s="37">
        <v>3</v>
      </c>
      <c r="AZ608" s="36" t="s">
        <v>450</v>
      </c>
      <c r="BA608" s="36" t="s">
        <v>450</v>
      </c>
      <c r="BB608" s="36" t="s">
        <v>450</v>
      </c>
      <c r="BC608" s="36" t="s">
        <v>450</v>
      </c>
      <c r="BD608" s="36">
        <v>0</v>
      </c>
      <c r="BE608" s="38" t="s">
        <v>450</v>
      </c>
      <c r="BF608" s="38">
        <v>0.18</v>
      </c>
      <c r="BG608" s="38" t="s">
        <v>450</v>
      </c>
      <c r="BH608" s="38" t="s">
        <v>450</v>
      </c>
      <c r="BI608" s="38">
        <v>0.18</v>
      </c>
      <c r="BJ608" s="39" t="s">
        <v>450</v>
      </c>
      <c r="BK608" s="39">
        <v>1</v>
      </c>
      <c r="BL608" s="39" t="s">
        <v>450</v>
      </c>
      <c r="BM608" s="39" t="s">
        <v>450</v>
      </c>
      <c r="BN608" s="39">
        <v>1</v>
      </c>
      <c r="BO608" s="38" t="s">
        <v>450</v>
      </c>
      <c r="BP608" s="38" t="s">
        <v>450</v>
      </c>
      <c r="BQ608" s="38" t="s">
        <v>450</v>
      </c>
      <c r="BR608" s="38" t="s">
        <v>450</v>
      </c>
      <c r="BS608" s="38">
        <v>0</v>
      </c>
      <c r="BT608" s="36">
        <v>6.6760000000000002</v>
      </c>
      <c r="BU608" s="36">
        <v>6.234</v>
      </c>
      <c r="BV608" s="36">
        <v>9.4930000000000003</v>
      </c>
      <c r="BW608" s="36">
        <v>0</v>
      </c>
      <c r="BX608" s="36">
        <v>22.402999999999999</v>
      </c>
      <c r="BY608" s="37">
        <v>1222</v>
      </c>
      <c r="BZ608" s="37">
        <v>39</v>
      </c>
      <c r="CA608" s="37">
        <v>12</v>
      </c>
      <c r="CB608" s="37">
        <v>0</v>
      </c>
      <c r="CC608" s="37">
        <v>1273</v>
      </c>
      <c r="CD608" s="36">
        <v>0</v>
      </c>
      <c r="CE608" s="36">
        <v>0</v>
      </c>
      <c r="CF608" s="36">
        <v>0</v>
      </c>
      <c r="CG608" s="36">
        <v>0</v>
      </c>
      <c r="CH608" s="36">
        <v>0</v>
      </c>
    </row>
    <row r="609" spans="1:86" x14ac:dyDescent="0.25">
      <c r="A609" s="45">
        <v>2022</v>
      </c>
      <c r="B609" s="43" t="s">
        <v>176</v>
      </c>
      <c r="C609" s="44">
        <v>3273</v>
      </c>
      <c r="D609" s="43" t="s">
        <v>828</v>
      </c>
      <c r="E609" s="43" t="s">
        <v>814</v>
      </c>
      <c r="F609" s="42" t="s">
        <v>457</v>
      </c>
      <c r="G609" s="54">
        <v>4.4980000000000002</v>
      </c>
      <c r="H609" s="54">
        <v>0.97499999999999998</v>
      </c>
      <c r="I609" s="38" t="s">
        <v>450</v>
      </c>
      <c r="J609" s="38" t="s">
        <v>450</v>
      </c>
      <c r="K609" s="38">
        <v>5.4729999999999999</v>
      </c>
      <c r="L609" s="39">
        <v>616</v>
      </c>
      <c r="M609" s="39">
        <v>14</v>
      </c>
      <c r="N609" s="39" t="s">
        <v>450</v>
      </c>
      <c r="O609" s="39" t="s">
        <v>450</v>
      </c>
      <c r="P609" s="39">
        <v>630</v>
      </c>
      <c r="Q609" s="41" t="s">
        <v>450</v>
      </c>
      <c r="R609" s="41" t="s">
        <v>450</v>
      </c>
      <c r="S609" s="41" t="s">
        <v>450</v>
      </c>
      <c r="T609" s="41" t="s">
        <v>450</v>
      </c>
      <c r="U609" s="41" t="s">
        <v>450</v>
      </c>
      <c r="V609" s="40" t="s">
        <v>450</v>
      </c>
      <c r="W609" s="40" t="s">
        <v>450</v>
      </c>
      <c r="X609" s="40" t="s">
        <v>450</v>
      </c>
      <c r="Y609" s="40" t="s">
        <v>450</v>
      </c>
      <c r="Z609" s="40" t="s">
        <v>450</v>
      </c>
      <c r="AA609" s="38" t="s">
        <v>450</v>
      </c>
      <c r="AB609" s="38" t="s">
        <v>450</v>
      </c>
      <c r="AC609" s="38" t="s">
        <v>450</v>
      </c>
      <c r="AD609" s="38" t="s">
        <v>450</v>
      </c>
      <c r="AE609" s="38" t="s">
        <v>450</v>
      </c>
      <c r="AF609" s="39" t="s">
        <v>450</v>
      </c>
      <c r="AG609" s="39" t="s">
        <v>450</v>
      </c>
      <c r="AH609" s="39" t="s">
        <v>450</v>
      </c>
      <c r="AI609" s="39" t="s">
        <v>450</v>
      </c>
      <c r="AJ609" s="39" t="s">
        <v>450</v>
      </c>
      <c r="AK609" s="38" t="s">
        <v>450</v>
      </c>
      <c r="AL609" s="38" t="s">
        <v>450</v>
      </c>
      <c r="AM609" s="38" t="s">
        <v>450</v>
      </c>
      <c r="AN609" s="38" t="s">
        <v>450</v>
      </c>
      <c r="AO609" s="38">
        <v>0</v>
      </c>
      <c r="AP609" s="36">
        <v>4.9000000000000002E-2</v>
      </c>
      <c r="AQ609" s="36">
        <v>0.09</v>
      </c>
      <c r="AR609" s="36" t="s">
        <v>450</v>
      </c>
      <c r="AS609" s="36" t="s">
        <v>450</v>
      </c>
      <c r="AT609" s="36">
        <v>0.13900000000000001</v>
      </c>
      <c r="AU609" s="37">
        <v>10</v>
      </c>
      <c r="AV609" s="37">
        <v>1</v>
      </c>
      <c r="AW609" s="37" t="s">
        <v>450</v>
      </c>
      <c r="AX609" s="37" t="s">
        <v>450</v>
      </c>
      <c r="AY609" s="37">
        <v>11</v>
      </c>
      <c r="AZ609" s="36" t="s">
        <v>450</v>
      </c>
      <c r="BA609" s="36" t="s">
        <v>450</v>
      </c>
      <c r="BB609" s="36" t="s">
        <v>450</v>
      </c>
      <c r="BC609" s="36" t="s">
        <v>450</v>
      </c>
      <c r="BD609" s="36">
        <v>0</v>
      </c>
      <c r="BE609" s="38" t="s">
        <v>450</v>
      </c>
      <c r="BF609" s="38" t="s">
        <v>450</v>
      </c>
      <c r="BG609" s="38" t="s">
        <v>450</v>
      </c>
      <c r="BH609" s="38" t="s">
        <v>450</v>
      </c>
      <c r="BI609" s="38">
        <v>0</v>
      </c>
      <c r="BJ609" s="39" t="s">
        <v>450</v>
      </c>
      <c r="BK609" s="39" t="s">
        <v>450</v>
      </c>
      <c r="BL609" s="39" t="s">
        <v>450</v>
      </c>
      <c r="BM609" s="39" t="s">
        <v>450</v>
      </c>
      <c r="BN609" s="39">
        <v>0</v>
      </c>
      <c r="BO609" s="38" t="s">
        <v>450</v>
      </c>
      <c r="BP609" s="38" t="s">
        <v>450</v>
      </c>
      <c r="BQ609" s="38" t="s">
        <v>450</v>
      </c>
      <c r="BR609" s="38" t="s">
        <v>450</v>
      </c>
      <c r="BS609" s="38">
        <v>0</v>
      </c>
      <c r="BT609" s="36">
        <v>4.5469999999999997</v>
      </c>
      <c r="BU609" s="36">
        <v>1.0649999999999999</v>
      </c>
      <c r="BV609" s="36">
        <v>0</v>
      </c>
      <c r="BW609" s="36">
        <v>0</v>
      </c>
      <c r="BX609" s="36">
        <v>5.6120000000000001</v>
      </c>
      <c r="BY609" s="37">
        <v>626</v>
      </c>
      <c r="BZ609" s="37">
        <v>15</v>
      </c>
      <c r="CA609" s="37">
        <v>0</v>
      </c>
      <c r="CB609" s="37">
        <v>0</v>
      </c>
      <c r="CC609" s="37">
        <v>641</v>
      </c>
      <c r="CD609" s="36">
        <v>0</v>
      </c>
      <c r="CE609" s="36">
        <v>0</v>
      </c>
      <c r="CF609" s="36">
        <v>0</v>
      </c>
      <c r="CG609" s="36">
        <v>0</v>
      </c>
      <c r="CH609" s="36">
        <v>0</v>
      </c>
    </row>
    <row r="610" spans="1:86" x14ac:dyDescent="0.25">
      <c r="A610" s="45">
        <v>2022</v>
      </c>
      <c r="B610" s="43" t="s">
        <v>176</v>
      </c>
      <c r="C610" s="44">
        <v>3287</v>
      </c>
      <c r="D610" s="43" t="s">
        <v>827</v>
      </c>
      <c r="E610" s="43" t="s">
        <v>609</v>
      </c>
      <c r="F610" s="42" t="s">
        <v>457</v>
      </c>
      <c r="G610" s="54">
        <v>0.41799999999999998</v>
      </c>
      <c r="H610" s="54" t="s">
        <v>450</v>
      </c>
      <c r="I610" s="38" t="s">
        <v>450</v>
      </c>
      <c r="J610" s="38" t="s">
        <v>450</v>
      </c>
      <c r="K610" s="38">
        <v>0.41799999999999998</v>
      </c>
      <c r="L610" s="39">
        <v>47</v>
      </c>
      <c r="M610" s="39" t="s">
        <v>450</v>
      </c>
      <c r="N610" s="39" t="s">
        <v>450</v>
      </c>
      <c r="O610" s="39" t="s">
        <v>450</v>
      </c>
      <c r="P610" s="39">
        <v>47</v>
      </c>
      <c r="Q610" s="41" t="s">
        <v>450</v>
      </c>
      <c r="R610" s="41" t="s">
        <v>450</v>
      </c>
      <c r="S610" s="41" t="s">
        <v>450</v>
      </c>
      <c r="T610" s="41" t="s">
        <v>450</v>
      </c>
      <c r="U610" s="41" t="s">
        <v>450</v>
      </c>
      <c r="V610" s="40" t="s">
        <v>450</v>
      </c>
      <c r="W610" s="40" t="s">
        <v>450</v>
      </c>
      <c r="X610" s="40" t="s">
        <v>450</v>
      </c>
      <c r="Y610" s="40" t="s">
        <v>450</v>
      </c>
      <c r="Z610" s="40" t="s">
        <v>450</v>
      </c>
      <c r="AA610" s="38" t="s">
        <v>450</v>
      </c>
      <c r="AB610" s="38" t="s">
        <v>450</v>
      </c>
      <c r="AC610" s="38" t="s">
        <v>450</v>
      </c>
      <c r="AD610" s="38" t="s">
        <v>450</v>
      </c>
      <c r="AE610" s="38" t="s">
        <v>450</v>
      </c>
      <c r="AF610" s="39" t="s">
        <v>450</v>
      </c>
      <c r="AG610" s="39" t="s">
        <v>450</v>
      </c>
      <c r="AH610" s="39" t="s">
        <v>450</v>
      </c>
      <c r="AI610" s="39" t="s">
        <v>450</v>
      </c>
      <c r="AJ610" s="39" t="s">
        <v>450</v>
      </c>
      <c r="AK610" s="38">
        <v>94.613</v>
      </c>
      <c r="AL610" s="38" t="s">
        <v>450</v>
      </c>
      <c r="AM610" s="38" t="s">
        <v>450</v>
      </c>
      <c r="AN610" s="38" t="s">
        <v>450</v>
      </c>
      <c r="AO610" s="38">
        <v>94.613</v>
      </c>
      <c r="AP610" s="36">
        <v>1E-3</v>
      </c>
      <c r="AQ610" s="36" t="s">
        <v>450</v>
      </c>
      <c r="AR610" s="36" t="s">
        <v>450</v>
      </c>
      <c r="AS610" s="36" t="s">
        <v>450</v>
      </c>
      <c r="AT610" s="36">
        <v>1E-3</v>
      </c>
      <c r="AU610" s="37">
        <v>1</v>
      </c>
      <c r="AV610" s="37" t="s">
        <v>450</v>
      </c>
      <c r="AW610" s="37" t="s">
        <v>450</v>
      </c>
      <c r="AX610" s="37" t="s">
        <v>450</v>
      </c>
      <c r="AY610" s="37">
        <v>1</v>
      </c>
      <c r="AZ610" s="36" t="s">
        <v>450</v>
      </c>
      <c r="BA610" s="36" t="s">
        <v>450</v>
      </c>
      <c r="BB610" s="36" t="s">
        <v>450</v>
      </c>
      <c r="BC610" s="36" t="s">
        <v>450</v>
      </c>
      <c r="BD610" s="36">
        <v>0</v>
      </c>
      <c r="BE610" s="38" t="s">
        <v>450</v>
      </c>
      <c r="BF610" s="38" t="s">
        <v>450</v>
      </c>
      <c r="BG610" s="38" t="s">
        <v>450</v>
      </c>
      <c r="BH610" s="38" t="s">
        <v>450</v>
      </c>
      <c r="BI610" s="38">
        <v>0</v>
      </c>
      <c r="BJ610" s="39" t="s">
        <v>450</v>
      </c>
      <c r="BK610" s="39" t="s">
        <v>450</v>
      </c>
      <c r="BL610" s="39" t="s">
        <v>450</v>
      </c>
      <c r="BM610" s="39" t="s">
        <v>450</v>
      </c>
      <c r="BN610" s="39">
        <v>0</v>
      </c>
      <c r="BO610" s="38" t="s">
        <v>450</v>
      </c>
      <c r="BP610" s="38" t="s">
        <v>450</v>
      </c>
      <c r="BQ610" s="38" t="s">
        <v>450</v>
      </c>
      <c r="BR610" s="38" t="s">
        <v>450</v>
      </c>
      <c r="BS610" s="38">
        <v>0</v>
      </c>
      <c r="BT610" s="36">
        <v>0.41899999999999998</v>
      </c>
      <c r="BU610" s="36">
        <v>0</v>
      </c>
      <c r="BV610" s="36">
        <v>0</v>
      </c>
      <c r="BW610" s="36">
        <v>0</v>
      </c>
      <c r="BX610" s="36">
        <v>0.41899999999999998</v>
      </c>
      <c r="BY610" s="37">
        <v>48</v>
      </c>
      <c r="BZ610" s="37">
        <v>0</v>
      </c>
      <c r="CA610" s="37">
        <v>0</v>
      </c>
      <c r="CB610" s="37">
        <v>0</v>
      </c>
      <c r="CC610" s="37">
        <v>48</v>
      </c>
      <c r="CD610" s="36">
        <v>94.613</v>
      </c>
      <c r="CE610" s="36">
        <v>0</v>
      </c>
      <c r="CF610" s="36">
        <v>0</v>
      </c>
      <c r="CG610" s="36">
        <v>0</v>
      </c>
      <c r="CH610" s="36">
        <v>94.613</v>
      </c>
    </row>
    <row r="611" spans="1:86" x14ac:dyDescent="0.25">
      <c r="A611" s="45">
        <v>2022</v>
      </c>
      <c r="B611" s="43" t="s">
        <v>176</v>
      </c>
      <c r="C611" s="44">
        <v>5701</v>
      </c>
      <c r="D611" s="43" t="s">
        <v>654</v>
      </c>
      <c r="E611" s="43" t="s">
        <v>653</v>
      </c>
      <c r="F611" s="42" t="s">
        <v>457</v>
      </c>
      <c r="G611" s="54">
        <v>41.819000000000003</v>
      </c>
      <c r="H611" s="54">
        <v>7.351</v>
      </c>
      <c r="I611" s="38">
        <v>0</v>
      </c>
      <c r="J611" s="38">
        <v>0</v>
      </c>
      <c r="K611" s="38">
        <v>49.17</v>
      </c>
      <c r="L611" s="39">
        <v>7903</v>
      </c>
      <c r="M611" s="39">
        <v>180</v>
      </c>
      <c r="N611" s="39">
        <v>0</v>
      </c>
      <c r="O611" s="39">
        <v>0</v>
      </c>
      <c r="P611" s="39">
        <v>8083</v>
      </c>
      <c r="Q611" s="41">
        <v>0.6</v>
      </c>
      <c r="R611" s="41" t="s">
        <v>450</v>
      </c>
      <c r="S611" s="41">
        <v>0</v>
      </c>
      <c r="T611" s="41">
        <v>0</v>
      </c>
      <c r="U611" s="41">
        <v>0.6</v>
      </c>
      <c r="V611" s="40">
        <v>68</v>
      </c>
      <c r="W611" s="40" t="s">
        <v>450</v>
      </c>
      <c r="X611" s="40">
        <v>0</v>
      </c>
      <c r="Y611" s="40">
        <v>0</v>
      </c>
      <c r="Z611" s="40">
        <v>68</v>
      </c>
      <c r="AA611" s="38">
        <v>0</v>
      </c>
      <c r="AB611" s="38">
        <v>0</v>
      </c>
      <c r="AC611" s="38">
        <v>0</v>
      </c>
      <c r="AD611" s="38">
        <v>0</v>
      </c>
      <c r="AE611" s="38">
        <v>0</v>
      </c>
      <c r="AF611" s="39">
        <v>0</v>
      </c>
      <c r="AG611" s="39">
        <v>0</v>
      </c>
      <c r="AH611" s="39">
        <v>0</v>
      </c>
      <c r="AI611" s="39">
        <v>0</v>
      </c>
      <c r="AJ611" s="39">
        <v>0</v>
      </c>
      <c r="AK611" s="38">
        <v>10188.941999999999</v>
      </c>
      <c r="AL611" s="38">
        <v>1286.107</v>
      </c>
      <c r="AM611" s="38">
        <v>0</v>
      </c>
      <c r="AN611" s="38">
        <v>0</v>
      </c>
      <c r="AO611" s="38">
        <v>11475.049000000001</v>
      </c>
      <c r="AP611" s="36">
        <v>7.0000000000000001E-3</v>
      </c>
      <c r="AQ611" s="36">
        <v>6.0000000000000001E-3</v>
      </c>
      <c r="AR611" s="36">
        <v>0</v>
      </c>
      <c r="AS611" s="36">
        <v>0</v>
      </c>
      <c r="AT611" s="36">
        <v>1.2999999999999999E-2</v>
      </c>
      <c r="AU611" s="37">
        <v>3</v>
      </c>
      <c r="AV611" s="37">
        <v>2</v>
      </c>
      <c r="AW611" s="37">
        <v>0</v>
      </c>
      <c r="AX611" s="37">
        <v>0</v>
      </c>
      <c r="AY611" s="37">
        <v>5</v>
      </c>
      <c r="AZ611" s="36">
        <v>0</v>
      </c>
      <c r="BA611" s="36">
        <v>0</v>
      </c>
      <c r="BB611" s="36">
        <v>0</v>
      </c>
      <c r="BC611" s="36">
        <v>0</v>
      </c>
      <c r="BD611" s="36">
        <v>0</v>
      </c>
      <c r="BE611" s="38">
        <v>0</v>
      </c>
      <c r="BF611" s="38">
        <v>0</v>
      </c>
      <c r="BG611" s="38">
        <v>0</v>
      </c>
      <c r="BH611" s="38">
        <v>0</v>
      </c>
      <c r="BI611" s="38">
        <v>0</v>
      </c>
      <c r="BJ611" s="39">
        <v>0</v>
      </c>
      <c r="BK611" s="39">
        <v>0</v>
      </c>
      <c r="BL611" s="39">
        <v>0</v>
      </c>
      <c r="BM611" s="39">
        <v>0</v>
      </c>
      <c r="BN611" s="39">
        <v>0</v>
      </c>
      <c r="BO611" s="38">
        <v>0</v>
      </c>
      <c r="BP611" s="38">
        <v>0</v>
      </c>
      <c r="BQ611" s="38">
        <v>0</v>
      </c>
      <c r="BR611" s="38">
        <v>0</v>
      </c>
      <c r="BS611" s="38">
        <v>0</v>
      </c>
      <c r="BT611" s="36">
        <v>41.826000000000001</v>
      </c>
      <c r="BU611" s="36">
        <v>7.3570000000000002</v>
      </c>
      <c r="BV611" s="36">
        <v>0</v>
      </c>
      <c r="BW611" s="36">
        <v>0</v>
      </c>
      <c r="BX611" s="36">
        <v>49.183</v>
      </c>
      <c r="BY611" s="37">
        <v>7906</v>
      </c>
      <c r="BZ611" s="37">
        <v>182</v>
      </c>
      <c r="CA611" s="37">
        <v>0</v>
      </c>
      <c r="CB611" s="37">
        <v>0</v>
      </c>
      <c r="CC611" s="37">
        <v>8088</v>
      </c>
      <c r="CD611" s="36">
        <v>10188.941999999999</v>
      </c>
      <c r="CE611" s="36">
        <v>1286.107</v>
      </c>
      <c r="CF611" s="36">
        <v>0</v>
      </c>
      <c r="CG611" s="36">
        <v>0</v>
      </c>
      <c r="CH611" s="36">
        <v>11475.049000000001</v>
      </c>
    </row>
    <row r="612" spans="1:86" x14ac:dyDescent="0.25">
      <c r="A612" s="45">
        <v>2022</v>
      </c>
      <c r="B612" s="43" t="s">
        <v>176</v>
      </c>
      <c r="C612" s="44">
        <v>6198</v>
      </c>
      <c r="D612" s="43" t="s">
        <v>826</v>
      </c>
      <c r="E612" s="43" t="s">
        <v>609</v>
      </c>
      <c r="F612" s="42" t="s">
        <v>457</v>
      </c>
      <c r="G612" s="54">
        <v>0.33200000000000002</v>
      </c>
      <c r="H612" s="54">
        <v>0.82699999999999996</v>
      </c>
      <c r="I612" s="38" t="s">
        <v>450</v>
      </c>
      <c r="J612" s="38" t="s">
        <v>450</v>
      </c>
      <c r="K612" s="38">
        <v>1.159</v>
      </c>
      <c r="L612" s="39">
        <v>42</v>
      </c>
      <c r="M612" s="39">
        <v>12</v>
      </c>
      <c r="N612" s="39" t="s">
        <v>450</v>
      </c>
      <c r="O612" s="39" t="s">
        <v>450</v>
      </c>
      <c r="P612" s="39">
        <v>54</v>
      </c>
      <c r="Q612" s="41" t="s">
        <v>450</v>
      </c>
      <c r="R612" s="41" t="s">
        <v>450</v>
      </c>
      <c r="S612" s="41" t="s">
        <v>450</v>
      </c>
      <c r="T612" s="41" t="s">
        <v>450</v>
      </c>
      <c r="U612" s="41" t="s">
        <v>450</v>
      </c>
      <c r="V612" s="40" t="s">
        <v>450</v>
      </c>
      <c r="W612" s="40" t="s">
        <v>450</v>
      </c>
      <c r="X612" s="40" t="s">
        <v>450</v>
      </c>
      <c r="Y612" s="40" t="s">
        <v>450</v>
      </c>
      <c r="Z612" s="40" t="s">
        <v>450</v>
      </c>
      <c r="AA612" s="38" t="s">
        <v>450</v>
      </c>
      <c r="AB612" s="38" t="s">
        <v>450</v>
      </c>
      <c r="AC612" s="38" t="s">
        <v>450</v>
      </c>
      <c r="AD612" s="38" t="s">
        <v>450</v>
      </c>
      <c r="AE612" s="38" t="s">
        <v>450</v>
      </c>
      <c r="AF612" s="39" t="s">
        <v>450</v>
      </c>
      <c r="AG612" s="39" t="s">
        <v>450</v>
      </c>
      <c r="AH612" s="39" t="s">
        <v>450</v>
      </c>
      <c r="AI612" s="39" t="s">
        <v>450</v>
      </c>
      <c r="AJ612" s="39" t="s">
        <v>450</v>
      </c>
      <c r="AK612" s="38">
        <v>44.052999999999997</v>
      </c>
      <c r="AL612" s="38">
        <v>0</v>
      </c>
      <c r="AM612" s="38" t="s">
        <v>450</v>
      </c>
      <c r="AN612" s="38" t="s">
        <v>450</v>
      </c>
      <c r="AO612" s="38">
        <v>44.052999999999997</v>
      </c>
      <c r="AP612" s="36">
        <v>1.7999999999999999E-2</v>
      </c>
      <c r="AQ612" s="36">
        <v>6.8000000000000005E-2</v>
      </c>
      <c r="AR612" s="36" t="s">
        <v>450</v>
      </c>
      <c r="AS612" s="36" t="s">
        <v>450</v>
      </c>
      <c r="AT612" s="36">
        <v>8.5999999999999993E-2</v>
      </c>
      <c r="AU612" s="37">
        <v>3</v>
      </c>
      <c r="AV612" s="37">
        <v>2</v>
      </c>
      <c r="AW612" s="37" t="s">
        <v>450</v>
      </c>
      <c r="AX612" s="37" t="s">
        <v>450</v>
      </c>
      <c r="AY612" s="37">
        <v>5</v>
      </c>
      <c r="AZ612" s="36">
        <v>14.635</v>
      </c>
      <c r="BA612" s="36">
        <v>124.986</v>
      </c>
      <c r="BB612" s="36" t="s">
        <v>450</v>
      </c>
      <c r="BC612" s="36" t="s">
        <v>450</v>
      </c>
      <c r="BD612" s="36">
        <v>139.62100000000001</v>
      </c>
      <c r="BE612" s="38" t="s">
        <v>450</v>
      </c>
      <c r="BF612" s="38" t="s">
        <v>450</v>
      </c>
      <c r="BG612" s="38" t="s">
        <v>450</v>
      </c>
      <c r="BH612" s="38" t="s">
        <v>450</v>
      </c>
      <c r="BI612" s="38">
        <v>0</v>
      </c>
      <c r="BJ612" s="39" t="s">
        <v>450</v>
      </c>
      <c r="BK612" s="39" t="s">
        <v>450</v>
      </c>
      <c r="BL612" s="39" t="s">
        <v>450</v>
      </c>
      <c r="BM612" s="39" t="s">
        <v>450</v>
      </c>
      <c r="BN612" s="39">
        <v>0</v>
      </c>
      <c r="BO612" s="38" t="s">
        <v>450</v>
      </c>
      <c r="BP612" s="38" t="s">
        <v>450</v>
      </c>
      <c r="BQ612" s="38" t="s">
        <v>450</v>
      </c>
      <c r="BR612" s="38" t="s">
        <v>450</v>
      </c>
      <c r="BS612" s="38">
        <v>0</v>
      </c>
      <c r="BT612" s="36">
        <v>0.35</v>
      </c>
      <c r="BU612" s="36">
        <v>0.89500000000000002</v>
      </c>
      <c r="BV612" s="36">
        <v>0</v>
      </c>
      <c r="BW612" s="36">
        <v>0</v>
      </c>
      <c r="BX612" s="36">
        <v>1.2450000000000001</v>
      </c>
      <c r="BY612" s="37">
        <v>45</v>
      </c>
      <c r="BZ612" s="37">
        <v>14</v>
      </c>
      <c r="CA612" s="37">
        <v>0</v>
      </c>
      <c r="CB612" s="37">
        <v>0</v>
      </c>
      <c r="CC612" s="37">
        <v>59</v>
      </c>
      <c r="CD612" s="36">
        <v>58.688000000000002</v>
      </c>
      <c r="CE612" s="36">
        <v>124.986</v>
      </c>
      <c r="CF612" s="36">
        <v>0</v>
      </c>
      <c r="CG612" s="36">
        <v>0</v>
      </c>
      <c r="CH612" s="36">
        <v>183.67400000000001</v>
      </c>
    </row>
    <row r="613" spans="1:86" x14ac:dyDescent="0.25">
      <c r="A613" s="45">
        <v>2022</v>
      </c>
      <c r="B613" s="43" t="s">
        <v>176</v>
      </c>
      <c r="C613" s="44">
        <v>6204</v>
      </c>
      <c r="D613" s="43" t="s">
        <v>825</v>
      </c>
      <c r="E613" s="43" t="s">
        <v>452</v>
      </c>
      <c r="F613" s="42" t="s">
        <v>457</v>
      </c>
      <c r="G613" s="54">
        <v>1.123</v>
      </c>
      <c r="H613" s="54">
        <v>0.127</v>
      </c>
      <c r="I613" s="38">
        <v>0</v>
      </c>
      <c r="J613" s="38">
        <v>0</v>
      </c>
      <c r="K613" s="38">
        <v>1.25</v>
      </c>
      <c r="L613" s="39">
        <v>218</v>
      </c>
      <c r="M613" s="39">
        <v>15</v>
      </c>
      <c r="N613" s="39">
        <v>0</v>
      </c>
      <c r="O613" s="39">
        <v>0</v>
      </c>
      <c r="P613" s="39">
        <v>233</v>
      </c>
      <c r="Q613" s="41" t="s">
        <v>450</v>
      </c>
      <c r="R613" s="41" t="s">
        <v>450</v>
      </c>
      <c r="S613" s="41" t="s">
        <v>450</v>
      </c>
      <c r="T613" s="41" t="s">
        <v>450</v>
      </c>
      <c r="U613" s="41" t="s">
        <v>450</v>
      </c>
      <c r="V613" s="40" t="s">
        <v>450</v>
      </c>
      <c r="W613" s="40" t="s">
        <v>450</v>
      </c>
      <c r="X613" s="40" t="s">
        <v>450</v>
      </c>
      <c r="Y613" s="40" t="s">
        <v>450</v>
      </c>
      <c r="Z613" s="40" t="s">
        <v>450</v>
      </c>
      <c r="AA613" s="38" t="s">
        <v>450</v>
      </c>
      <c r="AB613" s="38" t="s">
        <v>450</v>
      </c>
      <c r="AC613" s="38" t="s">
        <v>450</v>
      </c>
      <c r="AD613" s="38" t="s">
        <v>450</v>
      </c>
      <c r="AE613" s="38" t="s">
        <v>450</v>
      </c>
      <c r="AF613" s="39" t="s">
        <v>450</v>
      </c>
      <c r="AG613" s="39" t="s">
        <v>450</v>
      </c>
      <c r="AH613" s="39" t="s">
        <v>450</v>
      </c>
      <c r="AI613" s="39" t="s">
        <v>450</v>
      </c>
      <c r="AJ613" s="39" t="s">
        <v>450</v>
      </c>
      <c r="AK613" s="38">
        <v>65.739999999999995</v>
      </c>
      <c r="AL613" s="38">
        <v>8.7829999999999995</v>
      </c>
      <c r="AM613" s="38">
        <v>0</v>
      </c>
      <c r="AN613" s="38">
        <v>0</v>
      </c>
      <c r="AO613" s="38">
        <v>74.522999999999996</v>
      </c>
      <c r="AP613" s="36" t="s">
        <v>450</v>
      </c>
      <c r="AQ613" s="36" t="s">
        <v>450</v>
      </c>
      <c r="AR613" s="36" t="s">
        <v>450</v>
      </c>
      <c r="AS613" s="36" t="s">
        <v>450</v>
      </c>
      <c r="AT613" s="36">
        <v>0</v>
      </c>
      <c r="AU613" s="37" t="s">
        <v>450</v>
      </c>
      <c r="AV613" s="37" t="s">
        <v>450</v>
      </c>
      <c r="AW613" s="37" t="s">
        <v>450</v>
      </c>
      <c r="AX613" s="37" t="s">
        <v>450</v>
      </c>
      <c r="AY613" s="37">
        <v>0</v>
      </c>
      <c r="AZ613" s="36" t="s">
        <v>450</v>
      </c>
      <c r="BA613" s="36" t="s">
        <v>450</v>
      </c>
      <c r="BB613" s="36" t="s">
        <v>450</v>
      </c>
      <c r="BC613" s="36" t="s">
        <v>450</v>
      </c>
      <c r="BD613" s="36">
        <v>0</v>
      </c>
      <c r="BE613" s="38" t="s">
        <v>450</v>
      </c>
      <c r="BF613" s="38" t="s">
        <v>450</v>
      </c>
      <c r="BG613" s="38" t="s">
        <v>450</v>
      </c>
      <c r="BH613" s="38" t="s">
        <v>450</v>
      </c>
      <c r="BI613" s="38">
        <v>0</v>
      </c>
      <c r="BJ613" s="39" t="s">
        <v>450</v>
      </c>
      <c r="BK613" s="39" t="s">
        <v>450</v>
      </c>
      <c r="BL613" s="39" t="s">
        <v>450</v>
      </c>
      <c r="BM613" s="39" t="s">
        <v>450</v>
      </c>
      <c r="BN613" s="39">
        <v>0</v>
      </c>
      <c r="BO613" s="38" t="s">
        <v>450</v>
      </c>
      <c r="BP613" s="38" t="s">
        <v>450</v>
      </c>
      <c r="BQ613" s="38" t="s">
        <v>450</v>
      </c>
      <c r="BR613" s="38" t="s">
        <v>450</v>
      </c>
      <c r="BS613" s="38">
        <v>0</v>
      </c>
      <c r="BT613" s="36">
        <v>1.123</v>
      </c>
      <c r="BU613" s="36">
        <v>0.127</v>
      </c>
      <c r="BV613" s="36">
        <v>0</v>
      </c>
      <c r="BW613" s="36">
        <v>0</v>
      </c>
      <c r="BX613" s="36">
        <v>1.25</v>
      </c>
      <c r="BY613" s="37">
        <v>218</v>
      </c>
      <c r="BZ613" s="37">
        <v>15</v>
      </c>
      <c r="CA613" s="37">
        <v>0</v>
      </c>
      <c r="CB613" s="37">
        <v>0</v>
      </c>
      <c r="CC613" s="37">
        <v>233</v>
      </c>
      <c r="CD613" s="36">
        <v>65.739999999999995</v>
      </c>
      <c r="CE613" s="36">
        <v>8.7829999999999995</v>
      </c>
      <c r="CF613" s="36">
        <v>0</v>
      </c>
      <c r="CG613" s="36">
        <v>0</v>
      </c>
      <c r="CH613" s="36">
        <v>74.522999999999996</v>
      </c>
    </row>
    <row r="614" spans="1:86" x14ac:dyDescent="0.25">
      <c r="A614" s="45">
        <v>2022</v>
      </c>
      <c r="B614" s="43" t="s">
        <v>176</v>
      </c>
      <c r="C614" s="44">
        <v>9699</v>
      </c>
      <c r="D614" s="43" t="s">
        <v>824</v>
      </c>
      <c r="E614" s="43" t="s">
        <v>806</v>
      </c>
      <c r="F614" s="42" t="s">
        <v>457</v>
      </c>
      <c r="G614" s="54">
        <v>2.8730000000000002</v>
      </c>
      <c r="H614" s="54">
        <v>0.68300000000000005</v>
      </c>
      <c r="I614" s="38" t="s">
        <v>450</v>
      </c>
      <c r="J614" s="38" t="s">
        <v>450</v>
      </c>
      <c r="K614" s="38">
        <v>3.556</v>
      </c>
      <c r="L614" s="39">
        <v>525</v>
      </c>
      <c r="M614" s="39">
        <v>50</v>
      </c>
      <c r="N614" s="39" t="s">
        <v>450</v>
      </c>
      <c r="O614" s="39" t="s">
        <v>450</v>
      </c>
      <c r="P614" s="39">
        <v>575</v>
      </c>
      <c r="Q614" s="41" t="s">
        <v>450</v>
      </c>
      <c r="R614" s="41" t="s">
        <v>450</v>
      </c>
      <c r="S614" s="41" t="s">
        <v>450</v>
      </c>
      <c r="T614" s="41" t="s">
        <v>450</v>
      </c>
      <c r="U614" s="41" t="s">
        <v>450</v>
      </c>
      <c r="V614" s="40" t="s">
        <v>450</v>
      </c>
      <c r="W614" s="40" t="s">
        <v>450</v>
      </c>
      <c r="X614" s="40" t="s">
        <v>450</v>
      </c>
      <c r="Y614" s="40" t="s">
        <v>450</v>
      </c>
      <c r="Z614" s="40" t="s">
        <v>450</v>
      </c>
      <c r="AA614" s="38" t="s">
        <v>450</v>
      </c>
      <c r="AB614" s="38" t="s">
        <v>450</v>
      </c>
      <c r="AC614" s="38" t="s">
        <v>450</v>
      </c>
      <c r="AD614" s="38" t="s">
        <v>450</v>
      </c>
      <c r="AE614" s="38" t="s">
        <v>450</v>
      </c>
      <c r="AF614" s="39" t="s">
        <v>450</v>
      </c>
      <c r="AG614" s="39" t="s">
        <v>450</v>
      </c>
      <c r="AH614" s="39" t="s">
        <v>450</v>
      </c>
      <c r="AI614" s="39" t="s">
        <v>450</v>
      </c>
      <c r="AJ614" s="39" t="s">
        <v>450</v>
      </c>
      <c r="AK614" s="38" t="s">
        <v>450</v>
      </c>
      <c r="AL614" s="38" t="s">
        <v>450</v>
      </c>
      <c r="AM614" s="38" t="s">
        <v>450</v>
      </c>
      <c r="AN614" s="38" t="s">
        <v>450</v>
      </c>
      <c r="AO614" s="38">
        <v>0</v>
      </c>
      <c r="AP614" s="36" t="s">
        <v>450</v>
      </c>
      <c r="AQ614" s="36" t="s">
        <v>450</v>
      </c>
      <c r="AR614" s="36" t="s">
        <v>450</v>
      </c>
      <c r="AS614" s="36" t="s">
        <v>450</v>
      </c>
      <c r="AT614" s="36">
        <v>0</v>
      </c>
      <c r="AU614" s="37" t="s">
        <v>450</v>
      </c>
      <c r="AV614" s="37" t="s">
        <v>450</v>
      </c>
      <c r="AW614" s="37" t="s">
        <v>450</v>
      </c>
      <c r="AX614" s="37" t="s">
        <v>450</v>
      </c>
      <c r="AY614" s="37">
        <v>0</v>
      </c>
      <c r="AZ614" s="36" t="s">
        <v>450</v>
      </c>
      <c r="BA614" s="36" t="s">
        <v>450</v>
      </c>
      <c r="BB614" s="36" t="s">
        <v>450</v>
      </c>
      <c r="BC614" s="36" t="s">
        <v>450</v>
      </c>
      <c r="BD614" s="36">
        <v>0</v>
      </c>
      <c r="BE614" s="38" t="s">
        <v>450</v>
      </c>
      <c r="BF614" s="38" t="s">
        <v>450</v>
      </c>
      <c r="BG614" s="38" t="s">
        <v>450</v>
      </c>
      <c r="BH614" s="38" t="s">
        <v>450</v>
      </c>
      <c r="BI614" s="38">
        <v>0</v>
      </c>
      <c r="BJ614" s="39" t="s">
        <v>450</v>
      </c>
      <c r="BK614" s="39" t="s">
        <v>450</v>
      </c>
      <c r="BL614" s="39" t="s">
        <v>450</v>
      </c>
      <c r="BM614" s="39" t="s">
        <v>450</v>
      </c>
      <c r="BN614" s="39">
        <v>0</v>
      </c>
      <c r="BO614" s="38" t="s">
        <v>450</v>
      </c>
      <c r="BP614" s="38" t="s">
        <v>450</v>
      </c>
      <c r="BQ614" s="38" t="s">
        <v>450</v>
      </c>
      <c r="BR614" s="38" t="s">
        <v>450</v>
      </c>
      <c r="BS614" s="38">
        <v>0</v>
      </c>
      <c r="BT614" s="36">
        <v>2.8730000000000002</v>
      </c>
      <c r="BU614" s="36">
        <v>0.68300000000000005</v>
      </c>
      <c r="BV614" s="36">
        <v>0</v>
      </c>
      <c r="BW614" s="36">
        <v>0</v>
      </c>
      <c r="BX614" s="36">
        <v>3.556</v>
      </c>
      <c r="BY614" s="37">
        <v>525</v>
      </c>
      <c r="BZ614" s="37">
        <v>50</v>
      </c>
      <c r="CA614" s="37">
        <v>0</v>
      </c>
      <c r="CB614" s="37">
        <v>0</v>
      </c>
      <c r="CC614" s="37">
        <v>575</v>
      </c>
      <c r="CD614" s="36">
        <v>0</v>
      </c>
      <c r="CE614" s="36">
        <v>0</v>
      </c>
      <c r="CF614" s="36">
        <v>0</v>
      </c>
      <c r="CG614" s="36">
        <v>0</v>
      </c>
      <c r="CH614" s="36">
        <v>0</v>
      </c>
    </row>
    <row r="615" spans="1:86" x14ac:dyDescent="0.25">
      <c r="A615" s="45">
        <v>2022</v>
      </c>
      <c r="B615" s="43" t="s">
        <v>176</v>
      </c>
      <c r="C615" s="44">
        <v>10378</v>
      </c>
      <c r="D615" s="43" t="s">
        <v>823</v>
      </c>
      <c r="E615" s="43" t="s">
        <v>814</v>
      </c>
      <c r="F615" s="42" t="s">
        <v>457</v>
      </c>
      <c r="G615" s="54">
        <v>2.3740000000000001</v>
      </c>
      <c r="H615" s="54">
        <v>1.0660000000000001</v>
      </c>
      <c r="I615" s="38" t="s">
        <v>450</v>
      </c>
      <c r="J615" s="38" t="s">
        <v>450</v>
      </c>
      <c r="K615" s="38">
        <v>3.44</v>
      </c>
      <c r="L615" s="39">
        <v>518</v>
      </c>
      <c r="M615" s="39">
        <v>100</v>
      </c>
      <c r="N615" s="39" t="s">
        <v>450</v>
      </c>
      <c r="O615" s="39" t="s">
        <v>450</v>
      </c>
      <c r="P615" s="39">
        <v>618</v>
      </c>
      <c r="Q615" s="41" t="s">
        <v>450</v>
      </c>
      <c r="R615" s="41" t="s">
        <v>450</v>
      </c>
      <c r="S615" s="41" t="s">
        <v>450</v>
      </c>
      <c r="T615" s="41" t="s">
        <v>450</v>
      </c>
      <c r="U615" s="41">
        <v>0</v>
      </c>
      <c r="V615" s="40" t="s">
        <v>450</v>
      </c>
      <c r="W615" s="40" t="s">
        <v>450</v>
      </c>
      <c r="X615" s="40" t="s">
        <v>450</v>
      </c>
      <c r="Y615" s="40" t="s">
        <v>450</v>
      </c>
      <c r="Z615" s="40">
        <v>0</v>
      </c>
      <c r="AA615" s="38">
        <v>9.8000000000000004E-2</v>
      </c>
      <c r="AB615" s="38" t="s">
        <v>450</v>
      </c>
      <c r="AC615" s="38" t="s">
        <v>450</v>
      </c>
      <c r="AD615" s="38" t="s">
        <v>450</v>
      </c>
      <c r="AE615" s="38">
        <v>9.8000000000000004E-2</v>
      </c>
      <c r="AF615" s="39">
        <v>47</v>
      </c>
      <c r="AG615" s="39" t="s">
        <v>450</v>
      </c>
      <c r="AH615" s="39" t="s">
        <v>450</v>
      </c>
      <c r="AI615" s="39" t="s">
        <v>450</v>
      </c>
      <c r="AJ615" s="39">
        <v>47</v>
      </c>
      <c r="AK615" s="38">
        <v>1.9810000000000001</v>
      </c>
      <c r="AL615" s="38">
        <v>0.57099999999999995</v>
      </c>
      <c r="AM615" s="38" t="s">
        <v>450</v>
      </c>
      <c r="AN615" s="38" t="s">
        <v>450</v>
      </c>
      <c r="AO615" s="38">
        <v>2.552</v>
      </c>
      <c r="AP615" s="36">
        <v>3.0000000000000001E-3</v>
      </c>
      <c r="AQ615" s="36" t="s">
        <v>450</v>
      </c>
      <c r="AR615" s="36" t="s">
        <v>450</v>
      </c>
      <c r="AS615" s="36" t="s">
        <v>450</v>
      </c>
      <c r="AT615" s="36">
        <v>3.0000000000000001E-3</v>
      </c>
      <c r="AU615" s="37">
        <v>1</v>
      </c>
      <c r="AV615" s="37" t="s">
        <v>450</v>
      </c>
      <c r="AW615" s="37" t="s">
        <v>450</v>
      </c>
      <c r="AX615" s="37" t="s">
        <v>450</v>
      </c>
      <c r="AY615" s="37">
        <v>1</v>
      </c>
      <c r="AZ615" s="36">
        <v>5.2409999999999997</v>
      </c>
      <c r="BA615" s="36" t="s">
        <v>450</v>
      </c>
      <c r="BB615" s="36" t="s">
        <v>450</v>
      </c>
      <c r="BC615" s="36" t="s">
        <v>450</v>
      </c>
      <c r="BD615" s="36">
        <v>5.2409999999999997</v>
      </c>
      <c r="BE615" s="38" t="s">
        <v>450</v>
      </c>
      <c r="BF615" s="38" t="s">
        <v>450</v>
      </c>
      <c r="BG615" s="38" t="s">
        <v>450</v>
      </c>
      <c r="BH615" s="38" t="s">
        <v>450</v>
      </c>
      <c r="BI615" s="38">
        <v>0</v>
      </c>
      <c r="BJ615" s="39" t="s">
        <v>450</v>
      </c>
      <c r="BK615" s="39" t="s">
        <v>450</v>
      </c>
      <c r="BL615" s="39" t="s">
        <v>450</v>
      </c>
      <c r="BM615" s="39" t="s">
        <v>450</v>
      </c>
      <c r="BN615" s="39">
        <v>0</v>
      </c>
      <c r="BO615" s="38" t="s">
        <v>450</v>
      </c>
      <c r="BP615" s="38" t="s">
        <v>450</v>
      </c>
      <c r="BQ615" s="38" t="s">
        <v>450</v>
      </c>
      <c r="BR615" s="38" t="s">
        <v>450</v>
      </c>
      <c r="BS615" s="38">
        <v>0</v>
      </c>
      <c r="BT615" s="36">
        <v>2.4750000000000001</v>
      </c>
      <c r="BU615" s="36">
        <v>1.0660000000000001</v>
      </c>
      <c r="BV615" s="36">
        <v>0</v>
      </c>
      <c r="BW615" s="36">
        <v>0</v>
      </c>
      <c r="BX615" s="36">
        <v>3.5409999999999999</v>
      </c>
      <c r="BY615" s="37">
        <v>566</v>
      </c>
      <c r="BZ615" s="37">
        <v>100</v>
      </c>
      <c r="CA615" s="37">
        <v>0</v>
      </c>
      <c r="CB615" s="37">
        <v>0</v>
      </c>
      <c r="CC615" s="37">
        <v>666</v>
      </c>
      <c r="CD615" s="36">
        <v>7.2220000000000004</v>
      </c>
      <c r="CE615" s="36">
        <v>0.57099999999999995</v>
      </c>
      <c r="CF615" s="36">
        <v>0</v>
      </c>
      <c r="CG615" s="36">
        <v>0</v>
      </c>
      <c r="CH615" s="36">
        <v>7.7930000000000001</v>
      </c>
    </row>
    <row r="616" spans="1:86" x14ac:dyDescent="0.25">
      <c r="A616" s="45">
        <v>2022</v>
      </c>
      <c r="B616" s="43" t="s">
        <v>176</v>
      </c>
      <c r="C616" s="44">
        <v>11204</v>
      </c>
      <c r="D616" s="43" t="s">
        <v>822</v>
      </c>
      <c r="E616" s="43" t="s">
        <v>814</v>
      </c>
      <c r="F616" s="42" t="s">
        <v>455</v>
      </c>
      <c r="G616" s="54">
        <v>1.887</v>
      </c>
      <c r="H616" s="54">
        <v>0.68300000000000005</v>
      </c>
      <c r="I616" s="38" t="s">
        <v>450</v>
      </c>
      <c r="J616" s="38" t="s">
        <v>450</v>
      </c>
      <c r="K616" s="38">
        <v>2.57</v>
      </c>
      <c r="L616" s="39">
        <v>340</v>
      </c>
      <c r="M616" s="39">
        <v>31</v>
      </c>
      <c r="N616" s="39" t="s">
        <v>450</v>
      </c>
      <c r="O616" s="39" t="s">
        <v>450</v>
      </c>
      <c r="P616" s="39">
        <v>371</v>
      </c>
      <c r="Q616" s="41" t="s">
        <v>450</v>
      </c>
      <c r="R616" s="41" t="s">
        <v>450</v>
      </c>
      <c r="S616" s="41" t="s">
        <v>450</v>
      </c>
      <c r="T616" s="41" t="s">
        <v>450</v>
      </c>
      <c r="U616" s="41">
        <v>0</v>
      </c>
      <c r="V616" s="40">
        <v>0</v>
      </c>
      <c r="W616" s="40">
        <v>0</v>
      </c>
      <c r="X616" s="40" t="s">
        <v>450</v>
      </c>
      <c r="Y616" s="40" t="s">
        <v>450</v>
      </c>
      <c r="Z616" s="40">
        <v>0</v>
      </c>
      <c r="AA616" s="38" t="s">
        <v>450</v>
      </c>
      <c r="AB616" s="38" t="s">
        <v>450</v>
      </c>
      <c r="AC616" s="38" t="s">
        <v>450</v>
      </c>
      <c r="AD616" s="38" t="s">
        <v>450</v>
      </c>
      <c r="AE616" s="38">
        <v>0</v>
      </c>
      <c r="AF616" s="39" t="s">
        <v>450</v>
      </c>
      <c r="AG616" s="39" t="s">
        <v>450</v>
      </c>
      <c r="AH616" s="39" t="s">
        <v>450</v>
      </c>
      <c r="AI616" s="39" t="s">
        <v>450</v>
      </c>
      <c r="AJ616" s="39">
        <v>0</v>
      </c>
      <c r="AK616" s="38">
        <v>350.98700000000002</v>
      </c>
      <c r="AL616" s="38">
        <v>199.303</v>
      </c>
      <c r="AM616" s="38" t="s">
        <v>450</v>
      </c>
      <c r="AN616" s="38" t="s">
        <v>450</v>
      </c>
      <c r="AO616" s="38">
        <v>550.29</v>
      </c>
      <c r="AP616" s="36" t="s">
        <v>450</v>
      </c>
      <c r="AQ616" s="36" t="s">
        <v>450</v>
      </c>
      <c r="AR616" s="36" t="s">
        <v>450</v>
      </c>
      <c r="AS616" s="36" t="s">
        <v>450</v>
      </c>
      <c r="AT616" s="36">
        <v>0</v>
      </c>
      <c r="AU616" s="37" t="s">
        <v>450</v>
      </c>
      <c r="AV616" s="37" t="s">
        <v>450</v>
      </c>
      <c r="AW616" s="37" t="s">
        <v>450</v>
      </c>
      <c r="AX616" s="37" t="s">
        <v>450</v>
      </c>
      <c r="AY616" s="37">
        <v>0</v>
      </c>
      <c r="AZ616" s="36" t="s">
        <v>450</v>
      </c>
      <c r="BA616" s="36" t="s">
        <v>450</v>
      </c>
      <c r="BB616" s="36" t="s">
        <v>450</v>
      </c>
      <c r="BC616" s="36" t="s">
        <v>450</v>
      </c>
      <c r="BD616" s="36">
        <v>0</v>
      </c>
      <c r="BE616" s="38" t="s">
        <v>450</v>
      </c>
      <c r="BF616" s="38" t="s">
        <v>450</v>
      </c>
      <c r="BG616" s="38" t="s">
        <v>450</v>
      </c>
      <c r="BH616" s="38" t="s">
        <v>450</v>
      </c>
      <c r="BI616" s="38">
        <v>0</v>
      </c>
      <c r="BJ616" s="39" t="s">
        <v>450</v>
      </c>
      <c r="BK616" s="39" t="s">
        <v>450</v>
      </c>
      <c r="BL616" s="39" t="s">
        <v>450</v>
      </c>
      <c r="BM616" s="39" t="s">
        <v>450</v>
      </c>
      <c r="BN616" s="39">
        <v>0</v>
      </c>
      <c r="BO616" s="38" t="s">
        <v>450</v>
      </c>
      <c r="BP616" s="38" t="s">
        <v>450</v>
      </c>
      <c r="BQ616" s="38" t="s">
        <v>450</v>
      </c>
      <c r="BR616" s="38" t="s">
        <v>450</v>
      </c>
      <c r="BS616" s="38">
        <v>0</v>
      </c>
      <c r="BT616" s="36">
        <v>1.887</v>
      </c>
      <c r="BU616" s="36">
        <v>0.68300000000000005</v>
      </c>
      <c r="BV616" s="36">
        <v>0</v>
      </c>
      <c r="BW616" s="36">
        <v>0</v>
      </c>
      <c r="BX616" s="36">
        <v>2.57</v>
      </c>
      <c r="BY616" s="37">
        <v>340</v>
      </c>
      <c r="BZ616" s="37">
        <v>31</v>
      </c>
      <c r="CA616" s="37">
        <v>0</v>
      </c>
      <c r="CB616" s="37">
        <v>0</v>
      </c>
      <c r="CC616" s="37">
        <v>371</v>
      </c>
      <c r="CD616" s="36">
        <v>350.98700000000002</v>
      </c>
      <c r="CE616" s="36">
        <v>199.303</v>
      </c>
      <c r="CF616" s="36">
        <v>0</v>
      </c>
      <c r="CG616" s="36">
        <v>0</v>
      </c>
      <c r="CH616" s="36">
        <v>550.29</v>
      </c>
    </row>
    <row r="617" spans="1:86" x14ac:dyDescent="0.25">
      <c r="A617" s="45">
        <v>2022</v>
      </c>
      <c r="B617" s="43" t="s">
        <v>176</v>
      </c>
      <c r="C617" s="44">
        <v>13318</v>
      </c>
      <c r="D617" s="43" t="s">
        <v>821</v>
      </c>
      <c r="E617" s="43" t="s">
        <v>820</v>
      </c>
      <c r="F617" s="42" t="s">
        <v>457</v>
      </c>
      <c r="G617" s="54">
        <v>5.8000000000000003E-2</v>
      </c>
      <c r="H617" s="54" t="s">
        <v>450</v>
      </c>
      <c r="I617" s="38" t="s">
        <v>450</v>
      </c>
      <c r="J617" s="38" t="s">
        <v>450</v>
      </c>
      <c r="K617" s="38">
        <v>5.8000000000000003E-2</v>
      </c>
      <c r="L617" s="39">
        <v>10</v>
      </c>
      <c r="M617" s="39" t="s">
        <v>450</v>
      </c>
      <c r="N617" s="39" t="s">
        <v>450</v>
      </c>
      <c r="O617" s="39" t="s">
        <v>450</v>
      </c>
      <c r="P617" s="39">
        <v>10</v>
      </c>
      <c r="Q617" s="41" t="s">
        <v>450</v>
      </c>
      <c r="R617" s="41" t="s">
        <v>450</v>
      </c>
      <c r="S617" s="41" t="s">
        <v>450</v>
      </c>
      <c r="T617" s="41" t="s">
        <v>450</v>
      </c>
      <c r="U617" s="41" t="s">
        <v>450</v>
      </c>
      <c r="V617" s="40" t="s">
        <v>450</v>
      </c>
      <c r="W617" s="40" t="s">
        <v>450</v>
      </c>
      <c r="X617" s="40" t="s">
        <v>450</v>
      </c>
      <c r="Y617" s="40" t="s">
        <v>450</v>
      </c>
      <c r="Z617" s="40" t="s">
        <v>450</v>
      </c>
      <c r="AA617" s="38" t="s">
        <v>450</v>
      </c>
      <c r="AB617" s="38" t="s">
        <v>450</v>
      </c>
      <c r="AC617" s="38" t="s">
        <v>450</v>
      </c>
      <c r="AD617" s="38" t="s">
        <v>450</v>
      </c>
      <c r="AE617" s="38" t="s">
        <v>450</v>
      </c>
      <c r="AF617" s="39" t="s">
        <v>450</v>
      </c>
      <c r="AG617" s="39" t="s">
        <v>450</v>
      </c>
      <c r="AH617" s="39" t="s">
        <v>450</v>
      </c>
      <c r="AI617" s="39" t="s">
        <v>450</v>
      </c>
      <c r="AJ617" s="39" t="s">
        <v>450</v>
      </c>
      <c r="AK617" s="38">
        <v>53.066000000000003</v>
      </c>
      <c r="AL617" s="38" t="s">
        <v>450</v>
      </c>
      <c r="AM617" s="38" t="s">
        <v>450</v>
      </c>
      <c r="AN617" s="38" t="s">
        <v>450</v>
      </c>
      <c r="AO617" s="38">
        <v>53.066000000000003</v>
      </c>
      <c r="AP617" s="36">
        <v>6.0000000000000001E-3</v>
      </c>
      <c r="AQ617" s="36" t="s">
        <v>450</v>
      </c>
      <c r="AR617" s="36" t="s">
        <v>450</v>
      </c>
      <c r="AS617" s="36" t="s">
        <v>450</v>
      </c>
      <c r="AT617" s="36">
        <v>6.0000000000000001E-3</v>
      </c>
      <c r="AU617" s="37">
        <v>1</v>
      </c>
      <c r="AV617" s="37" t="s">
        <v>450</v>
      </c>
      <c r="AW617" s="37" t="s">
        <v>450</v>
      </c>
      <c r="AX617" s="37" t="s">
        <v>450</v>
      </c>
      <c r="AY617" s="37">
        <v>1</v>
      </c>
      <c r="AZ617" s="36" t="s">
        <v>450</v>
      </c>
      <c r="BA617" s="36" t="s">
        <v>450</v>
      </c>
      <c r="BB617" s="36" t="s">
        <v>450</v>
      </c>
      <c r="BC617" s="36" t="s">
        <v>450</v>
      </c>
      <c r="BD617" s="36">
        <v>0</v>
      </c>
      <c r="BE617" s="38" t="s">
        <v>450</v>
      </c>
      <c r="BF617" s="38" t="s">
        <v>450</v>
      </c>
      <c r="BG617" s="38" t="s">
        <v>450</v>
      </c>
      <c r="BH617" s="38" t="s">
        <v>450</v>
      </c>
      <c r="BI617" s="38">
        <v>0</v>
      </c>
      <c r="BJ617" s="39" t="s">
        <v>450</v>
      </c>
      <c r="BK617" s="39" t="s">
        <v>450</v>
      </c>
      <c r="BL617" s="39" t="s">
        <v>450</v>
      </c>
      <c r="BM617" s="39" t="s">
        <v>450</v>
      </c>
      <c r="BN617" s="39">
        <v>0</v>
      </c>
      <c r="BO617" s="38" t="s">
        <v>450</v>
      </c>
      <c r="BP617" s="38" t="s">
        <v>450</v>
      </c>
      <c r="BQ617" s="38" t="s">
        <v>450</v>
      </c>
      <c r="BR617" s="38" t="s">
        <v>450</v>
      </c>
      <c r="BS617" s="38">
        <v>0</v>
      </c>
      <c r="BT617" s="36">
        <v>6.4000000000000001E-2</v>
      </c>
      <c r="BU617" s="36">
        <v>0</v>
      </c>
      <c r="BV617" s="36">
        <v>0</v>
      </c>
      <c r="BW617" s="36">
        <v>0</v>
      </c>
      <c r="BX617" s="36">
        <v>6.4000000000000001E-2</v>
      </c>
      <c r="BY617" s="37">
        <v>11</v>
      </c>
      <c r="BZ617" s="37">
        <v>0</v>
      </c>
      <c r="CA617" s="37">
        <v>0</v>
      </c>
      <c r="CB617" s="37">
        <v>0</v>
      </c>
      <c r="CC617" s="37">
        <v>11</v>
      </c>
      <c r="CD617" s="36">
        <v>53.066000000000003</v>
      </c>
      <c r="CE617" s="36">
        <v>0</v>
      </c>
      <c r="CF617" s="36">
        <v>0</v>
      </c>
      <c r="CG617" s="36">
        <v>0</v>
      </c>
      <c r="CH617" s="36">
        <v>53.066000000000003</v>
      </c>
    </row>
    <row r="618" spans="1:86" x14ac:dyDescent="0.25">
      <c r="A618" s="45">
        <v>2022</v>
      </c>
      <c r="B618" s="43" t="s">
        <v>176</v>
      </c>
      <c r="C618" s="44">
        <v>14224</v>
      </c>
      <c r="D618" s="43" t="s">
        <v>819</v>
      </c>
      <c r="E618" s="43" t="s">
        <v>814</v>
      </c>
      <c r="F618" s="42" t="s">
        <v>457</v>
      </c>
      <c r="G618" s="54">
        <v>5.7089999999999996</v>
      </c>
      <c r="H618" s="54">
        <v>0.16600000000000001</v>
      </c>
      <c r="I618" s="38" t="s">
        <v>450</v>
      </c>
      <c r="J618" s="38" t="s">
        <v>450</v>
      </c>
      <c r="K618" s="38">
        <v>5.875</v>
      </c>
      <c r="L618" s="39">
        <v>1196</v>
      </c>
      <c r="M618" s="39">
        <v>6</v>
      </c>
      <c r="N618" s="39" t="s">
        <v>450</v>
      </c>
      <c r="O618" s="39" t="s">
        <v>450</v>
      </c>
      <c r="P618" s="39">
        <v>1202</v>
      </c>
      <c r="Q618" s="41" t="s">
        <v>450</v>
      </c>
      <c r="R618" s="41" t="s">
        <v>450</v>
      </c>
      <c r="S618" s="41" t="s">
        <v>450</v>
      </c>
      <c r="T618" s="41" t="s">
        <v>450</v>
      </c>
      <c r="U618" s="41" t="s">
        <v>450</v>
      </c>
      <c r="V618" s="40" t="s">
        <v>450</v>
      </c>
      <c r="W618" s="40" t="s">
        <v>450</v>
      </c>
      <c r="X618" s="40" t="s">
        <v>450</v>
      </c>
      <c r="Y618" s="40" t="s">
        <v>450</v>
      </c>
      <c r="Z618" s="40" t="s">
        <v>450</v>
      </c>
      <c r="AA618" s="38" t="s">
        <v>450</v>
      </c>
      <c r="AB618" s="38" t="s">
        <v>450</v>
      </c>
      <c r="AC618" s="38" t="s">
        <v>450</v>
      </c>
      <c r="AD618" s="38" t="s">
        <v>450</v>
      </c>
      <c r="AE618" s="38" t="s">
        <v>450</v>
      </c>
      <c r="AF618" s="39" t="s">
        <v>450</v>
      </c>
      <c r="AG618" s="39" t="s">
        <v>450</v>
      </c>
      <c r="AH618" s="39" t="s">
        <v>450</v>
      </c>
      <c r="AI618" s="39" t="s">
        <v>450</v>
      </c>
      <c r="AJ618" s="39" t="s">
        <v>450</v>
      </c>
      <c r="AK618" s="38" t="s">
        <v>450</v>
      </c>
      <c r="AL618" s="38" t="s">
        <v>450</v>
      </c>
      <c r="AM618" s="38" t="s">
        <v>450</v>
      </c>
      <c r="AN618" s="38" t="s">
        <v>450</v>
      </c>
      <c r="AO618" s="38">
        <v>0</v>
      </c>
      <c r="AP618" s="36">
        <v>1.2E-2</v>
      </c>
      <c r="AQ618" s="36" t="s">
        <v>450</v>
      </c>
      <c r="AR618" s="36" t="s">
        <v>450</v>
      </c>
      <c r="AS618" s="36" t="s">
        <v>450</v>
      </c>
      <c r="AT618" s="36">
        <v>1.2E-2</v>
      </c>
      <c r="AU618" s="37">
        <v>3</v>
      </c>
      <c r="AV618" s="37" t="s">
        <v>450</v>
      </c>
      <c r="AW618" s="37" t="s">
        <v>450</v>
      </c>
      <c r="AX618" s="37" t="s">
        <v>450</v>
      </c>
      <c r="AY618" s="37">
        <v>3</v>
      </c>
      <c r="AZ618" s="36" t="s">
        <v>450</v>
      </c>
      <c r="BA618" s="36" t="s">
        <v>450</v>
      </c>
      <c r="BB618" s="36" t="s">
        <v>450</v>
      </c>
      <c r="BC618" s="36" t="s">
        <v>450</v>
      </c>
      <c r="BD618" s="36">
        <v>0</v>
      </c>
      <c r="BE618" s="38" t="s">
        <v>450</v>
      </c>
      <c r="BF618" s="38" t="s">
        <v>450</v>
      </c>
      <c r="BG618" s="38" t="s">
        <v>450</v>
      </c>
      <c r="BH618" s="38" t="s">
        <v>450</v>
      </c>
      <c r="BI618" s="38">
        <v>0</v>
      </c>
      <c r="BJ618" s="39" t="s">
        <v>450</v>
      </c>
      <c r="BK618" s="39" t="s">
        <v>450</v>
      </c>
      <c r="BL618" s="39" t="s">
        <v>450</v>
      </c>
      <c r="BM618" s="39" t="s">
        <v>450</v>
      </c>
      <c r="BN618" s="39">
        <v>0</v>
      </c>
      <c r="BO618" s="38" t="s">
        <v>450</v>
      </c>
      <c r="BP618" s="38" t="s">
        <v>450</v>
      </c>
      <c r="BQ618" s="38" t="s">
        <v>450</v>
      </c>
      <c r="BR618" s="38" t="s">
        <v>450</v>
      </c>
      <c r="BS618" s="38">
        <v>0</v>
      </c>
      <c r="BT618" s="36">
        <v>5.7210000000000001</v>
      </c>
      <c r="BU618" s="36">
        <v>0.16600000000000001</v>
      </c>
      <c r="BV618" s="36">
        <v>0</v>
      </c>
      <c r="BW618" s="36">
        <v>0</v>
      </c>
      <c r="BX618" s="36">
        <v>5.8869999999999996</v>
      </c>
      <c r="BY618" s="37">
        <v>1199</v>
      </c>
      <c r="BZ618" s="37">
        <v>6</v>
      </c>
      <c r="CA618" s="37">
        <v>0</v>
      </c>
      <c r="CB618" s="37">
        <v>0</v>
      </c>
      <c r="CC618" s="37">
        <v>1205</v>
      </c>
      <c r="CD618" s="36">
        <v>0</v>
      </c>
      <c r="CE618" s="36">
        <v>0</v>
      </c>
      <c r="CF618" s="36">
        <v>0</v>
      </c>
      <c r="CG618" s="36">
        <v>0</v>
      </c>
      <c r="CH618" s="36">
        <v>0</v>
      </c>
    </row>
    <row r="619" spans="1:86" x14ac:dyDescent="0.25">
      <c r="A619" s="45">
        <v>2022</v>
      </c>
      <c r="B619" s="43" t="s">
        <v>176</v>
      </c>
      <c r="C619" s="44">
        <v>15473</v>
      </c>
      <c r="D619" s="43" t="s">
        <v>818</v>
      </c>
      <c r="E619" s="43" t="s">
        <v>814</v>
      </c>
      <c r="F619" s="42" t="s">
        <v>455</v>
      </c>
      <c r="G619" s="54">
        <v>209.66</v>
      </c>
      <c r="H619" s="54">
        <v>83.13</v>
      </c>
      <c r="I619" s="38">
        <v>0</v>
      </c>
      <c r="J619" s="38">
        <v>0</v>
      </c>
      <c r="K619" s="38">
        <v>292.79000000000002</v>
      </c>
      <c r="L619" s="39">
        <v>34740</v>
      </c>
      <c r="M619" s="39">
        <v>1074</v>
      </c>
      <c r="N619" s="39">
        <v>0</v>
      </c>
      <c r="O619" s="39">
        <v>0</v>
      </c>
      <c r="P619" s="39">
        <v>35814</v>
      </c>
      <c r="Q619" s="41" t="s">
        <v>450</v>
      </c>
      <c r="R619" s="41" t="s">
        <v>450</v>
      </c>
      <c r="S619" s="41" t="s">
        <v>450</v>
      </c>
      <c r="T619" s="41" t="s">
        <v>450</v>
      </c>
      <c r="U619" s="41" t="s">
        <v>450</v>
      </c>
      <c r="V619" s="40" t="s">
        <v>450</v>
      </c>
      <c r="W619" s="40" t="s">
        <v>450</v>
      </c>
      <c r="X619" s="40" t="s">
        <v>450</v>
      </c>
      <c r="Y619" s="40" t="s">
        <v>450</v>
      </c>
      <c r="Z619" s="40" t="s">
        <v>450</v>
      </c>
      <c r="AA619" s="38" t="s">
        <v>450</v>
      </c>
      <c r="AB619" s="38" t="s">
        <v>450</v>
      </c>
      <c r="AC619" s="38" t="s">
        <v>450</v>
      </c>
      <c r="AD619" s="38" t="s">
        <v>450</v>
      </c>
      <c r="AE619" s="38" t="s">
        <v>450</v>
      </c>
      <c r="AF619" s="39" t="s">
        <v>450</v>
      </c>
      <c r="AG619" s="39" t="s">
        <v>450</v>
      </c>
      <c r="AH619" s="39" t="s">
        <v>450</v>
      </c>
      <c r="AI619" s="39" t="s">
        <v>450</v>
      </c>
      <c r="AJ619" s="39" t="s">
        <v>450</v>
      </c>
      <c r="AK619" s="38" t="s">
        <v>450</v>
      </c>
      <c r="AL619" s="38" t="s">
        <v>450</v>
      </c>
      <c r="AM619" s="38" t="s">
        <v>450</v>
      </c>
      <c r="AN619" s="38" t="s">
        <v>450</v>
      </c>
      <c r="AO619" s="38">
        <v>0</v>
      </c>
      <c r="AP619" s="36">
        <v>8.9999999999999993E-3</v>
      </c>
      <c r="AQ619" s="36">
        <v>1.4999999999999999E-2</v>
      </c>
      <c r="AR619" s="36">
        <v>0</v>
      </c>
      <c r="AS619" s="36">
        <v>0</v>
      </c>
      <c r="AT619" s="36">
        <v>2.4E-2</v>
      </c>
      <c r="AU619" s="37">
        <v>3</v>
      </c>
      <c r="AV619" s="37">
        <v>3</v>
      </c>
      <c r="AW619" s="37">
        <v>0</v>
      </c>
      <c r="AX619" s="37">
        <v>0</v>
      </c>
      <c r="AY619" s="37">
        <v>6</v>
      </c>
      <c r="AZ619" s="36" t="s">
        <v>450</v>
      </c>
      <c r="BA619" s="36" t="s">
        <v>450</v>
      </c>
      <c r="BB619" s="36" t="s">
        <v>450</v>
      </c>
      <c r="BC619" s="36" t="s">
        <v>450</v>
      </c>
      <c r="BD619" s="36">
        <v>0</v>
      </c>
      <c r="BE619" s="38" t="s">
        <v>450</v>
      </c>
      <c r="BF619" s="38" t="s">
        <v>450</v>
      </c>
      <c r="BG619" s="38" t="s">
        <v>450</v>
      </c>
      <c r="BH619" s="38" t="s">
        <v>450</v>
      </c>
      <c r="BI619" s="38">
        <v>0</v>
      </c>
      <c r="BJ619" s="39" t="s">
        <v>450</v>
      </c>
      <c r="BK619" s="39" t="s">
        <v>450</v>
      </c>
      <c r="BL619" s="39" t="s">
        <v>450</v>
      </c>
      <c r="BM619" s="39" t="s">
        <v>450</v>
      </c>
      <c r="BN619" s="39">
        <v>0</v>
      </c>
      <c r="BO619" s="38" t="s">
        <v>450</v>
      </c>
      <c r="BP619" s="38" t="s">
        <v>450</v>
      </c>
      <c r="BQ619" s="38" t="s">
        <v>450</v>
      </c>
      <c r="BR619" s="38" t="s">
        <v>450</v>
      </c>
      <c r="BS619" s="38">
        <v>0</v>
      </c>
      <c r="BT619" s="36">
        <v>209.66900000000001</v>
      </c>
      <c r="BU619" s="36">
        <v>83.144999999999996</v>
      </c>
      <c r="BV619" s="36">
        <v>0</v>
      </c>
      <c r="BW619" s="36">
        <v>0</v>
      </c>
      <c r="BX619" s="36">
        <v>292.81400000000002</v>
      </c>
      <c r="BY619" s="37">
        <v>34743</v>
      </c>
      <c r="BZ619" s="37">
        <v>1077</v>
      </c>
      <c r="CA619" s="37">
        <v>0</v>
      </c>
      <c r="CB619" s="37">
        <v>0</v>
      </c>
      <c r="CC619" s="37">
        <v>35820</v>
      </c>
      <c r="CD619" s="36">
        <v>0</v>
      </c>
      <c r="CE619" s="36">
        <v>0</v>
      </c>
      <c r="CF619" s="36">
        <v>0</v>
      </c>
      <c r="CG619" s="36">
        <v>0</v>
      </c>
      <c r="CH619" s="36">
        <v>0</v>
      </c>
    </row>
    <row r="620" spans="1:86" x14ac:dyDescent="0.25">
      <c r="A620" s="45">
        <v>2022</v>
      </c>
      <c r="B620" s="43" t="s">
        <v>176</v>
      </c>
      <c r="C620" s="44">
        <v>17715</v>
      </c>
      <c r="D620" s="43" t="s">
        <v>817</v>
      </c>
      <c r="E620" s="43" t="s">
        <v>814</v>
      </c>
      <c r="F620" s="42" t="s">
        <v>457</v>
      </c>
      <c r="G620" s="54">
        <v>0.02</v>
      </c>
      <c r="H620" s="54" t="s">
        <v>450</v>
      </c>
      <c r="I620" s="38" t="s">
        <v>450</v>
      </c>
      <c r="J620" s="38" t="s">
        <v>450</v>
      </c>
      <c r="K620" s="38">
        <v>0.02</v>
      </c>
      <c r="L620" s="39">
        <v>25</v>
      </c>
      <c r="M620" s="39" t="s">
        <v>450</v>
      </c>
      <c r="N620" s="39" t="s">
        <v>450</v>
      </c>
      <c r="O620" s="39" t="s">
        <v>450</v>
      </c>
      <c r="P620" s="39">
        <v>25</v>
      </c>
      <c r="Q620" s="41" t="s">
        <v>450</v>
      </c>
      <c r="R620" s="41" t="s">
        <v>450</v>
      </c>
      <c r="S620" s="41" t="s">
        <v>450</v>
      </c>
      <c r="T620" s="41" t="s">
        <v>450</v>
      </c>
      <c r="U620" s="41" t="s">
        <v>450</v>
      </c>
      <c r="V620" s="40" t="s">
        <v>450</v>
      </c>
      <c r="W620" s="40" t="s">
        <v>450</v>
      </c>
      <c r="X620" s="40" t="s">
        <v>450</v>
      </c>
      <c r="Y620" s="40" t="s">
        <v>450</v>
      </c>
      <c r="Z620" s="40" t="s">
        <v>450</v>
      </c>
      <c r="AA620" s="38" t="s">
        <v>450</v>
      </c>
      <c r="AB620" s="38" t="s">
        <v>450</v>
      </c>
      <c r="AC620" s="38" t="s">
        <v>450</v>
      </c>
      <c r="AD620" s="38" t="s">
        <v>450</v>
      </c>
      <c r="AE620" s="38" t="s">
        <v>450</v>
      </c>
      <c r="AF620" s="39" t="s">
        <v>450</v>
      </c>
      <c r="AG620" s="39" t="s">
        <v>450</v>
      </c>
      <c r="AH620" s="39" t="s">
        <v>450</v>
      </c>
      <c r="AI620" s="39" t="s">
        <v>450</v>
      </c>
      <c r="AJ620" s="39" t="s">
        <v>450</v>
      </c>
      <c r="AK620" s="38" t="s">
        <v>450</v>
      </c>
      <c r="AL620" s="38" t="s">
        <v>450</v>
      </c>
      <c r="AM620" s="38" t="s">
        <v>450</v>
      </c>
      <c r="AN620" s="38" t="s">
        <v>450</v>
      </c>
      <c r="AO620" s="38">
        <v>0</v>
      </c>
      <c r="AP620" s="36" t="s">
        <v>450</v>
      </c>
      <c r="AQ620" s="36" t="s">
        <v>450</v>
      </c>
      <c r="AR620" s="36" t="s">
        <v>450</v>
      </c>
      <c r="AS620" s="36" t="s">
        <v>450</v>
      </c>
      <c r="AT620" s="36">
        <v>0</v>
      </c>
      <c r="AU620" s="37" t="s">
        <v>450</v>
      </c>
      <c r="AV620" s="37" t="s">
        <v>450</v>
      </c>
      <c r="AW620" s="37" t="s">
        <v>450</v>
      </c>
      <c r="AX620" s="37" t="s">
        <v>450</v>
      </c>
      <c r="AY620" s="37">
        <v>0</v>
      </c>
      <c r="AZ620" s="36" t="s">
        <v>450</v>
      </c>
      <c r="BA620" s="36" t="s">
        <v>450</v>
      </c>
      <c r="BB620" s="36" t="s">
        <v>450</v>
      </c>
      <c r="BC620" s="36" t="s">
        <v>450</v>
      </c>
      <c r="BD620" s="36">
        <v>0</v>
      </c>
      <c r="BE620" s="38">
        <v>0.02</v>
      </c>
      <c r="BF620" s="38" t="s">
        <v>450</v>
      </c>
      <c r="BG620" s="38" t="s">
        <v>450</v>
      </c>
      <c r="BH620" s="38" t="s">
        <v>450</v>
      </c>
      <c r="BI620" s="38">
        <v>0.02</v>
      </c>
      <c r="BJ620" s="39">
        <v>31</v>
      </c>
      <c r="BK620" s="39" t="s">
        <v>450</v>
      </c>
      <c r="BL620" s="39" t="s">
        <v>450</v>
      </c>
      <c r="BM620" s="39" t="s">
        <v>450</v>
      </c>
      <c r="BN620" s="39">
        <v>31</v>
      </c>
      <c r="BO620" s="38" t="s">
        <v>450</v>
      </c>
      <c r="BP620" s="38" t="s">
        <v>450</v>
      </c>
      <c r="BQ620" s="38" t="s">
        <v>450</v>
      </c>
      <c r="BR620" s="38" t="s">
        <v>450</v>
      </c>
      <c r="BS620" s="38">
        <v>0</v>
      </c>
      <c r="BT620" s="36">
        <v>0.04</v>
      </c>
      <c r="BU620" s="36">
        <v>0</v>
      </c>
      <c r="BV620" s="36">
        <v>0</v>
      </c>
      <c r="BW620" s="36">
        <v>0</v>
      </c>
      <c r="BX620" s="36">
        <v>0.04</v>
      </c>
      <c r="BY620" s="37">
        <v>56</v>
      </c>
      <c r="BZ620" s="37">
        <v>0</v>
      </c>
      <c r="CA620" s="37">
        <v>0</v>
      </c>
      <c r="CB620" s="37">
        <v>0</v>
      </c>
      <c r="CC620" s="37">
        <v>56</v>
      </c>
      <c r="CD620" s="36">
        <v>0</v>
      </c>
      <c r="CE620" s="36">
        <v>0</v>
      </c>
      <c r="CF620" s="36">
        <v>0</v>
      </c>
      <c r="CG620" s="36">
        <v>0</v>
      </c>
      <c r="CH620" s="36">
        <v>0</v>
      </c>
    </row>
    <row r="621" spans="1:86" x14ac:dyDescent="0.25">
      <c r="A621" s="45">
        <v>2022</v>
      </c>
      <c r="B621" s="43" t="s">
        <v>176</v>
      </c>
      <c r="C621" s="44">
        <v>17718</v>
      </c>
      <c r="D621" s="43" t="s">
        <v>816</v>
      </c>
      <c r="E621" s="43" t="s">
        <v>609</v>
      </c>
      <c r="F621" s="42" t="s">
        <v>455</v>
      </c>
      <c r="G621" s="54">
        <v>10.972</v>
      </c>
      <c r="H621" s="54">
        <v>7.3040000000000003</v>
      </c>
      <c r="I621" s="38">
        <v>0.49299999999999999</v>
      </c>
      <c r="J621" s="38" t="s">
        <v>450</v>
      </c>
      <c r="K621" s="38">
        <v>18.768999999999998</v>
      </c>
      <c r="L621" s="39">
        <v>1113</v>
      </c>
      <c r="M621" s="39">
        <v>97</v>
      </c>
      <c r="N621" s="39">
        <v>6</v>
      </c>
      <c r="O621" s="39" t="s">
        <v>450</v>
      </c>
      <c r="P621" s="39">
        <v>1216</v>
      </c>
      <c r="Q621" s="41" t="s">
        <v>450</v>
      </c>
      <c r="R621" s="41" t="s">
        <v>450</v>
      </c>
      <c r="S621" s="41" t="s">
        <v>450</v>
      </c>
      <c r="T621" s="41" t="s">
        <v>450</v>
      </c>
      <c r="U621" s="41" t="s">
        <v>450</v>
      </c>
      <c r="V621" s="40" t="s">
        <v>450</v>
      </c>
      <c r="W621" s="40" t="s">
        <v>450</v>
      </c>
      <c r="X621" s="40" t="s">
        <v>450</v>
      </c>
      <c r="Y621" s="40" t="s">
        <v>450</v>
      </c>
      <c r="Z621" s="40" t="s">
        <v>450</v>
      </c>
      <c r="AA621" s="38" t="s">
        <v>450</v>
      </c>
      <c r="AB621" s="38" t="s">
        <v>450</v>
      </c>
      <c r="AC621" s="38" t="s">
        <v>450</v>
      </c>
      <c r="AD621" s="38" t="s">
        <v>450</v>
      </c>
      <c r="AE621" s="38" t="s">
        <v>450</v>
      </c>
      <c r="AF621" s="39" t="s">
        <v>450</v>
      </c>
      <c r="AG621" s="39" t="s">
        <v>450</v>
      </c>
      <c r="AH621" s="39" t="s">
        <v>450</v>
      </c>
      <c r="AI621" s="39" t="s">
        <v>450</v>
      </c>
      <c r="AJ621" s="39" t="s">
        <v>450</v>
      </c>
      <c r="AK621" s="38" t="s">
        <v>450</v>
      </c>
      <c r="AL621" s="38" t="s">
        <v>450</v>
      </c>
      <c r="AM621" s="38" t="s">
        <v>450</v>
      </c>
      <c r="AN621" s="38" t="s">
        <v>450</v>
      </c>
      <c r="AO621" s="38">
        <v>0</v>
      </c>
      <c r="AP621" s="36" t="s">
        <v>450</v>
      </c>
      <c r="AQ621" s="36" t="s">
        <v>450</v>
      </c>
      <c r="AR621" s="36" t="s">
        <v>450</v>
      </c>
      <c r="AS621" s="36" t="s">
        <v>450</v>
      </c>
      <c r="AT621" s="36">
        <v>0</v>
      </c>
      <c r="AU621" s="37" t="s">
        <v>450</v>
      </c>
      <c r="AV621" s="37" t="s">
        <v>450</v>
      </c>
      <c r="AW621" s="37" t="s">
        <v>450</v>
      </c>
      <c r="AX621" s="37" t="s">
        <v>450</v>
      </c>
      <c r="AY621" s="37">
        <v>0</v>
      </c>
      <c r="AZ621" s="36" t="s">
        <v>450</v>
      </c>
      <c r="BA621" s="36" t="s">
        <v>450</v>
      </c>
      <c r="BB621" s="36" t="s">
        <v>450</v>
      </c>
      <c r="BC621" s="36" t="s">
        <v>450</v>
      </c>
      <c r="BD621" s="36">
        <v>0</v>
      </c>
      <c r="BE621" s="38" t="s">
        <v>450</v>
      </c>
      <c r="BF621" s="38" t="s">
        <v>450</v>
      </c>
      <c r="BG621" s="38" t="s">
        <v>450</v>
      </c>
      <c r="BH621" s="38" t="s">
        <v>450</v>
      </c>
      <c r="BI621" s="38">
        <v>0</v>
      </c>
      <c r="BJ621" s="39" t="s">
        <v>450</v>
      </c>
      <c r="BK621" s="39" t="s">
        <v>450</v>
      </c>
      <c r="BL621" s="39" t="s">
        <v>450</v>
      </c>
      <c r="BM621" s="39" t="s">
        <v>450</v>
      </c>
      <c r="BN621" s="39">
        <v>0</v>
      </c>
      <c r="BO621" s="38" t="s">
        <v>450</v>
      </c>
      <c r="BP621" s="38" t="s">
        <v>450</v>
      </c>
      <c r="BQ621" s="38" t="s">
        <v>450</v>
      </c>
      <c r="BR621" s="38" t="s">
        <v>450</v>
      </c>
      <c r="BS621" s="38">
        <v>0</v>
      </c>
      <c r="BT621" s="36">
        <v>10.972</v>
      </c>
      <c r="BU621" s="36">
        <v>7.3040000000000003</v>
      </c>
      <c r="BV621" s="36">
        <v>0.49299999999999999</v>
      </c>
      <c r="BW621" s="36">
        <v>0</v>
      </c>
      <c r="BX621" s="36">
        <v>18.768999999999998</v>
      </c>
      <c r="BY621" s="37">
        <v>1113</v>
      </c>
      <c r="BZ621" s="37">
        <v>97</v>
      </c>
      <c r="CA621" s="37">
        <v>6</v>
      </c>
      <c r="CB621" s="37">
        <v>0</v>
      </c>
      <c r="CC621" s="37">
        <v>1216</v>
      </c>
      <c r="CD621" s="36">
        <v>0</v>
      </c>
      <c r="CE621" s="36">
        <v>0</v>
      </c>
      <c r="CF621" s="36">
        <v>0</v>
      </c>
      <c r="CG621" s="36">
        <v>0</v>
      </c>
      <c r="CH621" s="36">
        <v>0</v>
      </c>
    </row>
    <row r="622" spans="1:86" x14ac:dyDescent="0.25">
      <c r="A622" s="45">
        <v>2022</v>
      </c>
      <c r="B622" s="43" t="s">
        <v>176</v>
      </c>
      <c r="C622" s="44">
        <v>17826</v>
      </c>
      <c r="D622" s="43" t="s">
        <v>815</v>
      </c>
      <c r="E622" s="43" t="s">
        <v>814</v>
      </c>
      <c r="F622" s="42" t="s">
        <v>457</v>
      </c>
      <c r="G622" s="54">
        <v>6.2E-2</v>
      </c>
      <c r="H622" s="54">
        <v>4.4999999999999998E-2</v>
      </c>
      <c r="I622" s="38" t="s">
        <v>450</v>
      </c>
      <c r="J622" s="38" t="s">
        <v>450</v>
      </c>
      <c r="K622" s="38">
        <v>0.107</v>
      </c>
      <c r="L622" s="39">
        <v>15</v>
      </c>
      <c r="M622" s="39">
        <v>3</v>
      </c>
      <c r="N622" s="39" t="s">
        <v>450</v>
      </c>
      <c r="O622" s="39" t="s">
        <v>450</v>
      </c>
      <c r="P622" s="39">
        <v>18</v>
      </c>
      <c r="Q622" s="41" t="s">
        <v>450</v>
      </c>
      <c r="R622" s="41" t="s">
        <v>450</v>
      </c>
      <c r="S622" s="41" t="s">
        <v>450</v>
      </c>
      <c r="T622" s="41" t="s">
        <v>450</v>
      </c>
      <c r="U622" s="41" t="s">
        <v>450</v>
      </c>
      <c r="V622" s="40" t="s">
        <v>450</v>
      </c>
      <c r="W622" s="40" t="s">
        <v>450</v>
      </c>
      <c r="X622" s="40" t="s">
        <v>450</v>
      </c>
      <c r="Y622" s="40" t="s">
        <v>450</v>
      </c>
      <c r="Z622" s="40" t="s">
        <v>450</v>
      </c>
      <c r="AA622" s="38" t="s">
        <v>450</v>
      </c>
      <c r="AB622" s="38" t="s">
        <v>450</v>
      </c>
      <c r="AC622" s="38" t="s">
        <v>450</v>
      </c>
      <c r="AD622" s="38" t="s">
        <v>450</v>
      </c>
      <c r="AE622" s="38" t="s">
        <v>450</v>
      </c>
      <c r="AF622" s="39" t="s">
        <v>450</v>
      </c>
      <c r="AG622" s="39" t="s">
        <v>450</v>
      </c>
      <c r="AH622" s="39" t="s">
        <v>450</v>
      </c>
      <c r="AI622" s="39" t="s">
        <v>450</v>
      </c>
      <c r="AJ622" s="39" t="s">
        <v>450</v>
      </c>
      <c r="AK622" s="38" t="s">
        <v>450</v>
      </c>
      <c r="AL622" s="38" t="s">
        <v>450</v>
      </c>
      <c r="AM622" s="38" t="s">
        <v>450</v>
      </c>
      <c r="AN622" s="38" t="s">
        <v>450</v>
      </c>
      <c r="AO622" s="38">
        <v>0</v>
      </c>
      <c r="AP622" s="36" t="s">
        <v>450</v>
      </c>
      <c r="AQ622" s="36" t="s">
        <v>450</v>
      </c>
      <c r="AR622" s="36" t="s">
        <v>450</v>
      </c>
      <c r="AS622" s="36" t="s">
        <v>450</v>
      </c>
      <c r="AT622" s="36">
        <v>0</v>
      </c>
      <c r="AU622" s="37" t="s">
        <v>450</v>
      </c>
      <c r="AV622" s="37" t="s">
        <v>450</v>
      </c>
      <c r="AW622" s="37" t="s">
        <v>450</v>
      </c>
      <c r="AX622" s="37" t="s">
        <v>450</v>
      </c>
      <c r="AY622" s="37">
        <v>0</v>
      </c>
      <c r="AZ622" s="36" t="s">
        <v>450</v>
      </c>
      <c r="BA622" s="36" t="s">
        <v>450</v>
      </c>
      <c r="BB622" s="36" t="s">
        <v>450</v>
      </c>
      <c r="BC622" s="36" t="s">
        <v>450</v>
      </c>
      <c r="BD622" s="36">
        <v>0</v>
      </c>
      <c r="BE622" s="38" t="s">
        <v>450</v>
      </c>
      <c r="BF622" s="38" t="s">
        <v>450</v>
      </c>
      <c r="BG622" s="38" t="s">
        <v>450</v>
      </c>
      <c r="BH622" s="38" t="s">
        <v>450</v>
      </c>
      <c r="BI622" s="38">
        <v>0</v>
      </c>
      <c r="BJ622" s="39" t="s">
        <v>450</v>
      </c>
      <c r="BK622" s="39" t="s">
        <v>450</v>
      </c>
      <c r="BL622" s="39" t="s">
        <v>450</v>
      </c>
      <c r="BM622" s="39" t="s">
        <v>450</v>
      </c>
      <c r="BN622" s="39">
        <v>0</v>
      </c>
      <c r="BO622" s="38" t="s">
        <v>450</v>
      </c>
      <c r="BP622" s="38" t="s">
        <v>450</v>
      </c>
      <c r="BQ622" s="38" t="s">
        <v>450</v>
      </c>
      <c r="BR622" s="38" t="s">
        <v>450</v>
      </c>
      <c r="BS622" s="38">
        <v>0</v>
      </c>
      <c r="BT622" s="36">
        <v>6.2E-2</v>
      </c>
      <c r="BU622" s="36">
        <v>4.4999999999999998E-2</v>
      </c>
      <c r="BV622" s="36">
        <v>0</v>
      </c>
      <c r="BW622" s="36">
        <v>0</v>
      </c>
      <c r="BX622" s="36">
        <v>0.107</v>
      </c>
      <c r="BY622" s="37">
        <v>15</v>
      </c>
      <c r="BZ622" s="37">
        <v>3</v>
      </c>
      <c r="CA622" s="37">
        <v>0</v>
      </c>
      <c r="CB622" s="37">
        <v>0</v>
      </c>
      <c r="CC622" s="37">
        <v>18</v>
      </c>
      <c r="CD622" s="36">
        <v>0</v>
      </c>
      <c r="CE622" s="36">
        <v>0</v>
      </c>
      <c r="CF622" s="36">
        <v>0</v>
      </c>
      <c r="CG622" s="36">
        <v>0</v>
      </c>
      <c r="CH622" s="36">
        <v>0</v>
      </c>
    </row>
    <row r="623" spans="1:86" x14ac:dyDescent="0.25">
      <c r="A623" s="45">
        <v>2022</v>
      </c>
      <c r="B623" s="43" t="s">
        <v>176</v>
      </c>
      <c r="C623" s="44">
        <v>99999</v>
      </c>
      <c r="D623" s="43" t="s">
        <v>453</v>
      </c>
      <c r="E623" s="43" t="s">
        <v>814</v>
      </c>
      <c r="F623" s="42" t="s">
        <v>451</v>
      </c>
      <c r="G623" s="54">
        <v>-36.893999999999998</v>
      </c>
      <c r="H623" s="54">
        <v>-14.617000000000001</v>
      </c>
      <c r="I623" s="38">
        <v>0</v>
      </c>
      <c r="J623" s="38">
        <v>0</v>
      </c>
      <c r="K623" s="38">
        <v>-51.511000000000003</v>
      </c>
      <c r="L623" s="39" t="s">
        <v>450</v>
      </c>
      <c r="M623" s="39" t="s">
        <v>450</v>
      </c>
      <c r="N623" s="39" t="s">
        <v>450</v>
      </c>
      <c r="O623" s="39" t="s">
        <v>450</v>
      </c>
      <c r="P623" s="39" t="s">
        <v>450</v>
      </c>
      <c r="Q623" s="41" t="s">
        <v>450</v>
      </c>
      <c r="R623" s="41" t="s">
        <v>450</v>
      </c>
      <c r="S623" s="41" t="s">
        <v>450</v>
      </c>
      <c r="T623" s="41" t="s">
        <v>450</v>
      </c>
      <c r="U623" s="41" t="s">
        <v>450</v>
      </c>
      <c r="V623" s="40" t="s">
        <v>450</v>
      </c>
      <c r="W623" s="40" t="s">
        <v>450</v>
      </c>
      <c r="X623" s="40" t="s">
        <v>450</v>
      </c>
      <c r="Y623" s="40" t="s">
        <v>450</v>
      </c>
      <c r="Z623" s="40" t="s">
        <v>450</v>
      </c>
      <c r="AA623" s="38" t="s">
        <v>450</v>
      </c>
      <c r="AB623" s="38" t="s">
        <v>450</v>
      </c>
      <c r="AC623" s="38" t="s">
        <v>450</v>
      </c>
      <c r="AD623" s="38" t="s">
        <v>450</v>
      </c>
      <c r="AE623" s="38">
        <v>0</v>
      </c>
      <c r="AF623" s="39" t="s">
        <v>450</v>
      </c>
      <c r="AG623" s="39" t="s">
        <v>450</v>
      </c>
      <c r="AH623" s="39" t="s">
        <v>450</v>
      </c>
      <c r="AI623" s="39" t="s">
        <v>450</v>
      </c>
      <c r="AJ623" s="39" t="s">
        <v>450</v>
      </c>
      <c r="AK623" s="38" t="s">
        <v>450</v>
      </c>
      <c r="AL623" s="38" t="s">
        <v>450</v>
      </c>
      <c r="AM623" s="38" t="s">
        <v>450</v>
      </c>
      <c r="AN623" s="38" t="s">
        <v>450</v>
      </c>
      <c r="AO623" s="38" t="s">
        <v>450</v>
      </c>
      <c r="AP623" s="36" t="s">
        <v>450</v>
      </c>
      <c r="AQ623" s="36" t="s">
        <v>450</v>
      </c>
      <c r="AR623" s="36" t="s">
        <v>450</v>
      </c>
      <c r="AS623" s="36" t="s">
        <v>450</v>
      </c>
      <c r="AT623" s="36" t="s">
        <v>450</v>
      </c>
      <c r="AU623" s="37" t="s">
        <v>450</v>
      </c>
      <c r="AV623" s="37" t="s">
        <v>450</v>
      </c>
      <c r="AW623" s="37" t="s">
        <v>450</v>
      </c>
      <c r="AX623" s="37" t="s">
        <v>450</v>
      </c>
      <c r="AY623" s="37" t="s">
        <v>450</v>
      </c>
      <c r="AZ623" s="36" t="s">
        <v>450</v>
      </c>
      <c r="BA623" s="36" t="s">
        <v>450</v>
      </c>
      <c r="BB623" s="36" t="s">
        <v>450</v>
      </c>
      <c r="BC623" s="36" t="s">
        <v>450</v>
      </c>
      <c r="BD623" s="36" t="s">
        <v>450</v>
      </c>
      <c r="BE623" s="38" t="s">
        <v>450</v>
      </c>
      <c r="BF623" s="38" t="s">
        <v>450</v>
      </c>
      <c r="BG623" s="38" t="s">
        <v>450</v>
      </c>
      <c r="BH623" s="38" t="s">
        <v>450</v>
      </c>
      <c r="BI623" s="38" t="s">
        <v>450</v>
      </c>
      <c r="BJ623" s="39" t="s">
        <v>450</v>
      </c>
      <c r="BK623" s="39" t="s">
        <v>450</v>
      </c>
      <c r="BL623" s="39" t="s">
        <v>450</v>
      </c>
      <c r="BM623" s="39" t="s">
        <v>450</v>
      </c>
      <c r="BN623" s="39" t="s">
        <v>450</v>
      </c>
      <c r="BO623" s="38" t="s">
        <v>450</v>
      </c>
      <c r="BP623" s="38" t="s">
        <v>450</v>
      </c>
      <c r="BQ623" s="38" t="s">
        <v>450</v>
      </c>
      <c r="BR623" s="38" t="s">
        <v>450</v>
      </c>
      <c r="BS623" s="38" t="s">
        <v>450</v>
      </c>
      <c r="BT623" s="36">
        <v>-36.893999999999998</v>
      </c>
      <c r="BU623" s="36">
        <v>-14.617000000000001</v>
      </c>
      <c r="BV623" s="36">
        <v>0</v>
      </c>
      <c r="BW623" s="36">
        <v>0</v>
      </c>
      <c r="BX623" s="36">
        <v>-51.511000000000003</v>
      </c>
      <c r="BY623" s="37" t="s">
        <v>450</v>
      </c>
      <c r="BZ623" s="37" t="s">
        <v>450</v>
      </c>
      <c r="CA623" s="37" t="s">
        <v>450</v>
      </c>
      <c r="CB623" s="37" t="s">
        <v>450</v>
      </c>
      <c r="CC623" s="37" t="s">
        <v>450</v>
      </c>
      <c r="CD623" s="36" t="s">
        <v>450</v>
      </c>
      <c r="CE623" s="36" t="s">
        <v>450</v>
      </c>
      <c r="CF623" s="36" t="s">
        <v>450</v>
      </c>
      <c r="CG623" s="36" t="s">
        <v>450</v>
      </c>
      <c r="CH623" s="36" t="s">
        <v>450</v>
      </c>
    </row>
    <row r="624" spans="1:86" x14ac:dyDescent="0.25">
      <c r="A624" s="45">
        <v>2022</v>
      </c>
      <c r="B624" s="43" t="s">
        <v>176</v>
      </c>
      <c r="C624" s="44">
        <v>99999</v>
      </c>
      <c r="D624" s="43" t="s">
        <v>453</v>
      </c>
      <c r="E624" s="43" t="s">
        <v>609</v>
      </c>
      <c r="F624" s="42" t="s">
        <v>451</v>
      </c>
      <c r="G624" s="54">
        <v>-1.9139999999999999</v>
      </c>
      <c r="H624" s="54">
        <v>-1.274</v>
      </c>
      <c r="I624" s="38">
        <v>-8.5999999999999993E-2</v>
      </c>
      <c r="J624" s="38" t="s">
        <v>450</v>
      </c>
      <c r="K624" s="38">
        <v>-3.2730000000000001</v>
      </c>
      <c r="L624" s="39" t="s">
        <v>450</v>
      </c>
      <c r="M624" s="39" t="s">
        <v>450</v>
      </c>
      <c r="N624" s="39" t="s">
        <v>450</v>
      </c>
      <c r="O624" s="39" t="s">
        <v>450</v>
      </c>
      <c r="P624" s="39" t="s">
        <v>450</v>
      </c>
      <c r="Q624" s="41" t="s">
        <v>450</v>
      </c>
      <c r="R624" s="41" t="s">
        <v>450</v>
      </c>
      <c r="S624" s="41" t="s">
        <v>450</v>
      </c>
      <c r="T624" s="41" t="s">
        <v>450</v>
      </c>
      <c r="U624" s="41" t="s">
        <v>450</v>
      </c>
      <c r="V624" s="40" t="s">
        <v>450</v>
      </c>
      <c r="W624" s="40" t="s">
        <v>450</v>
      </c>
      <c r="X624" s="40" t="s">
        <v>450</v>
      </c>
      <c r="Y624" s="40" t="s">
        <v>450</v>
      </c>
      <c r="Z624" s="40" t="s">
        <v>450</v>
      </c>
      <c r="AA624" s="38" t="s">
        <v>450</v>
      </c>
      <c r="AB624" s="38" t="s">
        <v>450</v>
      </c>
      <c r="AC624" s="38" t="s">
        <v>450</v>
      </c>
      <c r="AD624" s="38" t="s">
        <v>450</v>
      </c>
      <c r="AE624" s="38" t="s">
        <v>450</v>
      </c>
      <c r="AF624" s="39" t="s">
        <v>450</v>
      </c>
      <c r="AG624" s="39" t="s">
        <v>450</v>
      </c>
      <c r="AH624" s="39" t="s">
        <v>450</v>
      </c>
      <c r="AI624" s="39" t="s">
        <v>450</v>
      </c>
      <c r="AJ624" s="39" t="s">
        <v>450</v>
      </c>
      <c r="AK624" s="38" t="s">
        <v>450</v>
      </c>
      <c r="AL624" s="38" t="s">
        <v>450</v>
      </c>
      <c r="AM624" s="38" t="s">
        <v>450</v>
      </c>
      <c r="AN624" s="38" t="s">
        <v>450</v>
      </c>
      <c r="AO624" s="38" t="s">
        <v>450</v>
      </c>
      <c r="AP624" s="36" t="s">
        <v>450</v>
      </c>
      <c r="AQ624" s="36" t="s">
        <v>450</v>
      </c>
      <c r="AR624" s="36" t="s">
        <v>450</v>
      </c>
      <c r="AS624" s="36" t="s">
        <v>450</v>
      </c>
      <c r="AT624" s="36" t="s">
        <v>450</v>
      </c>
      <c r="AU624" s="37" t="s">
        <v>450</v>
      </c>
      <c r="AV624" s="37" t="s">
        <v>450</v>
      </c>
      <c r="AW624" s="37" t="s">
        <v>450</v>
      </c>
      <c r="AX624" s="37" t="s">
        <v>450</v>
      </c>
      <c r="AY624" s="37" t="s">
        <v>450</v>
      </c>
      <c r="AZ624" s="36" t="s">
        <v>450</v>
      </c>
      <c r="BA624" s="36" t="s">
        <v>450</v>
      </c>
      <c r="BB624" s="36" t="s">
        <v>450</v>
      </c>
      <c r="BC624" s="36" t="s">
        <v>450</v>
      </c>
      <c r="BD624" s="36" t="s">
        <v>450</v>
      </c>
      <c r="BE624" s="38" t="s">
        <v>450</v>
      </c>
      <c r="BF624" s="38" t="s">
        <v>450</v>
      </c>
      <c r="BG624" s="38" t="s">
        <v>450</v>
      </c>
      <c r="BH624" s="38" t="s">
        <v>450</v>
      </c>
      <c r="BI624" s="38" t="s">
        <v>450</v>
      </c>
      <c r="BJ624" s="39" t="s">
        <v>450</v>
      </c>
      <c r="BK624" s="39" t="s">
        <v>450</v>
      </c>
      <c r="BL624" s="39" t="s">
        <v>450</v>
      </c>
      <c r="BM624" s="39" t="s">
        <v>450</v>
      </c>
      <c r="BN624" s="39" t="s">
        <v>450</v>
      </c>
      <c r="BO624" s="38" t="s">
        <v>450</v>
      </c>
      <c r="BP624" s="38" t="s">
        <v>450</v>
      </c>
      <c r="BQ624" s="38" t="s">
        <v>450</v>
      </c>
      <c r="BR624" s="38" t="s">
        <v>450</v>
      </c>
      <c r="BS624" s="38" t="s">
        <v>450</v>
      </c>
      <c r="BT624" s="36">
        <v>-1.9139999999999999</v>
      </c>
      <c r="BU624" s="36">
        <v>-1.274</v>
      </c>
      <c r="BV624" s="36">
        <v>-8.5999999999999993E-2</v>
      </c>
      <c r="BW624" s="36" t="s">
        <v>450</v>
      </c>
      <c r="BX624" s="36">
        <v>-3.2730000000000001</v>
      </c>
      <c r="BY624" s="37" t="s">
        <v>450</v>
      </c>
      <c r="BZ624" s="37" t="s">
        <v>450</v>
      </c>
      <c r="CA624" s="37" t="s">
        <v>450</v>
      </c>
      <c r="CB624" s="37" t="s">
        <v>450</v>
      </c>
      <c r="CC624" s="37" t="s">
        <v>450</v>
      </c>
      <c r="CD624" s="36" t="s">
        <v>450</v>
      </c>
      <c r="CE624" s="36" t="s">
        <v>450</v>
      </c>
      <c r="CF624" s="36" t="s">
        <v>450</v>
      </c>
      <c r="CG624" s="36" t="s">
        <v>450</v>
      </c>
      <c r="CH624" s="36" t="s">
        <v>450</v>
      </c>
    </row>
    <row r="625" spans="1:86" x14ac:dyDescent="0.25">
      <c r="A625" s="45">
        <v>2022</v>
      </c>
      <c r="B625" s="43" t="s">
        <v>173</v>
      </c>
      <c r="C625" s="44">
        <v>2008</v>
      </c>
      <c r="D625" s="43" t="s">
        <v>813</v>
      </c>
      <c r="E625" s="43" t="s">
        <v>806</v>
      </c>
      <c r="F625" s="42" t="s">
        <v>455</v>
      </c>
      <c r="G625" s="54">
        <v>1.0429999999999999</v>
      </c>
      <c r="H625" s="54">
        <v>1.1060000000000001</v>
      </c>
      <c r="I625" s="38">
        <v>0</v>
      </c>
      <c r="J625" s="38">
        <v>0</v>
      </c>
      <c r="K625" s="38">
        <v>2.149</v>
      </c>
      <c r="L625" s="39">
        <v>123</v>
      </c>
      <c r="M625" s="39">
        <v>11</v>
      </c>
      <c r="N625" s="39">
        <v>0</v>
      </c>
      <c r="O625" s="39">
        <v>0</v>
      </c>
      <c r="P625" s="39">
        <v>134</v>
      </c>
      <c r="Q625" s="41" t="s">
        <v>450</v>
      </c>
      <c r="R625" s="41" t="s">
        <v>450</v>
      </c>
      <c r="S625" s="41" t="s">
        <v>450</v>
      </c>
      <c r="T625" s="41" t="s">
        <v>450</v>
      </c>
      <c r="U625" s="41" t="s">
        <v>450</v>
      </c>
      <c r="V625" s="40" t="s">
        <v>450</v>
      </c>
      <c r="W625" s="40" t="s">
        <v>450</v>
      </c>
      <c r="X625" s="40" t="s">
        <v>450</v>
      </c>
      <c r="Y625" s="40" t="s">
        <v>450</v>
      </c>
      <c r="Z625" s="40" t="s">
        <v>450</v>
      </c>
      <c r="AA625" s="38" t="s">
        <v>450</v>
      </c>
      <c r="AB625" s="38" t="s">
        <v>450</v>
      </c>
      <c r="AC625" s="38" t="s">
        <v>450</v>
      </c>
      <c r="AD625" s="38" t="s">
        <v>450</v>
      </c>
      <c r="AE625" s="38" t="s">
        <v>450</v>
      </c>
      <c r="AF625" s="39" t="s">
        <v>450</v>
      </c>
      <c r="AG625" s="39" t="s">
        <v>450</v>
      </c>
      <c r="AH625" s="39" t="s">
        <v>450</v>
      </c>
      <c r="AI625" s="39" t="s">
        <v>450</v>
      </c>
      <c r="AJ625" s="39" t="s">
        <v>450</v>
      </c>
      <c r="AK625" s="38" t="s">
        <v>450</v>
      </c>
      <c r="AL625" s="38" t="s">
        <v>450</v>
      </c>
      <c r="AM625" s="38" t="s">
        <v>450</v>
      </c>
      <c r="AN625" s="38" t="s">
        <v>450</v>
      </c>
      <c r="AO625" s="38">
        <v>0</v>
      </c>
      <c r="AP625" s="36" t="s">
        <v>450</v>
      </c>
      <c r="AQ625" s="36" t="s">
        <v>450</v>
      </c>
      <c r="AR625" s="36" t="s">
        <v>450</v>
      </c>
      <c r="AS625" s="36" t="s">
        <v>450</v>
      </c>
      <c r="AT625" s="36">
        <v>0</v>
      </c>
      <c r="AU625" s="37" t="s">
        <v>450</v>
      </c>
      <c r="AV625" s="37" t="s">
        <v>450</v>
      </c>
      <c r="AW625" s="37" t="s">
        <v>450</v>
      </c>
      <c r="AX625" s="37" t="s">
        <v>450</v>
      </c>
      <c r="AY625" s="37">
        <v>0</v>
      </c>
      <c r="AZ625" s="36" t="s">
        <v>450</v>
      </c>
      <c r="BA625" s="36" t="s">
        <v>450</v>
      </c>
      <c r="BB625" s="36" t="s">
        <v>450</v>
      </c>
      <c r="BC625" s="36" t="s">
        <v>450</v>
      </c>
      <c r="BD625" s="36">
        <v>0</v>
      </c>
      <c r="BE625" s="38" t="s">
        <v>450</v>
      </c>
      <c r="BF625" s="38" t="s">
        <v>450</v>
      </c>
      <c r="BG625" s="38" t="s">
        <v>450</v>
      </c>
      <c r="BH625" s="38" t="s">
        <v>450</v>
      </c>
      <c r="BI625" s="38">
        <v>0</v>
      </c>
      <c r="BJ625" s="39" t="s">
        <v>450</v>
      </c>
      <c r="BK625" s="39" t="s">
        <v>450</v>
      </c>
      <c r="BL625" s="39" t="s">
        <v>450</v>
      </c>
      <c r="BM625" s="39" t="s">
        <v>450</v>
      </c>
      <c r="BN625" s="39">
        <v>0</v>
      </c>
      <c r="BO625" s="38" t="s">
        <v>450</v>
      </c>
      <c r="BP625" s="38" t="s">
        <v>450</v>
      </c>
      <c r="BQ625" s="38" t="s">
        <v>450</v>
      </c>
      <c r="BR625" s="38" t="s">
        <v>450</v>
      </c>
      <c r="BS625" s="38">
        <v>0</v>
      </c>
      <c r="BT625" s="36">
        <v>1.0429999999999999</v>
      </c>
      <c r="BU625" s="36">
        <v>1.1060000000000001</v>
      </c>
      <c r="BV625" s="36">
        <v>0</v>
      </c>
      <c r="BW625" s="36">
        <v>0</v>
      </c>
      <c r="BX625" s="36">
        <v>2.149</v>
      </c>
      <c r="BY625" s="37">
        <v>123</v>
      </c>
      <c r="BZ625" s="37">
        <v>11</v>
      </c>
      <c r="CA625" s="37">
        <v>0</v>
      </c>
      <c r="CB625" s="37">
        <v>0</v>
      </c>
      <c r="CC625" s="37">
        <v>134</v>
      </c>
      <c r="CD625" s="36">
        <v>0</v>
      </c>
      <c r="CE625" s="36">
        <v>0</v>
      </c>
      <c r="CF625" s="36">
        <v>0</v>
      </c>
      <c r="CG625" s="36">
        <v>0</v>
      </c>
      <c r="CH625" s="36">
        <v>0</v>
      </c>
    </row>
    <row r="626" spans="1:86" x14ac:dyDescent="0.25">
      <c r="A626" s="45">
        <v>2022</v>
      </c>
      <c r="B626" s="43" t="s">
        <v>173</v>
      </c>
      <c r="C626" s="44">
        <v>13073</v>
      </c>
      <c r="D626" s="43" t="s">
        <v>812</v>
      </c>
      <c r="E626" s="43" t="s">
        <v>807</v>
      </c>
      <c r="F626" s="42" t="s">
        <v>457</v>
      </c>
      <c r="G626" s="54">
        <v>3.7999999999999999E-2</v>
      </c>
      <c r="H626" s="54">
        <v>0.13</v>
      </c>
      <c r="I626" s="38" t="s">
        <v>450</v>
      </c>
      <c r="J626" s="38" t="s">
        <v>450</v>
      </c>
      <c r="K626" s="38">
        <v>0.16800000000000001</v>
      </c>
      <c r="L626" s="39">
        <v>6</v>
      </c>
      <c r="M626" s="39">
        <v>5</v>
      </c>
      <c r="N626" s="39" t="s">
        <v>450</v>
      </c>
      <c r="O626" s="39" t="s">
        <v>450</v>
      </c>
      <c r="P626" s="39">
        <v>11</v>
      </c>
      <c r="Q626" s="41" t="s">
        <v>450</v>
      </c>
      <c r="R626" s="41" t="s">
        <v>450</v>
      </c>
      <c r="S626" s="41" t="s">
        <v>450</v>
      </c>
      <c r="T626" s="41" t="s">
        <v>450</v>
      </c>
      <c r="U626" s="41" t="s">
        <v>450</v>
      </c>
      <c r="V626" s="40" t="s">
        <v>450</v>
      </c>
      <c r="W626" s="40" t="s">
        <v>450</v>
      </c>
      <c r="X626" s="40" t="s">
        <v>450</v>
      </c>
      <c r="Y626" s="40" t="s">
        <v>450</v>
      </c>
      <c r="Z626" s="40" t="s">
        <v>450</v>
      </c>
      <c r="AA626" s="38" t="s">
        <v>450</v>
      </c>
      <c r="AB626" s="38" t="s">
        <v>450</v>
      </c>
      <c r="AC626" s="38" t="s">
        <v>450</v>
      </c>
      <c r="AD626" s="38" t="s">
        <v>450</v>
      </c>
      <c r="AE626" s="38" t="s">
        <v>450</v>
      </c>
      <c r="AF626" s="39" t="s">
        <v>450</v>
      </c>
      <c r="AG626" s="39" t="s">
        <v>450</v>
      </c>
      <c r="AH626" s="39" t="s">
        <v>450</v>
      </c>
      <c r="AI626" s="39" t="s">
        <v>450</v>
      </c>
      <c r="AJ626" s="39" t="s">
        <v>450</v>
      </c>
      <c r="AK626" s="38" t="s">
        <v>450</v>
      </c>
      <c r="AL626" s="38" t="s">
        <v>450</v>
      </c>
      <c r="AM626" s="38" t="s">
        <v>450</v>
      </c>
      <c r="AN626" s="38" t="s">
        <v>450</v>
      </c>
      <c r="AO626" s="38">
        <v>0</v>
      </c>
      <c r="AP626" s="36" t="s">
        <v>450</v>
      </c>
      <c r="AQ626" s="36">
        <v>1.0999999999999999E-2</v>
      </c>
      <c r="AR626" s="36" t="s">
        <v>450</v>
      </c>
      <c r="AS626" s="36" t="s">
        <v>450</v>
      </c>
      <c r="AT626" s="36">
        <v>1.0999999999999999E-2</v>
      </c>
      <c r="AU626" s="37" t="s">
        <v>450</v>
      </c>
      <c r="AV626" s="37">
        <v>1</v>
      </c>
      <c r="AW626" s="37" t="s">
        <v>450</v>
      </c>
      <c r="AX626" s="37" t="s">
        <v>450</v>
      </c>
      <c r="AY626" s="37">
        <v>1</v>
      </c>
      <c r="AZ626" s="36" t="s">
        <v>450</v>
      </c>
      <c r="BA626" s="36" t="s">
        <v>450</v>
      </c>
      <c r="BB626" s="36" t="s">
        <v>450</v>
      </c>
      <c r="BC626" s="36" t="s">
        <v>450</v>
      </c>
      <c r="BD626" s="36">
        <v>0</v>
      </c>
      <c r="BE626" s="38" t="s">
        <v>450</v>
      </c>
      <c r="BF626" s="38" t="s">
        <v>450</v>
      </c>
      <c r="BG626" s="38" t="s">
        <v>450</v>
      </c>
      <c r="BH626" s="38" t="s">
        <v>450</v>
      </c>
      <c r="BI626" s="38">
        <v>0</v>
      </c>
      <c r="BJ626" s="39" t="s">
        <v>450</v>
      </c>
      <c r="BK626" s="39" t="s">
        <v>450</v>
      </c>
      <c r="BL626" s="39" t="s">
        <v>450</v>
      </c>
      <c r="BM626" s="39" t="s">
        <v>450</v>
      </c>
      <c r="BN626" s="39">
        <v>0</v>
      </c>
      <c r="BO626" s="38" t="s">
        <v>450</v>
      </c>
      <c r="BP626" s="38" t="s">
        <v>450</v>
      </c>
      <c r="BQ626" s="38" t="s">
        <v>450</v>
      </c>
      <c r="BR626" s="38" t="s">
        <v>450</v>
      </c>
      <c r="BS626" s="38">
        <v>0</v>
      </c>
      <c r="BT626" s="36">
        <v>3.7999999999999999E-2</v>
      </c>
      <c r="BU626" s="36">
        <v>0.14099999999999999</v>
      </c>
      <c r="BV626" s="36">
        <v>0</v>
      </c>
      <c r="BW626" s="36">
        <v>0</v>
      </c>
      <c r="BX626" s="36">
        <v>0.17899999999999999</v>
      </c>
      <c r="BY626" s="37">
        <v>6</v>
      </c>
      <c r="BZ626" s="37">
        <v>6</v>
      </c>
      <c r="CA626" s="37">
        <v>0</v>
      </c>
      <c r="CB626" s="37">
        <v>0</v>
      </c>
      <c r="CC626" s="37">
        <v>12</v>
      </c>
      <c r="CD626" s="36">
        <v>0</v>
      </c>
      <c r="CE626" s="36">
        <v>0</v>
      </c>
      <c r="CF626" s="36">
        <v>0</v>
      </c>
      <c r="CG626" s="36">
        <v>0</v>
      </c>
      <c r="CH626" s="36">
        <v>0</v>
      </c>
    </row>
    <row r="627" spans="1:86" x14ac:dyDescent="0.25">
      <c r="A627" s="45">
        <v>2022</v>
      </c>
      <c r="B627" s="43" t="s">
        <v>173</v>
      </c>
      <c r="C627" s="44">
        <v>13407</v>
      </c>
      <c r="D627" s="43" t="s">
        <v>811</v>
      </c>
      <c r="E627" s="43" t="s">
        <v>807</v>
      </c>
      <c r="F627" s="42" t="s">
        <v>457</v>
      </c>
      <c r="G627" s="54">
        <v>613.68700000000001</v>
      </c>
      <c r="H627" s="54">
        <v>27.588000000000001</v>
      </c>
      <c r="I627" s="38">
        <v>32.095999999999997</v>
      </c>
      <c r="J627" s="38">
        <v>0</v>
      </c>
      <c r="K627" s="38">
        <v>673.37099999999998</v>
      </c>
      <c r="L627" s="39">
        <v>84397</v>
      </c>
      <c r="M627" s="39">
        <v>490</v>
      </c>
      <c r="N627" s="39">
        <v>116</v>
      </c>
      <c r="O627" s="39">
        <v>0</v>
      </c>
      <c r="P627" s="39">
        <v>85003</v>
      </c>
      <c r="Q627" s="41">
        <v>9.7479999999999993</v>
      </c>
      <c r="R627" s="41">
        <v>5.0000000000000001E-3</v>
      </c>
      <c r="S627" s="41">
        <v>0.16300000000000001</v>
      </c>
      <c r="T627" s="41">
        <v>0</v>
      </c>
      <c r="U627" s="41">
        <v>9.9160000000000004</v>
      </c>
      <c r="V627" s="40">
        <v>1179</v>
      </c>
      <c r="W627" s="40">
        <v>1</v>
      </c>
      <c r="X627" s="40">
        <v>1</v>
      </c>
      <c r="Y627" s="40">
        <v>0</v>
      </c>
      <c r="Z627" s="40">
        <v>1181</v>
      </c>
      <c r="AA627" s="38" t="s">
        <v>450</v>
      </c>
      <c r="AB627" s="38" t="s">
        <v>450</v>
      </c>
      <c r="AC627" s="38" t="s">
        <v>450</v>
      </c>
      <c r="AD627" s="38" t="s">
        <v>450</v>
      </c>
      <c r="AE627" s="38">
        <v>0</v>
      </c>
      <c r="AF627" s="39" t="s">
        <v>450</v>
      </c>
      <c r="AG627" s="39" t="s">
        <v>450</v>
      </c>
      <c r="AH627" s="39" t="s">
        <v>450</v>
      </c>
      <c r="AI627" s="39" t="s">
        <v>450</v>
      </c>
      <c r="AJ627" s="39">
        <v>0</v>
      </c>
      <c r="AK627" s="38" t="s">
        <v>450</v>
      </c>
      <c r="AL627" s="38" t="s">
        <v>450</v>
      </c>
      <c r="AM627" s="38" t="s">
        <v>450</v>
      </c>
      <c r="AN627" s="38" t="s">
        <v>450</v>
      </c>
      <c r="AO627" s="38">
        <v>0</v>
      </c>
      <c r="AP627" s="36">
        <v>1.6E-2</v>
      </c>
      <c r="AQ627" s="36">
        <v>8.0000000000000002E-3</v>
      </c>
      <c r="AR627" s="36">
        <v>2E-3</v>
      </c>
      <c r="AS627" s="36">
        <v>0</v>
      </c>
      <c r="AT627" s="36">
        <v>2.5999999999999999E-2</v>
      </c>
      <c r="AU627" s="37">
        <v>2</v>
      </c>
      <c r="AV627" s="37">
        <v>3</v>
      </c>
      <c r="AW627" s="37">
        <v>1</v>
      </c>
      <c r="AX627" s="37">
        <v>0</v>
      </c>
      <c r="AY627" s="37">
        <v>6</v>
      </c>
      <c r="AZ627" s="36" t="s">
        <v>450</v>
      </c>
      <c r="BA627" s="36" t="s">
        <v>450</v>
      </c>
      <c r="BB627" s="36" t="s">
        <v>450</v>
      </c>
      <c r="BC627" s="36" t="s">
        <v>450</v>
      </c>
      <c r="BD627" s="36">
        <v>0</v>
      </c>
      <c r="BE627" s="38" t="s">
        <v>450</v>
      </c>
      <c r="BF627" s="38" t="s">
        <v>450</v>
      </c>
      <c r="BG627" s="38" t="s">
        <v>450</v>
      </c>
      <c r="BH627" s="38" t="s">
        <v>450</v>
      </c>
      <c r="BI627" s="38">
        <v>0</v>
      </c>
      <c r="BJ627" s="39" t="s">
        <v>450</v>
      </c>
      <c r="BK627" s="39" t="s">
        <v>450</v>
      </c>
      <c r="BL627" s="39" t="s">
        <v>450</v>
      </c>
      <c r="BM627" s="39" t="s">
        <v>450</v>
      </c>
      <c r="BN627" s="39">
        <v>0</v>
      </c>
      <c r="BO627" s="38" t="s">
        <v>450</v>
      </c>
      <c r="BP627" s="38" t="s">
        <v>450</v>
      </c>
      <c r="BQ627" s="38" t="s">
        <v>450</v>
      </c>
      <c r="BR627" s="38" t="s">
        <v>450</v>
      </c>
      <c r="BS627" s="38">
        <v>0</v>
      </c>
      <c r="BT627" s="36">
        <v>613.70299999999997</v>
      </c>
      <c r="BU627" s="36">
        <v>27.596</v>
      </c>
      <c r="BV627" s="36">
        <v>32.097999999999999</v>
      </c>
      <c r="BW627" s="36">
        <v>0</v>
      </c>
      <c r="BX627" s="36">
        <v>673.39700000000005</v>
      </c>
      <c r="BY627" s="37">
        <v>84399</v>
      </c>
      <c r="BZ627" s="37">
        <v>493</v>
      </c>
      <c r="CA627" s="37">
        <v>117</v>
      </c>
      <c r="CB627" s="37">
        <v>0</v>
      </c>
      <c r="CC627" s="37">
        <v>85009</v>
      </c>
      <c r="CD627" s="36">
        <v>0</v>
      </c>
      <c r="CE627" s="36">
        <v>0</v>
      </c>
      <c r="CF627" s="36">
        <v>0</v>
      </c>
      <c r="CG627" s="36">
        <v>0</v>
      </c>
      <c r="CH627" s="36">
        <v>0</v>
      </c>
    </row>
    <row r="628" spans="1:86" x14ac:dyDescent="0.25">
      <c r="A628" s="45">
        <v>2022</v>
      </c>
      <c r="B628" s="43" t="s">
        <v>173</v>
      </c>
      <c r="C628" s="44">
        <v>14245</v>
      </c>
      <c r="D628" s="43" t="s">
        <v>810</v>
      </c>
      <c r="E628" s="43" t="s">
        <v>807</v>
      </c>
      <c r="F628" s="42" t="s">
        <v>457</v>
      </c>
      <c r="G628" s="54">
        <v>5.1139999999999999</v>
      </c>
      <c r="H628" s="54">
        <v>3.7999999999999999E-2</v>
      </c>
      <c r="I628" s="38" t="s">
        <v>450</v>
      </c>
      <c r="J628" s="38" t="s">
        <v>450</v>
      </c>
      <c r="K628" s="38">
        <v>5.1520000000000001</v>
      </c>
      <c r="L628" s="39">
        <v>413</v>
      </c>
      <c r="M628" s="39">
        <v>1</v>
      </c>
      <c r="N628" s="39" t="s">
        <v>450</v>
      </c>
      <c r="O628" s="39" t="s">
        <v>450</v>
      </c>
      <c r="P628" s="39">
        <v>414</v>
      </c>
      <c r="Q628" s="41" t="s">
        <v>450</v>
      </c>
      <c r="R628" s="41" t="s">
        <v>450</v>
      </c>
      <c r="S628" s="41" t="s">
        <v>450</v>
      </c>
      <c r="T628" s="41" t="s">
        <v>450</v>
      </c>
      <c r="U628" s="41" t="s">
        <v>450</v>
      </c>
      <c r="V628" s="40" t="s">
        <v>450</v>
      </c>
      <c r="W628" s="40" t="s">
        <v>450</v>
      </c>
      <c r="X628" s="40" t="s">
        <v>450</v>
      </c>
      <c r="Y628" s="40" t="s">
        <v>450</v>
      </c>
      <c r="Z628" s="40" t="s">
        <v>450</v>
      </c>
      <c r="AA628" s="38" t="s">
        <v>450</v>
      </c>
      <c r="AB628" s="38" t="s">
        <v>450</v>
      </c>
      <c r="AC628" s="38" t="s">
        <v>450</v>
      </c>
      <c r="AD628" s="38" t="s">
        <v>450</v>
      </c>
      <c r="AE628" s="38" t="s">
        <v>450</v>
      </c>
      <c r="AF628" s="39" t="s">
        <v>450</v>
      </c>
      <c r="AG628" s="39" t="s">
        <v>450</v>
      </c>
      <c r="AH628" s="39" t="s">
        <v>450</v>
      </c>
      <c r="AI628" s="39" t="s">
        <v>450</v>
      </c>
      <c r="AJ628" s="39" t="s">
        <v>450</v>
      </c>
      <c r="AK628" s="38">
        <v>2789</v>
      </c>
      <c r="AL628" s="38">
        <v>69.84</v>
      </c>
      <c r="AM628" s="38" t="s">
        <v>450</v>
      </c>
      <c r="AN628" s="38" t="s">
        <v>450</v>
      </c>
      <c r="AO628" s="38">
        <v>2858.84</v>
      </c>
      <c r="AP628" s="36" t="s">
        <v>450</v>
      </c>
      <c r="AQ628" s="36" t="s">
        <v>450</v>
      </c>
      <c r="AR628" s="36" t="s">
        <v>450</v>
      </c>
      <c r="AS628" s="36" t="s">
        <v>450</v>
      </c>
      <c r="AT628" s="36">
        <v>0</v>
      </c>
      <c r="AU628" s="37" t="s">
        <v>450</v>
      </c>
      <c r="AV628" s="37" t="s">
        <v>450</v>
      </c>
      <c r="AW628" s="37" t="s">
        <v>450</v>
      </c>
      <c r="AX628" s="37" t="s">
        <v>450</v>
      </c>
      <c r="AY628" s="37">
        <v>0</v>
      </c>
      <c r="AZ628" s="36" t="s">
        <v>450</v>
      </c>
      <c r="BA628" s="36" t="s">
        <v>450</v>
      </c>
      <c r="BB628" s="36" t="s">
        <v>450</v>
      </c>
      <c r="BC628" s="36" t="s">
        <v>450</v>
      </c>
      <c r="BD628" s="36">
        <v>0</v>
      </c>
      <c r="BE628" s="38" t="s">
        <v>450</v>
      </c>
      <c r="BF628" s="38" t="s">
        <v>450</v>
      </c>
      <c r="BG628" s="38" t="s">
        <v>450</v>
      </c>
      <c r="BH628" s="38" t="s">
        <v>450</v>
      </c>
      <c r="BI628" s="38">
        <v>0</v>
      </c>
      <c r="BJ628" s="39" t="s">
        <v>450</v>
      </c>
      <c r="BK628" s="39" t="s">
        <v>450</v>
      </c>
      <c r="BL628" s="39" t="s">
        <v>450</v>
      </c>
      <c r="BM628" s="39" t="s">
        <v>450</v>
      </c>
      <c r="BN628" s="39">
        <v>0</v>
      </c>
      <c r="BO628" s="38" t="s">
        <v>450</v>
      </c>
      <c r="BP628" s="38" t="s">
        <v>450</v>
      </c>
      <c r="BQ628" s="38" t="s">
        <v>450</v>
      </c>
      <c r="BR628" s="38" t="s">
        <v>450</v>
      </c>
      <c r="BS628" s="38">
        <v>0</v>
      </c>
      <c r="BT628" s="36">
        <v>5.1139999999999999</v>
      </c>
      <c r="BU628" s="36">
        <v>3.7999999999999999E-2</v>
      </c>
      <c r="BV628" s="36">
        <v>0</v>
      </c>
      <c r="BW628" s="36">
        <v>0</v>
      </c>
      <c r="BX628" s="36">
        <v>5.1520000000000001</v>
      </c>
      <c r="BY628" s="37">
        <v>413</v>
      </c>
      <c r="BZ628" s="37">
        <v>1</v>
      </c>
      <c r="CA628" s="37">
        <v>0</v>
      </c>
      <c r="CB628" s="37">
        <v>0</v>
      </c>
      <c r="CC628" s="37">
        <v>414</v>
      </c>
      <c r="CD628" s="36">
        <v>2789</v>
      </c>
      <c r="CE628" s="36">
        <v>69.84</v>
      </c>
      <c r="CF628" s="36">
        <v>0</v>
      </c>
      <c r="CG628" s="36">
        <v>0</v>
      </c>
      <c r="CH628" s="36">
        <v>2858.84</v>
      </c>
    </row>
    <row r="629" spans="1:86" x14ac:dyDescent="0.25">
      <c r="A629" s="45">
        <v>2022</v>
      </c>
      <c r="B629" s="43" t="s">
        <v>173</v>
      </c>
      <c r="C629" s="44">
        <v>17166</v>
      </c>
      <c r="D629" s="43" t="s">
        <v>809</v>
      </c>
      <c r="E629" s="43" t="s">
        <v>807</v>
      </c>
      <c r="F629" s="42" t="s">
        <v>457</v>
      </c>
      <c r="G629" s="54">
        <v>42.823999999999998</v>
      </c>
      <c r="H629" s="54">
        <v>33.898000000000003</v>
      </c>
      <c r="I629" s="38">
        <v>1.073</v>
      </c>
      <c r="J629" s="38" t="s">
        <v>450</v>
      </c>
      <c r="K629" s="38">
        <v>77.795000000000002</v>
      </c>
      <c r="L629" s="39">
        <v>7560</v>
      </c>
      <c r="M629" s="39">
        <v>423</v>
      </c>
      <c r="N629" s="39">
        <v>5</v>
      </c>
      <c r="O629" s="39" t="s">
        <v>450</v>
      </c>
      <c r="P629" s="39">
        <v>7988</v>
      </c>
      <c r="Q629" s="41">
        <v>4.758</v>
      </c>
      <c r="R629" s="41">
        <v>5.0000000000000001E-3</v>
      </c>
      <c r="S629" s="41" t="s">
        <v>450</v>
      </c>
      <c r="T629" s="41" t="s">
        <v>450</v>
      </c>
      <c r="U629" s="41">
        <v>4.7629999999999999</v>
      </c>
      <c r="V629" s="40">
        <v>638</v>
      </c>
      <c r="W629" s="40">
        <v>1</v>
      </c>
      <c r="X629" s="40" t="s">
        <v>450</v>
      </c>
      <c r="Y629" s="40" t="s">
        <v>450</v>
      </c>
      <c r="Z629" s="40">
        <v>639</v>
      </c>
      <c r="AA629" s="38" t="s">
        <v>450</v>
      </c>
      <c r="AB629" s="38" t="s">
        <v>450</v>
      </c>
      <c r="AC629" s="38" t="s">
        <v>450</v>
      </c>
      <c r="AD629" s="38" t="s">
        <v>450</v>
      </c>
      <c r="AE629" s="38">
        <v>0</v>
      </c>
      <c r="AF629" s="39" t="s">
        <v>450</v>
      </c>
      <c r="AG629" s="39" t="s">
        <v>450</v>
      </c>
      <c r="AH629" s="39" t="s">
        <v>450</v>
      </c>
      <c r="AI629" s="39" t="s">
        <v>450</v>
      </c>
      <c r="AJ629" s="39">
        <v>0</v>
      </c>
      <c r="AK629" s="38" t="s">
        <v>450</v>
      </c>
      <c r="AL629" s="38" t="s">
        <v>450</v>
      </c>
      <c r="AM629" s="38" t="s">
        <v>450</v>
      </c>
      <c r="AN629" s="38" t="s">
        <v>450</v>
      </c>
      <c r="AO629" s="38">
        <v>0</v>
      </c>
      <c r="AP629" s="36">
        <v>0.313</v>
      </c>
      <c r="AQ629" s="36">
        <v>9.6010000000000009</v>
      </c>
      <c r="AR629" s="36">
        <v>7.0000000000000001E-3</v>
      </c>
      <c r="AS629" s="36" t="s">
        <v>450</v>
      </c>
      <c r="AT629" s="36">
        <v>9.9209999999999994</v>
      </c>
      <c r="AU629" s="37">
        <v>49</v>
      </c>
      <c r="AV629" s="37">
        <v>89</v>
      </c>
      <c r="AW629" s="37">
        <v>1</v>
      </c>
      <c r="AX629" s="37" t="s">
        <v>450</v>
      </c>
      <c r="AY629" s="37">
        <v>139</v>
      </c>
      <c r="AZ629" s="36" t="s">
        <v>450</v>
      </c>
      <c r="BA629" s="36" t="s">
        <v>450</v>
      </c>
      <c r="BB629" s="36" t="s">
        <v>450</v>
      </c>
      <c r="BC629" s="36" t="s">
        <v>450</v>
      </c>
      <c r="BD629" s="36">
        <v>0</v>
      </c>
      <c r="BE629" s="38">
        <v>0.05</v>
      </c>
      <c r="BF629" s="38">
        <v>0.108</v>
      </c>
      <c r="BG629" s="38">
        <v>0.05</v>
      </c>
      <c r="BH629" s="38" t="s">
        <v>450</v>
      </c>
      <c r="BI629" s="38">
        <v>0.20799999999999999</v>
      </c>
      <c r="BJ629" s="39">
        <v>1</v>
      </c>
      <c r="BK629" s="39">
        <v>2</v>
      </c>
      <c r="BL629" s="39">
        <v>1</v>
      </c>
      <c r="BM629" s="39" t="s">
        <v>450</v>
      </c>
      <c r="BN629" s="39">
        <v>4</v>
      </c>
      <c r="BO629" s="38" t="s">
        <v>450</v>
      </c>
      <c r="BP629" s="38" t="s">
        <v>450</v>
      </c>
      <c r="BQ629" s="38" t="s">
        <v>450</v>
      </c>
      <c r="BR629" s="38" t="s">
        <v>450</v>
      </c>
      <c r="BS629" s="38">
        <v>0</v>
      </c>
      <c r="BT629" s="36">
        <v>43.186999999999998</v>
      </c>
      <c r="BU629" s="36">
        <v>43.606999999999999</v>
      </c>
      <c r="BV629" s="36">
        <v>1.1299999999999999</v>
      </c>
      <c r="BW629" s="36">
        <v>0</v>
      </c>
      <c r="BX629" s="36">
        <v>87.924000000000007</v>
      </c>
      <c r="BY629" s="37">
        <v>7610</v>
      </c>
      <c r="BZ629" s="37">
        <v>514</v>
      </c>
      <c r="CA629" s="37">
        <v>7</v>
      </c>
      <c r="CB629" s="37">
        <v>0</v>
      </c>
      <c r="CC629" s="37">
        <v>8131</v>
      </c>
      <c r="CD629" s="36">
        <v>0</v>
      </c>
      <c r="CE629" s="36">
        <v>0</v>
      </c>
      <c r="CF629" s="36">
        <v>0</v>
      </c>
      <c r="CG629" s="36">
        <v>0</v>
      </c>
      <c r="CH629" s="36">
        <v>0</v>
      </c>
    </row>
    <row r="630" spans="1:86" x14ac:dyDescent="0.25">
      <c r="A630" s="45">
        <v>2022</v>
      </c>
      <c r="B630" s="43" t="s">
        <v>173</v>
      </c>
      <c r="C630" s="44">
        <v>19840</v>
      </c>
      <c r="D630" s="43" t="s">
        <v>808</v>
      </c>
      <c r="E630" s="43" t="s">
        <v>807</v>
      </c>
      <c r="F630" s="42" t="s">
        <v>457</v>
      </c>
      <c r="G630" s="54">
        <v>16.82</v>
      </c>
      <c r="H630" s="54">
        <v>0.18099999999999999</v>
      </c>
      <c r="I630" s="38">
        <v>0</v>
      </c>
      <c r="J630" s="38">
        <v>0</v>
      </c>
      <c r="K630" s="38">
        <v>17.001000000000001</v>
      </c>
      <c r="L630" s="39">
        <v>1732</v>
      </c>
      <c r="M630" s="39">
        <v>20</v>
      </c>
      <c r="N630" s="39">
        <v>0</v>
      </c>
      <c r="O630" s="39">
        <v>0</v>
      </c>
      <c r="P630" s="39">
        <v>1752</v>
      </c>
      <c r="Q630" s="41" t="s">
        <v>450</v>
      </c>
      <c r="R630" s="41" t="s">
        <v>450</v>
      </c>
      <c r="S630" s="41" t="s">
        <v>450</v>
      </c>
      <c r="T630" s="41" t="s">
        <v>450</v>
      </c>
      <c r="U630" s="41" t="s">
        <v>450</v>
      </c>
      <c r="V630" s="40" t="s">
        <v>450</v>
      </c>
      <c r="W630" s="40" t="s">
        <v>450</v>
      </c>
      <c r="X630" s="40" t="s">
        <v>450</v>
      </c>
      <c r="Y630" s="40" t="s">
        <v>450</v>
      </c>
      <c r="Z630" s="40" t="s">
        <v>450</v>
      </c>
      <c r="AA630" s="38" t="s">
        <v>450</v>
      </c>
      <c r="AB630" s="38" t="s">
        <v>450</v>
      </c>
      <c r="AC630" s="38" t="s">
        <v>450</v>
      </c>
      <c r="AD630" s="38" t="s">
        <v>450</v>
      </c>
      <c r="AE630" s="38" t="s">
        <v>450</v>
      </c>
      <c r="AF630" s="39" t="s">
        <v>450</v>
      </c>
      <c r="AG630" s="39" t="s">
        <v>450</v>
      </c>
      <c r="AH630" s="39" t="s">
        <v>450</v>
      </c>
      <c r="AI630" s="39" t="s">
        <v>450</v>
      </c>
      <c r="AJ630" s="39" t="s">
        <v>450</v>
      </c>
      <c r="AK630" s="38">
        <v>1361.9690000000001</v>
      </c>
      <c r="AL630" s="38">
        <v>10.518000000000001</v>
      </c>
      <c r="AM630" s="38">
        <v>0</v>
      </c>
      <c r="AN630" s="38">
        <v>0</v>
      </c>
      <c r="AO630" s="38">
        <v>1372.4870000000001</v>
      </c>
      <c r="AP630" s="36">
        <v>0.02</v>
      </c>
      <c r="AQ630" s="36">
        <v>2E-3</v>
      </c>
      <c r="AR630" s="36">
        <v>0</v>
      </c>
      <c r="AS630" s="36">
        <v>0</v>
      </c>
      <c r="AT630" s="36">
        <v>2.1999999999999999E-2</v>
      </c>
      <c r="AU630" s="37">
        <v>9</v>
      </c>
      <c r="AV630" s="37">
        <v>1</v>
      </c>
      <c r="AW630" s="37">
        <v>0</v>
      </c>
      <c r="AX630" s="37">
        <v>0</v>
      </c>
      <c r="AY630" s="37">
        <v>10</v>
      </c>
      <c r="AZ630" s="36">
        <v>1.544</v>
      </c>
      <c r="BA630" s="36">
        <v>1E-3</v>
      </c>
      <c r="BB630" s="36">
        <v>0</v>
      </c>
      <c r="BC630" s="36">
        <v>0</v>
      </c>
      <c r="BD630" s="36">
        <v>1.5449999999999999</v>
      </c>
      <c r="BE630" s="38">
        <v>7.4999999999999997E-2</v>
      </c>
      <c r="BF630" s="38">
        <v>6.0000000000000001E-3</v>
      </c>
      <c r="BG630" s="38">
        <v>0</v>
      </c>
      <c r="BH630" s="38">
        <v>0</v>
      </c>
      <c r="BI630" s="38">
        <v>8.1000000000000003E-2</v>
      </c>
      <c r="BJ630" s="39">
        <v>9</v>
      </c>
      <c r="BK630" s="39">
        <v>1</v>
      </c>
      <c r="BL630" s="39">
        <v>0</v>
      </c>
      <c r="BM630" s="39">
        <v>0</v>
      </c>
      <c r="BN630" s="39">
        <v>10</v>
      </c>
      <c r="BO630" s="38">
        <v>4.3479999999999999</v>
      </c>
      <c r="BP630" s="38">
        <v>5.0000000000000001E-3</v>
      </c>
      <c r="BQ630" s="38">
        <v>0</v>
      </c>
      <c r="BR630" s="38">
        <v>0</v>
      </c>
      <c r="BS630" s="38">
        <v>4.3529999999999998</v>
      </c>
      <c r="BT630" s="36">
        <v>16.914999999999999</v>
      </c>
      <c r="BU630" s="36">
        <v>0.189</v>
      </c>
      <c r="BV630" s="36">
        <v>0</v>
      </c>
      <c r="BW630" s="36">
        <v>0</v>
      </c>
      <c r="BX630" s="36">
        <v>17.103999999999999</v>
      </c>
      <c r="BY630" s="37">
        <v>1750</v>
      </c>
      <c r="BZ630" s="37">
        <v>22</v>
      </c>
      <c r="CA630" s="37">
        <v>0</v>
      </c>
      <c r="CB630" s="37">
        <v>0</v>
      </c>
      <c r="CC630" s="37">
        <v>1772</v>
      </c>
      <c r="CD630" s="36">
        <v>1367.8610000000001</v>
      </c>
      <c r="CE630" s="36">
        <v>10.523999999999999</v>
      </c>
      <c r="CF630" s="36">
        <v>0</v>
      </c>
      <c r="CG630" s="36">
        <v>0</v>
      </c>
      <c r="CH630" s="36">
        <v>1378.385</v>
      </c>
    </row>
    <row r="631" spans="1:86" x14ac:dyDescent="0.25">
      <c r="A631" s="45">
        <v>2022</v>
      </c>
      <c r="B631" s="43" t="s">
        <v>173</v>
      </c>
      <c r="C631" s="44">
        <v>99999</v>
      </c>
      <c r="D631" s="43" t="s">
        <v>453</v>
      </c>
      <c r="E631" s="43" t="s">
        <v>806</v>
      </c>
      <c r="F631" s="42" t="s">
        <v>451</v>
      </c>
      <c r="G631" s="54">
        <v>-0.182</v>
      </c>
      <c r="H631" s="54">
        <v>-0.193</v>
      </c>
      <c r="I631" s="38">
        <v>0</v>
      </c>
      <c r="J631" s="38">
        <v>0</v>
      </c>
      <c r="K631" s="38">
        <v>-0.375</v>
      </c>
      <c r="L631" s="39" t="s">
        <v>450</v>
      </c>
      <c r="M631" s="39" t="s">
        <v>450</v>
      </c>
      <c r="N631" s="39" t="s">
        <v>450</v>
      </c>
      <c r="O631" s="39" t="s">
        <v>450</v>
      </c>
      <c r="P631" s="39" t="s">
        <v>450</v>
      </c>
      <c r="Q631" s="41" t="s">
        <v>450</v>
      </c>
      <c r="R631" s="41" t="s">
        <v>450</v>
      </c>
      <c r="S631" s="41" t="s">
        <v>450</v>
      </c>
      <c r="T631" s="41" t="s">
        <v>450</v>
      </c>
      <c r="U631" s="41" t="s">
        <v>450</v>
      </c>
      <c r="V631" s="40" t="s">
        <v>450</v>
      </c>
      <c r="W631" s="40" t="s">
        <v>450</v>
      </c>
      <c r="X631" s="40" t="s">
        <v>450</v>
      </c>
      <c r="Y631" s="40" t="s">
        <v>450</v>
      </c>
      <c r="Z631" s="40" t="s">
        <v>450</v>
      </c>
      <c r="AA631" s="38" t="s">
        <v>450</v>
      </c>
      <c r="AB631" s="38" t="s">
        <v>450</v>
      </c>
      <c r="AC631" s="38" t="s">
        <v>450</v>
      </c>
      <c r="AD631" s="38" t="s">
        <v>450</v>
      </c>
      <c r="AE631" s="38" t="s">
        <v>450</v>
      </c>
      <c r="AF631" s="39" t="s">
        <v>450</v>
      </c>
      <c r="AG631" s="39" t="s">
        <v>450</v>
      </c>
      <c r="AH631" s="39" t="s">
        <v>450</v>
      </c>
      <c r="AI631" s="39" t="s">
        <v>450</v>
      </c>
      <c r="AJ631" s="39" t="s">
        <v>450</v>
      </c>
      <c r="AK631" s="38" t="s">
        <v>450</v>
      </c>
      <c r="AL631" s="38" t="s">
        <v>450</v>
      </c>
      <c r="AM631" s="38" t="s">
        <v>450</v>
      </c>
      <c r="AN631" s="38" t="s">
        <v>450</v>
      </c>
      <c r="AO631" s="38" t="s">
        <v>450</v>
      </c>
      <c r="AP631" s="36" t="s">
        <v>450</v>
      </c>
      <c r="AQ631" s="36" t="s">
        <v>450</v>
      </c>
      <c r="AR631" s="36" t="s">
        <v>450</v>
      </c>
      <c r="AS631" s="36" t="s">
        <v>450</v>
      </c>
      <c r="AT631" s="36" t="s">
        <v>450</v>
      </c>
      <c r="AU631" s="37" t="s">
        <v>450</v>
      </c>
      <c r="AV631" s="37" t="s">
        <v>450</v>
      </c>
      <c r="AW631" s="37" t="s">
        <v>450</v>
      </c>
      <c r="AX631" s="37" t="s">
        <v>450</v>
      </c>
      <c r="AY631" s="37" t="s">
        <v>450</v>
      </c>
      <c r="AZ631" s="36" t="s">
        <v>450</v>
      </c>
      <c r="BA631" s="36" t="s">
        <v>450</v>
      </c>
      <c r="BB631" s="36" t="s">
        <v>450</v>
      </c>
      <c r="BC631" s="36" t="s">
        <v>450</v>
      </c>
      <c r="BD631" s="36" t="s">
        <v>450</v>
      </c>
      <c r="BE631" s="38" t="s">
        <v>450</v>
      </c>
      <c r="BF631" s="38" t="s">
        <v>450</v>
      </c>
      <c r="BG631" s="38" t="s">
        <v>450</v>
      </c>
      <c r="BH631" s="38" t="s">
        <v>450</v>
      </c>
      <c r="BI631" s="38" t="s">
        <v>450</v>
      </c>
      <c r="BJ631" s="39" t="s">
        <v>450</v>
      </c>
      <c r="BK631" s="39" t="s">
        <v>450</v>
      </c>
      <c r="BL631" s="39" t="s">
        <v>450</v>
      </c>
      <c r="BM631" s="39" t="s">
        <v>450</v>
      </c>
      <c r="BN631" s="39" t="s">
        <v>450</v>
      </c>
      <c r="BO631" s="38" t="s">
        <v>450</v>
      </c>
      <c r="BP631" s="38" t="s">
        <v>450</v>
      </c>
      <c r="BQ631" s="38" t="s">
        <v>450</v>
      </c>
      <c r="BR631" s="38" t="s">
        <v>450</v>
      </c>
      <c r="BS631" s="38" t="s">
        <v>450</v>
      </c>
      <c r="BT631" s="36">
        <v>-0.182</v>
      </c>
      <c r="BU631" s="36">
        <v>-0.193</v>
      </c>
      <c r="BV631" s="36">
        <v>0</v>
      </c>
      <c r="BW631" s="36">
        <v>0</v>
      </c>
      <c r="BX631" s="36">
        <v>-0.375</v>
      </c>
      <c r="BY631" s="37" t="s">
        <v>450</v>
      </c>
      <c r="BZ631" s="37" t="s">
        <v>450</v>
      </c>
      <c r="CA631" s="37" t="s">
        <v>450</v>
      </c>
      <c r="CB631" s="37" t="s">
        <v>450</v>
      </c>
      <c r="CC631" s="37" t="s">
        <v>450</v>
      </c>
      <c r="CD631" s="36" t="s">
        <v>450</v>
      </c>
      <c r="CE631" s="36" t="s">
        <v>450</v>
      </c>
      <c r="CF631" s="36" t="s">
        <v>450</v>
      </c>
      <c r="CG631" s="36" t="s">
        <v>450</v>
      </c>
      <c r="CH631" s="36" t="s">
        <v>450</v>
      </c>
    </row>
    <row r="632" spans="1:86" x14ac:dyDescent="0.25">
      <c r="A632" s="45">
        <v>2022</v>
      </c>
      <c r="B632" s="43" t="s">
        <v>177</v>
      </c>
      <c r="C632" s="44">
        <v>3249</v>
      </c>
      <c r="D632" s="43" t="s">
        <v>805</v>
      </c>
      <c r="E632" s="43" t="s">
        <v>724</v>
      </c>
      <c r="F632" s="42" t="s">
        <v>457</v>
      </c>
      <c r="G632" s="54">
        <v>96.177000000000007</v>
      </c>
      <c r="H632" s="54">
        <v>177.75</v>
      </c>
      <c r="I632" s="38" t="s">
        <v>450</v>
      </c>
      <c r="J632" s="38" t="s">
        <v>450</v>
      </c>
      <c r="K632" s="38">
        <v>273.92700000000002</v>
      </c>
      <c r="L632" s="39">
        <v>12327</v>
      </c>
      <c r="M632" s="39">
        <v>667</v>
      </c>
      <c r="N632" s="39" t="s">
        <v>450</v>
      </c>
      <c r="O632" s="39" t="s">
        <v>450</v>
      </c>
      <c r="P632" s="39">
        <v>12994</v>
      </c>
      <c r="Q632" s="41" t="s">
        <v>450</v>
      </c>
      <c r="R632" s="41" t="s">
        <v>450</v>
      </c>
      <c r="S632" s="41" t="s">
        <v>450</v>
      </c>
      <c r="T632" s="41" t="s">
        <v>450</v>
      </c>
      <c r="U632" s="41" t="s">
        <v>450</v>
      </c>
      <c r="V632" s="40" t="s">
        <v>450</v>
      </c>
      <c r="W632" s="40" t="s">
        <v>450</v>
      </c>
      <c r="X632" s="40" t="s">
        <v>450</v>
      </c>
      <c r="Y632" s="40" t="s">
        <v>450</v>
      </c>
      <c r="Z632" s="40" t="s">
        <v>450</v>
      </c>
      <c r="AA632" s="38" t="s">
        <v>450</v>
      </c>
      <c r="AB632" s="38" t="s">
        <v>450</v>
      </c>
      <c r="AC632" s="38" t="s">
        <v>450</v>
      </c>
      <c r="AD632" s="38" t="s">
        <v>450</v>
      </c>
      <c r="AE632" s="38" t="s">
        <v>450</v>
      </c>
      <c r="AF632" s="39" t="s">
        <v>450</v>
      </c>
      <c r="AG632" s="39" t="s">
        <v>450</v>
      </c>
      <c r="AH632" s="39" t="s">
        <v>450</v>
      </c>
      <c r="AI632" s="39" t="s">
        <v>450</v>
      </c>
      <c r="AJ632" s="39" t="s">
        <v>450</v>
      </c>
      <c r="AK632" s="38" t="s">
        <v>450</v>
      </c>
      <c r="AL632" s="38" t="s">
        <v>450</v>
      </c>
      <c r="AM632" s="38" t="s">
        <v>450</v>
      </c>
      <c r="AN632" s="38" t="s">
        <v>450</v>
      </c>
      <c r="AO632" s="38">
        <v>0</v>
      </c>
      <c r="AP632" s="36">
        <v>0.14299999999999999</v>
      </c>
      <c r="AQ632" s="36">
        <v>1.6E-2</v>
      </c>
      <c r="AR632" s="36" t="s">
        <v>450</v>
      </c>
      <c r="AS632" s="36" t="s">
        <v>450</v>
      </c>
      <c r="AT632" s="36">
        <v>0.159</v>
      </c>
      <c r="AU632" s="37">
        <v>13</v>
      </c>
      <c r="AV632" s="37">
        <v>2</v>
      </c>
      <c r="AW632" s="37" t="s">
        <v>450</v>
      </c>
      <c r="AX632" s="37" t="s">
        <v>450</v>
      </c>
      <c r="AY632" s="37">
        <v>15</v>
      </c>
      <c r="AZ632" s="36" t="s">
        <v>450</v>
      </c>
      <c r="BA632" s="36" t="s">
        <v>450</v>
      </c>
      <c r="BB632" s="36" t="s">
        <v>450</v>
      </c>
      <c r="BC632" s="36" t="s">
        <v>450</v>
      </c>
      <c r="BD632" s="36">
        <v>0</v>
      </c>
      <c r="BE632" s="38" t="s">
        <v>450</v>
      </c>
      <c r="BF632" s="38" t="s">
        <v>450</v>
      </c>
      <c r="BG632" s="38" t="s">
        <v>450</v>
      </c>
      <c r="BH632" s="38" t="s">
        <v>450</v>
      </c>
      <c r="BI632" s="38">
        <v>0</v>
      </c>
      <c r="BJ632" s="39" t="s">
        <v>450</v>
      </c>
      <c r="BK632" s="39" t="s">
        <v>450</v>
      </c>
      <c r="BL632" s="39" t="s">
        <v>450</v>
      </c>
      <c r="BM632" s="39" t="s">
        <v>450</v>
      </c>
      <c r="BN632" s="39">
        <v>0</v>
      </c>
      <c r="BO632" s="38" t="s">
        <v>450</v>
      </c>
      <c r="BP632" s="38" t="s">
        <v>450</v>
      </c>
      <c r="BQ632" s="38" t="s">
        <v>450</v>
      </c>
      <c r="BR632" s="38" t="s">
        <v>450</v>
      </c>
      <c r="BS632" s="38">
        <v>0</v>
      </c>
      <c r="BT632" s="36">
        <v>96.32</v>
      </c>
      <c r="BU632" s="36">
        <v>177.76599999999999</v>
      </c>
      <c r="BV632" s="36">
        <v>0</v>
      </c>
      <c r="BW632" s="36">
        <v>0</v>
      </c>
      <c r="BX632" s="36">
        <v>274.08600000000001</v>
      </c>
      <c r="BY632" s="37">
        <v>12340</v>
      </c>
      <c r="BZ632" s="37">
        <v>669</v>
      </c>
      <c r="CA632" s="37">
        <v>0</v>
      </c>
      <c r="CB632" s="37">
        <v>0</v>
      </c>
      <c r="CC632" s="37">
        <v>13009</v>
      </c>
      <c r="CD632" s="36">
        <v>0</v>
      </c>
      <c r="CE632" s="36">
        <v>0</v>
      </c>
      <c r="CF632" s="36">
        <v>0</v>
      </c>
      <c r="CG632" s="36">
        <v>0</v>
      </c>
      <c r="CH632" s="36">
        <v>0</v>
      </c>
    </row>
    <row r="633" spans="1:86" x14ac:dyDescent="0.25">
      <c r="A633" s="45">
        <v>2022</v>
      </c>
      <c r="B633" s="43" t="s">
        <v>177</v>
      </c>
      <c r="C633" s="44">
        <v>4226</v>
      </c>
      <c r="D633" s="43" t="s">
        <v>804</v>
      </c>
      <c r="E633" s="43" t="s">
        <v>724</v>
      </c>
      <c r="F633" s="42" t="s">
        <v>457</v>
      </c>
      <c r="G633" s="54">
        <v>277.26400000000001</v>
      </c>
      <c r="H633" s="54">
        <v>94.429000000000002</v>
      </c>
      <c r="I633" s="38" t="s">
        <v>450</v>
      </c>
      <c r="J633" s="38" t="s">
        <v>450</v>
      </c>
      <c r="K633" s="38">
        <v>371.69299999999998</v>
      </c>
      <c r="L633" s="39">
        <v>48345</v>
      </c>
      <c r="M633" s="39">
        <v>2753</v>
      </c>
      <c r="N633" s="39" t="s">
        <v>450</v>
      </c>
      <c r="O633" s="39" t="s">
        <v>450</v>
      </c>
      <c r="P633" s="39">
        <v>51098</v>
      </c>
      <c r="Q633" s="41" t="s">
        <v>450</v>
      </c>
      <c r="R633" s="41" t="s">
        <v>450</v>
      </c>
      <c r="S633" s="41" t="s">
        <v>450</v>
      </c>
      <c r="T633" s="41" t="s">
        <v>450</v>
      </c>
      <c r="U633" s="41">
        <v>0</v>
      </c>
      <c r="V633" s="40" t="s">
        <v>450</v>
      </c>
      <c r="W633" s="40" t="s">
        <v>450</v>
      </c>
      <c r="X633" s="40" t="s">
        <v>450</v>
      </c>
      <c r="Y633" s="40" t="s">
        <v>450</v>
      </c>
      <c r="Z633" s="40">
        <v>0</v>
      </c>
      <c r="AA633" s="38" t="s">
        <v>450</v>
      </c>
      <c r="AB633" s="38">
        <v>79.453999999999994</v>
      </c>
      <c r="AC633" s="38" t="s">
        <v>450</v>
      </c>
      <c r="AD633" s="38" t="s">
        <v>450</v>
      </c>
      <c r="AE633" s="38">
        <v>79.453999999999994</v>
      </c>
      <c r="AF633" s="39" t="s">
        <v>450</v>
      </c>
      <c r="AG633" s="39">
        <v>646</v>
      </c>
      <c r="AH633" s="39" t="s">
        <v>450</v>
      </c>
      <c r="AI633" s="39" t="s">
        <v>450</v>
      </c>
      <c r="AJ633" s="39">
        <v>646</v>
      </c>
      <c r="AK633" s="38" t="s">
        <v>450</v>
      </c>
      <c r="AL633" s="38" t="s">
        <v>450</v>
      </c>
      <c r="AM633" s="38" t="s">
        <v>450</v>
      </c>
      <c r="AN633" s="38" t="s">
        <v>450</v>
      </c>
      <c r="AO633" s="38">
        <v>0</v>
      </c>
      <c r="AP633" s="36" t="s">
        <v>450</v>
      </c>
      <c r="AQ633" s="36">
        <v>0.14299999999999999</v>
      </c>
      <c r="AR633" s="36" t="s">
        <v>450</v>
      </c>
      <c r="AS633" s="36" t="s">
        <v>450</v>
      </c>
      <c r="AT633" s="36">
        <v>0.14299999999999999</v>
      </c>
      <c r="AU633" s="37" t="s">
        <v>450</v>
      </c>
      <c r="AV633" s="37">
        <v>6</v>
      </c>
      <c r="AW633" s="37" t="s">
        <v>450</v>
      </c>
      <c r="AX633" s="37" t="s">
        <v>450</v>
      </c>
      <c r="AY633" s="37">
        <v>6</v>
      </c>
      <c r="AZ633" s="36" t="s">
        <v>450</v>
      </c>
      <c r="BA633" s="36" t="s">
        <v>450</v>
      </c>
      <c r="BB633" s="36" t="s">
        <v>450</v>
      </c>
      <c r="BC633" s="36" t="s">
        <v>450</v>
      </c>
      <c r="BD633" s="36">
        <v>0</v>
      </c>
      <c r="BE633" s="38">
        <v>2.9140000000000001</v>
      </c>
      <c r="BF633" s="38">
        <v>23.669</v>
      </c>
      <c r="BG633" s="38" t="s">
        <v>450</v>
      </c>
      <c r="BH633" s="38" t="s">
        <v>450</v>
      </c>
      <c r="BI633" s="38">
        <v>26.582999999999998</v>
      </c>
      <c r="BJ633" s="39">
        <v>354</v>
      </c>
      <c r="BK633" s="39">
        <v>54</v>
      </c>
      <c r="BL633" s="39" t="s">
        <v>450</v>
      </c>
      <c r="BM633" s="39" t="s">
        <v>450</v>
      </c>
      <c r="BN633" s="39">
        <v>408</v>
      </c>
      <c r="BO633" s="38" t="s">
        <v>450</v>
      </c>
      <c r="BP633" s="38" t="s">
        <v>450</v>
      </c>
      <c r="BQ633" s="38" t="s">
        <v>450</v>
      </c>
      <c r="BR633" s="38" t="s">
        <v>450</v>
      </c>
      <c r="BS633" s="38">
        <v>0</v>
      </c>
      <c r="BT633" s="36">
        <v>280.178</v>
      </c>
      <c r="BU633" s="36">
        <v>197.69499999999999</v>
      </c>
      <c r="BV633" s="36">
        <v>0</v>
      </c>
      <c r="BW633" s="36">
        <v>0</v>
      </c>
      <c r="BX633" s="36">
        <v>477.87299999999999</v>
      </c>
      <c r="BY633" s="37">
        <v>48699</v>
      </c>
      <c r="BZ633" s="37">
        <v>3459</v>
      </c>
      <c r="CA633" s="37">
        <v>0</v>
      </c>
      <c r="CB633" s="37">
        <v>0</v>
      </c>
      <c r="CC633" s="37">
        <v>52158</v>
      </c>
      <c r="CD633" s="36">
        <v>0</v>
      </c>
      <c r="CE633" s="36">
        <v>0</v>
      </c>
      <c r="CF633" s="36">
        <v>0</v>
      </c>
      <c r="CG633" s="36">
        <v>0</v>
      </c>
      <c r="CH633" s="36">
        <v>0</v>
      </c>
    </row>
    <row r="634" spans="1:86" x14ac:dyDescent="0.25">
      <c r="A634" s="45">
        <v>2022</v>
      </c>
      <c r="B634" s="43" t="s">
        <v>177</v>
      </c>
      <c r="C634" s="44">
        <v>11171</v>
      </c>
      <c r="D634" s="43" t="s">
        <v>803</v>
      </c>
      <c r="E634" s="43" t="s">
        <v>724</v>
      </c>
      <c r="F634" s="42" t="s">
        <v>457</v>
      </c>
      <c r="G634" s="54">
        <v>493.34899999999999</v>
      </c>
      <c r="H634" s="54">
        <v>89.207999999999998</v>
      </c>
      <c r="I634" s="38" t="s">
        <v>450</v>
      </c>
      <c r="J634" s="38" t="s">
        <v>450</v>
      </c>
      <c r="K634" s="38">
        <v>582.55700000000002</v>
      </c>
      <c r="L634" s="39">
        <v>70622</v>
      </c>
      <c r="M634" s="39">
        <v>1520</v>
      </c>
      <c r="N634" s="39" t="s">
        <v>450</v>
      </c>
      <c r="O634" s="39" t="s">
        <v>450</v>
      </c>
      <c r="P634" s="39">
        <v>72142</v>
      </c>
      <c r="Q634" s="41">
        <v>11.52</v>
      </c>
      <c r="R634" s="41">
        <v>0.51800000000000002</v>
      </c>
      <c r="S634" s="41" t="s">
        <v>450</v>
      </c>
      <c r="T634" s="41" t="s">
        <v>450</v>
      </c>
      <c r="U634" s="41">
        <v>12.038</v>
      </c>
      <c r="V634" s="40">
        <v>1313</v>
      </c>
      <c r="W634" s="40">
        <v>8</v>
      </c>
      <c r="X634" s="40" t="s">
        <v>450</v>
      </c>
      <c r="Y634" s="40" t="s">
        <v>450</v>
      </c>
      <c r="Z634" s="40">
        <v>1321</v>
      </c>
      <c r="AA634" s="38" t="s">
        <v>450</v>
      </c>
      <c r="AB634" s="38">
        <v>4.6840000000000002</v>
      </c>
      <c r="AC634" s="38" t="s">
        <v>450</v>
      </c>
      <c r="AD634" s="38" t="s">
        <v>450</v>
      </c>
      <c r="AE634" s="38">
        <v>4.6840000000000002</v>
      </c>
      <c r="AF634" s="39" t="s">
        <v>450</v>
      </c>
      <c r="AG634" s="39">
        <v>14</v>
      </c>
      <c r="AH634" s="39" t="s">
        <v>450</v>
      </c>
      <c r="AI634" s="39" t="s">
        <v>450</v>
      </c>
      <c r="AJ634" s="39">
        <v>14</v>
      </c>
      <c r="AK634" s="38" t="s">
        <v>450</v>
      </c>
      <c r="AL634" s="38" t="s">
        <v>450</v>
      </c>
      <c r="AM634" s="38" t="s">
        <v>450</v>
      </c>
      <c r="AN634" s="38" t="s">
        <v>450</v>
      </c>
      <c r="AO634" s="38">
        <v>0</v>
      </c>
      <c r="AP634" s="36">
        <v>2.4E-2</v>
      </c>
      <c r="AQ634" s="36">
        <v>0.35599999999999998</v>
      </c>
      <c r="AR634" s="36" t="s">
        <v>450</v>
      </c>
      <c r="AS634" s="36" t="s">
        <v>450</v>
      </c>
      <c r="AT634" s="36">
        <v>0.38</v>
      </c>
      <c r="AU634" s="37">
        <v>5</v>
      </c>
      <c r="AV634" s="37">
        <v>16</v>
      </c>
      <c r="AW634" s="37" t="s">
        <v>450</v>
      </c>
      <c r="AX634" s="37" t="s">
        <v>450</v>
      </c>
      <c r="AY634" s="37">
        <v>21</v>
      </c>
      <c r="AZ634" s="36" t="s">
        <v>450</v>
      </c>
      <c r="BA634" s="36" t="s">
        <v>450</v>
      </c>
      <c r="BB634" s="36" t="s">
        <v>450</v>
      </c>
      <c r="BC634" s="36" t="s">
        <v>450</v>
      </c>
      <c r="BD634" s="36">
        <v>0</v>
      </c>
      <c r="BE634" s="38">
        <v>1.8260000000000001</v>
      </c>
      <c r="BF634" s="38">
        <v>13.071999999999999</v>
      </c>
      <c r="BG634" s="38" t="s">
        <v>450</v>
      </c>
      <c r="BH634" s="38" t="s">
        <v>450</v>
      </c>
      <c r="BI634" s="38">
        <v>14.898</v>
      </c>
      <c r="BJ634" s="39">
        <v>189</v>
      </c>
      <c r="BK634" s="39">
        <v>39</v>
      </c>
      <c r="BL634" s="39" t="s">
        <v>450</v>
      </c>
      <c r="BM634" s="39" t="s">
        <v>450</v>
      </c>
      <c r="BN634" s="39">
        <v>228</v>
      </c>
      <c r="BO634" s="38" t="s">
        <v>450</v>
      </c>
      <c r="BP634" s="38" t="s">
        <v>450</v>
      </c>
      <c r="BQ634" s="38" t="s">
        <v>450</v>
      </c>
      <c r="BR634" s="38" t="s">
        <v>450</v>
      </c>
      <c r="BS634" s="38">
        <v>0</v>
      </c>
      <c r="BT634" s="36">
        <v>495.19900000000001</v>
      </c>
      <c r="BU634" s="36">
        <v>107.32</v>
      </c>
      <c r="BV634" s="36">
        <v>0</v>
      </c>
      <c r="BW634" s="36">
        <v>0</v>
      </c>
      <c r="BX634" s="36">
        <v>602.51900000000001</v>
      </c>
      <c r="BY634" s="37">
        <v>70816</v>
      </c>
      <c r="BZ634" s="37">
        <v>1589</v>
      </c>
      <c r="CA634" s="37">
        <v>0</v>
      </c>
      <c r="CB634" s="37">
        <v>0</v>
      </c>
      <c r="CC634" s="37">
        <v>72405</v>
      </c>
      <c r="CD634" s="36">
        <v>0</v>
      </c>
      <c r="CE634" s="36">
        <v>0</v>
      </c>
      <c r="CF634" s="36">
        <v>0</v>
      </c>
      <c r="CG634" s="36">
        <v>0</v>
      </c>
      <c r="CH634" s="36">
        <v>0</v>
      </c>
    </row>
    <row r="635" spans="1:86" x14ac:dyDescent="0.25">
      <c r="A635" s="45">
        <v>2022</v>
      </c>
      <c r="B635" s="43" t="s">
        <v>177</v>
      </c>
      <c r="C635" s="44">
        <v>11811</v>
      </c>
      <c r="D635" s="43" t="s">
        <v>802</v>
      </c>
      <c r="E635" s="43" t="s">
        <v>724</v>
      </c>
      <c r="F635" s="42" t="s">
        <v>455</v>
      </c>
      <c r="G635" s="54">
        <v>3.7999999999999999E-2</v>
      </c>
      <c r="H635" s="54" t="s">
        <v>450</v>
      </c>
      <c r="I635" s="38">
        <v>0.03</v>
      </c>
      <c r="J635" s="38" t="s">
        <v>450</v>
      </c>
      <c r="K635" s="38">
        <v>6.8000000000000005E-2</v>
      </c>
      <c r="L635" s="39">
        <v>6</v>
      </c>
      <c r="M635" s="39" t="s">
        <v>450</v>
      </c>
      <c r="N635" s="39">
        <v>3</v>
      </c>
      <c r="O635" s="39" t="s">
        <v>450</v>
      </c>
      <c r="P635" s="39">
        <v>9</v>
      </c>
      <c r="Q635" s="41" t="s">
        <v>450</v>
      </c>
      <c r="R635" s="41" t="s">
        <v>450</v>
      </c>
      <c r="S635" s="41" t="s">
        <v>450</v>
      </c>
      <c r="T635" s="41" t="s">
        <v>450</v>
      </c>
      <c r="U635" s="41" t="s">
        <v>450</v>
      </c>
      <c r="V635" s="40" t="s">
        <v>450</v>
      </c>
      <c r="W635" s="40" t="s">
        <v>450</v>
      </c>
      <c r="X635" s="40" t="s">
        <v>450</v>
      </c>
      <c r="Y635" s="40" t="s">
        <v>450</v>
      </c>
      <c r="Z635" s="40" t="s">
        <v>450</v>
      </c>
      <c r="AA635" s="38" t="s">
        <v>450</v>
      </c>
      <c r="AB635" s="38" t="s">
        <v>450</v>
      </c>
      <c r="AC635" s="38" t="s">
        <v>450</v>
      </c>
      <c r="AD635" s="38" t="s">
        <v>450</v>
      </c>
      <c r="AE635" s="38" t="s">
        <v>450</v>
      </c>
      <c r="AF635" s="39" t="s">
        <v>450</v>
      </c>
      <c r="AG635" s="39" t="s">
        <v>450</v>
      </c>
      <c r="AH635" s="39" t="s">
        <v>450</v>
      </c>
      <c r="AI635" s="39" t="s">
        <v>450</v>
      </c>
      <c r="AJ635" s="39" t="s">
        <v>450</v>
      </c>
      <c r="AK635" s="38">
        <v>24.68</v>
      </c>
      <c r="AL635" s="38" t="s">
        <v>450</v>
      </c>
      <c r="AM635" s="38" t="s">
        <v>450</v>
      </c>
      <c r="AN635" s="38" t="s">
        <v>450</v>
      </c>
      <c r="AO635" s="38">
        <v>24.68</v>
      </c>
      <c r="AP635" s="36" t="s">
        <v>450</v>
      </c>
      <c r="AQ635" s="36" t="s">
        <v>450</v>
      </c>
      <c r="AR635" s="36" t="s">
        <v>450</v>
      </c>
      <c r="AS635" s="36" t="s">
        <v>450</v>
      </c>
      <c r="AT635" s="36">
        <v>0</v>
      </c>
      <c r="AU635" s="37" t="s">
        <v>450</v>
      </c>
      <c r="AV635" s="37" t="s">
        <v>450</v>
      </c>
      <c r="AW635" s="37" t="s">
        <v>450</v>
      </c>
      <c r="AX635" s="37" t="s">
        <v>450</v>
      </c>
      <c r="AY635" s="37">
        <v>0</v>
      </c>
      <c r="AZ635" s="36" t="s">
        <v>450</v>
      </c>
      <c r="BA635" s="36" t="s">
        <v>450</v>
      </c>
      <c r="BB635" s="36" t="s">
        <v>450</v>
      </c>
      <c r="BC635" s="36" t="s">
        <v>450</v>
      </c>
      <c r="BD635" s="36">
        <v>0</v>
      </c>
      <c r="BE635" s="38" t="s">
        <v>450</v>
      </c>
      <c r="BF635" s="38" t="s">
        <v>450</v>
      </c>
      <c r="BG635" s="38" t="s">
        <v>450</v>
      </c>
      <c r="BH635" s="38" t="s">
        <v>450</v>
      </c>
      <c r="BI635" s="38">
        <v>0</v>
      </c>
      <c r="BJ635" s="39" t="s">
        <v>450</v>
      </c>
      <c r="BK635" s="39" t="s">
        <v>450</v>
      </c>
      <c r="BL635" s="39" t="s">
        <v>450</v>
      </c>
      <c r="BM635" s="39" t="s">
        <v>450</v>
      </c>
      <c r="BN635" s="39">
        <v>0</v>
      </c>
      <c r="BO635" s="38" t="s">
        <v>450</v>
      </c>
      <c r="BP635" s="38" t="s">
        <v>450</v>
      </c>
      <c r="BQ635" s="38" t="s">
        <v>450</v>
      </c>
      <c r="BR635" s="38" t="s">
        <v>450</v>
      </c>
      <c r="BS635" s="38">
        <v>0</v>
      </c>
      <c r="BT635" s="36">
        <v>3.7999999999999999E-2</v>
      </c>
      <c r="BU635" s="36">
        <v>0</v>
      </c>
      <c r="BV635" s="36">
        <v>0.03</v>
      </c>
      <c r="BW635" s="36">
        <v>0</v>
      </c>
      <c r="BX635" s="36">
        <v>6.8000000000000005E-2</v>
      </c>
      <c r="BY635" s="37">
        <v>6</v>
      </c>
      <c r="BZ635" s="37">
        <v>0</v>
      </c>
      <c r="CA635" s="37">
        <v>3</v>
      </c>
      <c r="CB635" s="37">
        <v>0</v>
      </c>
      <c r="CC635" s="37">
        <v>9</v>
      </c>
      <c r="CD635" s="36">
        <v>24.68</v>
      </c>
      <c r="CE635" s="36">
        <v>0</v>
      </c>
      <c r="CF635" s="36">
        <v>0</v>
      </c>
      <c r="CG635" s="36">
        <v>0</v>
      </c>
      <c r="CH635" s="36">
        <v>24.68</v>
      </c>
    </row>
    <row r="636" spans="1:86" x14ac:dyDescent="0.25">
      <c r="A636" s="45">
        <v>2022</v>
      </c>
      <c r="B636" s="43" t="s">
        <v>177</v>
      </c>
      <c r="C636" s="44">
        <v>13511</v>
      </c>
      <c r="D636" s="43" t="s">
        <v>801</v>
      </c>
      <c r="E636" s="43" t="s">
        <v>724</v>
      </c>
      <c r="F636" s="42" t="s">
        <v>457</v>
      </c>
      <c r="G636" s="54">
        <v>77.049000000000007</v>
      </c>
      <c r="H636" s="54">
        <v>446.39100000000002</v>
      </c>
      <c r="I636" s="38" t="s">
        <v>450</v>
      </c>
      <c r="J636" s="38" t="s">
        <v>450</v>
      </c>
      <c r="K636" s="38">
        <v>523.44000000000005</v>
      </c>
      <c r="L636" s="39">
        <v>9453</v>
      </c>
      <c r="M636" s="39">
        <v>1112</v>
      </c>
      <c r="N636" s="39" t="s">
        <v>450</v>
      </c>
      <c r="O636" s="39" t="s">
        <v>450</v>
      </c>
      <c r="P636" s="39">
        <v>10565</v>
      </c>
      <c r="Q636" s="41" t="s">
        <v>450</v>
      </c>
      <c r="R636" s="41" t="s">
        <v>450</v>
      </c>
      <c r="S636" s="41" t="s">
        <v>450</v>
      </c>
      <c r="T636" s="41" t="s">
        <v>450</v>
      </c>
      <c r="U636" s="41">
        <v>0</v>
      </c>
      <c r="V636" s="40" t="s">
        <v>450</v>
      </c>
      <c r="W636" s="40" t="s">
        <v>450</v>
      </c>
      <c r="X636" s="40" t="s">
        <v>450</v>
      </c>
      <c r="Y636" s="40" t="s">
        <v>450</v>
      </c>
      <c r="Z636" s="40">
        <v>0</v>
      </c>
      <c r="AA636" s="38">
        <v>6.0999999999999999E-2</v>
      </c>
      <c r="AB636" s="38">
        <v>360.18799999999999</v>
      </c>
      <c r="AC636" s="38" t="s">
        <v>450</v>
      </c>
      <c r="AD636" s="38" t="s">
        <v>450</v>
      </c>
      <c r="AE636" s="38">
        <v>360.24900000000002</v>
      </c>
      <c r="AF636" s="39">
        <v>2</v>
      </c>
      <c r="AG636" s="39">
        <v>214</v>
      </c>
      <c r="AH636" s="39" t="s">
        <v>450</v>
      </c>
      <c r="AI636" s="39" t="s">
        <v>450</v>
      </c>
      <c r="AJ636" s="39">
        <v>216</v>
      </c>
      <c r="AK636" s="38" t="s">
        <v>450</v>
      </c>
      <c r="AL636" s="38" t="s">
        <v>450</v>
      </c>
      <c r="AM636" s="38" t="s">
        <v>450</v>
      </c>
      <c r="AN636" s="38" t="s">
        <v>450</v>
      </c>
      <c r="AO636" s="38">
        <v>0</v>
      </c>
      <c r="AP636" s="36">
        <v>0.64900000000000002</v>
      </c>
      <c r="AQ636" s="36">
        <v>0.75600000000000001</v>
      </c>
      <c r="AR636" s="36" t="s">
        <v>450</v>
      </c>
      <c r="AS636" s="36" t="s">
        <v>450</v>
      </c>
      <c r="AT636" s="36">
        <v>1.405</v>
      </c>
      <c r="AU636" s="37">
        <v>78</v>
      </c>
      <c r="AV636" s="37">
        <v>24</v>
      </c>
      <c r="AW636" s="37" t="s">
        <v>450</v>
      </c>
      <c r="AX636" s="37" t="s">
        <v>450</v>
      </c>
      <c r="AY636" s="37">
        <v>102</v>
      </c>
      <c r="AZ636" s="36" t="s">
        <v>450</v>
      </c>
      <c r="BA636" s="36" t="s">
        <v>450</v>
      </c>
      <c r="BB636" s="36" t="s">
        <v>450</v>
      </c>
      <c r="BC636" s="36" t="s">
        <v>450</v>
      </c>
      <c r="BD636" s="36">
        <v>0</v>
      </c>
      <c r="BE636" s="38">
        <v>0.39500000000000002</v>
      </c>
      <c r="BF636" s="38">
        <v>10.897</v>
      </c>
      <c r="BG636" s="38" t="s">
        <v>450</v>
      </c>
      <c r="BH636" s="38" t="s">
        <v>450</v>
      </c>
      <c r="BI636" s="38">
        <v>11.292</v>
      </c>
      <c r="BJ636" s="39">
        <v>44</v>
      </c>
      <c r="BK636" s="39">
        <v>28</v>
      </c>
      <c r="BL636" s="39" t="s">
        <v>450</v>
      </c>
      <c r="BM636" s="39" t="s">
        <v>450</v>
      </c>
      <c r="BN636" s="39">
        <v>72</v>
      </c>
      <c r="BO636" s="38" t="s">
        <v>450</v>
      </c>
      <c r="BP636" s="38" t="s">
        <v>450</v>
      </c>
      <c r="BQ636" s="38" t="s">
        <v>450</v>
      </c>
      <c r="BR636" s="38" t="s">
        <v>450</v>
      </c>
      <c r="BS636" s="38">
        <v>0</v>
      </c>
      <c r="BT636" s="36">
        <v>78.153999999999996</v>
      </c>
      <c r="BU636" s="36">
        <v>818.23199999999997</v>
      </c>
      <c r="BV636" s="36">
        <v>0</v>
      </c>
      <c r="BW636" s="36">
        <v>0</v>
      </c>
      <c r="BX636" s="36">
        <v>896.38599999999997</v>
      </c>
      <c r="BY636" s="37">
        <v>9577</v>
      </c>
      <c r="BZ636" s="37">
        <v>1378</v>
      </c>
      <c r="CA636" s="37">
        <v>0</v>
      </c>
      <c r="CB636" s="37">
        <v>0</v>
      </c>
      <c r="CC636" s="37">
        <v>10955</v>
      </c>
      <c r="CD636" s="36">
        <v>0</v>
      </c>
      <c r="CE636" s="36">
        <v>0</v>
      </c>
      <c r="CF636" s="36">
        <v>0</v>
      </c>
      <c r="CG636" s="36">
        <v>0</v>
      </c>
      <c r="CH636" s="36">
        <v>0</v>
      </c>
    </row>
    <row r="637" spans="1:86" x14ac:dyDescent="0.25">
      <c r="A637" s="45">
        <v>2022</v>
      </c>
      <c r="B637" s="43" t="s">
        <v>177</v>
      </c>
      <c r="C637" s="44">
        <v>13573</v>
      </c>
      <c r="D637" s="43" t="s">
        <v>800</v>
      </c>
      <c r="E637" s="43" t="s">
        <v>724</v>
      </c>
      <c r="F637" s="42" t="s">
        <v>457</v>
      </c>
      <c r="G637" s="54">
        <v>171.55799999999999</v>
      </c>
      <c r="H637" s="54">
        <v>312.64</v>
      </c>
      <c r="I637" s="38">
        <v>9.0269999999999992</v>
      </c>
      <c r="J637" s="38" t="s">
        <v>450</v>
      </c>
      <c r="K637" s="38">
        <v>493.22500000000002</v>
      </c>
      <c r="L637" s="39">
        <v>22257</v>
      </c>
      <c r="M637" s="39">
        <v>2136</v>
      </c>
      <c r="N637" s="39">
        <v>25</v>
      </c>
      <c r="O637" s="39" t="s">
        <v>450</v>
      </c>
      <c r="P637" s="39">
        <v>24418</v>
      </c>
      <c r="Q637" s="41">
        <v>2.7E-2</v>
      </c>
      <c r="R637" s="41" t="s">
        <v>450</v>
      </c>
      <c r="S637" s="41" t="s">
        <v>450</v>
      </c>
      <c r="T637" s="41" t="s">
        <v>450</v>
      </c>
      <c r="U637" s="41">
        <v>2.7E-2</v>
      </c>
      <c r="V637" s="40">
        <v>4</v>
      </c>
      <c r="W637" s="40" t="s">
        <v>450</v>
      </c>
      <c r="X637" s="40" t="s">
        <v>450</v>
      </c>
      <c r="Y637" s="40" t="s">
        <v>450</v>
      </c>
      <c r="Z637" s="40">
        <v>4</v>
      </c>
      <c r="AA637" s="38">
        <v>1.0999999999999999E-2</v>
      </c>
      <c r="AB637" s="38">
        <v>576.43499999999995</v>
      </c>
      <c r="AC637" s="38" t="s">
        <v>450</v>
      </c>
      <c r="AD637" s="38" t="s">
        <v>450</v>
      </c>
      <c r="AE637" s="38">
        <v>576.44600000000003</v>
      </c>
      <c r="AF637" s="39">
        <v>1</v>
      </c>
      <c r="AG637" s="39">
        <v>180</v>
      </c>
      <c r="AH637" s="39" t="s">
        <v>450</v>
      </c>
      <c r="AI637" s="39" t="s">
        <v>450</v>
      </c>
      <c r="AJ637" s="39">
        <v>181</v>
      </c>
      <c r="AK637" s="38" t="s">
        <v>450</v>
      </c>
      <c r="AL637" s="38" t="s">
        <v>450</v>
      </c>
      <c r="AM637" s="38" t="s">
        <v>450</v>
      </c>
      <c r="AN637" s="38" t="s">
        <v>450</v>
      </c>
      <c r="AO637" s="38">
        <v>0</v>
      </c>
      <c r="AP637" s="36">
        <v>2.4079999999999999</v>
      </c>
      <c r="AQ637" s="36">
        <v>4.0010000000000003</v>
      </c>
      <c r="AR637" s="36">
        <v>0.15</v>
      </c>
      <c r="AS637" s="36" t="s">
        <v>450</v>
      </c>
      <c r="AT637" s="36">
        <v>6.5590000000000002</v>
      </c>
      <c r="AU637" s="37">
        <v>195</v>
      </c>
      <c r="AV637" s="37">
        <v>63</v>
      </c>
      <c r="AW637" s="37">
        <v>2</v>
      </c>
      <c r="AX637" s="37" t="s">
        <v>450</v>
      </c>
      <c r="AY637" s="37">
        <v>260</v>
      </c>
      <c r="AZ637" s="36" t="s">
        <v>450</v>
      </c>
      <c r="BA637" s="36" t="s">
        <v>450</v>
      </c>
      <c r="BB637" s="36" t="s">
        <v>450</v>
      </c>
      <c r="BC637" s="36" t="s">
        <v>450</v>
      </c>
      <c r="BD637" s="36">
        <v>0</v>
      </c>
      <c r="BE637" s="38">
        <v>0.115</v>
      </c>
      <c r="BF637" s="38">
        <v>19.222000000000001</v>
      </c>
      <c r="BG637" s="38">
        <v>1.155</v>
      </c>
      <c r="BH637" s="38" t="s">
        <v>450</v>
      </c>
      <c r="BI637" s="38">
        <v>20.492000000000001</v>
      </c>
      <c r="BJ637" s="39">
        <v>24</v>
      </c>
      <c r="BK637" s="39">
        <v>51</v>
      </c>
      <c r="BL637" s="39">
        <v>3</v>
      </c>
      <c r="BM637" s="39" t="s">
        <v>450</v>
      </c>
      <c r="BN637" s="39">
        <v>78</v>
      </c>
      <c r="BO637" s="38" t="s">
        <v>450</v>
      </c>
      <c r="BP637" s="38" t="s">
        <v>450</v>
      </c>
      <c r="BQ637" s="38" t="s">
        <v>450</v>
      </c>
      <c r="BR637" s="38" t="s">
        <v>450</v>
      </c>
      <c r="BS637" s="38">
        <v>0</v>
      </c>
      <c r="BT637" s="36">
        <v>174.09200000000001</v>
      </c>
      <c r="BU637" s="36">
        <v>912.298</v>
      </c>
      <c r="BV637" s="36">
        <v>10.332000000000001</v>
      </c>
      <c r="BW637" s="36">
        <v>0</v>
      </c>
      <c r="BX637" s="36">
        <v>1096.722</v>
      </c>
      <c r="BY637" s="37">
        <v>22477</v>
      </c>
      <c r="BZ637" s="37">
        <v>2430</v>
      </c>
      <c r="CA637" s="37">
        <v>30</v>
      </c>
      <c r="CB637" s="37">
        <v>0</v>
      </c>
      <c r="CC637" s="37">
        <v>24937</v>
      </c>
      <c r="CD637" s="36">
        <v>0</v>
      </c>
      <c r="CE637" s="36">
        <v>0</v>
      </c>
      <c r="CF637" s="36">
        <v>0</v>
      </c>
      <c r="CG637" s="36">
        <v>0</v>
      </c>
      <c r="CH637" s="36">
        <v>0</v>
      </c>
    </row>
    <row r="638" spans="1:86" x14ac:dyDescent="0.25">
      <c r="A638" s="45">
        <v>2022</v>
      </c>
      <c r="B638" s="43" t="s">
        <v>177</v>
      </c>
      <c r="C638" s="44">
        <v>14154</v>
      </c>
      <c r="D638" s="43" t="s">
        <v>799</v>
      </c>
      <c r="E638" s="43" t="s">
        <v>724</v>
      </c>
      <c r="F638" s="42" t="s">
        <v>457</v>
      </c>
      <c r="G638" s="54">
        <v>80.302999999999997</v>
      </c>
      <c r="H638" s="54">
        <v>78.823999999999998</v>
      </c>
      <c r="I638" s="38">
        <v>3.2280000000000002</v>
      </c>
      <c r="J638" s="38" t="s">
        <v>450</v>
      </c>
      <c r="K638" s="38">
        <v>162.35499999999999</v>
      </c>
      <c r="L638" s="39">
        <v>10607</v>
      </c>
      <c r="M638" s="39">
        <v>188</v>
      </c>
      <c r="N638" s="39">
        <v>4</v>
      </c>
      <c r="O638" s="39" t="s">
        <v>450</v>
      </c>
      <c r="P638" s="39">
        <v>10799</v>
      </c>
      <c r="Q638" s="41">
        <v>3.2890000000000001</v>
      </c>
      <c r="R638" s="41">
        <v>20.962</v>
      </c>
      <c r="S638" s="41">
        <v>0</v>
      </c>
      <c r="T638" s="41" t="s">
        <v>450</v>
      </c>
      <c r="U638" s="41">
        <v>24.251000000000001</v>
      </c>
      <c r="V638" s="40">
        <v>375</v>
      </c>
      <c r="W638" s="40">
        <v>8</v>
      </c>
      <c r="X638" s="40">
        <v>0</v>
      </c>
      <c r="Y638" s="40" t="s">
        <v>450</v>
      </c>
      <c r="Z638" s="40">
        <v>383</v>
      </c>
      <c r="AA638" s="38">
        <v>0</v>
      </c>
      <c r="AB638" s="38">
        <v>16.613</v>
      </c>
      <c r="AC638" s="38">
        <v>0</v>
      </c>
      <c r="AD638" s="38" t="s">
        <v>450</v>
      </c>
      <c r="AE638" s="38">
        <v>16.613</v>
      </c>
      <c r="AF638" s="39">
        <v>0</v>
      </c>
      <c r="AG638" s="39">
        <v>32</v>
      </c>
      <c r="AH638" s="39">
        <v>0</v>
      </c>
      <c r="AI638" s="39" t="s">
        <v>450</v>
      </c>
      <c r="AJ638" s="39">
        <v>32</v>
      </c>
      <c r="AK638" s="38">
        <v>0</v>
      </c>
      <c r="AL638" s="38">
        <v>0</v>
      </c>
      <c r="AM638" s="38">
        <v>0</v>
      </c>
      <c r="AN638" s="38" t="s">
        <v>450</v>
      </c>
      <c r="AO638" s="38">
        <v>0</v>
      </c>
      <c r="AP638" s="36">
        <v>0</v>
      </c>
      <c r="AQ638" s="36">
        <v>1.2E-2</v>
      </c>
      <c r="AR638" s="36">
        <v>0</v>
      </c>
      <c r="AS638" s="36" t="s">
        <v>450</v>
      </c>
      <c r="AT638" s="36">
        <v>1.2E-2</v>
      </c>
      <c r="AU638" s="37">
        <v>0</v>
      </c>
      <c r="AV638" s="37">
        <v>2</v>
      </c>
      <c r="AW638" s="37">
        <v>0</v>
      </c>
      <c r="AX638" s="37" t="s">
        <v>450</v>
      </c>
      <c r="AY638" s="37">
        <v>2</v>
      </c>
      <c r="AZ638" s="36">
        <v>0</v>
      </c>
      <c r="BA638" s="36">
        <v>0</v>
      </c>
      <c r="BB638" s="36">
        <v>0</v>
      </c>
      <c r="BC638" s="36" t="s">
        <v>450</v>
      </c>
      <c r="BD638" s="36">
        <v>0</v>
      </c>
      <c r="BE638" s="38">
        <v>0</v>
      </c>
      <c r="BF638" s="38">
        <v>0.02</v>
      </c>
      <c r="BG638" s="38">
        <v>0</v>
      </c>
      <c r="BH638" s="38" t="s">
        <v>450</v>
      </c>
      <c r="BI638" s="38">
        <v>0.02</v>
      </c>
      <c r="BJ638" s="39">
        <v>0</v>
      </c>
      <c r="BK638" s="39">
        <v>1</v>
      </c>
      <c r="BL638" s="39">
        <v>0</v>
      </c>
      <c r="BM638" s="39" t="s">
        <v>450</v>
      </c>
      <c r="BN638" s="39">
        <v>1</v>
      </c>
      <c r="BO638" s="38">
        <v>0</v>
      </c>
      <c r="BP638" s="38">
        <v>0</v>
      </c>
      <c r="BQ638" s="38">
        <v>0</v>
      </c>
      <c r="BR638" s="38" t="s">
        <v>450</v>
      </c>
      <c r="BS638" s="38">
        <v>0</v>
      </c>
      <c r="BT638" s="36">
        <v>80.302999999999997</v>
      </c>
      <c r="BU638" s="36">
        <v>95.468999999999994</v>
      </c>
      <c r="BV638" s="36">
        <v>3.2280000000000002</v>
      </c>
      <c r="BW638" s="36">
        <v>0</v>
      </c>
      <c r="BX638" s="36">
        <v>179</v>
      </c>
      <c r="BY638" s="37">
        <v>10607</v>
      </c>
      <c r="BZ638" s="37">
        <v>223</v>
      </c>
      <c r="CA638" s="37">
        <v>4</v>
      </c>
      <c r="CB638" s="37">
        <v>0</v>
      </c>
      <c r="CC638" s="37">
        <v>10834</v>
      </c>
      <c r="CD638" s="36">
        <v>0</v>
      </c>
      <c r="CE638" s="36">
        <v>0</v>
      </c>
      <c r="CF638" s="36">
        <v>0</v>
      </c>
      <c r="CG638" s="36">
        <v>0</v>
      </c>
      <c r="CH638" s="36">
        <v>0</v>
      </c>
    </row>
    <row r="639" spans="1:86" x14ac:dyDescent="0.25">
      <c r="A639" s="45">
        <v>2022</v>
      </c>
      <c r="B639" s="43" t="s">
        <v>177</v>
      </c>
      <c r="C639" s="44">
        <v>14711</v>
      </c>
      <c r="D639" s="43" t="s">
        <v>729</v>
      </c>
      <c r="E639" s="43" t="s">
        <v>468</v>
      </c>
      <c r="F639" s="42" t="s">
        <v>457</v>
      </c>
      <c r="G639" s="54">
        <v>7.0000000000000007E-2</v>
      </c>
      <c r="H639" s="54">
        <v>1E-3</v>
      </c>
      <c r="I639" s="38">
        <v>0</v>
      </c>
      <c r="J639" s="38">
        <v>0</v>
      </c>
      <c r="K639" s="38">
        <v>7.0999999999999994E-2</v>
      </c>
      <c r="L639" s="39">
        <v>9</v>
      </c>
      <c r="M639" s="39">
        <v>1</v>
      </c>
      <c r="N639" s="39">
        <v>0</v>
      </c>
      <c r="O639" s="39">
        <v>0</v>
      </c>
      <c r="P639" s="39">
        <v>10</v>
      </c>
      <c r="Q639" s="41">
        <v>0</v>
      </c>
      <c r="R639" s="41">
        <v>0</v>
      </c>
      <c r="S639" s="41">
        <v>0</v>
      </c>
      <c r="T639" s="41">
        <v>0</v>
      </c>
      <c r="U639" s="41">
        <v>0</v>
      </c>
      <c r="V639" s="40">
        <v>0</v>
      </c>
      <c r="W639" s="40">
        <v>0</v>
      </c>
      <c r="X639" s="40">
        <v>0</v>
      </c>
      <c r="Y639" s="40">
        <v>0</v>
      </c>
      <c r="Z639" s="40">
        <v>0</v>
      </c>
      <c r="AA639" s="38">
        <v>0</v>
      </c>
      <c r="AB639" s="38">
        <v>0</v>
      </c>
      <c r="AC639" s="38">
        <v>0</v>
      </c>
      <c r="AD639" s="38">
        <v>0</v>
      </c>
      <c r="AE639" s="38">
        <v>0</v>
      </c>
      <c r="AF639" s="39">
        <v>0</v>
      </c>
      <c r="AG639" s="39">
        <v>0</v>
      </c>
      <c r="AH639" s="39">
        <v>0</v>
      </c>
      <c r="AI639" s="39">
        <v>0</v>
      </c>
      <c r="AJ639" s="39">
        <v>0</v>
      </c>
      <c r="AK639" s="38">
        <v>0</v>
      </c>
      <c r="AL639" s="38">
        <v>0</v>
      </c>
      <c r="AM639" s="38">
        <v>0</v>
      </c>
      <c r="AN639" s="38">
        <v>0</v>
      </c>
      <c r="AO639" s="38">
        <v>0</v>
      </c>
      <c r="AP639" s="36">
        <v>0</v>
      </c>
      <c r="AQ639" s="36">
        <v>4.0000000000000001E-3</v>
      </c>
      <c r="AR639" s="36">
        <v>0</v>
      </c>
      <c r="AS639" s="36">
        <v>0</v>
      </c>
      <c r="AT639" s="36">
        <v>4.0000000000000001E-3</v>
      </c>
      <c r="AU639" s="37">
        <v>0</v>
      </c>
      <c r="AV639" s="37">
        <v>1</v>
      </c>
      <c r="AW639" s="37">
        <v>0</v>
      </c>
      <c r="AX639" s="37">
        <v>0</v>
      </c>
      <c r="AY639" s="37">
        <v>1</v>
      </c>
      <c r="AZ639" s="36">
        <v>0</v>
      </c>
      <c r="BA639" s="36">
        <v>0</v>
      </c>
      <c r="BB639" s="36">
        <v>0</v>
      </c>
      <c r="BC639" s="36">
        <v>0</v>
      </c>
      <c r="BD639" s="36">
        <v>0</v>
      </c>
      <c r="BE639" s="38">
        <v>0</v>
      </c>
      <c r="BF639" s="38">
        <v>0</v>
      </c>
      <c r="BG639" s="38">
        <v>0</v>
      </c>
      <c r="BH639" s="38">
        <v>0</v>
      </c>
      <c r="BI639" s="38">
        <v>0</v>
      </c>
      <c r="BJ639" s="39">
        <v>0</v>
      </c>
      <c r="BK639" s="39">
        <v>0</v>
      </c>
      <c r="BL639" s="39">
        <v>0</v>
      </c>
      <c r="BM639" s="39">
        <v>0</v>
      </c>
      <c r="BN639" s="39">
        <v>0</v>
      </c>
      <c r="BO639" s="38">
        <v>0</v>
      </c>
      <c r="BP639" s="38">
        <v>0</v>
      </c>
      <c r="BQ639" s="38">
        <v>0</v>
      </c>
      <c r="BR639" s="38">
        <v>0</v>
      </c>
      <c r="BS639" s="38">
        <v>0</v>
      </c>
      <c r="BT639" s="36">
        <v>7.0000000000000007E-2</v>
      </c>
      <c r="BU639" s="36">
        <v>5.0000000000000001E-3</v>
      </c>
      <c r="BV639" s="36">
        <v>0</v>
      </c>
      <c r="BW639" s="36">
        <v>0</v>
      </c>
      <c r="BX639" s="36">
        <v>7.4999999999999997E-2</v>
      </c>
      <c r="BY639" s="37">
        <v>9</v>
      </c>
      <c r="BZ639" s="37">
        <v>2</v>
      </c>
      <c r="CA639" s="37">
        <v>0</v>
      </c>
      <c r="CB639" s="37">
        <v>0</v>
      </c>
      <c r="CC639" s="37">
        <v>11</v>
      </c>
      <c r="CD639" s="36">
        <v>0</v>
      </c>
      <c r="CE639" s="36">
        <v>0</v>
      </c>
      <c r="CF639" s="36">
        <v>0</v>
      </c>
      <c r="CG639" s="36">
        <v>0</v>
      </c>
      <c r="CH639" s="36">
        <v>0</v>
      </c>
    </row>
    <row r="640" spans="1:86" x14ac:dyDescent="0.25">
      <c r="A640" s="45">
        <v>2022</v>
      </c>
      <c r="B640" s="43" t="s">
        <v>177</v>
      </c>
      <c r="C640" s="44">
        <v>16183</v>
      </c>
      <c r="D640" s="43" t="s">
        <v>798</v>
      </c>
      <c r="E640" s="43" t="s">
        <v>724</v>
      </c>
      <c r="F640" s="42" t="s">
        <v>457</v>
      </c>
      <c r="G640" s="54">
        <v>17.407</v>
      </c>
      <c r="H640" s="54">
        <v>152.226</v>
      </c>
      <c r="I640" s="38" t="s">
        <v>450</v>
      </c>
      <c r="J640" s="38" t="s">
        <v>450</v>
      </c>
      <c r="K640" s="38">
        <v>169.63300000000001</v>
      </c>
      <c r="L640" s="39">
        <v>2233</v>
      </c>
      <c r="M640" s="39">
        <v>232</v>
      </c>
      <c r="N640" s="39" t="s">
        <v>450</v>
      </c>
      <c r="O640" s="39" t="s">
        <v>450</v>
      </c>
      <c r="P640" s="39">
        <v>2465</v>
      </c>
      <c r="Q640" s="41" t="s">
        <v>450</v>
      </c>
      <c r="R640" s="41">
        <v>1</v>
      </c>
      <c r="S640" s="41" t="s">
        <v>450</v>
      </c>
      <c r="T640" s="41" t="s">
        <v>450</v>
      </c>
      <c r="U640" s="41">
        <v>1</v>
      </c>
      <c r="V640" s="40" t="s">
        <v>450</v>
      </c>
      <c r="W640" s="40">
        <v>1</v>
      </c>
      <c r="X640" s="40" t="s">
        <v>450</v>
      </c>
      <c r="Y640" s="40" t="s">
        <v>450</v>
      </c>
      <c r="Z640" s="40">
        <v>1</v>
      </c>
      <c r="AA640" s="38">
        <v>4.3999999999999997E-2</v>
      </c>
      <c r="AB640" s="38">
        <v>24.32</v>
      </c>
      <c r="AC640" s="38" t="s">
        <v>450</v>
      </c>
      <c r="AD640" s="38" t="s">
        <v>450</v>
      </c>
      <c r="AE640" s="38">
        <v>24.364000000000001</v>
      </c>
      <c r="AF640" s="39">
        <v>6</v>
      </c>
      <c r="AG640" s="39">
        <v>382</v>
      </c>
      <c r="AH640" s="39" t="s">
        <v>450</v>
      </c>
      <c r="AI640" s="39" t="s">
        <v>450</v>
      </c>
      <c r="AJ640" s="39">
        <v>388</v>
      </c>
      <c r="AK640" s="38" t="s">
        <v>450</v>
      </c>
      <c r="AL640" s="38" t="s">
        <v>450</v>
      </c>
      <c r="AM640" s="38" t="s">
        <v>450</v>
      </c>
      <c r="AN640" s="38" t="s">
        <v>450</v>
      </c>
      <c r="AO640" s="38">
        <v>0</v>
      </c>
      <c r="AP640" s="36">
        <v>8.5999999999999993E-2</v>
      </c>
      <c r="AQ640" s="36">
        <v>0.88</v>
      </c>
      <c r="AR640" s="36" t="s">
        <v>450</v>
      </c>
      <c r="AS640" s="36" t="s">
        <v>450</v>
      </c>
      <c r="AT640" s="36">
        <v>0.96599999999999997</v>
      </c>
      <c r="AU640" s="37">
        <v>14</v>
      </c>
      <c r="AV640" s="37">
        <v>5</v>
      </c>
      <c r="AW640" s="37" t="s">
        <v>450</v>
      </c>
      <c r="AX640" s="37" t="s">
        <v>450</v>
      </c>
      <c r="AY640" s="37">
        <v>19</v>
      </c>
      <c r="AZ640" s="36" t="s">
        <v>450</v>
      </c>
      <c r="BA640" s="36" t="s">
        <v>450</v>
      </c>
      <c r="BB640" s="36" t="s">
        <v>450</v>
      </c>
      <c r="BC640" s="36" t="s">
        <v>450</v>
      </c>
      <c r="BD640" s="36">
        <v>0</v>
      </c>
      <c r="BE640" s="38">
        <v>0.753</v>
      </c>
      <c r="BF640" s="38">
        <v>1.464</v>
      </c>
      <c r="BG640" s="38" t="s">
        <v>450</v>
      </c>
      <c r="BH640" s="38" t="s">
        <v>450</v>
      </c>
      <c r="BI640" s="38">
        <v>2.2170000000000001</v>
      </c>
      <c r="BJ640" s="39">
        <v>59</v>
      </c>
      <c r="BK640" s="39">
        <v>3</v>
      </c>
      <c r="BL640" s="39" t="s">
        <v>450</v>
      </c>
      <c r="BM640" s="39" t="s">
        <v>450</v>
      </c>
      <c r="BN640" s="39">
        <v>62</v>
      </c>
      <c r="BO640" s="38" t="s">
        <v>450</v>
      </c>
      <c r="BP640" s="38" t="s">
        <v>450</v>
      </c>
      <c r="BQ640" s="38" t="s">
        <v>450</v>
      </c>
      <c r="BR640" s="38" t="s">
        <v>450</v>
      </c>
      <c r="BS640" s="38">
        <v>0</v>
      </c>
      <c r="BT640" s="36">
        <v>18.29</v>
      </c>
      <c r="BU640" s="36">
        <v>178.89</v>
      </c>
      <c r="BV640" s="36">
        <v>0</v>
      </c>
      <c r="BW640" s="36">
        <v>0</v>
      </c>
      <c r="BX640" s="36">
        <v>197.18</v>
      </c>
      <c r="BY640" s="37">
        <v>2312</v>
      </c>
      <c r="BZ640" s="37">
        <v>622</v>
      </c>
      <c r="CA640" s="37">
        <v>0</v>
      </c>
      <c r="CB640" s="37">
        <v>0</v>
      </c>
      <c r="CC640" s="37">
        <v>2934</v>
      </c>
      <c r="CD640" s="36">
        <v>0</v>
      </c>
      <c r="CE640" s="36">
        <v>0</v>
      </c>
      <c r="CF640" s="36">
        <v>0</v>
      </c>
      <c r="CG640" s="36">
        <v>0</v>
      </c>
      <c r="CH640" s="36">
        <v>0</v>
      </c>
    </row>
    <row r="641" spans="1:86" x14ac:dyDescent="0.25">
      <c r="A641" s="45">
        <v>2022</v>
      </c>
      <c r="B641" s="43" t="s">
        <v>177</v>
      </c>
      <c r="C641" s="44">
        <v>99999</v>
      </c>
      <c r="D641" s="43" t="s">
        <v>453</v>
      </c>
      <c r="E641" s="43" t="s">
        <v>724</v>
      </c>
      <c r="F641" s="42" t="s">
        <v>451</v>
      </c>
      <c r="G641" s="54">
        <v>-7.0000000000000001E-3</v>
      </c>
      <c r="H641" s="54" t="s">
        <v>450</v>
      </c>
      <c r="I641" s="38">
        <v>-5.0000000000000001E-3</v>
      </c>
      <c r="J641" s="38" t="s">
        <v>450</v>
      </c>
      <c r="K641" s="38">
        <v>-1.2E-2</v>
      </c>
      <c r="L641" s="39" t="s">
        <v>450</v>
      </c>
      <c r="M641" s="39" t="s">
        <v>450</v>
      </c>
      <c r="N641" s="39" t="s">
        <v>450</v>
      </c>
      <c r="O641" s="39" t="s">
        <v>450</v>
      </c>
      <c r="P641" s="39" t="s">
        <v>450</v>
      </c>
      <c r="Q641" s="41" t="s">
        <v>450</v>
      </c>
      <c r="R641" s="41" t="s">
        <v>450</v>
      </c>
      <c r="S641" s="41" t="s">
        <v>450</v>
      </c>
      <c r="T641" s="41" t="s">
        <v>450</v>
      </c>
      <c r="U641" s="41" t="s">
        <v>450</v>
      </c>
      <c r="V641" s="40" t="s">
        <v>450</v>
      </c>
      <c r="W641" s="40" t="s">
        <v>450</v>
      </c>
      <c r="X641" s="40" t="s">
        <v>450</v>
      </c>
      <c r="Y641" s="40" t="s">
        <v>450</v>
      </c>
      <c r="Z641" s="40" t="s">
        <v>450</v>
      </c>
      <c r="AA641" s="38" t="s">
        <v>450</v>
      </c>
      <c r="AB641" s="38" t="s">
        <v>450</v>
      </c>
      <c r="AC641" s="38" t="s">
        <v>450</v>
      </c>
      <c r="AD641" s="38" t="s">
        <v>450</v>
      </c>
      <c r="AE641" s="38" t="s">
        <v>450</v>
      </c>
      <c r="AF641" s="39" t="s">
        <v>450</v>
      </c>
      <c r="AG641" s="39" t="s">
        <v>450</v>
      </c>
      <c r="AH641" s="39" t="s">
        <v>450</v>
      </c>
      <c r="AI641" s="39" t="s">
        <v>450</v>
      </c>
      <c r="AJ641" s="39" t="s">
        <v>450</v>
      </c>
      <c r="AK641" s="38" t="s">
        <v>450</v>
      </c>
      <c r="AL641" s="38" t="s">
        <v>450</v>
      </c>
      <c r="AM641" s="38" t="s">
        <v>450</v>
      </c>
      <c r="AN641" s="38" t="s">
        <v>450</v>
      </c>
      <c r="AO641" s="38" t="s">
        <v>450</v>
      </c>
      <c r="AP641" s="36" t="s">
        <v>450</v>
      </c>
      <c r="AQ641" s="36" t="s">
        <v>450</v>
      </c>
      <c r="AR641" s="36" t="s">
        <v>450</v>
      </c>
      <c r="AS641" s="36" t="s">
        <v>450</v>
      </c>
      <c r="AT641" s="36" t="s">
        <v>450</v>
      </c>
      <c r="AU641" s="37" t="s">
        <v>450</v>
      </c>
      <c r="AV641" s="37" t="s">
        <v>450</v>
      </c>
      <c r="AW641" s="37" t="s">
        <v>450</v>
      </c>
      <c r="AX641" s="37" t="s">
        <v>450</v>
      </c>
      <c r="AY641" s="37" t="s">
        <v>450</v>
      </c>
      <c r="AZ641" s="36" t="s">
        <v>450</v>
      </c>
      <c r="BA641" s="36" t="s">
        <v>450</v>
      </c>
      <c r="BB641" s="36" t="s">
        <v>450</v>
      </c>
      <c r="BC641" s="36" t="s">
        <v>450</v>
      </c>
      <c r="BD641" s="36" t="s">
        <v>450</v>
      </c>
      <c r="BE641" s="38" t="s">
        <v>450</v>
      </c>
      <c r="BF641" s="38" t="s">
        <v>450</v>
      </c>
      <c r="BG641" s="38" t="s">
        <v>450</v>
      </c>
      <c r="BH641" s="38" t="s">
        <v>450</v>
      </c>
      <c r="BI641" s="38" t="s">
        <v>450</v>
      </c>
      <c r="BJ641" s="39" t="s">
        <v>450</v>
      </c>
      <c r="BK641" s="39" t="s">
        <v>450</v>
      </c>
      <c r="BL641" s="39" t="s">
        <v>450</v>
      </c>
      <c r="BM641" s="39" t="s">
        <v>450</v>
      </c>
      <c r="BN641" s="39" t="s">
        <v>450</v>
      </c>
      <c r="BO641" s="38" t="s">
        <v>450</v>
      </c>
      <c r="BP641" s="38" t="s">
        <v>450</v>
      </c>
      <c r="BQ641" s="38" t="s">
        <v>450</v>
      </c>
      <c r="BR641" s="38" t="s">
        <v>450</v>
      </c>
      <c r="BS641" s="38" t="s">
        <v>450</v>
      </c>
      <c r="BT641" s="36">
        <v>-7.0000000000000001E-3</v>
      </c>
      <c r="BU641" s="36" t="s">
        <v>450</v>
      </c>
      <c r="BV641" s="36">
        <v>-5.0000000000000001E-3</v>
      </c>
      <c r="BW641" s="36" t="s">
        <v>450</v>
      </c>
      <c r="BX641" s="36">
        <v>-1.2E-2</v>
      </c>
      <c r="BY641" s="37" t="s">
        <v>450</v>
      </c>
      <c r="BZ641" s="37" t="s">
        <v>450</v>
      </c>
      <c r="CA641" s="37" t="s">
        <v>450</v>
      </c>
      <c r="CB641" s="37" t="s">
        <v>450</v>
      </c>
      <c r="CC641" s="37" t="s">
        <v>450</v>
      </c>
      <c r="CD641" s="36" t="s">
        <v>450</v>
      </c>
      <c r="CE641" s="36" t="s">
        <v>450</v>
      </c>
      <c r="CF641" s="36" t="s">
        <v>450</v>
      </c>
      <c r="CG641" s="36" t="s">
        <v>450</v>
      </c>
      <c r="CH641" s="36" t="s">
        <v>450</v>
      </c>
    </row>
    <row r="642" spans="1:86" x14ac:dyDescent="0.25">
      <c r="A642" s="45">
        <v>2022</v>
      </c>
      <c r="B642" s="43" t="s">
        <v>180</v>
      </c>
      <c r="C642" s="44">
        <v>2651</v>
      </c>
      <c r="D642" s="43" t="s">
        <v>797</v>
      </c>
      <c r="E642" s="43" t="s">
        <v>468</v>
      </c>
      <c r="F642" s="42" t="s">
        <v>455</v>
      </c>
      <c r="G642" s="54">
        <v>1.3240000000000001</v>
      </c>
      <c r="H642" s="54">
        <v>7.3999999999999996E-2</v>
      </c>
      <c r="I642" s="38" t="s">
        <v>450</v>
      </c>
      <c r="J642" s="38" t="s">
        <v>450</v>
      </c>
      <c r="K642" s="38">
        <v>1.3979999999999999</v>
      </c>
      <c r="L642" s="39">
        <v>129</v>
      </c>
      <c r="M642" s="39">
        <v>2</v>
      </c>
      <c r="N642" s="39" t="s">
        <v>450</v>
      </c>
      <c r="O642" s="39" t="s">
        <v>450</v>
      </c>
      <c r="P642" s="39">
        <v>131</v>
      </c>
      <c r="Q642" s="41" t="s">
        <v>450</v>
      </c>
      <c r="R642" s="41" t="s">
        <v>450</v>
      </c>
      <c r="S642" s="41" t="s">
        <v>450</v>
      </c>
      <c r="T642" s="41" t="s">
        <v>450</v>
      </c>
      <c r="U642" s="41" t="s">
        <v>450</v>
      </c>
      <c r="V642" s="40" t="s">
        <v>450</v>
      </c>
      <c r="W642" s="40" t="s">
        <v>450</v>
      </c>
      <c r="X642" s="40" t="s">
        <v>450</v>
      </c>
      <c r="Y642" s="40" t="s">
        <v>450</v>
      </c>
      <c r="Z642" s="40" t="s">
        <v>450</v>
      </c>
      <c r="AA642" s="38" t="s">
        <v>450</v>
      </c>
      <c r="AB642" s="38" t="s">
        <v>450</v>
      </c>
      <c r="AC642" s="38" t="s">
        <v>450</v>
      </c>
      <c r="AD642" s="38" t="s">
        <v>450</v>
      </c>
      <c r="AE642" s="38" t="s">
        <v>450</v>
      </c>
      <c r="AF642" s="39" t="s">
        <v>450</v>
      </c>
      <c r="AG642" s="39" t="s">
        <v>450</v>
      </c>
      <c r="AH642" s="39" t="s">
        <v>450</v>
      </c>
      <c r="AI642" s="39" t="s">
        <v>450</v>
      </c>
      <c r="AJ642" s="39" t="s">
        <v>450</v>
      </c>
      <c r="AK642" s="38" t="s">
        <v>450</v>
      </c>
      <c r="AL642" s="38" t="s">
        <v>450</v>
      </c>
      <c r="AM642" s="38" t="s">
        <v>450</v>
      </c>
      <c r="AN642" s="38" t="s">
        <v>450</v>
      </c>
      <c r="AO642" s="38">
        <v>0</v>
      </c>
      <c r="AP642" s="36" t="s">
        <v>450</v>
      </c>
      <c r="AQ642" s="36">
        <v>3.0000000000000001E-3</v>
      </c>
      <c r="AR642" s="36" t="s">
        <v>450</v>
      </c>
      <c r="AS642" s="36" t="s">
        <v>450</v>
      </c>
      <c r="AT642" s="36">
        <v>3.0000000000000001E-3</v>
      </c>
      <c r="AU642" s="37" t="s">
        <v>450</v>
      </c>
      <c r="AV642" s="37">
        <v>1</v>
      </c>
      <c r="AW642" s="37" t="s">
        <v>450</v>
      </c>
      <c r="AX642" s="37" t="s">
        <v>450</v>
      </c>
      <c r="AY642" s="37">
        <v>1</v>
      </c>
      <c r="AZ642" s="36" t="s">
        <v>450</v>
      </c>
      <c r="BA642" s="36" t="s">
        <v>450</v>
      </c>
      <c r="BB642" s="36" t="s">
        <v>450</v>
      </c>
      <c r="BC642" s="36" t="s">
        <v>450</v>
      </c>
      <c r="BD642" s="36">
        <v>0</v>
      </c>
      <c r="BE642" s="38" t="s">
        <v>450</v>
      </c>
      <c r="BF642" s="38" t="s">
        <v>450</v>
      </c>
      <c r="BG642" s="38" t="s">
        <v>450</v>
      </c>
      <c r="BH642" s="38" t="s">
        <v>450</v>
      </c>
      <c r="BI642" s="38">
        <v>0</v>
      </c>
      <c r="BJ642" s="39" t="s">
        <v>450</v>
      </c>
      <c r="BK642" s="39" t="s">
        <v>450</v>
      </c>
      <c r="BL642" s="39" t="s">
        <v>450</v>
      </c>
      <c r="BM642" s="39" t="s">
        <v>450</v>
      </c>
      <c r="BN642" s="39">
        <v>0</v>
      </c>
      <c r="BO642" s="38" t="s">
        <v>450</v>
      </c>
      <c r="BP642" s="38" t="s">
        <v>450</v>
      </c>
      <c r="BQ642" s="38" t="s">
        <v>450</v>
      </c>
      <c r="BR642" s="38" t="s">
        <v>450</v>
      </c>
      <c r="BS642" s="38">
        <v>0</v>
      </c>
      <c r="BT642" s="36">
        <v>1.3240000000000001</v>
      </c>
      <c r="BU642" s="36">
        <v>7.6999999999999999E-2</v>
      </c>
      <c r="BV642" s="36">
        <v>0</v>
      </c>
      <c r="BW642" s="36">
        <v>0</v>
      </c>
      <c r="BX642" s="36">
        <v>1.401</v>
      </c>
      <c r="BY642" s="37">
        <v>129</v>
      </c>
      <c r="BZ642" s="37">
        <v>3</v>
      </c>
      <c r="CA642" s="37">
        <v>0</v>
      </c>
      <c r="CB642" s="37">
        <v>0</v>
      </c>
      <c r="CC642" s="37">
        <v>132</v>
      </c>
      <c r="CD642" s="36">
        <v>0</v>
      </c>
      <c r="CE642" s="36">
        <v>0</v>
      </c>
      <c r="CF642" s="36">
        <v>0</v>
      </c>
      <c r="CG642" s="36">
        <v>0</v>
      </c>
      <c r="CH642" s="36">
        <v>0</v>
      </c>
    </row>
    <row r="643" spans="1:86" x14ac:dyDescent="0.25">
      <c r="A643" s="45">
        <v>2022</v>
      </c>
      <c r="B643" s="43" t="s">
        <v>180</v>
      </c>
      <c r="C643" s="44">
        <v>3542</v>
      </c>
      <c r="D643" s="43" t="s">
        <v>796</v>
      </c>
      <c r="E643" s="43" t="s">
        <v>468</v>
      </c>
      <c r="F643" s="42" t="s">
        <v>457</v>
      </c>
      <c r="G643" s="54">
        <v>25.309000000000001</v>
      </c>
      <c r="H643" s="54">
        <v>17.254000000000001</v>
      </c>
      <c r="I643" s="38">
        <v>0.58399999999999996</v>
      </c>
      <c r="J643" s="38" t="s">
        <v>450</v>
      </c>
      <c r="K643" s="38">
        <v>43.146999999999998</v>
      </c>
      <c r="L643" s="39">
        <v>3383</v>
      </c>
      <c r="M643" s="39">
        <v>206</v>
      </c>
      <c r="N643" s="39">
        <v>19</v>
      </c>
      <c r="O643" s="39" t="s">
        <v>450</v>
      </c>
      <c r="P643" s="39">
        <v>3608</v>
      </c>
      <c r="Q643" s="41" t="s">
        <v>450</v>
      </c>
      <c r="R643" s="41" t="s">
        <v>450</v>
      </c>
      <c r="S643" s="41" t="s">
        <v>450</v>
      </c>
      <c r="T643" s="41" t="s">
        <v>450</v>
      </c>
      <c r="U643" s="41" t="s">
        <v>450</v>
      </c>
      <c r="V643" s="40" t="s">
        <v>450</v>
      </c>
      <c r="W643" s="40" t="s">
        <v>450</v>
      </c>
      <c r="X643" s="40" t="s">
        <v>450</v>
      </c>
      <c r="Y643" s="40" t="s">
        <v>450</v>
      </c>
      <c r="Z643" s="40" t="s">
        <v>450</v>
      </c>
      <c r="AA643" s="38" t="s">
        <v>450</v>
      </c>
      <c r="AB643" s="38" t="s">
        <v>450</v>
      </c>
      <c r="AC643" s="38" t="s">
        <v>450</v>
      </c>
      <c r="AD643" s="38" t="s">
        <v>450</v>
      </c>
      <c r="AE643" s="38" t="s">
        <v>450</v>
      </c>
      <c r="AF643" s="39" t="s">
        <v>450</v>
      </c>
      <c r="AG643" s="39" t="s">
        <v>450</v>
      </c>
      <c r="AH643" s="39" t="s">
        <v>450</v>
      </c>
      <c r="AI643" s="39" t="s">
        <v>450</v>
      </c>
      <c r="AJ643" s="39" t="s">
        <v>450</v>
      </c>
      <c r="AK643" s="38" t="s">
        <v>450</v>
      </c>
      <c r="AL643" s="38" t="s">
        <v>450</v>
      </c>
      <c r="AM643" s="38" t="s">
        <v>450</v>
      </c>
      <c r="AN643" s="38" t="s">
        <v>450</v>
      </c>
      <c r="AO643" s="38">
        <v>0</v>
      </c>
      <c r="AP643" s="36">
        <v>3.6999999999999998E-2</v>
      </c>
      <c r="AQ643" s="36">
        <v>3.5999999999999997E-2</v>
      </c>
      <c r="AR643" s="36" t="s">
        <v>450</v>
      </c>
      <c r="AS643" s="36" t="s">
        <v>450</v>
      </c>
      <c r="AT643" s="36">
        <v>7.2999999999999995E-2</v>
      </c>
      <c r="AU643" s="37">
        <v>8</v>
      </c>
      <c r="AV643" s="37">
        <v>1</v>
      </c>
      <c r="AW643" s="37" t="s">
        <v>450</v>
      </c>
      <c r="AX643" s="37" t="s">
        <v>450</v>
      </c>
      <c r="AY643" s="37">
        <v>9</v>
      </c>
      <c r="AZ643" s="36" t="s">
        <v>450</v>
      </c>
      <c r="BA643" s="36" t="s">
        <v>450</v>
      </c>
      <c r="BB643" s="36" t="s">
        <v>450</v>
      </c>
      <c r="BC643" s="36" t="s">
        <v>450</v>
      </c>
      <c r="BD643" s="36">
        <v>0</v>
      </c>
      <c r="BE643" s="38" t="s">
        <v>450</v>
      </c>
      <c r="BF643" s="38" t="s">
        <v>450</v>
      </c>
      <c r="BG643" s="38" t="s">
        <v>450</v>
      </c>
      <c r="BH643" s="38" t="s">
        <v>450</v>
      </c>
      <c r="BI643" s="38">
        <v>0</v>
      </c>
      <c r="BJ643" s="39" t="s">
        <v>450</v>
      </c>
      <c r="BK643" s="39" t="s">
        <v>450</v>
      </c>
      <c r="BL643" s="39" t="s">
        <v>450</v>
      </c>
      <c r="BM643" s="39" t="s">
        <v>450</v>
      </c>
      <c r="BN643" s="39">
        <v>0</v>
      </c>
      <c r="BO643" s="38" t="s">
        <v>450</v>
      </c>
      <c r="BP643" s="38" t="s">
        <v>450</v>
      </c>
      <c r="BQ643" s="38" t="s">
        <v>450</v>
      </c>
      <c r="BR643" s="38" t="s">
        <v>450</v>
      </c>
      <c r="BS643" s="38">
        <v>0</v>
      </c>
      <c r="BT643" s="36">
        <v>25.346</v>
      </c>
      <c r="BU643" s="36">
        <v>17.29</v>
      </c>
      <c r="BV643" s="36">
        <v>0.58399999999999996</v>
      </c>
      <c r="BW643" s="36">
        <v>0</v>
      </c>
      <c r="BX643" s="36">
        <v>43.22</v>
      </c>
      <c r="BY643" s="37">
        <v>3391</v>
      </c>
      <c r="BZ643" s="37">
        <v>207</v>
      </c>
      <c r="CA643" s="37">
        <v>19</v>
      </c>
      <c r="CB643" s="37">
        <v>0</v>
      </c>
      <c r="CC643" s="37">
        <v>3617</v>
      </c>
      <c r="CD643" s="36">
        <v>0</v>
      </c>
      <c r="CE643" s="36">
        <v>0</v>
      </c>
      <c r="CF643" s="36">
        <v>0</v>
      </c>
      <c r="CG643" s="36">
        <v>0</v>
      </c>
      <c r="CH643" s="36">
        <v>0</v>
      </c>
    </row>
    <row r="644" spans="1:86" x14ac:dyDescent="0.25">
      <c r="A644" s="45">
        <v>2022</v>
      </c>
      <c r="B644" s="43" t="s">
        <v>180</v>
      </c>
      <c r="C644" s="44">
        <v>3755</v>
      </c>
      <c r="D644" s="43" t="s">
        <v>795</v>
      </c>
      <c r="E644" s="43" t="s">
        <v>468</v>
      </c>
      <c r="F644" s="42" t="s">
        <v>457</v>
      </c>
      <c r="G644" s="54">
        <v>9.8230000000000004</v>
      </c>
      <c r="H644" s="54">
        <v>10.196</v>
      </c>
      <c r="I644" s="38">
        <v>0.72099999999999997</v>
      </c>
      <c r="J644" s="38">
        <v>0</v>
      </c>
      <c r="K644" s="38">
        <v>20.74</v>
      </c>
      <c r="L644" s="39">
        <v>1454</v>
      </c>
      <c r="M644" s="39">
        <v>131</v>
      </c>
      <c r="N644" s="39">
        <v>7</v>
      </c>
      <c r="O644" s="39">
        <v>0</v>
      </c>
      <c r="P644" s="39">
        <v>1592</v>
      </c>
      <c r="Q644" s="41">
        <v>1.1040000000000001</v>
      </c>
      <c r="R644" s="41">
        <v>1.0109999999999999</v>
      </c>
      <c r="S644" s="41">
        <v>0.109</v>
      </c>
      <c r="T644" s="41">
        <v>0</v>
      </c>
      <c r="U644" s="41">
        <v>2.2240000000000002</v>
      </c>
      <c r="V644" s="40">
        <v>197</v>
      </c>
      <c r="W644" s="40">
        <v>3</v>
      </c>
      <c r="X644" s="40">
        <v>1</v>
      </c>
      <c r="Y644" s="40">
        <v>0</v>
      </c>
      <c r="Z644" s="40">
        <v>201</v>
      </c>
      <c r="AA644" s="38">
        <v>0</v>
      </c>
      <c r="AB644" s="38">
        <v>0</v>
      </c>
      <c r="AC644" s="38">
        <v>0</v>
      </c>
      <c r="AD644" s="38">
        <v>0</v>
      </c>
      <c r="AE644" s="38">
        <v>0</v>
      </c>
      <c r="AF644" s="39">
        <v>0</v>
      </c>
      <c r="AG644" s="39">
        <v>0</v>
      </c>
      <c r="AH644" s="39">
        <v>0</v>
      </c>
      <c r="AI644" s="39">
        <v>0</v>
      </c>
      <c r="AJ644" s="39">
        <v>0</v>
      </c>
      <c r="AK644" s="38">
        <v>0</v>
      </c>
      <c r="AL644" s="38">
        <v>0</v>
      </c>
      <c r="AM644" s="38">
        <v>0</v>
      </c>
      <c r="AN644" s="38">
        <v>0</v>
      </c>
      <c r="AO644" s="38">
        <v>0</v>
      </c>
      <c r="AP644" s="36">
        <v>2.1000000000000001E-2</v>
      </c>
      <c r="AQ644" s="36">
        <v>3.2149999999999999</v>
      </c>
      <c r="AR644" s="36">
        <v>1.2250000000000001</v>
      </c>
      <c r="AS644" s="36">
        <v>0</v>
      </c>
      <c r="AT644" s="36">
        <v>4.4610000000000003</v>
      </c>
      <c r="AU644" s="37">
        <v>5</v>
      </c>
      <c r="AV644" s="37">
        <v>16</v>
      </c>
      <c r="AW644" s="37">
        <v>2</v>
      </c>
      <c r="AX644" s="37">
        <v>0</v>
      </c>
      <c r="AY644" s="37">
        <v>23</v>
      </c>
      <c r="AZ644" s="36">
        <v>0</v>
      </c>
      <c r="BA644" s="36">
        <v>0</v>
      </c>
      <c r="BB644" s="36">
        <v>0</v>
      </c>
      <c r="BC644" s="36">
        <v>0</v>
      </c>
      <c r="BD644" s="36">
        <v>0</v>
      </c>
      <c r="BE644" s="38">
        <v>0</v>
      </c>
      <c r="BF644" s="38">
        <v>0</v>
      </c>
      <c r="BG644" s="38">
        <v>0</v>
      </c>
      <c r="BH644" s="38">
        <v>0</v>
      </c>
      <c r="BI644" s="38">
        <v>0</v>
      </c>
      <c r="BJ644" s="39">
        <v>0</v>
      </c>
      <c r="BK644" s="39">
        <v>0</v>
      </c>
      <c r="BL644" s="39">
        <v>0</v>
      </c>
      <c r="BM644" s="39">
        <v>0</v>
      </c>
      <c r="BN644" s="39">
        <v>0</v>
      </c>
      <c r="BO644" s="38">
        <v>0</v>
      </c>
      <c r="BP644" s="38">
        <v>0</v>
      </c>
      <c r="BQ644" s="38">
        <v>0</v>
      </c>
      <c r="BR644" s="38">
        <v>0</v>
      </c>
      <c r="BS644" s="38">
        <v>0</v>
      </c>
      <c r="BT644" s="36">
        <v>9.8439999999999994</v>
      </c>
      <c r="BU644" s="36">
        <v>13.411</v>
      </c>
      <c r="BV644" s="36">
        <v>1.946</v>
      </c>
      <c r="BW644" s="36">
        <v>0</v>
      </c>
      <c r="BX644" s="36">
        <v>25.201000000000001</v>
      </c>
      <c r="BY644" s="37">
        <v>1459</v>
      </c>
      <c r="BZ644" s="37">
        <v>147</v>
      </c>
      <c r="CA644" s="37">
        <v>9</v>
      </c>
      <c r="CB644" s="37">
        <v>0</v>
      </c>
      <c r="CC644" s="37">
        <v>1615</v>
      </c>
      <c r="CD644" s="36">
        <v>0</v>
      </c>
      <c r="CE644" s="36">
        <v>0</v>
      </c>
      <c r="CF644" s="36">
        <v>0</v>
      </c>
      <c r="CG644" s="36">
        <v>0</v>
      </c>
      <c r="CH644" s="36">
        <v>0</v>
      </c>
    </row>
    <row r="645" spans="1:86" x14ac:dyDescent="0.25">
      <c r="A645" s="45">
        <v>2022</v>
      </c>
      <c r="B645" s="43" t="s">
        <v>180</v>
      </c>
      <c r="C645" s="44">
        <v>3762</v>
      </c>
      <c r="D645" s="43" t="s">
        <v>794</v>
      </c>
      <c r="E645" s="43" t="s">
        <v>468</v>
      </c>
      <c r="F645" s="42" t="s">
        <v>457</v>
      </c>
      <c r="G645" s="54">
        <v>0.94899999999999995</v>
      </c>
      <c r="H645" s="54" t="s">
        <v>450</v>
      </c>
      <c r="I645" s="38" t="s">
        <v>450</v>
      </c>
      <c r="J645" s="38" t="s">
        <v>450</v>
      </c>
      <c r="K645" s="38">
        <v>0.94899999999999995</v>
      </c>
      <c r="L645" s="39">
        <v>131</v>
      </c>
      <c r="M645" s="39" t="s">
        <v>450</v>
      </c>
      <c r="N645" s="39" t="s">
        <v>450</v>
      </c>
      <c r="O645" s="39" t="s">
        <v>450</v>
      </c>
      <c r="P645" s="39">
        <v>131</v>
      </c>
      <c r="Q645" s="41" t="s">
        <v>450</v>
      </c>
      <c r="R645" s="41" t="s">
        <v>450</v>
      </c>
      <c r="S645" s="41" t="s">
        <v>450</v>
      </c>
      <c r="T645" s="41" t="s">
        <v>450</v>
      </c>
      <c r="U645" s="41" t="s">
        <v>450</v>
      </c>
      <c r="V645" s="40" t="s">
        <v>450</v>
      </c>
      <c r="W645" s="40" t="s">
        <v>450</v>
      </c>
      <c r="X645" s="40" t="s">
        <v>450</v>
      </c>
      <c r="Y645" s="40" t="s">
        <v>450</v>
      </c>
      <c r="Z645" s="40" t="s">
        <v>450</v>
      </c>
      <c r="AA645" s="38" t="s">
        <v>450</v>
      </c>
      <c r="AB645" s="38" t="s">
        <v>450</v>
      </c>
      <c r="AC645" s="38" t="s">
        <v>450</v>
      </c>
      <c r="AD645" s="38" t="s">
        <v>450</v>
      </c>
      <c r="AE645" s="38" t="s">
        <v>450</v>
      </c>
      <c r="AF645" s="39" t="s">
        <v>450</v>
      </c>
      <c r="AG645" s="39" t="s">
        <v>450</v>
      </c>
      <c r="AH645" s="39" t="s">
        <v>450</v>
      </c>
      <c r="AI645" s="39" t="s">
        <v>450</v>
      </c>
      <c r="AJ645" s="39" t="s">
        <v>450</v>
      </c>
      <c r="AK645" s="38" t="s">
        <v>450</v>
      </c>
      <c r="AL645" s="38" t="s">
        <v>450</v>
      </c>
      <c r="AM645" s="38" t="s">
        <v>450</v>
      </c>
      <c r="AN645" s="38" t="s">
        <v>450</v>
      </c>
      <c r="AO645" s="38">
        <v>0</v>
      </c>
      <c r="AP645" s="36" t="s">
        <v>450</v>
      </c>
      <c r="AQ645" s="36" t="s">
        <v>450</v>
      </c>
      <c r="AR645" s="36" t="s">
        <v>450</v>
      </c>
      <c r="AS645" s="36" t="s">
        <v>450</v>
      </c>
      <c r="AT645" s="36">
        <v>0</v>
      </c>
      <c r="AU645" s="37" t="s">
        <v>450</v>
      </c>
      <c r="AV645" s="37" t="s">
        <v>450</v>
      </c>
      <c r="AW645" s="37" t="s">
        <v>450</v>
      </c>
      <c r="AX645" s="37" t="s">
        <v>450</v>
      </c>
      <c r="AY645" s="37">
        <v>0</v>
      </c>
      <c r="AZ645" s="36" t="s">
        <v>450</v>
      </c>
      <c r="BA645" s="36" t="s">
        <v>450</v>
      </c>
      <c r="BB645" s="36" t="s">
        <v>450</v>
      </c>
      <c r="BC645" s="36" t="s">
        <v>450</v>
      </c>
      <c r="BD645" s="36">
        <v>0</v>
      </c>
      <c r="BE645" s="38" t="s">
        <v>450</v>
      </c>
      <c r="BF645" s="38" t="s">
        <v>450</v>
      </c>
      <c r="BG645" s="38" t="s">
        <v>450</v>
      </c>
      <c r="BH645" s="38" t="s">
        <v>450</v>
      </c>
      <c r="BI645" s="38">
        <v>0</v>
      </c>
      <c r="BJ645" s="39" t="s">
        <v>450</v>
      </c>
      <c r="BK645" s="39" t="s">
        <v>450</v>
      </c>
      <c r="BL645" s="39" t="s">
        <v>450</v>
      </c>
      <c r="BM645" s="39" t="s">
        <v>450</v>
      </c>
      <c r="BN645" s="39">
        <v>0</v>
      </c>
      <c r="BO645" s="38" t="s">
        <v>450</v>
      </c>
      <c r="BP645" s="38" t="s">
        <v>450</v>
      </c>
      <c r="BQ645" s="38" t="s">
        <v>450</v>
      </c>
      <c r="BR645" s="38" t="s">
        <v>450</v>
      </c>
      <c r="BS645" s="38">
        <v>0</v>
      </c>
      <c r="BT645" s="36">
        <v>0.94899999999999995</v>
      </c>
      <c r="BU645" s="36">
        <v>0</v>
      </c>
      <c r="BV645" s="36">
        <v>0</v>
      </c>
      <c r="BW645" s="36">
        <v>0</v>
      </c>
      <c r="BX645" s="36">
        <v>0.94899999999999995</v>
      </c>
      <c r="BY645" s="37">
        <v>131</v>
      </c>
      <c r="BZ645" s="37">
        <v>0</v>
      </c>
      <c r="CA645" s="37">
        <v>0</v>
      </c>
      <c r="CB645" s="37">
        <v>0</v>
      </c>
      <c r="CC645" s="37">
        <v>131</v>
      </c>
      <c r="CD645" s="36">
        <v>0</v>
      </c>
      <c r="CE645" s="36">
        <v>0</v>
      </c>
      <c r="CF645" s="36">
        <v>0</v>
      </c>
      <c r="CG645" s="36">
        <v>0</v>
      </c>
      <c r="CH645" s="36">
        <v>0</v>
      </c>
    </row>
    <row r="646" spans="1:86" x14ac:dyDescent="0.25">
      <c r="A646" s="45">
        <v>2022</v>
      </c>
      <c r="B646" s="43" t="s">
        <v>180</v>
      </c>
      <c r="C646" s="44">
        <v>4683</v>
      </c>
      <c r="D646" s="43" t="s">
        <v>793</v>
      </c>
      <c r="E646" s="43" t="s">
        <v>468</v>
      </c>
      <c r="F646" s="42" t="s">
        <v>455</v>
      </c>
      <c r="G646" s="54">
        <v>8.2000000000000003E-2</v>
      </c>
      <c r="H646" s="54">
        <v>0.02</v>
      </c>
      <c r="I646" s="38">
        <v>1.4999999999999999E-2</v>
      </c>
      <c r="J646" s="38" t="s">
        <v>450</v>
      </c>
      <c r="K646" s="38">
        <v>0.11700000000000001</v>
      </c>
      <c r="L646" s="39">
        <v>13</v>
      </c>
      <c r="M646" s="39">
        <v>1</v>
      </c>
      <c r="N646" s="39">
        <v>1</v>
      </c>
      <c r="O646" s="39" t="s">
        <v>450</v>
      </c>
      <c r="P646" s="39">
        <v>15</v>
      </c>
      <c r="Q646" s="41" t="s">
        <v>450</v>
      </c>
      <c r="R646" s="41" t="s">
        <v>450</v>
      </c>
      <c r="S646" s="41" t="s">
        <v>450</v>
      </c>
      <c r="T646" s="41" t="s">
        <v>450</v>
      </c>
      <c r="U646" s="41" t="s">
        <v>450</v>
      </c>
      <c r="V646" s="40" t="s">
        <v>450</v>
      </c>
      <c r="W646" s="40" t="s">
        <v>450</v>
      </c>
      <c r="X646" s="40" t="s">
        <v>450</v>
      </c>
      <c r="Y646" s="40" t="s">
        <v>450</v>
      </c>
      <c r="Z646" s="40" t="s">
        <v>450</v>
      </c>
      <c r="AA646" s="38" t="s">
        <v>450</v>
      </c>
      <c r="AB646" s="38" t="s">
        <v>450</v>
      </c>
      <c r="AC646" s="38" t="s">
        <v>450</v>
      </c>
      <c r="AD646" s="38" t="s">
        <v>450</v>
      </c>
      <c r="AE646" s="38" t="s">
        <v>450</v>
      </c>
      <c r="AF646" s="39" t="s">
        <v>450</v>
      </c>
      <c r="AG646" s="39" t="s">
        <v>450</v>
      </c>
      <c r="AH646" s="39" t="s">
        <v>450</v>
      </c>
      <c r="AI646" s="39" t="s">
        <v>450</v>
      </c>
      <c r="AJ646" s="39" t="s">
        <v>450</v>
      </c>
      <c r="AK646" s="38" t="s">
        <v>450</v>
      </c>
      <c r="AL646" s="38" t="s">
        <v>450</v>
      </c>
      <c r="AM646" s="38" t="s">
        <v>450</v>
      </c>
      <c r="AN646" s="38" t="s">
        <v>450</v>
      </c>
      <c r="AO646" s="38">
        <v>0</v>
      </c>
      <c r="AP646" s="36" t="s">
        <v>450</v>
      </c>
      <c r="AQ646" s="36" t="s">
        <v>450</v>
      </c>
      <c r="AR646" s="36">
        <v>1.0999999999999999E-2</v>
      </c>
      <c r="AS646" s="36" t="s">
        <v>450</v>
      </c>
      <c r="AT646" s="36">
        <v>1.0999999999999999E-2</v>
      </c>
      <c r="AU646" s="37" t="s">
        <v>450</v>
      </c>
      <c r="AV646" s="37" t="s">
        <v>450</v>
      </c>
      <c r="AW646" s="37">
        <v>1</v>
      </c>
      <c r="AX646" s="37" t="s">
        <v>450</v>
      </c>
      <c r="AY646" s="37">
        <v>1</v>
      </c>
      <c r="AZ646" s="36" t="s">
        <v>450</v>
      </c>
      <c r="BA646" s="36" t="s">
        <v>450</v>
      </c>
      <c r="BB646" s="36" t="s">
        <v>450</v>
      </c>
      <c r="BC646" s="36" t="s">
        <v>450</v>
      </c>
      <c r="BD646" s="36">
        <v>0</v>
      </c>
      <c r="BE646" s="38" t="s">
        <v>450</v>
      </c>
      <c r="BF646" s="38" t="s">
        <v>450</v>
      </c>
      <c r="BG646" s="38" t="s">
        <v>450</v>
      </c>
      <c r="BH646" s="38" t="s">
        <v>450</v>
      </c>
      <c r="BI646" s="38">
        <v>0</v>
      </c>
      <c r="BJ646" s="39" t="s">
        <v>450</v>
      </c>
      <c r="BK646" s="39" t="s">
        <v>450</v>
      </c>
      <c r="BL646" s="39" t="s">
        <v>450</v>
      </c>
      <c r="BM646" s="39" t="s">
        <v>450</v>
      </c>
      <c r="BN646" s="39">
        <v>0</v>
      </c>
      <c r="BO646" s="38" t="s">
        <v>450</v>
      </c>
      <c r="BP646" s="38" t="s">
        <v>450</v>
      </c>
      <c r="BQ646" s="38" t="s">
        <v>450</v>
      </c>
      <c r="BR646" s="38" t="s">
        <v>450</v>
      </c>
      <c r="BS646" s="38">
        <v>0</v>
      </c>
      <c r="BT646" s="36">
        <v>8.2000000000000003E-2</v>
      </c>
      <c r="BU646" s="36">
        <v>0.02</v>
      </c>
      <c r="BV646" s="36">
        <v>2.5999999999999999E-2</v>
      </c>
      <c r="BW646" s="36">
        <v>0</v>
      </c>
      <c r="BX646" s="36">
        <v>0.128</v>
      </c>
      <c r="BY646" s="37">
        <v>13</v>
      </c>
      <c r="BZ646" s="37">
        <v>1</v>
      </c>
      <c r="CA646" s="37">
        <v>2</v>
      </c>
      <c r="CB646" s="37">
        <v>0</v>
      </c>
      <c r="CC646" s="37">
        <v>16</v>
      </c>
      <c r="CD646" s="36">
        <v>0</v>
      </c>
      <c r="CE646" s="36">
        <v>0</v>
      </c>
      <c r="CF646" s="36">
        <v>0</v>
      </c>
      <c r="CG646" s="36">
        <v>0</v>
      </c>
      <c r="CH646" s="36">
        <v>0</v>
      </c>
    </row>
    <row r="647" spans="1:86" x14ac:dyDescent="0.25">
      <c r="A647" s="45">
        <v>2022</v>
      </c>
      <c r="B647" s="43" t="s">
        <v>180</v>
      </c>
      <c r="C647" s="44">
        <v>4922</v>
      </c>
      <c r="D647" s="43" t="s">
        <v>792</v>
      </c>
      <c r="E647" s="43" t="s">
        <v>468</v>
      </c>
      <c r="F647" s="42" t="s">
        <v>457</v>
      </c>
      <c r="G647" s="54">
        <v>2.6019999999999999</v>
      </c>
      <c r="H647" s="54">
        <v>7.2850000000000001</v>
      </c>
      <c r="I647" s="38" t="s">
        <v>450</v>
      </c>
      <c r="J647" s="38" t="s">
        <v>450</v>
      </c>
      <c r="K647" s="38">
        <v>9.8870000000000005</v>
      </c>
      <c r="L647" s="39">
        <v>388</v>
      </c>
      <c r="M647" s="39">
        <v>76</v>
      </c>
      <c r="N647" s="39" t="s">
        <v>450</v>
      </c>
      <c r="O647" s="39" t="s">
        <v>450</v>
      </c>
      <c r="P647" s="39">
        <v>464</v>
      </c>
      <c r="Q647" s="41" t="s">
        <v>450</v>
      </c>
      <c r="R647" s="41" t="s">
        <v>450</v>
      </c>
      <c r="S647" s="41" t="s">
        <v>450</v>
      </c>
      <c r="T647" s="41" t="s">
        <v>450</v>
      </c>
      <c r="U647" s="41" t="s">
        <v>450</v>
      </c>
      <c r="V647" s="40" t="s">
        <v>450</v>
      </c>
      <c r="W647" s="40" t="s">
        <v>450</v>
      </c>
      <c r="X647" s="40" t="s">
        <v>450</v>
      </c>
      <c r="Y647" s="40" t="s">
        <v>450</v>
      </c>
      <c r="Z647" s="40" t="s">
        <v>450</v>
      </c>
      <c r="AA647" s="38" t="s">
        <v>450</v>
      </c>
      <c r="AB647" s="38" t="s">
        <v>450</v>
      </c>
      <c r="AC647" s="38" t="s">
        <v>450</v>
      </c>
      <c r="AD647" s="38" t="s">
        <v>450</v>
      </c>
      <c r="AE647" s="38" t="s">
        <v>450</v>
      </c>
      <c r="AF647" s="39" t="s">
        <v>450</v>
      </c>
      <c r="AG647" s="39" t="s">
        <v>450</v>
      </c>
      <c r="AH647" s="39" t="s">
        <v>450</v>
      </c>
      <c r="AI647" s="39" t="s">
        <v>450</v>
      </c>
      <c r="AJ647" s="39" t="s">
        <v>450</v>
      </c>
      <c r="AK647" s="38" t="s">
        <v>450</v>
      </c>
      <c r="AL647" s="38" t="s">
        <v>450</v>
      </c>
      <c r="AM647" s="38" t="s">
        <v>450</v>
      </c>
      <c r="AN647" s="38" t="s">
        <v>450</v>
      </c>
      <c r="AO647" s="38">
        <v>0</v>
      </c>
      <c r="AP647" s="36">
        <v>9.9000000000000005E-2</v>
      </c>
      <c r="AQ647" s="36">
        <v>4.6680000000000001</v>
      </c>
      <c r="AR647" s="36" t="s">
        <v>450</v>
      </c>
      <c r="AS647" s="36" t="s">
        <v>450</v>
      </c>
      <c r="AT647" s="36">
        <v>4.7670000000000003</v>
      </c>
      <c r="AU647" s="37">
        <v>20</v>
      </c>
      <c r="AV647" s="37">
        <v>10</v>
      </c>
      <c r="AW647" s="37" t="s">
        <v>450</v>
      </c>
      <c r="AX647" s="37" t="s">
        <v>450</v>
      </c>
      <c r="AY647" s="37">
        <v>30</v>
      </c>
      <c r="AZ647" s="36" t="s">
        <v>450</v>
      </c>
      <c r="BA647" s="36" t="s">
        <v>450</v>
      </c>
      <c r="BB647" s="36" t="s">
        <v>450</v>
      </c>
      <c r="BC647" s="36" t="s">
        <v>450</v>
      </c>
      <c r="BD647" s="36">
        <v>0</v>
      </c>
      <c r="BE647" s="38">
        <v>0</v>
      </c>
      <c r="BF647" s="38">
        <v>0.57499999999999996</v>
      </c>
      <c r="BG647" s="38" t="s">
        <v>450</v>
      </c>
      <c r="BH647" s="38" t="s">
        <v>450</v>
      </c>
      <c r="BI647" s="38">
        <v>0.57499999999999996</v>
      </c>
      <c r="BJ647" s="39">
        <v>0</v>
      </c>
      <c r="BK647" s="39">
        <v>1</v>
      </c>
      <c r="BL647" s="39" t="s">
        <v>450</v>
      </c>
      <c r="BM647" s="39" t="s">
        <v>450</v>
      </c>
      <c r="BN647" s="39">
        <v>1</v>
      </c>
      <c r="BO647" s="38" t="s">
        <v>450</v>
      </c>
      <c r="BP647" s="38" t="s">
        <v>450</v>
      </c>
      <c r="BQ647" s="38" t="s">
        <v>450</v>
      </c>
      <c r="BR647" s="38" t="s">
        <v>450</v>
      </c>
      <c r="BS647" s="38">
        <v>0</v>
      </c>
      <c r="BT647" s="36">
        <v>2.7010000000000001</v>
      </c>
      <c r="BU647" s="36">
        <v>12.528</v>
      </c>
      <c r="BV647" s="36">
        <v>0</v>
      </c>
      <c r="BW647" s="36">
        <v>0</v>
      </c>
      <c r="BX647" s="36">
        <v>15.228999999999999</v>
      </c>
      <c r="BY647" s="37">
        <v>408</v>
      </c>
      <c r="BZ647" s="37">
        <v>87</v>
      </c>
      <c r="CA647" s="37">
        <v>0</v>
      </c>
      <c r="CB647" s="37">
        <v>0</v>
      </c>
      <c r="CC647" s="37">
        <v>495</v>
      </c>
      <c r="CD647" s="36">
        <v>0</v>
      </c>
      <c r="CE647" s="36">
        <v>0</v>
      </c>
      <c r="CF647" s="36">
        <v>0</v>
      </c>
      <c r="CG647" s="36">
        <v>0</v>
      </c>
      <c r="CH647" s="36">
        <v>0</v>
      </c>
    </row>
    <row r="648" spans="1:86" x14ac:dyDescent="0.25">
      <c r="A648" s="45">
        <v>2022</v>
      </c>
      <c r="B648" s="43" t="s">
        <v>180</v>
      </c>
      <c r="C648" s="44">
        <v>7004</v>
      </c>
      <c r="D648" s="43" t="s">
        <v>791</v>
      </c>
      <c r="E648" s="43" t="s">
        <v>468</v>
      </c>
      <c r="F648" s="42" t="s">
        <v>455</v>
      </c>
      <c r="G648" s="54">
        <v>21.9</v>
      </c>
      <c r="H648" s="54">
        <v>2.2000000000000002</v>
      </c>
      <c r="I648" s="38" t="s">
        <v>450</v>
      </c>
      <c r="J648" s="38" t="s">
        <v>450</v>
      </c>
      <c r="K648" s="38">
        <v>24.1</v>
      </c>
      <c r="L648" s="39">
        <v>2330</v>
      </c>
      <c r="M648" s="39">
        <v>55</v>
      </c>
      <c r="N648" s="39" t="s">
        <v>450</v>
      </c>
      <c r="O648" s="39" t="s">
        <v>450</v>
      </c>
      <c r="P648" s="39">
        <v>2385</v>
      </c>
      <c r="Q648" s="41" t="s">
        <v>450</v>
      </c>
      <c r="R648" s="41" t="s">
        <v>450</v>
      </c>
      <c r="S648" s="41" t="s">
        <v>450</v>
      </c>
      <c r="T648" s="41" t="s">
        <v>450</v>
      </c>
      <c r="U648" s="41" t="s">
        <v>450</v>
      </c>
      <c r="V648" s="40" t="s">
        <v>450</v>
      </c>
      <c r="W648" s="40" t="s">
        <v>450</v>
      </c>
      <c r="X648" s="40" t="s">
        <v>450</v>
      </c>
      <c r="Y648" s="40" t="s">
        <v>450</v>
      </c>
      <c r="Z648" s="40" t="s">
        <v>450</v>
      </c>
      <c r="AA648" s="38" t="s">
        <v>450</v>
      </c>
      <c r="AB648" s="38" t="s">
        <v>450</v>
      </c>
      <c r="AC648" s="38" t="s">
        <v>450</v>
      </c>
      <c r="AD648" s="38" t="s">
        <v>450</v>
      </c>
      <c r="AE648" s="38" t="s">
        <v>450</v>
      </c>
      <c r="AF648" s="39" t="s">
        <v>450</v>
      </c>
      <c r="AG648" s="39" t="s">
        <v>450</v>
      </c>
      <c r="AH648" s="39" t="s">
        <v>450</v>
      </c>
      <c r="AI648" s="39" t="s">
        <v>450</v>
      </c>
      <c r="AJ648" s="39" t="s">
        <v>450</v>
      </c>
      <c r="AK648" s="38">
        <v>1951.8</v>
      </c>
      <c r="AL648" s="38">
        <v>194.8</v>
      </c>
      <c r="AM648" s="38" t="s">
        <v>450</v>
      </c>
      <c r="AN648" s="38" t="s">
        <v>450</v>
      </c>
      <c r="AO648" s="38">
        <v>2146.6</v>
      </c>
      <c r="AP648" s="36">
        <v>0.1</v>
      </c>
      <c r="AQ648" s="36">
        <v>0.1</v>
      </c>
      <c r="AR648" s="36" t="s">
        <v>450</v>
      </c>
      <c r="AS648" s="36" t="s">
        <v>450</v>
      </c>
      <c r="AT648" s="36">
        <v>0.2</v>
      </c>
      <c r="AU648" s="37">
        <v>30</v>
      </c>
      <c r="AV648" s="37">
        <v>3</v>
      </c>
      <c r="AW648" s="37" t="s">
        <v>450</v>
      </c>
      <c r="AX648" s="37" t="s">
        <v>450</v>
      </c>
      <c r="AY648" s="37">
        <v>33</v>
      </c>
      <c r="AZ648" s="36">
        <v>14.2</v>
      </c>
      <c r="BA648" s="36">
        <v>1.4</v>
      </c>
      <c r="BB648" s="36" t="s">
        <v>450</v>
      </c>
      <c r="BC648" s="36" t="s">
        <v>450</v>
      </c>
      <c r="BD648" s="36">
        <v>15.6</v>
      </c>
      <c r="BE648" s="38">
        <v>0</v>
      </c>
      <c r="BF648" s="38">
        <v>0.1</v>
      </c>
      <c r="BG648" s="38" t="s">
        <v>450</v>
      </c>
      <c r="BH648" s="38" t="s">
        <v>450</v>
      </c>
      <c r="BI648" s="38">
        <v>0.1</v>
      </c>
      <c r="BJ648" s="39">
        <v>0</v>
      </c>
      <c r="BK648" s="39">
        <v>2</v>
      </c>
      <c r="BL648" s="39" t="s">
        <v>450</v>
      </c>
      <c r="BM648" s="39" t="s">
        <v>450</v>
      </c>
      <c r="BN648" s="39">
        <v>2</v>
      </c>
      <c r="BO648" s="38">
        <v>0</v>
      </c>
      <c r="BP648" s="38">
        <v>8</v>
      </c>
      <c r="BQ648" s="38" t="s">
        <v>450</v>
      </c>
      <c r="BR648" s="38" t="s">
        <v>450</v>
      </c>
      <c r="BS648" s="38">
        <v>8</v>
      </c>
      <c r="BT648" s="36">
        <v>22</v>
      </c>
      <c r="BU648" s="36">
        <v>2.4</v>
      </c>
      <c r="BV648" s="36">
        <v>0</v>
      </c>
      <c r="BW648" s="36">
        <v>0</v>
      </c>
      <c r="BX648" s="36">
        <v>24.4</v>
      </c>
      <c r="BY648" s="37">
        <v>2360</v>
      </c>
      <c r="BZ648" s="37">
        <v>60</v>
      </c>
      <c r="CA648" s="37">
        <v>0</v>
      </c>
      <c r="CB648" s="37">
        <v>0</v>
      </c>
      <c r="CC648" s="37">
        <v>2420</v>
      </c>
      <c r="CD648" s="36">
        <v>1966</v>
      </c>
      <c r="CE648" s="36">
        <v>204.2</v>
      </c>
      <c r="CF648" s="36">
        <v>0</v>
      </c>
      <c r="CG648" s="36">
        <v>0</v>
      </c>
      <c r="CH648" s="36">
        <v>2170.1999999999998</v>
      </c>
    </row>
    <row r="649" spans="1:86" x14ac:dyDescent="0.25">
      <c r="A649" s="45">
        <v>2022</v>
      </c>
      <c r="B649" s="43" t="s">
        <v>180</v>
      </c>
      <c r="C649" s="44">
        <v>7891</v>
      </c>
      <c r="D649" s="43" t="s">
        <v>790</v>
      </c>
      <c r="E649" s="43" t="s">
        <v>468</v>
      </c>
      <c r="F649" s="42" t="s">
        <v>457</v>
      </c>
      <c r="G649" s="54">
        <v>0.82599999999999996</v>
      </c>
      <c r="H649" s="54">
        <v>0.16300000000000001</v>
      </c>
      <c r="I649" s="38" t="s">
        <v>450</v>
      </c>
      <c r="J649" s="38" t="s">
        <v>450</v>
      </c>
      <c r="K649" s="38">
        <v>0.98899999999999999</v>
      </c>
      <c r="L649" s="39">
        <v>62</v>
      </c>
      <c r="M649" s="39">
        <v>3</v>
      </c>
      <c r="N649" s="39" t="s">
        <v>450</v>
      </c>
      <c r="O649" s="39" t="s">
        <v>450</v>
      </c>
      <c r="P649" s="39">
        <v>65</v>
      </c>
      <c r="Q649" s="41" t="s">
        <v>450</v>
      </c>
      <c r="R649" s="41" t="s">
        <v>450</v>
      </c>
      <c r="S649" s="41" t="s">
        <v>450</v>
      </c>
      <c r="T649" s="41" t="s">
        <v>450</v>
      </c>
      <c r="U649" s="41" t="s">
        <v>450</v>
      </c>
      <c r="V649" s="40" t="s">
        <v>450</v>
      </c>
      <c r="W649" s="40" t="s">
        <v>450</v>
      </c>
      <c r="X649" s="40" t="s">
        <v>450</v>
      </c>
      <c r="Y649" s="40" t="s">
        <v>450</v>
      </c>
      <c r="Z649" s="40" t="s">
        <v>450</v>
      </c>
      <c r="AA649" s="38" t="s">
        <v>450</v>
      </c>
      <c r="AB649" s="38" t="s">
        <v>450</v>
      </c>
      <c r="AC649" s="38" t="s">
        <v>450</v>
      </c>
      <c r="AD649" s="38" t="s">
        <v>450</v>
      </c>
      <c r="AE649" s="38" t="s">
        <v>450</v>
      </c>
      <c r="AF649" s="39" t="s">
        <v>450</v>
      </c>
      <c r="AG649" s="39" t="s">
        <v>450</v>
      </c>
      <c r="AH649" s="39" t="s">
        <v>450</v>
      </c>
      <c r="AI649" s="39" t="s">
        <v>450</v>
      </c>
      <c r="AJ649" s="39" t="s">
        <v>450</v>
      </c>
      <c r="AK649" s="38">
        <v>336.358</v>
      </c>
      <c r="AL649" s="38">
        <v>47.451000000000001</v>
      </c>
      <c r="AM649" s="38" t="s">
        <v>450</v>
      </c>
      <c r="AN649" s="38" t="s">
        <v>450</v>
      </c>
      <c r="AO649" s="38">
        <v>383.80900000000003</v>
      </c>
      <c r="AP649" s="36">
        <v>0.01</v>
      </c>
      <c r="AQ649" s="36" t="s">
        <v>450</v>
      </c>
      <c r="AR649" s="36" t="s">
        <v>450</v>
      </c>
      <c r="AS649" s="36" t="s">
        <v>450</v>
      </c>
      <c r="AT649" s="36">
        <v>0.01</v>
      </c>
      <c r="AU649" s="37">
        <v>1</v>
      </c>
      <c r="AV649" s="37" t="s">
        <v>450</v>
      </c>
      <c r="AW649" s="37" t="s">
        <v>450</v>
      </c>
      <c r="AX649" s="37" t="s">
        <v>450</v>
      </c>
      <c r="AY649" s="37">
        <v>1</v>
      </c>
      <c r="AZ649" s="36">
        <v>1.593</v>
      </c>
      <c r="BA649" s="36" t="s">
        <v>450</v>
      </c>
      <c r="BB649" s="36" t="s">
        <v>450</v>
      </c>
      <c r="BC649" s="36" t="s">
        <v>450</v>
      </c>
      <c r="BD649" s="36">
        <v>1.593</v>
      </c>
      <c r="BE649" s="38" t="s">
        <v>450</v>
      </c>
      <c r="BF649" s="38" t="s">
        <v>450</v>
      </c>
      <c r="BG649" s="38" t="s">
        <v>450</v>
      </c>
      <c r="BH649" s="38" t="s">
        <v>450</v>
      </c>
      <c r="BI649" s="38">
        <v>0</v>
      </c>
      <c r="BJ649" s="39" t="s">
        <v>450</v>
      </c>
      <c r="BK649" s="39" t="s">
        <v>450</v>
      </c>
      <c r="BL649" s="39" t="s">
        <v>450</v>
      </c>
      <c r="BM649" s="39" t="s">
        <v>450</v>
      </c>
      <c r="BN649" s="39">
        <v>0</v>
      </c>
      <c r="BO649" s="38" t="s">
        <v>450</v>
      </c>
      <c r="BP649" s="38" t="s">
        <v>450</v>
      </c>
      <c r="BQ649" s="38" t="s">
        <v>450</v>
      </c>
      <c r="BR649" s="38" t="s">
        <v>450</v>
      </c>
      <c r="BS649" s="38">
        <v>0</v>
      </c>
      <c r="BT649" s="36">
        <v>0.83599999999999997</v>
      </c>
      <c r="BU649" s="36">
        <v>0.16300000000000001</v>
      </c>
      <c r="BV649" s="36">
        <v>0</v>
      </c>
      <c r="BW649" s="36">
        <v>0</v>
      </c>
      <c r="BX649" s="36">
        <v>0.999</v>
      </c>
      <c r="BY649" s="37">
        <v>63</v>
      </c>
      <c r="BZ649" s="37">
        <v>3</v>
      </c>
      <c r="CA649" s="37">
        <v>0</v>
      </c>
      <c r="CB649" s="37">
        <v>0</v>
      </c>
      <c r="CC649" s="37">
        <v>66</v>
      </c>
      <c r="CD649" s="36">
        <v>337.95100000000002</v>
      </c>
      <c r="CE649" s="36">
        <v>47.451000000000001</v>
      </c>
      <c r="CF649" s="36">
        <v>0</v>
      </c>
      <c r="CG649" s="36">
        <v>0</v>
      </c>
      <c r="CH649" s="36">
        <v>385.40199999999999</v>
      </c>
    </row>
    <row r="650" spans="1:86" x14ac:dyDescent="0.25">
      <c r="A650" s="45">
        <v>2022</v>
      </c>
      <c r="B650" s="43" t="s">
        <v>180</v>
      </c>
      <c r="C650" s="44">
        <v>8761</v>
      </c>
      <c r="D650" s="43" t="s">
        <v>789</v>
      </c>
      <c r="E650" s="43" t="s">
        <v>468</v>
      </c>
      <c r="F650" s="42" t="s">
        <v>457</v>
      </c>
      <c r="G650" s="54">
        <v>0.80700000000000005</v>
      </c>
      <c r="H650" s="54">
        <v>0.42899999999999999</v>
      </c>
      <c r="I650" s="38" t="s">
        <v>450</v>
      </c>
      <c r="J650" s="38" t="s">
        <v>450</v>
      </c>
      <c r="K650" s="38">
        <v>1.236</v>
      </c>
      <c r="L650" s="39">
        <v>88</v>
      </c>
      <c r="M650" s="39">
        <v>13</v>
      </c>
      <c r="N650" s="39" t="s">
        <v>450</v>
      </c>
      <c r="O650" s="39" t="s">
        <v>450</v>
      </c>
      <c r="P650" s="39">
        <v>101</v>
      </c>
      <c r="Q650" s="41" t="s">
        <v>450</v>
      </c>
      <c r="R650" s="41" t="s">
        <v>450</v>
      </c>
      <c r="S650" s="41" t="s">
        <v>450</v>
      </c>
      <c r="T650" s="41" t="s">
        <v>450</v>
      </c>
      <c r="U650" s="41" t="s">
        <v>450</v>
      </c>
      <c r="V650" s="40" t="s">
        <v>450</v>
      </c>
      <c r="W650" s="40" t="s">
        <v>450</v>
      </c>
      <c r="X650" s="40" t="s">
        <v>450</v>
      </c>
      <c r="Y650" s="40" t="s">
        <v>450</v>
      </c>
      <c r="Z650" s="40" t="s">
        <v>450</v>
      </c>
      <c r="AA650" s="38" t="s">
        <v>450</v>
      </c>
      <c r="AB650" s="38" t="s">
        <v>450</v>
      </c>
      <c r="AC650" s="38" t="s">
        <v>450</v>
      </c>
      <c r="AD650" s="38" t="s">
        <v>450</v>
      </c>
      <c r="AE650" s="38" t="s">
        <v>450</v>
      </c>
      <c r="AF650" s="39" t="s">
        <v>450</v>
      </c>
      <c r="AG650" s="39" t="s">
        <v>450</v>
      </c>
      <c r="AH650" s="39" t="s">
        <v>450</v>
      </c>
      <c r="AI650" s="39" t="s">
        <v>450</v>
      </c>
      <c r="AJ650" s="39" t="s">
        <v>450</v>
      </c>
      <c r="AK650" s="38">
        <v>495.50299999999999</v>
      </c>
      <c r="AL650" s="38">
        <v>274.06099999999998</v>
      </c>
      <c r="AM650" s="38" t="s">
        <v>450</v>
      </c>
      <c r="AN650" s="38" t="s">
        <v>450</v>
      </c>
      <c r="AO650" s="38">
        <v>769.56399999999996</v>
      </c>
      <c r="AP650" s="36">
        <v>5.0000000000000001E-3</v>
      </c>
      <c r="AQ650" s="36" t="s">
        <v>450</v>
      </c>
      <c r="AR650" s="36" t="s">
        <v>450</v>
      </c>
      <c r="AS650" s="36" t="s">
        <v>450</v>
      </c>
      <c r="AT650" s="36">
        <v>5.0000000000000001E-3</v>
      </c>
      <c r="AU650" s="37">
        <v>2</v>
      </c>
      <c r="AV650" s="37" t="s">
        <v>450</v>
      </c>
      <c r="AW650" s="37" t="s">
        <v>450</v>
      </c>
      <c r="AX650" s="37" t="s">
        <v>450</v>
      </c>
      <c r="AY650" s="37">
        <v>2</v>
      </c>
      <c r="AZ650" s="36">
        <v>0</v>
      </c>
      <c r="BA650" s="36" t="s">
        <v>450</v>
      </c>
      <c r="BB650" s="36" t="s">
        <v>450</v>
      </c>
      <c r="BC650" s="36" t="s">
        <v>450</v>
      </c>
      <c r="BD650" s="36">
        <v>0</v>
      </c>
      <c r="BE650" s="38" t="s">
        <v>450</v>
      </c>
      <c r="BF650" s="38" t="s">
        <v>450</v>
      </c>
      <c r="BG650" s="38" t="s">
        <v>450</v>
      </c>
      <c r="BH650" s="38" t="s">
        <v>450</v>
      </c>
      <c r="BI650" s="38">
        <v>0</v>
      </c>
      <c r="BJ650" s="39" t="s">
        <v>450</v>
      </c>
      <c r="BK650" s="39" t="s">
        <v>450</v>
      </c>
      <c r="BL650" s="39" t="s">
        <v>450</v>
      </c>
      <c r="BM650" s="39" t="s">
        <v>450</v>
      </c>
      <c r="BN650" s="39">
        <v>0</v>
      </c>
      <c r="BO650" s="38" t="s">
        <v>450</v>
      </c>
      <c r="BP650" s="38" t="s">
        <v>450</v>
      </c>
      <c r="BQ650" s="38" t="s">
        <v>450</v>
      </c>
      <c r="BR650" s="38" t="s">
        <v>450</v>
      </c>
      <c r="BS650" s="38">
        <v>0</v>
      </c>
      <c r="BT650" s="36">
        <v>0.81200000000000006</v>
      </c>
      <c r="BU650" s="36">
        <v>0.42899999999999999</v>
      </c>
      <c r="BV650" s="36">
        <v>0</v>
      </c>
      <c r="BW650" s="36">
        <v>0</v>
      </c>
      <c r="BX650" s="36">
        <v>1.2410000000000001</v>
      </c>
      <c r="BY650" s="37">
        <v>90</v>
      </c>
      <c r="BZ650" s="37">
        <v>13</v>
      </c>
      <c r="CA650" s="37">
        <v>0</v>
      </c>
      <c r="CB650" s="37">
        <v>0</v>
      </c>
      <c r="CC650" s="37">
        <v>103</v>
      </c>
      <c r="CD650" s="36">
        <v>495.50299999999999</v>
      </c>
      <c r="CE650" s="36">
        <v>274.06099999999998</v>
      </c>
      <c r="CF650" s="36">
        <v>0</v>
      </c>
      <c r="CG650" s="36">
        <v>0</v>
      </c>
      <c r="CH650" s="36">
        <v>769.56399999999996</v>
      </c>
    </row>
    <row r="651" spans="1:86" x14ac:dyDescent="0.25">
      <c r="A651" s="45">
        <v>2022</v>
      </c>
      <c r="B651" s="43" t="s">
        <v>180</v>
      </c>
      <c r="C651" s="44">
        <v>10830</v>
      </c>
      <c r="D651" s="43" t="s">
        <v>788</v>
      </c>
      <c r="E651" s="43" t="s">
        <v>468</v>
      </c>
      <c r="F651" s="42" t="s">
        <v>457</v>
      </c>
      <c r="G651" s="54">
        <v>9.4E-2</v>
      </c>
      <c r="H651" s="54">
        <v>0.27600000000000002</v>
      </c>
      <c r="I651" s="38" t="s">
        <v>450</v>
      </c>
      <c r="J651" s="38" t="s">
        <v>450</v>
      </c>
      <c r="K651" s="38">
        <v>0.37</v>
      </c>
      <c r="L651" s="39">
        <v>11</v>
      </c>
      <c r="M651" s="39">
        <v>4</v>
      </c>
      <c r="N651" s="39" t="s">
        <v>450</v>
      </c>
      <c r="O651" s="39" t="s">
        <v>450</v>
      </c>
      <c r="P651" s="39">
        <v>15</v>
      </c>
      <c r="Q651" s="41" t="s">
        <v>450</v>
      </c>
      <c r="R651" s="41" t="s">
        <v>450</v>
      </c>
      <c r="S651" s="41" t="s">
        <v>450</v>
      </c>
      <c r="T651" s="41" t="s">
        <v>450</v>
      </c>
      <c r="U651" s="41" t="s">
        <v>450</v>
      </c>
      <c r="V651" s="40" t="s">
        <v>450</v>
      </c>
      <c r="W651" s="40" t="s">
        <v>450</v>
      </c>
      <c r="X651" s="40" t="s">
        <v>450</v>
      </c>
      <c r="Y651" s="40" t="s">
        <v>450</v>
      </c>
      <c r="Z651" s="40" t="s">
        <v>450</v>
      </c>
      <c r="AA651" s="38" t="s">
        <v>450</v>
      </c>
      <c r="AB651" s="38" t="s">
        <v>450</v>
      </c>
      <c r="AC651" s="38" t="s">
        <v>450</v>
      </c>
      <c r="AD651" s="38" t="s">
        <v>450</v>
      </c>
      <c r="AE651" s="38" t="s">
        <v>450</v>
      </c>
      <c r="AF651" s="39" t="s">
        <v>450</v>
      </c>
      <c r="AG651" s="39" t="s">
        <v>450</v>
      </c>
      <c r="AH651" s="39" t="s">
        <v>450</v>
      </c>
      <c r="AI651" s="39" t="s">
        <v>450</v>
      </c>
      <c r="AJ651" s="39" t="s">
        <v>450</v>
      </c>
      <c r="AK651" s="38" t="s">
        <v>450</v>
      </c>
      <c r="AL651" s="38" t="s">
        <v>450</v>
      </c>
      <c r="AM651" s="38" t="s">
        <v>450</v>
      </c>
      <c r="AN651" s="38" t="s">
        <v>450</v>
      </c>
      <c r="AO651" s="38">
        <v>0</v>
      </c>
      <c r="AP651" s="36" t="s">
        <v>450</v>
      </c>
      <c r="AQ651" s="36" t="s">
        <v>450</v>
      </c>
      <c r="AR651" s="36" t="s">
        <v>450</v>
      </c>
      <c r="AS651" s="36" t="s">
        <v>450</v>
      </c>
      <c r="AT651" s="36">
        <v>0</v>
      </c>
      <c r="AU651" s="37" t="s">
        <v>450</v>
      </c>
      <c r="AV651" s="37" t="s">
        <v>450</v>
      </c>
      <c r="AW651" s="37" t="s">
        <v>450</v>
      </c>
      <c r="AX651" s="37" t="s">
        <v>450</v>
      </c>
      <c r="AY651" s="37">
        <v>0</v>
      </c>
      <c r="AZ651" s="36" t="s">
        <v>450</v>
      </c>
      <c r="BA651" s="36" t="s">
        <v>450</v>
      </c>
      <c r="BB651" s="36" t="s">
        <v>450</v>
      </c>
      <c r="BC651" s="36" t="s">
        <v>450</v>
      </c>
      <c r="BD651" s="36">
        <v>0</v>
      </c>
      <c r="BE651" s="38" t="s">
        <v>450</v>
      </c>
      <c r="BF651" s="38" t="s">
        <v>450</v>
      </c>
      <c r="BG651" s="38" t="s">
        <v>450</v>
      </c>
      <c r="BH651" s="38" t="s">
        <v>450</v>
      </c>
      <c r="BI651" s="38">
        <v>0</v>
      </c>
      <c r="BJ651" s="39" t="s">
        <v>450</v>
      </c>
      <c r="BK651" s="39" t="s">
        <v>450</v>
      </c>
      <c r="BL651" s="39" t="s">
        <v>450</v>
      </c>
      <c r="BM651" s="39" t="s">
        <v>450</v>
      </c>
      <c r="BN651" s="39">
        <v>0</v>
      </c>
      <c r="BO651" s="38" t="s">
        <v>450</v>
      </c>
      <c r="BP651" s="38" t="s">
        <v>450</v>
      </c>
      <c r="BQ651" s="38" t="s">
        <v>450</v>
      </c>
      <c r="BR651" s="38" t="s">
        <v>450</v>
      </c>
      <c r="BS651" s="38">
        <v>0</v>
      </c>
      <c r="BT651" s="36">
        <v>9.4E-2</v>
      </c>
      <c r="BU651" s="36">
        <v>0.27600000000000002</v>
      </c>
      <c r="BV651" s="36">
        <v>0</v>
      </c>
      <c r="BW651" s="36">
        <v>0</v>
      </c>
      <c r="BX651" s="36">
        <v>0.37</v>
      </c>
      <c r="BY651" s="37">
        <v>11</v>
      </c>
      <c r="BZ651" s="37">
        <v>4</v>
      </c>
      <c r="CA651" s="37">
        <v>0</v>
      </c>
      <c r="CB651" s="37">
        <v>0</v>
      </c>
      <c r="CC651" s="37">
        <v>15</v>
      </c>
      <c r="CD651" s="36">
        <v>0</v>
      </c>
      <c r="CE651" s="36">
        <v>0</v>
      </c>
      <c r="CF651" s="36">
        <v>0</v>
      </c>
      <c r="CG651" s="36">
        <v>0</v>
      </c>
      <c r="CH651" s="36">
        <v>0</v>
      </c>
    </row>
    <row r="652" spans="1:86" x14ac:dyDescent="0.25">
      <c r="A652" s="45">
        <v>2022</v>
      </c>
      <c r="B652" s="43" t="s">
        <v>180</v>
      </c>
      <c r="C652" s="44">
        <v>12377</v>
      </c>
      <c r="D652" s="43" t="s">
        <v>787</v>
      </c>
      <c r="E652" s="43" t="s">
        <v>468</v>
      </c>
      <c r="F652" s="42" t="s">
        <v>457</v>
      </c>
      <c r="G652" s="54">
        <v>4.2999999999999997E-2</v>
      </c>
      <c r="H652" s="54" t="s">
        <v>450</v>
      </c>
      <c r="I652" s="38" t="s">
        <v>450</v>
      </c>
      <c r="J652" s="38" t="s">
        <v>450</v>
      </c>
      <c r="K652" s="38">
        <v>4.2999999999999997E-2</v>
      </c>
      <c r="L652" s="39">
        <v>5</v>
      </c>
      <c r="M652" s="39" t="s">
        <v>450</v>
      </c>
      <c r="N652" s="39" t="s">
        <v>450</v>
      </c>
      <c r="O652" s="39" t="s">
        <v>450</v>
      </c>
      <c r="P652" s="39">
        <v>5</v>
      </c>
      <c r="Q652" s="41" t="s">
        <v>450</v>
      </c>
      <c r="R652" s="41" t="s">
        <v>450</v>
      </c>
      <c r="S652" s="41" t="s">
        <v>450</v>
      </c>
      <c r="T652" s="41" t="s">
        <v>450</v>
      </c>
      <c r="U652" s="41" t="s">
        <v>450</v>
      </c>
      <c r="V652" s="40" t="s">
        <v>450</v>
      </c>
      <c r="W652" s="40" t="s">
        <v>450</v>
      </c>
      <c r="X652" s="40" t="s">
        <v>450</v>
      </c>
      <c r="Y652" s="40" t="s">
        <v>450</v>
      </c>
      <c r="Z652" s="40" t="s">
        <v>450</v>
      </c>
      <c r="AA652" s="38" t="s">
        <v>450</v>
      </c>
      <c r="AB652" s="38" t="s">
        <v>450</v>
      </c>
      <c r="AC652" s="38" t="s">
        <v>450</v>
      </c>
      <c r="AD652" s="38" t="s">
        <v>450</v>
      </c>
      <c r="AE652" s="38" t="s">
        <v>450</v>
      </c>
      <c r="AF652" s="39" t="s">
        <v>450</v>
      </c>
      <c r="AG652" s="39" t="s">
        <v>450</v>
      </c>
      <c r="AH652" s="39" t="s">
        <v>450</v>
      </c>
      <c r="AI652" s="39" t="s">
        <v>450</v>
      </c>
      <c r="AJ652" s="39" t="s">
        <v>450</v>
      </c>
      <c r="AK652" s="38">
        <v>18</v>
      </c>
      <c r="AL652" s="38" t="s">
        <v>450</v>
      </c>
      <c r="AM652" s="38" t="s">
        <v>450</v>
      </c>
      <c r="AN652" s="38" t="s">
        <v>450</v>
      </c>
      <c r="AO652" s="38">
        <v>18</v>
      </c>
      <c r="AP652" s="36" t="s">
        <v>450</v>
      </c>
      <c r="AQ652" s="36" t="s">
        <v>450</v>
      </c>
      <c r="AR652" s="36" t="s">
        <v>450</v>
      </c>
      <c r="AS652" s="36" t="s">
        <v>450</v>
      </c>
      <c r="AT652" s="36">
        <v>0</v>
      </c>
      <c r="AU652" s="37" t="s">
        <v>450</v>
      </c>
      <c r="AV652" s="37" t="s">
        <v>450</v>
      </c>
      <c r="AW652" s="37" t="s">
        <v>450</v>
      </c>
      <c r="AX652" s="37" t="s">
        <v>450</v>
      </c>
      <c r="AY652" s="37">
        <v>0</v>
      </c>
      <c r="AZ652" s="36" t="s">
        <v>450</v>
      </c>
      <c r="BA652" s="36" t="s">
        <v>450</v>
      </c>
      <c r="BB652" s="36" t="s">
        <v>450</v>
      </c>
      <c r="BC652" s="36" t="s">
        <v>450</v>
      </c>
      <c r="BD652" s="36">
        <v>0</v>
      </c>
      <c r="BE652" s="38" t="s">
        <v>450</v>
      </c>
      <c r="BF652" s="38" t="s">
        <v>450</v>
      </c>
      <c r="BG652" s="38" t="s">
        <v>450</v>
      </c>
      <c r="BH652" s="38" t="s">
        <v>450</v>
      </c>
      <c r="BI652" s="38">
        <v>0</v>
      </c>
      <c r="BJ652" s="39" t="s">
        <v>450</v>
      </c>
      <c r="BK652" s="39" t="s">
        <v>450</v>
      </c>
      <c r="BL652" s="39" t="s">
        <v>450</v>
      </c>
      <c r="BM652" s="39" t="s">
        <v>450</v>
      </c>
      <c r="BN652" s="39">
        <v>0</v>
      </c>
      <c r="BO652" s="38" t="s">
        <v>450</v>
      </c>
      <c r="BP652" s="38" t="s">
        <v>450</v>
      </c>
      <c r="BQ652" s="38" t="s">
        <v>450</v>
      </c>
      <c r="BR652" s="38" t="s">
        <v>450</v>
      </c>
      <c r="BS652" s="38">
        <v>0</v>
      </c>
      <c r="BT652" s="36">
        <v>4.2999999999999997E-2</v>
      </c>
      <c r="BU652" s="36">
        <v>0</v>
      </c>
      <c r="BV652" s="36">
        <v>0</v>
      </c>
      <c r="BW652" s="36">
        <v>0</v>
      </c>
      <c r="BX652" s="36">
        <v>4.2999999999999997E-2</v>
      </c>
      <c r="BY652" s="37">
        <v>5</v>
      </c>
      <c r="BZ652" s="37">
        <v>0</v>
      </c>
      <c r="CA652" s="37">
        <v>0</v>
      </c>
      <c r="CB652" s="37">
        <v>0</v>
      </c>
      <c r="CC652" s="37">
        <v>5</v>
      </c>
      <c r="CD652" s="36">
        <v>18</v>
      </c>
      <c r="CE652" s="36">
        <v>0</v>
      </c>
      <c r="CF652" s="36">
        <v>0</v>
      </c>
      <c r="CG652" s="36">
        <v>0</v>
      </c>
      <c r="CH652" s="36">
        <v>18</v>
      </c>
    </row>
    <row r="653" spans="1:86" x14ac:dyDescent="0.25">
      <c r="A653" s="45">
        <v>2022</v>
      </c>
      <c r="B653" s="43" t="s">
        <v>180</v>
      </c>
      <c r="C653" s="44">
        <v>12990</v>
      </c>
      <c r="D653" s="43" t="s">
        <v>786</v>
      </c>
      <c r="E653" s="43" t="s">
        <v>468</v>
      </c>
      <c r="F653" s="42" t="s">
        <v>457</v>
      </c>
      <c r="G653" s="54">
        <v>1.627</v>
      </c>
      <c r="H653" s="54">
        <v>2.5000000000000001E-2</v>
      </c>
      <c r="I653" s="38" t="s">
        <v>450</v>
      </c>
      <c r="J653" s="38" t="s">
        <v>450</v>
      </c>
      <c r="K653" s="38">
        <v>1.6519999999999999</v>
      </c>
      <c r="L653" s="39">
        <v>190</v>
      </c>
      <c r="M653" s="39">
        <v>1</v>
      </c>
      <c r="N653" s="39" t="s">
        <v>450</v>
      </c>
      <c r="O653" s="39" t="s">
        <v>450</v>
      </c>
      <c r="P653" s="39">
        <v>191</v>
      </c>
      <c r="Q653" s="41" t="s">
        <v>450</v>
      </c>
      <c r="R653" s="41" t="s">
        <v>450</v>
      </c>
      <c r="S653" s="41" t="s">
        <v>450</v>
      </c>
      <c r="T653" s="41" t="s">
        <v>450</v>
      </c>
      <c r="U653" s="41">
        <v>0</v>
      </c>
      <c r="V653" s="40" t="s">
        <v>450</v>
      </c>
      <c r="W653" s="40" t="s">
        <v>450</v>
      </c>
      <c r="X653" s="40" t="s">
        <v>450</v>
      </c>
      <c r="Y653" s="40" t="s">
        <v>450</v>
      </c>
      <c r="Z653" s="40">
        <v>0</v>
      </c>
      <c r="AA653" s="38">
        <v>0.1</v>
      </c>
      <c r="AB653" s="38" t="s">
        <v>450</v>
      </c>
      <c r="AC653" s="38" t="s">
        <v>450</v>
      </c>
      <c r="AD653" s="38" t="s">
        <v>450</v>
      </c>
      <c r="AE653" s="38">
        <v>0.1</v>
      </c>
      <c r="AF653" s="39">
        <v>48</v>
      </c>
      <c r="AG653" s="39" t="s">
        <v>450</v>
      </c>
      <c r="AH653" s="39" t="s">
        <v>450</v>
      </c>
      <c r="AI653" s="39" t="s">
        <v>450</v>
      </c>
      <c r="AJ653" s="39">
        <v>48</v>
      </c>
      <c r="AK653" s="38" t="s">
        <v>450</v>
      </c>
      <c r="AL653" s="38" t="s">
        <v>450</v>
      </c>
      <c r="AM653" s="38" t="s">
        <v>450</v>
      </c>
      <c r="AN653" s="38" t="s">
        <v>450</v>
      </c>
      <c r="AO653" s="38">
        <v>0</v>
      </c>
      <c r="AP653" s="36" t="s">
        <v>450</v>
      </c>
      <c r="AQ653" s="36" t="s">
        <v>450</v>
      </c>
      <c r="AR653" s="36" t="s">
        <v>450</v>
      </c>
      <c r="AS653" s="36" t="s">
        <v>450</v>
      </c>
      <c r="AT653" s="36">
        <v>0</v>
      </c>
      <c r="AU653" s="37" t="s">
        <v>450</v>
      </c>
      <c r="AV653" s="37" t="s">
        <v>450</v>
      </c>
      <c r="AW653" s="37" t="s">
        <v>450</v>
      </c>
      <c r="AX653" s="37" t="s">
        <v>450</v>
      </c>
      <c r="AY653" s="37">
        <v>0</v>
      </c>
      <c r="AZ653" s="36" t="s">
        <v>450</v>
      </c>
      <c r="BA653" s="36" t="s">
        <v>450</v>
      </c>
      <c r="BB653" s="36" t="s">
        <v>450</v>
      </c>
      <c r="BC653" s="36" t="s">
        <v>450</v>
      </c>
      <c r="BD653" s="36">
        <v>0</v>
      </c>
      <c r="BE653" s="38" t="s">
        <v>450</v>
      </c>
      <c r="BF653" s="38" t="s">
        <v>450</v>
      </c>
      <c r="BG653" s="38" t="s">
        <v>450</v>
      </c>
      <c r="BH653" s="38" t="s">
        <v>450</v>
      </c>
      <c r="BI653" s="38">
        <v>0</v>
      </c>
      <c r="BJ653" s="39" t="s">
        <v>450</v>
      </c>
      <c r="BK653" s="39" t="s">
        <v>450</v>
      </c>
      <c r="BL653" s="39" t="s">
        <v>450</v>
      </c>
      <c r="BM653" s="39" t="s">
        <v>450</v>
      </c>
      <c r="BN653" s="39">
        <v>0</v>
      </c>
      <c r="BO653" s="38" t="s">
        <v>450</v>
      </c>
      <c r="BP653" s="38" t="s">
        <v>450</v>
      </c>
      <c r="BQ653" s="38" t="s">
        <v>450</v>
      </c>
      <c r="BR653" s="38" t="s">
        <v>450</v>
      </c>
      <c r="BS653" s="38">
        <v>0</v>
      </c>
      <c r="BT653" s="36">
        <v>1.7270000000000001</v>
      </c>
      <c r="BU653" s="36">
        <v>2.5000000000000001E-2</v>
      </c>
      <c r="BV653" s="36">
        <v>0</v>
      </c>
      <c r="BW653" s="36">
        <v>0</v>
      </c>
      <c r="BX653" s="36">
        <v>1.752</v>
      </c>
      <c r="BY653" s="37">
        <v>238</v>
      </c>
      <c r="BZ653" s="37">
        <v>1</v>
      </c>
      <c r="CA653" s="37">
        <v>0</v>
      </c>
      <c r="CB653" s="37">
        <v>0</v>
      </c>
      <c r="CC653" s="37">
        <v>239</v>
      </c>
      <c r="CD653" s="36">
        <v>0</v>
      </c>
      <c r="CE653" s="36">
        <v>0</v>
      </c>
      <c r="CF653" s="36">
        <v>0</v>
      </c>
      <c r="CG653" s="36">
        <v>0</v>
      </c>
      <c r="CH653" s="36">
        <v>0</v>
      </c>
    </row>
    <row r="654" spans="1:86" x14ac:dyDescent="0.25">
      <c r="A654" s="45">
        <v>2022</v>
      </c>
      <c r="B654" s="43" t="s">
        <v>180</v>
      </c>
      <c r="C654" s="44">
        <v>13998</v>
      </c>
      <c r="D654" s="43" t="s">
        <v>785</v>
      </c>
      <c r="E654" s="43" t="s">
        <v>468</v>
      </c>
      <c r="F654" s="42" t="s">
        <v>457</v>
      </c>
      <c r="G654" s="54">
        <v>19.75</v>
      </c>
      <c r="H654" s="54">
        <v>20.236999999999998</v>
      </c>
      <c r="I654" s="38">
        <v>0.59199999999999997</v>
      </c>
      <c r="J654" s="38">
        <v>0</v>
      </c>
      <c r="K654" s="38">
        <v>40.579000000000001</v>
      </c>
      <c r="L654" s="39">
        <v>2457</v>
      </c>
      <c r="M654" s="39">
        <v>148</v>
      </c>
      <c r="N654" s="39">
        <v>4</v>
      </c>
      <c r="O654" s="39">
        <v>0</v>
      </c>
      <c r="P654" s="39">
        <v>2609</v>
      </c>
      <c r="Q654" s="41">
        <v>3.895</v>
      </c>
      <c r="R654" s="41">
        <v>0.30299999999999999</v>
      </c>
      <c r="S654" s="41">
        <v>0</v>
      </c>
      <c r="T654" s="41">
        <v>0</v>
      </c>
      <c r="U654" s="41">
        <v>4.1980000000000004</v>
      </c>
      <c r="V654" s="40">
        <v>482</v>
      </c>
      <c r="W654" s="40">
        <v>4</v>
      </c>
      <c r="X654" s="40">
        <v>0</v>
      </c>
      <c r="Y654" s="40">
        <v>0</v>
      </c>
      <c r="Z654" s="40">
        <v>486</v>
      </c>
      <c r="AA654" s="38">
        <v>0</v>
      </c>
      <c r="AB654" s="38">
        <v>0</v>
      </c>
      <c r="AC654" s="38">
        <v>0</v>
      </c>
      <c r="AD654" s="38">
        <v>0</v>
      </c>
      <c r="AE654" s="38">
        <v>0</v>
      </c>
      <c r="AF654" s="39">
        <v>0</v>
      </c>
      <c r="AG654" s="39">
        <v>0</v>
      </c>
      <c r="AH654" s="39">
        <v>0</v>
      </c>
      <c r="AI654" s="39">
        <v>0</v>
      </c>
      <c r="AJ654" s="39">
        <v>0</v>
      </c>
      <c r="AK654" s="38">
        <v>0</v>
      </c>
      <c r="AL654" s="38">
        <v>0</v>
      </c>
      <c r="AM654" s="38">
        <v>0</v>
      </c>
      <c r="AN654" s="38">
        <v>0</v>
      </c>
      <c r="AO654" s="38">
        <v>0</v>
      </c>
      <c r="AP654" s="36">
        <v>0.75800000000000001</v>
      </c>
      <c r="AQ654" s="36">
        <v>1.7829999999999999</v>
      </c>
      <c r="AR654" s="36">
        <v>1.05</v>
      </c>
      <c r="AS654" s="36">
        <v>0</v>
      </c>
      <c r="AT654" s="36">
        <v>3.5910000000000002</v>
      </c>
      <c r="AU654" s="37">
        <v>73</v>
      </c>
      <c r="AV654" s="37">
        <v>34</v>
      </c>
      <c r="AW654" s="37">
        <v>3</v>
      </c>
      <c r="AX654" s="37">
        <v>0</v>
      </c>
      <c r="AY654" s="37">
        <v>110</v>
      </c>
      <c r="AZ654" s="36">
        <v>0</v>
      </c>
      <c r="BA654" s="36">
        <v>0</v>
      </c>
      <c r="BB654" s="36">
        <v>0</v>
      </c>
      <c r="BC654" s="36">
        <v>0</v>
      </c>
      <c r="BD654" s="36">
        <v>0</v>
      </c>
      <c r="BE654" s="38">
        <v>0</v>
      </c>
      <c r="BF654" s="38">
        <v>0.91500000000000004</v>
      </c>
      <c r="BG654" s="38">
        <v>0</v>
      </c>
      <c r="BH654" s="38">
        <v>0</v>
      </c>
      <c r="BI654" s="38">
        <v>0.91500000000000004</v>
      </c>
      <c r="BJ654" s="39">
        <v>0</v>
      </c>
      <c r="BK654" s="39">
        <v>4</v>
      </c>
      <c r="BL654" s="39">
        <v>0</v>
      </c>
      <c r="BM654" s="39">
        <v>0</v>
      </c>
      <c r="BN654" s="39">
        <v>4</v>
      </c>
      <c r="BO654" s="38">
        <v>0</v>
      </c>
      <c r="BP654" s="38">
        <v>0</v>
      </c>
      <c r="BQ654" s="38">
        <v>0</v>
      </c>
      <c r="BR654" s="38">
        <v>0</v>
      </c>
      <c r="BS654" s="38">
        <v>0</v>
      </c>
      <c r="BT654" s="36">
        <v>20.507999999999999</v>
      </c>
      <c r="BU654" s="36">
        <v>22.934999999999999</v>
      </c>
      <c r="BV654" s="36">
        <v>1.6419999999999999</v>
      </c>
      <c r="BW654" s="36">
        <v>0</v>
      </c>
      <c r="BX654" s="36">
        <v>45.085000000000001</v>
      </c>
      <c r="BY654" s="37">
        <v>2530</v>
      </c>
      <c r="BZ654" s="37">
        <v>186</v>
      </c>
      <c r="CA654" s="37">
        <v>7</v>
      </c>
      <c r="CB654" s="37">
        <v>0</v>
      </c>
      <c r="CC654" s="37">
        <v>2723</v>
      </c>
      <c r="CD654" s="36">
        <v>0</v>
      </c>
      <c r="CE654" s="36">
        <v>0</v>
      </c>
      <c r="CF654" s="36">
        <v>0</v>
      </c>
      <c r="CG654" s="36">
        <v>0</v>
      </c>
      <c r="CH654" s="36">
        <v>0</v>
      </c>
    </row>
    <row r="655" spans="1:86" x14ac:dyDescent="0.25">
      <c r="A655" s="45">
        <v>2022</v>
      </c>
      <c r="B655" s="43" t="s">
        <v>180</v>
      </c>
      <c r="C655" s="44">
        <v>14006</v>
      </c>
      <c r="D655" s="43" t="s">
        <v>784</v>
      </c>
      <c r="E655" s="43" t="s">
        <v>468</v>
      </c>
      <c r="F655" s="42" t="s">
        <v>457</v>
      </c>
      <c r="G655" s="54">
        <v>43.155000000000001</v>
      </c>
      <c r="H655" s="54">
        <v>35.905999999999999</v>
      </c>
      <c r="I655" s="38">
        <v>3.7320000000000002</v>
      </c>
      <c r="J655" s="38">
        <v>0</v>
      </c>
      <c r="K655" s="38">
        <v>82.793000000000006</v>
      </c>
      <c r="L655" s="39">
        <v>6114</v>
      </c>
      <c r="M655" s="39">
        <v>438</v>
      </c>
      <c r="N655" s="39">
        <v>38</v>
      </c>
      <c r="O655" s="39">
        <v>0</v>
      </c>
      <c r="P655" s="39">
        <v>6590</v>
      </c>
      <c r="Q655" s="41">
        <v>0.377</v>
      </c>
      <c r="R655" s="41">
        <v>1.4999999999999999E-2</v>
      </c>
      <c r="S655" s="41">
        <v>0</v>
      </c>
      <c r="T655" s="41">
        <v>0</v>
      </c>
      <c r="U655" s="41">
        <v>0.39200000000000002</v>
      </c>
      <c r="V655" s="40">
        <v>64</v>
      </c>
      <c r="W655" s="40">
        <v>5</v>
      </c>
      <c r="X655" s="40">
        <v>0</v>
      </c>
      <c r="Y655" s="40">
        <v>0</v>
      </c>
      <c r="Z655" s="40">
        <v>69</v>
      </c>
      <c r="AA655" s="38">
        <v>0</v>
      </c>
      <c r="AB655" s="38">
        <v>0</v>
      </c>
      <c r="AC655" s="38">
        <v>0</v>
      </c>
      <c r="AD655" s="38">
        <v>0</v>
      </c>
      <c r="AE655" s="38">
        <v>0</v>
      </c>
      <c r="AF655" s="39">
        <v>0</v>
      </c>
      <c r="AG655" s="39">
        <v>0</v>
      </c>
      <c r="AH655" s="39">
        <v>0</v>
      </c>
      <c r="AI655" s="39">
        <v>0</v>
      </c>
      <c r="AJ655" s="39">
        <v>0</v>
      </c>
      <c r="AK655" s="38">
        <v>23151.831999999999</v>
      </c>
      <c r="AL655" s="38">
        <v>23052.621999999999</v>
      </c>
      <c r="AM655" s="38">
        <v>1483.7080000000001</v>
      </c>
      <c r="AN655" s="38">
        <v>0</v>
      </c>
      <c r="AO655" s="38">
        <v>47688.161999999997</v>
      </c>
      <c r="AP655" s="36">
        <v>0.34399999999999997</v>
      </c>
      <c r="AQ655" s="36">
        <v>2.4340000000000002</v>
      </c>
      <c r="AR655" s="36">
        <v>39.232999999999997</v>
      </c>
      <c r="AS655" s="36">
        <v>0</v>
      </c>
      <c r="AT655" s="36">
        <v>42.011000000000003</v>
      </c>
      <c r="AU655" s="37">
        <v>60</v>
      </c>
      <c r="AV655" s="37">
        <v>24</v>
      </c>
      <c r="AW655" s="37">
        <v>10</v>
      </c>
      <c r="AX655" s="37">
        <v>0</v>
      </c>
      <c r="AY655" s="37">
        <v>94</v>
      </c>
      <c r="AZ655" s="36">
        <v>75.962000000000003</v>
      </c>
      <c r="BA655" s="36">
        <v>204.423</v>
      </c>
      <c r="BB655" s="36">
        <v>10777.3</v>
      </c>
      <c r="BC655" s="36">
        <v>0</v>
      </c>
      <c r="BD655" s="36">
        <v>11057.684999999999</v>
      </c>
      <c r="BE655" s="38">
        <v>0</v>
      </c>
      <c r="BF655" s="38">
        <v>3.2149999999999999</v>
      </c>
      <c r="BG655" s="38">
        <v>1</v>
      </c>
      <c r="BH655" s="38">
        <v>0</v>
      </c>
      <c r="BI655" s="38">
        <v>4.2149999999999999</v>
      </c>
      <c r="BJ655" s="39">
        <v>0</v>
      </c>
      <c r="BK655" s="39">
        <v>8</v>
      </c>
      <c r="BL655" s="39">
        <v>1</v>
      </c>
      <c r="BM655" s="39">
        <v>0</v>
      </c>
      <c r="BN655" s="39">
        <v>9</v>
      </c>
      <c r="BO655" s="38">
        <v>0</v>
      </c>
      <c r="BP655" s="38">
        <v>0</v>
      </c>
      <c r="BQ655" s="38">
        <v>0</v>
      </c>
      <c r="BR655" s="38">
        <v>0</v>
      </c>
      <c r="BS655" s="38">
        <v>0</v>
      </c>
      <c r="BT655" s="36">
        <v>43.499000000000002</v>
      </c>
      <c r="BU655" s="36">
        <v>41.555</v>
      </c>
      <c r="BV655" s="36">
        <v>43.965000000000003</v>
      </c>
      <c r="BW655" s="36">
        <v>0</v>
      </c>
      <c r="BX655" s="36">
        <v>129.01900000000001</v>
      </c>
      <c r="BY655" s="37">
        <v>6174</v>
      </c>
      <c r="BZ655" s="37">
        <v>470</v>
      </c>
      <c r="CA655" s="37">
        <v>49</v>
      </c>
      <c r="CB655" s="37">
        <v>0</v>
      </c>
      <c r="CC655" s="37">
        <v>6693</v>
      </c>
      <c r="CD655" s="36">
        <v>23227.794000000002</v>
      </c>
      <c r="CE655" s="36">
        <v>23257.044999999998</v>
      </c>
      <c r="CF655" s="36">
        <v>12261.008</v>
      </c>
      <c r="CG655" s="36">
        <v>0</v>
      </c>
      <c r="CH655" s="36">
        <v>58745.847000000002</v>
      </c>
    </row>
    <row r="656" spans="1:86" x14ac:dyDescent="0.25">
      <c r="A656" s="45">
        <v>2022</v>
      </c>
      <c r="B656" s="43" t="s">
        <v>180</v>
      </c>
      <c r="C656" s="44">
        <v>18997</v>
      </c>
      <c r="D656" s="43" t="s">
        <v>783</v>
      </c>
      <c r="E656" s="43" t="s">
        <v>468</v>
      </c>
      <c r="F656" s="42" t="s">
        <v>457</v>
      </c>
      <c r="G656" s="54">
        <v>3.464</v>
      </c>
      <c r="H656" s="54">
        <v>14.228</v>
      </c>
      <c r="I656" s="38">
        <v>23.513999999999999</v>
      </c>
      <c r="J656" s="38">
        <v>0</v>
      </c>
      <c r="K656" s="38">
        <v>41.206000000000003</v>
      </c>
      <c r="L656" s="39">
        <v>461</v>
      </c>
      <c r="M656" s="39">
        <v>80</v>
      </c>
      <c r="N656" s="39">
        <v>15</v>
      </c>
      <c r="O656" s="39">
        <v>0</v>
      </c>
      <c r="P656" s="39">
        <v>556</v>
      </c>
      <c r="Q656" s="41">
        <v>0.186</v>
      </c>
      <c r="R656" s="41">
        <v>0</v>
      </c>
      <c r="S656" s="41">
        <v>0</v>
      </c>
      <c r="T656" s="41">
        <v>0</v>
      </c>
      <c r="U656" s="41">
        <v>0.186</v>
      </c>
      <c r="V656" s="40">
        <v>41</v>
      </c>
      <c r="W656" s="40">
        <v>0</v>
      </c>
      <c r="X656" s="40">
        <v>0</v>
      </c>
      <c r="Y656" s="40">
        <v>0</v>
      </c>
      <c r="Z656" s="40">
        <v>41</v>
      </c>
      <c r="AA656" s="38">
        <v>0</v>
      </c>
      <c r="AB656" s="38">
        <v>0</v>
      </c>
      <c r="AC656" s="38">
        <v>0</v>
      </c>
      <c r="AD656" s="38">
        <v>0</v>
      </c>
      <c r="AE656" s="38">
        <v>0</v>
      </c>
      <c r="AF656" s="39">
        <v>0</v>
      </c>
      <c r="AG656" s="39">
        <v>0</v>
      </c>
      <c r="AH656" s="39">
        <v>0</v>
      </c>
      <c r="AI656" s="39">
        <v>0</v>
      </c>
      <c r="AJ656" s="39">
        <v>0</v>
      </c>
      <c r="AK656" s="38">
        <v>0</v>
      </c>
      <c r="AL656" s="38">
        <v>0</v>
      </c>
      <c r="AM656" s="38">
        <v>0</v>
      </c>
      <c r="AN656" s="38">
        <v>0</v>
      </c>
      <c r="AO656" s="38">
        <v>0</v>
      </c>
      <c r="AP656" s="36">
        <v>0.27300000000000002</v>
      </c>
      <c r="AQ656" s="36">
        <v>3.3450000000000002</v>
      </c>
      <c r="AR656" s="36">
        <v>0</v>
      </c>
      <c r="AS656" s="36">
        <v>0</v>
      </c>
      <c r="AT656" s="36">
        <v>3.6179999999999999</v>
      </c>
      <c r="AU656" s="37">
        <v>41</v>
      </c>
      <c r="AV656" s="37">
        <v>20</v>
      </c>
      <c r="AW656" s="37">
        <v>0</v>
      </c>
      <c r="AX656" s="37">
        <v>0</v>
      </c>
      <c r="AY656" s="37">
        <v>61</v>
      </c>
      <c r="AZ656" s="36">
        <v>0</v>
      </c>
      <c r="BA656" s="36">
        <v>0</v>
      </c>
      <c r="BB656" s="36">
        <v>0</v>
      </c>
      <c r="BC656" s="36">
        <v>0</v>
      </c>
      <c r="BD656" s="36">
        <v>0</v>
      </c>
      <c r="BE656" s="38">
        <v>0</v>
      </c>
      <c r="BF656" s="38">
        <v>0.78</v>
      </c>
      <c r="BG656" s="38">
        <v>2.8</v>
      </c>
      <c r="BH656" s="38">
        <v>0</v>
      </c>
      <c r="BI656" s="38">
        <v>3.58</v>
      </c>
      <c r="BJ656" s="39">
        <v>0</v>
      </c>
      <c r="BK656" s="39">
        <v>4</v>
      </c>
      <c r="BL656" s="39">
        <v>1</v>
      </c>
      <c r="BM656" s="39">
        <v>0</v>
      </c>
      <c r="BN656" s="39">
        <v>5</v>
      </c>
      <c r="BO656" s="38">
        <v>0</v>
      </c>
      <c r="BP656" s="38">
        <v>0</v>
      </c>
      <c r="BQ656" s="38">
        <v>0</v>
      </c>
      <c r="BR656" s="38">
        <v>0</v>
      </c>
      <c r="BS656" s="38">
        <v>0</v>
      </c>
      <c r="BT656" s="36">
        <v>3.7370000000000001</v>
      </c>
      <c r="BU656" s="36">
        <v>18.353000000000002</v>
      </c>
      <c r="BV656" s="36">
        <v>26.314</v>
      </c>
      <c r="BW656" s="36">
        <v>0</v>
      </c>
      <c r="BX656" s="36">
        <v>48.404000000000003</v>
      </c>
      <c r="BY656" s="37">
        <v>502</v>
      </c>
      <c r="BZ656" s="37">
        <v>104</v>
      </c>
      <c r="CA656" s="37">
        <v>16</v>
      </c>
      <c r="CB656" s="37">
        <v>0</v>
      </c>
      <c r="CC656" s="37">
        <v>622</v>
      </c>
      <c r="CD656" s="36">
        <v>0</v>
      </c>
      <c r="CE656" s="36">
        <v>0</v>
      </c>
      <c r="CF656" s="36">
        <v>0</v>
      </c>
      <c r="CG656" s="36">
        <v>0</v>
      </c>
      <c r="CH656" s="36">
        <v>0</v>
      </c>
    </row>
    <row r="657" spans="1:86" x14ac:dyDescent="0.25">
      <c r="A657" s="45">
        <v>2022</v>
      </c>
      <c r="B657" s="43" t="s">
        <v>180</v>
      </c>
      <c r="C657" s="44">
        <v>19951</v>
      </c>
      <c r="D657" s="43" t="s">
        <v>782</v>
      </c>
      <c r="E657" s="43" t="s">
        <v>468</v>
      </c>
      <c r="F657" s="42" t="s">
        <v>457</v>
      </c>
      <c r="G657" s="54">
        <v>0.01</v>
      </c>
      <c r="H657" s="54">
        <v>0.05</v>
      </c>
      <c r="I657" s="38">
        <v>0.05</v>
      </c>
      <c r="J657" s="38">
        <v>0</v>
      </c>
      <c r="K657" s="38">
        <v>0.11</v>
      </c>
      <c r="L657" s="39">
        <v>23</v>
      </c>
      <c r="M657" s="39">
        <v>5</v>
      </c>
      <c r="N657" s="39">
        <v>1</v>
      </c>
      <c r="O657" s="39">
        <v>0</v>
      </c>
      <c r="P657" s="39">
        <v>29</v>
      </c>
      <c r="Q657" s="41" t="s">
        <v>450</v>
      </c>
      <c r="R657" s="41" t="s">
        <v>450</v>
      </c>
      <c r="S657" s="41" t="s">
        <v>450</v>
      </c>
      <c r="T657" s="41" t="s">
        <v>450</v>
      </c>
      <c r="U657" s="41" t="s">
        <v>450</v>
      </c>
      <c r="V657" s="40" t="s">
        <v>450</v>
      </c>
      <c r="W657" s="40" t="s">
        <v>450</v>
      </c>
      <c r="X657" s="40" t="s">
        <v>450</v>
      </c>
      <c r="Y657" s="40" t="s">
        <v>450</v>
      </c>
      <c r="Z657" s="40" t="s">
        <v>450</v>
      </c>
      <c r="AA657" s="38" t="s">
        <v>450</v>
      </c>
      <c r="AB657" s="38" t="s">
        <v>450</v>
      </c>
      <c r="AC657" s="38" t="s">
        <v>450</v>
      </c>
      <c r="AD657" s="38" t="s">
        <v>450</v>
      </c>
      <c r="AE657" s="38" t="s">
        <v>450</v>
      </c>
      <c r="AF657" s="39" t="s">
        <v>450</v>
      </c>
      <c r="AG657" s="39" t="s">
        <v>450</v>
      </c>
      <c r="AH657" s="39" t="s">
        <v>450</v>
      </c>
      <c r="AI657" s="39" t="s">
        <v>450</v>
      </c>
      <c r="AJ657" s="39" t="s">
        <v>450</v>
      </c>
      <c r="AK657" s="38" t="s">
        <v>450</v>
      </c>
      <c r="AL657" s="38" t="s">
        <v>450</v>
      </c>
      <c r="AM657" s="38" t="s">
        <v>450</v>
      </c>
      <c r="AN657" s="38" t="s">
        <v>450</v>
      </c>
      <c r="AO657" s="38">
        <v>0</v>
      </c>
      <c r="AP657" s="36" t="s">
        <v>450</v>
      </c>
      <c r="AQ657" s="36" t="s">
        <v>450</v>
      </c>
      <c r="AR657" s="36" t="s">
        <v>450</v>
      </c>
      <c r="AS657" s="36" t="s">
        <v>450</v>
      </c>
      <c r="AT657" s="36">
        <v>0</v>
      </c>
      <c r="AU657" s="37" t="s">
        <v>450</v>
      </c>
      <c r="AV657" s="37" t="s">
        <v>450</v>
      </c>
      <c r="AW657" s="37" t="s">
        <v>450</v>
      </c>
      <c r="AX657" s="37" t="s">
        <v>450</v>
      </c>
      <c r="AY657" s="37">
        <v>0</v>
      </c>
      <c r="AZ657" s="36" t="s">
        <v>450</v>
      </c>
      <c r="BA657" s="36" t="s">
        <v>450</v>
      </c>
      <c r="BB657" s="36" t="s">
        <v>450</v>
      </c>
      <c r="BC657" s="36" t="s">
        <v>450</v>
      </c>
      <c r="BD657" s="36">
        <v>0</v>
      </c>
      <c r="BE657" s="38" t="s">
        <v>450</v>
      </c>
      <c r="BF657" s="38" t="s">
        <v>450</v>
      </c>
      <c r="BG657" s="38" t="s">
        <v>450</v>
      </c>
      <c r="BH657" s="38" t="s">
        <v>450</v>
      </c>
      <c r="BI657" s="38">
        <v>0</v>
      </c>
      <c r="BJ657" s="39" t="s">
        <v>450</v>
      </c>
      <c r="BK657" s="39" t="s">
        <v>450</v>
      </c>
      <c r="BL657" s="39" t="s">
        <v>450</v>
      </c>
      <c r="BM657" s="39" t="s">
        <v>450</v>
      </c>
      <c r="BN657" s="39">
        <v>0</v>
      </c>
      <c r="BO657" s="38" t="s">
        <v>450</v>
      </c>
      <c r="BP657" s="38" t="s">
        <v>450</v>
      </c>
      <c r="BQ657" s="38" t="s">
        <v>450</v>
      </c>
      <c r="BR657" s="38" t="s">
        <v>450</v>
      </c>
      <c r="BS657" s="38">
        <v>0</v>
      </c>
      <c r="BT657" s="36">
        <v>0.01</v>
      </c>
      <c r="BU657" s="36">
        <v>0.05</v>
      </c>
      <c r="BV657" s="36">
        <v>0.05</v>
      </c>
      <c r="BW657" s="36">
        <v>0</v>
      </c>
      <c r="BX657" s="36">
        <v>0.11</v>
      </c>
      <c r="BY657" s="37">
        <v>23</v>
      </c>
      <c r="BZ657" s="37">
        <v>5</v>
      </c>
      <c r="CA657" s="37">
        <v>1</v>
      </c>
      <c r="CB657" s="37">
        <v>0</v>
      </c>
      <c r="CC657" s="37">
        <v>29</v>
      </c>
      <c r="CD657" s="36">
        <v>0</v>
      </c>
      <c r="CE657" s="36">
        <v>0</v>
      </c>
      <c r="CF657" s="36">
        <v>0</v>
      </c>
      <c r="CG657" s="36">
        <v>0</v>
      </c>
      <c r="CH657" s="36">
        <v>0</v>
      </c>
    </row>
    <row r="658" spans="1:86" x14ac:dyDescent="0.25">
      <c r="A658" s="45">
        <v>2022</v>
      </c>
      <c r="B658" s="43" t="s">
        <v>180</v>
      </c>
      <c r="C658" s="44">
        <v>20477</v>
      </c>
      <c r="D658" s="43" t="s">
        <v>781</v>
      </c>
      <c r="E658" s="43" t="s">
        <v>468</v>
      </c>
      <c r="F658" s="42" t="s">
        <v>457</v>
      </c>
      <c r="G658" s="54">
        <v>0.46400000000000002</v>
      </c>
      <c r="H658" s="54">
        <v>0.188</v>
      </c>
      <c r="I658" s="38" t="s">
        <v>450</v>
      </c>
      <c r="J658" s="38" t="s">
        <v>450</v>
      </c>
      <c r="K658" s="38">
        <v>0.65200000000000002</v>
      </c>
      <c r="L658" s="39">
        <v>64</v>
      </c>
      <c r="M658" s="39">
        <v>6</v>
      </c>
      <c r="N658" s="39" t="s">
        <v>450</v>
      </c>
      <c r="O658" s="39" t="s">
        <v>450</v>
      </c>
      <c r="P658" s="39">
        <v>70</v>
      </c>
      <c r="Q658" s="41" t="s">
        <v>450</v>
      </c>
      <c r="R658" s="41" t="s">
        <v>450</v>
      </c>
      <c r="S658" s="41" t="s">
        <v>450</v>
      </c>
      <c r="T658" s="41" t="s">
        <v>450</v>
      </c>
      <c r="U658" s="41" t="s">
        <v>450</v>
      </c>
      <c r="V658" s="40" t="s">
        <v>450</v>
      </c>
      <c r="W658" s="40" t="s">
        <v>450</v>
      </c>
      <c r="X658" s="40" t="s">
        <v>450</v>
      </c>
      <c r="Y658" s="40" t="s">
        <v>450</v>
      </c>
      <c r="Z658" s="40" t="s">
        <v>450</v>
      </c>
      <c r="AA658" s="38" t="s">
        <v>450</v>
      </c>
      <c r="AB658" s="38" t="s">
        <v>450</v>
      </c>
      <c r="AC658" s="38" t="s">
        <v>450</v>
      </c>
      <c r="AD658" s="38" t="s">
        <v>450</v>
      </c>
      <c r="AE658" s="38" t="s">
        <v>450</v>
      </c>
      <c r="AF658" s="39" t="s">
        <v>450</v>
      </c>
      <c r="AG658" s="39" t="s">
        <v>450</v>
      </c>
      <c r="AH658" s="39" t="s">
        <v>450</v>
      </c>
      <c r="AI658" s="39" t="s">
        <v>450</v>
      </c>
      <c r="AJ658" s="39" t="s">
        <v>450</v>
      </c>
      <c r="AK658" s="38" t="s">
        <v>450</v>
      </c>
      <c r="AL658" s="38" t="s">
        <v>450</v>
      </c>
      <c r="AM658" s="38" t="s">
        <v>450</v>
      </c>
      <c r="AN658" s="38" t="s">
        <v>450</v>
      </c>
      <c r="AO658" s="38">
        <v>0</v>
      </c>
      <c r="AP658" s="36" t="s">
        <v>450</v>
      </c>
      <c r="AQ658" s="36" t="s">
        <v>450</v>
      </c>
      <c r="AR658" s="36" t="s">
        <v>450</v>
      </c>
      <c r="AS658" s="36" t="s">
        <v>450</v>
      </c>
      <c r="AT658" s="36">
        <v>0</v>
      </c>
      <c r="AU658" s="37" t="s">
        <v>450</v>
      </c>
      <c r="AV658" s="37" t="s">
        <v>450</v>
      </c>
      <c r="AW658" s="37" t="s">
        <v>450</v>
      </c>
      <c r="AX658" s="37" t="s">
        <v>450</v>
      </c>
      <c r="AY658" s="37">
        <v>0</v>
      </c>
      <c r="AZ658" s="36" t="s">
        <v>450</v>
      </c>
      <c r="BA658" s="36" t="s">
        <v>450</v>
      </c>
      <c r="BB658" s="36" t="s">
        <v>450</v>
      </c>
      <c r="BC658" s="36" t="s">
        <v>450</v>
      </c>
      <c r="BD658" s="36">
        <v>0</v>
      </c>
      <c r="BE658" s="38" t="s">
        <v>450</v>
      </c>
      <c r="BF658" s="38" t="s">
        <v>450</v>
      </c>
      <c r="BG658" s="38" t="s">
        <v>450</v>
      </c>
      <c r="BH658" s="38" t="s">
        <v>450</v>
      </c>
      <c r="BI658" s="38">
        <v>0</v>
      </c>
      <c r="BJ658" s="39" t="s">
        <v>450</v>
      </c>
      <c r="BK658" s="39" t="s">
        <v>450</v>
      </c>
      <c r="BL658" s="39" t="s">
        <v>450</v>
      </c>
      <c r="BM658" s="39" t="s">
        <v>450</v>
      </c>
      <c r="BN658" s="39">
        <v>0</v>
      </c>
      <c r="BO658" s="38" t="s">
        <v>450</v>
      </c>
      <c r="BP658" s="38" t="s">
        <v>450</v>
      </c>
      <c r="BQ658" s="38" t="s">
        <v>450</v>
      </c>
      <c r="BR658" s="38" t="s">
        <v>450</v>
      </c>
      <c r="BS658" s="38">
        <v>0</v>
      </c>
      <c r="BT658" s="36">
        <v>0.46400000000000002</v>
      </c>
      <c r="BU658" s="36">
        <v>0.188</v>
      </c>
      <c r="BV658" s="36">
        <v>0</v>
      </c>
      <c r="BW658" s="36">
        <v>0</v>
      </c>
      <c r="BX658" s="36">
        <v>0.65200000000000002</v>
      </c>
      <c r="BY658" s="37">
        <v>64</v>
      </c>
      <c r="BZ658" s="37">
        <v>6</v>
      </c>
      <c r="CA658" s="37">
        <v>0</v>
      </c>
      <c r="CB658" s="37">
        <v>0</v>
      </c>
      <c r="CC658" s="37">
        <v>70</v>
      </c>
      <c r="CD658" s="36">
        <v>0</v>
      </c>
      <c r="CE658" s="36">
        <v>0</v>
      </c>
      <c r="CF658" s="36">
        <v>0</v>
      </c>
      <c r="CG658" s="36">
        <v>0</v>
      </c>
      <c r="CH658" s="36">
        <v>0</v>
      </c>
    </row>
    <row r="659" spans="1:86" x14ac:dyDescent="0.25">
      <c r="A659" s="45">
        <v>2022</v>
      </c>
      <c r="B659" s="43" t="s">
        <v>180</v>
      </c>
      <c r="C659" s="44">
        <v>99999</v>
      </c>
      <c r="D659" s="43" t="s">
        <v>453</v>
      </c>
      <c r="E659" s="43" t="s">
        <v>468</v>
      </c>
      <c r="F659" s="42" t="s">
        <v>451</v>
      </c>
      <c r="G659" s="54">
        <v>-4.0650000000000004</v>
      </c>
      <c r="H659" s="54">
        <v>-0.4</v>
      </c>
      <c r="I659" s="38">
        <v>-3.0000000000000001E-3</v>
      </c>
      <c r="J659" s="38" t="s">
        <v>450</v>
      </c>
      <c r="K659" s="38">
        <v>-4.4669999999999996</v>
      </c>
      <c r="L659" s="39" t="s">
        <v>450</v>
      </c>
      <c r="M659" s="39" t="s">
        <v>450</v>
      </c>
      <c r="N659" s="39" t="s">
        <v>450</v>
      </c>
      <c r="O659" s="39" t="s">
        <v>450</v>
      </c>
      <c r="P659" s="39" t="s">
        <v>450</v>
      </c>
      <c r="Q659" s="41" t="s">
        <v>450</v>
      </c>
      <c r="R659" s="41" t="s">
        <v>450</v>
      </c>
      <c r="S659" s="41" t="s">
        <v>450</v>
      </c>
      <c r="T659" s="41" t="s">
        <v>450</v>
      </c>
      <c r="U659" s="41" t="s">
        <v>450</v>
      </c>
      <c r="V659" s="40" t="s">
        <v>450</v>
      </c>
      <c r="W659" s="40" t="s">
        <v>450</v>
      </c>
      <c r="X659" s="40" t="s">
        <v>450</v>
      </c>
      <c r="Y659" s="40" t="s">
        <v>450</v>
      </c>
      <c r="Z659" s="40" t="s">
        <v>450</v>
      </c>
      <c r="AA659" s="38" t="s">
        <v>450</v>
      </c>
      <c r="AB659" s="38" t="s">
        <v>450</v>
      </c>
      <c r="AC659" s="38" t="s">
        <v>450</v>
      </c>
      <c r="AD659" s="38" t="s">
        <v>450</v>
      </c>
      <c r="AE659" s="38" t="s">
        <v>450</v>
      </c>
      <c r="AF659" s="39" t="s">
        <v>450</v>
      </c>
      <c r="AG659" s="39" t="s">
        <v>450</v>
      </c>
      <c r="AH659" s="39" t="s">
        <v>450</v>
      </c>
      <c r="AI659" s="39" t="s">
        <v>450</v>
      </c>
      <c r="AJ659" s="39" t="s">
        <v>450</v>
      </c>
      <c r="AK659" s="38" t="s">
        <v>450</v>
      </c>
      <c r="AL659" s="38" t="s">
        <v>450</v>
      </c>
      <c r="AM659" s="38" t="s">
        <v>450</v>
      </c>
      <c r="AN659" s="38" t="s">
        <v>450</v>
      </c>
      <c r="AO659" s="38" t="s">
        <v>450</v>
      </c>
      <c r="AP659" s="36" t="s">
        <v>450</v>
      </c>
      <c r="AQ659" s="36" t="s">
        <v>450</v>
      </c>
      <c r="AR659" s="36" t="s">
        <v>450</v>
      </c>
      <c r="AS659" s="36" t="s">
        <v>450</v>
      </c>
      <c r="AT659" s="36" t="s">
        <v>450</v>
      </c>
      <c r="AU659" s="37" t="s">
        <v>450</v>
      </c>
      <c r="AV659" s="37" t="s">
        <v>450</v>
      </c>
      <c r="AW659" s="37" t="s">
        <v>450</v>
      </c>
      <c r="AX659" s="37" t="s">
        <v>450</v>
      </c>
      <c r="AY659" s="37" t="s">
        <v>450</v>
      </c>
      <c r="AZ659" s="36" t="s">
        <v>450</v>
      </c>
      <c r="BA659" s="36" t="s">
        <v>450</v>
      </c>
      <c r="BB659" s="36" t="s">
        <v>450</v>
      </c>
      <c r="BC659" s="36" t="s">
        <v>450</v>
      </c>
      <c r="BD659" s="36" t="s">
        <v>450</v>
      </c>
      <c r="BE659" s="38" t="s">
        <v>450</v>
      </c>
      <c r="BF659" s="38" t="s">
        <v>450</v>
      </c>
      <c r="BG659" s="38" t="s">
        <v>450</v>
      </c>
      <c r="BH659" s="38" t="s">
        <v>450</v>
      </c>
      <c r="BI659" s="38" t="s">
        <v>450</v>
      </c>
      <c r="BJ659" s="39" t="s">
        <v>450</v>
      </c>
      <c r="BK659" s="39" t="s">
        <v>450</v>
      </c>
      <c r="BL659" s="39" t="s">
        <v>450</v>
      </c>
      <c r="BM659" s="39" t="s">
        <v>450</v>
      </c>
      <c r="BN659" s="39" t="s">
        <v>450</v>
      </c>
      <c r="BO659" s="38" t="s">
        <v>450</v>
      </c>
      <c r="BP659" s="38" t="s">
        <v>450</v>
      </c>
      <c r="BQ659" s="38" t="s">
        <v>450</v>
      </c>
      <c r="BR659" s="38" t="s">
        <v>450</v>
      </c>
      <c r="BS659" s="38" t="s">
        <v>450</v>
      </c>
      <c r="BT659" s="36">
        <v>-4.0650000000000004</v>
      </c>
      <c r="BU659" s="36">
        <v>-0.4</v>
      </c>
      <c r="BV659" s="36">
        <v>-3.0000000000000001E-3</v>
      </c>
      <c r="BW659" s="36" t="s">
        <v>450</v>
      </c>
      <c r="BX659" s="36">
        <v>-4.4669999999999996</v>
      </c>
      <c r="BY659" s="37" t="s">
        <v>450</v>
      </c>
      <c r="BZ659" s="37" t="s">
        <v>450</v>
      </c>
      <c r="CA659" s="37" t="s">
        <v>450</v>
      </c>
      <c r="CB659" s="37" t="s">
        <v>450</v>
      </c>
      <c r="CC659" s="37" t="s">
        <v>450</v>
      </c>
      <c r="CD659" s="36" t="s">
        <v>450</v>
      </c>
      <c r="CE659" s="36" t="s">
        <v>450</v>
      </c>
      <c r="CF659" s="36" t="s">
        <v>450</v>
      </c>
      <c r="CG659" s="36" t="s">
        <v>450</v>
      </c>
      <c r="CH659" s="36" t="s">
        <v>450</v>
      </c>
    </row>
    <row r="660" spans="1:86" x14ac:dyDescent="0.25">
      <c r="A660" s="45">
        <v>2022</v>
      </c>
      <c r="B660" s="43" t="s">
        <v>181</v>
      </c>
      <c r="C660" s="44">
        <v>296</v>
      </c>
      <c r="D660" s="43" t="s">
        <v>780</v>
      </c>
      <c r="E660" s="43" t="s">
        <v>609</v>
      </c>
      <c r="F660" s="42" t="s">
        <v>457</v>
      </c>
      <c r="G660" s="54" t="s">
        <v>450</v>
      </c>
      <c r="H660" s="54" t="s">
        <v>450</v>
      </c>
      <c r="I660" s="38" t="s">
        <v>450</v>
      </c>
      <c r="J660" s="38" t="s">
        <v>450</v>
      </c>
      <c r="K660" s="38">
        <v>0</v>
      </c>
      <c r="L660" s="39" t="s">
        <v>450</v>
      </c>
      <c r="M660" s="39" t="s">
        <v>450</v>
      </c>
      <c r="N660" s="39" t="s">
        <v>450</v>
      </c>
      <c r="O660" s="39" t="s">
        <v>450</v>
      </c>
      <c r="P660" s="39">
        <v>0</v>
      </c>
      <c r="Q660" s="41" t="s">
        <v>450</v>
      </c>
      <c r="R660" s="41" t="s">
        <v>450</v>
      </c>
      <c r="S660" s="41" t="s">
        <v>450</v>
      </c>
      <c r="T660" s="41" t="s">
        <v>450</v>
      </c>
      <c r="U660" s="41" t="s">
        <v>450</v>
      </c>
      <c r="V660" s="40" t="s">
        <v>450</v>
      </c>
      <c r="W660" s="40" t="s">
        <v>450</v>
      </c>
      <c r="X660" s="40" t="s">
        <v>450</v>
      </c>
      <c r="Y660" s="40" t="s">
        <v>450</v>
      </c>
      <c r="Z660" s="40" t="s">
        <v>450</v>
      </c>
      <c r="AA660" s="38" t="s">
        <v>450</v>
      </c>
      <c r="AB660" s="38" t="s">
        <v>450</v>
      </c>
      <c r="AC660" s="38" t="s">
        <v>450</v>
      </c>
      <c r="AD660" s="38" t="s">
        <v>450</v>
      </c>
      <c r="AE660" s="38" t="s">
        <v>450</v>
      </c>
      <c r="AF660" s="39" t="s">
        <v>450</v>
      </c>
      <c r="AG660" s="39" t="s">
        <v>450</v>
      </c>
      <c r="AH660" s="39" t="s">
        <v>450</v>
      </c>
      <c r="AI660" s="39" t="s">
        <v>450</v>
      </c>
      <c r="AJ660" s="39" t="s">
        <v>450</v>
      </c>
      <c r="AK660" s="38" t="s">
        <v>450</v>
      </c>
      <c r="AL660" s="38" t="s">
        <v>450</v>
      </c>
      <c r="AM660" s="38" t="s">
        <v>450</v>
      </c>
      <c r="AN660" s="38" t="s">
        <v>450</v>
      </c>
      <c r="AO660" s="38">
        <v>0</v>
      </c>
      <c r="AP660" s="36" t="s">
        <v>450</v>
      </c>
      <c r="AQ660" s="36">
        <v>1E-3</v>
      </c>
      <c r="AR660" s="36" t="s">
        <v>450</v>
      </c>
      <c r="AS660" s="36" t="s">
        <v>450</v>
      </c>
      <c r="AT660" s="36">
        <v>1E-3</v>
      </c>
      <c r="AU660" s="37" t="s">
        <v>450</v>
      </c>
      <c r="AV660" s="37">
        <v>2</v>
      </c>
      <c r="AW660" s="37" t="s">
        <v>450</v>
      </c>
      <c r="AX660" s="37" t="s">
        <v>450</v>
      </c>
      <c r="AY660" s="37">
        <v>2</v>
      </c>
      <c r="AZ660" s="36" t="s">
        <v>450</v>
      </c>
      <c r="BA660" s="36" t="s">
        <v>450</v>
      </c>
      <c r="BB660" s="36" t="s">
        <v>450</v>
      </c>
      <c r="BC660" s="36" t="s">
        <v>450</v>
      </c>
      <c r="BD660" s="36">
        <v>0</v>
      </c>
      <c r="BE660" s="38" t="s">
        <v>450</v>
      </c>
      <c r="BF660" s="38">
        <v>5.6000000000000001E-2</v>
      </c>
      <c r="BG660" s="38" t="s">
        <v>450</v>
      </c>
      <c r="BH660" s="38" t="s">
        <v>450</v>
      </c>
      <c r="BI660" s="38">
        <v>5.6000000000000001E-2</v>
      </c>
      <c r="BJ660" s="39" t="s">
        <v>450</v>
      </c>
      <c r="BK660" s="39">
        <v>14</v>
      </c>
      <c r="BL660" s="39" t="s">
        <v>450</v>
      </c>
      <c r="BM660" s="39" t="s">
        <v>450</v>
      </c>
      <c r="BN660" s="39">
        <v>14</v>
      </c>
      <c r="BO660" s="38" t="s">
        <v>450</v>
      </c>
      <c r="BP660" s="38" t="s">
        <v>450</v>
      </c>
      <c r="BQ660" s="38" t="s">
        <v>450</v>
      </c>
      <c r="BR660" s="38" t="s">
        <v>450</v>
      </c>
      <c r="BS660" s="38">
        <v>0</v>
      </c>
      <c r="BT660" s="36">
        <v>0</v>
      </c>
      <c r="BU660" s="36">
        <v>5.7000000000000002E-2</v>
      </c>
      <c r="BV660" s="36">
        <v>0</v>
      </c>
      <c r="BW660" s="36">
        <v>0</v>
      </c>
      <c r="BX660" s="36">
        <v>5.7000000000000002E-2</v>
      </c>
      <c r="BY660" s="37">
        <v>0</v>
      </c>
      <c r="BZ660" s="37">
        <v>16</v>
      </c>
      <c r="CA660" s="37">
        <v>0</v>
      </c>
      <c r="CB660" s="37">
        <v>0</v>
      </c>
      <c r="CC660" s="37">
        <v>16</v>
      </c>
      <c r="CD660" s="36">
        <v>0</v>
      </c>
      <c r="CE660" s="36">
        <v>0</v>
      </c>
      <c r="CF660" s="36">
        <v>0</v>
      </c>
      <c r="CG660" s="36">
        <v>0</v>
      </c>
      <c r="CH660" s="36">
        <v>0</v>
      </c>
    </row>
    <row r="661" spans="1:86" x14ac:dyDescent="0.25">
      <c r="A661" s="45">
        <v>2022</v>
      </c>
      <c r="B661" s="43" t="s">
        <v>181</v>
      </c>
      <c r="C661" s="44">
        <v>817</v>
      </c>
      <c r="D661" s="43" t="s">
        <v>779</v>
      </c>
      <c r="E661" s="43" t="s">
        <v>609</v>
      </c>
      <c r="F661" s="42" t="s">
        <v>455</v>
      </c>
      <c r="G661" s="54">
        <v>0.23499999999999999</v>
      </c>
      <c r="H661" s="54" t="s">
        <v>450</v>
      </c>
      <c r="I661" s="38" t="s">
        <v>450</v>
      </c>
      <c r="J661" s="38" t="s">
        <v>450</v>
      </c>
      <c r="K661" s="38">
        <v>0.23499999999999999</v>
      </c>
      <c r="L661" s="39">
        <v>26</v>
      </c>
      <c r="M661" s="39" t="s">
        <v>450</v>
      </c>
      <c r="N661" s="39" t="s">
        <v>450</v>
      </c>
      <c r="O661" s="39" t="s">
        <v>450</v>
      </c>
      <c r="P661" s="39">
        <v>26</v>
      </c>
      <c r="Q661" s="41" t="s">
        <v>450</v>
      </c>
      <c r="R661" s="41" t="s">
        <v>450</v>
      </c>
      <c r="S661" s="41" t="s">
        <v>450</v>
      </c>
      <c r="T661" s="41" t="s">
        <v>450</v>
      </c>
      <c r="U661" s="41">
        <v>0</v>
      </c>
      <c r="V661" s="40" t="s">
        <v>450</v>
      </c>
      <c r="W661" s="40" t="s">
        <v>450</v>
      </c>
      <c r="X661" s="40" t="s">
        <v>450</v>
      </c>
      <c r="Y661" s="40" t="s">
        <v>450</v>
      </c>
      <c r="Z661" s="40">
        <v>0</v>
      </c>
      <c r="AA661" s="38" t="s">
        <v>450</v>
      </c>
      <c r="AB661" s="38" t="s">
        <v>450</v>
      </c>
      <c r="AC661" s="38" t="s">
        <v>450</v>
      </c>
      <c r="AD661" s="38" t="s">
        <v>450</v>
      </c>
      <c r="AE661" s="38">
        <v>0</v>
      </c>
      <c r="AF661" s="39" t="s">
        <v>450</v>
      </c>
      <c r="AG661" s="39" t="s">
        <v>450</v>
      </c>
      <c r="AH661" s="39" t="s">
        <v>450</v>
      </c>
      <c r="AI661" s="39" t="s">
        <v>450</v>
      </c>
      <c r="AJ661" s="39">
        <v>0</v>
      </c>
      <c r="AK661" s="38">
        <v>140.458</v>
      </c>
      <c r="AL661" s="38" t="s">
        <v>450</v>
      </c>
      <c r="AM661" s="38" t="s">
        <v>450</v>
      </c>
      <c r="AN661" s="38" t="s">
        <v>450</v>
      </c>
      <c r="AO661" s="38">
        <v>140.458</v>
      </c>
      <c r="AP661" s="36" t="s">
        <v>450</v>
      </c>
      <c r="AQ661" s="36" t="s">
        <v>450</v>
      </c>
      <c r="AR661" s="36" t="s">
        <v>450</v>
      </c>
      <c r="AS661" s="36" t="s">
        <v>450</v>
      </c>
      <c r="AT661" s="36">
        <v>0</v>
      </c>
      <c r="AU661" s="37" t="s">
        <v>450</v>
      </c>
      <c r="AV661" s="37" t="s">
        <v>450</v>
      </c>
      <c r="AW661" s="37" t="s">
        <v>450</v>
      </c>
      <c r="AX661" s="37" t="s">
        <v>450</v>
      </c>
      <c r="AY661" s="37">
        <v>0</v>
      </c>
      <c r="AZ661" s="36" t="s">
        <v>450</v>
      </c>
      <c r="BA661" s="36" t="s">
        <v>450</v>
      </c>
      <c r="BB661" s="36" t="s">
        <v>450</v>
      </c>
      <c r="BC661" s="36" t="s">
        <v>450</v>
      </c>
      <c r="BD661" s="36">
        <v>0</v>
      </c>
      <c r="BE661" s="38" t="s">
        <v>450</v>
      </c>
      <c r="BF661" s="38" t="s">
        <v>450</v>
      </c>
      <c r="BG661" s="38" t="s">
        <v>450</v>
      </c>
      <c r="BH661" s="38" t="s">
        <v>450</v>
      </c>
      <c r="BI661" s="38">
        <v>0</v>
      </c>
      <c r="BJ661" s="39" t="s">
        <v>450</v>
      </c>
      <c r="BK661" s="39" t="s">
        <v>450</v>
      </c>
      <c r="BL661" s="39" t="s">
        <v>450</v>
      </c>
      <c r="BM661" s="39" t="s">
        <v>450</v>
      </c>
      <c r="BN661" s="39">
        <v>0</v>
      </c>
      <c r="BO661" s="38" t="s">
        <v>450</v>
      </c>
      <c r="BP661" s="38" t="s">
        <v>450</v>
      </c>
      <c r="BQ661" s="38" t="s">
        <v>450</v>
      </c>
      <c r="BR661" s="38" t="s">
        <v>450</v>
      </c>
      <c r="BS661" s="38">
        <v>0</v>
      </c>
      <c r="BT661" s="36">
        <v>0.23499999999999999</v>
      </c>
      <c r="BU661" s="36">
        <v>0</v>
      </c>
      <c r="BV661" s="36">
        <v>0</v>
      </c>
      <c r="BW661" s="36">
        <v>0</v>
      </c>
      <c r="BX661" s="36">
        <v>0.23499999999999999</v>
      </c>
      <c r="BY661" s="37">
        <v>26</v>
      </c>
      <c r="BZ661" s="37">
        <v>0</v>
      </c>
      <c r="CA661" s="37">
        <v>0</v>
      </c>
      <c r="CB661" s="37">
        <v>0</v>
      </c>
      <c r="CC661" s="37">
        <v>26</v>
      </c>
      <c r="CD661" s="36">
        <v>140.458</v>
      </c>
      <c r="CE661" s="36">
        <v>0</v>
      </c>
      <c r="CF661" s="36">
        <v>0</v>
      </c>
      <c r="CG661" s="36">
        <v>0</v>
      </c>
      <c r="CH661" s="36">
        <v>140.458</v>
      </c>
    </row>
    <row r="662" spans="1:86" x14ac:dyDescent="0.25">
      <c r="A662" s="45">
        <v>2022</v>
      </c>
      <c r="B662" s="43" t="s">
        <v>181</v>
      </c>
      <c r="C662" s="44">
        <v>3226</v>
      </c>
      <c r="D662" s="43" t="s">
        <v>778</v>
      </c>
      <c r="E662" s="43" t="s">
        <v>757</v>
      </c>
      <c r="F662" s="42" t="s">
        <v>457</v>
      </c>
      <c r="G662" s="54">
        <v>1.8080000000000001</v>
      </c>
      <c r="H662" s="54">
        <v>2.9000000000000001E-2</v>
      </c>
      <c r="I662" s="38" t="s">
        <v>450</v>
      </c>
      <c r="J662" s="38" t="s">
        <v>450</v>
      </c>
      <c r="K662" s="38">
        <v>1.837</v>
      </c>
      <c r="L662" s="39">
        <v>140</v>
      </c>
      <c r="M662" s="39">
        <v>2</v>
      </c>
      <c r="N662" s="39" t="s">
        <v>450</v>
      </c>
      <c r="O662" s="39" t="s">
        <v>450</v>
      </c>
      <c r="P662" s="39">
        <v>142</v>
      </c>
      <c r="Q662" s="41">
        <v>6.8000000000000005E-2</v>
      </c>
      <c r="R662" s="41" t="s">
        <v>450</v>
      </c>
      <c r="S662" s="41" t="s">
        <v>450</v>
      </c>
      <c r="T662" s="41" t="s">
        <v>450</v>
      </c>
      <c r="U662" s="41">
        <v>6.8000000000000005E-2</v>
      </c>
      <c r="V662" s="40">
        <v>8</v>
      </c>
      <c r="W662" s="40" t="s">
        <v>450</v>
      </c>
      <c r="X662" s="40" t="s">
        <v>450</v>
      </c>
      <c r="Y662" s="40" t="s">
        <v>450</v>
      </c>
      <c r="Z662" s="40">
        <v>8</v>
      </c>
      <c r="AA662" s="38" t="s">
        <v>450</v>
      </c>
      <c r="AB662" s="38" t="s">
        <v>450</v>
      </c>
      <c r="AC662" s="38" t="s">
        <v>450</v>
      </c>
      <c r="AD662" s="38" t="s">
        <v>450</v>
      </c>
      <c r="AE662" s="38">
        <v>0</v>
      </c>
      <c r="AF662" s="39" t="s">
        <v>450</v>
      </c>
      <c r="AG662" s="39" t="s">
        <v>450</v>
      </c>
      <c r="AH662" s="39" t="s">
        <v>450</v>
      </c>
      <c r="AI662" s="39" t="s">
        <v>450</v>
      </c>
      <c r="AJ662" s="39">
        <v>0</v>
      </c>
      <c r="AK662" s="38">
        <v>129.11000000000001</v>
      </c>
      <c r="AL662" s="38" t="s">
        <v>450</v>
      </c>
      <c r="AM662" s="38" t="s">
        <v>450</v>
      </c>
      <c r="AN662" s="38" t="s">
        <v>450</v>
      </c>
      <c r="AO662" s="38">
        <v>129.11000000000001</v>
      </c>
      <c r="AP662" s="36">
        <v>1.9E-2</v>
      </c>
      <c r="AQ662" s="36" t="s">
        <v>450</v>
      </c>
      <c r="AR662" s="36" t="s">
        <v>450</v>
      </c>
      <c r="AS662" s="36" t="s">
        <v>450</v>
      </c>
      <c r="AT662" s="36">
        <v>1.9E-2</v>
      </c>
      <c r="AU662" s="37">
        <v>4</v>
      </c>
      <c r="AV662" s="37" t="s">
        <v>450</v>
      </c>
      <c r="AW662" s="37" t="s">
        <v>450</v>
      </c>
      <c r="AX662" s="37" t="s">
        <v>450</v>
      </c>
      <c r="AY662" s="37">
        <v>4</v>
      </c>
      <c r="AZ662" s="36" t="s">
        <v>450</v>
      </c>
      <c r="BA662" s="36" t="s">
        <v>450</v>
      </c>
      <c r="BB662" s="36" t="s">
        <v>450</v>
      </c>
      <c r="BC662" s="36" t="s">
        <v>450</v>
      </c>
      <c r="BD662" s="36">
        <v>0</v>
      </c>
      <c r="BE662" s="38" t="s">
        <v>450</v>
      </c>
      <c r="BF662" s="38" t="s">
        <v>450</v>
      </c>
      <c r="BG662" s="38" t="s">
        <v>450</v>
      </c>
      <c r="BH662" s="38" t="s">
        <v>450</v>
      </c>
      <c r="BI662" s="38">
        <v>0</v>
      </c>
      <c r="BJ662" s="39" t="s">
        <v>450</v>
      </c>
      <c r="BK662" s="39" t="s">
        <v>450</v>
      </c>
      <c r="BL662" s="39" t="s">
        <v>450</v>
      </c>
      <c r="BM662" s="39" t="s">
        <v>450</v>
      </c>
      <c r="BN662" s="39">
        <v>0</v>
      </c>
      <c r="BO662" s="38" t="s">
        <v>450</v>
      </c>
      <c r="BP662" s="38" t="s">
        <v>450</v>
      </c>
      <c r="BQ662" s="38" t="s">
        <v>450</v>
      </c>
      <c r="BR662" s="38" t="s">
        <v>450</v>
      </c>
      <c r="BS662" s="38">
        <v>0</v>
      </c>
      <c r="BT662" s="36">
        <v>1.827</v>
      </c>
      <c r="BU662" s="36">
        <v>2.9000000000000001E-2</v>
      </c>
      <c r="BV662" s="36">
        <v>0</v>
      </c>
      <c r="BW662" s="36">
        <v>0</v>
      </c>
      <c r="BX662" s="36">
        <v>1.8560000000000001</v>
      </c>
      <c r="BY662" s="37">
        <v>144</v>
      </c>
      <c r="BZ662" s="37">
        <v>2</v>
      </c>
      <c r="CA662" s="37">
        <v>0</v>
      </c>
      <c r="CB662" s="37">
        <v>0</v>
      </c>
      <c r="CC662" s="37">
        <v>146</v>
      </c>
      <c r="CD662" s="36">
        <v>129.11000000000001</v>
      </c>
      <c r="CE662" s="36">
        <v>0</v>
      </c>
      <c r="CF662" s="36">
        <v>0</v>
      </c>
      <c r="CG662" s="36">
        <v>0</v>
      </c>
      <c r="CH662" s="36">
        <v>129.11000000000001</v>
      </c>
    </row>
    <row r="663" spans="1:86" x14ac:dyDescent="0.25">
      <c r="A663" s="45">
        <v>2022</v>
      </c>
      <c r="B663" s="43" t="s">
        <v>181</v>
      </c>
      <c r="C663" s="44">
        <v>3478</v>
      </c>
      <c r="D663" s="43" t="s">
        <v>777</v>
      </c>
      <c r="E663" s="43" t="s">
        <v>609</v>
      </c>
      <c r="F663" s="42" t="s">
        <v>457</v>
      </c>
      <c r="G663" s="54">
        <v>0.5</v>
      </c>
      <c r="H663" s="54">
        <v>0.33</v>
      </c>
      <c r="I663" s="38" t="s">
        <v>450</v>
      </c>
      <c r="J663" s="38" t="s">
        <v>450</v>
      </c>
      <c r="K663" s="38">
        <v>0.83</v>
      </c>
      <c r="L663" s="39">
        <v>50</v>
      </c>
      <c r="M663" s="39">
        <v>3</v>
      </c>
      <c r="N663" s="39" t="s">
        <v>450</v>
      </c>
      <c r="O663" s="39" t="s">
        <v>450</v>
      </c>
      <c r="P663" s="39">
        <v>53</v>
      </c>
      <c r="Q663" s="41" t="s">
        <v>450</v>
      </c>
      <c r="R663" s="41" t="s">
        <v>450</v>
      </c>
      <c r="S663" s="41" t="s">
        <v>450</v>
      </c>
      <c r="T663" s="41" t="s">
        <v>450</v>
      </c>
      <c r="U663" s="41" t="s">
        <v>450</v>
      </c>
      <c r="V663" s="40" t="s">
        <v>450</v>
      </c>
      <c r="W663" s="40" t="s">
        <v>450</v>
      </c>
      <c r="X663" s="40" t="s">
        <v>450</v>
      </c>
      <c r="Y663" s="40" t="s">
        <v>450</v>
      </c>
      <c r="Z663" s="40" t="s">
        <v>450</v>
      </c>
      <c r="AA663" s="38" t="s">
        <v>450</v>
      </c>
      <c r="AB663" s="38" t="s">
        <v>450</v>
      </c>
      <c r="AC663" s="38" t="s">
        <v>450</v>
      </c>
      <c r="AD663" s="38" t="s">
        <v>450</v>
      </c>
      <c r="AE663" s="38" t="s">
        <v>450</v>
      </c>
      <c r="AF663" s="39" t="s">
        <v>450</v>
      </c>
      <c r="AG663" s="39" t="s">
        <v>450</v>
      </c>
      <c r="AH663" s="39" t="s">
        <v>450</v>
      </c>
      <c r="AI663" s="39" t="s">
        <v>450</v>
      </c>
      <c r="AJ663" s="39" t="s">
        <v>450</v>
      </c>
      <c r="AK663" s="38">
        <v>60.454000000000001</v>
      </c>
      <c r="AL663" s="38">
        <v>3.8</v>
      </c>
      <c r="AM663" s="38" t="s">
        <v>450</v>
      </c>
      <c r="AN663" s="38" t="s">
        <v>450</v>
      </c>
      <c r="AO663" s="38">
        <v>64.254000000000005</v>
      </c>
      <c r="AP663" s="36">
        <v>3.0000000000000001E-3</v>
      </c>
      <c r="AQ663" s="36">
        <v>0.03</v>
      </c>
      <c r="AR663" s="36" t="s">
        <v>450</v>
      </c>
      <c r="AS663" s="36" t="s">
        <v>450</v>
      </c>
      <c r="AT663" s="36">
        <v>3.3000000000000002E-2</v>
      </c>
      <c r="AU663" s="37">
        <v>1</v>
      </c>
      <c r="AV663" s="37">
        <v>2</v>
      </c>
      <c r="AW663" s="37" t="s">
        <v>450</v>
      </c>
      <c r="AX663" s="37" t="s">
        <v>450</v>
      </c>
      <c r="AY663" s="37">
        <v>3</v>
      </c>
      <c r="AZ663" s="36">
        <v>0</v>
      </c>
      <c r="BA663" s="36">
        <v>0</v>
      </c>
      <c r="BB663" s="36" t="s">
        <v>450</v>
      </c>
      <c r="BC663" s="36" t="s">
        <v>450</v>
      </c>
      <c r="BD663" s="36">
        <v>0</v>
      </c>
      <c r="BE663" s="38" t="s">
        <v>450</v>
      </c>
      <c r="BF663" s="38" t="s">
        <v>450</v>
      </c>
      <c r="BG663" s="38" t="s">
        <v>450</v>
      </c>
      <c r="BH663" s="38" t="s">
        <v>450</v>
      </c>
      <c r="BI663" s="38">
        <v>0</v>
      </c>
      <c r="BJ663" s="39" t="s">
        <v>450</v>
      </c>
      <c r="BK663" s="39" t="s">
        <v>450</v>
      </c>
      <c r="BL663" s="39" t="s">
        <v>450</v>
      </c>
      <c r="BM663" s="39" t="s">
        <v>450</v>
      </c>
      <c r="BN663" s="39">
        <v>0</v>
      </c>
      <c r="BO663" s="38" t="s">
        <v>450</v>
      </c>
      <c r="BP663" s="38" t="s">
        <v>450</v>
      </c>
      <c r="BQ663" s="38" t="s">
        <v>450</v>
      </c>
      <c r="BR663" s="38" t="s">
        <v>450</v>
      </c>
      <c r="BS663" s="38">
        <v>0</v>
      </c>
      <c r="BT663" s="36">
        <v>0.503</v>
      </c>
      <c r="BU663" s="36">
        <v>0.36</v>
      </c>
      <c r="BV663" s="36">
        <v>0</v>
      </c>
      <c r="BW663" s="36">
        <v>0</v>
      </c>
      <c r="BX663" s="36">
        <v>0.86299999999999999</v>
      </c>
      <c r="BY663" s="37">
        <v>51</v>
      </c>
      <c r="BZ663" s="37">
        <v>5</v>
      </c>
      <c r="CA663" s="37">
        <v>0</v>
      </c>
      <c r="CB663" s="37">
        <v>0</v>
      </c>
      <c r="CC663" s="37">
        <v>56</v>
      </c>
      <c r="CD663" s="36">
        <v>60.454000000000001</v>
      </c>
      <c r="CE663" s="36">
        <v>3.8</v>
      </c>
      <c r="CF663" s="36">
        <v>0</v>
      </c>
      <c r="CG663" s="36">
        <v>0</v>
      </c>
      <c r="CH663" s="36">
        <v>64.254000000000005</v>
      </c>
    </row>
    <row r="664" spans="1:86" x14ac:dyDescent="0.25">
      <c r="A664" s="45">
        <v>2022</v>
      </c>
      <c r="B664" s="43" t="s">
        <v>181</v>
      </c>
      <c r="C664" s="44">
        <v>3527</v>
      </c>
      <c r="D664" s="43" t="s">
        <v>776</v>
      </c>
      <c r="E664" s="43" t="s">
        <v>609</v>
      </c>
      <c r="F664" s="42" t="s">
        <v>455</v>
      </c>
      <c r="G664" s="54">
        <v>1.0449999999999999</v>
      </c>
      <c r="H664" s="54" t="s">
        <v>450</v>
      </c>
      <c r="I664" s="38" t="s">
        <v>450</v>
      </c>
      <c r="J664" s="38" t="s">
        <v>450</v>
      </c>
      <c r="K664" s="38">
        <v>1.0449999999999999</v>
      </c>
      <c r="L664" s="39">
        <v>128</v>
      </c>
      <c r="M664" s="39" t="s">
        <v>450</v>
      </c>
      <c r="N664" s="39" t="s">
        <v>450</v>
      </c>
      <c r="O664" s="39" t="s">
        <v>450</v>
      </c>
      <c r="P664" s="39">
        <v>128</v>
      </c>
      <c r="Q664" s="41" t="s">
        <v>450</v>
      </c>
      <c r="R664" s="41" t="s">
        <v>450</v>
      </c>
      <c r="S664" s="41" t="s">
        <v>450</v>
      </c>
      <c r="T664" s="41" t="s">
        <v>450</v>
      </c>
      <c r="U664" s="41" t="s">
        <v>450</v>
      </c>
      <c r="V664" s="40" t="s">
        <v>450</v>
      </c>
      <c r="W664" s="40" t="s">
        <v>450</v>
      </c>
      <c r="X664" s="40" t="s">
        <v>450</v>
      </c>
      <c r="Y664" s="40" t="s">
        <v>450</v>
      </c>
      <c r="Z664" s="40" t="s">
        <v>450</v>
      </c>
      <c r="AA664" s="38" t="s">
        <v>450</v>
      </c>
      <c r="AB664" s="38" t="s">
        <v>450</v>
      </c>
      <c r="AC664" s="38" t="s">
        <v>450</v>
      </c>
      <c r="AD664" s="38" t="s">
        <v>450</v>
      </c>
      <c r="AE664" s="38" t="s">
        <v>450</v>
      </c>
      <c r="AF664" s="39" t="s">
        <v>450</v>
      </c>
      <c r="AG664" s="39" t="s">
        <v>450</v>
      </c>
      <c r="AH664" s="39" t="s">
        <v>450</v>
      </c>
      <c r="AI664" s="39" t="s">
        <v>450</v>
      </c>
      <c r="AJ664" s="39" t="s">
        <v>450</v>
      </c>
      <c r="AK664" s="38" t="s">
        <v>450</v>
      </c>
      <c r="AL664" s="38" t="s">
        <v>450</v>
      </c>
      <c r="AM664" s="38" t="s">
        <v>450</v>
      </c>
      <c r="AN664" s="38" t="s">
        <v>450</v>
      </c>
      <c r="AO664" s="38">
        <v>0</v>
      </c>
      <c r="AP664" s="36">
        <v>2E-3</v>
      </c>
      <c r="AQ664" s="36" t="s">
        <v>450</v>
      </c>
      <c r="AR664" s="36" t="s">
        <v>450</v>
      </c>
      <c r="AS664" s="36" t="s">
        <v>450</v>
      </c>
      <c r="AT664" s="36">
        <v>2E-3</v>
      </c>
      <c r="AU664" s="37">
        <v>1</v>
      </c>
      <c r="AV664" s="37" t="s">
        <v>450</v>
      </c>
      <c r="AW664" s="37" t="s">
        <v>450</v>
      </c>
      <c r="AX664" s="37" t="s">
        <v>450</v>
      </c>
      <c r="AY664" s="37">
        <v>1</v>
      </c>
      <c r="AZ664" s="36" t="s">
        <v>450</v>
      </c>
      <c r="BA664" s="36" t="s">
        <v>450</v>
      </c>
      <c r="BB664" s="36" t="s">
        <v>450</v>
      </c>
      <c r="BC664" s="36" t="s">
        <v>450</v>
      </c>
      <c r="BD664" s="36">
        <v>0</v>
      </c>
      <c r="BE664" s="38" t="s">
        <v>450</v>
      </c>
      <c r="BF664" s="38" t="s">
        <v>450</v>
      </c>
      <c r="BG664" s="38" t="s">
        <v>450</v>
      </c>
      <c r="BH664" s="38" t="s">
        <v>450</v>
      </c>
      <c r="BI664" s="38">
        <v>0</v>
      </c>
      <c r="BJ664" s="39" t="s">
        <v>450</v>
      </c>
      <c r="BK664" s="39" t="s">
        <v>450</v>
      </c>
      <c r="BL664" s="39" t="s">
        <v>450</v>
      </c>
      <c r="BM664" s="39" t="s">
        <v>450</v>
      </c>
      <c r="BN664" s="39">
        <v>0</v>
      </c>
      <c r="BO664" s="38" t="s">
        <v>450</v>
      </c>
      <c r="BP664" s="38" t="s">
        <v>450</v>
      </c>
      <c r="BQ664" s="38" t="s">
        <v>450</v>
      </c>
      <c r="BR664" s="38" t="s">
        <v>450</v>
      </c>
      <c r="BS664" s="38">
        <v>0</v>
      </c>
      <c r="BT664" s="36">
        <v>1.0469999999999999</v>
      </c>
      <c r="BU664" s="36">
        <v>0</v>
      </c>
      <c r="BV664" s="36">
        <v>0</v>
      </c>
      <c r="BW664" s="36">
        <v>0</v>
      </c>
      <c r="BX664" s="36">
        <v>1.0469999999999999</v>
      </c>
      <c r="BY664" s="37">
        <v>129</v>
      </c>
      <c r="BZ664" s="37">
        <v>0</v>
      </c>
      <c r="CA664" s="37">
        <v>0</v>
      </c>
      <c r="CB664" s="37">
        <v>0</v>
      </c>
      <c r="CC664" s="37">
        <v>129</v>
      </c>
      <c r="CD664" s="36">
        <v>0</v>
      </c>
      <c r="CE664" s="36">
        <v>0</v>
      </c>
      <c r="CF664" s="36">
        <v>0</v>
      </c>
      <c r="CG664" s="36">
        <v>0</v>
      </c>
      <c r="CH664" s="36">
        <v>0</v>
      </c>
    </row>
    <row r="665" spans="1:86" x14ac:dyDescent="0.25">
      <c r="A665" s="45">
        <v>2022</v>
      </c>
      <c r="B665" s="43" t="s">
        <v>181</v>
      </c>
      <c r="C665" s="44">
        <v>4296</v>
      </c>
      <c r="D665" s="43" t="s">
        <v>775</v>
      </c>
      <c r="E665" s="43" t="s">
        <v>757</v>
      </c>
      <c r="F665" s="42" t="s">
        <v>457</v>
      </c>
      <c r="G665" s="54">
        <v>0.57199999999999995</v>
      </c>
      <c r="H665" s="54">
        <v>5.5E-2</v>
      </c>
      <c r="I665" s="38" t="s">
        <v>450</v>
      </c>
      <c r="J665" s="38" t="s">
        <v>450</v>
      </c>
      <c r="K665" s="38">
        <v>0.627</v>
      </c>
      <c r="L665" s="39">
        <v>67</v>
      </c>
      <c r="M665" s="39">
        <v>1</v>
      </c>
      <c r="N665" s="39" t="s">
        <v>450</v>
      </c>
      <c r="O665" s="39" t="s">
        <v>450</v>
      </c>
      <c r="P665" s="39">
        <v>68</v>
      </c>
      <c r="Q665" s="41" t="s">
        <v>450</v>
      </c>
      <c r="R665" s="41" t="s">
        <v>450</v>
      </c>
      <c r="S665" s="41" t="s">
        <v>450</v>
      </c>
      <c r="T665" s="41" t="s">
        <v>450</v>
      </c>
      <c r="U665" s="41" t="s">
        <v>450</v>
      </c>
      <c r="V665" s="40" t="s">
        <v>450</v>
      </c>
      <c r="W665" s="40" t="s">
        <v>450</v>
      </c>
      <c r="X665" s="40" t="s">
        <v>450</v>
      </c>
      <c r="Y665" s="40" t="s">
        <v>450</v>
      </c>
      <c r="Z665" s="40" t="s">
        <v>450</v>
      </c>
      <c r="AA665" s="38" t="s">
        <v>450</v>
      </c>
      <c r="AB665" s="38" t="s">
        <v>450</v>
      </c>
      <c r="AC665" s="38" t="s">
        <v>450</v>
      </c>
      <c r="AD665" s="38" t="s">
        <v>450</v>
      </c>
      <c r="AE665" s="38" t="s">
        <v>450</v>
      </c>
      <c r="AF665" s="39" t="s">
        <v>450</v>
      </c>
      <c r="AG665" s="39" t="s">
        <v>450</v>
      </c>
      <c r="AH665" s="39" t="s">
        <v>450</v>
      </c>
      <c r="AI665" s="39" t="s">
        <v>450</v>
      </c>
      <c r="AJ665" s="39" t="s">
        <v>450</v>
      </c>
      <c r="AK665" s="38" t="s">
        <v>450</v>
      </c>
      <c r="AL665" s="38" t="s">
        <v>450</v>
      </c>
      <c r="AM665" s="38" t="s">
        <v>450</v>
      </c>
      <c r="AN665" s="38" t="s">
        <v>450</v>
      </c>
      <c r="AO665" s="38">
        <v>0</v>
      </c>
      <c r="AP665" s="36" t="s">
        <v>450</v>
      </c>
      <c r="AQ665" s="36" t="s">
        <v>450</v>
      </c>
      <c r="AR665" s="36" t="s">
        <v>450</v>
      </c>
      <c r="AS665" s="36" t="s">
        <v>450</v>
      </c>
      <c r="AT665" s="36">
        <v>0</v>
      </c>
      <c r="AU665" s="37" t="s">
        <v>450</v>
      </c>
      <c r="AV665" s="37" t="s">
        <v>450</v>
      </c>
      <c r="AW665" s="37" t="s">
        <v>450</v>
      </c>
      <c r="AX665" s="37" t="s">
        <v>450</v>
      </c>
      <c r="AY665" s="37">
        <v>0</v>
      </c>
      <c r="AZ665" s="36" t="s">
        <v>450</v>
      </c>
      <c r="BA665" s="36" t="s">
        <v>450</v>
      </c>
      <c r="BB665" s="36" t="s">
        <v>450</v>
      </c>
      <c r="BC665" s="36" t="s">
        <v>450</v>
      </c>
      <c r="BD665" s="36">
        <v>0</v>
      </c>
      <c r="BE665" s="38" t="s">
        <v>450</v>
      </c>
      <c r="BF665" s="38" t="s">
        <v>450</v>
      </c>
      <c r="BG665" s="38" t="s">
        <v>450</v>
      </c>
      <c r="BH665" s="38" t="s">
        <v>450</v>
      </c>
      <c r="BI665" s="38">
        <v>0</v>
      </c>
      <c r="BJ665" s="39" t="s">
        <v>450</v>
      </c>
      <c r="BK665" s="39" t="s">
        <v>450</v>
      </c>
      <c r="BL665" s="39" t="s">
        <v>450</v>
      </c>
      <c r="BM665" s="39" t="s">
        <v>450</v>
      </c>
      <c r="BN665" s="39">
        <v>0</v>
      </c>
      <c r="BO665" s="38" t="s">
        <v>450</v>
      </c>
      <c r="BP665" s="38" t="s">
        <v>450</v>
      </c>
      <c r="BQ665" s="38" t="s">
        <v>450</v>
      </c>
      <c r="BR665" s="38" t="s">
        <v>450</v>
      </c>
      <c r="BS665" s="38">
        <v>0</v>
      </c>
      <c r="BT665" s="36">
        <v>0.57199999999999995</v>
      </c>
      <c r="BU665" s="36">
        <v>5.5E-2</v>
      </c>
      <c r="BV665" s="36">
        <v>0</v>
      </c>
      <c r="BW665" s="36">
        <v>0</v>
      </c>
      <c r="BX665" s="36">
        <v>0.627</v>
      </c>
      <c r="BY665" s="37">
        <v>67</v>
      </c>
      <c r="BZ665" s="37">
        <v>1</v>
      </c>
      <c r="CA665" s="37">
        <v>0</v>
      </c>
      <c r="CB665" s="37">
        <v>0</v>
      </c>
      <c r="CC665" s="37">
        <v>68</v>
      </c>
      <c r="CD665" s="36">
        <v>0</v>
      </c>
      <c r="CE665" s="36">
        <v>0</v>
      </c>
      <c r="CF665" s="36">
        <v>0</v>
      </c>
      <c r="CG665" s="36">
        <v>0</v>
      </c>
      <c r="CH665" s="36">
        <v>0</v>
      </c>
    </row>
    <row r="666" spans="1:86" x14ac:dyDescent="0.25">
      <c r="A666" s="45">
        <v>2022</v>
      </c>
      <c r="B666" s="43" t="s">
        <v>181</v>
      </c>
      <c r="C666" s="44">
        <v>4401</v>
      </c>
      <c r="D666" s="43" t="s">
        <v>774</v>
      </c>
      <c r="E666" s="43" t="s">
        <v>609</v>
      </c>
      <c r="F666" s="42" t="s">
        <v>457</v>
      </c>
      <c r="G666" s="54">
        <v>1.67</v>
      </c>
      <c r="H666" s="54">
        <v>1.4999999999999999E-2</v>
      </c>
      <c r="I666" s="38" t="s">
        <v>450</v>
      </c>
      <c r="J666" s="38" t="s">
        <v>450</v>
      </c>
      <c r="K666" s="38">
        <v>1.6850000000000001</v>
      </c>
      <c r="L666" s="39">
        <v>171</v>
      </c>
      <c r="M666" s="39">
        <v>1</v>
      </c>
      <c r="N666" s="39" t="s">
        <v>450</v>
      </c>
      <c r="O666" s="39" t="s">
        <v>450</v>
      </c>
      <c r="P666" s="39">
        <v>172</v>
      </c>
      <c r="Q666" s="41" t="s">
        <v>450</v>
      </c>
      <c r="R666" s="41" t="s">
        <v>450</v>
      </c>
      <c r="S666" s="41" t="s">
        <v>450</v>
      </c>
      <c r="T666" s="41" t="s">
        <v>450</v>
      </c>
      <c r="U666" s="41" t="s">
        <v>450</v>
      </c>
      <c r="V666" s="40" t="s">
        <v>450</v>
      </c>
      <c r="W666" s="40" t="s">
        <v>450</v>
      </c>
      <c r="X666" s="40" t="s">
        <v>450</v>
      </c>
      <c r="Y666" s="40" t="s">
        <v>450</v>
      </c>
      <c r="Z666" s="40" t="s">
        <v>450</v>
      </c>
      <c r="AA666" s="38" t="s">
        <v>450</v>
      </c>
      <c r="AB666" s="38" t="s">
        <v>450</v>
      </c>
      <c r="AC666" s="38" t="s">
        <v>450</v>
      </c>
      <c r="AD666" s="38" t="s">
        <v>450</v>
      </c>
      <c r="AE666" s="38" t="s">
        <v>450</v>
      </c>
      <c r="AF666" s="39" t="s">
        <v>450</v>
      </c>
      <c r="AG666" s="39" t="s">
        <v>450</v>
      </c>
      <c r="AH666" s="39" t="s">
        <v>450</v>
      </c>
      <c r="AI666" s="39" t="s">
        <v>450</v>
      </c>
      <c r="AJ666" s="39" t="s">
        <v>450</v>
      </c>
      <c r="AK666" s="38" t="s">
        <v>450</v>
      </c>
      <c r="AL666" s="38" t="s">
        <v>450</v>
      </c>
      <c r="AM666" s="38" t="s">
        <v>450</v>
      </c>
      <c r="AN666" s="38" t="s">
        <v>450</v>
      </c>
      <c r="AO666" s="38">
        <v>0</v>
      </c>
      <c r="AP666" s="36">
        <v>1.7999999999999999E-2</v>
      </c>
      <c r="AQ666" s="36">
        <v>1E-3</v>
      </c>
      <c r="AR666" s="36" t="s">
        <v>450</v>
      </c>
      <c r="AS666" s="36" t="s">
        <v>450</v>
      </c>
      <c r="AT666" s="36">
        <v>1.9E-2</v>
      </c>
      <c r="AU666" s="37">
        <v>2</v>
      </c>
      <c r="AV666" s="37">
        <v>1</v>
      </c>
      <c r="AW666" s="37" t="s">
        <v>450</v>
      </c>
      <c r="AX666" s="37" t="s">
        <v>450</v>
      </c>
      <c r="AY666" s="37">
        <v>3</v>
      </c>
      <c r="AZ666" s="36" t="s">
        <v>450</v>
      </c>
      <c r="BA666" s="36" t="s">
        <v>450</v>
      </c>
      <c r="BB666" s="36" t="s">
        <v>450</v>
      </c>
      <c r="BC666" s="36" t="s">
        <v>450</v>
      </c>
      <c r="BD666" s="36">
        <v>0</v>
      </c>
      <c r="BE666" s="38" t="s">
        <v>450</v>
      </c>
      <c r="BF666" s="38" t="s">
        <v>450</v>
      </c>
      <c r="BG666" s="38" t="s">
        <v>450</v>
      </c>
      <c r="BH666" s="38" t="s">
        <v>450</v>
      </c>
      <c r="BI666" s="38">
        <v>0</v>
      </c>
      <c r="BJ666" s="39" t="s">
        <v>450</v>
      </c>
      <c r="BK666" s="39" t="s">
        <v>450</v>
      </c>
      <c r="BL666" s="39" t="s">
        <v>450</v>
      </c>
      <c r="BM666" s="39" t="s">
        <v>450</v>
      </c>
      <c r="BN666" s="39">
        <v>0</v>
      </c>
      <c r="BO666" s="38" t="s">
        <v>450</v>
      </c>
      <c r="BP666" s="38" t="s">
        <v>450</v>
      </c>
      <c r="BQ666" s="38" t="s">
        <v>450</v>
      </c>
      <c r="BR666" s="38" t="s">
        <v>450</v>
      </c>
      <c r="BS666" s="38">
        <v>0</v>
      </c>
      <c r="BT666" s="36">
        <v>1.6879999999999999</v>
      </c>
      <c r="BU666" s="36">
        <v>1.6E-2</v>
      </c>
      <c r="BV666" s="36">
        <v>0</v>
      </c>
      <c r="BW666" s="36">
        <v>0</v>
      </c>
      <c r="BX666" s="36">
        <v>1.704</v>
      </c>
      <c r="BY666" s="37">
        <v>173</v>
      </c>
      <c r="BZ666" s="37">
        <v>2</v>
      </c>
      <c r="CA666" s="37">
        <v>0</v>
      </c>
      <c r="CB666" s="37">
        <v>0</v>
      </c>
      <c r="CC666" s="37">
        <v>175</v>
      </c>
      <c r="CD666" s="36">
        <v>0</v>
      </c>
      <c r="CE666" s="36">
        <v>0</v>
      </c>
      <c r="CF666" s="36">
        <v>0</v>
      </c>
      <c r="CG666" s="36">
        <v>0</v>
      </c>
      <c r="CH666" s="36">
        <v>0</v>
      </c>
    </row>
    <row r="667" spans="1:86" x14ac:dyDescent="0.25">
      <c r="A667" s="45">
        <v>2022</v>
      </c>
      <c r="B667" s="43" t="s">
        <v>181</v>
      </c>
      <c r="C667" s="44">
        <v>5598</v>
      </c>
      <c r="D667" s="43" t="s">
        <v>773</v>
      </c>
      <c r="E667" s="43" t="s">
        <v>757</v>
      </c>
      <c r="F667" s="42" t="s">
        <v>457</v>
      </c>
      <c r="G667" s="54">
        <v>1.54</v>
      </c>
      <c r="H667" s="54">
        <v>5.0000000000000001E-3</v>
      </c>
      <c r="I667" s="38">
        <v>0</v>
      </c>
      <c r="J667" s="38">
        <v>0</v>
      </c>
      <c r="K667" s="38">
        <v>1.5449999999999999</v>
      </c>
      <c r="L667" s="39">
        <v>166</v>
      </c>
      <c r="M667" s="39">
        <v>1</v>
      </c>
      <c r="N667" s="39">
        <v>0</v>
      </c>
      <c r="O667" s="39">
        <v>0</v>
      </c>
      <c r="P667" s="39">
        <v>167</v>
      </c>
      <c r="Q667" s="41" t="s">
        <v>450</v>
      </c>
      <c r="R667" s="41" t="s">
        <v>450</v>
      </c>
      <c r="S667" s="41" t="s">
        <v>450</v>
      </c>
      <c r="T667" s="41" t="s">
        <v>450</v>
      </c>
      <c r="U667" s="41" t="s">
        <v>450</v>
      </c>
      <c r="V667" s="40" t="s">
        <v>450</v>
      </c>
      <c r="W667" s="40" t="s">
        <v>450</v>
      </c>
      <c r="X667" s="40" t="s">
        <v>450</v>
      </c>
      <c r="Y667" s="40" t="s">
        <v>450</v>
      </c>
      <c r="Z667" s="40" t="s">
        <v>450</v>
      </c>
      <c r="AA667" s="38" t="s">
        <v>450</v>
      </c>
      <c r="AB667" s="38" t="s">
        <v>450</v>
      </c>
      <c r="AC667" s="38" t="s">
        <v>450</v>
      </c>
      <c r="AD667" s="38" t="s">
        <v>450</v>
      </c>
      <c r="AE667" s="38" t="s">
        <v>450</v>
      </c>
      <c r="AF667" s="39" t="s">
        <v>450</v>
      </c>
      <c r="AG667" s="39" t="s">
        <v>450</v>
      </c>
      <c r="AH667" s="39" t="s">
        <v>450</v>
      </c>
      <c r="AI667" s="39" t="s">
        <v>450</v>
      </c>
      <c r="AJ667" s="39" t="s">
        <v>450</v>
      </c>
      <c r="AK667" s="38" t="s">
        <v>450</v>
      </c>
      <c r="AL667" s="38" t="s">
        <v>450</v>
      </c>
      <c r="AM667" s="38" t="s">
        <v>450</v>
      </c>
      <c r="AN667" s="38" t="s">
        <v>450</v>
      </c>
      <c r="AO667" s="38">
        <v>0</v>
      </c>
      <c r="AP667" s="36">
        <v>2.1999999999999999E-2</v>
      </c>
      <c r="AQ667" s="36" t="s">
        <v>450</v>
      </c>
      <c r="AR667" s="36" t="s">
        <v>450</v>
      </c>
      <c r="AS667" s="36" t="s">
        <v>450</v>
      </c>
      <c r="AT667" s="36">
        <v>2.1999999999999999E-2</v>
      </c>
      <c r="AU667" s="37">
        <v>3</v>
      </c>
      <c r="AV667" s="37" t="s">
        <v>450</v>
      </c>
      <c r="AW667" s="37" t="s">
        <v>450</v>
      </c>
      <c r="AX667" s="37" t="s">
        <v>450</v>
      </c>
      <c r="AY667" s="37">
        <v>3</v>
      </c>
      <c r="AZ667" s="36" t="s">
        <v>450</v>
      </c>
      <c r="BA667" s="36" t="s">
        <v>450</v>
      </c>
      <c r="BB667" s="36" t="s">
        <v>450</v>
      </c>
      <c r="BC667" s="36" t="s">
        <v>450</v>
      </c>
      <c r="BD667" s="36">
        <v>0</v>
      </c>
      <c r="BE667" s="38" t="s">
        <v>450</v>
      </c>
      <c r="BF667" s="38" t="s">
        <v>450</v>
      </c>
      <c r="BG667" s="38" t="s">
        <v>450</v>
      </c>
      <c r="BH667" s="38" t="s">
        <v>450</v>
      </c>
      <c r="BI667" s="38">
        <v>0</v>
      </c>
      <c r="BJ667" s="39" t="s">
        <v>450</v>
      </c>
      <c r="BK667" s="39" t="s">
        <v>450</v>
      </c>
      <c r="BL667" s="39" t="s">
        <v>450</v>
      </c>
      <c r="BM667" s="39" t="s">
        <v>450</v>
      </c>
      <c r="BN667" s="39">
        <v>0</v>
      </c>
      <c r="BO667" s="38" t="s">
        <v>450</v>
      </c>
      <c r="BP667" s="38" t="s">
        <v>450</v>
      </c>
      <c r="BQ667" s="38" t="s">
        <v>450</v>
      </c>
      <c r="BR667" s="38" t="s">
        <v>450</v>
      </c>
      <c r="BS667" s="38">
        <v>0</v>
      </c>
      <c r="BT667" s="36">
        <v>1.5620000000000001</v>
      </c>
      <c r="BU667" s="36">
        <v>5.0000000000000001E-3</v>
      </c>
      <c r="BV667" s="36">
        <v>0</v>
      </c>
      <c r="BW667" s="36">
        <v>0</v>
      </c>
      <c r="BX667" s="36">
        <v>1.5669999999999999</v>
      </c>
      <c r="BY667" s="37">
        <v>169</v>
      </c>
      <c r="BZ667" s="37">
        <v>1</v>
      </c>
      <c r="CA667" s="37">
        <v>0</v>
      </c>
      <c r="CB667" s="37">
        <v>0</v>
      </c>
      <c r="CC667" s="37">
        <v>170</v>
      </c>
      <c r="CD667" s="36">
        <v>0</v>
      </c>
      <c r="CE667" s="36">
        <v>0</v>
      </c>
      <c r="CF667" s="36">
        <v>0</v>
      </c>
      <c r="CG667" s="36">
        <v>0</v>
      </c>
      <c r="CH667" s="36">
        <v>0</v>
      </c>
    </row>
    <row r="668" spans="1:86" x14ac:dyDescent="0.25">
      <c r="A668" s="45">
        <v>2022</v>
      </c>
      <c r="B668" s="43" t="s">
        <v>181</v>
      </c>
      <c r="C668" s="44">
        <v>5661</v>
      </c>
      <c r="D668" s="43" t="s">
        <v>772</v>
      </c>
      <c r="E668" s="43" t="s">
        <v>609</v>
      </c>
      <c r="F668" s="42" t="s">
        <v>457</v>
      </c>
      <c r="G668" s="54">
        <v>0.30299999999999999</v>
      </c>
      <c r="H668" s="54">
        <v>3.0000000000000001E-3</v>
      </c>
      <c r="I668" s="38" t="s">
        <v>450</v>
      </c>
      <c r="J668" s="38" t="s">
        <v>450</v>
      </c>
      <c r="K668" s="38">
        <v>0.30599999999999999</v>
      </c>
      <c r="L668" s="39">
        <v>46</v>
      </c>
      <c r="M668" s="39">
        <v>1</v>
      </c>
      <c r="N668" s="39" t="s">
        <v>450</v>
      </c>
      <c r="O668" s="39" t="s">
        <v>450</v>
      </c>
      <c r="P668" s="39">
        <v>47</v>
      </c>
      <c r="Q668" s="41" t="s">
        <v>450</v>
      </c>
      <c r="R668" s="41" t="s">
        <v>450</v>
      </c>
      <c r="S668" s="41" t="s">
        <v>450</v>
      </c>
      <c r="T668" s="41" t="s">
        <v>450</v>
      </c>
      <c r="U668" s="41" t="s">
        <v>450</v>
      </c>
      <c r="V668" s="40" t="s">
        <v>450</v>
      </c>
      <c r="W668" s="40" t="s">
        <v>450</v>
      </c>
      <c r="X668" s="40" t="s">
        <v>450</v>
      </c>
      <c r="Y668" s="40" t="s">
        <v>450</v>
      </c>
      <c r="Z668" s="40" t="s">
        <v>450</v>
      </c>
      <c r="AA668" s="38" t="s">
        <v>450</v>
      </c>
      <c r="AB668" s="38" t="s">
        <v>450</v>
      </c>
      <c r="AC668" s="38" t="s">
        <v>450</v>
      </c>
      <c r="AD668" s="38" t="s">
        <v>450</v>
      </c>
      <c r="AE668" s="38" t="s">
        <v>450</v>
      </c>
      <c r="AF668" s="39" t="s">
        <v>450</v>
      </c>
      <c r="AG668" s="39" t="s">
        <v>450</v>
      </c>
      <c r="AH668" s="39" t="s">
        <v>450</v>
      </c>
      <c r="AI668" s="39" t="s">
        <v>450</v>
      </c>
      <c r="AJ668" s="39" t="s">
        <v>450</v>
      </c>
      <c r="AK668" s="38" t="s">
        <v>450</v>
      </c>
      <c r="AL668" s="38" t="s">
        <v>450</v>
      </c>
      <c r="AM668" s="38" t="s">
        <v>450</v>
      </c>
      <c r="AN668" s="38" t="s">
        <v>450</v>
      </c>
      <c r="AO668" s="38">
        <v>0</v>
      </c>
      <c r="AP668" s="36" t="s">
        <v>450</v>
      </c>
      <c r="AQ668" s="36" t="s">
        <v>450</v>
      </c>
      <c r="AR668" s="36" t="s">
        <v>450</v>
      </c>
      <c r="AS668" s="36" t="s">
        <v>450</v>
      </c>
      <c r="AT668" s="36">
        <v>0</v>
      </c>
      <c r="AU668" s="37" t="s">
        <v>450</v>
      </c>
      <c r="AV668" s="37" t="s">
        <v>450</v>
      </c>
      <c r="AW668" s="37" t="s">
        <v>450</v>
      </c>
      <c r="AX668" s="37" t="s">
        <v>450</v>
      </c>
      <c r="AY668" s="37">
        <v>0</v>
      </c>
      <c r="AZ668" s="36" t="s">
        <v>450</v>
      </c>
      <c r="BA668" s="36" t="s">
        <v>450</v>
      </c>
      <c r="BB668" s="36" t="s">
        <v>450</v>
      </c>
      <c r="BC668" s="36" t="s">
        <v>450</v>
      </c>
      <c r="BD668" s="36">
        <v>0</v>
      </c>
      <c r="BE668" s="38" t="s">
        <v>450</v>
      </c>
      <c r="BF668" s="38" t="s">
        <v>450</v>
      </c>
      <c r="BG668" s="38" t="s">
        <v>450</v>
      </c>
      <c r="BH668" s="38" t="s">
        <v>450</v>
      </c>
      <c r="BI668" s="38">
        <v>0</v>
      </c>
      <c r="BJ668" s="39" t="s">
        <v>450</v>
      </c>
      <c r="BK668" s="39" t="s">
        <v>450</v>
      </c>
      <c r="BL668" s="39" t="s">
        <v>450</v>
      </c>
      <c r="BM668" s="39" t="s">
        <v>450</v>
      </c>
      <c r="BN668" s="39">
        <v>0</v>
      </c>
      <c r="BO668" s="38" t="s">
        <v>450</v>
      </c>
      <c r="BP668" s="38" t="s">
        <v>450</v>
      </c>
      <c r="BQ668" s="38" t="s">
        <v>450</v>
      </c>
      <c r="BR668" s="38" t="s">
        <v>450</v>
      </c>
      <c r="BS668" s="38">
        <v>0</v>
      </c>
      <c r="BT668" s="36">
        <v>0.30299999999999999</v>
      </c>
      <c r="BU668" s="36">
        <v>3.0000000000000001E-3</v>
      </c>
      <c r="BV668" s="36">
        <v>0</v>
      </c>
      <c r="BW668" s="36">
        <v>0</v>
      </c>
      <c r="BX668" s="36">
        <v>0.30599999999999999</v>
      </c>
      <c r="BY668" s="37">
        <v>46</v>
      </c>
      <c r="BZ668" s="37">
        <v>1</v>
      </c>
      <c r="CA668" s="37">
        <v>0</v>
      </c>
      <c r="CB668" s="37">
        <v>0</v>
      </c>
      <c r="CC668" s="37">
        <v>47</v>
      </c>
      <c r="CD668" s="36">
        <v>0</v>
      </c>
      <c r="CE668" s="36">
        <v>0</v>
      </c>
      <c r="CF668" s="36">
        <v>0</v>
      </c>
      <c r="CG668" s="36">
        <v>0</v>
      </c>
      <c r="CH668" s="36">
        <v>0</v>
      </c>
    </row>
    <row r="669" spans="1:86" x14ac:dyDescent="0.25">
      <c r="A669" s="45">
        <v>2022</v>
      </c>
      <c r="B669" s="43" t="s">
        <v>181</v>
      </c>
      <c r="C669" s="44">
        <v>5860</v>
      </c>
      <c r="D669" s="43" t="s">
        <v>771</v>
      </c>
      <c r="E669" s="43" t="s">
        <v>609</v>
      </c>
      <c r="F669" s="42" t="s">
        <v>455</v>
      </c>
      <c r="G669" s="54">
        <v>0.13700000000000001</v>
      </c>
      <c r="H669" s="54">
        <v>8.9999999999999993E-3</v>
      </c>
      <c r="I669" s="38" t="s">
        <v>450</v>
      </c>
      <c r="J669" s="38" t="s">
        <v>450</v>
      </c>
      <c r="K669" s="38">
        <v>0.14599999999999999</v>
      </c>
      <c r="L669" s="39">
        <v>15</v>
      </c>
      <c r="M669" s="39">
        <v>2</v>
      </c>
      <c r="N669" s="39" t="s">
        <v>450</v>
      </c>
      <c r="O669" s="39" t="s">
        <v>450</v>
      </c>
      <c r="P669" s="39">
        <v>17</v>
      </c>
      <c r="Q669" s="41" t="s">
        <v>450</v>
      </c>
      <c r="R669" s="41" t="s">
        <v>450</v>
      </c>
      <c r="S669" s="41" t="s">
        <v>450</v>
      </c>
      <c r="T669" s="41" t="s">
        <v>450</v>
      </c>
      <c r="U669" s="41" t="s">
        <v>450</v>
      </c>
      <c r="V669" s="40" t="s">
        <v>450</v>
      </c>
      <c r="W669" s="40" t="s">
        <v>450</v>
      </c>
      <c r="X669" s="40" t="s">
        <v>450</v>
      </c>
      <c r="Y669" s="40" t="s">
        <v>450</v>
      </c>
      <c r="Z669" s="40" t="s">
        <v>450</v>
      </c>
      <c r="AA669" s="38" t="s">
        <v>450</v>
      </c>
      <c r="AB669" s="38" t="s">
        <v>450</v>
      </c>
      <c r="AC669" s="38" t="s">
        <v>450</v>
      </c>
      <c r="AD669" s="38" t="s">
        <v>450</v>
      </c>
      <c r="AE669" s="38" t="s">
        <v>450</v>
      </c>
      <c r="AF669" s="39" t="s">
        <v>450</v>
      </c>
      <c r="AG669" s="39" t="s">
        <v>450</v>
      </c>
      <c r="AH669" s="39" t="s">
        <v>450</v>
      </c>
      <c r="AI669" s="39" t="s">
        <v>450</v>
      </c>
      <c r="AJ669" s="39" t="s">
        <v>450</v>
      </c>
      <c r="AK669" s="38" t="s">
        <v>450</v>
      </c>
      <c r="AL669" s="38" t="s">
        <v>450</v>
      </c>
      <c r="AM669" s="38" t="s">
        <v>450</v>
      </c>
      <c r="AN669" s="38" t="s">
        <v>450</v>
      </c>
      <c r="AO669" s="38">
        <v>0</v>
      </c>
      <c r="AP669" s="36" t="s">
        <v>450</v>
      </c>
      <c r="AQ669" s="36" t="s">
        <v>450</v>
      </c>
      <c r="AR669" s="36" t="s">
        <v>450</v>
      </c>
      <c r="AS669" s="36" t="s">
        <v>450</v>
      </c>
      <c r="AT669" s="36">
        <v>0</v>
      </c>
      <c r="AU669" s="37" t="s">
        <v>450</v>
      </c>
      <c r="AV669" s="37" t="s">
        <v>450</v>
      </c>
      <c r="AW669" s="37" t="s">
        <v>450</v>
      </c>
      <c r="AX669" s="37" t="s">
        <v>450</v>
      </c>
      <c r="AY669" s="37">
        <v>0</v>
      </c>
      <c r="AZ669" s="36" t="s">
        <v>450</v>
      </c>
      <c r="BA669" s="36" t="s">
        <v>450</v>
      </c>
      <c r="BB669" s="36" t="s">
        <v>450</v>
      </c>
      <c r="BC669" s="36" t="s">
        <v>450</v>
      </c>
      <c r="BD669" s="36">
        <v>0</v>
      </c>
      <c r="BE669" s="38" t="s">
        <v>450</v>
      </c>
      <c r="BF669" s="38" t="s">
        <v>450</v>
      </c>
      <c r="BG669" s="38" t="s">
        <v>450</v>
      </c>
      <c r="BH669" s="38" t="s">
        <v>450</v>
      </c>
      <c r="BI669" s="38">
        <v>0</v>
      </c>
      <c r="BJ669" s="39" t="s">
        <v>450</v>
      </c>
      <c r="BK669" s="39" t="s">
        <v>450</v>
      </c>
      <c r="BL669" s="39" t="s">
        <v>450</v>
      </c>
      <c r="BM669" s="39" t="s">
        <v>450</v>
      </c>
      <c r="BN669" s="39">
        <v>0</v>
      </c>
      <c r="BO669" s="38" t="s">
        <v>450</v>
      </c>
      <c r="BP669" s="38" t="s">
        <v>450</v>
      </c>
      <c r="BQ669" s="38" t="s">
        <v>450</v>
      </c>
      <c r="BR669" s="38" t="s">
        <v>450</v>
      </c>
      <c r="BS669" s="38">
        <v>0</v>
      </c>
      <c r="BT669" s="36">
        <v>0.13700000000000001</v>
      </c>
      <c r="BU669" s="36">
        <v>8.9999999999999993E-3</v>
      </c>
      <c r="BV669" s="36">
        <v>0</v>
      </c>
      <c r="BW669" s="36">
        <v>0</v>
      </c>
      <c r="BX669" s="36">
        <v>0.14599999999999999</v>
      </c>
      <c r="BY669" s="37">
        <v>15</v>
      </c>
      <c r="BZ669" s="37">
        <v>2</v>
      </c>
      <c r="CA669" s="37">
        <v>0</v>
      </c>
      <c r="CB669" s="37">
        <v>0</v>
      </c>
      <c r="CC669" s="37">
        <v>17</v>
      </c>
      <c r="CD669" s="36">
        <v>0</v>
      </c>
      <c r="CE669" s="36">
        <v>0</v>
      </c>
      <c r="CF669" s="36">
        <v>0</v>
      </c>
      <c r="CG669" s="36">
        <v>0</v>
      </c>
      <c r="CH669" s="36">
        <v>0</v>
      </c>
    </row>
    <row r="670" spans="1:86" x14ac:dyDescent="0.25">
      <c r="A670" s="45">
        <v>2022</v>
      </c>
      <c r="B670" s="43" t="s">
        <v>181</v>
      </c>
      <c r="C670" s="44">
        <v>9246</v>
      </c>
      <c r="D670" s="43" t="s">
        <v>770</v>
      </c>
      <c r="E670" s="43" t="s">
        <v>609</v>
      </c>
      <c r="F670" s="42" t="s">
        <v>457</v>
      </c>
      <c r="G670" s="54">
        <v>0.98099999999999998</v>
      </c>
      <c r="H670" s="54" t="s">
        <v>450</v>
      </c>
      <c r="I670" s="38" t="s">
        <v>450</v>
      </c>
      <c r="J670" s="38" t="s">
        <v>450</v>
      </c>
      <c r="K670" s="38">
        <v>0.98099999999999998</v>
      </c>
      <c r="L670" s="39">
        <v>104</v>
      </c>
      <c r="M670" s="39" t="s">
        <v>450</v>
      </c>
      <c r="N670" s="39" t="s">
        <v>450</v>
      </c>
      <c r="O670" s="39" t="s">
        <v>450</v>
      </c>
      <c r="P670" s="39">
        <v>104</v>
      </c>
      <c r="Q670" s="41" t="s">
        <v>450</v>
      </c>
      <c r="R670" s="41" t="s">
        <v>450</v>
      </c>
      <c r="S670" s="41" t="s">
        <v>450</v>
      </c>
      <c r="T670" s="41" t="s">
        <v>450</v>
      </c>
      <c r="U670" s="41" t="s">
        <v>450</v>
      </c>
      <c r="V670" s="40" t="s">
        <v>450</v>
      </c>
      <c r="W670" s="40" t="s">
        <v>450</v>
      </c>
      <c r="X670" s="40" t="s">
        <v>450</v>
      </c>
      <c r="Y670" s="40" t="s">
        <v>450</v>
      </c>
      <c r="Z670" s="40" t="s">
        <v>450</v>
      </c>
      <c r="AA670" s="38" t="s">
        <v>450</v>
      </c>
      <c r="AB670" s="38" t="s">
        <v>450</v>
      </c>
      <c r="AC670" s="38" t="s">
        <v>450</v>
      </c>
      <c r="AD670" s="38" t="s">
        <v>450</v>
      </c>
      <c r="AE670" s="38" t="s">
        <v>450</v>
      </c>
      <c r="AF670" s="39" t="s">
        <v>450</v>
      </c>
      <c r="AG670" s="39" t="s">
        <v>450</v>
      </c>
      <c r="AH670" s="39" t="s">
        <v>450</v>
      </c>
      <c r="AI670" s="39" t="s">
        <v>450</v>
      </c>
      <c r="AJ670" s="39" t="s">
        <v>450</v>
      </c>
      <c r="AK670" s="38" t="s">
        <v>450</v>
      </c>
      <c r="AL670" s="38" t="s">
        <v>450</v>
      </c>
      <c r="AM670" s="38" t="s">
        <v>450</v>
      </c>
      <c r="AN670" s="38" t="s">
        <v>450</v>
      </c>
      <c r="AO670" s="38">
        <v>0</v>
      </c>
      <c r="AP670" s="36">
        <v>1E-3</v>
      </c>
      <c r="AQ670" s="36" t="s">
        <v>450</v>
      </c>
      <c r="AR670" s="36" t="s">
        <v>450</v>
      </c>
      <c r="AS670" s="36" t="s">
        <v>450</v>
      </c>
      <c r="AT670" s="36">
        <v>1E-3</v>
      </c>
      <c r="AU670" s="37">
        <v>1</v>
      </c>
      <c r="AV670" s="37" t="s">
        <v>450</v>
      </c>
      <c r="AW670" s="37" t="s">
        <v>450</v>
      </c>
      <c r="AX670" s="37" t="s">
        <v>450</v>
      </c>
      <c r="AY670" s="37">
        <v>1</v>
      </c>
      <c r="AZ670" s="36" t="s">
        <v>450</v>
      </c>
      <c r="BA670" s="36" t="s">
        <v>450</v>
      </c>
      <c r="BB670" s="36" t="s">
        <v>450</v>
      </c>
      <c r="BC670" s="36" t="s">
        <v>450</v>
      </c>
      <c r="BD670" s="36">
        <v>0</v>
      </c>
      <c r="BE670" s="38" t="s">
        <v>450</v>
      </c>
      <c r="BF670" s="38" t="s">
        <v>450</v>
      </c>
      <c r="BG670" s="38" t="s">
        <v>450</v>
      </c>
      <c r="BH670" s="38" t="s">
        <v>450</v>
      </c>
      <c r="BI670" s="38">
        <v>0</v>
      </c>
      <c r="BJ670" s="39" t="s">
        <v>450</v>
      </c>
      <c r="BK670" s="39" t="s">
        <v>450</v>
      </c>
      <c r="BL670" s="39" t="s">
        <v>450</v>
      </c>
      <c r="BM670" s="39" t="s">
        <v>450</v>
      </c>
      <c r="BN670" s="39">
        <v>0</v>
      </c>
      <c r="BO670" s="38" t="s">
        <v>450</v>
      </c>
      <c r="BP670" s="38" t="s">
        <v>450</v>
      </c>
      <c r="BQ670" s="38" t="s">
        <v>450</v>
      </c>
      <c r="BR670" s="38" t="s">
        <v>450</v>
      </c>
      <c r="BS670" s="38">
        <v>0</v>
      </c>
      <c r="BT670" s="36">
        <v>0.98199999999999998</v>
      </c>
      <c r="BU670" s="36">
        <v>0</v>
      </c>
      <c r="BV670" s="36">
        <v>0</v>
      </c>
      <c r="BW670" s="36">
        <v>0</v>
      </c>
      <c r="BX670" s="36">
        <v>0.98199999999999998</v>
      </c>
      <c r="BY670" s="37">
        <v>105</v>
      </c>
      <c r="BZ670" s="37">
        <v>0</v>
      </c>
      <c r="CA670" s="37">
        <v>0</v>
      </c>
      <c r="CB670" s="37">
        <v>0</v>
      </c>
      <c r="CC670" s="37">
        <v>105</v>
      </c>
      <c r="CD670" s="36">
        <v>0</v>
      </c>
      <c r="CE670" s="36">
        <v>0</v>
      </c>
      <c r="CF670" s="36">
        <v>0</v>
      </c>
      <c r="CG670" s="36">
        <v>0</v>
      </c>
      <c r="CH670" s="36">
        <v>0</v>
      </c>
    </row>
    <row r="671" spans="1:86" x14ac:dyDescent="0.25">
      <c r="A671" s="45">
        <v>2022</v>
      </c>
      <c r="B671" s="43" t="s">
        <v>181</v>
      </c>
      <c r="C671" s="44">
        <v>10170</v>
      </c>
      <c r="D671" s="43" t="s">
        <v>769</v>
      </c>
      <c r="E671" s="43" t="s">
        <v>757</v>
      </c>
      <c r="F671" s="42" t="s">
        <v>457</v>
      </c>
      <c r="G671" s="54">
        <v>0.71099999999999997</v>
      </c>
      <c r="H671" s="54" t="s">
        <v>450</v>
      </c>
      <c r="I671" s="38" t="s">
        <v>450</v>
      </c>
      <c r="J671" s="38" t="s">
        <v>450</v>
      </c>
      <c r="K671" s="38">
        <v>0.71099999999999997</v>
      </c>
      <c r="L671" s="39">
        <v>78</v>
      </c>
      <c r="M671" s="39" t="s">
        <v>450</v>
      </c>
      <c r="N671" s="39" t="s">
        <v>450</v>
      </c>
      <c r="O671" s="39" t="s">
        <v>450</v>
      </c>
      <c r="P671" s="39">
        <v>78</v>
      </c>
      <c r="Q671" s="41" t="s">
        <v>450</v>
      </c>
      <c r="R671" s="41" t="s">
        <v>450</v>
      </c>
      <c r="S671" s="41" t="s">
        <v>450</v>
      </c>
      <c r="T671" s="41" t="s">
        <v>450</v>
      </c>
      <c r="U671" s="41" t="s">
        <v>450</v>
      </c>
      <c r="V671" s="40" t="s">
        <v>450</v>
      </c>
      <c r="W671" s="40" t="s">
        <v>450</v>
      </c>
      <c r="X671" s="40" t="s">
        <v>450</v>
      </c>
      <c r="Y671" s="40" t="s">
        <v>450</v>
      </c>
      <c r="Z671" s="40" t="s">
        <v>450</v>
      </c>
      <c r="AA671" s="38" t="s">
        <v>450</v>
      </c>
      <c r="AB671" s="38" t="s">
        <v>450</v>
      </c>
      <c r="AC671" s="38" t="s">
        <v>450</v>
      </c>
      <c r="AD671" s="38" t="s">
        <v>450</v>
      </c>
      <c r="AE671" s="38" t="s">
        <v>450</v>
      </c>
      <c r="AF671" s="39" t="s">
        <v>450</v>
      </c>
      <c r="AG671" s="39" t="s">
        <v>450</v>
      </c>
      <c r="AH671" s="39" t="s">
        <v>450</v>
      </c>
      <c r="AI671" s="39" t="s">
        <v>450</v>
      </c>
      <c r="AJ671" s="39" t="s">
        <v>450</v>
      </c>
      <c r="AK671" s="38" t="s">
        <v>450</v>
      </c>
      <c r="AL671" s="38" t="s">
        <v>450</v>
      </c>
      <c r="AM671" s="38" t="s">
        <v>450</v>
      </c>
      <c r="AN671" s="38" t="s">
        <v>450</v>
      </c>
      <c r="AO671" s="38">
        <v>0</v>
      </c>
      <c r="AP671" s="36" t="s">
        <v>450</v>
      </c>
      <c r="AQ671" s="36">
        <v>5.0000000000000001E-3</v>
      </c>
      <c r="AR671" s="36" t="s">
        <v>450</v>
      </c>
      <c r="AS671" s="36" t="s">
        <v>450</v>
      </c>
      <c r="AT671" s="36">
        <v>5.0000000000000001E-3</v>
      </c>
      <c r="AU671" s="37" t="s">
        <v>450</v>
      </c>
      <c r="AV671" s="37">
        <v>1</v>
      </c>
      <c r="AW671" s="37" t="s">
        <v>450</v>
      </c>
      <c r="AX671" s="37" t="s">
        <v>450</v>
      </c>
      <c r="AY671" s="37">
        <v>1</v>
      </c>
      <c r="AZ671" s="36" t="s">
        <v>450</v>
      </c>
      <c r="BA671" s="36" t="s">
        <v>450</v>
      </c>
      <c r="BB671" s="36" t="s">
        <v>450</v>
      </c>
      <c r="BC671" s="36" t="s">
        <v>450</v>
      </c>
      <c r="BD671" s="36">
        <v>0</v>
      </c>
      <c r="BE671" s="38" t="s">
        <v>450</v>
      </c>
      <c r="BF671" s="38" t="s">
        <v>450</v>
      </c>
      <c r="BG671" s="38" t="s">
        <v>450</v>
      </c>
      <c r="BH671" s="38" t="s">
        <v>450</v>
      </c>
      <c r="BI671" s="38">
        <v>0</v>
      </c>
      <c r="BJ671" s="39" t="s">
        <v>450</v>
      </c>
      <c r="BK671" s="39" t="s">
        <v>450</v>
      </c>
      <c r="BL671" s="39" t="s">
        <v>450</v>
      </c>
      <c r="BM671" s="39" t="s">
        <v>450</v>
      </c>
      <c r="BN671" s="39">
        <v>0</v>
      </c>
      <c r="BO671" s="38" t="s">
        <v>450</v>
      </c>
      <c r="BP671" s="38" t="s">
        <v>450</v>
      </c>
      <c r="BQ671" s="38" t="s">
        <v>450</v>
      </c>
      <c r="BR671" s="38" t="s">
        <v>450</v>
      </c>
      <c r="BS671" s="38">
        <v>0</v>
      </c>
      <c r="BT671" s="36">
        <v>0.71099999999999997</v>
      </c>
      <c r="BU671" s="36">
        <v>5.0000000000000001E-3</v>
      </c>
      <c r="BV671" s="36">
        <v>0</v>
      </c>
      <c r="BW671" s="36">
        <v>0</v>
      </c>
      <c r="BX671" s="36">
        <v>0.71599999999999997</v>
      </c>
      <c r="BY671" s="37">
        <v>78</v>
      </c>
      <c r="BZ671" s="37">
        <v>1</v>
      </c>
      <c r="CA671" s="37">
        <v>0</v>
      </c>
      <c r="CB671" s="37">
        <v>0</v>
      </c>
      <c r="CC671" s="37">
        <v>79</v>
      </c>
      <c r="CD671" s="36">
        <v>0</v>
      </c>
      <c r="CE671" s="36">
        <v>0</v>
      </c>
      <c r="CF671" s="36">
        <v>0</v>
      </c>
      <c r="CG671" s="36">
        <v>0</v>
      </c>
      <c r="CH671" s="36">
        <v>0</v>
      </c>
    </row>
    <row r="672" spans="1:86" x14ac:dyDescent="0.25">
      <c r="A672" s="45">
        <v>2022</v>
      </c>
      <c r="B672" s="43" t="s">
        <v>181</v>
      </c>
      <c r="C672" s="44">
        <v>10599</v>
      </c>
      <c r="D672" s="43" t="s">
        <v>768</v>
      </c>
      <c r="E672" s="43" t="s">
        <v>757</v>
      </c>
      <c r="F672" s="42" t="s">
        <v>455</v>
      </c>
      <c r="G672" s="54">
        <v>0.49299999999999999</v>
      </c>
      <c r="H672" s="54">
        <v>0</v>
      </c>
      <c r="I672" s="38">
        <v>0</v>
      </c>
      <c r="J672" s="38">
        <v>0</v>
      </c>
      <c r="K672" s="38">
        <v>0.49299999999999999</v>
      </c>
      <c r="L672" s="39">
        <v>72</v>
      </c>
      <c r="M672" s="39">
        <v>0</v>
      </c>
      <c r="N672" s="39">
        <v>0</v>
      </c>
      <c r="O672" s="39">
        <v>0</v>
      </c>
      <c r="P672" s="39">
        <v>72</v>
      </c>
      <c r="Q672" s="41">
        <v>8.3000000000000004E-2</v>
      </c>
      <c r="R672" s="41" t="s">
        <v>450</v>
      </c>
      <c r="S672" s="41" t="s">
        <v>450</v>
      </c>
      <c r="T672" s="41" t="s">
        <v>450</v>
      </c>
      <c r="U672" s="41">
        <v>8.3000000000000004E-2</v>
      </c>
      <c r="V672" s="40">
        <v>11</v>
      </c>
      <c r="W672" s="40" t="s">
        <v>450</v>
      </c>
      <c r="X672" s="40" t="s">
        <v>450</v>
      </c>
      <c r="Y672" s="40" t="s">
        <v>450</v>
      </c>
      <c r="Z672" s="40">
        <v>11</v>
      </c>
      <c r="AA672" s="38" t="s">
        <v>450</v>
      </c>
      <c r="AB672" s="38" t="s">
        <v>450</v>
      </c>
      <c r="AC672" s="38" t="s">
        <v>450</v>
      </c>
      <c r="AD672" s="38" t="s">
        <v>450</v>
      </c>
      <c r="AE672" s="38">
        <v>0</v>
      </c>
      <c r="AF672" s="39" t="s">
        <v>450</v>
      </c>
      <c r="AG672" s="39" t="s">
        <v>450</v>
      </c>
      <c r="AH672" s="39" t="s">
        <v>450</v>
      </c>
      <c r="AI672" s="39" t="s">
        <v>450</v>
      </c>
      <c r="AJ672" s="39">
        <v>0</v>
      </c>
      <c r="AK672" s="38">
        <v>263.93</v>
      </c>
      <c r="AL672" s="38">
        <v>0</v>
      </c>
      <c r="AM672" s="38">
        <v>0</v>
      </c>
      <c r="AN672" s="38">
        <v>0</v>
      </c>
      <c r="AO672" s="38">
        <v>263.93</v>
      </c>
      <c r="AP672" s="36" t="s">
        <v>450</v>
      </c>
      <c r="AQ672" s="36" t="s">
        <v>450</v>
      </c>
      <c r="AR672" s="36" t="s">
        <v>450</v>
      </c>
      <c r="AS672" s="36" t="s">
        <v>450</v>
      </c>
      <c r="AT672" s="36">
        <v>0</v>
      </c>
      <c r="AU672" s="37" t="s">
        <v>450</v>
      </c>
      <c r="AV672" s="37" t="s">
        <v>450</v>
      </c>
      <c r="AW672" s="37" t="s">
        <v>450</v>
      </c>
      <c r="AX672" s="37" t="s">
        <v>450</v>
      </c>
      <c r="AY672" s="37">
        <v>0</v>
      </c>
      <c r="AZ672" s="36" t="s">
        <v>450</v>
      </c>
      <c r="BA672" s="36" t="s">
        <v>450</v>
      </c>
      <c r="BB672" s="36" t="s">
        <v>450</v>
      </c>
      <c r="BC672" s="36" t="s">
        <v>450</v>
      </c>
      <c r="BD672" s="36">
        <v>0</v>
      </c>
      <c r="BE672" s="38" t="s">
        <v>450</v>
      </c>
      <c r="BF672" s="38" t="s">
        <v>450</v>
      </c>
      <c r="BG672" s="38" t="s">
        <v>450</v>
      </c>
      <c r="BH672" s="38" t="s">
        <v>450</v>
      </c>
      <c r="BI672" s="38">
        <v>0</v>
      </c>
      <c r="BJ672" s="39" t="s">
        <v>450</v>
      </c>
      <c r="BK672" s="39" t="s">
        <v>450</v>
      </c>
      <c r="BL672" s="39" t="s">
        <v>450</v>
      </c>
      <c r="BM672" s="39" t="s">
        <v>450</v>
      </c>
      <c r="BN672" s="39">
        <v>0</v>
      </c>
      <c r="BO672" s="38" t="s">
        <v>450</v>
      </c>
      <c r="BP672" s="38" t="s">
        <v>450</v>
      </c>
      <c r="BQ672" s="38" t="s">
        <v>450</v>
      </c>
      <c r="BR672" s="38" t="s">
        <v>450</v>
      </c>
      <c r="BS672" s="38">
        <v>0</v>
      </c>
      <c r="BT672" s="36">
        <v>0.49299999999999999</v>
      </c>
      <c r="BU672" s="36">
        <v>0</v>
      </c>
      <c r="BV672" s="36">
        <v>0</v>
      </c>
      <c r="BW672" s="36">
        <v>0</v>
      </c>
      <c r="BX672" s="36">
        <v>0.49299999999999999</v>
      </c>
      <c r="BY672" s="37">
        <v>72</v>
      </c>
      <c r="BZ672" s="37">
        <v>0</v>
      </c>
      <c r="CA672" s="37">
        <v>0</v>
      </c>
      <c r="CB672" s="37">
        <v>0</v>
      </c>
      <c r="CC672" s="37">
        <v>72</v>
      </c>
      <c r="CD672" s="36">
        <v>263.93</v>
      </c>
      <c r="CE672" s="36">
        <v>0</v>
      </c>
      <c r="CF672" s="36">
        <v>0</v>
      </c>
      <c r="CG672" s="36">
        <v>0</v>
      </c>
      <c r="CH672" s="36">
        <v>263.93</v>
      </c>
    </row>
    <row r="673" spans="1:86" x14ac:dyDescent="0.25">
      <c r="A673" s="45">
        <v>2022</v>
      </c>
      <c r="B673" s="43" t="s">
        <v>181</v>
      </c>
      <c r="C673" s="44">
        <v>13734</v>
      </c>
      <c r="D673" s="43" t="s">
        <v>767</v>
      </c>
      <c r="E673" s="43" t="s">
        <v>609</v>
      </c>
      <c r="F673" s="42" t="s">
        <v>457</v>
      </c>
      <c r="G673" s="54">
        <v>1.452</v>
      </c>
      <c r="H673" s="54">
        <v>0.78</v>
      </c>
      <c r="I673" s="38">
        <v>0</v>
      </c>
      <c r="J673" s="38">
        <v>0</v>
      </c>
      <c r="K673" s="38">
        <v>2.2320000000000002</v>
      </c>
      <c r="L673" s="39">
        <v>161</v>
      </c>
      <c r="M673" s="39">
        <v>10</v>
      </c>
      <c r="N673" s="39">
        <v>0</v>
      </c>
      <c r="O673" s="39">
        <v>0</v>
      </c>
      <c r="P673" s="39">
        <v>171</v>
      </c>
      <c r="Q673" s="41" t="s">
        <v>450</v>
      </c>
      <c r="R673" s="41" t="s">
        <v>450</v>
      </c>
      <c r="S673" s="41" t="s">
        <v>450</v>
      </c>
      <c r="T673" s="41" t="s">
        <v>450</v>
      </c>
      <c r="U673" s="41" t="s">
        <v>450</v>
      </c>
      <c r="V673" s="40" t="s">
        <v>450</v>
      </c>
      <c r="W673" s="40" t="s">
        <v>450</v>
      </c>
      <c r="X673" s="40" t="s">
        <v>450</v>
      </c>
      <c r="Y673" s="40" t="s">
        <v>450</v>
      </c>
      <c r="Z673" s="40" t="s">
        <v>450</v>
      </c>
      <c r="AA673" s="38" t="s">
        <v>450</v>
      </c>
      <c r="AB673" s="38" t="s">
        <v>450</v>
      </c>
      <c r="AC673" s="38" t="s">
        <v>450</v>
      </c>
      <c r="AD673" s="38" t="s">
        <v>450</v>
      </c>
      <c r="AE673" s="38" t="s">
        <v>450</v>
      </c>
      <c r="AF673" s="39" t="s">
        <v>450</v>
      </c>
      <c r="AG673" s="39" t="s">
        <v>450</v>
      </c>
      <c r="AH673" s="39" t="s">
        <v>450</v>
      </c>
      <c r="AI673" s="39" t="s">
        <v>450</v>
      </c>
      <c r="AJ673" s="39" t="s">
        <v>450</v>
      </c>
      <c r="AK673" s="38">
        <v>820.95600000000002</v>
      </c>
      <c r="AL673" s="38">
        <v>157.30600000000001</v>
      </c>
      <c r="AM673" s="38">
        <v>0</v>
      </c>
      <c r="AN673" s="38">
        <v>0</v>
      </c>
      <c r="AO673" s="38">
        <v>978.26199999999994</v>
      </c>
      <c r="AP673" s="36">
        <v>1.4999999999999999E-2</v>
      </c>
      <c r="AQ673" s="36">
        <v>0</v>
      </c>
      <c r="AR673" s="36">
        <v>0</v>
      </c>
      <c r="AS673" s="36">
        <v>0</v>
      </c>
      <c r="AT673" s="36">
        <v>1.4999999999999999E-2</v>
      </c>
      <c r="AU673" s="37">
        <v>2</v>
      </c>
      <c r="AV673" s="37">
        <v>0</v>
      </c>
      <c r="AW673" s="37">
        <v>0</v>
      </c>
      <c r="AX673" s="37">
        <v>0</v>
      </c>
      <c r="AY673" s="37">
        <v>2</v>
      </c>
      <c r="AZ673" s="36">
        <v>0</v>
      </c>
      <c r="BA673" s="36">
        <v>0</v>
      </c>
      <c r="BB673" s="36">
        <v>0</v>
      </c>
      <c r="BC673" s="36">
        <v>0</v>
      </c>
      <c r="BD673" s="36">
        <v>0</v>
      </c>
      <c r="BE673" s="38" t="s">
        <v>450</v>
      </c>
      <c r="BF673" s="38" t="s">
        <v>450</v>
      </c>
      <c r="BG673" s="38" t="s">
        <v>450</v>
      </c>
      <c r="BH673" s="38" t="s">
        <v>450</v>
      </c>
      <c r="BI673" s="38">
        <v>0</v>
      </c>
      <c r="BJ673" s="39" t="s">
        <v>450</v>
      </c>
      <c r="BK673" s="39" t="s">
        <v>450</v>
      </c>
      <c r="BL673" s="39" t="s">
        <v>450</v>
      </c>
      <c r="BM673" s="39" t="s">
        <v>450</v>
      </c>
      <c r="BN673" s="39">
        <v>0</v>
      </c>
      <c r="BO673" s="38" t="s">
        <v>450</v>
      </c>
      <c r="BP673" s="38" t="s">
        <v>450</v>
      </c>
      <c r="BQ673" s="38" t="s">
        <v>450</v>
      </c>
      <c r="BR673" s="38" t="s">
        <v>450</v>
      </c>
      <c r="BS673" s="38">
        <v>0</v>
      </c>
      <c r="BT673" s="36">
        <v>1.4670000000000001</v>
      </c>
      <c r="BU673" s="36">
        <v>0.78</v>
      </c>
      <c r="BV673" s="36">
        <v>0</v>
      </c>
      <c r="BW673" s="36">
        <v>0</v>
      </c>
      <c r="BX673" s="36">
        <v>2.2469999999999999</v>
      </c>
      <c r="BY673" s="37">
        <v>163</v>
      </c>
      <c r="BZ673" s="37">
        <v>10</v>
      </c>
      <c r="CA673" s="37">
        <v>0</v>
      </c>
      <c r="CB673" s="37">
        <v>0</v>
      </c>
      <c r="CC673" s="37">
        <v>173</v>
      </c>
      <c r="CD673" s="36">
        <v>820.95600000000002</v>
      </c>
      <c r="CE673" s="36">
        <v>157.30600000000001</v>
      </c>
      <c r="CF673" s="36">
        <v>0</v>
      </c>
      <c r="CG673" s="36">
        <v>0</v>
      </c>
      <c r="CH673" s="36">
        <v>978.26199999999994</v>
      </c>
    </row>
    <row r="674" spans="1:86" x14ac:dyDescent="0.25">
      <c r="A674" s="45">
        <v>2022</v>
      </c>
      <c r="B674" s="43" t="s">
        <v>181</v>
      </c>
      <c r="C674" s="44">
        <v>14062</v>
      </c>
      <c r="D674" s="43" t="s">
        <v>766</v>
      </c>
      <c r="E674" s="43" t="s">
        <v>609</v>
      </c>
      <c r="F674" s="42" t="s">
        <v>457</v>
      </c>
      <c r="G674" s="54">
        <v>3.96</v>
      </c>
      <c r="H674" s="54">
        <v>0.16900000000000001</v>
      </c>
      <c r="I674" s="38">
        <v>0</v>
      </c>
      <c r="J674" s="38">
        <v>0</v>
      </c>
      <c r="K674" s="38">
        <v>4.1289999999999996</v>
      </c>
      <c r="L674" s="39">
        <v>459</v>
      </c>
      <c r="M674" s="39">
        <v>5</v>
      </c>
      <c r="N674" s="39">
        <v>0</v>
      </c>
      <c r="O674" s="39">
        <v>0</v>
      </c>
      <c r="P674" s="39">
        <v>464</v>
      </c>
      <c r="Q674" s="41">
        <v>0</v>
      </c>
      <c r="R674" s="41">
        <v>0</v>
      </c>
      <c r="S674" s="41">
        <v>0</v>
      </c>
      <c r="T674" s="41">
        <v>0</v>
      </c>
      <c r="U674" s="41">
        <v>0</v>
      </c>
      <c r="V674" s="40">
        <v>0</v>
      </c>
      <c r="W674" s="40">
        <v>0</v>
      </c>
      <c r="X674" s="40">
        <v>0</v>
      </c>
      <c r="Y674" s="40">
        <v>0</v>
      </c>
      <c r="Z674" s="40">
        <v>0</v>
      </c>
      <c r="AA674" s="38">
        <v>0</v>
      </c>
      <c r="AB674" s="38">
        <v>0</v>
      </c>
      <c r="AC674" s="38">
        <v>0</v>
      </c>
      <c r="AD674" s="38">
        <v>0</v>
      </c>
      <c r="AE674" s="38">
        <v>0</v>
      </c>
      <c r="AF674" s="39">
        <v>0</v>
      </c>
      <c r="AG674" s="39">
        <v>0</v>
      </c>
      <c r="AH674" s="39">
        <v>0</v>
      </c>
      <c r="AI674" s="39">
        <v>0</v>
      </c>
      <c r="AJ674" s="39">
        <v>0</v>
      </c>
      <c r="AK674" s="38">
        <v>0</v>
      </c>
      <c r="AL674" s="38">
        <v>0</v>
      </c>
      <c r="AM674" s="38">
        <v>0</v>
      </c>
      <c r="AN674" s="38">
        <v>0</v>
      </c>
      <c r="AO674" s="38">
        <v>0</v>
      </c>
      <c r="AP674" s="36">
        <v>0.13200000000000001</v>
      </c>
      <c r="AQ674" s="36">
        <v>0</v>
      </c>
      <c r="AR674" s="36">
        <v>0</v>
      </c>
      <c r="AS674" s="36">
        <v>0</v>
      </c>
      <c r="AT674" s="36">
        <v>0.13200000000000001</v>
      </c>
      <c r="AU674" s="37">
        <v>15</v>
      </c>
      <c r="AV674" s="37">
        <v>0</v>
      </c>
      <c r="AW674" s="37">
        <v>0</v>
      </c>
      <c r="AX674" s="37">
        <v>0</v>
      </c>
      <c r="AY674" s="37">
        <v>15</v>
      </c>
      <c r="AZ674" s="36" t="s">
        <v>450</v>
      </c>
      <c r="BA674" s="36">
        <v>0</v>
      </c>
      <c r="BB674" s="36">
        <v>0</v>
      </c>
      <c r="BC674" s="36">
        <v>0</v>
      </c>
      <c r="BD674" s="36">
        <v>0</v>
      </c>
      <c r="BE674" s="38">
        <v>0</v>
      </c>
      <c r="BF674" s="38">
        <v>0</v>
      </c>
      <c r="BG674" s="38">
        <v>0.08</v>
      </c>
      <c r="BH674" s="38">
        <v>0</v>
      </c>
      <c r="BI674" s="38">
        <v>0.08</v>
      </c>
      <c r="BJ674" s="39">
        <v>0</v>
      </c>
      <c r="BK674" s="39">
        <v>0</v>
      </c>
      <c r="BL674" s="39">
        <v>4</v>
      </c>
      <c r="BM674" s="39">
        <v>0</v>
      </c>
      <c r="BN674" s="39">
        <v>4</v>
      </c>
      <c r="BO674" s="38">
        <v>0</v>
      </c>
      <c r="BP674" s="38">
        <v>0</v>
      </c>
      <c r="BQ674" s="38">
        <v>0</v>
      </c>
      <c r="BR674" s="38">
        <v>0</v>
      </c>
      <c r="BS674" s="38">
        <v>0</v>
      </c>
      <c r="BT674" s="36">
        <v>4.0919999999999996</v>
      </c>
      <c r="BU674" s="36">
        <v>0.16900000000000001</v>
      </c>
      <c r="BV674" s="36">
        <v>0.08</v>
      </c>
      <c r="BW674" s="36">
        <v>0</v>
      </c>
      <c r="BX674" s="36">
        <v>4.3410000000000002</v>
      </c>
      <c r="BY674" s="37">
        <v>474</v>
      </c>
      <c r="BZ674" s="37">
        <v>5</v>
      </c>
      <c r="CA674" s="37">
        <v>4</v>
      </c>
      <c r="CB674" s="37">
        <v>0</v>
      </c>
      <c r="CC674" s="37">
        <v>483</v>
      </c>
      <c r="CD674" s="36">
        <v>0</v>
      </c>
      <c r="CE674" s="36">
        <v>0</v>
      </c>
      <c r="CF674" s="36">
        <v>0</v>
      </c>
      <c r="CG674" s="36">
        <v>0</v>
      </c>
      <c r="CH674" s="36">
        <v>0</v>
      </c>
    </row>
    <row r="675" spans="1:86" x14ac:dyDescent="0.25">
      <c r="A675" s="45">
        <v>2022</v>
      </c>
      <c r="B675" s="43" t="s">
        <v>181</v>
      </c>
      <c r="C675" s="44">
        <v>14063</v>
      </c>
      <c r="D675" s="43" t="s">
        <v>765</v>
      </c>
      <c r="E675" s="43" t="s">
        <v>609</v>
      </c>
      <c r="F675" s="42" t="s">
        <v>457</v>
      </c>
      <c r="G675" s="54">
        <v>22.375</v>
      </c>
      <c r="H675" s="54">
        <v>8.0570000000000004</v>
      </c>
      <c r="I675" s="38">
        <v>0.46400000000000002</v>
      </c>
      <c r="J675" s="38">
        <v>0</v>
      </c>
      <c r="K675" s="38">
        <v>30.896000000000001</v>
      </c>
      <c r="L675" s="39">
        <v>3252</v>
      </c>
      <c r="M675" s="39">
        <v>138</v>
      </c>
      <c r="N675" s="39">
        <v>3</v>
      </c>
      <c r="O675" s="39">
        <v>0</v>
      </c>
      <c r="P675" s="39">
        <v>3393</v>
      </c>
      <c r="Q675" s="41">
        <v>0</v>
      </c>
      <c r="R675" s="41">
        <v>0</v>
      </c>
      <c r="S675" s="41">
        <v>0</v>
      </c>
      <c r="T675" s="41">
        <v>0</v>
      </c>
      <c r="U675" s="41">
        <v>0</v>
      </c>
      <c r="V675" s="40">
        <v>0</v>
      </c>
      <c r="W675" s="40">
        <v>0</v>
      </c>
      <c r="X675" s="40">
        <v>0</v>
      </c>
      <c r="Y675" s="40">
        <v>0</v>
      </c>
      <c r="Z675" s="40">
        <v>0</v>
      </c>
      <c r="AA675" s="38">
        <v>7.944</v>
      </c>
      <c r="AB675" s="38">
        <v>15.085000000000001</v>
      </c>
      <c r="AC675" s="38">
        <v>0.78600000000000003</v>
      </c>
      <c r="AD675" s="38">
        <v>0</v>
      </c>
      <c r="AE675" s="38">
        <v>23.815000000000001</v>
      </c>
      <c r="AF675" s="39">
        <v>2418</v>
      </c>
      <c r="AG675" s="39">
        <v>1887</v>
      </c>
      <c r="AH675" s="39">
        <v>24</v>
      </c>
      <c r="AI675" s="39">
        <v>0</v>
      </c>
      <c r="AJ675" s="39">
        <v>4329</v>
      </c>
      <c r="AK675" s="38">
        <v>0</v>
      </c>
      <c r="AL675" s="38">
        <v>0</v>
      </c>
      <c r="AM675" s="38">
        <v>0</v>
      </c>
      <c r="AN675" s="38">
        <v>0</v>
      </c>
      <c r="AO675" s="38">
        <v>0</v>
      </c>
      <c r="AP675" s="36">
        <v>0.13500000000000001</v>
      </c>
      <c r="AQ675" s="36">
        <v>0.53</v>
      </c>
      <c r="AR675" s="36">
        <v>0</v>
      </c>
      <c r="AS675" s="36">
        <v>0</v>
      </c>
      <c r="AT675" s="36">
        <v>0.66500000000000004</v>
      </c>
      <c r="AU675" s="37">
        <v>21</v>
      </c>
      <c r="AV675" s="37">
        <v>9</v>
      </c>
      <c r="AW675" s="37">
        <v>0</v>
      </c>
      <c r="AX675" s="37">
        <v>0</v>
      </c>
      <c r="AY675" s="37">
        <v>30</v>
      </c>
      <c r="AZ675" s="36">
        <v>0</v>
      </c>
      <c r="BA675" s="36">
        <v>0</v>
      </c>
      <c r="BB675" s="36">
        <v>0</v>
      </c>
      <c r="BC675" s="36">
        <v>0</v>
      </c>
      <c r="BD675" s="36">
        <v>0</v>
      </c>
      <c r="BE675" s="38">
        <v>0</v>
      </c>
      <c r="BF675" s="38">
        <v>0</v>
      </c>
      <c r="BG675" s="38">
        <v>0</v>
      </c>
      <c r="BH675" s="38">
        <v>0</v>
      </c>
      <c r="BI675" s="38">
        <v>0</v>
      </c>
      <c r="BJ675" s="39">
        <v>0</v>
      </c>
      <c r="BK675" s="39">
        <v>0</v>
      </c>
      <c r="BL675" s="39">
        <v>0</v>
      </c>
      <c r="BM675" s="39">
        <v>0</v>
      </c>
      <c r="BN675" s="39">
        <v>0</v>
      </c>
      <c r="BO675" s="38">
        <v>0</v>
      </c>
      <c r="BP675" s="38">
        <v>0</v>
      </c>
      <c r="BQ675" s="38">
        <v>0</v>
      </c>
      <c r="BR675" s="38">
        <v>0</v>
      </c>
      <c r="BS675" s="38">
        <v>0</v>
      </c>
      <c r="BT675" s="36">
        <v>30.454000000000001</v>
      </c>
      <c r="BU675" s="36">
        <v>23.672000000000001</v>
      </c>
      <c r="BV675" s="36">
        <v>1.25</v>
      </c>
      <c r="BW675" s="36">
        <v>0</v>
      </c>
      <c r="BX675" s="36">
        <v>55.375999999999998</v>
      </c>
      <c r="BY675" s="37">
        <v>5691</v>
      </c>
      <c r="BZ675" s="37">
        <v>2034</v>
      </c>
      <c r="CA675" s="37">
        <v>27</v>
      </c>
      <c r="CB675" s="37">
        <v>0</v>
      </c>
      <c r="CC675" s="37">
        <v>7752</v>
      </c>
      <c r="CD675" s="36">
        <v>0</v>
      </c>
      <c r="CE675" s="36">
        <v>0</v>
      </c>
      <c r="CF675" s="36">
        <v>0</v>
      </c>
      <c r="CG675" s="36">
        <v>0</v>
      </c>
      <c r="CH675" s="36">
        <v>0</v>
      </c>
    </row>
    <row r="676" spans="1:86" x14ac:dyDescent="0.25">
      <c r="A676" s="45">
        <v>2022</v>
      </c>
      <c r="B676" s="43" t="s">
        <v>181</v>
      </c>
      <c r="C676" s="44">
        <v>14289</v>
      </c>
      <c r="D676" s="43" t="s">
        <v>764</v>
      </c>
      <c r="E676" s="43" t="s">
        <v>609</v>
      </c>
      <c r="F676" s="42" t="s">
        <v>457</v>
      </c>
      <c r="G676" s="54">
        <v>0.496</v>
      </c>
      <c r="H676" s="54">
        <v>6.5000000000000002E-2</v>
      </c>
      <c r="I676" s="38" t="s">
        <v>450</v>
      </c>
      <c r="J676" s="38" t="s">
        <v>450</v>
      </c>
      <c r="K676" s="38">
        <v>0.56100000000000005</v>
      </c>
      <c r="L676" s="39">
        <v>66</v>
      </c>
      <c r="M676" s="39">
        <v>5</v>
      </c>
      <c r="N676" s="39" t="s">
        <v>450</v>
      </c>
      <c r="O676" s="39" t="s">
        <v>450</v>
      </c>
      <c r="P676" s="39">
        <v>71</v>
      </c>
      <c r="Q676" s="41" t="s">
        <v>450</v>
      </c>
      <c r="R676" s="41" t="s">
        <v>450</v>
      </c>
      <c r="S676" s="41" t="s">
        <v>450</v>
      </c>
      <c r="T676" s="41" t="s">
        <v>450</v>
      </c>
      <c r="U676" s="41" t="s">
        <v>450</v>
      </c>
      <c r="V676" s="40" t="s">
        <v>450</v>
      </c>
      <c r="W676" s="40" t="s">
        <v>450</v>
      </c>
      <c r="X676" s="40" t="s">
        <v>450</v>
      </c>
      <c r="Y676" s="40" t="s">
        <v>450</v>
      </c>
      <c r="Z676" s="40" t="s">
        <v>450</v>
      </c>
      <c r="AA676" s="38" t="s">
        <v>450</v>
      </c>
      <c r="AB676" s="38" t="s">
        <v>450</v>
      </c>
      <c r="AC676" s="38" t="s">
        <v>450</v>
      </c>
      <c r="AD676" s="38" t="s">
        <v>450</v>
      </c>
      <c r="AE676" s="38" t="s">
        <v>450</v>
      </c>
      <c r="AF676" s="39" t="s">
        <v>450</v>
      </c>
      <c r="AG676" s="39" t="s">
        <v>450</v>
      </c>
      <c r="AH676" s="39" t="s">
        <v>450</v>
      </c>
      <c r="AI676" s="39" t="s">
        <v>450</v>
      </c>
      <c r="AJ676" s="39" t="s">
        <v>450</v>
      </c>
      <c r="AK676" s="38" t="s">
        <v>450</v>
      </c>
      <c r="AL676" s="38" t="s">
        <v>450</v>
      </c>
      <c r="AM676" s="38" t="s">
        <v>450</v>
      </c>
      <c r="AN676" s="38" t="s">
        <v>450</v>
      </c>
      <c r="AO676" s="38">
        <v>0</v>
      </c>
      <c r="AP676" s="36" t="s">
        <v>450</v>
      </c>
      <c r="AQ676" s="36" t="s">
        <v>450</v>
      </c>
      <c r="AR676" s="36" t="s">
        <v>450</v>
      </c>
      <c r="AS676" s="36" t="s">
        <v>450</v>
      </c>
      <c r="AT676" s="36">
        <v>0</v>
      </c>
      <c r="AU676" s="37" t="s">
        <v>450</v>
      </c>
      <c r="AV676" s="37" t="s">
        <v>450</v>
      </c>
      <c r="AW676" s="37" t="s">
        <v>450</v>
      </c>
      <c r="AX676" s="37" t="s">
        <v>450</v>
      </c>
      <c r="AY676" s="37">
        <v>0</v>
      </c>
      <c r="AZ676" s="36" t="s">
        <v>450</v>
      </c>
      <c r="BA676" s="36" t="s">
        <v>450</v>
      </c>
      <c r="BB676" s="36" t="s">
        <v>450</v>
      </c>
      <c r="BC676" s="36" t="s">
        <v>450</v>
      </c>
      <c r="BD676" s="36">
        <v>0</v>
      </c>
      <c r="BE676" s="38" t="s">
        <v>450</v>
      </c>
      <c r="BF676" s="38" t="s">
        <v>450</v>
      </c>
      <c r="BG676" s="38" t="s">
        <v>450</v>
      </c>
      <c r="BH676" s="38" t="s">
        <v>450</v>
      </c>
      <c r="BI676" s="38">
        <v>0</v>
      </c>
      <c r="BJ676" s="39" t="s">
        <v>450</v>
      </c>
      <c r="BK676" s="39" t="s">
        <v>450</v>
      </c>
      <c r="BL676" s="39" t="s">
        <v>450</v>
      </c>
      <c r="BM676" s="39" t="s">
        <v>450</v>
      </c>
      <c r="BN676" s="39">
        <v>0</v>
      </c>
      <c r="BO676" s="38" t="s">
        <v>450</v>
      </c>
      <c r="BP676" s="38" t="s">
        <v>450</v>
      </c>
      <c r="BQ676" s="38" t="s">
        <v>450</v>
      </c>
      <c r="BR676" s="38" t="s">
        <v>450</v>
      </c>
      <c r="BS676" s="38">
        <v>0</v>
      </c>
      <c r="BT676" s="36">
        <v>0.496</v>
      </c>
      <c r="BU676" s="36">
        <v>6.5000000000000002E-2</v>
      </c>
      <c r="BV676" s="36">
        <v>0</v>
      </c>
      <c r="BW676" s="36">
        <v>0</v>
      </c>
      <c r="BX676" s="36">
        <v>0.56100000000000005</v>
      </c>
      <c r="BY676" s="37">
        <v>66</v>
      </c>
      <c r="BZ676" s="37">
        <v>5</v>
      </c>
      <c r="CA676" s="37">
        <v>0</v>
      </c>
      <c r="CB676" s="37">
        <v>0</v>
      </c>
      <c r="CC676" s="37">
        <v>71</v>
      </c>
      <c r="CD676" s="36">
        <v>0</v>
      </c>
      <c r="CE676" s="36">
        <v>0</v>
      </c>
      <c r="CF676" s="36">
        <v>0</v>
      </c>
      <c r="CG676" s="36">
        <v>0</v>
      </c>
      <c r="CH676" s="36">
        <v>0</v>
      </c>
    </row>
    <row r="677" spans="1:86" x14ac:dyDescent="0.25">
      <c r="A677" s="45">
        <v>2022</v>
      </c>
      <c r="B677" s="43" t="s">
        <v>181</v>
      </c>
      <c r="C677" s="44">
        <v>14775</v>
      </c>
      <c r="D677" s="43" t="s">
        <v>763</v>
      </c>
      <c r="E677" s="43" t="s">
        <v>609</v>
      </c>
      <c r="F677" s="42" t="s">
        <v>455</v>
      </c>
      <c r="G677" s="54">
        <v>1.5860000000000001</v>
      </c>
      <c r="H677" s="54">
        <v>0.222</v>
      </c>
      <c r="I677" s="38" t="s">
        <v>450</v>
      </c>
      <c r="J677" s="38" t="s">
        <v>450</v>
      </c>
      <c r="K677" s="38">
        <v>1.8080000000000001</v>
      </c>
      <c r="L677" s="39">
        <v>122</v>
      </c>
      <c r="M677" s="39">
        <v>6</v>
      </c>
      <c r="N677" s="39" t="s">
        <v>450</v>
      </c>
      <c r="O677" s="39" t="s">
        <v>450</v>
      </c>
      <c r="P677" s="39">
        <v>128</v>
      </c>
      <c r="Q677" s="41" t="s">
        <v>450</v>
      </c>
      <c r="R677" s="41" t="s">
        <v>450</v>
      </c>
      <c r="S677" s="41" t="s">
        <v>450</v>
      </c>
      <c r="T677" s="41" t="s">
        <v>450</v>
      </c>
      <c r="U677" s="41" t="s">
        <v>450</v>
      </c>
      <c r="V677" s="40" t="s">
        <v>450</v>
      </c>
      <c r="W677" s="40" t="s">
        <v>450</v>
      </c>
      <c r="X677" s="40" t="s">
        <v>450</v>
      </c>
      <c r="Y677" s="40" t="s">
        <v>450</v>
      </c>
      <c r="Z677" s="40" t="s">
        <v>450</v>
      </c>
      <c r="AA677" s="38" t="s">
        <v>450</v>
      </c>
      <c r="AB677" s="38" t="s">
        <v>450</v>
      </c>
      <c r="AC677" s="38" t="s">
        <v>450</v>
      </c>
      <c r="AD677" s="38" t="s">
        <v>450</v>
      </c>
      <c r="AE677" s="38" t="s">
        <v>450</v>
      </c>
      <c r="AF677" s="39" t="s">
        <v>450</v>
      </c>
      <c r="AG677" s="39" t="s">
        <v>450</v>
      </c>
      <c r="AH677" s="39" t="s">
        <v>450</v>
      </c>
      <c r="AI677" s="39" t="s">
        <v>450</v>
      </c>
      <c r="AJ677" s="39" t="s">
        <v>450</v>
      </c>
      <c r="AK677" s="38" t="s">
        <v>450</v>
      </c>
      <c r="AL677" s="38" t="s">
        <v>450</v>
      </c>
      <c r="AM677" s="38" t="s">
        <v>450</v>
      </c>
      <c r="AN677" s="38" t="s">
        <v>450</v>
      </c>
      <c r="AO677" s="38">
        <v>0</v>
      </c>
      <c r="AP677" s="36" t="s">
        <v>450</v>
      </c>
      <c r="AQ677" s="36" t="s">
        <v>450</v>
      </c>
      <c r="AR677" s="36" t="s">
        <v>450</v>
      </c>
      <c r="AS677" s="36" t="s">
        <v>450</v>
      </c>
      <c r="AT677" s="36">
        <v>0</v>
      </c>
      <c r="AU677" s="37" t="s">
        <v>450</v>
      </c>
      <c r="AV677" s="37" t="s">
        <v>450</v>
      </c>
      <c r="AW677" s="37" t="s">
        <v>450</v>
      </c>
      <c r="AX677" s="37" t="s">
        <v>450</v>
      </c>
      <c r="AY677" s="37">
        <v>0</v>
      </c>
      <c r="AZ677" s="36" t="s">
        <v>450</v>
      </c>
      <c r="BA677" s="36" t="s">
        <v>450</v>
      </c>
      <c r="BB677" s="36" t="s">
        <v>450</v>
      </c>
      <c r="BC677" s="36" t="s">
        <v>450</v>
      </c>
      <c r="BD677" s="36">
        <v>0</v>
      </c>
      <c r="BE677" s="38" t="s">
        <v>450</v>
      </c>
      <c r="BF677" s="38" t="s">
        <v>450</v>
      </c>
      <c r="BG677" s="38" t="s">
        <v>450</v>
      </c>
      <c r="BH677" s="38" t="s">
        <v>450</v>
      </c>
      <c r="BI677" s="38">
        <v>0</v>
      </c>
      <c r="BJ677" s="39" t="s">
        <v>450</v>
      </c>
      <c r="BK677" s="39" t="s">
        <v>450</v>
      </c>
      <c r="BL677" s="39" t="s">
        <v>450</v>
      </c>
      <c r="BM677" s="39" t="s">
        <v>450</v>
      </c>
      <c r="BN677" s="39">
        <v>0</v>
      </c>
      <c r="BO677" s="38" t="s">
        <v>450</v>
      </c>
      <c r="BP677" s="38" t="s">
        <v>450</v>
      </c>
      <c r="BQ677" s="38" t="s">
        <v>450</v>
      </c>
      <c r="BR677" s="38" t="s">
        <v>450</v>
      </c>
      <c r="BS677" s="38">
        <v>0</v>
      </c>
      <c r="BT677" s="36">
        <v>1.5860000000000001</v>
      </c>
      <c r="BU677" s="36">
        <v>0.222</v>
      </c>
      <c r="BV677" s="36">
        <v>0</v>
      </c>
      <c r="BW677" s="36">
        <v>0</v>
      </c>
      <c r="BX677" s="36">
        <v>1.8080000000000001</v>
      </c>
      <c r="BY677" s="37">
        <v>122</v>
      </c>
      <c r="BZ677" s="37">
        <v>6</v>
      </c>
      <c r="CA677" s="37">
        <v>0</v>
      </c>
      <c r="CB677" s="37">
        <v>0</v>
      </c>
      <c r="CC677" s="37">
        <v>128</v>
      </c>
      <c r="CD677" s="36">
        <v>0</v>
      </c>
      <c r="CE677" s="36">
        <v>0</v>
      </c>
      <c r="CF677" s="36">
        <v>0</v>
      </c>
      <c r="CG677" s="36">
        <v>0</v>
      </c>
      <c r="CH677" s="36">
        <v>0</v>
      </c>
    </row>
    <row r="678" spans="1:86" x14ac:dyDescent="0.25">
      <c r="A678" s="45">
        <v>2022</v>
      </c>
      <c r="B678" s="43" t="s">
        <v>181</v>
      </c>
      <c r="C678" s="44">
        <v>15474</v>
      </c>
      <c r="D678" s="43" t="s">
        <v>762</v>
      </c>
      <c r="E678" s="43" t="s">
        <v>609</v>
      </c>
      <c r="F678" s="42" t="s">
        <v>457</v>
      </c>
      <c r="G678" s="54">
        <v>9.7189999999999994</v>
      </c>
      <c r="H678" s="54">
        <v>1.282</v>
      </c>
      <c r="I678" s="38">
        <v>7.0000000000000007E-2</v>
      </c>
      <c r="J678" s="38" t="s">
        <v>450</v>
      </c>
      <c r="K678" s="38">
        <v>11.071</v>
      </c>
      <c r="L678" s="39">
        <v>1445</v>
      </c>
      <c r="M678" s="39">
        <v>53</v>
      </c>
      <c r="N678" s="39">
        <v>2</v>
      </c>
      <c r="O678" s="39" t="s">
        <v>450</v>
      </c>
      <c r="P678" s="39">
        <v>1500</v>
      </c>
      <c r="Q678" s="41">
        <v>6.8000000000000005E-2</v>
      </c>
      <c r="R678" s="41">
        <v>1.4E-2</v>
      </c>
      <c r="S678" s="41" t="s">
        <v>450</v>
      </c>
      <c r="T678" s="41" t="s">
        <v>450</v>
      </c>
      <c r="U678" s="41">
        <v>8.2000000000000003E-2</v>
      </c>
      <c r="V678" s="40">
        <v>12</v>
      </c>
      <c r="W678" s="40">
        <v>1</v>
      </c>
      <c r="X678" s="40" t="s">
        <v>450</v>
      </c>
      <c r="Y678" s="40" t="s">
        <v>450</v>
      </c>
      <c r="Z678" s="40">
        <v>13</v>
      </c>
      <c r="AA678" s="38" t="s">
        <v>450</v>
      </c>
      <c r="AB678" s="38" t="s">
        <v>450</v>
      </c>
      <c r="AC678" s="38" t="s">
        <v>450</v>
      </c>
      <c r="AD678" s="38" t="s">
        <v>450</v>
      </c>
      <c r="AE678" s="38">
        <v>0</v>
      </c>
      <c r="AF678" s="39" t="s">
        <v>450</v>
      </c>
      <c r="AG678" s="39" t="s">
        <v>450</v>
      </c>
      <c r="AH678" s="39" t="s">
        <v>450</v>
      </c>
      <c r="AI678" s="39" t="s">
        <v>450</v>
      </c>
      <c r="AJ678" s="39">
        <v>0</v>
      </c>
      <c r="AK678" s="38">
        <v>6444.5159999999996</v>
      </c>
      <c r="AL678" s="38">
        <v>380.93700000000001</v>
      </c>
      <c r="AM678" s="38">
        <v>11.052</v>
      </c>
      <c r="AN678" s="38" t="s">
        <v>450</v>
      </c>
      <c r="AO678" s="38">
        <v>6836.5050000000001</v>
      </c>
      <c r="AP678" s="36">
        <v>5.7000000000000002E-2</v>
      </c>
      <c r="AQ678" s="36">
        <v>4.7E-2</v>
      </c>
      <c r="AR678" s="36" t="s">
        <v>450</v>
      </c>
      <c r="AS678" s="36" t="s">
        <v>450</v>
      </c>
      <c r="AT678" s="36">
        <v>0.104</v>
      </c>
      <c r="AU678" s="37">
        <v>10</v>
      </c>
      <c r="AV678" s="37">
        <v>5</v>
      </c>
      <c r="AW678" s="37" t="s">
        <v>450</v>
      </c>
      <c r="AX678" s="37" t="s">
        <v>450</v>
      </c>
      <c r="AY678" s="37">
        <v>15</v>
      </c>
      <c r="AZ678" s="36">
        <v>18.927</v>
      </c>
      <c r="BA678" s="36">
        <v>2.4E-2</v>
      </c>
      <c r="BB678" s="36" t="s">
        <v>450</v>
      </c>
      <c r="BC678" s="36" t="s">
        <v>450</v>
      </c>
      <c r="BD678" s="36">
        <v>18.951000000000001</v>
      </c>
      <c r="BE678" s="38" t="s">
        <v>450</v>
      </c>
      <c r="BF678" s="38">
        <v>0.02</v>
      </c>
      <c r="BG678" s="38" t="s">
        <v>450</v>
      </c>
      <c r="BH678" s="38" t="s">
        <v>450</v>
      </c>
      <c r="BI678" s="38">
        <v>0.02</v>
      </c>
      <c r="BJ678" s="39" t="s">
        <v>450</v>
      </c>
      <c r="BK678" s="39">
        <v>1</v>
      </c>
      <c r="BL678" s="39" t="s">
        <v>450</v>
      </c>
      <c r="BM678" s="39" t="s">
        <v>450</v>
      </c>
      <c r="BN678" s="39">
        <v>1</v>
      </c>
      <c r="BO678" s="38" t="s">
        <v>450</v>
      </c>
      <c r="BP678" s="38" t="s">
        <v>450</v>
      </c>
      <c r="BQ678" s="38" t="s">
        <v>450</v>
      </c>
      <c r="BR678" s="38" t="s">
        <v>450</v>
      </c>
      <c r="BS678" s="38">
        <v>0</v>
      </c>
      <c r="BT678" s="36">
        <v>9.7759999999999998</v>
      </c>
      <c r="BU678" s="36">
        <v>1.349</v>
      </c>
      <c r="BV678" s="36">
        <v>7.0000000000000007E-2</v>
      </c>
      <c r="BW678" s="36">
        <v>0</v>
      </c>
      <c r="BX678" s="36">
        <v>11.195</v>
      </c>
      <c r="BY678" s="37">
        <v>1455</v>
      </c>
      <c r="BZ678" s="37">
        <v>59</v>
      </c>
      <c r="CA678" s="37">
        <v>2</v>
      </c>
      <c r="CB678" s="37">
        <v>0</v>
      </c>
      <c r="CC678" s="37">
        <v>1516</v>
      </c>
      <c r="CD678" s="36">
        <v>6463.4430000000002</v>
      </c>
      <c r="CE678" s="36">
        <v>380.96100000000001</v>
      </c>
      <c r="CF678" s="36">
        <v>11.052</v>
      </c>
      <c r="CG678" s="36">
        <v>0</v>
      </c>
      <c r="CH678" s="36">
        <v>6855.4560000000001</v>
      </c>
    </row>
    <row r="679" spans="1:86" x14ac:dyDescent="0.25">
      <c r="A679" s="45">
        <v>2022</v>
      </c>
      <c r="B679" s="43" t="s">
        <v>181</v>
      </c>
      <c r="C679" s="44">
        <v>16382</v>
      </c>
      <c r="D679" s="43" t="s">
        <v>761</v>
      </c>
      <c r="E679" s="43" t="s">
        <v>609</v>
      </c>
      <c r="F679" s="42" t="s">
        <v>455</v>
      </c>
      <c r="G679" s="54">
        <v>0.64500000000000002</v>
      </c>
      <c r="H679" s="54" t="s">
        <v>450</v>
      </c>
      <c r="I679" s="38" t="s">
        <v>450</v>
      </c>
      <c r="J679" s="38" t="s">
        <v>450</v>
      </c>
      <c r="K679" s="38">
        <v>0.64500000000000002</v>
      </c>
      <c r="L679" s="39">
        <v>57</v>
      </c>
      <c r="M679" s="39" t="s">
        <v>450</v>
      </c>
      <c r="N679" s="39" t="s">
        <v>450</v>
      </c>
      <c r="O679" s="39" t="s">
        <v>450</v>
      </c>
      <c r="P679" s="39">
        <v>57</v>
      </c>
      <c r="Q679" s="41" t="s">
        <v>450</v>
      </c>
      <c r="R679" s="41" t="s">
        <v>450</v>
      </c>
      <c r="S679" s="41" t="s">
        <v>450</v>
      </c>
      <c r="T679" s="41" t="s">
        <v>450</v>
      </c>
      <c r="U679" s="41" t="s">
        <v>450</v>
      </c>
      <c r="V679" s="40" t="s">
        <v>450</v>
      </c>
      <c r="W679" s="40" t="s">
        <v>450</v>
      </c>
      <c r="X679" s="40" t="s">
        <v>450</v>
      </c>
      <c r="Y679" s="40" t="s">
        <v>450</v>
      </c>
      <c r="Z679" s="40" t="s">
        <v>450</v>
      </c>
      <c r="AA679" s="38" t="s">
        <v>450</v>
      </c>
      <c r="AB679" s="38" t="s">
        <v>450</v>
      </c>
      <c r="AC679" s="38" t="s">
        <v>450</v>
      </c>
      <c r="AD679" s="38" t="s">
        <v>450</v>
      </c>
      <c r="AE679" s="38" t="s">
        <v>450</v>
      </c>
      <c r="AF679" s="39" t="s">
        <v>450</v>
      </c>
      <c r="AG679" s="39" t="s">
        <v>450</v>
      </c>
      <c r="AH679" s="39" t="s">
        <v>450</v>
      </c>
      <c r="AI679" s="39" t="s">
        <v>450</v>
      </c>
      <c r="AJ679" s="39" t="s">
        <v>450</v>
      </c>
      <c r="AK679" s="38" t="s">
        <v>450</v>
      </c>
      <c r="AL679" s="38" t="s">
        <v>450</v>
      </c>
      <c r="AM679" s="38" t="s">
        <v>450</v>
      </c>
      <c r="AN679" s="38" t="s">
        <v>450</v>
      </c>
      <c r="AO679" s="38">
        <v>0</v>
      </c>
      <c r="AP679" s="36">
        <v>0.06</v>
      </c>
      <c r="AQ679" s="36" t="s">
        <v>450</v>
      </c>
      <c r="AR679" s="36" t="s">
        <v>450</v>
      </c>
      <c r="AS679" s="36" t="s">
        <v>450</v>
      </c>
      <c r="AT679" s="36">
        <v>0.06</v>
      </c>
      <c r="AU679" s="37">
        <v>3</v>
      </c>
      <c r="AV679" s="37" t="s">
        <v>450</v>
      </c>
      <c r="AW679" s="37" t="s">
        <v>450</v>
      </c>
      <c r="AX679" s="37" t="s">
        <v>450</v>
      </c>
      <c r="AY679" s="37">
        <v>3</v>
      </c>
      <c r="AZ679" s="36" t="s">
        <v>450</v>
      </c>
      <c r="BA679" s="36" t="s">
        <v>450</v>
      </c>
      <c r="BB679" s="36" t="s">
        <v>450</v>
      </c>
      <c r="BC679" s="36" t="s">
        <v>450</v>
      </c>
      <c r="BD679" s="36">
        <v>0</v>
      </c>
      <c r="BE679" s="38" t="s">
        <v>450</v>
      </c>
      <c r="BF679" s="38" t="s">
        <v>450</v>
      </c>
      <c r="BG679" s="38" t="s">
        <v>450</v>
      </c>
      <c r="BH679" s="38" t="s">
        <v>450</v>
      </c>
      <c r="BI679" s="38">
        <v>0</v>
      </c>
      <c r="BJ679" s="39" t="s">
        <v>450</v>
      </c>
      <c r="BK679" s="39" t="s">
        <v>450</v>
      </c>
      <c r="BL679" s="39" t="s">
        <v>450</v>
      </c>
      <c r="BM679" s="39" t="s">
        <v>450</v>
      </c>
      <c r="BN679" s="39">
        <v>0</v>
      </c>
      <c r="BO679" s="38" t="s">
        <v>450</v>
      </c>
      <c r="BP679" s="38" t="s">
        <v>450</v>
      </c>
      <c r="BQ679" s="38" t="s">
        <v>450</v>
      </c>
      <c r="BR679" s="38" t="s">
        <v>450</v>
      </c>
      <c r="BS679" s="38">
        <v>0</v>
      </c>
      <c r="BT679" s="36">
        <v>0.70499999999999996</v>
      </c>
      <c r="BU679" s="36">
        <v>0</v>
      </c>
      <c r="BV679" s="36">
        <v>0</v>
      </c>
      <c r="BW679" s="36">
        <v>0</v>
      </c>
      <c r="BX679" s="36">
        <v>0.70499999999999996</v>
      </c>
      <c r="BY679" s="37">
        <v>60</v>
      </c>
      <c r="BZ679" s="37">
        <v>0</v>
      </c>
      <c r="CA679" s="37">
        <v>0</v>
      </c>
      <c r="CB679" s="37">
        <v>0</v>
      </c>
      <c r="CC679" s="37">
        <v>60</v>
      </c>
      <c r="CD679" s="36">
        <v>0</v>
      </c>
      <c r="CE679" s="36">
        <v>0</v>
      </c>
      <c r="CF679" s="36">
        <v>0</v>
      </c>
      <c r="CG679" s="36">
        <v>0</v>
      </c>
      <c r="CH679" s="36">
        <v>0</v>
      </c>
    </row>
    <row r="680" spans="1:86" x14ac:dyDescent="0.25">
      <c r="A680" s="45">
        <v>2022</v>
      </c>
      <c r="B680" s="43" t="s">
        <v>181</v>
      </c>
      <c r="C680" s="44">
        <v>17671</v>
      </c>
      <c r="D680" s="43" t="s">
        <v>623</v>
      </c>
      <c r="E680" s="43" t="s">
        <v>473</v>
      </c>
      <c r="F680" s="42" t="s">
        <v>457</v>
      </c>
      <c r="G680" s="54">
        <v>2.1999999999999999E-2</v>
      </c>
      <c r="H680" s="54" t="s">
        <v>450</v>
      </c>
      <c r="I680" s="38" t="s">
        <v>450</v>
      </c>
      <c r="J680" s="38" t="s">
        <v>450</v>
      </c>
      <c r="K680" s="38">
        <v>2.1999999999999999E-2</v>
      </c>
      <c r="L680" s="39">
        <v>2</v>
      </c>
      <c r="M680" s="39" t="s">
        <v>450</v>
      </c>
      <c r="N680" s="39" t="s">
        <v>450</v>
      </c>
      <c r="O680" s="39" t="s">
        <v>450</v>
      </c>
      <c r="P680" s="39">
        <v>2</v>
      </c>
      <c r="Q680" s="41" t="s">
        <v>450</v>
      </c>
      <c r="R680" s="41" t="s">
        <v>450</v>
      </c>
      <c r="S680" s="41" t="s">
        <v>450</v>
      </c>
      <c r="T680" s="41" t="s">
        <v>450</v>
      </c>
      <c r="U680" s="41" t="s">
        <v>450</v>
      </c>
      <c r="V680" s="40" t="s">
        <v>450</v>
      </c>
      <c r="W680" s="40" t="s">
        <v>450</v>
      </c>
      <c r="X680" s="40" t="s">
        <v>450</v>
      </c>
      <c r="Y680" s="40" t="s">
        <v>450</v>
      </c>
      <c r="Z680" s="40" t="s">
        <v>450</v>
      </c>
      <c r="AA680" s="38" t="s">
        <v>450</v>
      </c>
      <c r="AB680" s="38" t="s">
        <v>450</v>
      </c>
      <c r="AC680" s="38" t="s">
        <v>450</v>
      </c>
      <c r="AD680" s="38" t="s">
        <v>450</v>
      </c>
      <c r="AE680" s="38" t="s">
        <v>450</v>
      </c>
      <c r="AF680" s="39" t="s">
        <v>450</v>
      </c>
      <c r="AG680" s="39" t="s">
        <v>450</v>
      </c>
      <c r="AH680" s="39" t="s">
        <v>450</v>
      </c>
      <c r="AI680" s="39" t="s">
        <v>450</v>
      </c>
      <c r="AJ680" s="39" t="s">
        <v>450</v>
      </c>
      <c r="AK680" s="38" t="s">
        <v>450</v>
      </c>
      <c r="AL680" s="38" t="s">
        <v>450</v>
      </c>
      <c r="AM680" s="38" t="s">
        <v>450</v>
      </c>
      <c r="AN680" s="38" t="s">
        <v>450</v>
      </c>
      <c r="AO680" s="38">
        <v>0</v>
      </c>
      <c r="AP680" s="36" t="s">
        <v>450</v>
      </c>
      <c r="AQ680" s="36" t="s">
        <v>450</v>
      </c>
      <c r="AR680" s="36" t="s">
        <v>450</v>
      </c>
      <c r="AS680" s="36" t="s">
        <v>450</v>
      </c>
      <c r="AT680" s="36">
        <v>0</v>
      </c>
      <c r="AU680" s="37" t="s">
        <v>450</v>
      </c>
      <c r="AV680" s="37" t="s">
        <v>450</v>
      </c>
      <c r="AW680" s="37" t="s">
        <v>450</v>
      </c>
      <c r="AX680" s="37" t="s">
        <v>450</v>
      </c>
      <c r="AY680" s="37">
        <v>0</v>
      </c>
      <c r="AZ680" s="36" t="s">
        <v>450</v>
      </c>
      <c r="BA680" s="36" t="s">
        <v>450</v>
      </c>
      <c r="BB680" s="36" t="s">
        <v>450</v>
      </c>
      <c r="BC680" s="36" t="s">
        <v>450</v>
      </c>
      <c r="BD680" s="36">
        <v>0</v>
      </c>
      <c r="BE680" s="38" t="s">
        <v>450</v>
      </c>
      <c r="BF680" s="38" t="s">
        <v>450</v>
      </c>
      <c r="BG680" s="38" t="s">
        <v>450</v>
      </c>
      <c r="BH680" s="38" t="s">
        <v>450</v>
      </c>
      <c r="BI680" s="38">
        <v>0</v>
      </c>
      <c r="BJ680" s="39" t="s">
        <v>450</v>
      </c>
      <c r="BK680" s="39" t="s">
        <v>450</v>
      </c>
      <c r="BL680" s="39" t="s">
        <v>450</v>
      </c>
      <c r="BM680" s="39" t="s">
        <v>450</v>
      </c>
      <c r="BN680" s="39">
        <v>0</v>
      </c>
      <c r="BO680" s="38" t="s">
        <v>450</v>
      </c>
      <c r="BP680" s="38" t="s">
        <v>450</v>
      </c>
      <c r="BQ680" s="38" t="s">
        <v>450</v>
      </c>
      <c r="BR680" s="38" t="s">
        <v>450</v>
      </c>
      <c r="BS680" s="38">
        <v>0</v>
      </c>
      <c r="BT680" s="36">
        <v>2.1999999999999999E-2</v>
      </c>
      <c r="BU680" s="36">
        <v>0</v>
      </c>
      <c r="BV680" s="36">
        <v>0</v>
      </c>
      <c r="BW680" s="36">
        <v>0</v>
      </c>
      <c r="BX680" s="36">
        <v>2.1999999999999999E-2</v>
      </c>
      <c r="BY680" s="37">
        <v>2</v>
      </c>
      <c r="BZ680" s="37">
        <v>0</v>
      </c>
      <c r="CA680" s="37">
        <v>0</v>
      </c>
      <c r="CB680" s="37">
        <v>0</v>
      </c>
      <c r="CC680" s="37">
        <v>2</v>
      </c>
      <c r="CD680" s="36">
        <v>0</v>
      </c>
      <c r="CE680" s="36">
        <v>0</v>
      </c>
      <c r="CF680" s="36">
        <v>0</v>
      </c>
      <c r="CG680" s="36">
        <v>0</v>
      </c>
      <c r="CH680" s="36">
        <v>0</v>
      </c>
    </row>
    <row r="681" spans="1:86" x14ac:dyDescent="0.25">
      <c r="A681" s="45">
        <v>2022</v>
      </c>
      <c r="B681" s="43" t="s">
        <v>181</v>
      </c>
      <c r="C681" s="44">
        <v>18125</v>
      </c>
      <c r="D681" s="43" t="s">
        <v>760</v>
      </c>
      <c r="E681" s="43" t="s">
        <v>609</v>
      </c>
      <c r="F681" s="42" t="s">
        <v>457</v>
      </c>
      <c r="G681" s="54">
        <v>9.9000000000000005E-2</v>
      </c>
      <c r="H681" s="54" t="s">
        <v>450</v>
      </c>
      <c r="I681" s="38" t="s">
        <v>450</v>
      </c>
      <c r="J681" s="38" t="s">
        <v>450</v>
      </c>
      <c r="K681" s="38">
        <v>9.9000000000000005E-2</v>
      </c>
      <c r="L681" s="39">
        <v>18</v>
      </c>
      <c r="M681" s="39" t="s">
        <v>450</v>
      </c>
      <c r="N681" s="39" t="s">
        <v>450</v>
      </c>
      <c r="O681" s="39" t="s">
        <v>450</v>
      </c>
      <c r="P681" s="39">
        <v>18</v>
      </c>
      <c r="Q681" s="41" t="s">
        <v>450</v>
      </c>
      <c r="R681" s="41" t="s">
        <v>450</v>
      </c>
      <c r="S681" s="41" t="s">
        <v>450</v>
      </c>
      <c r="T681" s="41" t="s">
        <v>450</v>
      </c>
      <c r="U681" s="41" t="s">
        <v>450</v>
      </c>
      <c r="V681" s="40" t="s">
        <v>450</v>
      </c>
      <c r="W681" s="40" t="s">
        <v>450</v>
      </c>
      <c r="X681" s="40" t="s">
        <v>450</v>
      </c>
      <c r="Y681" s="40" t="s">
        <v>450</v>
      </c>
      <c r="Z681" s="40" t="s">
        <v>450</v>
      </c>
      <c r="AA681" s="38" t="s">
        <v>450</v>
      </c>
      <c r="AB681" s="38" t="s">
        <v>450</v>
      </c>
      <c r="AC681" s="38" t="s">
        <v>450</v>
      </c>
      <c r="AD681" s="38" t="s">
        <v>450</v>
      </c>
      <c r="AE681" s="38" t="s">
        <v>450</v>
      </c>
      <c r="AF681" s="39" t="s">
        <v>450</v>
      </c>
      <c r="AG681" s="39" t="s">
        <v>450</v>
      </c>
      <c r="AH681" s="39" t="s">
        <v>450</v>
      </c>
      <c r="AI681" s="39" t="s">
        <v>450</v>
      </c>
      <c r="AJ681" s="39" t="s">
        <v>450</v>
      </c>
      <c r="AK681" s="38" t="s">
        <v>450</v>
      </c>
      <c r="AL681" s="38" t="s">
        <v>450</v>
      </c>
      <c r="AM681" s="38" t="s">
        <v>450</v>
      </c>
      <c r="AN681" s="38" t="s">
        <v>450</v>
      </c>
      <c r="AO681" s="38">
        <v>0</v>
      </c>
      <c r="AP681" s="36">
        <v>0.01</v>
      </c>
      <c r="AQ681" s="36" t="s">
        <v>450</v>
      </c>
      <c r="AR681" s="36" t="s">
        <v>450</v>
      </c>
      <c r="AS681" s="36" t="s">
        <v>450</v>
      </c>
      <c r="AT681" s="36">
        <v>0.01</v>
      </c>
      <c r="AU681" s="37">
        <v>1</v>
      </c>
      <c r="AV681" s="37" t="s">
        <v>450</v>
      </c>
      <c r="AW681" s="37" t="s">
        <v>450</v>
      </c>
      <c r="AX681" s="37" t="s">
        <v>450</v>
      </c>
      <c r="AY681" s="37">
        <v>1</v>
      </c>
      <c r="AZ681" s="36" t="s">
        <v>450</v>
      </c>
      <c r="BA681" s="36" t="s">
        <v>450</v>
      </c>
      <c r="BB681" s="36" t="s">
        <v>450</v>
      </c>
      <c r="BC681" s="36" t="s">
        <v>450</v>
      </c>
      <c r="BD681" s="36">
        <v>0</v>
      </c>
      <c r="BE681" s="38" t="s">
        <v>450</v>
      </c>
      <c r="BF681" s="38" t="s">
        <v>450</v>
      </c>
      <c r="BG681" s="38" t="s">
        <v>450</v>
      </c>
      <c r="BH681" s="38" t="s">
        <v>450</v>
      </c>
      <c r="BI681" s="38">
        <v>0</v>
      </c>
      <c r="BJ681" s="39" t="s">
        <v>450</v>
      </c>
      <c r="BK681" s="39" t="s">
        <v>450</v>
      </c>
      <c r="BL681" s="39" t="s">
        <v>450</v>
      </c>
      <c r="BM681" s="39" t="s">
        <v>450</v>
      </c>
      <c r="BN681" s="39">
        <v>0</v>
      </c>
      <c r="BO681" s="38" t="s">
        <v>450</v>
      </c>
      <c r="BP681" s="38" t="s">
        <v>450</v>
      </c>
      <c r="BQ681" s="38" t="s">
        <v>450</v>
      </c>
      <c r="BR681" s="38" t="s">
        <v>450</v>
      </c>
      <c r="BS681" s="38">
        <v>0</v>
      </c>
      <c r="BT681" s="36">
        <v>0.109</v>
      </c>
      <c r="BU681" s="36">
        <v>0</v>
      </c>
      <c r="BV681" s="36">
        <v>0</v>
      </c>
      <c r="BW681" s="36">
        <v>0</v>
      </c>
      <c r="BX681" s="36">
        <v>0.109</v>
      </c>
      <c r="BY681" s="37">
        <v>19</v>
      </c>
      <c r="BZ681" s="37">
        <v>0</v>
      </c>
      <c r="CA681" s="37">
        <v>0</v>
      </c>
      <c r="CB681" s="37">
        <v>0</v>
      </c>
      <c r="CC681" s="37">
        <v>19</v>
      </c>
      <c r="CD681" s="36">
        <v>0</v>
      </c>
      <c r="CE681" s="36">
        <v>0</v>
      </c>
      <c r="CF681" s="36">
        <v>0</v>
      </c>
      <c r="CG681" s="36">
        <v>0</v>
      </c>
      <c r="CH681" s="36">
        <v>0</v>
      </c>
    </row>
    <row r="682" spans="1:86" x14ac:dyDescent="0.25">
      <c r="A682" s="45">
        <v>2022</v>
      </c>
      <c r="B682" s="43" t="s">
        <v>181</v>
      </c>
      <c r="C682" s="44">
        <v>19160</v>
      </c>
      <c r="D682" s="43" t="s">
        <v>620</v>
      </c>
      <c r="E682" s="43" t="s">
        <v>609</v>
      </c>
      <c r="F682" s="42" t="s">
        <v>455</v>
      </c>
      <c r="G682" s="54">
        <v>0.221</v>
      </c>
      <c r="H682" s="54">
        <v>8.9999999999999993E-3</v>
      </c>
      <c r="I682" s="38" t="s">
        <v>450</v>
      </c>
      <c r="J682" s="38" t="s">
        <v>450</v>
      </c>
      <c r="K682" s="38">
        <v>0.23</v>
      </c>
      <c r="L682" s="39">
        <v>22</v>
      </c>
      <c r="M682" s="39">
        <v>1</v>
      </c>
      <c r="N682" s="39" t="s">
        <v>450</v>
      </c>
      <c r="O682" s="39" t="s">
        <v>450</v>
      </c>
      <c r="P682" s="39">
        <v>23</v>
      </c>
      <c r="Q682" s="41" t="s">
        <v>450</v>
      </c>
      <c r="R682" s="41" t="s">
        <v>450</v>
      </c>
      <c r="S682" s="41" t="s">
        <v>450</v>
      </c>
      <c r="T682" s="41" t="s">
        <v>450</v>
      </c>
      <c r="U682" s="41">
        <v>0</v>
      </c>
      <c r="V682" s="40" t="s">
        <v>450</v>
      </c>
      <c r="W682" s="40" t="s">
        <v>450</v>
      </c>
      <c r="X682" s="40" t="s">
        <v>450</v>
      </c>
      <c r="Y682" s="40" t="s">
        <v>450</v>
      </c>
      <c r="Z682" s="40">
        <v>0</v>
      </c>
      <c r="AA682" s="38">
        <v>0.17699999999999999</v>
      </c>
      <c r="AB682" s="38">
        <v>3.0000000000000001E-3</v>
      </c>
      <c r="AC682" s="38" t="s">
        <v>450</v>
      </c>
      <c r="AD682" s="38" t="s">
        <v>450</v>
      </c>
      <c r="AE682" s="38">
        <v>0.18</v>
      </c>
      <c r="AF682" s="39">
        <v>77</v>
      </c>
      <c r="AG682" s="39">
        <v>2</v>
      </c>
      <c r="AH682" s="39" t="s">
        <v>450</v>
      </c>
      <c r="AI682" s="39" t="s">
        <v>450</v>
      </c>
      <c r="AJ682" s="39">
        <v>79</v>
      </c>
      <c r="AK682" s="38" t="s">
        <v>450</v>
      </c>
      <c r="AL682" s="38" t="s">
        <v>450</v>
      </c>
      <c r="AM682" s="38" t="s">
        <v>450</v>
      </c>
      <c r="AN682" s="38" t="s">
        <v>450</v>
      </c>
      <c r="AO682" s="38">
        <v>0</v>
      </c>
      <c r="AP682" s="36" t="s">
        <v>450</v>
      </c>
      <c r="AQ682" s="36" t="s">
        <v>450</v>
      </c>
      <c r="AR682" s="36" t="s">
        <v>450</v>
      </c>
      <c r="AS682" s="36" t="s">
        <v>450</v>
      </c>
      <c r="AT682" s="36">
        <v>0</v>
      </c>
      <c r="AU682" s="37" t="s">
        <v>450</v>
      </c>
      <c r="AV682" s="37" t="s">
        <v>450</v>
      </c>
      <c r="AW682" s="37" t="s">
        <v>450</v>
      </c>
      <c r="AX682" s="37" t="s">
        <v>450</v>
      </c>
      <c r="AY682" s="37">
        <v>0</v>
      </c>
      <c r="AZ682" s="36" t="s">
        <v>450</v>
      </c>
      <c r="BA682" s="36" t="s">
        <v>450</v>
      </c>
      <c r="BB682" s="36" t="s">
        <v>450</v>
      </c>
      <c r="BC682" s="36" t="s">
        <v>450</v>
      </c>
      <c r="BD682" s="36">
        <v>0</v>
      </c>
      <c r="BE682" s="38" t="s">
        <v>450</v>
      </c>
      <c r="BF682" s="38" t="s">
        <v>450</v>
      </c>
      <c r="BG682" s="38" t="s">
        <v>450</v>
      </c>
      <c r="BH682" s="38" t="s">
        <v>450</v>
      </c>
      <c r="BI682" s="38">
        <v>0</v>
      </c>
      <c r="BJ682" s="39" t="s">
        <v>450</v>
      </c>
      <c r="BK682" s="39" t="s">
        <v>450</v>
      </c>
      <c r="BL682" s="39" t="s">
        <v>450</v>
      </c>
      <c r="BM682" s="39" t="s">
        <v>450</v>
      </c>
      <c r="BN682" s="39">
        <v>0</v>
      </c>
      <c r="BO682" s="38" t="s">
        <v>450</v>
      </c>
      <c r="BP682" s="38" t="s">
        <v>450</v>
      </c>
      <c r="BQ682" s="38" t="s">
        <v>450</v>
      </c>
      <c r="BR682" s="38" t="s">
        <v>450</v>
      </c>
      <c r="BS682" s="38">
        <v>0</v>
      </c>
      <c r="BT682" s="36">
        <v>0.39800000000000002</v>
      </c>
      <c r="BU682" s="36">
        <v>1.2E-2</v>
      </c>
      <c r="BV682" s="36">
        <v>0</v>
      </c>
      <c r="BW682" s="36">
        <v>0</v>
      </c>
      <c r="BX682" s="36">
        <v>0.41</v>
      </c>
      <c r="BY682" s="37">
        <v>99</v>
      </c>
      <c r="BZ682" s="37">
        <v>3</v>
      </c>
      <c r="CA682" s="37">
        <v>0</v>
      </c>
      <c r="CB682" s="37">
        <v>0</v>
      </c>
      <c r="CC682" s="37">
        <v>102</v>
      </c>
      <c r="CD682" s="36">
        <v>0</v>
      </c>
      <c r="CE682" s="36">
        <v>0</v>
      </c>
      <c r="CF682" s="36">
        <v>0</v>
      </c>
      <c r="CG682" s="36">
        <v>0</v>
      </c>
      <c r="CH682" s="36">
        <v>0</v>
      </c>
    </row>
    <row r="683" spans="1:86" x14ac:dyDescent="0.25">
      <c r="A683" s="45">
        <v>2022</v>
      </c>
      <c r="B683" s="43" t="s">
        <v>181</v>
      </c>
      <c r="C683" s="44">
        <v>19785</v>
      </c>
      <c r="D683" s="43" t="s">
        <v>759</v>
      </c>
      <c r="E683" s="43" t="s">
        <v>757</v>
      </c>
      <c r="F683" s="42" t="s">
        <v>457</v>
      </c>
      <c r="G683" s="54">
        <v>1.4810000000000001</v>
      </c>
      <c r="H683" s="54" t="s">
        <v>450</v>
      </c>
      <c r="I683" s="38" t="s">
        <v>450</v>
      </c>
      <c r="J683" s="38" t="s">
        <v>450</v>
      </c>
      <c r="K683" s="38">
        <v>1.4810000000000001</v>
      </c>
      <c r="L683" s="39">
        <v>158</v>
      </c>
      <c r="M683" s="39" t="s">
        <v>450</v>
      </c>
      <c r="N683" s="39" t="s">
        <v>450</v>
      </c>
      <c r="O683" s="39" t="s">
        <v>450</v>
      </c>
      <c r="P683" s="39">
        <v>158</v>
      </c>
      <c r="Q683" s="41" t="s">
        <v>450</v>
      </c>
      <c r="R683" s="41" t="s">
        <v>450</v>
      </c>
      <c r="S683" s="41" t="s">
        <v>450</v>
      </c>
      <c r="T683" s="41" t="s">
        <v>450</v>
      </c>
      <c r="U683" s="41" t="s">
        <v>450</v>
      </c>
      <c r="V683" s="40" t="s">
        <v>450</v>
      </c>
      <c r="W683" s="40" t="s">
        <v>450</v>
      </c>
      <c r="X683" s="40" t="s">
        <v>450</v>
      </c>
      <c r="Y683" s="40" t="s">
        <v>450</v>
      </c>
      <c r="Z683" s="40" t="s">
        <v>450</v>
      </c>
      <c r="AA683" s="38" t="s">
        <v>450</v>
      </c>
      <c r="AB683" s="38" t="s">
        <v>450</v>
      </c>
      <c r="AC683" s="38" t="s">
        <v>450</v>
      </c>
      <c r="AD683" s="38" t="s">
        <v>450</v>
      </c>
      <c r="AE683" s="38" t="s">
        <v>450</v>
      </c>
      <c r="AF683" s="39" t="s">
        <v>450</v>
      </c>
      <c r="AG683" s="39" t="s">
        <v>450</v>
      </c>
      <c r="AH683" s="39" t="s">
        <v>450</v>
      </c>
      <c r="AI683" s="39" t="s">
        <v>450</v>
      </c>
      <c r="AJ683" s="39" t="s">
        <v>450</v>
      </c>
      <c r="AK683" s="38" t="s">
        <v>450</v>
      </c>
      <c r="AL683" s="38" t="s">
        <v>450</v>
      </c>
      <c r="AM683" s="38" t="s">
        <v>450</v>
      </c>
      <c r="AN683" s="38" t="s">
        <v>450</v>
      </c>
      <c r="AO683" s="38">
        <v>0</v>
      </c>
      <c r="AP683" s="36" t="s">
        <v>450</v>
      </c>
      <c r="AQ683" s="36" t="s">
        <v>450</v>
      </c>
      <c r="AR683" s="36" t="s">
        <v>450</v>
      </c>
      <c r="AS683" s="36" t="s">
        <v>450</v>
      </c>
      <c r="AT683" s="36">
        <v>0</v>
      </c>
      <c r="AU683" s="37" t="s">
        <v>450</v>
      </c>
      <c r="AV683" s="37" t="s">
        <v>450</v>
      </c>
      <c r="AW683" s="37" t="s">
        <v>450</v>
      </c>
      <c r="AX683" s="37" t="s">
        <v>450</v>
      </c>
      <c r="AY683" s="37">
        <v>0</v>
      </c>
      <c r="AZ683" s="36" t="s">
        <v>450</v>
      </c>
      <c r="BA683" s="36" t="s">
        <v>450</v>
      </c>
      <c r="BB683" s="36" t="s">
        <v>450</v>
      </c>
      <c r="BC683" s="36" t="s">
        <v>450</v>
      </c>
      <c r="BD683" s="36">
        <v>0</v>
      </c>
      <c r="BE683" s="38" t="s">
        <v>450</v>
      </c>
      <c r="BF683" s="38" t="s">
        <v>450</v>
      </c>
      <c r="BG683" s="38" t="s">
        <v>450</v>
      </c>
      <c r="BH683" s="38" t="s">
        <v>450</v>
      </c>
      <c r="BI683" s="38">
        <v>0</v>
      </c>
      <c r="BJ683" s="39" t="s">
        <v>450</v>
      </c>
      <c r="BK683" s="39" t="s">
        <v>450</v>
      </c>
      <c r="BL683" s="39" t="s">
        <v>450</v>
      </c>
      <c r="BM683" s="39" t="s">
        <v>450</v>
      </c>
      <c r="BN683" s="39">
        <v>0</v>
      </c>
      <c r="BO683" s="38" t="s">
        <v>450</v>
      </c>
      <c r="BP683" s="38" t="s">
        <v>450</v>
      </c>
      <c r="BQ683" s="38" t="s">
        <v>450</v>
      </c>
      <c r="BR683" s="38" t="s">
        <v>450</v>
      </c>
      <c r="BS683" s="38">
        <v>0</v>
      </c>
      <c r="BT683" s="36">
        <v>1.4810000000000001</v>
      </c>
      <c r="BU683" s="36">
        <v>0</v>
      </c>
      <c r="BV683" s="36">
        <v>0</v>
      </c>
      <c r="BW683" s="36">
        <v>0</v>
      </c>
      <c r="BX683" s="36">
        <v>1.4810000000000001</v>
      </c>
      <c r="BY683" s="37">
        <v>158</v>
      </c>
      <c r="BZ683" s="37">
        <v>0</v>
      </c>
      <c r="CA683" s="37">
        <v>0</v>
      </c>
      <c r="CB683" s="37">
        <v>0</v>
      </c>
      <c r="CC683" s="37">
        <v>158</v>
      </c>
      <c r="CD683" s="36">
        <v>0</v>
      </c>
      <c r="CE683" s="36">
        <v>0</v>
      </c>
      <c r="CF683" s="36">
        <v>0</v>
      </c>
      <c r="CG683" s="36">
        <v>0</v>
      </c>
      <c r="CH683" s="36">
        <v>0</v>
      </c>
    </row>
    <row r="684" spans="1:86" x14ac:dyDescent="0.25">
      <c r="A684" s="45">
        <v>2022</v>
      </c>
      <c r="B684" s="43" t="s">
        <v>181</v>
      </c>
      <c r="C684" s="44">
        <v>60482</v>
      </c>
      <c r="D684" s="43" t="s">
        <v>758</v>
      </c>
      <c r="E684" s="43" t="s">
        <v>609</v>
      </c>
      <c r="F684" s="42" t="s">
        <v>457</v>
      </c>
      <c r="G684" s="54">
        <v>0.88</v>
      </c>
      <c r="H684" s="54">
        <v>0</v>
      </c>
      <c r="I684" s="38">
        <v>0</v>
      </c>
      <c r="J684" s="38">
        <v>0</v>
      </c>
      <c r="K684" s="38">
        <v>0.88</v>
      </c>
      <c r="L684" s="39">
        <v>110</v>
      </c>
      <c r="M684" s="39">
        <v>0</v>
      </c>
      <c r="N684" s="39">
        <v>0</v>
      </c>
      <c r="O684" s="39">
        <v>0</v>
      </c>
      <c r="P684" s="39">
        <v>110</v>
      </c>
      <c r="Q684" s="41">
        <v>0</v>
      </c>
      <c r="R684" s="41">
        <v>0</v>
      </c>
      <c r="S684" s="41">
        <v>0</v>
      </c>
      <c r="T684" s="41">
        <v>0</v>
      </c>
      <c r="U684" s="41">
        <v>0</v>
      </c>
      <c r="V684" s="40">
        <v>0</v>
      </c>
      <c r="W684" s="40">
        <v>0</v>
      </c>
      <c r="X684" s="40">
        <v>0</v>
      </c>
      <c r="Y684" s="40">
        <v>0</v>
      </c>
      <c r="Z684" s="40">
        <v>0</v>
      </c>
      <c r="AA684" s="38">
        <v>0</v>
      </c>
      <c r="AB684" s="38">
        <v>0</v>
      </c>
      <c r="AC684" s="38">
        <v>0</v>
      </c>
      <c r="AD684" s="38">
        <v>0</v>
      </c>
      <c r="AE684" s="38">
        <v>0</v>
      </c>
      <c r="AF684" s="39">
        <v>0</v>
      </c>
      <c r="AG684" s="39">
        <v>0</v>
      </c>
      <c r="AH684" s="39">
        <v>0</v>
      </c>
      <c r="AI684" s="39">
        <v>0</v>
      </c>
      <c r="AJ684" s="39">
        <v>0</v>
      </c>
      <c r="AK684" s="38">
        <v>0</v>
      </c>
      <c r="AL684" s="38">
        <v>0</v>
      </c>
      <c r="AM684" s="38">
        <v>0</v>
      </c>
      <c r="AN684" s="38">
        <v>0</v>
      </c>
      <c r="AO684" s="38">
        <v>0</v>
      </c>
      <c r="AP684" s="36">
        <v>5.0000000000000001E-3</v>
      </c>
      <c r="AQ684" s="36">
        <v>0</v>
      </c>
      <c r="AR684" s="36">
        <v>0</v>
      </c>
      <c r="AS684" s="36">
        <v>0</v>
      </c>
      <c r="AT684" s="36">
        <v>5.0000000000000001E-3</v>
      </c>
      <c r="AU684" s="37">
        <v>2</v>
      </c>
      <c r="AV684" s="37">
        <v>0</v>
      </c>
      <c r="AW684" s="37">
        <v>0</v>
      </c>
      <c r="AX684" s="37">
        <v>0</v>
      </c>
      <c r="AY684" s="37">
        <v>2</v>
      </c>
      <c r="AZ684" s="36">
        <v>0</v>
      </c>
      <c r="BA684" s="36">
        <v>0</v>
      </c>
      <c r="BB684" s="36">
        <v>0</v>
      </c>
      <c r="BC684" s="36">
        <v>0</v>
      </c>
      <c r="BD684" s="36">
        <v>0</v>
      </c>
      <c r="BE684" s="38">
        <v>0</v>
      </c>
      <c r="BF684" s="38">
        <v>0</v>
      </c>
      <c r="BG684" s="38">
        <v>0</v>
      </c>
      <c r="BH684" s="38">
        <v>0</v>
      </c>
      <c r="BI684" s="38">
        <v>0</v>
      </c>
      <c r="BJ684" s="39">
        <v>0</v>
      </c>
      <c r="BK684" s="39">
        <v>0</v>
      </c>
      <c r="BL684" s="39">
        <v>0</v>
      </c>
      <c r="BM684" s="39">
        <v>0</v>
      </c>
      <c r="BN684" s="39">
        <v>0</v>
      </c>
      <c r="BO684" s="38">
        <v>0</v>
      </c>
      <c r="BP684" s="38">
        <v>0</v>
      </c>
      <c r="BQ684" s="38">
        <v>0</v>
      </c>
      <c r="BR684" s="38">
        <v>0</v>
      </c>
      <c r="BS684" s="38">
        <v>0</v>
      </c>
      <c r="BT684" s="36">
        <v>0.88500000000000001</v>
      </c>
      <c r="BU684" s="36">
        <v>0</v>
      </c>
      <c r="BV684" s="36">
        <v>0</v>
      </c>
      <c r="BW684" s="36">
        <v>0</v>
      </c>
      <c r="BX684" s="36">
        <v>0.88500000000000001</v>
      </c>
      <c r="BY684" s="37">
        <v>112</v>
      </c>
      <c r="BZ684" s="37">
        <v>0</v>
      </c>
      <c r="CA684" s="37">
        <v>0</v>
      </c>
      <c r="CB684" s="37">
        <v>0</v>
      </c>
      <c r="CC684" s="37">
        <v>112</v>
      </c>
      <c r="CD684" s="36">
        <v>0</v>
      </c>
      <c r="CE684" s="36">
        <v>0</v>
      </c>
      <c r="CF684" s="36">
        <v>0</v>
      </c>
      <c r="CG684" s="36">
        <v>0</v>
      </c>
      <c r="CH684" s="36">
        <v>0</v>
      </c>
    </row>
    <row r="685" spans="1:86" x14ac:dyDescent="0.25">
      <c r="A685" s="45">
        <v>2022</v>
      </c>
      <c r="B685" s="43" t="s">
        <v>181</v>
      </c>
      <c r="C685" s="44">
        <v>99999</v>
      </c>
      <c r="D685" s="43" t="s">
        <v>453</v>
      </c>
      <c r="E685" s="43" t="s">
        <v>757</v>
      </c>
      <c r="F685" s="42" t="s">
        <v>451</v>
      </c>
      <c r="G685" s="54">
        <v>-8.5999999999999993E-2</v>
      </c>
      <c r="H685" s="54">
        <v>0</v>
      </c>
      <c r="I685" s="38">
        <v>0</v>
      </c>
      <c r="J685" s="38">
        <v>0</v>
      </c>
      <c r="K685" s="38">
        <v>-8.5999999999999993E-2</v>
      </c>
      <c r="L685" s="39" t="s">
        <v>450</v>
      </c>
      <c r="M685" s="39" t="s">
        <v>450</v>
      </c>
      <c r="N685" s="39" t="s">
        <v>450</v>
      </c>
      <c r="O685" s="39" t="s">
        <v>450</v>
      </c>
      <c r="P685" s="39" t="s">
        <v>450</v>
      </c>
      <c r="Q685" s="41" t="s">
        <v>450</v>
      </c>
      <c r="R685" s="41" t="s">
        <v>450</v>
      </c>
      <c r="S685" s="41" t="s">
        <v>450</v>
      </c>
      <c r="T685" s="41" t="s">
        <v>450</v>
      </c>
      <c r="U685" s="41" t="s">
        <v>450</v>
      </c>
      <c r="V685" s="40" t="s">
        <v>450</v>
      </c>
      <c r="W685" s="40" t="s">
        <v>450</v>
      </c>
      <c r="X685" s="40" t="s">
        <v>450</v>
      </c>
      <c r="Y685" s="40" t="s">
        <v>450</v>
      </c>
      <c r="Z685" s="40" t="s">
        <v>450</v>
      </c>
      <c r="AA685" s="38" t="s">
        <v>450</v>
      </c>
      <c r="AB685" s="38" t="s">
        <v>450</v>
      </c>
      <c r="AC685" s="38" t="s">
        <v>450</v>
      </c>
      <c r="AD685" s="38" t="s">
        <v>450</v>
      </c>
      <c r="AE685" s="38">
        <v>0</v>
      </c>
      <c r="AF685" s="39" t="s">
        <v>450</v>
      </c>
      <c r="AG685" s="39" t="s">
        <v>450</v>
      </c>
      <c r="AH685" s="39" t="s">
        <v>450</v>
      </c>
      <c r="AI685" s="39" t="s">
        <v>450</v>
      </c>
      <c r="AJ685" s="39" t="s">
        <v>450</v>
      </c>
      <c r="AK685" s="38" t="s">
        <v>450</v>
      </c>
      <c r="AL685" s="38" t="s">
        <v>450</v>
      </c>
      <c r="AM685" s="38" t="s">
        <v>450</v>
      </c>
      <c r="AN685" s="38" t="s">
        <v>450</v>
      </c>
      <c r="AO685" s="38" t="s">
        <v>450</v>
      </c>
      <c r="AP685" s="36" t="s">
        <v>450</v>
      </c>
      <c r="AQ685" s="36" t="s">
        <v>450</v>
      </c>
      <c r="AR685" s="36" t="s">
        <v>450</v>
      </c>
      <c r="AS685" s="36" t="s">
        <v>450</v>
      </c>
      <c r="AT685" s="36" t="s">
        <v>450</v>
      </c>
      <c r="AU685" s="37" t="s">
        <v>450</v>
      </c>
      <c r="AV685" s="37" t="s">
        <v>450</v>
      </c>
      <c r="AW685" s="37" t="s">
        <v>450</v>
      </c>
      <c r="AX685" s="37" t="s">
        <v>450</v>
      </c>
      <c r="AY685" s="37" t="s">
        <v>450</v>
      </c>
      <c r="AZ685" s="36" t="s">
        <v>450</v>
      </c>
      <c r="BA685" s="36" t="s">
        <v>450</v>
      </c>
      <c r="BB685" s="36" t="s">
        <v>450</v>
      </c>
      <c r="BC685" s="36" t="s">
        <v>450</v>
      </c>
      <c r="BD685" s="36" t="s">
        <v>450</v>
      </c>
      <c r="BE685" s="38" t="s">
        <v>450</v>
      </c>
      <c r="BF685" s="38" t="s">
        <v>450</v>
      </c>
      <c r="BG685" s="38" t="s">
        <v>450</v>
      </c>
      <c r="BH685" s="38" t="s">
        <v>450</v>
      </c>
      <c r="BI685" s="38" t="s">
        <v>450</v>
      </c>
      <c r="BJ685" s="39" t="s">
        <v>450</v>
      </c>
      <c r="BK685" s="39" t="s">
        <v>450</v>
      </c>
      <c r="BL685" s="39" t="s">
        <v>450</v>
      </c>
      <c r="BM685" s="39" t="s">
        <v>450</v>
      </c>
      <c r="BN685" s="39" t="s">
        <v>450</v>
      </c>
      <c r="BO685" s="38" t="s">
        <v>450</v>
      </c>
      <c r="BP685" s="38" t="s">
        <v>450</v>
      </c>
      <c r="BQ685" s="38" t="s">
        <v>450</v>
      </c>
      <c r="BR685" s="38" t="s">
        <v>450</v>
      </c>
      <c r="BS685" s="38" t="s">
        <v>450</v>
      </c>
      <c r="BT685" s="36">
        <v>-8.5999999999999993E-2</v>
      </c>
      <c r="BU685" s="36">
        <v>0</v>
      </c>
      <c r="BV685" s="36">
        <v>0</v>
      </c>
      <c r="BW685" s="36">
        <v>0</v>
      </c>
      <c r="BX685" s="36">
        <v>-8.5999999999999993E-2</v>
      </c>
      <c r="BY685" s="37" t="s">
        <v>450</v>
      </c>
      <c r="BZ685" s="37" t="s">
        <v>450</v>
      </c>
      <c r="CA685" s="37" t="s">
        <v>450</v>
      </c>
      <c r="CB685" s="37" t="s">
        <v>450</v>
      </c>
      <c r="CC685" s="37" t="s">
        <v>450</v>
      </c>
      <c r="CD685" s="36" t="s">
        <v>450</v>
      </c>
      <c r="CE685" s="36" t="s">
        <v>450</v>
      </c>
      <c r="CF685" s="36" t="s">
        <v>450</v>
      </c>
      <c r="CG685" s="36" t="s">
        <v>450</v>
      </c>
      <c r="CH685" s="36" t="s">
        <v>450</v>
      </c>
    </row>
    <row r="686" spans="1:86" x14ac:dyDescent="0.25">
      <c r="A686" s="45">
        <v>2022</v>
      </c>
      <c r="B686" s="43" t="s">
        <v>181</v>
      </c>
      <c r="C686" s="44">
        <v>99999</v>
      </c>
      <c r="D686" s="43" t="s">
        <v>453</v>
      </c>
      <c r="E686" s="43" t="s">
        <v>609</v>
      </c>
      <c r="F686" s="42" t="s">
        <v>451</v>
      </c>
      <c r="G686" s="54">
        <v>-0.67500000000000004</v>
      </c>
      <c r="H686" s="54">
        <v>-4.2000000000000003E-2</v>
      </c>
      <c r="I686" s="38" t="s">
        <v>450</v>
      </c>
      <c r="J686" s="38" t="s">
        <v>450</v>
      </c>
      <c r="K686" s="38">
        <v>-0.71699999999999997</v>
      </c>
      <c r="L686" s="39" t="s">
        <v>450</v>
      </c>
      <c r="M686" s="39" t="s">
        <v>450</v>
      </c>
      <c r="N686" s="39" t="s">
        <v>450</v>
      </c>
      <c r="O686" s="39" t="s">
        <v>450</v>
      </c>
      <c r="P686" s="39" t="s">
        <v>450</v>
      </c>
      <c r="Q686" s="41" t="s">
        <v>450</v>
      </c>
      <c r="R686" s="41" t="s">
        <v>450</v>
      </c>
      <c r="S686" s="41" t="s">
        <v>450</v>
      </c>
      <c r="T686" s="41" t="s">
        <v>450</v>
      </c>
      <c r="U686" s="41" t="s">
        <v>450</v>
      </c>
      <c r="V686" s="40" t="s">
        <v>450</v>
      </c>
      <c r="W686" s="40" t="s">
        <v>450</v>
      </c>
      <c r="X686" s="40" t="s">
        <v>450</v>
      </c>
      <c r="Y686" s="40" t="s">
        <v>450</v>
      </c>
      <c r="Z686" s="40" t="s">
        <v>450</v>
      </c>
      <c r="AA686" s="38">
        <v>-3.1E-2</v>
      </c>
      <c r="AB686" s="38">
        <v>-1E-3</v>
      </c>
      <c r="AC686" s="38" t="s">
        <v>450</v>
      </c>
      <c r="AD686" s="38" t="s">
        <v>450</v>
      </c>
      <c r="AE686" s="38">
        <v>-3.1E-2</v>
      </c>
      <c r="AF686" s="39" t="s">
        <v>450</v>
      </c>
      <c r="AG686" s="39" t="s">
        <v>450</v>
      </c>
      <c r="AH686" s="39" t="s">
        <v>450</v>
      </c>
      <c r="AI686" s="39" t="s">
        <v>450</v>
      </c>
      <c r="AJ686" s="39" t="s">
        <v>450</v>
      </c>
      <c r="AK686" s="38" t="s">
        <v>450</v>
      </c>
      <c r="AL686" s="38" t="s">
        <v>450</v>
      </c>
      <c r="AM686" s="38" t="s">
        <v>450</v>
      </c>
      <c r="AN686" s="38" t="s">
        <v>450</v>
      </c>
      <c r="AO686" s="38" t="s">
        <v>450</v>
      </c>
      <c r="AP686" s="36" t="s">
        <v>450</v>
      </c>
      <c r="AQ686" s="36" t="s">
        <v>450</v>
      </c>
      <c r="AR686" s="36" t="s">
        <v>450</v>
      </c>
      <c r="AS686" s="36" t="s">
        <v>450</v>
      </c>
      <c r="AT686" s="36" t="s">
        <v>450</v>
      </c>
      <c r="AU686" s="37" t="s">
        <v>450</v>
      </c>
      <c r="AV686" s="37" t="s">
        <v>450</v>
      </c>
      <c r="AW686" s="37" t="s">
        <v>450</v>
      </c>
      <c r="AX686" s="37" t="s">
        <v>450</v>
      </c>
      <c r="AY686" s="37" t="s">
        <v>450</v>
      </c>
      <c r="AZ686" s="36" t="s">
        <v>450</v>
      </c>
      <c r="BA686" s="36" t="s">
        <v>450</v>
      </c>
      <c r="BB686" s="36" t="s">
        <v>450</v>
      </c>
      <c r="BC686" s="36" t="s">
        <v>450</v>
      </c>
      <c r="BD686" s="36" t="s">
        <v>450</v>
      </c>
      <c r="BE686" s="38" t="s">
        <v>450</v>
      </c>
      <c r="BF686" s="38" t="s">
        <v>450</v>
      </c>
      <c r="BG686" s="38" t="s">
        <v>450</v>
      </c>
      <c r="BH686" s="38" t="s">
        <v>450</v>
      </c>
      <c r="BI686" s="38" t="s">
        <v>450</v>
      </c>
      <c r="BJ686" s="39" t="s">
        <v>450</v>
      </c>
      <c r="BK686" s="39" t="s">
        <v>450</v>
      </c>
      <c r="BL686" s="39" t="s">
        <v>450</v>
      </c>
      <c r="BM686" s="39" t="s">
        <v>450</v>
      </c>
      <c r="BN686" s="39" t="s">
        <v>450</v>
      </c>
      <c r="BO686" s="38" t="s">
        <v>450</v>
      </c>
      <c r="BP686" s="38" t="s">
        <v>450</v>
      </c>
      <c r="BQ686" s="38" t="s">
        <v>450</v>
      </c>
      <c r="BR686" s="38" t="s">
        <v>450</v>
      </c>
      <c r="BS686" s="38" t="s">
        <v>450</v>
      </c>
      <c r="BT686" s="36">
        <v>-0.70599999999999996</v>
      </c>
      <c r="BU686" s="36">
        <v>-4.2000000000000003E-2</v>
      </c>
      <c r="BV686" s="36" t="s">
        <v>450</v>
      </c>
      <c r="BW686" s="36" t="s">
        <v>450</v>
      </c>
      <c r="BX686" s="36">
        <v>-0.748</v>
      </c>
      <c r="BY686" s="37" t="s">
        <v>450</v>
      </c>
      <c r="BZ686" s="37" t="s">
        <v>450</v>
      </c>
      <c r="CA686" s="37" t="s">
        <v>450</v>
      </c>
      <c r="CB686" s="37" t="s">
        <v>450</v>
      </c>
      <c r="CC686" s="37" t="s">
        <v>450</v>
      </c>
      <c r="CD686" s="36" t="s">
        <v>450</v>
      </c>
      <c r="CE686" s="36" t="s">
        <v>450</v>
      </c>
      <c r="CF686" s="36" t="s">
        <v>450</v>
      </c>
      <c r="CG686" s="36" t="s">
        <v>450</v>
      </c>
      <c r="CH686" s="36" t="s">
        <v>450</v>
      </c>
    </row>
    <row r="687" spans="1:86" x14ac:dyDescent="0.25">
      <c r="A687" s="45">
        <v>2022</v>
      </c>
      <c r="B687" s="43" t="s">
        <v>182</v>
      </c>
      <c r="C687" s="44">
        <v>3240</v>
      </c>
      <c r="D687" s="43" t="s">
        <v>756</v>
      </c>
      <c r="E687" s="43" t="s">
        <v>461</v>
      </c>
      <c r="F687" s="42" t="s">
        <v>457</v>
      </c>
      <c r="G687" s="54">
        <v>4.3140000000000001</v>
      </c>
      <c r="H687" s="54">
        <v>0.187</v>
      </c>
      <c r="I687" s="38" t="s">
        <v>450</v>
      </c>
      <c r="J687" s="38" t="s">
        <v>450</v>
      </c>
      <c r="K687" s="38">
        <v>4.5010000000000003</v>
      </c>
      <c r="L687" s="39">
        <v>579</v>
      </c>
      <c r="M687" s="39">
        <v>13</v>
      </c>
      <c r="N687" s="39" t="s">
        <v>450</v>
      </c>
      <c r="O687" s="39" t="s">
        <v>450</v>
      </c>
      <c r="P687" s="39">
        <v>592</v>
      </c>
      <c r="Q687" s="41" t="s">
        <v>450</v>
      </c>
      <c r="R687" s="41" t="s">
        <v>450</v>
      </c>
      <c r="S687" s="41" t="s">
        <v>450</v>
      </c>
      <c r="T687" s="41" t="s">
        <v>450</v>
      </c>
      <c r="U687" s="41">
        <v>0</v>
      </c>
      <c r="V687" s="40" t="s">
        <v>450</v>
      </c>
      <c r="W687" s="40" t="s">
        <v>450</v>
      </c>
      <c r="X687" s="40" t="s">
        <v>450</v>
      </c>
      <c r="Y687" s="40" t="s">
        <v>450</v>
      </c>
      <c r="Z687" s="40">
        <v>0</v>
      </c>
      <c r="AA687" s="38">
        <v>7.4999999999999997E-2</v>
      </c>
      <c r="AB687" s="38">
        <v>1E-3</v>
      </c>
      <c r="AC687" s="38" t="s">
        <v>450</v>
      </c>
      <c r="AD687" s="38" t="s">
        <v>450</v>
      </c>
      <c r="AE687" s="38">
        <v>7.5999999999999998E-2</v>
      </c>
      <c r="AF687" s="39">
        <v>126</v>
      </c>
      <c r="AG687" s="39">
        <v>2</v>
      </c>
      <c r="AH687" s="39" t="s">
        <v>450</v>
      </c>
      <c r="AI687" s="39" t="s">
        <v>450</v>
      </c>
      <c r="AJ687" s="39">
        <v>128</v>
      </c>
      <c r="AK687" s="38">
        <v>2579.614</v>
      </c>
      <c r="AL687" s="38">
        <v>37.091999999999999</v>
      </c>
      <c r="AM687" s="38" t="s">
        <v>450</v>
      </c>
      <c r="AN687" s="38" t="s">
        <v>450</v>
      </c>
      <c r="AO687" s="38">
        <v>2616.7060000000001</v>
      </c>
      <c r="AP687" s="36">
        <v>2.8000000000000001E-2</v>
      </c>
      <c r="AQ687" s="36" t="s">
        <v>450</v>
      </c>
      <c r="AR687" s="36" t="s">
        <v>450</v>
      </c>
      <c r="AS687" s="36" t="s">
        <v>450</v>
      </c>
      <c r="AT687" s="36">
        <v>2.8000000000000001E-2</v>
      </c>
      <c r="AU687" s="37">
        <v>3</v>
      </c>
      <c r="AV687" s="37" t="s">
        <v>450</v>
      </c>
      <c r="AW687" s="37" t="s">
        <v>450</v>
      </c>
      <c r="AX687" s="37" t="s">
        <v>450</v>
      </c>
      <c r="AY687" s="37">
        <v>3</v>
      </c>
      <c r="AZ687" s="36">
        <v>0.183</v>
      </c>
      <c r="BA687" s="36" t="s">
        <v>450</v>
      </c>
      <c r="BB687" s="36" t="s">
        <v>450</v>
      </c>
      <c r="BC687" s="36" t="s">
        <v>450</v>
      </c>
      <c r="BD687" s="36">
        <v>0.183</v>
      </c>
      <c r="BE687" s="38">
        <v>6.0000000000000001E-3</v>
      </c>
      <c r="BF687" s="38" t="s">
        <v>450</v>
      </c>
      <c r="BG687" s="38" t="s">
        <v>450</v>
      </c>
      <c r="BH687" s="38" t="s">
        <v>450</v>
      </c>
      <c r="BI687" s="38">
        <v>6.0000000000000001E-3</v>
      </c>
      <c r="BJ687" s="39">
        <v>1</v>
      </c>
      <c r="BK687" s="39" t="s">
        <v>450</v>
      </c>
      <c r="BL687" s="39" t="s">
        <v>450</v>
      </c>
      <c r="BM687" s="39" t="s">
        <v>450</v>
      </c>
      <c r="BN687" s="39">
        <v>1</v>
      </c>
      <c r="BO687" s="38">
        <v>2.1000000000000001E-2</v>
      </c>
      <c r="BP687" s="38" t="s">
        <v>450</v>
      </c>
      <c r="BQ687" s="38" t="s">
        <v>450</v>
      </c>
      <c r="BR687" s="38" t="s">
        <v>450</v>
      </c>
      <c r="BS687" s="38">
        <v>2.1000000000000001E-2</v>
      </c>
      <c r="BT687" s="36">
        <v>4.423</v>
      </c>
      <c r="BU687" s="36">
        <v>0.188</v>
      </c>
      <c r="BV687" s="36">
        <v>0</v>
      </c>
      <c r="BW687" s="36">
        <v>0</v>
      </c>
      <c r="BX687" s="36">
        <v>4.6109999999999998</v>
      </c>
      <c r="BY687" s="37">
        <v>709</v>
      </c>
      <c r="BZ687" s="37">
        <v>15</v>
      </c>
      <c r="CA687" s="37">
        <v>0</v>
      </c>
      <c r="CB687" s="37">
        <v>0</v>
      </c>
      <c r="CC687" s="37">
        <v>724</v>
      </c>
      <c r="CD687" s="36">
        <v>2579.8180000000002</v>
      </c>
      <c r="CE687" s="36">
        <v>37.091999999999999</v>
      </c>
      <c r="CF687" s="36">
        <v>0</v>
      </c>
      <c r="CG687" s="36">
        <v>0</v>
      </c>
      <c r="CH687" s="36">
        <v>2616.91</v>
      </c>
    </row>
    <row r="688" spans="1:86" x14ac:dyDescent="0.25">
      <c r="A688" s="45">
        <v>2022</v>
      </c>
      <c r="B688" s="43" t="s">
        <v>182</v>
      </c>
      <c r="C688" s="44">
        <v>3264</v>
      </c>
      <c r="D688" s="43" t="s">
        <v>755</v>
      </c>
      <c r="E688" s="43" t="s">
        <v>461</v>
      </c>
      <c r="F688" s="42" t="s">
        <v>457</v>
      </c>
      <c r="G688" s="54">
        <v>0.91700000000000004</v>
      </c>
      <c r="H688" s="54">
        <v>0.496</v>
      </c>
      <c r="I688" s="38" t="s">
        <v>450</v>
      </c>
      <c r="J688" s="38" t="s">
        <v>450</v>
      </c>
      <c r="K688" s="38">
        <v>1.413</v>
      </c>
      <c r="L688" s="39">
        <v>135</v>
      </c>
      <c r="M688" s="39">
        <v>17</v>
      </c>
      <c r="N688" s="39" t="s">
        <v>450</v>
      </c>
      <c r="O688" s="39" t="s">
        <v>450</v>
      </c>
      <c r="P688" s="39">
        <v>152</v>
      </c>
      <c r="Q688" s="41" t="s">
        <v>450</v>
      </c>
      <c r="R688" s="41" t="s">
        <v>450</v>
      </c>
      <c r="S688" s="41" t="s">
        <v>450</v>
      </c>
      <c r="T688" s="41" t="s">
        <v>450</v>
      </c>
      <c r="U688" s="41" t="s">
        <v>450</v>
      </c>
      <c r="V688" s="40" t="s">
        <v>450</v>
      </c>
      <c r="W688" s="40" t="s">
        <v>450</v>
      </c>
      <c r="X688" s="40" t="s">
        <v>450</v>
      </c>
      <c r="Y688" s="40" t="s">
        <v>450</v>
      </c>
      <c r="Z688" s="40" t="s">
        <v>450</v>
      </c>
      <c r="AA688" s="38" t="s">
        <v>450</v>
      </c>
      <c r="AB688" s="38" t="s">
        <v>450</v>
      </c>
      <c r="AC688" s="38" t="s">
        <v>450</v>
      </c>
      <c r="AD688" s="38" t="s">
        <v>450</v>
      </c>
      <c r="AE688" s="38" t="s">
        <v>450</v>
      </c>
      <c r="AF688" s="39" t="s">
        <v>450</v>
      </c>
      <c r="AG688" s="39" t="s">
        <v>450</v>
      </c>
      <c r="AH688" s="39" t="s">
        <v>450</v>
      </c>
      <c r="AI688" s="39" t="s">
        <v>450</v>
      </c>
      <c r="AJ688" s="39" t="s">
        <v>450</v>
      </c>
      <c r="AK688" s="38">
        <v>7.3999999999999996E-2</v>
      </c>
      <c r="AL688" s="38">
        <v>6.0000000000000001E-3</v>
      </c>
      <c r="AM688" s="38" t="s">
        <v>450</v>
      </c>
      <c r="AN688" s="38" t="s">
        <v>450</v>
      </c>
      <c r="AO688" s="38">
        <v>0.08</v>
      </c>
      <c r="AP688" s="36">
        <v>1E-3</v>
      </c>
      <c r="AQ688" s="36">
        <v>0.02</v>
      </c>
      <c r="AR688" s="36" t="s">
        <v>450</v>
      </c>
      <c r="AS688" s="36" t="s">
        <v>450</v>
      </c>
      <c r="AT688" s="36">
        <v>2.1000000000000001E-2</v>
      </c>
      <c r="AU688" s="37">
        <v>1</v>
      </c>
      <c r="AV688" s="37">
        <v>1</v>
      </c>
      <c r="AW688" s="37" t="s">
        <v>450</v>
      </c>
      <c r="AX688" s="37" t="s">
        <v>450</v>
      </c>
      <c r="AY688" s="37">
        <v>2</v>
      </c>
      <c r="AZ688" s="36" t="s">
        <v>450</v>
      </c>
      <c r="BA688" s="36" t="s">
        <v>450</v>
      </c>
      <c r="BB688" s="36" t="s">
        <v>450</v>
      </c>
      <c r="BC688" s="36" t="s">
        <v>450</v>
      </c>
      <c r="BD688" s="36">
        <v>0</v>
      </c>
      <c r="BE688" s="38" t="s">
        <v>450</v>
      </c>
      <c r="BF688" s="38" t="s">
        <v>450</v>
      </c>
      <c r="BG688" s="38" t="s">
        <v>450</v>
      </c>
      <c r="BH688" s="38" t="s">
        <v>450</v>
      </c>
      <c r="BI688" s="38">
        <v>0</v>
      </c>
      <c r="BJ688" s="39" t="s">
        <v>450</v>
      </c>
      <c r="BK688" s="39" t="s">
        <v>450</v>
      </c>
      <c r="BL688" s="39" t="s">
        <v>450</v>
      </c>
      <c r="BM688" s="39" t="s">
        <v>450</v>
      </c>
      <c r="BN688" s="39">
        <v>0</v>
      </c>
      <c r="BO688" s="38" t="s">
        <v>450</v>
      </c>
      <c r="BP688" s="38" t="s">
        <v>450</v>
      </c>
      <c r="BQ688" s="38" t="s">
        <v>450</v>
      </c>
      <c r="BR688" s="38" t="s">
        <v>450</v>
      </c>
      <c r="BS688" s="38">
        <v>0</v>
      </c>
      <c r="BT688" s="36">
        <v>0.91800000000000004</v>
      </c>
      <c r="BU688" s="36">
        <v>0.51600000000000001</v>
      </c>
      <c r="BV688" s="36">
        <v>0</v>
      </c>
      <c r="BW688" s="36">
        <v>0</v>
      </c>
      <c r="BX688" s="36">
        <v>1.4339999999999999</v>
      </c>
      <c r="BY688" s="37">
        <v>136</v>
      </c>
      <c r="BZ688" s="37">
        <v>18</v>
      </c>
      <c r="CA688" s="37">
        <v>0</v>
      </c>
      <c r="CB688" s="37">
        <v>0</v>
      </c>
      <c r="CC688" s="37">
        <v>154</v>
      </c>
      <c r="CD688" s="36">
        <v>7.3999999999999996E-2</v>
      </c>
      <c r="CE688" s="36">
        <v>6.0000000000000001E-3</v>
      </c>
      <c r="CF688" s="36">
        <v>0</v>
      </c>
      <c r="CG688" s="36">
        <v>0</v>
      </c>
      <c r="CH688" s="36">
        <v>0.08</v>
      </c>
    </row>
    <row r="689" spans="1:86" x14ac:dyDescent="0.25">
      <c r="A689" s="45">
        <v>2022</v>
      </c>
      <c r="B689" s="43" t="s">
        <v>182</v>
      </c>
      <c r="C689" s="44">
        <v>4317</v>
      </c>
      <c r="D689" s="43" t="s">
        <v>754</v>
      </c>
      <c r="E689" s="43" t="s">
        <v>461</v>
      </c>
      <c r="F689" s="42" t="s">
        <v>457</v>
      </c>
      <c r="G689" s="54">
        <v>0.26300000000000001</v>
      </c>
      <c r="H689" s="54">
        <v>0.112</v>
      </c>
      <c r="I689" s="38" t="s">
        <v>450</v>
      </c>
      <c r="J689" s="38" t="s">
        <v>450</v>
      </c>
      <c r="K689" s="38">
        <v>0.375</v>
      </c>
      <c r="L689" s="39">
        <v>43</v>
      </c>
      <c r="M689" s="39">
        <v>9</v>
      </c>
      <c r="N689" s="39" t="s">
        <v>450</v>
      </c>
      <c r="O689" s="39" t="s">
        <v>450</v>
      </c>
      <c r="P689" s="39">
        <v>52</v>
      </c>
      <c r="Q689" s="41" t="s">
        <v>450</v>
      </c>
      <c r="R689" s="41" t="s">
        <v>450</v>
      </c>
      <c r="S689" s="41" t="s">
        <v>450</v>
      </c>
      <c r="T689" s="41" t="s">
        <v>450</v>
      </c>
      <c r="U689" s="41" t="s">
        <v>450</v>
      </c>
      <c r="V689" s="40" t="s">
        <v>450</v>
      </c>
      <c r="W689" s="40" t="s">
        <v>450</v>
      </c>
      <c r="X689" s="40" t="s">
        <v>450</v>
      </c>
      <c r="Y689" s="40" t="s">
        <v>450</v>
      </c>
      <c r="Z689" s="40" t="s">
        <v>450</v>
      </c>
      <c r="AA689" s="38" t="s">
        <v>450</v>
      </c>
      <c r="AB689" s="38" t="s">
        <v>450</v>
      </c>
      <c r="AC689" s="38" t="s">
        <v>450</v>
      </c>
      <c r="AD689" s="38" t="s">
        <v>450</v>
      </c>
      <c r="AE689" s="38" t="s">
        <v>450</v>
      </c>
      <c r="AF689" s="39" t="s">
        <v>450</v>
      </c>
      <c r="AG689" s="39" t="s">
        <v>450</v>
      </c>
      <c r="AH689" s="39" t="s">
        <v>450</v>
      </c>
      <c r="AI689" s="39" t="s">
        <v>450</v>
      </c>
      <c r="AJ689" s="39" t="s">
        <v>450</v>
      </c>
      <c r="AK689" s="38" t="s">
        <v>450</v>
      </c>
      <c r="AL689" s="38" t="s">
        <v>450</v>
      </c>
      <c r="AM689" s="38" t="s">
        <v>450</v>
      </c>
      <c r="AN689" s="38" t="s">
        <v>450</v>
      </c>
      <c r="AO689" s="38">
        <v>0</v>
      </c>
      <c r="AP689" s="36" t="s">
        <v>450</v>
      </c>
      <c r="AQ689" s="36" t="s">
        <v>450</v>
      </c>
      <c r="AR689" s="36" t="s">
        <v>450</v>
      </c>
      <c r="AS689" s="36" t="s">
        <v>450</v>
      </c>
      <c r="AT689" s="36">
        <v>0</v>
      </c>
      <c r="AU689" s="37" t="s">
        <v>450</v>
      </c>
      <c r="AV689" s="37" t="s">
        <v>450</v>
      </c>
      <c r="AW689" s="37" t="s">
        <v>450</v>
      </c>
      <c r="AX689" s="37" t="s">
        <v>450</v>
      </c>
      <c r="AY689" s="37">
        <v>0</v>
      </c>
      <c r="AZ689" s="36" t="s">
        <v>450</v>
      </c>
      <c r="BA689" s="36" t="s">
        <v>450</v>
      </c>
      <c r="BB689" s="36" t="s">
        <v>450</v>
      </c>
      <c r="BC689" s="36" t="s">
        <v>450</v>
      </c>
      <c r="BD689" s="36">
        <v>0</v>
      </c>
      <c r="BE689" s="38">
        <v>6.0000000000000001E-3</v>
      </c>
      <c r="BF689" s="38" t="s">
        <v>450</v>
      </c>
      <c r="BG689" s="38" t="s">
        <v>450</v>
      </c>
      <c r="BH689" s="38" t="s">
        <v>450</v>
      </c>
      <c r="BI689" s="38">
        <v>6.0000000000000001E-3</v>
      </c>
      <c r="BJ689" s="39">
        <v>2</v>
      </c>
      <c r="BK689" s="39" t="s">
        <v>450</v>
      </c>
      <c r="BL689" s="39" t="s">
        <v>450</v>
      </c>
      <c r="BM689" s="39" t="s">
        <v>450</v>
      </c>
      <c r="BN689" s="39">
        <v>2</v>
      </c>
      <c r="BO689" s="38" t="s">
        <v>450</v>
      </c>
      <c r="BP689" s="38" t="s">
        <v>450</v>
      </c>
      <c r="BQ689" s="38" t="s">
        <v>450</v>
      </c>
      <c r="BR689" s="38" t="s">
        <v>450</v>
      </c>
      <c r="BS689" s="38">
        <v>0</v>
      </c>
      <c r="BT689" s="36">
        <v>0.26900000000000002</v>
      </c>
      <c r="BU689" s="36">
        <v>0.112</v>
      </c>
      <c r="BV689" s="36">
        <v>0</v>
      </c>
      <c r="BW689" s="36">
        <v>0</v>
      </c>
      <c r="BX689" s="36">
        <v>0.38100000000000001</v>
      </c>
      <c r="BY689" s="37">
        <v>45</v>
      </c>
      <c r="BZ689" s="37">
        <v>9</v>
      </c>
      <c r="CA689" s="37">
        <v>0</v>
      </c>
      <c r="CB689" s="37">
        <v>0</v>
      </c>
      <c r="CC689" s="37">
        <v>54</v>
      </c>
      <c r="CD689" s="36">
        <v>0</v>
      </c>
      <c r="CE689" s="36">
        <v>0</v>
      </c>
      <c r="CF689" s="36">
        <v>0</v>
      </c>
      <c r="CG689" s="36">
        <v>0</v>
      </c>
      <c r="CH689" s="36">
        <v>0</v>
      </c>
    </row>
    <row r="690" spans="1:86" x14ac:dyDescent="0.25">
      <c r="A690" s="45">
        <v>2022</v>
      </c>
      <c r="B690" s="43" t="s">
        <v>182</v>
      </c>
      <c r="C690" s="44">
        <v>4743</v>
      </c>
      <c r="D690" s="43" t="s">
        <v>753</v>
      </c>
      <c r="E690" s="43" t="s">
        <v>461</v>
      </c>
      <c r="F690" s="42" t="s">
        <v>457</v>
      </c>
      <c r="G690" s="54">
        <v>2.855</v>
      </c>
      <c r="H690" s="54">
        <v>0.29199999999999998</v>
      </c>
      <c r="I690" s="38" t="s">
        <v>450</v>
      </c>
      <c r="J690" s="38" t="s">
        <v>450</v>
      </c>
      <c r="K690" s="38">
        <v>3.1469999999999998</v>
      </c>
      <c r="L690" s="39">
        <v>448</v>
      </c>
      <c r="M690" s="39">
        <v>14</v>
      </c>
      <c r="N690" s="39" t="s">
        <v>450</v>
      </c>
      <c r="O690" s="39" t="s">
        <v>450</v>
      </c>
      <c r="P690" s="39">
        <v>462</v>
      </c>
      <c r="Q690" s="41">
        <v>0.41499999999999998</v>
      </c>
      <c r="R690" s="41" t="s">
        <v>450</v>
      </c>
      <c r="S690" s="41" t="s">
        <v>450</v>
      </c>
      <c r="T690" s="41" t="s">
        <v>450</v>
      </c>
      <c r="U690" s="41">
        <v>0.41499999999999998</v>
      </c>
      <c r="V690" s="40">
        <v>29</v>
      </c>
      <c r="W690" s="40" t="s">
        <v>450</v>
      </c>
      <c r="X690" s="40" t="s">
        <v>450</v>
      </c>
      <c r="Y690" s="40" t="s">
        <v>450</v>
      </c>
      <c r="Z690" s="40">
        <v>29</v>
      </c>
      <c r="AA690" s="38" t="s">
        <v>450</v>
      </c>
      <c r="AB690" s="38" t="s">
        <v>450</v>
      </c>
      <c r="AC690" s="38" t="s">
        <v>450</v>
      </c>
      <c r="AD690" s="38" t="s">
        <v>450</v>
      </c>
      <c r="AE690" s="38">
        <v>0</v>
      </c>
      <c r="AF690" s="39" t="s">
        <v>450</v>
      </c>
      <c r="AG690" s="39" t="s">
        <v>450</v>
      </c>
      <c r="AH690" s="39" t="s">
        <v>450</v>
      </c>
      <c r="AI690" s="39" t="s">
        <v>450</v>
      </c>
      <c r="AJ690" s="39">
        <v>0</v>
      </c>
      <c r="AK690" s="38">
        <v>2033.1469999999999</v>
      </c>
      <c r="AL690" s="38" t="s">
        <v>450</v>
      </c>
      <c r="AM690" s="38" t="s">
        <v>450</v>
      </c>
      <c r="AN690" s="38" t="s">
        <v>450</v>
      </c>
      <c r="AO690" s="38">
        <v>2033.1469999999999</v>
      </c>
      <c r="AP690" s="36" t="s">
        <v>450</v>
      </c>
      <c r="AQ690" s="36" t="s">
        <v>450</v>
      </c>
      <c r="AR690" s="36" t="s">
        <v>450</v>
      </c>
      <c r="AS690" s="36" t="s">
        <v>450</v>
      </c>
      <c r="AT690" s="36">
        <v>0</v>
      </c>
      <c r="AU690" s="37" t="s">
        <v>450</v>
      </c>
      <c r="AV690" s="37" t="s">
        <v>450</v>
      </c>
      <c r="AW690" s="37" t="s">
        <v>450</v>
      </c>
      <c r="AX690" s="37" t="s">
        <v>450</v>
      </c>
      <c r="AY690" s="37">
        <v>0</v>
      </c>
      <c r="AZ690" s="36" t="s">
        <v>450</v>
      </c>
      <c r="BA690" s="36" t="s">
        <v>450</v>
      </c>
      <c r="BB690" s="36" t="s">
        <v>450</v>
      </c>
      <c r="BC690" s="36" t="s">
        <v>450</v>
      </c>
      <c r="BD690" s="36">
        <v>0</v>
      </c>
      <c r="BE690" s="38" t="s">
        <v>450</v>
      </c>
      <c r="BF690" s="38" t="s">
        <v>450</v>
      </c>
      <c r="BG690" s="38" t="s">
        <v>450</v>
      </c>
      <c r="BH690" s="38" t="s">
        <v>450</v>
      </c>
      <c r="BI690" s="38">
        <v>0</v>
      </c>
      <c r="BJ690" s="39" t="s">
        <v>450</v>
      </c>
      <c r="BK690" s="39" t="s">
        <v>450</v>
      </c>
      <c r="BL690" s="39" t="s">
        <v>450</v>
      </c>
      <c r="BM690" s="39" t="s">
        <v>450</v>
      </c>
      <c r="BN690" s="39">
        <v>0</v>
      </c>
      <c r="BO690" s="38" t="s">
        <v>450</v>
      </c>
      <c r="BP690" s="38" t="s">
        <v>450</v>
      </c>
      <c r="BQ690" s="38" t="s">
        <v>450</v>
      </c>
      <c r="BR690" s="38" t="s">
        <v>450</v>
      </c>
      <c r="BS690" s="38">
        <v>0</v>
      </c>
      <c r="BT690" s="36">
        <v>2.855</v>
      </c>
      <c r="BU690" s="36">
        <v>0.29199999999999998</v>
      </c>
      <c r="BV690" s="36">
        <v>0</v>
      </c>
      <c r="BW690" s="36">
        <v>0</v>
      </c>
      <c r="BX690" s="36">
        <v>3.1469999999999998</v>
      </c>
      <c r="BY690" s="37">
        <v>448</v>
      </c>
      <c r="BZ690" s="37">
        <v>14</v>
      </c>
      <c r="CA690" s="37">
        <v>0</v>
      </c>
      <c r="CB690" s="37">
        <v>0</v>
      </c>
      <c r="CC690" s="37">
        <v>462</v>
      </c>
      <c r="CD690" s="36">
        <v>2033.1469999999999</v>
      </c>
      <c r="CE690" s="36">
        <v>0</v>
      </c>
      <c r="CF690" s="36">
        <v>0</v>
      </c>
      <c r="CG690" s="36">
        <v>0</v>
      </c>
      <c r="CH690" s="36">
        <v>2033.1469999999999</v>
      </c>
    </row>
    <row r="691" spans="1:86" x14ac:dyDescent="0.25">
      <c r="A691" s="45">
        <v>2022</v>
      </c>
      <c r="B691" s="43" t="s">
        <v>182</v>
      </c>
      <c r="C691" s="44">
        <v>6022</v>
      </c>
      <c r="D691" s="43" t="s">
        <v>752</v>
      </c>
      <c r="E691" s="43" t="s">
        <v>461</v>
      </c>
      <c r="F691" s="42" t="s">
        <v>457</v>
      </c>
      <c r="G691" s="54">
        <v>5.9989999999999997</v>
      </c>
      <c r="H691" s="54">
        <v>1.9930000000000001</v>
      </c>
      <c r="I691" s="38" t="s">
        <v>450</v>
      </c>
      <c r="J691" s="38" t="s">
        <v>450</v>
      </c>
      <c r="K691" s="38">
        <v>7.992</v>
      </c>
      <c r="L691" s="39">
        <v>936</v>
      </c>
      <c r="M691" s="39">
        <v>99</v>
      </c>
      <c r="N691" s="39" t="s">
        <v>450</v>
      </c>
      <c r="O691" s="39" t="s">
        <v>450</v>
      </c>
      <c r="P691" s="39">
        <v>1035</v>
      </c>
      <c r="Q691" s="41" t="s">
        <v>450</v>
      </c>
      <c r="R691" s="41" t="s">
        <v>450</v>
      </c>
      <c r="S691" s="41" t="s">
        <v>450</v>
      </c>
      <c r="T691" s="41" t="s">
        <v>450</v>
      </c>
      <c r="U691" s="41" t="s">
        <v>450</v>
      </c>
      <c r="V691" s="40" t="s">
        <v>450</v>
      </c>
      <c r="W691" s="40" t="s">
        <v>450</v>
      </c>
      <c r="X691" s="40" t="s">
        <v>450</v>
      </c>
      <c r="Y691" s="40" t="s">
        <v>450</v>
      </c>
      <c r="Z691" s="40" t="s">
        <v>450</v>
      </c>
      <c r="AA691" s="38" t="s">
        <v>450</v>
      </c>
      <c r="AB691" s="38" t="s">
        <v>450</v>
      </c>
      <c r="AC691" s="38" t="s">
        <v>450</v>
      </c>
      <c r="AD691" s="38" t="s">
        <v>450</v>
      </c>
      <c r="AE691" s="38" t="s">
        <v>450</v>
      </c>
      <c r="AF691" s="39" t="s">
        <v>450</v>
      </c>
      <c r="AG691" s="39" t="s">
        <v>450</v>
      </c>
      <c r="AH691" s="39" t="s">
        <v>450</v>
      </c>
      <c r="AI691" s="39" t="s">
        <v>450</v>
      </c>
      <c r="AJ691" s="39" t="s">
        <v>450</v>
      </c>
      <c r="AK691" s="38" t="s">
        <v>450</v>
      </c>
      <c r="AL691" s="38" t="s">
        <v>450</v>
      </c>
      <c r="AM691" s="38" t="s">
        <v>450</v>
      </c>
      <c r="AN691" s="38" t="s">
        <v>450</v>
      </c>
      <c r="AO691" s="38">
        <v>0</v>
      </c>
      <c r="AP691" s="36" t="s">
        <v>450</v>
      </c>
      <c r="AQ691" s="36" t="s">
        <v>450</v>
      </c>
      <c r="AR691" s="36" t="s">
        <v>450</v>
      </c>
      <c r="AS691" s="36" t="s">
        <v>450</v>
      </c>
      <c r="AT691" s="36">
        <v>0</v>
      </c>
      <c r="AU691" s="37" t="s">
        <v>450</v>
      </c>
      <c r="AV691" s="37" t="s">
        <v>450</v>
      </c>
      <c r="AW691" s="37" t="s">
        <v>450</v>
      </c>
      <c r="AX691" s="37" t="s">
        <v>450</v>
      </c>
      <c r="AY691" s="37">
        <v>0</v>
      </c>
      <c r="AZ691" s="36" t="s">
        <v>450</v>
      </c>
      <c r="BA691" s="36" t="s">
        <v>450</v>
      </c>
      <c r="BB691" s="36" t="s">
        <v>450</v>
      </c>
      <c r="BC691" s="36" t="s">
        <v>450</v>
      </c>
      <c r="BD691" s="36">
        <v>0</v>
      </c>
      <c r="BE691" s="38" t="s">
        <v>450</v>
      </c>
      <c r="BF691" s="38" t="s">
        <v>450</v>
      </c>
      <c r="BG691" s="38" t="s">
        <v>450</v>
      </c>
      <c r="BH691" s="38" t="s">
        <v>450</v>
      </c>
      <c r="BI691" s="38">
        <v>0</v>
      </c>
      <c r="BJ691" s="39" t="s">
        <v>450</v>
      </c>
      <c r="BK691" s="39" t="s">
        <v>450</v>
      </c>
      <c r="BL691" s="39" t="s">
        <v>450</v>
      </c>
      <c r="BM691" s="39" t="s">
        <v>450</v>
      </c>
      <c r="BN691" s="39">
        <v>0</v>
      </c>
      <c r="BO691" s="38" t="s">
        <v>450</v>
      </c>
      <c r="BP691" s="38" t="s">
        <v>450</v>
      </c>
      <c r="BQ691" s="38" t="s">
        <v>450</v>
      </c>
      <c r="BR691" s="38" t="s">
        <v>450</v>
      </c>
      <c r="BS691" s="38">
        <v>0</v>
      </c>
      <c r="BT691" s="36">
        <v>5.9989999999999997</v>
      </c>
      <c r="BU691" s="36">
        <v>1.9930000000000001</v>
      </c>
      <c r="BV691" s="36">
        <v>0</v>
      </c>
      <c r="BW691" s="36">
        <v>0</v>
      </c>
      <c r="BX691" s="36">
        <v>7.992</v>
      </c>
      <c r="BY691" s="37">
        <v>936</v>
      </c>
      <c r="BZ691" s="37">
        <v>99</v>
      </c>
      <c r="CA691" s="37">
        <v>0</v>
      </c>
      <c r="CB691" s="37">
        <v>0</v>
      </c>
      <c r="CC691" s="37">
        <v>1035</v>
      </c>
      <c r="CD691" s="36">
        <v>0</v>
      </c>
      <c r="CE691" s="36">
        <v>0</v>
      </c>
      <c r="CF691" s="36">
        <v>0</v>
      </c>
      <c r="CG691" s="36">
        <v>0</v>
      </c>
      <c r="CH691" s="36">
        <v>0</v>
      </c>
    </row>
    <row r="692" spans="1:86" x14ac:dyDescent="0.25">
      <c r="A692" s="45">
        <v>2022</v>
      </c>
      <c r="B692" s="43" t="s">
        <v>182</v>
      </c>
      <c r="C692" s="44">
        <v>6582</v>
      </c>
      <c r="D692" s="43" t="s">
        <v>751</v>
      </c>
      <c r="E692" s="43" t="s">
        <v>461</v>
      </c>
      <c r="F692" s="42" t="s">
        <v>457</v>
      </c>
      <c r="G692" s="54">
        <v>0.32400000000000001</v>
      </c>
      <c r="H692" s="54">
        <v>4.2999999999999997E-2</v>
      </c>
      <c r="I692" s="38" t="s">
        <v>450</v>
      </c>
      <c r="J692" s="38" t="s">
        <v>450</v>
      </c>
      <c r="K692" s="38">
        <v>0.36699999999999999</v>
      </c>
      <c r="L692" s="39">
        <v>52</v>
      </c>
      <c r="M692" s="39">
        <v>2</v>
      </c>
      <c r="N692" s="39" t="s">
        <v>450</v>
      </c>
      <c r="O692" s="39" t="s">
        <v>450</v>
      </c>
      <c r="P692" s="39">
        <v>54</v>
      </c>
      <c r="Q692" s="41" t="s">
        <v>450</v>
      </c>
      <c r="R692" s="41" t="s">
        <v>450</v>
      </c>
      <c r="S692" s="41" t="s">
        <v>450</v>
      </c>
      <c r="T692" s="41" t="s">
        <v>450</v>
      </c>
      <c r="U692" s="41" t="s">
        <v>450</v>
      </c>
      <c r="V692" s="40" t="s">
        <v>450</v>
      </c>
      <c r="W692" s="40" t="s">
        <v>450</v>
      </c>
      <c r="X692" s="40" t="s">
        <v>450</v>
      </c>
      <c r="Y692" s="40" t="s">
        <v>450</v>
      </c>
      <c r="Z692" s="40" t="s">
        <v>450</v>
      </c>
      <c r="AA692" s="38" t="s">
        <v>450</v>
      </c>
      <c r="AB692" s="38" t="s">
        <v>450</v>
      </c>
      <c r="AC692" s="38" t="s">
        <v>450</v>
      </c>
      <c r="AD692" s="38" t="s">
        <v>450</v>
      </c>
      <c r="AE692" s="38" t="s">
        <v>450</v>
      </c>
      <c r="AF692" s="39" t="s">
        <v>450</v>
      </c>
      <c r="AG692" s="39" t="s">
        <v>450</v>
      </c>
      <c r="AH692" s="39" t="s">
        <v>450</v>
      </c>
      <c r="AI692" s="39" t="s">
        <v>450</v>
      </c>
      <c r="AJ692" s="39" t="s">
        <v>450</v>
      </c>
      <c r="AK692" s="38" t="s">
        <v>450</v>
      </c>
      <c r="AL692" s="38" t="s">
        <v>450</v>
      </c>
      <c r="AM692" s="38" t="s">
        <v>450</v>
      </c>
      <c r="AN692" s="38" t="s">
        <v>450</v>
      </c>
      <c r="AO692" s="38">
        <v>0</v>
      </c>
      <c r="AP692" s="36" t="s">
        <v>450</v>
      </c>
      <c r="AQ692" s="36" t="s">
        <v>450</v>
      </c>
      <c r="AR692" s="36" t="s">
        <v>450</v>
      </c>
      <c r="AS692" s="36" t="s">
        <v>450</v>
      </c>
      <c r="AT692" s="36">
        <v>0</v>
      </c>
      <c r="AU692" s="37" t="s">
        <v>450</v>
      </c>
      <c r="AV692" s="37" t="s">
        <v>450</v>
      </c>
      <c r="AW692" s="37" t="s">
        <v>450</v>
      </c>
      <c r="AX692" s="37" t="s">
        <v>450</v>
      </c>
      <c r="AY692" s="37">
        <v>0</v>
      </c>
      <c r="AZ692" s="36" t="s">
        <v>450</v>
      </c>
      <c r="BA692" s="36" t="s">
        <v>450</v>
      </c>
      <c r="BB692" s="36" t="s">
        <v>450</v>
      </c>
      <c r="BC692" s="36" t="s">
        <v>450</v>
      </c>
      <c r="BD692" s="36">
        <v>0</v>
      </c>
      <c r="BE692" s="38" t="s">
        <v>450</v>
      </c>
      <c r="BF692" s="38" t="s">
        <v>450</v>
      </c>
      <c r="BG692" s="38" t="s">
        <v>450</v>
      </c>
      <c r="BH692" s="38" t="s">
        <v>450</v>
      </c>
      <c r="BI692" s="38">
        <v>0</v>
      </c>
      <c r="BJ692" s="39" t="s">
        <v>450</v>
      </c>
      <c r="BK692" s="39" t="s">
        <v>450</v>
      </c>
      <c r="BL692" s="39" t="s">
        <v>450</v>
      </c>
      <c r="BM692" s="39" t="s">
        <v>450</v>
      </c>
      <c r="BN692" s="39">
        <v>0</v>
      </c>
      <c r="BO692" s="38" t="s">
        <v>450</v>
      </c>
      <c r="BP692" s="38" t="s">
        <v>450</v>
      </c>
      <c r="BQ692" s="38" t="s">
        <v>450</v>
      </c>
      <c r="BR692" s="38" t="s">
        <v>450</v>
      </c>
      <c r="BS692" s="38">
        <v>0</v>
      </c>
      <c r="BT692" s="36">
        <v>0.32400000000000001</v>
      </c>
      <c r="BU692" s="36">
        <v>4.2999999999999997E-2</v>
      </c>
      <c r="BV692" s="36">
        <v>0</v>
      </c>
      <c r="BW692" s="36">
        <v>0</v>
      </c>
      <c r="BX692" s="36">
        <v>0.36699999999999999</v>
      </c>
      <c r="BY692" s="37">
        <v>52</v>
      </c>
      <c r="BZ692" s="37">
        <v>2</v>
      </c>
      <c r="CA692" s="37">
        <v>0</v>
      </c>
      <c r="CB692" s="37">
        <v>0</v>
      </c>
      <c r="CC692" s="37">
        <v>54</v>
      </c>
      <c r="CD692" s="36">
        <v>0</v>
      </c>
      <c r="CE692" s="36">
        <v>0</v>
      </c>
      <c r="CF692" s="36">
        <v>0</v>
      </c>
      <c r="CG692" s="36">
        <v>0</v>
      </c>
      <c r="CH692" s="36">
        <v>0</v>
      </c>
    </row>
    <row r="693" spans="1:86" x14ac:dyDescent="0.25">
      <c r="A693" s="45">
        <v>2022</v>
      </c>
      <c r="B693" s="43" t="s">
        <v>182</v>
      </c>
      <c r="C693" s="44">
        <v>9191</v>
      </c>
      <c r="D693" s="43" t="s">
        <v>750</v>
      </c>
      <c r="E693" s="43" t="s">
        <v>735</v>
      </c>
      <c r="F693" s="42" t="s">
        <v>455</v>
      </c>
      <c r="G693" s="54">
        <v>0.81599999999999995</v>
      </c>
      <c r="H693" s="54">
        <v>0.249</v>
      </c>
      <c r="I693" s="38">
        <v>1.173</v>
      </c>
      <c r="J693" s="38" t="s">
        <v>450</v>
      </c>
      <c r="K693" s="38">
        <v>2.238</v>
      </c>
      <c r="L693" s="39">
        <v>86</v>
      </c>
      <c r="M693" s="39">
        <v>12</v>
      </c>
      <c r="N693" s="39">
        <v>18</v>
      </c>
      <c r="O693" s="39" t="s">
        <v>450</v>
      </c>
      <c r="P693" s="39">
        <v>116</v>
      </c>
      <c r="Q693" s="41" t="s">
        <v>450</v>
      </c>
      <c r="R693" s="41" t="s">
        <v>450</v>
      </c>
      <c r="S693" s="41" t="s">
        <v>450</v>
      </c>
      <c r="T693" s="41" t="s">
        <v>450</v>
      </c>
      <c r="U693" s="41" t="s">
        <v>450</v>
      </c>
      <c r="V693" s="40" t="s">
        <v>450</v>
      </c>
      <c r="W693" s="40" t="s">
        <v>450</v>
      </c>
      <c r="X693" s="40" t="s">
        <v>450</v>
      </c>
      <c r="Y693" s="40" t="s">
        <v>450</v>
      </c>
      <c r="Z693" s="40" t="s">
        <v>450</v>
      </c>
      <c r="AA693" s="38" t="s">
        <v>450</v>
      </c>
      <c r="AB693" s="38" t="s">
        <v>450</v>
      </c>
      <c r="AC693" s="38" t="s">
        <v>450</v>
      </c>
      <c r="AD693" s="38" t="s">
        <v>450</v>
      </c>
      <c r="AE693" s="38" t="s">
        <v>450</v>
      </c>
      <c r="AF693" s="39" t="s">
        <v>450</v>
      </c>
      <c r="AG693" s="39" t="s">
        <v>450</v>
      </c>
      <c r="AH693" s="39" t="s">
        <v>450</v>
      </c>
      <c r="AI693" s="39" t="s">
        <v>450</v>
      </c>
      <c r="AJ693" s="39" t="s">
        <v>450</v>
      </c>
      <c r="AK693" s="38" t="s">
        <v>450</v>
      </c>
      <c r="AL693" s="38" t="s">
        <v>450</v>
      </c>
      <c r="AM693" s="38" t="s">
        <v>450</v>
      </c>
      <c r="AN693" s="38" t="s">
        <v>450</v>
      </c>
      <c r="AO693" s="38">
        <v>0</v>
      </c>
      <c r="AP693" s="36" t="s">
        <v>450</v>
      </c>
      <c r="AQ693" s="36" t="s">
        <v>450</v>
      </c>
      <c r="AR693" s="36" t="s">
        <v>450</v>
      </c>
      <c r="AS693" s="36" t="s">
        <v>450</v>
      </c>
      <c r="AT693" s="36">
        <v>0</v>
      </c>
      <c r="AU693" s="37" t="s">
        <v>450</v>
      </c>
      <c r="AV693" s="37" t="s">
        <v>450</v>
      </c>
      <c r="AW693" s="37" t="s">
        <v>450</v>
      </c>
      <c r="AX693" s="37" t="s">
        <v>450</v>
      </c>
      <c r="AY693" s="37">
        <v>0</v>
      </c>
      <c r="AZ693" s="36" t="s">
        <v>450</v>
      </c>
      <c r="BA693" s="36" t="s">
        <v>450</v>
      </c>
      <c r="BB693" s="36" t="s">
        <v>450</v>
      </c>
      <c r="BC693" s="36" t="s">
        <v>450</v>
      </c>
      <c r="BD693" s="36">
        <v>0</v>
      </c>
      <c r="BE693" s="38" t="s">
        <v>450</v>
      </c>
      <c r="BF693" s="38" t="s">
        <v>450</v>
      </c>
      <c r="BG693" s="38" t="s">
        <v>450</v>
      </c>
      <c r="BH693" s="38" t="s">
        <v>450</v>
      </c>
      <c r="BI693" s="38">
        <v>0</v>
      </c>
      <c r="BJ693" s="39" t="s">
        <v>450</v>
      </c>
      <c r="BK693" s="39" t="s">
        <v>450</v>
      </c>
      <c r="BL693" s="39" t="s">
        <v>450</v>
      </c>
      <c r="BM693" s="39" t="s">
        <v>450</v>
      </c>
      <c r="BN693" s="39">
        <v>0</v>
      </c>
      <c r="BO693" s="38" t="s">
        <v>450</v>
      </c>
      <c r="BP693" s="38" t="s">
        <v>450</v>
      </c>
      <c r="BQ693" s="38" t="s">
        <v>450</v>
      </c>
      <c r="BR693" s="38" t="s">
        <v>450</v>
      </c>
      <c r="BS693" s="38">
        <v>0</v>
      </c>
      <c r="BT693" s="36">
        <v>0.81599999999999995</v>
      </c>
      <c r="BU693" s="36">
        <v>0.249</v>
      </c>
      <c r="BV693" s="36">
        <v>1.173</v>
      </c>
      <c r="BW693" s="36">
        <v>0</v>
      </c>
      <c r="BX693" s="36">
        <v>2.238</v>
      </c>
      <c r="BY693" s="37">
        <v>86</v>
      </c>
      <c r="BZ693" s="37">
        <v>12</v>
      </c>
      <c r="CA693" s="37">
        <v>18</v>
      </c>
      <c r="CB693" s="37">
        <v>0</v>
      </c>
      <c r="CC693" s="37">
        <v>116</v>
      </c>
      <c r="CD693" s="36">
        <v>0</v>
      </c>
      <c r="CE693" s="36">
        <v>0</v>
      </c>
      <c r="CF693" s="36">
        <v>0</v>
      </c>
      <c r="CG693" s="36">
        <v>0</v>
      </c>
      <c r="CH693" s="36">
        <v>0</v>
      </c>
    </row>
    <row r="694" spans="1:86" x14ac:dyDescent="0.25">
      <c r="A694" s="45">
        <v>2022</v>
      </c>
      <c r="B694" s="43" t="s">
        <v>182</v>
      </c>
      <c r="C694" s="44">
        <v>10681</v>
      </c>
      <c r="D694" s="43" t="s">
        <v>749</v>
      </c>
      <c r="E694" s="43" t="s">
        <v>461</v>
      </c>
      <c r="F694" s="42" t="s">
        <v>455</v>
      </c>
      <c r="G694" s="54">
        <v>1.03</v>
      </c>
      <c r="H694" s="54">
        <v>7.0000000000000007E-2</v>
      </c>
      <c r="I694" s="38" t="s">
        <v>450</v>
      </c>
      <c r="J694" s="38" t="s">
        <v>450</v>
      </c>
      <c r="K694" s="38">
        <v>1.1000000000000001</v>
      </c>
      <c r="L694" s="39">
        <v>160</v>
      </c>
      <c r="M694" s="39">
        <v>5</v>
      </c>
      <c r="N694" s="39" t="s">
        <v>450</v>
      </c>
      <c r="O694" s="39" t="s">
        <v>450</v>
      </c>
      <c r="P694" s="39">
        <v>165</v>
      </c>
      <c r="Q694" s="41" t="s">
        <v>450</v>
      </c>
      <c r="R694" s="41" t="s">
        <v>450</v>
      </c>
      <c r="S694" s="41" t="s">
        <v>450</v>
      </c>
      <c r="T694" s="41" t="s">
        <v>450</v>
      </c>
      <c r="U694" s="41">
        <v>0</v>
      </c>
      <c r="V694" s="40" t="s">
        <v>450</v>
      </c>
      <c r="W694" s="40" t="s">
        <v>450</v>
      </c>
      <c r="X694" s="40" t="s">
        <v>450</v>
      </c>
      <c r="Y694" s="40" t="s">
        <v>450</v>
      </c>
      <c r="Z694" s="40">
        <v>0</v>
      </c>
      <c r="AA694" s="38">
        <v>0.03</v>
      </c>
      <c r="AB694" s="38" t="s">
        <v>450</v>
      </c>
      <c r="AC694" s="38" t="s">
        <v>450</v>
      </c>
      <c r="AD694" s="38" t="s">
        <v>450</v>
      </c>
      <c r="AE694" s="38">
        <v>0.03</v>
      </c>
      <c r="AF694" s="39">
        <v>43</v>
      </c>
      <c r="AG694" s="39" t="s">
        <v>450</v>
      </c>
      <c r="AH694" s="39" t="s">
        <v>450</v>
      </c>
      <c r="AI694" s="39" t="s">
        <v>450</v>
      </c>
      <c r="AJ694" s="39">
        <v>43</v>
      </c>
      <c r="AK694" s="38">
        <v>15.42</v>
      </c>
      <c r="AL694" s="38" t="s">
        <v>450</v>
      </c>
      <c r="AM694" s="38" t="s">
        <v>450</v>
      </c>
      <c r="AN694" s="38" t="s">
        <v>450</v>
      </c>
      <c r="AO694" s="38">
        <v>15.42</v>
      </c>
      <c r="AP694" s="36" t="s">
        <v>450</v>
      </c>
      <c r="AQ694" s="36" t="s">
        <v>450</v>
      </c>
      <c r="AR694" s="36" t="s">
        <v>450</v>
      </c>
      <c r="AS694" s="36" t="s">
        <v>450</v>
      </c>
      <c r="AT694" s="36">
        <v>0</v>
      </c>
      <c r="AU694" s="37" t="s">
        <v>450</v>
      </c>
      <c r="AV694" s="37" t="s">
        <v>450</v>
      </c>
      <c r="AW694" s="37" t="s">
        <v>450</v>
      </c>
      <c r="AX694" s="37" t="s">
        <v>450</v>
      </c>
      <c r="AY694" s="37">
        <v>0</v>
      </c>
      <c r="AZ694" s="36" t="s">
        <v>450</v>
      </c>
      <c r="BA694" s="36" t="s">
        <v>450</v>
      </c>
      <c r="BB694" s="36" t="s">
        <v>450</v>
      </c>
      <c r="BC694" s="36" t="s">
        <v>450</v>
      </c>
      <c r="BD694" s="36">
        <v>0</v>
      </c>
      <c r="BE694" s="38" t="s">
        <v>450</v>
      </c>
      <c r="BF694" s="38" t="s">
        <v>450</v>
      </c>
      <c r="BG694" s="38" t="s">
        <v>450</v>
      </c>
      <c r="BH694" s="38" t="s">
        <v>450</v>
      </c>
      <c r="BI694" s="38">
        <v>0</v>
      </c>
      <c r="BJ694" s="39" t="s">
        <v>450</v>
      </c>
      <c r="BK694" s="39" t="s">
        <v>450</v>
      </c>
      <c r="BL694" s="39" t="s">
        <v>450</v>
      </c>
      <c r="BM694" s="39" t="s">
        <v>450</v>
      </c>
      <c r="BN694" s="39">
        <v>0</v>
      </c>
      <c r="BO694" s="38" t="s">
        <v>450</v>
      </c>
      <c r="BP694" s="38" t="s">
        <v>450</v>
      </c>
      <c r="BQ694" s="38" t="s">
        <v>450</v>
      </c>
      <c r="BR694" s="38" t="s">
        <v>450</v>
      </c>
      <c r="BS694" s="38">
        <v>0</v>
      </c>
      <c r="BT694" s="36">
        <v>1.06</v>
      </c>
      <c r="BU694" s="36">
        <v>7.0000000000000007E-2</v>
      </c>
      <c r="BV694" s="36">
        <v>0</v>
      </c>
      <c r="BW694" s="36">
        <v>0</v>
      </c>
      <c r="BX694" s="36">
        <v>1.1299999999999999</v>
      </c>
      <c r="BY694" s="37">
        <v>203</v>
      </c>
      <c r="BZ694" s="37">
        <v>5</v>
      </c>
      <c r="CA694" s="37">
        <v>0</v>
      </c>
      <c r="CB694" s="37">
        <v>0</v>
      </c>
      <c r="CC694" s="37">
        <v>208</v>
      </c>
      <c r="CD694" s="36">
        <v>15.42</v>
      </c>
      <c r="CE694" s="36">
        <v>0</v>
      </c>
      <c r="CF694" s="36">
        <v>0</v>
      </c>
      <c r="CG694" s="36">
        <v>0</v>
      </c>
      <c r="CH694" s="36">
        <v>15.42</v>
      </c>
    </row>
    <row r="695" spans="1:86" x14ac:dyDescent="0.25">
      <c r="A695" s="45">
        <v>2022</v>
      </c>
      <c r="B695" s="43" t="s">
        <v>182</v>
      </c>
      <c r="C695" s="44">
        <v>12187</v>
      </c>
      <c r="D695" s="43" t="s">
        <v>748</v>
      </c>
      <c r="E695" s="43" t="s">
        <v>461</v>
      </c>
      <c r="F695" s="42" t="s">
        <v>457</v>
      </c>
      <c r="G695" s="54" t="s">
        <v>450</v>
      </c>
      <c r="H695" s="54" t="s">
        <v>450</v>
      </c>
      <c r="I695" s="38" t="s">
        <v>450</v>
      </c>
      <c r="J695" s="38" t="s">
        <v>450</v>
      </c>
      <c r="K695" s="38">
        <v>0</v>
      </c>
      <c r="L695" s="39" t="s">
        <v>450</v>
      </c>
      <c r="M695" s="39" t="s">
        <v>450</v>
      </c>
      <c r="N695" s="39" t="s">
        <v>450</v>
      </c>
      <c r="O695" s="39" t="s">
        <v>450</v>
      </c>
      <c r="P695" s="39">
        <v>0</v>
      </c>
      <c r="Q695" s="41" t="s">
        <v>450</v>
      </c>
      <c r="R695" s="41" t="s">
        <v>450</v>
      </c>
      <c r="S695" s="41" t="s">
        <v>450</v>
      </c>
      <c r="T695" s="41" t="s">
        <v>450</v>
      </c>
      <c r="U695" s="41" t="s">
        <v>450</v>
      </c>
      <c r="V695" s="40" t="s">
        <v>450</v>
      </c>
      <c r="W695" s="40" t="s">
        <v>450</v>
      </c>
      <c r="X695" s="40" t="s">
        <v>450</v>
      </c>
      <c r="Y695" s="40" t="s">
        <v>450</v>
      </c>
      <c r="Z695" s="40" t="s">
        <v>450</v>
      </c>
      <c r="AA695" s="38" t="s">
        <v>450</v>
      </c>
      <c r="AB695" s="38" t="s">
        <v>450</v>
      </c>
      <c r="AC695" s="38" t="s">
        <v>450</v>
      </c>
      <c r="AD695" s="38" t="s">
        <v>450</v>
      </c>
      <c r="AE695" s="38" t="s">
        <v>450</v>
      </c>
      <c r="AF695" s="39" t="s">
        <v>450</v>
      </c>
      <c r="AG695" s="39" t="s">
        <v>450</v>
      </c>
      <c r="AH695" s="39" t="s">
        <v>450</v>
      </c>
      <c r="AI695" s="39" t="s">
        <v>450</v>
      </c>
      <c r="AJ695" s="39" t="s">
        <v>450</v>
      </c>
      <c r="AK695" s="38" t="s">
        <v>450</v>
      </c>
      <c r="AL695" s="38" t="s">
        <v>450</v>
      </c>
      <c r="AM695" s="38" t="s">
        <v>450</v>
      </c>
      <c r="AN695" s="38" t="s">
        <v>450</v>
      </c>
      <c r="AO695" s="38">
        <v>0</v>
      </c>
      <c r="AP695" s="36" t="s">
        <v>450</v>
      </c>
      <c r="AQ695" s="36" t="s">
        <v>450</v>
      </c>
      <c r="AR695" s="36" t="s">
        <v>450</v>
      </c>
      <c r="AS695" s="36" t="s">
        <v>450</v>
      </c>
      <c r="AT695" s="36">
        <v>0</v>
      </c>
      <c r="AU695" s="37" t="s">
        <v>450</v>
      </c>
      <c r="AV695" s="37" t="s">
        <v>450</v>
      </c>
      <c r="AW695" s="37" t="s">
        <v>450</v>
      </c>
      <c r="AX695" s="37" t="s">
        <v>450</v>
      </c>
      <c r="AY695" s="37">
        <v>0</v>
      </c>
      <c r="AZ695" s="36" t="s">
        <v>450</v>
      </c>
      <c r="BA695" s="36" t="s">
        <v>450</v>
      </c>
      <c r="BB695" s="36" t="s">
        <v>450</v>
      </c>
      <c r="BC695" s="36" t="s">
        <v>450</v>
      </c>
      <c r="BD695" s="36">
        <v>0</v>
      </c>
      <c r="BE695" s="38">
        <v>0.30399999999999999</v>
      </c>
      <c r="BF695" s="38">
        <v>0.503</v>
      </c>
      <c r="BG695" s="38" t="s">
        <v>450</v>
      </c>
      <c r="BH695" s="38" t="s">
        <v>450</v>
      </c>
      <c r="BI695" s="38">
        <v>0.80700000000000005</v>
      </c>
      <c r="BJ695" s="39">
        <v>35</v>
      </c>
      <c r="BK695" s="39">
        <v>12</v>
      </c>
      <c r="BL695" s="39" t="s">
        <v>450</v>
      </c>
      <c r="BM695" s="39" t="s">
        <v>450</v>
      </c>
      <c r="BN695" s="39">
        <v>47</v>
      </c>
      <c r="BO695" s="38">
        <v>12.368</v>
      </c>
      <c r="BP695" s="38">
        <v>4.1349999999999998</v>
      </c>
      <c r="BQ695" s="38" t="s">
        <v>450</v>
      </c>
      <c r="BR695" s="38" t="s">
        <v>450</v>
      </c>
      <c r="BS695" s="38">
        <v>16.503</v>
      </c>
      <c r="BT695" s="36">
        <v>0.30399999999999999</v>
      </c>
      <c r="BU695" s="36">
        <v>0.503</v>
      </c>
      <c r="BV695" s="36">
        <v>0</v>
      </c>
      <c r="BW695" s="36">
        <v>0</v>
      </c>
      <c r="BX695" s="36">
        <v>0.80700000000000005</v>
      </c>
      <c r="BY695" s="37">
        <v>35</v>
      </c>
      <c r="BZ695" s="37">
        <v>12</v>
      </c>
      <c r="CA695" s="37">
        <v>0</v>
      </c>
      <c r="CB695" s="37">
        <v>0</v>
      </c>
      <c r="CC695" s="37">
        <v>47</v>
      </c>
      <c r="CD695" s="36">
        <v>12.368</v>
      </c>
      <c r="CE695" s="36">
        <v>4.1349999999999998</v>
      </c>
      <c r="CF695" s="36">
        <v>0</v>
      </c>
      <c r="CG695" s="36">
        <v>0</v>
      </c>
      <c r="CH695" s="36">
        <v>16.503</v>
      </c>
    </row>
    <row r="696" spans="1:86" x14ac:dyDescent="0.25">
      <c r="A696" s="45">
        <v>2022</v>
      </c>
      <c r="B696" s="43" t="s">
        <v>182</v>
      </c>
      <c r="C696" s="44">
        <v>12439</v>
      </c>
      <c r="D696" s="43" t="s">
        <v>747</v>
      </c>
      <c r="E696" s="43" t="s">
        <v>461</v>
      </c>
      <c r="F696" s="42" t="s">
        <v>457</v>
      </c>
      <c r="G696" s="54">
        <v>0.41499999999999998</v>
      </c>
      <c r="H696" s="54">
        <v>0.26100000000000001</v>
      </c>
      <c r="I696" s="38" t="s">
        <v>450</v>
      </c>
      <c r="J696" s="38" t="s">
        <v>450</v>
      </c>
      <c r="K696" s="38">
        <v>0.67600000000000005</v>
      </c>
      <c r="L696" s="39">
        <v>55</v>
      </c>
      <c r="M696" s="39">
        <v>8</v>
      </c>
      <c r="N696" s="39" t="s">
        <v>450</v>
      </c>
      <c r="O696" s="39" t="s">
        <v>450</v>
      </c>
      <c r="P696" s="39">
        <v>63</v>
      </c>
      <c r="Q696" s="41" t="s">
        <v>450</v>
      </c>
      <c r="R696" s="41" t="s">
        <v>450</v>
      </c>
      <c r="S696" s="41" t="s">
        <v>450</v>
      </c>
      <c r="T696" s="41" t="s">
        <v>450</v>
      </c>
      <c r="U696" s="41" t="s">
        <v>450</v>
      </c>
      <c r="V696" s="40" t="s">
        <v>450</v>
      </c>
      <c r="W696" s="40" t="s">
        <v>450</v>
      </c>
      <c r="X696" s="40" t="s">
        <v>450</v>
      </c>
      <c r="Y696" s="40" t="s">
        <v>450</v>
      </c>
      <c r="Z696" s="40" t="s">
        <v>450</v>
      </c>
      <c r="AA696" s="38" t="s">
        <v>450</v>
      </c>
      <c r="AB696" s="38" t="s">
        <v>450</v>
      </c>
      <c r="AC696" s="38" t="s">
        <v>450</v>
      </c>
      <c r="AD696" s="38" t="s">
        <v>450</v>
      </c>
      <c r="AE696" s="38" t="s">
        <v>450</v>
      </c>
      <c r="AF696" s="39" t="s">
        <v>450</v>
      </c>
      <c r="AG696" s="39" t="s">
        <v>450</v>
      </c>
      <c r="AH696" s="39" t="s">
        <v>450</v>
      </c>
      <c r="AI696" s="39" t="s">
        <v>450</v>
      </c>
      <c r="AJ696" s="39" t="s">
        <v>450</v>
      </c>
      <c r="AK696" s="38" t="s">
        <v>450</v>
      </c>
      <c r="AL696" s="38" t="s">
        <v>450</v>
      </c>
      <c r="AM696" s="38" t="s">
        <v>450</v>
      </c>
      <c r="AN696" s="38" t="s">
        <v>450</v>
      </c>
      <c r="AO696" s="38">
        <v>0</v>
      </c>
      <c r="AP696" s="36" t="s">
        <v>450</v>
      </c>
      <c r="AQ696" s="36" t="s">
        <v>450</v>
      </c>
      <c r="AR696" s="36" t="s">
        <v>450</v>
      </c>
      <c r="AS696" s="36" t="s">
        <v>450</v>
      </c>
      <c r="AT696" s="36">
        <v>0</v>
      </c>
      <c r="AU696" s="37" t="s">
        <v>450</v>
      </c>
      <c r="AV696" s="37" t="s">
        <v>450</v>
      </c>
      <c r="AW696" s="37" t="s">
        <v>450</v>
      </c>
      <c r="AX696" s="37" t="s">
        <v>450</v>
      </c>
      <c r="AY696" s="37">
        <v>0</v>
      </c>
      <c r="AZ696" s="36" t="s">
        <v>450</v>
      </c>
      <c r="BA696" s="36" t="s">
        <v>450</v>
      </c>
      <c r="BB696" s="36" t="s">
        <v>450</v>
      </c>
      <c r="BC696" s="36" t="s">
        <v>450</v>
      </c>
      <c r="BD696" s="36">
        <v>0</v>
      </c>
      <c r="BE696" s="38" t="s">
        <v>450</v>
      </c>
      <c r="BF696" s="38" t="s">
        <v>450</v>
      </c>
      <c r="BG696" s="38" t="s">
        <v>450</v>
      </c>
      <c r="BH696" s="38" t="s">
        <v>450</v>
      </c>
      <c r="BI696" s="38">
        <v>0</v>
      </c>
      <c r="BJ696" s="39" t="s">
        <v>450</v>
      </c>
      <c r="BK696" s="39" t="s">
        <v>450</v>
      </c>
      <c r="BL696" s="39" t="s">
        <v>450</v>
      </c>
      <c r="BM696" s="39" t="s">
        <v>450</v>
      </c>
      <c r="BN696" s="39">
        <v>0</v>
      </c>
      <c r="BO696" s="38" t="s">
        <v>450</v>
      </c>
      <c r="BP696" s="38" t="s">
        <v>450</v>
      </c>
      <c r="BQ696" s="38" t="s">
        <v>450</v>
      </c>
      <c r="BR696" s="38" t="s">
        <v>450</v>
      </c>
      <c r="BS696" s="38">
        <v>0</v>
      </c>
      <c r="BT696" s="36">
        <v>0.41499999999999998</v>
      </c>
      <c r="BU696" s="36">
        <v>0.26100000000000001</v>
      </c>
      <c r="BV696" s="36">
        <v>0</v>
      </c>
      <c r="BW696" s="36">
        <v>0</v>
      </c>
      <c r="BX696" s="36">
        <v>0.67600000000000005</v>
      </c>
      <c r="BY696" s="37">
        <v>55</v>
      </c>
      <c r="BZ696" s="37">
        <v>8</v>
      </c>
      <c r="CA696" s="37">
        <v>0</v>
      </c>
      <c r="CB696" s="37">
        <v>0</v>
      </c>
      <c r="CC696" s="37">
        <v>63</v>
      </c>
      <c r="CD696" s="36">
        <v>0</v>
      </c>
      <c r="CE696" s="36">
        <v>0</v>
      </c>
      <c r="CF696" s="36">
        <v>0</v>
      </c>
      <c r="CG696" s="36">
        <v>0</v>
      </c>
      <c r="CH696" s="36">
        <v>0</v>
      </c>
    </row>
    <row r="697" spans="1:86" x14ac:dyDescent="0.25">
      <c r="A697" s="45">
        <v>2022</v>
      </c>
      <c r="B697" s="43" t="s">
        <v>182</v>
      </c>
      <c r="C697" s="44">
        <v>13788</v>
      </c>
      <c r="D697" s="43" t="s">
        <v>746</v>
      </c>
      <c r="E697" s="43" t="s">
        <v>461</v>
      </c>
      <c r="F697" s="42" t="s">
        <v>457</v>
      </c>
      <c r="G697" s="54">
        <v>0.123</v>
      </c>
      <c r="H697" s="54">
        <v>3.5999999999999997E-2</v>
      </c>
      <c r="I697" s="38">
        <v>7.0999999999999994E-2</v>
      </c>
      <c r="J697" s="38" t="s">
        <v>450</v>
      </c>
      <c r="K697" s="38">
        <v>0.23</v>
      </c>
      <c r="L697" s="39">
        <v>22</v>
      </c>
      <c r="M697" s="39">
        <v>2</v>
      </c>
      <c r="N697" s="39">
        <v>4</v>
      </c>
      <c r="O697" s="39" t="s">
        <v>450</v>
      </c>
      <c r="P697" s="39">
        <v>28</v>
      </c>
      <c r="Q697" s="41" t="s">
        <v>450</v>
      </c>
      <c r="R697" s="41" t="s">
        <v>450</v>
      </c>
      <c r="S697" s="41" t="s">
        <v>450</v>
      </c>
      <c r="T697" s="41" t="s">
        <v>450</v>
      </c>
      <c r="U697" s="41" t="s">
        <v>450</v>
      </c>
      <c r="V697" s="40" t="s">
        <v>450</v>
      </c>
      <c r="W697" s="40" t="s">
        <v>450</v>
      </c>
      <c r="X697" s="40" t="s">
        <v>450</v>
      </c>
      <c r="Y697" s="40" t="s">
        <v>450</v>
      </c>
      <c r="Z697" s="40" t="s">
        <v>450</v>
      </c>
      <c r="AA697" s="38" t="s">
        <v>450</v>
      </c>
      <c r="AB697" s="38" t="s">
        <v>450</v>
      </c>
      <c r="AC697" s="38" t="s">
        <v>450</v>
      </c>
      <c r="AD697" s="38" t="s">
        <v>450</v>
      </c>
      <c r="AE697" s="38" t="s">
        <v>450</v>
      </c>
      <c r="AF697" s="39" t="s">
        <v>450</v>
      </c>
      <c r="AG697" s="39" t="s">
        <v>450</v>
      </c>
      <c r="AH697" s="39" t="s">
        <v>450</v>
      </c>
      <c r="AI697" s="39" t="s">
        <v>450</v>
      </c>
      <c r="AJ697" s="39" t="s">
        <v>450</v>
      </c>
      <c r="AK697" s="38" t="s">
        <v>450</v>
      </c>
      <c r="AL697" s="38" t="s">
        <v>450</v>
      </c>
      <c r="AM697" s="38" t="s">
        <v>450</v>
      </c>
      <c r="AN697" s="38" t="s">
        <v>450</v>
      </c>
      <c r="AO697" s="38">
        <v>0</v>
      </c>
      <c r="AP697" s="36" t="s">
        <v>450</v>
      </c>
      <c r="AQ697" s="36" t="s">
        <v>450</v>
      </c>
      <c r="AR697" s="36" t="s">
        <v>450</v>
      </c>
      <c r="AS697" s="36" t="s">
        <v>450</v>
      </c>
      <c r="AT697" s="36">
        <v>0</v>
      </c>
      <c r="AU697" s="37" t="s">
        <v>450</v>
      </c>
      <c r="AV697" s="37" t="s">
        <v>450</v>
      </c>
      <c r="AW697" s="37" t="s">
        <v>450</v>
      </c>
      <c r="AX697" s="37" t="s">
        <v>450</v>
      </c>
      <c r="AY697" s="37">
        <v>0</v>
      </c>
      <c r="AZ697" s="36" t="s">
        <v>450</v>
      </c>
      <c r="BA697" s="36" t="s">
        <v>450</v>
      </c>
      <c r="BB697" s="36" t="s">
        <v>450</v>
      </c>
      <c r="BC697" s="36" t="s">
        <v>450</v>
      </c>
      <c r="BD697" s="36">
        <v>0</v>
      </c>
      <c r="BE697" s="38" t="s">
        <v>450</v>
      </c>
      <c r="BF697" s="38" t="s">
        <v>450</v>
      </c>
      <c r="BG697" s="38" t="s">
        <v>450</v>
      </c>
      <c r="BH697" s="38" t="s">
        <v>450</v>
      </c>
      <c r="BI697" s="38">
        <v>0</v>
      </c>
      <c r="BJ697" s="39" t="s">
        <v>450</v>
      </c>
      <c r="BK697" s="39" t="s">
        <v>450</v>
      </c>
      <c r="BL697" s="39" t="s">
        <v>450</v>
      </c>
      <c r="BM697" s="39" t="s">
        <v>450</v>
      </c>
      <c r="BN697" s="39">
        <v>0</v>
      </c>
      <c r="BO697" s="38" t="s">
        <v>450</v>
      </c>
      <c r="BP697" s="38" t="s">
        <v>450</v>
      </c>
      <c r="BQ697" s="38" t="s">
        <v>450</v>
      </c>
      <c r="BR697" s="38" t="s">
        <v>450</v>
      </c>
      <c r="BS697" s="38">
        <v>0</v>
      </c>
      <c r="BT697" s="36">
        <v>0.123</v>
      </c>
      <c r="BU697" s="36">
        <v>3.5999999999999997E-2</v>
      </c>
      <c r="BV697" s="36">
        <v>7.0999999999999994E-2</v>
      </c>
      <c r="BW697" s="36">
        <v>0</v>
      </c>
      <c r="BX697" s="36">
        <v>0.23</v>
      </c>
      <c r="BY697" s="37">
        <v>22</v>
      </c>
      <c r="BZ697" s="37">
        <v>2</v>
      </c>
      <c r="CA697" s="37">
        <v>4</v>
      </c>
      <c r="CB697" s="37">
        <v>0</v>
      </c>
      <c r="CC697" s="37">
        <v>28</v>
      </c>
      <c r="CD697" s="36">
        <v>0</v>
      </c>
      <c r="CE697" s="36">
        <v>0</v>
      </c>
      <c r="CF697" s="36">
        <v>0</v>
      </c>
      <c r="CG697" s="36">
        <v>0</v>
      </c>
      <c r="CH697" s="36">
        <v>0</v>
      </c>
    </row>
    <row r="698" spans="1:86" x14ac:dyDescent="0.25">
      <c r="A698" s="45">
        <v>2022</v>
      </c>
      <c r="B698" s="43" t="s">
        <v>182</v>
      </c>
      <c r="C698" s="44">
        <v>14109</v>
      </c>
      <c r="D698" s="43" t="s">
        <v>745</v>
      </c>
      <c r="E698" s="43" t="s">
        <v>461</v>
      </c>
      <c r="F698" s="42" t="s">
        <v>455</v>
      </c>
      <c r="G698" s="54">
        <v>0.42399999999999999</v>
      </c>
      <c r="H698" s="54">
        <v>0.68799999999999994</v>
      </c>
      <c r="I698" s="38" t="s">
        <v>450</v>
      </c>
      <c r="J698" s="38" t="s">
        <v>450</v>
      </c>
      <c r="K698" s="38">
        <v>1.1120000000000001</v>
      </c>
      <c r="L698" s="39">
        <v>84</v>
      </c>
      <c r="M698" s="39">
        <v>53</v>
      </c>
      <c r="N698" s="39" t="s">
        <v>450</v>
      </c>
      <c r="O698" s="39" t="s">
        <v>450</v>
      </c>
      <c r="P698" s="39">
        <v>137</v>
      </c>
      <c r="Q698" s="41" t="s">
        <v>450</v>
      </c>
      <c r="R698" s="41" t="s">
        <v>450</v>
      </c>
      <c r="S698" s="41" t="s">
        <v>450</v>
      </c>
      <c r="T698" s="41" t="s">
        <v>450</v>
      </c>
      <c r="U698" s="41" t="s">
        <v>450</v>
      </c>
      <c r="V698" s="40" t="s">
        <v>450</v>
      </c>
      <c r="W698" s="40" t="s">
        <v>450</v>
      </c>
      <c r="X698" s="40" t="s">
        <v>450</v>
      </c>
      <c r="Y698" s="40" t="s">
        <v>450</v>
      </c>
      <c r="Z698" s="40" t="s">
        <v>450</v>
      </c>
      <c r="AA698" s="38" t="s">
        <v>450</v>
      </c>
      <c r="AB698" s="38" t="s">
        <v>450</v>
      </c>
      <c r="AC698" s="38" t="s">
        <v>450</v>
      </c>
      <c r="AD698" s="38" t="s">
        <v>450</v>
      </c>
      <c r="AE698" s="38" t="s">
        <v>450</v>
      </c>
      <c r="AF698" s="39" t="s">
        <v>450</v>
      </c>
      <c r="AG698" s="39" t="s">
        <v>450</v>
      </c>
      <c r="AH698" s="39" t="s">
        <v>450</v>
      </c>
      <c r="AI698" s="39" t="s">
        <v>450</v>
      </c>
      <c r="AJ698" s="39" t="s">
        <v>450</v>
      </c>
      <c r="AK698" s="38" t="s">
        <v>450</v>
      </c>
      <c r="AL698" s="38" t="s">
        <v>450</v>
      </c>
      <c r="AM698" s="38" t="s">
        <v>450</v>
      </c>
      <c r="AN698" s="38" t="s">
        <v>450</v>
      </c>
      <c r="AO698" s="38">
        <v>0</v>
      </c>
      <c r="AP698" s="36">
        <v>0.02</v>
      </c>
      <c r="AQ698" s="36" t="s">
        <v>450</v>
      </c>
      <c r="AR698" s="36" t="s">
        <v>450</v>
      </c>
      <c r="AS698" s="36" t="s">
        <v>450</v>
      </c>
      <c r="AT698" s="36">
        <v>0.02</v>
      </c>
      <c r="AU698" s="37">
        <v>2</v>
      </c>
      <c r="AV698" s="37" t="s">
        <v>450</v>
      </c>
      <c r="AW698" s="37" t="s">
        <v>450</v>
      </c>
      <c r="AX698" s="37" t="s">
        <v>450</v>
      </c>
      <c r="AY698" s="37">
        <v>2</v>
      </c>
      <c r="AZ698" s="36" t="s">
        <v>450</v>
      </c>
      <c r="BA698" s="36" t="s">
        <v>450</v>
      </c>
      <c r="BB698" s="36" t="s">
        <v>450</v>
      </c>
      <c r="BC698" s="36" t="s">
        <v>450</v>
      </c>
      <c r="BD698" s="36">
        <v>0</v>
      </c>
      <c r="BE698" s="38" t="s">
        <v>450</v>
      </c>
      <c r="BF698" s="38" t="s">
        <v>450</v>
      </c>
      <c r="BG698" s="38" t="s">
        <v>450</v>
      </c>
      <c r="BH698" s="38" t="s">
        <v>450</v>
      </c>
      <c r="BI698" s="38">
        <v>0</v>
      </c>
      <c r="BJ698" s="39" t="s">
        <v>450</v>
      </c>
      <c r="BK698" s="39" t="s">
        <v>450</v>
      </c>
      <c r="BL698" s="39" t="s">
        <v>450</v>
      </c>
      <c r="BM698" s="39" t="s">
        <v>450</v>
      </c>
      <c r="BN698" s="39">
        <v>0</v>
      </c>
      <c r="BO698" s="38" t="s">
        <v>450</v>
      </c>
      <c r="BP698" s="38" t="s">
        <v>450</v>
      </c>
      <c r="BQ698" s="38" t="s">
        <v>450</v>
      </c>
      <c r="BR698" s="38" t="s">
        <v>450</v>
      </c>
      <c r="BS698" s="38">
        <v>0</v>
      </c>
      <c r="BT698" s="36">
        <v>0.44400000000000001</v>
      </c>
      <c r="BU698" s="36">
        <v>0.68799999999999994</v>
      </c>
      <c r="BV698" s="36">
        <v>0</v>
      </c>
      <c r="BW698" s="36">
        <v>0</v>
      </c>
      <c r="BX698" s="36">
        <v>1.1319999999999999</v>
      </c>
      <c r="BY698" s="37">
        <v>86</v>
      </c>
      <c r="BZ698" s="37">
        <v>53</v>
      </c>
      <c r="CA698" s="37">
        <v>0</v>
      </c>
      <c r="CB698" s="37">
        <v>0</v>
      </c>
      <c r="CC698" s="37">
        <v>139</v>
      </c>
      <c r="CD698" s="36">
        <v>0</v>
      </c>
      <c r="CE698" s="36">
        <v>0</v>
      </c>
      <c r="CF698" s="36">
        <v>0</v>
      </c>
      <c r="CG698" s="36">
        <v>0</v>
      </c>
      <c r="CH698" s="36">
        <v>0</v>
      </c>
    </row>
    <row r="699" spans="1:86" x14ac:dyDescent="0.25">
      <c r="A699" s="45">
        <v>2022</v>
      </c>
      <c r="B699" s="43" t="s">
        <v>182</v>
      </c>
      <c r="C699" s="44">
        <v>14354</v>
      </c>
      <c r="D699" s="43" t="s">
        <v>459</v>
      </c>
      <c r="E699" s="43" t="s">
        <v>534</v>
      </c>
      <c r="F699" s="42" t="s">
        <v>455</v>
      </c>
      <c r="G699" s="54">
        <v>96.78</v>
      </c>
      <c r="H699" s="54">
        <v>47.805</v>
      </c>
      <c r="I699" s="38">
        <v>5</v>
      </c>
      <c r="J699" s="38">
        <v>0</v>
      </c>
      <c r="K699" s="38">
        <v>149.58500000000001</v>
      </c>
      <c r="L699" s="39">
        <v>13214</v>
      </c>
      <c r="M699" s="39">
        <v>1062</v>
      </c>
      <c r="N699" s="39">
        <v>178</v>
      </c>
      <c r="O699" s="39">
        <v>0</v>
      </c>
      <c r="P699" s="39">
        <v>14454</v>
      </c>
      <c r="Q699" s="41">
        <v>2.9830000000000001</v>
      </c>
      <c r="R699" s="41">
        <v>0.252</v>
      </c>
      <c r="S699" s="41">
        <v>0</v>
      </c>
      <c r="T699" s="41">
        <v>0</v>
      </c>
      <c r="U699" s="41">
        <v>3.2349999999999999</v>
      </c>
      <c r="V699" s="40">
        <v>315</v>
      </c>
      <c r="W699" s="40">
        <v>10</v>
      </c>
      <c r="X699" s="40">
        <v>0</v>
      </c>
      <c r="Y699" s="40">
        <v>0</v>
      </c>
      <c r="Z699" s="40">
        <v>325</v>
      </c>
      <c r="AA699" s="38" t="s">
        <v>450</v>
      </c>
      <c r="AB699" s="38" t="s">
        <v>450</v>
      </c>
      <c r="AC699" s="38" t="s">
        <v>450</v>
      </c>
      <c r="AD699" s="38" t="s">
        <v>450</v>
      </c>
      <c r="AE699" s="38">
        <v>0</v>
      </c>
      <c r="AF699" s="39" t="s">
        <v>450</v>
      </c>
      <c r="AG699" s="39" t="s">
        <v>450</v>
      </c>
      <c r="AH699" s="39" t="s">
        <v>450</v>
      </c>
      <c r="AI699" s="39" t="s">
        <v>450</v>
      </c>
      <c r="AJ699" s="39">
        <v>0</v>
      </c>
      <c r="AK699" s="38" t="s">
        <v>450</v>
      </c>
      <c r="AL699" s="38" t="s">
        <v>450</v>
      </c>
      <c r="AM699" s="38" t="s">
        <v>450</v>
      </c>
      <c r="AN699" s="38" t="s">
        <v>450</v>
      </c>
      <c r="AO699" s="38">
        <v>0</v>
      </c>
      <c r="AP699" s="36">
        <v>7.8E-2</v>
      </c>
      <c r="AQ699" s="36">
        <v>8.6999999999999994E-2</v>
      </c>
      <c r="AR699" s="36">
        <v>0</v>
      </c>
      <c r="AS699" s="36">
        <v>0</v>
      </c>
      <c r="AT699" s="36">
        <v>0.16500000000000001</v>
      </c>
      <c r="AU699" s="37">
        <v>18</v>
      </c>
      <c r="AV699" s="37">
        <v>9</v>
      </c>
      <c r="AW699" s="37">
        <v>0</v>
      </c>
      <c r="AX699" s="37">
        <v>0</v>
      </c>
      <c r="AY699" s="37">
        <v>27</v>
      </c>
      <c r="AZ699" s="36" t="s">
        <v>450</v>
      </c>
      <c r="BA699" s="36" t="s">
        <v>450</v>
      </c>
      <c r="BB699" s="36" t="s">
        <v>450</v>
      </c>
      <c r="BC699" s="36" t="s">
        <v>450</v>
      </c>
      <c r="BD699" s="36">
        <v>0</v>
      </c>
      <c r="BE699" s="38">
        <v>0.14199999999999999</v>
      </c>
      <c r="BF699" s="38">
        <v>2.5409999999999999</v>
      </c>
      <c r="BG699" s="38">
        <v>0</v>
      </c>
      <c r="BH699" s="38">
        <v>0</v>
      </c>
      <c r="BI699" s="38">
        <v>2.6829999999999998</v>
      </c>
      <c r="BJ699" s="39">
        <v>9</v>
      </c>
      <c r="BK699" s="39">
        <v>15</v>
      </c>
      <c r="BL699" s="39">
        <v>0</v>
      </c>
      <c r="BM699" s="39">
        <v>0</v>
      </c>
      <c r="BN699" s="39">
        <v>24</v>
      </c>
      <c r="BO699" s="38" t="s">
        <v>450</v>
      </c>
      <c r="BP699" s="38" t="s">
        <v>450</v>
      </c>
      <c r="BQ699" s="38" t="s">
        <v>450</v>
      </c>
      <c r="BR699" s="38" t="s">
        <v>450</v>
      </c>
      <c r="BS699" s="38">
        <v>0</v>
      </c>
      <c r="BT699" s="36">
        <v>97</v>
      </c>
      <c r="BU699" s="36">
        <v>50.433</v>
      </c>
      <c r="BV699" s="36">
        <v>5</v>
      </c>
      <c r="BW699" s="36">
        <v>0</v>
      </c>
      <c r="BX699" s="36">
        <v>152.43299999999999</v>
      </c>
      <c r="BY699" s="37">
        <v>13241</v>
      </c>
      <c r="BZ699" s="37">
        <v>1086</v>
      </c>
      <c r="CA699" s="37">
        <v>178</v>
      </c>
      <c r="CB699" s="37">
        <v>0</v>
      </c>
      <c r="CC699" s="37">
        <v>14505</v>
      </c>
      <c r="CD699" s="36">
        <v>0</v>
      </c>
      <c r="CE699" s="36">
        <v>0</v>
      </c>
      <c r="CF699" s="36">
        <v>0</v>
      </c>
      <c r="CG699" s="36">
        <v>0</v>
      </c>
      <c r="CH699" s="36">
        <v>0</v>
      </c>
    </row>
    <row r="700" spans="1:86" x14ac:dyDescent="0.25">
      <c r="A700" s="45">
        <v>2022</v>
      </c>
      <c r="B700" s="43" t="s">
        <v>182</v>
      </c>
      <c r="C700" s="44">
        <v>15248</v>
      </c>
      <c r="D700" s="43" t="s">
        <v>744</v>
      </c>
      <c r="E700" s="43" t="s">
        <v>734</v>
      </c>
      <c r="F700" s="42" t="s">
        <v>455</v>
      </c>
      <c r="G700" s="54">
        <v>128.12700000000001</v>
      </c>
      <c r="H700" s="54">
        <v>39.786999999999999</v>
      </c>
      <c r="I700" s="38">
        <v>8.1780000000000008</v>
      </c>
      <c r="J700" s="38" t="s">
        <v>450</v>
      </c>
      <c r="K700" s="38">
        <v>176.09200000000001</v>
      </c>
      <c r="L700" s="39">
        <v>18545</v>
      </c>
      <c r="M700" s="39">
        <v>831</v>
      </c>
      <c r="N700" s="39">
        <v>53</v>
      </c>
      <c r="O700" s="39" t="s">
        <v>450</v>
      </c>
      <c r="P700" s="39">
        <v>19429</v>
      </c>
      <c r="Q700" s="41" t="s">
        <v>450</v>
      </c>
      <c r="R700" s="41" t="s">
        <v>450</v>
      </c>
      <c r="S700" s="41" t="s">
        <v>450</v>
      </c>
      <c r="T700" s="41" t="s">
        <v>450</v>
      </c>
      <c r="U700" s="41" t="s">
        <v>450</v>
      </c>
      <c r="V700" s="40" t="s">
        <v>450</v>
      </c>
      <c r="W700" s="40" t="s">
        <v>450</v>
      </c>
      <c r="X700" s="40" t="s">
        <v>450</v>
      </c>
      <c r="Y700" s="40" t="s">
        <v>450</v>
      </c>
      <c r="Z700" s="40" t="s">
        <v>450</v>
      </c>
      <c r="AA700" s="38" t="s">
        <v>450</v>
      </c>
      <c r="AB700" s="38" t="s">
        <v>450</v>
      </c>
      <c r="AC700" s="38" t="s">
        <v>450</v>
      </c>
      <c r="AD700" s="38" t="s">
        <v>450</v>
      </c>
      <c r="AE700" s="38" t="s">
        <v>450</v>
      </c>
      <c r="AF700" s="39" t="s">
        <v>450</v>
      </c>
      <c r="AG700" s="39" t="s">
        <v>450</v>
      </c>
      <c r="AH700" s="39" t="s">
        <v>450</v>
      </c>
      <c r="AI700" s="39" t="s">
        <v>450</v>
      </c>
      <c r="AJ700" s="39" t="s">
        <v>450</v>
      </c>
      <c r="AK700" s="38" t="s">
        <v>450</v>
      </c>
      <c r="AL700" s="38" t="s">
        <v>450</v>
      </c>
      <c r="AM700" s="38" t="s">
        <v>450</v>
      </c>
      <c r="AN700" s="38" t="s">
        <v>450</v>
      </c>
      <c r="AO700" s="38">
        <v>0</v>
      </c>
      <c r="AP700" s="36">
        <v>0.28899999999999998</v>
      </c>
      <c r="AQ700" s="36">
        <v>0.38200000000000001</v>
      </c>
      <c r="AR700" s="36" t="s">
        <v>450</v>
      </c>
      <c r="AS700" s="36" t="s">
        <v>450</v>
      </c>
      <c r="AT700" s="36">
        <v>0.67100000000000004</v>
      </c>
      <c r="AU700" s="37">
        <v>31</v>
      </c>
      <c r="AV700" s="37">
        <v>11</v>
      </c>
      <c r="AW700" s="37" t="s">
        <v>450</v>
      </c>
      <c r="AX700" s="37" t="s">
        <v>450</v>
      </c>
      <c r="AY700" s="37">
        <v>42</v>
      </c>
      <c r="AZ700" s="36" t="s">
        <v>450</v>
      </c>
      <c r="BA700" s="36" t="s">
        <v>450</v>
      </c>
      <c r="BB700" s="36" t="s">
        <v>450</v>
      </c>
      <c r="BC700" s="36" t="s">
        <v>450</v>
      </c>
      <c r="BD700" s="36">
        <v>0</v>
      </c>
      <c r="BE700" s="38">
        <v>1.2999999999999999E-2</v>
      </c>
      <c r="BF700" s="38">
        <v>1.359</v>
      </c>
      <c r="BG700" s="38">
        <v>4.4390000000000001</v>
      </c>
      <c r="BH700" s="38" t="s">
        <v>450</v>
      </c>
      <c r="BI700" s="38">
        <v>5.8109999999999999</v>
      </c>
      <c r="BJ700" s="39">
        <v>2</v>
      </c>
      <c r="BK700" s="39">
        <v>7</v>
      </c>
      <c r="BL700" s="39">
        <v>5</v>
      </c>
      <c r="BM700" s="39" t="s">
        <v>450</v>
      </c>
      <c r="BN700" s="39">
        <v>14</v>
      </c>
      <c r="BO700" s="38" t="s">
        <v>450</v>
      </c>
      <c r="BP700" s="38" t="s">
        <v>450</v>
      </c>
      <c r="BQ700" s="38" t="s">
        <v>450</v>
      </c>
      <c r="BR700" s="38" t="s">
        <v>450</v>
      </c>
      <c r="BS700" s="38">
        <v>0</v>
      </c>
      <c r="BT700" s="36">
        <v>128.429</v>
      </c>
      <c r="BU700" s="36">
        <v>41.527999999999999</v>
      </c>
      <c r="BV700" s="36">
        <v>12.617000000000001</v>
      </c>
      <c r="BW700" s="36">
        <v>0</v>
      </c>
      <c r="BX700" s="36">
        <v>182.57400000000001</v>
      </c>
      <c r="BY700" s="37">
        <v>18578</v>
      </c>
      <c r="BZ700" s="37">
        <v>849</v>
      </c>
      <c r="CA700" s="37">
        <v>58</v>
      </c>
      <c r="CB700" s="37">
        <v>0</v>
      </c>
      <c r="CC700" s="37">
        <v>19485</v>
      </c>
      <c r="CD700" s="36">
        <v>0</v>
      </c>
      <c r="CE700" s="36">
        <v>0</v>
      </c>
      <c r="CF700" s="36">
        <v>0</v>
      </c>
      <c r="CG700" s="36">
        <v>0</v>
      </c>
      <c r="CH700" s="36">
        <v>0</v>
      </c>
    </row>
    <row r="701" spans="1:86" x14ac:dyDescent="0.25">
      <c r="A701" s="45">
        <v>2022</v>
      </c>
      <c r="B701" s="43" t="s">
        <v>182</v>
      </c>
      <c r="C701" s="44">
        <v>16555</v>
      </c>
      <c r="D701" s="43" t="s">
        <v>743</v>
      </c>
      <c r="E701" s="43" t="s">
        <v>461</v>
      </c>
      <c r="F701" s="42" t="s">
        <v>455</v>
      </c>
      <c r="G701" s="54">
        <v>0.78200000000000003</v>
      </c>
      <c r="H701" s="54">
        <v>0.106</v>
      </c>
      <c r="I701" s="38" t="s">
        <v>450</v>
      </c>
      <c r="J701" s="38" t="s">
        <v>450</v>
      </c>
      <c r="K701" s="38">
        <v>0.88800000000000001</v>
      </c>
      <c r="L701" s="39">
        <v>114</v>
      </c>
      <c r="M701" s="39">
        <v>6</v>
      </c>
      <c r="N701" s="39" t="s">
        <v>450</v>
      </c>
      <c r="O701" s="39" t="s">
        <v>450</v>
      </c>
      <c r="P701" s="39">
        <v>120</v>
      </c>
      <c r="Q701" s="41" t="s">
        <v>450</v>
      </c>
      <c r="R701" s="41" t="s">
        <v>450</v>
      </c>
      <c r="S701" s="41" t="s">
        <v>450</v>
      </c>
      <c r="T701" s="41" t="s">
        <v>450</v>
      </c>
      <c r="U701" s="41" t="s">
        <v>450</v>
      </c>
      <c r="V701" s="40" t="s">
        <v>450</v>
      </c>
      <c r="W701" s="40" t="s">
        <v>450</v>
      </c>
      <c r="X701" s="40" t="s">
        <v>450</v>
      </c>
      <c r="Y701" s="40" t="s">
        <v>450</v>
      </c>
      <c r="Z701" s="40" t="s">
        <v>450</v>
      </c>
      <c r="AA701" s="38" t="s">
        <v>450</v>
      </c>
      <c r="AB701" s="38" t="s">
        <v>450</v>
      </c>
      <c r="AC701" s="38" t="s">
        <v>450</v>
      </c>
      <c r="AD701" s="38" t="s">
        <v>450</v>
      </c>
      <c r="AE701" s="38" t="s">
        <v>450</v>
      </c>
      <c r="AF701" s="39" t="s">
        <v>450</v>
      </c>
      <c r="AG701" s="39" t="s">
        <v>450</v>
      </c>
      <c r="AH701" s="39" t="s">
        <v>450</v>
      </c>
      <c r="AI701" s="39" t="s">
        <v>450</v>
      </c>
      <c r="AJ701" s="39" t="s">
        <v>450</v>
      </c>
      <c r="AK701" s="38" t="s">
        <v>450</v>
      </c>
      <c r="AL701" s="38" t="s">
        <v>450</v>
      </c>
      <c r="AM701" s="38" t="s">
        <v>450</v>
      </c>
      <c r="AN701" s="38" t="s">
        <v>450</v>
      </c>
      <c r="AO701" s="38">
        <v>0</v>
      </c>
      <c r="AP701" s="36" t="s">
        <v>450</v>
      </c>
      <c r="AQ701" s="36" t="s">
        <v>450</v>
      </c>
      <c r="AR701" s="36" t="s">
        <v>450</v>
      </c>
      <c r="AS701" s="36" t="s">
        <v>450</v>
      </c>
      <c r="AT701" s="36">
        <v>0</v>
      </c>
      <c r="AU701" s="37" t="s">
        <v>450</v>
      </c>
      <c r="AV701" s="37" t="s">
        <v>450</v>
      </c>
      <c r="AW701" s="37" t="s">
        <v>450</v>
      </c>
      <c r="AX701" s="37" t="s">
        <v>450</v>
      </c>
      <c r="AY701" s="37">
        <v>0</v>
      </c>
      <c r="AZ701" s="36" t="s">
        <v>450</v>
      </c>
      <c r="BA701" s="36" t="s">
        <v>450</v>
      </c>
      <c r="BB701" s="36" t="s">
        <v>450</v>
      </c>
      <c r="BC701" s="36" t="s">
        <v>450</v>
      </c>
      <c r="BD701" s="36">
        <v>0</v>
      </c>
      <c r="BE701" s="38" t="s">
        <v>450</v>
      </c>
      <c r="BF701" s="38" t="s">
        <v>450</v>
      </c>
      <c r="BG701" s="38" t="s">
        <v>450</v>
      </c>
      <c r="BH701" s="38" t="s">
        <v>450</v>
      </c>
      <c r="BI701" s="38">
        <v>0</v>
      </c>
      <c r="BJ701" s="39" t="s">
        <v>450</v>
      </c>
      <c r="BK701" s="39" t="s">
        <v>450</v>
      </c>
      <c r="BL701" s="39" t="s">
        <v>450</v>
      </c>
      <c r="BM701" s="39" t="s">
        <v>450</v>
      </c>
      <c r="BN701" s="39">
        <v>0</v>
      </c>
      <c r="BO701" s="38" t="s">
        <v>450</v>
      </c>
      <c r="BP701" s="38" t="s">
        <v>450</v>
      </c>
      <c r="BQ701" s="38" t="s">
        <v>450</v>
      </c>
      <c r="BR701" s="38" t="s">
        <v>450</v>
      </c>
      <c r="BS701" s="38">
        <v>0</v>
      </c>
      <c r="BT701" s="36">
        <v>0.78200000000000003</v>
      </c>
      <c r="BU701" s="36">
        <v>0.106</v>
      </c>
      <c r="BV701" s="36">
        <v>0</v>
      </c>
      <c r="BW701" s="36">
        <v>0</v>
      </c>
      <c r="BX701" s="36">
        <v>0.88800000000000001</v>
      </c>
      <c r="BY701" s="37">
        <v>114</v>
      </c>
      <c r="BZ701" s="37">
        <v>6</v>
      </c>
      <c r="CA701" s="37">
        <v>0</v>
      </c>
      <c r="CB701" s="37">
        <v>0</v>
      </c>
      <c r="CC701" s="37">
        <v>120</v>
      </c>
      <c r="CD701" s="36">
        <v>0</v>
      </c>
      <c r="CE701" s="36">
        <v>0</v>
      </c>
      <c r="CF701" s="36">
        <v>0</v>
      </c>
      <c r="CG701" s="36">
        <v>0</v>
      </c>
      <c r="CH701" s="36">
        <v>0</v>
      </c>
    </row>
    <row r="702" spans="1:86" x14ac:dyDescent="0.25">
      <c r="A702" s="45">
        <v>2022</v>
      </c>
      <c r="B702" s="43" t="s">
        <v>182</v>
      </c>
      <c r="C702" s="44">
        <v>17839</v>
      </c>
      <c r="D702" s="43" t="s">
        <v>742</v>
      </c>
      <c r="E702" s="43" t="s">
        <v>461</v>
      </c>
      <c r="F702" s="42" t="s">
        <v>457</v>
      </c>
      <c r="G702" s="54">
        <v>0.44900000000000001</v>
      </c>
      <c r="H702" s="54">
        <v>0.125</v>
      </c>
      <c r="I702" s="38">
        <v>0.20300000000000001</v>
      </c>
      <c r="J702" s="38" t="s">
        <v>450</v>
      </c>
      <c r="K702" s="38">
        <v>0.77700000000000002</v>
      </c>
      <c r="L702" s="39">
        <v>69</v>
      </c>
      <c r="M702" s="39">
        <v>7</v>
      </c>
      <c r="N702" s="39">
        <v>2</v>
      </c>
      <c r="O702" s="39" t="s">
        <v>450</v>
      </c>
      <c r="P702" s="39">
        <v>78</v>
      </c>
      <c r="Q702" s="41" t="s">
        <v>450</v>
      </c>
      <c r="R702" s="41" t="s">
        <v>450</v>
      </c>
      <c r="S702" s="41" t="s">
        <v>450</v>
      </c>
      <c r="T702" s="41" t="s">
        <v>450</v>
      </c>
      <c r="U702" s="41" t="s">
        <v>450</v>
      </c>
      <c r="V702" s="40" t="s">
        <v>450</v>
      </c>
      <c r="W702" s="40" t="s">
        <v>450</v>
      </c>
      <c r="X702" s="40" t="s">
        <v>450</v>
      </c>
      <c r="Y702" s="40" t="s">
        <v>450</v>
      </c>
      <c r="Z702" s="40" t="s">
        <v>450</v>
      </c>
      <c r="AA702" s="38" t="s">
        <v>450</v>
      </c>
      <c r="AB702" s="38" t="s">
        <v>450</v>
      </c>
      <c r="AC702" s="38" t="s">
        <v>450</v>
      </c>
      <c r="AD702" s="38" t="s">
        <v>450</v>
      </c>
      <c r="AE702" s="38" t="s">
        <v>450</v>
      </c>
      <c r="AF702" s="39" t="s">
        <v>450</v>
      </c>
      <c r="AG702" s="39" t="s">
        <v>450</v>
      </c>
      <c r="AH702" s="39" t="s">
        <v>450</v>
      </c>
      <c r="AI702" s="39" t="s">
        <v>450</v>
      </c>
      <c r="AJ702" s="39" t="s">
        <v>450</v>
      </c>
      <c r="AK702" s="38" t="s">
        <v>450</v>
      </c>
      <c r="AL702" s="38" t="s">
        <v>450</v>
      </c>
      <c r="AM702" s="38" t="s">
        <v>450</v>
      </c>
      <c r="AN702" s="38" t="s">
        <v>450</v>
      </c>
      <c r="AO702" s="38">
        <v>0</v>
      </c>
      <c r="AP702" s="36" t="s">
        <v>450</v>
      </c>
      <c r="AQ702" s="36" t="s">
        <v>450</v>
      </c>
      <c r="AR702" s="36" t="s">
        <v>450</v>
      </c>
      <c r="AS702" s="36" t="s">
        <v>450</v>
      </c>
      <c r="AT702" s="36">
        <v>0</v>
      </c>
      <c r="AU702" s="37" t="s">
        <v>450</v>
      </c>
      <c r="AV702" s="37" t="s">
        <v>450</v>
      </c>
      <c r="AW702" s="37" t="s">
        <v>450</v>
      </c>
      <c r="AX702" s="37" t="s">
        <v>450</v>
      </c>
      <c r="AY702" s="37">
        <v>0</v>
      </c>
      <c r="AZ702" s="36" t="s">
        <v>450</v>
      </c>
      <c r="BA702" s="36" t="s">
        <v>450</v>
      </c>
      <c r="BB702" s="36" t="s">
        <v>450</v>
      </c>
      <c r="BC702" s="36" t="s">
        <v>450</v>
      </c>
      <c r="BD702" s="36">
        <v>0</v>
      </c>
      <c r="BE702" s="38" t="s">
        <v>450</v>
      </c>
      <c r="BF702" s="38" t="s">
        <v>450</v>
      </c>
      <c r="BG702" s="38" t="s">
        <v>450</v>
      </c>
      <c r="BH702" s="38" t="s">
        <v>450</v>
      </c>
      <c r="BI702" s="38">
        <v>0</v>
      </c>
      <c r="BJ702" s="39" t="s">
        <v>450</v>
      </c>
      <c r="BK702" s="39" t="s">
        <v>450</v>
      </c>
      <c r="BL702" s="39" t="s">
        <v>450</v>
      </c>
      <c r="BM702" s="39" t="s">
        <v>450</v>
      </c>
      <c r="BN702" s="39">
        <v>0</v>
      </c>
      <c r="BO702" s="38" t="s">
        <v>450</v>
      </c>
      <c r="BP702" s="38" t="s">
        <v>450</v>
      </c>
      <c r="BQ702" s="38" t="s">
        <v>450</v>
      </c>
      <c r="BR702" s="38" t="s">
        <v>450</v>
      </c>
      <c r="BS702" s="38">
        <v>0</v>
      </c>
      <c r="BT702" s="36">
        <v>0.44900000000000001</v>
      </c>
      <c r="BU702" s="36">
        <v>0.125</v>
      </c>
      <c r="BV702" s="36">
        <v>0.20300000000000001</v>
      </c>
      <c r="BW702" s="36">
        <v>0</v>
      </c>
      <c r="BX702" s="36">
        <v>0.77700000000000002</v>
      </c>
      <c r="BY702" s="37">
        <v>69</v>
      </c>
      <c r="BZ702" s="37">
        <v>7</v>
      </c>
      <c r="CA702" s="37">
        <v>2</v>
      </c>
      <c r="CB702" s="37">
        <v>0</v>
      </c>
      <c r="CC702" s="37">
        <v>78</v>
      </c>
      <c r="CD702" s="36">
        <v>0</v>
      </c>
      <c r="CE702" s="36">
        <v>0</v>
      </c>
      <c r="CF702" s="36">
        <v>0</v>
      </c>
      <c r="CG702" s="36">
        <v>0</v>
      </c>
      <c r="CH702" s="36">
        <v>0</v>
      </c>
    </row>
    <row r="703" spans="1:86" x14ac:dyDescent="0.25">
      <c r="A703" s="45">
        <v>2022</v>
      </c>
      <c r="B703" s="43" t="s">
        <v>182</v>
      </c>
      <c r="C703" s="44">
        <v>18260</v>
      </c>
      <c r="D703" s="43" t="s">
        <v>741</v>
      </c>
      <c r="E703" s="43" t="s">
        <v>534</v>
      </c>
      <c r="F703" s="42" t="s">
        <v>457</v>
      </c>
      <c r="G703" s="54">
        <v>4.3999999999999997E-2</v>
      </c>
      <c r="H703" s="54">
        <v>1.4999999999999999E-2</v>
      </c>
      <c r="I703" s="38">
        <v>0</v>
      </c>
      <c r="J703" s="38">
        <v>0</v>
      </c>
      <c r="K703" s="38">
        <v>5.8999999999999997E-2</v>
      </c>
      <c r="L703" s="39">
        <v>3</v>
      </c>
      <c r="M703" s="39">
        <v>1</v>
      </c>
      <c r="N703" s="39">
        <v>0</v>
      </c>
      <c r="O703" s="39">
        <v>0</v>
      </c>
      <c r="P703" s="39">
        <v>4</v>
      </c>
      <c r="Q703" s="41" t="s">
        <v>450</v>
      </c>
      <c r="R703" s="41" t="s">
        <v>450</v>
      </c>
      <c r="S703" s="41" t="s">
        <v>450</v>
      </c>
      <c r="T703" s="41" t="s">
        <v>450</v>
      </c>
      <c r="U703" s="41" t="s">
        <v>450</v>
      </c>
      <c r="V703" s="40" t="s">
        <v>450</v>
      </c>
      <c r="W703" s="40" t="s">
        <v>450</v>
      </c>
      <c r="X703" s="40" t="s">
        <v>450</v>
      </c>
      <c r="Y703" s="40" t="s">
        <v>450</v>
      </c>
      <c r="Z703" s="40" t="s">
        <v>450</v>
      </c>
      <c r="AA703" s="38" t="s">
        <v>450</v>
      </c>
      <c r="AB703" s="38" t="s">
        <v>450</v>
      </c>
      <c r="AC703" s="38" t="s">
        <v>450</v>
      </c>
      <c r="AD703" s="38" t="s">
        <v>450</v>
      </c>
      <c r="AE703" s="38" t="s">
        <v>450</v>
      </c>
      <c r="AF703" s="39" t="s">
        <v>450</v>
      </c>
      <c r="AG703" s="39" t="s">
        <v>450</v>
      </c>
      <c r="AH703" s="39" t="s">
        <v>450</v>
      </c>
      <c r="AI703" s="39" t="s">
        <v>450</v>
      </c>
      <c r="AJ703" s="39" t="s">
        <v>450</v>
      </c>
      <c r="AK703" s="38" t="s">
        <v>450</v>
      </c>
      <c r="AL703" s="38" t="s">
        <v>450</v>
      </c>
      <c r="AM703" s="38" t="s">
        <v>450</v>
      </c>
      <c r="AN703" s="38" t="s">
        <v>450</v>
      </c>
      <c r="AO703" s="38">
        <v>0</v>
      </c>
      <c r="AP703" s="36" t="s">
        <v>450</v>
      </c>
      <c r="AQ703" s="36" t="s">
        <v>450</v>
      </c>
      <c r="AR703" s="36" t="s">
        <v>450</v>
      </c>
      <c r="AS703" s="36" t="s">
        <v>450</v>
      </c>
      <c r="AT703" s="36">
        <v>0</v>
      </c>
      <c r="AU703" s="37" t="s">
        <v>450</v>
      </c>
      <c r="AV703" s="37" t="s">
        <v>450</v>
      </c>
      <c r="AW703" s="37" t="s">
        <v>450</v>
      </c>
      <c r="AX703" s="37" t="s">
        <v>450</v>
      </c>
      <c r="AY703" s="37">
        <v>0</v>
      </c>
      <c r="AZ703" s="36" t="s">
        <v>450</v>
      </c>
      <c r="BA703" s="36" t="s">
        <v>450</v>
      </c>
      <c r="BB703" s="36" t="s">
        <v>450</v>
      </c>
      <c r="BC703" s="36" t="s">
        <v>450</v>
      </c>
      <c r="BD703" s="36">
        <v>0</v>
      </c>
      <c r="BE703" s="38" t="s">
        <v>450</v>
      </c>
      <c r="BF703" s="38" t="s">
        <v>450</v>
      </c>
      <c r="BG703" s="38" t="s">
        <v>450</v>
      </c>
      <c r="BH703" s="38" t="s">
        <v>450</v>
      </c>
      <c r="BI703" s="38">
        <v>0</v>
      </c>
      <c r="BJ703" s="39" t="s">
        <v>450</v>
      </c>
      <c r="BK703" s="39" t="s">
        <v>450</v>
      </c>
      <c r="BL703" s="39" t="s">
        <v>450</v>
      </c>
      <c r="BM703" s="39" t="s">
        <v>450</v>
      </c>
      <c r="BN703" s="39">
        <v>0</v>
      </c>
      <c r="BO703" s="38" t="s">
        <v>450</v>
      </c>
      <c r="BP703" s="38" t="s">
        <v>450</v>
      </c>
      <c r="BQ703" s="38" t="s">
        <v>450</v>
      </c>
      <c r="BR703" s="38" t="s">
        <v>450</v>
      </c>
      <c r="BS703" s="38">
        <v>0</v>
      </c>
      <c r="BT703" s="36">
        <v>4.3999999999999997E-2</v>
      </c>
      <c r="BU703" s="36">
        <v>1.4999999999999999E-2</v>
      </c>
      <c r="BV703" s="36">
        <v>0</v>
      </c>
      <c r="BW703" s="36">
        <v>0</v>
      </c>
      <c r="BX703" s="36">
        <v>5.8999999999999997E-2</v>
      </c>
      <c r="BY703" s="37">
        <v>3</v>
      </c>
      <c r="BZ703" s="37">
        <v>1</v>
      </c>
      <c r="CA703" s="37">
        <v>0</v>
      </c>
      <c r="CB703" s="37">
        <v>0</v>
      </c>
      <c r="CC703" s="37">
        <v>4</v>
      </c>
      <c r="CD703" s="36">
        <v>0</v>
      </c>
      <c r="CE703" s="36">
        <v>0</v>
      </c>
      <c r="CF703" s="36">
        <v>0</v>
      </c>
      <c r="CG703" s="36">
        <v>0</v>
      </c>
      <c r="CH703" s="36">
        <v>0</v>
      </c>
    </row>
    <row r="704" spans="1:86" x14ac:dyDescent="0.25">
      <c r="A704" s="45">
        <v>2022</v>
      </c>
      <c r="B704" s="43" t="s">
        <v>182</v>
      </c>
      <c r="C704" s="44">
        <v>18917</v>
      </c>
      <c r="D704" s="43" t="s">
        <v>740</v>
      </c>
      <c r="E704" s="43" t="s">
        <v>461</v>
      </c>
      <c r="F704" s="42" t="s">
        <v>457</v>
      </c>
      <c r="G704" s="54">
        <v>0.314</v>
      </c>
      <c r="H704" s="54">
        <v>8.8999999999999996E-2</v>
      </c>
      <c r="I704" s="38" t="s">
        <v>450</v>
      </c>
      <c r="J704" s="38" t="s">
        <v>450</v>
      </c>
      <c r="K704" s="38">
        <v>0.40300000000000002</v>
      </c>
      <c r="L704" s="39">
        <v>50</v>
      </c>
      <c r="M704" s="39">
        <v>6</v>
      </c>
      <c r="N704" s="39" t="s">
        <v>450</v>
      </c>
      <c r="O704" s="39" t="s">
        <v>450</v>
      </c>
      <c r="P704" s="39">
        <v>56</v>
      </c>
      <c r="Q704" s="41" t="s">
        <v>450</v>
      </c>
      <c r="R704" s="41" t="s">
        <v>450</v>
      </c>
      <c r="S704" s="41" t="s">
        <v>450</v>
      </c>
      <c r="T704" s="41" t="s">
        <v>450</v>
      </c>
      <c r="U704" s="41" t="s">
        <v>450</v>
      </c>
      <c r="V704" s="40" t="s">
        <v>450</v>
      </c>
      <c r="W704" s="40" t="s">
        <v>450</v>
      </c>
      <c r="X704" s="40" t="s">
        <v>450</v>
      </c>
      <c r="Y704" s="40" t="s">
        <v>450</v>
      </c>
      <c r="Z704" s="40" t="s">
        <v>450</v>
      </c>
      <c r="AA704" s="38" t="s">
        <v>450</v>
      </c>
      <c r="AB704" s="38" t="s">
        <v>450</v>
      </c>
      <c r="AC704" s="38" t="s">
        <v>450</v>
      </c>
      <c r="AD704" s="38" t="s">
        <v>450</v>
      </c>
      <c r="AE704" s="38" t="s">
        <v>450</v>
      </c>
      <c r="AF704" s="39" t="s">
        <v>450</v>
      </c>
      <c r="AG704" s="39" t="s">
        <v>450</v>
      </c>
      <c r="AH704" s="39" t="s">
        <v>450</v>
      </c>
      <c r="AI704" s="39" t="s">
        <v>450</v>
      </c>
      <c r="AJ704" s="39" t="s">
        <v>450</v>
      </c>
      <c r="AK704" s="38" t="s">
        <v>450</v>
      </c>
      <c r="AL704" s="38" t="s">
        <v>450</v>
      </c>
      <c r="AM704" s="38" t="s">
        <v>450</v>
      </c>
      <c r="AN704" s="38" t="s">
        <v>450</v>
      </c>
      <c r="AO704" s="38">
        <v>0</v>
      </c>
      <c r="AP704" s="36" t="s">
        <v>450</v>
      </c>
      <c r="AQ704" s="36" t="s">
        <v>450</v>
      </c>
      <c r="AR704" s="36" t="s">
        <v>450</v>
      </c>
      <c r="AS704" s="36" t="s">
        <v>450</v>
      </c>
      <c r="AT704" s="36">
        <v>0</v>
      </c>
      <c r="AU704" s="37" t="s">
        <v>450</v>
      </c>
      <c r="AV704" s="37" t="s">
        <v>450</v>
      </c>
      <c r="AW704" s="37" t="s">
        <v>450</v>
      </c>
      <c r="AX704" s="37" t="s">
        <v>450</v>
      </c>
      <c r="AY704" s="37">
        <v>0</v>
      </c>
      <c r="AZ704" s="36" t="s">
        <v>450</v>
      </c>
      <c r="BA704" s="36" t="s">
        <v>450</v>
      </c>
      <c r="BB704" s="36" t="s">
        <v>450</v>
      </c>
      <c r="BC704" s="36" t="s">
        <v>450</v>
      </c>
      <c r="BD704" s="36">
        <v>0</v>
      </c>
      <c r="BE704" s="38" t="s">
        <v>450</v>
      </c>
      <c r="BF704" s="38" t="s">
        <v>450</v>
      </c>
      <c r="BG704" s="38" t="s">
        <v>450</v>
      </c>
      <c r="BH704" s="38" t="s">
        <v>450</v>
      </c>
      <c r="BI704" s="38">
        <v>0</v>
      </c>
      <c r="BJ704" s="39" t="s">
        <v>450</v>
      </c>
      <c r="BK704" s="39" t="s">
        <v>450</v>
      </c>
      <c r="BL704" s="39" t="s">
        <v>450</v>
      </c>
      <c r="BM704" s="39" t="s">
        <v>450</v>
      </c>
      <c r="BN704" s="39">
        <v>0</v>
      </c>
      <c r="BO704" s="38" t="s">
        <v>450</v>
      </c>
      <c r="BP704" s="38" t="s">
        <v>450</v>
      </c>
      <c r="BQ704" s="38" t="s">
        <v>450</v>
      </c>
      <c r="BR704" s="38" t="s">
        <v>450</v>
      </c>
      <c r="BS704" s="38">
        <v>0</v>
      </c>
      <c r="BT704" s="36">
        <v>0.314</v>
      </c>
      <c r="BU704" s="36">
        <v>8.8999999999999996E-2</v>
      </c>
      <c r="BV704" s="36">
        <v>0</v>
      </c>
      <c r="BW704" s="36">
        <v>0</v>
      </c>
      <c r="BX704" s="36">
        <v>0.40300000000000002</v>
      </c>
      <c r="BY704" s="37">
        <v>50</v>
      </c>
      <c r="BZ704" s="37">
        <v>6</v>
      </c>
      <c r="CA704" s="37">
        <v>0</v>
      </c>
      <c r="CB704" s="37">
        <v>0</v>
      </c>
      <c r="CC704" s="37">
        <v>56</v>
      </c>
      <c r="CD704" s="36">
        <v>0</v>
      </c>
      <c r="CE704" s="36">
        <v>0</v>
      </c>
      <c r="CF704" s="36">
        <v>0</v>
      </c>
      <c r="CG704" s="36">
        <v>0</v>
      </c>
      <c r="CH704" s="36">
        <v>0</v>
      </c>
    </row>
    <row r="705" spans="1:86" x14ac:dyDescent="0.25">
      <c r="A705" s="45">
        <v>2022</v>
      </c>
      <c r="B705" s="43" t="s">
        <v>182</v>
      </c>
      <c r="C705" s="44">
        <v>19325</v>
      </c>
      <c r="D705" s="43" t="s">
        <v>739</v>
      </c>
      <c r="E705" s="43" t="s">
        <v>461</v>
      </c>
      <c r="F705" s="42" t="s">
        <v>457</v>
      </c>
      <c r="G705" s="54">
        <v>0.40300000000000002</v>
      </c>
      <c r="H705" s="54" t="s">
        <v>450</v>
      </c>
      <c r="I705" s="38" t="s">
        <v>450</v>
      </c>
      <c r="J705" s="38" t="s">
        <v>450</v>
      </c>
      <c r="K705" s="38">
        <v>0.40300000000000002</v>
      </c>
      <c r="L705" s="39">
        <v>46</v>
      </c>
      <c r="M705" s="39" t="s">
        <v>450</v>
      </c>
      <c r="N705" s="39" t="s">
        <v>450</v>
      </c>
      <c r="O705" s="39" t="s">
        <v>450</v>
      </c>
      <c r="P705" s="39">
        <v>46</v>
      </c>
      <c r="Q705" s="41" t="s">
        <v>450</v>
      </c>
      <c r="R705" s="41" t="s">
        <v>450</v>
      </c>
      <c r="S705" s="41" t="s">
        <v>450</v>
      </c>
      <c r="T705" s="41" t="s">
        <v>450</v>
      </c>
      <c r="U705" s="41" t="s">
        <v>450</v>
      </c>
      <c r="V705" s="40" t="s">
        <v>450</v>
      </c>
      <c r="W705" s="40" t="s">
        <v>450</v>
      </c>
      <c r="X705" s="40" t="s">
        <v>450</v>
      </c>
      <c r="Y705" s="40" t="s">
        <v>450</v>
      </c>
      <c r="Z705" s="40" t="s">
        <v>450</v>
      </c>
      <c r="AA705" s="38" t="s">
        <v>450</v>
      </c>
      <c r="AB705" s="38" t="s">
        <v>450</v>
      </c>
      <c r="AC705" s="38" t="s">
        <v>450</v>
      </c>
      <c r="AD705" s="38" t="s">
        <v>450</v>
      </c>
      <c r="AE705" s="38" t="s">
        <v>450</v>
      </c>
      <c r="AF705" s="39" t="s">
        <v>450</v>
      </c>
      <c r="AG705" s="39" t="s">
        <v>450</v>
      </c>
      <c r="AH705" s="39" t="s">
        <v>450</v>
      </c>
      <c r="AI705" s="39" t="s">
        <v>450</v>
      </c>
      <c r="AJ705" s="39" t="s">
        <v>450</v>
      </c>
      <c r="AK705" s="38" t="s">
        <v>450</v>
      </c>
      <c r="AL705" s="38" t="s">
        <v>450</v>
      </c>
      <c r="AM705" s="38" t="s">
        <v>450</v>
      </c>
      <c r="AN705" s="38" t="s">
        <v>450</v>
      </c>
      <c r="AO705" s="38">
        <v>0</v>
      </c>
      <c r="AP705" s="36" t="s">
        <v>450</v>
      </c>
      <c r="AQ705" s="36" t="s">
        <v>450</v>
      </c>
      <c r="AR705" s="36" t="s">
        <v>450</v>
      </c>
      <c r="AS705" s="36" t="s">
        <v>450</v>
      </c>
      <c r="AT705" s="36">
        <v>0</v>
      </c>
      <c r="AU705" s="37" t="s">
        <v>450</v>
      </c>
      <c r="AV705" s="37" t="s">
        <v>450</v>
      </c>
      <c r="AW705" s="37" t="s">
        <v>450</v>
      </c>
      <c r="AX705" s="37" t="s">
        <v>450</v>
      </c>
      <c r="AY705" s="37">
        <v>0</v>
      </c>
      <c r="AZ705" s="36" t="s">
        <v>450</v>
      </c>
      <c r="BA705" s="36" t="s">
        <v>450</v>
      </c>
      <c r="BB705" s="36" t="s">
        <v>450</v>
      </c>
      <c r="BC705" s="36" t="s">
        <v>450</v>
      </c>
      <c r="BD705" s="36">
        <v>0</v>
      </c>
      <c r="BE705" s="38" t="s">
        <v>450</v>
      </c>
      <c r="BF705" s="38" t="s">
        <v>450</v>
      </c>
      <c r="BG705" s="38" t="s">
        <v>450</v>
      </c>
      <c r="BH705" s="38" t="s">
        <v>450</v>
      </c>
      <c r="BI705" s="38">
        <v>0</v>
      </c>
      <c r="BJ705" s="39" t="s">
        <v>450</v>
      </c>
      <c r="BK705" s="39" t="s">
        <v>450</v>
      </c>
      <c r="BL705" s="39" t="s">
        <v>450</v>
      </c>
      <c r="BM705" s="39" t="s">
        <v>450</v>
      </c>
      <c r="BN705" s="39">
        <v>0</v>
      </c>
      <c r="BO705" s="38" t="s">
        <v>450</v>
      </c>
      <c r="BP705" s="38" t="s">
        <v>450</v>
      </c>
      <c r="BQ705" s="38" t="s">
        <v>450</v>
      </c>
      <c r="BR705" s="38" t="s">
        <v>450</v>
      </c>
      <c r="BS705" s="38">
        <v>0</v>
      </c>
      <c r="BT705" s="36">
        <v>0.40300000000000002</v>
      </c>
      <c r="BU705" s="36">
        <v>0</v>
      </c>
      <c r="BV705" s="36">
        <v>0</v>
      </c>
      <c r="BW705" s="36">
        <v>0</v>
      </c>
      <c r="BX705" s="36">
        <v>0.40300000000000002</v>
      </c>
      <c r="BY705" s="37">
        <v>46</v>
      </c>
      <c r="BZ705" s="37">
        <v>0</v>
      </c>
      <c r="CA705" s="37">
        <v>0</v>
      </c>
      <c r="CB705" s="37">
        <v>0</v>
      </c>
      <c r="CC705" s="37">
        <v>46</v>
      </c>
      <c r="CD705" s="36">
        <v>0</v>
      </c>
      <c r="CE705" s="36">
        <v>0</v>
      </c>
      <c r="CF705" s="36">
        <v>0</v>
      </c>
      <c r="CG705" s="36">
        <v>0</v>
      </c>
      <c r="CH705" s="36">
        <v>0</v>
      </c>
    </row>
    <row r="706" spans="1:86" x14ac:dyDescent="0.25">
      <c r="A706" s="45">
        <v>2022</v>
      </c>
      <c r="B706" s="43" t="s">
        <v>182</v>
      </c>
      <c r="C706" s="44">
        <v>28541</v>
      </c>
      <c r="D706" s="43" t="s">
        <v>738</v>
      </c>
      <c r="E706" s="43" t="s">
        <v>461</v>
      </c>
      <c r="F706" s="42" t="s">
        <v>457</v>
      </c>
      <c r="G706" s="54">
        <v>0.112</v>
      </c>
      <c r="H706" s="54" t="s">
        <v>450</v>
      </c>
      <c r="I706" s="38" t="s">
        <v>450</v>
      </c>
      <c r="J706" s="38" t="s">
        <v>450</v>
      </c>
      <c r="K706" s="38">
        <v>0.112</v>
      </c>
      <c r="L706" s="39">
        <v>14</v>
      </c>
      <c r="M706" s="39" t="s">
        <v>450</v>
      </c>
      <c r="N706" s="39" t="s">
        <v>450</v>
      </c>
      <c r="O706" s="39" t="s">
        <v>450</v>
      </c>
      <c r="P706" s="39">
        <v>14</v>
      </c>
      <c r="Q706" s="41" t="s">
        <v>450</v>
      </c>
      <c r="R706" s="41" t="s">
        <v>450</v>
      </c>
      <c r="S706" s="41" t="s">
        <v>450</v>
      </c>
      <c r="T706" s="41" t="s">
        <v>450</v>
      </c>
      <c r="U706" s="41" t="s">
        <v>450</v>
      </c>
      <c r="V706" s="40" t="s">
        <v>450</v>
      </c>
      <c r="W706" s="40" t="s">
        <v>450</v>
      </c>
      <c r="X706" s="40" t="s">
        <v>450</v>
      </c>
      <c r="Y706" s="40" t="s">
        <v>450</v>
      </c>
      <c r="Z706" s="40" t="s">
        <v>450</v>
      </c>
      <c r="AA706" s="38" t="s">
        <v>450</v>
      </c>
      <c r="AB706" s="38" t="s">
        <v>450</v>
      </c>
      <c r="AC706" s="38" t="s">
        <v>450</v>
      </c>
      <c r="AD706" s="38" t="s">
        <v>450</v>
      </c>
      <c r="AE706" s="38" t="s">
        <v>450</v>
      </c>
      <c r="AF706" s="39" t="s">
        <v>450</v>
      </c>
      <c r="AG706" s="39" t="s">
        <v>450</v>
      </c>
      <c r="AH706" s="39" t="s">
        <v>450</v>
      </c>
      <c r="AI706" s="39" t="s">
        <v>450</v>
      </c>
      <c r="AJ706" s="39" t="s">
        <v>450</v>
      </c>
      <c r="AK706" s="38" t="s">
        <v>450</v>
      </c>
      <c r="AL706" s="38" t="s">
        <v>450</v>
      </c>
      <c r="AM706" s="38" t="s">
        <v>450</v>
      </c>
      <c r="AN706" s="38" t="s">
        <v>450</v>
      </c>
      <c r="AO706" s="38">
        <v>0</v>
      </c>
      <c r="AP706" s="36" t="s">
        <v>450</v>
      </c>
      <c r="AQ706" s="36" t="s">
        <v>450</v>
      </c>
      <c r="AR706" s="36" t="s">
        <v>450</v>
      </c>
      <c r="AS706" s="36" t="s">
        <v>450</v>
      </c>
      <c r="AT706" s="36">
        <v>0</v>
      </c>
      <c r="AU706" s="37" t="s">
        <v>450</v>
      </c>
      <c r="AV706" s="37" t="s">
        <v>450</v>
      </c>
      <c r="AW706" s="37" t="s">
        <v>450</v>
      </c>
      <c r="AX706" s="37" t="s">
        <v>450</v>
      </c>
      <c r="AY706" s="37">
        <v>0</v>
      </c>
      <c r="AZ706" s="36" t="s">
        <v>450</v>
      </c>
      <c r="BA706" s="36" t="s">
        <v>450</v>
      </c>
      <c r="BB706" s="36" t="s">
        <v>450</v>
      </c>
      <c r="BC706" s="36" t="s">
        <v>450</v>
      </c>
      <c r="BD706" s="36">
        <v>0</v>
      </c>
      <c r="BE706" s="38">
        <v>3.0000000000000001E-3</v>
      </c>
      <c r="BF706" s="38" t="s">
        <v>450</v>
      </c>
      <c r="BG706" s="38" t="s">
        <v>450</v>
      </c>
      <c r="BH706" s="38" t="s">
        <v>450</v>
      </c>
      <c r="BI706" s="38">
        <v>3.0000000000000001E-3</v>
      </c>
      <c r="BJ706" s="39">
        <v>1</v>
      </c>
      <c r="BK706" s="39" t="s">
        <v>450</v>
      </c>
      <c r="BL706" s="39" t="s">
        <v>450</v>
      </c>
      <c r="BM706" s="39" t="s">
        <v>450</v>
      </c>
      <c r="BN706" s="39">
        <v>1</v>
      </c>
      <c r="BO706" s="38" t="s">
        <v>450</v>
      </c>
      <c r="BP706" s="38" t="s">
        <v>450</v>
      </c>
      <c r="BQ706" s="38" t="s">
        <v>450</v>
      </c>
      <c r="BR706" s="38" t="s">
        <v>450</v>
      </c>
      <c r="BS706" s="38">
        <v>0</v>
      </c>
      <c r="BT706" s="36">
        <v>0.115</v>
      </c>
      <c r="BU706" s="36">
        <v>0</v>
      </c>
      <c r="BV706" s="36">
        <v>0</v>
      </c>
      <c r="BW706" s="36">
        <v>0</v>
      </c>
      <c r="BX706" s="36">
        <v>0.115</v>
      </c>
      <c r="BY706" s="37">
        <v>15</v>
      </c>
      <c r="BZ706" s="37">
        <v>0</v>
      </c>
      <c r="CA706" s="37">
        <v>0</v>
      </c>
      <c r="CB706" s="37">
        <v>0</v>
      </c>
      <c r="CC706" s="37">
        <v>15</v>
      </c>
      <c r="CD706" s="36">
        <v>0</v>
      </c>
      <c r="CE706" s="36">
        <v>0</v>
      </c>
      <c r="CF706" s="36">
        <v>0</v>
      </c>
      <c r="CG706" s="36">
        <v>0</v>
      </c>
      <c r="CH706" s="36">
        <v>0</v>
      </c>
    </row>
    <row r="707" spans="1:86" x14ac:dyDescent="0.25">
      <c r="A707" s="45">
        <v>2022</v>
      </c>
      <c r="B707" s="43" t="s">
        <v>182</v>
      </c>
      <c r="C707" s="44">
        <v>40437</v>
      </c>
      <c r="D707" s="43" t="s">
        <v>737</v>
      </c>
      <c r="E707" s="43" t="s">
        <v>534</v>
      </c>
      <c r="F707" s="42" t="s">
        <v>455</v>
      </c>
      <c r="G707" s="54">
        <v>1.2589999999999999</v>
      </c>
      <c r="H707" s="54">
        <v>0.253</v>
      </c>
      <c r="I707" s="38" t="s">
        <v>450</v>
      </c>
      <c r="J707" s="38" t="s">
        <v>450</v>
      </c>
      <c r="K707" s="38">
        <v>1.512</v>
      </c>
      <c r="L707" s="39">
        <v>189</v>
      </c>
      <c r="M707" s="39">
        <v>23</v>
      </c>
      <c r="N707" s="39" t="s">
        <v>450</v>
      </c>
      <c r="O707" s="39" t="s">
        <v>450</v>
      </c>
      <c r="P707" s="39">
        <v>212</v>
      </c>
      <c r="Q707" s="41" t="s">
        <v>450</v>
      </c>
      <c r="R707" s="41" t="s">
        <v>450</v>
      </c>
      <c r="S707" s="41" t="s">
        <v>450</v>
      </c>
      <c r="T707" s="41" t="s">
        <v>450</v>
      </c>
      <c r="U707" s="41">
        <v>0</v>
      </c>
      <c r="V707" s="40" t="s">
        <v>450</v>
      </c>
      <c r="W707" s="40" t="s">
        <v>450</v>
      </c>
      <c r="X707" s="40" t="s">
        <v>450</v>
      </c>
      <c r="Y707" s="40" t="s">
        <v>450</v>
      </c>
      <c r="Z707" s="40">
        <v>0</v>
      </c>
      <c r="AA707" s="38">
        <v>0.16800000000000001</v>
      </c>
      <c r="AB707" s="38" t="s">
        <v>450</v>
      </c>
      <c r="AC707" s="38" t="s">
        <v>450</v>
      </c>
      <c r="AD707" s="38" t="s">
        <v>450</v>
      </c>
      <c r="AE707" s="38">
        <v>0.16800000000000001</v>
      </c>
      <c r="AF707" s="39">
        <v>106</v>
      </c>
      <c r="AG707" s="39" t="s">
        <v>450</v>
      </c>
      <c r="AH707" s="39" t="s">
        <v>450</v>
      </c>
      <c r="AI707" s="39" t="s">
        <v>450</v>
      </c>
      <c r="AJ707" s="39">
        <v>106</v>
      </c>
      <c r="AK707" s="38" t="s">
        <v>450</v>
      </c>
      <c r="AL707" s="38" t="s">
        <v>450</v>
      </c>
      <c r="AM707" s="38" t="s">
        <v>450</v>
      </c>
      <c r="AN707" s="38" t="s">
        <v>450</v>
      </c>
      <c r="AO707" s="38">
        <v>0</v>
      </c>
      <c r="AP707" s="36" t="s">
        <v>450</v>
      </c>
      <c r="AQ707" s="36" t="s">
        <v>450</v>
      </c>
      <c r="AR707" s="36" t="s">
        <v>450</v>
      </c>
      <c r="AS707" s="36" t="s">
        <v>450</v>
      </c>
      <c r="AT707" s="36">
        <v>0</v>
      </c>
      <c r="AU707" s="37" t="s">
        <v>450</v>
      </c>
      <c r="AV707" s="37" t="s">
        <v>450</v>
      </c>
      <c r="AW707" s="37" t="s">
        <v>450</v>
      </c>
      <c r="AX707" s="37" t="s">
        <v>450</v>
      </c>
      <c r="AY707" s="37">
        <v>0</v>
      </c>
      <c r="AZ707" s="36" t="s">
        <v>450</v>
      </c>
      <c r="BA707" s="36" t="s">
        <v>450</v>
      </c>
      <c r="BB707" s="36" t="s">
        <v>450</v>
      </c>
      <c r="BC707" s="36" t="s">
        <v>450</v>
      </c>
      <c r="BD707" s="36">
        <v>0</v>
      </c>
      <c r="BE707" s="38" t="s">
        <v>450</v>
      </c>
      <c r="BF707" s="38" t="s">
        <v>450</v>
      </c>
      <c r="BG707" s="38" t="s">
        <v>450</v>
      </c>
      <c r="BH707" s="38" t="s">
        <v>450</v>
      </c>
      <c r="BI707" s="38">
        <v>0</v>
      </c>
      <c r="BJ707" s="39" t="s">
        <v>450</v>
      </c>
      <c r="BK707" s="39" t="s">
        <v>450</v>
      </c>
      <c r="BL707" s="39" t="s">
        <v>450</v>
      </c>
      <c r="BM707" s="39" t="s">
        <v>450</v>
      </c>
      <c r="BN707" s="39">
        <v>0</v>
      </c>
      <c r="BO707" s="38" t="s">
        <v>450</v>
      </c>
      <c r="BP707" s="38" t="s">
        <v>450</v>
      </c>
      <c r="BQ707" s="38" t="s">
        <v>450</v>
      </c>
      <c r="BR707" s="38" t="s">
        <v>450</v>
      </c>
      <c r="BS707" s="38">
        <v>0</v>
      </c>
      <c r="BT707" s="36">
        <v>1.427</v>
      </c>
      <c r="BU707" s="36">
        <v>0.253</v>
      </c>
      <c r="BV707" s="36">
        <v>0</v>
      </c>
      <c r="BW707" s="36">
        <v>0</v>
      </c>
      <c r="BX707" s="36">
        <v>1.68</v>
      </c>
      <c r="BY707" s="37">
        <v>295</v>
      </c>
      <c r="BZ707" s="37">
        <v>23</v>
      </c>
      <c r="CA707" s="37">
        <v>0</v>
      </c>
      <c r="CB707" s="37">
        <v>0</v>
      </c>
      <c r="CC707" s="37">
        <v>318</v>
      </c>
      <c r="CD707" s="36">
        <v>0</v>
      </c>
      <c r="CE707" s="36">
        <v>0</v>
      </c>
      <c r="CF707" s="36">
        <v>0</v>
      </c>
      <c r="CG707" s="36">
        <v>0</v>
      </c>
      <c r="CH707" s="36">
        <v>0</v>
      </c>
    </row>
    <row r="708" spans="1:86" x14ac:dyDescent="0.25">
      <c r="A708" s="45">
        <v>2022</v>
      </c>
      <c r="B708" s="43" t="s">
        <v>182</v>
      </c>
      <c r="C708" s="44">
        <v>40438</v>
      </c>
      <c r="D708" s="43" t="s">
        <v>736</v>
      </c>
      <c r="E708" s="43" t="s">
        <v>461</v>
      </c>
      <c r="F708" s="42" t="s">
        <v>455</v>
      </c>
      <c r="G708" s="54">
        <v>0.63500000000000001</v>
      </c>
      <c r="H708" s="54">
        <v>0.313</v>
      </c>
      <c r="I708" s="38" t="s">
        <v>450</v>
      </c>
      <c r="J708" s="38" t="s">
        <v>450</v>
      </c>
      <c r="K708" s="38">
        <v>0.94799999999999995</v>
      </c>
      <c r="L708" s="39">
        <v>83</v>
      </c>
      <c r="M708" s="39">
        <v>7</v>
      </c>
      <c r="N708" s="39" t="s">
        <v>450</v>
      </c>
      <c r="O708" s="39" t="s">
        <v>450</v>
      </c>
      <c r="P708" s="39">
        <v>90</v>
      </c>
      <c r="Q708" s="41" t="s">
        <v>450</v>
      </c>
      <c r="R708" s="41" t="s">
        <v>450</v>
      </c>
      <c r="S708" s="41" t="s">
        <v>450</v>
      </c>
      <c r="T708" s="41" t="s">
        <v>450</v>
      </c>
      <c r="U708" s="41" t="s">
        <v>450</v>
      </c>
      <c r="V708" s="40" t="s">
        <v>450</v>
      </c>
      <c r="W708" s="40" t="s">
        <v>450</v>
      </c>
      <c r="X708" s="40" t="s">
        <v>450</v>
      </c>
      <c r="Y708" s="40" t="s">
        <v>450</v>
      </c>
      <c r="Z708" s="40" t="s">
        <v>450</v>
      </c>
      <c r="AA708" s="38" t="s">
        <v>450</v>
      </c>
      <c r="AB708" s="38" t="s">
        <v>450</v>
      </c>
      <c r="AC708" s="38" t="s">
        <v>450</v>
      </c>
      <c r="AD708" s="38" t="s">
        <v>450</v>
      </c>
      <c r="AE708" s="38" t="s">
        <v>450</v>
      </c>
      <c r="AF708" s="39" t="s">
        <v>450</v>
      </c>
      <c r="AG708" s="39" t="s">
        <v>450</v>
      </c>
      <c r="AH708" s="39" t="s">
        <v>450</v>
      </c>
      <c r="AI708" s="39" t="s">
        <v>450</v>
      </c>
      <c r="AJ708" s="39" t="s">
        <v>450</v>
      </c>
      <c r="AK708" s="38">
        <v>209.30600000000001</v>
      </c>
      <c r="AL708" s="38">
        <v>21.6</v>
      </c>
      <c r="AM708" s="38" t="s">
        <v>450</v>
      </c>
      <c r="AN708" s="38" t="s">
        <v>450</v>
      </c>
      <c r="AO708" s="38">
        <v>230.90600000000001</v>
      </c>
      <c r="AP708" s="36" t="s">
        <v>450</v>
      </c>
      <c r="AQ708" s="36" t="s">
        <v>450</v>
      </c>
      <c r="AR708" s="36" t="s">
        <v>450</v>
      </c>
      <c r="AS708" s="36" t="s">
        <v>450</v>
      </c>
      <c r="AT708" s="36">
        <v>0</v>
      </c>
      <c r="AU708" s="37" t="s">
        <v>450</v>
      </c>
      <c r="AV708" s="37" t="s">
        <v>450</v>
      </c>
      <c r="AW708" s="37" t="s">
        <v>450</v>
      </c>
      <c r="AX708" s="37" t="s">
        <v>450</v>
      </c>
      <c r="AY708" s="37">
        <v>0</v>
      </c>
      <c r="AZ708" s="36" t="s">
        <v>450</v>
      </c>
      <c r="BA708" s="36" t="s">
        <v>450</v>
      </c>
      <c r="BB708" s="36" t="s">
        <v>450</v>
      </c>
      <c r="BC708" s="36" t="s">
        <v>450</v>
      </c>
      <c r="BD708" s="36">
        <v>0</v>
      </c>
      <c r="BE708" s="38" t="s">
        <v>450</v>
      </c>
      <c r="BF708" s="38" t="s">
        <v>450</v>
      </c>
      <c r="BG708" s="38" t="s">
        <v>450</v>
      </c>
      <c r="BH708" s="38" t="s">
        <v>450</v>
      </c>
      <c r="BI708" s="38">
        <v>0</v>
      </c>
      <c r="BJ708" s="39" t="s">
        <v>450</v>
      </c>
      <c r="BK708" s="39" t="s">
        <v>450</v>
      </c>
      <c r="BL708" s="39" t="s">
        <v>450</v>
      </c>
      <c r="BM708" s="39" t="s">
        <v>450</v>
      </c>
      <c r="BN708" s="39">
        <v>0</v>
      </c>
      <c r="BO708" s="38" t="s">
        <v>450</v>
      </c>
      <c r="BP708" s="38" t="s">
        <v>450</v>
      </c>
      <c r="BQ708" s="38" t="s">
        <v>450</v>
      </c>
      <c r="BR708" s="38" t="s">
        <v>450</v>
      </c>
      <c r="BS708" s="38">
        <v>0</v>
      </c>
      <c r="BT708" s="36">
        <v>0.63500000000000001</v>
      </c>
      <c r="BU708" s="36">
        <v>0.313</v>
      </c>
      <c r="BV708" s="36">
        <v>0</v>
      </c>
      <c r="BW708" s="36">
        <v>0</v>
      </c>
      <c r="BX708" s="36">
        <v>0.94799999999999995</v>
      </c>
      <c r="BY708" s="37">
        <v>83</v>
      </c>
      <c r="BZ708" s="37">
        <v>7</v>
      </c>
      <c r="CA708" s="37">
        <v>0</v>
      </c>
      <c r="CB708" s="37">
        <v>0</v>
      </c>
      <c r="CC708" s="37">
        <v>90</v>
      </c>
      <c r="CD708" s="36">
        <v>209.30600000000001</v>
      </c>
      <c r="CE708" s="36">
        <v>21.6</v>
      </c>
      <c r="CF708" s="36">
        <v>0</v>
      </c>
      <c r="CG708" s="36">
        <v>0</v>
      </c>
      <c r="CH708" s="36">
        <v>230.90600000000001</v>
      </c>
    </row>
    <row r="709" spans="1:86" x14ac:dyDescent="0.25">
      <c r="A709" s="45">
        <v>2022</v>
      </c>
      <c r="B709" s="43" t="s">
        <v>182</v>
      </c>
      <c r="C709" s="44">
        <v>99999</v>
      </c>
      <c r="D709" s="43" t="s">
        <v>453</v>
      </c>
      <c r="E709" s="43" t="s">
        <v>461</v>
      </c>
      <c r="F709" s="42" t="s">
        <v>451</v>
      </c>
      <c r="G709" s="54">
        <v>-0.501</v>
      </c>
      <c r="H709" s="54">
        <v>-0.20499999999999999</v>
      </c>
      <c r="I709" s="38" t="s">
        <v>450</v>
      </c>
      <c r="J709" s="38" t="s">
        <v>450</v>
      </c>
      <c r="K709" s="38">
        <v>-0.70599999999999996</v>
      </c>
      <c r="L709" s="39" t="s">
        <v>450</v>
      </c>
      <c r="M709" s="39" t="s">
        <v>450</v>
      </c>
      <c r="N709" s="39" t="s">
        <v>450</v>
      </c>
      <c r="O709" s="39" t="s">
        <v>450</v>
      </c>
      <c r="P709" s="39" t="s">
        <v>450</v>
      </c>
      <c r="Q709" s="41" t="s">
        <v>450</v>
      </c>
      <c r="R709" s="41" t="s">
        <v>450</v>
      </c>
      <c r="S709" s="41" t="s">
        <v>450</v>
      </c>
      <c r="T709" s="41" t="s">
        <v>450</v>
      </c>
      <c r="U709" s="41" t="s">
        <v>450</v>
      </c>
      <c r="V709" s="40" t="s">
        <v>450</v>
      </c>
      <c r="W709" s="40" t="s">
        <v>450</v>
      </c>
      <c r="X709" s="40" t="s">
        <v>450</v>
      </c>
      <c r="Y709" s="40" t="s">
        <v>450</v>
      </c>
      <c r="Z709" s="40" t="s">
        <v>450</v>
      </c>
      <c r="AA709" s="38">
        <v>-5.0000000000000001E-3</v>
      </c>
      <c r="AB709" s="38" t="s">
        <v>450</v>
      </c>
      <c r="AC709" s="38" t="s">
        <v>450</v>
      </c>
      <c r="AD709" s="38" t="s">
        <v>450</v>
      </c>
      <c r="AE709" s="38">
        <v>-5.0000000000000001E-3</v>
      </c>
      <c r="AF709" s="39" t="s">
        <v>450</v>
      </c>
      <c r="AG709" s="39" t="s">
        <v>450</v>
      </c>
      <c r="AH709" s="39" t="s">
        <v>450</v>
      </c>
      <c r="AI709" s="39" t="s">
        <v>450</v>
      </c>
      <c r="AJ709" s="39" t="s">
        <v>450</v>
      </c>
      <c r="AK709" s="38" t="s">
        <v>450</v>
      </c>
      <c r="AL709" s="38" t="s">
        <v>450</v>
      </c>
      <c r="AM709" s="38" t="s">
        <v>450</v>
      </c>
      <c r="AN709" s="38" t="s">
        <v>450</v>
      </c>
      <c r="AO709" s="38" t="s">
        <v>450</v>
      </c>
      <c r="AP709" s="36" t="s">
        <v>450</v>
      </c>
      <c r="AQ709" s="36" t="s">
        <v>450</v>
      </c>
      <c r="AR709" s="36" t="s">
        <v>450</v>
      </c>
      <c r="AS709" s="36" t="s">
        <v>450</v>
      </c>
      <c r="AT709" s="36" t="s">
        <v>450</v>
      </c>
      <c r="AU709" s="37" t="s">
        <v>450</v>
      </c>
      <c r="AV709" s="37" t="s">
        <v>450</v>
      </c>
      <c r="AW709" s="37" t="s">
        <v>450</v>
      </c>
      <c r="AX709" s="37" t="s">
        <v>450</v>
      </c>
      <c r="AY709" s="37" t="s">
        <v>450</v>
      </c>
      <c r="AZ709" s="36" t="s">
        <v>450</v>
      </c>
      <c r="BA709" s="36" t="s">
        <v>450</v>
      </c>
      <c r="BB709" s="36" t="s">
        <v>450</v>
      </c>
      <c r="BC709" s="36" t="s">
        <v>450</v>
      </c>
      <c r="BD709" s="36" t="s">
        <v>450</v>
      </c>
      <c r="BE709" s="38" t="s">
        <v>450</v>
      </c>
      <c r="BF709" s="38" t="s">
        <v>450</v>
      </c>
      <c r="BG709" s="38" t="s">
        <v>450</v>
      </c>
      <c r="BH709" s="38" t="s">
        <v>450</v>
      </c>
      <c r="BI709" s="38" t="s">
        <v>450</v>
      </c>
      <c r="BJ709" s="39" t="s">
        <v>450</v>
      </c>
      <c r="BK709" s="39" t="s">
        <v>450</v>
      </c>
      <c r="BL709" s="39" t="s">
        <v>450</v>
      </c>
      <c r="BM709" s="39" t="s">
        <v>450</v>
      </c>
      <c r="BN709" s="39" t="s">
        <v>450</v>
      </c>
      <c r="BO709" s="38" t="s">
        <v>450</v>
      </c>
      <c r="BP709" s="38" t="s">
        <v>450</v>
      </c>
      <c r="BQ709" s="38" t="s">
        <v>450</v>
      </c>
      <c r="BR709" s="38" t="s">
        <v>450</v>
      </c>
      <c r="BS709" s="38" t="s">
        <v>450</v>
      </c>
      <c r="BT709" s="36">
        <v>-0.50600000000000001</v>
      </c>
      <c r="BU709" s="36">
        <v>-0.20499999999999999</v>
      </c>
      <c r="BV709" s="36" t="s">
        <v>450</v>
      </c>
      <c r="BW709" s="36" t="s">
        <v>450</v>
      </c>
      <c r="BX709" s="36">
        <v>-0.71099999999999997</v>
      </c>
      <c r="BY709" s="37" t="s">
        <v>450</v>
      </c>
      <c r="BZ709" s="37" t="s">
        <v>450</v>
      </c>
      <c r="CA709" s="37" t="s">
        <v>450</v>
      </c>
      <c r="CB709" s="37" t="s">
        <v>450</v>
      </c>
      <c r="CC709" s="37" t="s">
        <v>450</v>
      </c>
      <c r="CD709" s="36" t="s">
        <v>450</v>
      </c>
      <c r="CE709" s="36" t="s">
        <v>450</v>
      </c>
      <c r="CF709" s="36" t="s">
        <v>450</v>
      </c>
      <c r="CG709" s="36" t="s">
        <v>450</v>
      </c>
      <c r="CH709" s="36" t="s">
        <v>450</v>
      </c>
    </row>
    <row r="710" spans="1:86" x14ac:dyDescent="0.25">
      <c r="A710" s="45">
        <v>2022</v>
      </c>
      <c r="B710" s="43" t="s">
        <v>182</v>
      </c>
      <c r="C710" s="44">
        <v>99999</v>
      </c>
      <c r="D710" s="43" t="s">
        <v>453</v>
      </c>
      <c r="E710" s="43" t="s">
        <v>735</v>
      </c>
      <c r="F710" s="42" t="s">
        <v>451</v>
      </c>
      <c r="G710" s="54">
        <v>-0.14199999999999999</v>
      </c>
      <c r="H710" s="54">
        <v>-4.2999999999999997E-2</v>
      </c>
      <c r="I710" s="38">
        <v>-0.20499999999999999</v>
      </c>
      <c r="J710" s="38" t="s">
        <v>450</v>
      </c>
      <c r="K710" s="38">
        <v>-0.39</v>
      </c>
      <c r="L710" s="39" t="s">
        <v>450</v>
      </c>
      <c r="M710" s="39" t="s">
        <v>450</v>
      </c>
      <c r="N710" s="39" t="s">
        <v>450</v>
      </c>
      <c r="O710" s="39" t="s">
        <v>450</v>
      </c>
      <c r="P710" s="39" t="s">
        <v>450</v>
      </c>
      <c r="Q710" s="41" t="s">
        <v>450</v>
      </c>
      <c r="R710" s="41" t="s">
        <v>450</v>
      </c>
      <c r="S710" s="41" t="s">
        <v>450</v>
      </c>
      <c r="T710" s="41" t="s">
        <v>450</v>
      </c>
      <c r="U710" s="41" t="s">
        <v>450</v>
      </c>
      <c r="V710" s="40" t="s">
        <v>450</v>
      </c>
      <c r="W710" s="40" t="s">
        <v>450</v>
      </c>
      <c r="X710" s="40" t="s">
        <v>450</v>
      </c>
      <c r="Y710" s="40" t="s">
        <v>450</v>
      </c>
      <c r="Z710" s="40" t="s">
        <v>450</v>
      </c>
      <c r="AA710" s="38" t="s">
        <v>450</v>
      </c>
      <c r="AB710" s="38" t="s">
        <v>450</v>
      </c>
      <c r="AC710" s="38" t="s">
        <v>450</v>
      </c>
      <c r="AD710" s="38" t="s">
        <v>450</v>
      </c>
      <c r="AE710" s="38" t="s">
        <v>450</v>
      </c>
      <c r="AF710" s="39" t="s">
        <v>450</v>
      </c>
      <c r="AG710" s="39" t="s">
        <v>450</v>
      </c>
      <c r="AH710" s="39" t="s">
        <v>450</v>
      </c>
      <c r="AI710" s="39" t="s">
        <v>450</v>
      </c>
      <c r="AJ710" s="39" t="s">
        <v>450</v>
      </c>
      <c r="AK710" s="38" t="s">
        <v>450</v>
      </c>
      <c r="AL710" s="38" t="s">
        <v>450</v>
      </c>
      <c r="AM710" s="38" t="s">
        <v>450</v>
      </c>
      <c r="AN710" s="38" t="s">
        <v>450</v>
      </c>
      <c r="AO710" s="38" t="s">
        <v>450</v>
      </c>
      <c r="AP710" s="36" t="s">
        <v>450</v>
      </c>
      <c r="AQ710" s="36" t="s">
        <v>450</v>
      </c>
      <c r="AR710" s="36" t="s">
        <v>450</v>
      </c>
      <c r="AS710" s="36" t="s">
        <v>450</v>
      </c>
      <c r="AT710" s="36" t="s">
        <v>450</v>
      </c>
      <c r="AU710" s="37" t="s">
        <v>450</v>
      </c>
      <c r="AV710" s="37" t="s">
        <v>450</v>
      </c>
      <c r="AW710" s="37" t="s">
        <v>450</v>
      </c>
      <c r="AX710" s="37" t="s">
        <v>450</v>
      </c>
      <c r="AY710" s="37" t="s">
        <v>450</v>
      </c>
      <c r="AZ710" s="36" t="s">
        <v>450</v>
      </c>
      <c r="BA710" s="36" t="s">
        <v>450</v>
      </c>
      <c r="BB710" s="36" t="s">
        <v>450</v>
      </c>
      <c r="BC710" s="36" t="s">
        <v>450</v>
      </c>
      <c r="BD710" s="36" t="s">
        <v>450</v>
      </c>
      <c r="BE710" s="38" t="s">
        <v>450</v>
      </c>
      <c r="BF710" s="38" t="s">
        <v>450</v>
      </c>
      <c r="BG710" s="38" t="s">
        <v>450</v>
      </c>
      <c r="BH710" s="38" t="s">
        <v>450</v>
      </c>
      <c r="BI710" s="38" t="s">
        <v>450</v>
      </c>
      <c r="BJ710" s="39" t="s">
        <v>450</v>
      </c>
      <c r="BK710" s="39" t="s">
        <v>450</v>
      </c>
      <c r="BL710" s="39" t="s">
        <v>450</v>
      </c>
      <c r="BM710" s="39" t="s">
        <v>450</v>
      </c>
      <c r="BN710" s="39" t="s">
        <v>450</v>
      </c>
      <c r="BO710" s="38" t="s">
        <v>450</v>
      </c>
      <c r="BP710" s="38" t="s">
        <v>450</v>
      </c>
      <c r="BQ710" s="38" t="s">
        <v>450</v>
      </c>
      <c r="BR710" s="38" t="s">
        <v>450</v>
      </c>
      <c r="BS710" s="38" t="s">
        <v>450</v>
      </c>
      <c r="BT710" s="36">
        <v>-0.14199999999999999</v>
      </c>
      <c r="BU710" s="36">
        <v>-4.2999999999999997E-2</v>
      </c>
      <c r="BV710" s="36">
        <v>-0.20499999999999999</v>
      </c>
      <c r="BW710" s="36" t="s">
        <v>450</v>
      </c>
      <c r="BX710" s="36">
        <v>-0.39</v>
      </c>
      <c r="BY710" s="37" t="s">
        <v>450</v>
      </c>
      <c r="BZ710" s="37" t="s">
        <v>450</v>
      </c>
      <c r="CA710" s="37" t="s">
        <v>450</v>
      </c>
      <c r="CB710" s="37" t="s">
        <v>450</v>
      </c>
      <c r="CC710" s="37" t="s">
        <v>450</v>
      </c>
      <c r="CD710" s="36" t="s">
        <v>450</v>
      </c>
      <c r="CE710" s="36" t="s">
        <v>450</v>
      </c>
      <c r="CF710" s="36" t="s">
        <v>450</v>
      </c>
      <c r="CG710" s="36" t="s">
        <v>450</v>
      </c>
      <c r="CH710" s="36" t="s">
        <v>450</v>
      </c>
    </row>
    <row r="711" spans="1:86" x14ac:dyDescent="0.25">
      <c r="A711" s="45">
        <v>2022</v>
      </c>
      <c r="B711" s="43" t="s">
        <v>182</v>
      </c>
      <c r="C711" s="44">
        <v>99999</v>
      </c>
      <c r="D711" s="43" t="s">
        <v>453</v>
      </c>
      <c r="E711" s="43" t="s">
        <v>534</v>
      </c>
      <c r="F711" s="42" t="s">
        <v>451</v>
      </c>
      <c r="G711" s="54">
        <v>-17.097999999999999</v>
      </c>
      <c r="H711" s="54">
        <v>-8.3810000000000002</v>
      </c>
      <c r="I711" s="38">
        <v>-0.872</v>
      </c>
      <c r="J711" s="38">
        <v>0</v>
      </c>
      <c r="K711" s="38">
        <v>-26.350999999999999</v>
      </c>
      <c r="L711" s="39" t="s">
        <v>450</v>
      </c>
      <c r="M711" s="39" t="s">
        <v>450</v>
      </c>
      <c r="N711" s="39" t="s">
        <v>450</v>
      </c>
      <c r="O711" s="39" t="s">
        <v>450</v>
      </c>
      <c r="P711" s="39" t="s">
        <v>450</v>
      </c>
      <c r="Q711" s="41" t="s">
        <v>450</v>
      </c>
      <c r="R711" s="41" t="s">
        <v>450</v>
      </c>
      <c r="S711" s="41" t="s">
        <v>450</v>
      </c>
      <c r="T711" s="41" t="s">
        <v>450</v>
      </c>
      <c r="U711" s="41" t="s">
        <v>450</v>
      </c>
      <c r="V711" s="40" t="s">
        <v>450</v>
      </c>
      <c r="W711" s="40" t="s">
        <v>450</v>
      </c>
      <c r="X711" s="40" t="s">
        <v>450</v>
      </c>
      <c r="Y711" s="40" t="s">
        <v>450</v>
      </c>
      <c r="Z711" s="40" t="s">
        <v>450</v>
      </c>
      <c r="AA711" s="38">
        <v>-2.9000000000000001E-2</v>
      </c>
      <c r="AB711" s="38" t="s">
        <v>450</v>
      </c>
      <c r="AC711" s="38" t="s">
        <v>450</v>
      </c>
      <c r="AD711" s="38" t="s">
        <v>450</v>
      </c>
      <c r="AE711" s="38">
        <v>-2.9000000000000001E-2</v>
      </c>
      <c r="AF711" s="39" t="s">
        <v>450</v>
      </c>
      <c r="AG711" s="39" t="s">
        <v>450</v>
      </c>
      <c r="AH711" s="39" t="s">
        <v>450</v>
      </c>
      <c r="AI711" s="39" t="s">
        <v>450</v>
      </c>
      <c r="AJ711" s="39" t="s">
        <v>450</v>
      </c>
      <c r="AK711" s="38" t="s">
        <v>450</v>
      </c>
      <c r="AL711" s="38" t="s">
        <v>450</v>
      </c>
      <c r="AM711" s="38" t="s">
        <v>450</v>
      </c>
      <c r="AN711" s="38" t="s">
        <v>450</v>
      </c>
      <c r="AO711" s="38" t="s">
        <v>450</v>
      </c>
      <c r="AP711" s="36" t="s">
        <v>450</v>
      </c>
      <c r="AQ711" s="36" t="s">
        <v>450</v>
      </c>
      <c r="AR711" s="36" t="s">
        <v>450</v>
      </c>
      <c r="AS711" s="36" t="s">
        <v>450</v>
      </c>
      <c r="AT711" s="36" t="s">
        <v>450</v>
      </c>
      <c r="AU711" s="37" t="s">
        <v>450</v>
      </c>
      <c r="AV711" s="37" t="s">
        <v>450</v>
      </c>
      <c r="AW711" s="37" t="s">
        <v>450</v>
      </c>
      <c r="AX711" s="37" t="s">
        <v>450</v>
      </c>
      <c r="AY711" s="37" t="s">
        <v>450</v>
      </c>
      <c r="AZ711" s="36" t="s">
        <v>450</v>
      </c>
      <c r="BA711" s="36" t="s">
        <v>450</v>
      </c>
      <c r="BB711" s="36" t="s">
        <v>450</v>
      </c>
      <c r="BC711" s="36" t="s">
        <v>450</v>
      </c>
      <c r="BD711" s="36" t="s">
        <v>450</v>
      </c>
      <c r="BE711" s="38" t="s">
        <v>450</v>
      </c>
      <c r="BF711" s="38" t="s">
        <v>450</v>
      </c>
      <c r="BG711" s="38" t="s">
        <v>450</v>
      </c>
      <c r="BH711" s="38" t="s">
        <v>450</v>
      </c>
      <c r="BI711" s="38" t="s">
        <v>450</v>
      </c>
      <c r="BJ711" s="39" t="s">
        <v>450</v>
      </c>
      <c r="BK711" s="39" t="s">
        <v>450</v>
      </c>
      <c r="BL711" s="39" t="s">
        <v>450</v>
      </c>
      <c r="BM711" s="39" t="s">
        <v>450</v>
      </c>
      <c r="BN711" s="39" t="s">
        <v>450</v>
      </c>
      <c r="BO711" s="38" t="s">
        <v>450</v>
      </c>
      <c r="BP711" s="38" t="s">
        <v>450</v>
      </c>
      <c r="BQ711" s="38" t="s">
        <v>450</v>
      </c>
      <c r="BR711" s="38" t="s">
        <v>450</v>
      </c>
      <c r="BS711" s="38" t="s">
        <v>450</v>
      </c>
      <c r="BT711" s="36">
        <v>-17.126999999999999</v>
      </c>
      <c r="BU711" s="36">
        <v>-8.3810000000000002</v>
      </c>
      <c r="BV711" s="36">
        <v>-0.872</v>
      </c>
      <c r="BW711" s="36">
        <v>0</v>
      </c>
      <c r="BX711" s="36">
        <v>-26.381</v>
      </c>
      <c r="BY711" s="37" t="s">
        <v>450</v>
      </c>
      <c r="BZ711" s="37" t="s">
        <v>450</v>
      </c>
      <c r="CA711" s="37" t="s">
        <v>450</v>
      </c>
      <c r="CB711" s="37" t="s">
        <v>450</v>
      </c>
      <c r="CC711" s="37" t="s">
        <v>450</v>
      </c>
      <c r="CD711" s="36" t="s">
        <v>450</v>
      </c>
      <c r="CE711" s="36" t="s">
        <v>450</v>
      </c>
      <c r="CF711" s="36" t="s">
        <v>450</v>
      </c>
      <c r="CG711" s="36" t="s">
        <v>450</v>
      </c>
      <c r="CH711" s="36" t="s">
        <v>450</v>
      </c>
    </row>
    <row r="712" spans="1:86" x14ac:dyDescent="0.25">
      <c r="A712" s="45">
        <v>2022</v>
      </c>
      <c r="B712" s="43" t="s">
        <v>182</v>
      </c>
      <c r="C712" s="44">
        <v>99999</v>
      </c>
      <c r="D712" s="43" t="s">
        <v>453</v>
      </c>
      <c r="E712" s="43" t="s">
        <v>734</v>
      </c>
      <c r="F712" s="42" t="s">
        <v>451</v>
      </c>
      <c r="G712" s="54">
        <v>-22.344999999999999</v>
      </c>
      <c r="H712" s="54">
        <v>-6.9390000000000001</v>
      </c>
      <c r="I712" s="38">
        <v>-1.4259999999999999</v>
      </c>
      <c r="J712" s="38" t="s">
        <v>450</v>
      </c>
      <c r="K712" s="38">
        <v>-30.71</v>
      </c>
      <c r="L712" s="39" t="s">
        <v>450</v>
      </c>
      <c r="M712" s="39" t="s">
        <v>450</v>
      </c>
      <c r="N712" s="39" t="s">
        <v>450</v>
      </c>
      <c r="O712" s="39" t="s">
        <v>450</v>
      </c>
      <c r="P712" s="39" t="s">
        <v>450</v>
      </c>
      <c r="Q712" s="41" t="s">
        <v>450</v>
      </c>
      <c r="R712" s="41" t="s">
        <v>450</v>
      </c>
      <c r="S712" s="41" t="s">
        <v>450</v>
      </c>
      <c r="T712" s="41" t="s">
        <v>450</v>
      </c>
      <c r="U712" s="41" t="s">
        <v>450</v>
      </c>
      <c r="V712" s="40" t="s">
        <v>450</v>
      </c>
      <c r="W712" s="40" t="s">
        <v>450</v>
      </c>
      <c r="X712" s="40" t="s">
        <v>450</v>
      </c>
      <c r="Y712" s="40" t="s">
        <v>450</v>
      </c>
      <c r="Z712" s="40" t="s">
        <v>450</v>
      </c>
      <c r="AA712" s="38" t="s">
        <v>450</v>
      </c>
      <c r="AB712" s="38" t="s">
        <v>450</v>
      </c>
      <c r="AC712" s="38" t="s">
        <v>450</v>
      </c>
      <c r="AD712" s="38" t="s">
        <v>450</v>
      </c>
      <c r="AE712" s="38" t="s">
        <v>450</v>
      </c>
      <c r="AF712" s="39" t="s">
        <v>450</v>
      </c>
      <c r="AG712" s="39" t="s">
        <v>450</v>
      </c>
      <c r="AH712" s="39" t="s">
        <v>450</v>
      </c>
      <c r="AI712" s="39" t="s">
        <v>450</v>
      </c>
      <c r="AJ712" s="39" t="s">
        <v>450</v>
      </c>
      <c r="AK712" s="38" t="s">
        <v>450</v>
      </c>
      <c r="AL712" s="38" t="s">
        <v>450</v>
      </c>
      <c r="AM712" s="38" t="s">
        <v>450</v>
      </c>
      <c r="AN712" s="38" t="s">
        <v>450</v>
      </c>
      <c r="AO712" s="38" t="s">
        <v>450</v>
      </c>
      <c r="AP712" s="36" t="s">
        <v>450</v>
      </c>
      <c r="AQ712" s="36" t="s">
        <v>450</v>
      </c>
      <c r="AR712" s="36" t="s">
        <v>450</v>
      </c>
      <c r="AS712" s="36" t="s">
        <v>450</v>
      </c>
      <c r="AT712" s="36" t="s">
        <v>450</v>
      </c>
      <c r="AU712" s="37" t="s">
        <v>450</v>
      </c>
      <c r="AV712" s="37" t="s">
        <v>450</v>
      </c>
      <c r="AW712" s="37" t="s">
        <v>450</v>
      </c>
      <c r="AX712" s="37" t="s">
        <v>450</v>
      </c>
      <c r="AY712" s="37" t="s">
        <v>450</v>
      </c>
      <c r="AZ712" s="36" t="s">
        <v>450</v>
      </c>
      <c r="BA712" s="36" t="s">
        <v>450</v>
      </c>
      <c r="BB712" s="36" t="s">
        <v>450</v>
      </c>
      <c r="BC712" s="36" t="s">
        <v>450</v>
      </c>
      <c r="BD712" s="36" t="s">
        <v>450</v>
      </c>
      <c r="BE712" s="38" t="s">
        <v>450</v>
      </c>
      <c r="BF712" s="38" t="s">
        <v>450</v>
      </c>
      <c r="BG712" s="38" t="s">
        <v>450</v>
      </c>
      <c r="BH712" s="38" t="s">
        <v>450</v>
      </c>
      <c r="BI712" s="38" t="s">
        <v>450</v>
      </c>
      <c r="BJ712" s="39" t="s">
        <v>450</v>
      </c>
      <c r="BK712" s="39" t="s">
        <v>450</v>
      </c>
      <c r="BL712" s="39" t="s">
        <v>450</v>
      </c>
      <c r="BM712" s="39" t="s">
        <v>450</v>
      </c>
      <c r="BN712" s="39" t="s">
        <v>450</v>
      </c>
      <c r="BO712" s="38" t="s">
        <v>450</v>
      </c>
      <c r="BP712" s="38" t="s">
        <v>450</v>
      </c>
      <c r="BQ712" s="38" t="s">
        <v>450</v>
      </c>
      <c r="BR712" s="38" t="s">
        <v>450</v>
      </c>
      <c r="BS712" s="38" t="s">
        <v>450</v>
      </c>
      <c r="BT712" s="36">
        <v>-22.344999999999999</v>
      </c>
      <c r="BU712" s="36">
        <v>-6.9390000000000001</v>
      </c>
      <c r="BV712" s="36">
        <v>-1.4259999999999999</v>
      </c>
      <c r="BW712" s="36" t="s">
        <v>450</v>
      </c>
      <c r="BX712" s="36">
        <v>-30.71</v>
      </c>
      <c r="BY712" s="37" t="s">
        <v>450</v>
      </c>
      <c r="BZ712" s="37" t="s">
        <v>450</v>
      </c>
      <c r="CA712" s="37" t="s">
        <v>450</v>
      </c>
      <c r="CB712" s="37" t="s">
        <v>450</v>
      </c>
      <c r="CC712" s="37" t="s">
        <v>450</v>
      </c>
      <c r="CD712" s="36" t="s">
        <v>450</v>
      </c>
      <c r="CE712" s="36" t="s">
        <v>450</v>
      </c>
      <c r="CF712" s="36" t="s">
        <v>450</v>
      </c>
      <c r="CG712" s="36" t="s">
        <v>450</v>
      </c>
      <c r="CH712" s="36" t="s">
        <v>450</v>
      </c>
    </row>
    <row r="713" spans="1:86" x14ac:dyDescent="0.25">
      <c r="A713" s="45">
        <v>2022</v>
      </c>
      <c r="B713" s="43" t="s">
        <v>183</v>
      </c>
      <c r="C713" s="44">
        <v>3329</v>
      </c>
      <c r="D713" s="43" t="s">
        <v>733</v>
      </c>
      <c r="E713" s="43" t="s">
        <v>468</v>
      </c>
      <c r="F713" s="42" t="s">
        <v>457</v>
      </c>
      <c r="G713" s="54">
        <v>9.5000000000000001E-2</v>
      </c>
      <c r="H713" s="54">
        <v>0.04</v>
      </c>
      <c r="I713" s="38" t="s">
        <v>450</v>
      </c>
      <c r="J713" s="38" t="s">
        <v>450</v>
      </c>
      <c r="K713" s="38">
        <v>0.13500000000000001</v>
      </c>
      <c r="L713" s="39">
        <v>18</v>
      </c>
      <c r="M713" s="39">
        <v>3</v>
      </c>
      <c r="N713" s="39" t="s">
        <v>450</v>
      </c>
      <c r="O713" s="39" t="s">
        <v>450</v>
      </c>
      <c r="P713" s="39">
        <v>21</v>
      </c>
      <c r="Q713" s="41" t="s">
        <v>450</v>
      </c>
      <c r="R713" s="41" t="s">
        <v>450</v>
      </c>
      <c r="S713" s="41" t="s">
        <v>450</v>
      </c>
      <c r="T713" s="41" t="s">
        <v>450</v>
      </c>
      <c r="U713" s="41" t="s">
        <v>450</v>
      </c>
      <c r="V713" s="40" t="s">
        <v>450</v>
      </c>
      <c r="W713" s="40" t="s">
        <v>450</v>
      </c>
      <c r="X713" s="40" t="s">
        <v>450</v>
      </c>
      <c r="Y713" s="40" t="s">
        <v>450</v>
      </c>
      <c r="Z713" s="40" t="s">
        <v>450</v>
      </c>
      <c r="AA713" s="38" t="s">
        <v>450</v>
      </c>
      <c r="AB713" s="38" t="s">
        <v>450</v>
      </c>
      <c r="AC713" s="38" t="s">
        <v>450</v>
      </c>
      <c r="AD713" s="38" t="s">
        <v>450</v>
      </c>
      <c r="AE713" s="38" t="s">
        <v>450</v>
      </c>
      <c r="AF713" s="39" t="s">
        <v>450</v>
      </c>
      <c r="AG713" s="39" t="s">
        <v>450</v>
      </c>
      <c r="AH713" s="39" t="s">
        <v>450</v>
      </c>
      <c r="AI713" s="39" t="s">
        <v>450</v>
      </c>
      <c r="AJ713" s="39" t="s">
        <v>450</v>
      </c>
      <c r="AK713" s="38" t="s">
        <v>450</v>
      </c>
      <c r="AL713" s="38" t="s">
        <v>450</v>
      </c>
      <c r="AM713" s="38" t="s">
        <v>450</v>
      </c>
      <c r="AN713" s="38" t="s">
        <v>450</v>
      </c>
      <c r="AO713" s="38">
        <v>0</v>
      </c>
      <c r="AP713" s="36" t="s">
        <v>450</v>
      </c>
      <c r="AQ713" s="36" t="s">
        <v>450</v>
      </c>
      <c r="AR713" s="36" t="s">
        <v>450</v>
      </c>
      <c r="AS713" s="36" t="s">
        <v>450</v>
      </c>
      <c r="AT713" s="36">
        <v>0</v>
      </c>
      <c r="AU713" s="37" t="s">
        <v>450</v>
      </c>
      <c r="AV713" s="37" t="s">
        <v>450</v>
      </c>
      <c r="AW713" s="37" t="s">
        <v>450</v>
      </c>
      <c r="AX713" s="37" t="s">
        <v>450</v>
      </c>
      <c r="AY713" s="37">
        <v>0</v>
      </c>
      <c r="AZ713" s="36" t="s">
        <v>450</v>
      </c>
      <c r="BA713" s="36" t="s">
        <v>450</v>
      </c>
      <c r="BB713" s="36" t="s">
        <v>450</v>
      </c>
      <c r="BC713" s="36" t="s">
        <v>450</v>
      </c>
      <c r="BD713" s="36">
        <v>0</v>
      </c>
      <c r="BE713" s="38" t="s">
        <v>450</v>
      </c>
      <c r="BF713" s="38" t="s">
        <v>450</v>
      </c>
      <c r="BG713" s="38" t="s">
        <v>450</v>
      </c>
      <c r="BH713" s="38" t="s">
        <v>450</v>
      </c>
      <c r="BI713" s="38">
        <v>0</v>
      </c>
      <c r="BJ713" s="39" t="s">
        <v>450</v>
      </c>
      <c r="BK713" s="39" t="s">
        <v>450</v>
      </c>
      <c r="BL713" s="39" t="s">
        <v>450</v>
      </c>
      <c r="BM713" s="39" t="s">
        <v>450</v>
      </c>
      <c r="BN713" s="39">
        <v>0</v>
      </c>
      <c r="BO713" s="38" t="s">
        <v>450</v>
      </c>
      <c r="BP713" s="38" t="s">
        <v>450</v>
      </c>
      <c r="BQ713" s="38" t="s">
        <v>450</v>
      </c>
      <c r="BR713" s="38" t="s">
        <v>450</v>
      </c>
      <c r="BS713" s="38">
        <v>0</v>
      </c>
      <c r="BT713" s="36">
        <v>9.5000000000000001E-2</v>
      </c>
      <c r="BU713" s="36">
        <v>0.04</v>
      </c>
      <c r="BV713" s="36">
        <v>0</v>
      </c>
      <c r="BW713" s="36">
        <v>0</v>
      </c>
      <c r="BX713" s="36">
        <v>0.13500000000000001</v>
      </c>
      <c r="BY713" s="37">
        <v>18</v>
      </c>
      <c r="BZ713" s="37">
        <v>3</v>
      </c>
      <c r="CA713" s="37">
        <v>0</v>
      </c>
      <c r="CB713" s="37">
        <v>0</v>
      </c>
      <c r="CC713" s="37">
        <v>21</v>
      </c>
      <c r="CD713" s="36">
        <v>0</v>
      </c>
      <c r="CE713" s="36">
        <v>0</v>
      </c>
      <c r="CF713" s="36">
        <v>0</v>
      </c>
      <c r="CG713" s="36">
        <v>0</v>
      </c>
      <c r="CH713" s="36">
        <v>0</v>
      </c>
    </row>
    <row r="714" spans="1:86" x14ac:dyDescent="0.25">
      <c r="A714" s="45">
        <v>2022</v>
      </c>
      <c r="B714" s="43" t="s">
        <v>183</v>
      </c>
      <c r="C714" s="44">
        <v>3597</v>
      </c>
      <c r="D714" s="43" t="s">
        <v>732</v>
      </c>
      <c r="E714" s="43" t="s">
        <v>468</v>
      </c>
      <c r="F714" s="42" t="s">
        <v>457</v>
      </c>
      <c r="G714" s="54">
        <v>0.373</v>
      </c>
      <c r="H714" s="54">
        <v>2.427</v>
      </c>
      <c r="I714" s="38">
        <v>0.84099999999999997</v>
      </c>
      <c r="J714" s="38" t="s">
        <v>450</v>
      </c>
      <c r="K714" s="38">
        <v>3.641</v>
      </c>
      <c r="L714" s="39">
        <v>45</v>
      </c>
      <c r="M714" s="39">
        <v>9</v>
      </c>
      <c r="N714" s="39">
        <v>3</v>
      </c>
      <c r="O714" s="39" t="s">
        <v>450</v>
      </c>
      <c r="P714" s="39">
        <v>57</v>
      </c>
      <c r="Q714" s="41" t="s">
        <v>450</v>
      </c>
      <c r="R714" s="41" t="s">
        <v>450</v>
      </c>
      <c r="S714" s="41" t="s">
        <v>450</v>
      </c>
      <c r="T714" s="41" t="s">
        <v>450</v>
      </c>
      <c r="U714" s="41" t="s">
        <v>450</v>
      </c>
      <c r="V714" s="40" t="s">
        <v>450</v>
      </c>
      <c r="W714" s="40" t="s">
        <v>450</v>
      </c>
      <c r="X714" s="40" t="s">
        <v>450</v>
      </c>
      <c r="Y714" s="40" t="s">
        <v>450</v>
      </c>
      <c r="Z714" s="40" t="s">
        <v>450</v>
      </c>
      <c r="AA714" s="38" t="s">
        <v>450</v>
      </c>
      <c r="AB714" s="38" t="s">
        <v>450</v>
      </c>
      <c r="AC714" s="38" t="s">
        <v>450</v>
      </c>
      <c r="AD714" s="38" t="s">
        <v>450</v>
      </c>
      <c r="AE714" s="38" t="s">
        <v>450</v>
      </c>
      <c r="AF714" s="39" t="s">
        <v>450</v>
      </c>
      <c r="AG714" s="39" t="s">
        <v>450</v>
      </c>
      <c r="AH714" s="39" t="s">
        <v>450</v>
      </c>
      <c r="AI714" s="39" t="s">
        <v>450</v>
      </c>
      <c r="AJ714" s="39" t="s">
        <v>450</v>
      </c>
      <c r="AK714" s="38" t="s">
        <v>450</v>
      </c>
      <c r="AL714" s="38" t="s">
        <v>450</v>
      </c>
      <c r="AM714" s="38" t="s">
        <v>450</v>
      </c>
      <c r="AN714" s="38" t="s">
        <v>450</v>
      </c>
      <c r="AO714" s="38">
        <v>0</v>
      </c>
      <c r="AP714" s="36" t="s">
        <v>450</v>
      </c>
      <c r="AQ714" s="36" t="s">
        <v>450</v>
      </c>
      <c r="AR714" s="36" t="s">
        <v>450</v>
      </c>
      <c r="AS714" s="36" t="s">
        <v>450</v>
      </c>
      <c r="AT714" s="36">
        <v>0</v>
      </c>
      <c r="AU714" s="37" t="s">
        <v>450</v>
      </c>
      <c r="AV714" s="37" t="s">
        <v>450</v>
      </c>
      <c r="AW714" s="37" t="s">
        <v>450</v>
      </c>
      <c r="AX714" s="37" t="s">
        <v>450</v>
      </c>
      <c r="AY714" s="37">
        <v>0</v>
      </c>
      <c r="AZ714" s="36" t="s">
        <v>450</v>
      </c>
      <c r="BA714" s="36" t="s">
        <v>450</v>
      </c>
      <c r="BB714" s="36" t="s">
        <v>450</v>
      </c>
      <c r="BC714" s="36" t="s">
        <v>450</v>
      </c>
      <c r="BD714" s="36">
        <v>0</v>
      </c>
      <c r="BE714" s="38" t="s">
        <v>450</v>
      </c>
      <c r="BF714" s="38" t="s">
        <v>450</v>
      </c>
      <c r="BG714" s="38" t="s">
        <v>450</v>
      </c>
      <c r="BH714" s="38" t="s">
        <v>450</v>
      </c>
      <c r="BI714" s="38">
        <v>0</v>
      </c>
      <c r="BJ714" s="39" t="s">
        <v>450</v>
      </c>
      <c r="BK714" s="39" t="s">
        <v>450</v>
      </c>
      <c r="BL714" s="39" t="s">
        <v>450</v>
      </c>
      <c r="BM714" s="39" t="s">
        <v>450</v>
      </c>
      <c r="BN714" s="39">
        <v>0</v>
      </c>
      <c r="BO714" s="38" t="s">
        <v>450</v>
      </c>
      <c r="BP714" s="38" t="s">
        <v>450</v>
      </c>
      <c r="BQ714" s="38" t="s">
        <v>450</v>
      </c>
      <c r="BR714" s="38" t="s">
        <v>450</v>
      </c>
      <c r="BS714" s="38">
        <v>0</v>
      </c>
      <c r="BT714" s="36">
        <v>0.373</v>
      </c>
      <c r="BU714" s="36">
        <v>2.427</v>
      </c>
      <c r="BV714" s="36">
        <v>0.84099999999999997</v>
      </c>
      <c r="BW714" s="36">
        <v>0</v>
      </c>
      <c r="BX714" s="36">
        <v>3.641</v>
      </c>
      <c r="BY714" s="37">
        <v>45</v>
      </c>
      <c r="BZ714" s="37">
        <v>9</v>
      </c>
      <c r="CA714" s="37">
        <v>3</v>
      </c>
      <c r="CB714" s="37">
        <v>0</v>
      </c>
      <c r="CC714" s="37">
        <v>57</v>
      </c>
      <c r="CD714" s="36">
        <v>0</v>
      </c>
      <c r="CE714" s="36">
        <v>0</v>
      </c>
      <c r="CF714" s="36">
        <v>0</v>
      </c>
      <c r="CG714" s="36">
        <v>0</v>
      </c>
      <c r="CH714" s="36">
        <v>0</v>
      </c>
    </row>
    <row r="715" spans="1:86" x14ac:dyDescent="0.25">
      <c r="A715" s="45">
        <v>2022</v>
      </c>
      <c r="B715" s="43" t="s">
        <v>183</v>
      </c>
      <c r="C715" s="44">
        <v>5487</v>
      </c>
      <c r="D715" s="43" t="s">
        <v>731</v>
      </c>
      <c r="E715" s="43" t="s">
        <v>468</v>
      </c>
      <c r="F715" s="42" t="s">
        <v>457</v>
      </c>
      <c r="G715" s="54">
        <v>39.557000000000002</v>
      </c>
      <c r="H715" s="54">
        <v>13.492000000000001</v>
      </c>
      <c r="I715" s="38">
        <v>1.2869999999999999</v>
      </c>
      <c r="J715" s="38" t="s">
        <v>450</v>
      </c>
      <c r="K715" s="38">
        <v>54.335999999999999</v>
      </c>
      <c r="L715" s="39">
        <v>5606</v>
      </c>
      <c r="M715" s="39">
        <v>130</v>
      </c>
      <c r="N715" s="39">
        <v>3</v>
      </c>
      <c r="O715" s="39" t="s">
        <v>450</v>
      </c>
      <c r="P715" s="39">
        <v>5739</v>
      </c>
      <c r="Q715" s="41" t="s">
        <v>450</v>
      </c>
      <c r="R715" s="41" t="s">
        <v>450</v>
      </c>
      <c r="S715" s="41" t="s">
        <v>450</v>
      </c>
      <c r="T715" s="41" t="s">
        <v>450</v>
      </c>
      <c r="U715" s="41">
        <v>0</v>
      </c>
      <c r="V715" s="40" t="s">
        <v>450</v>
      </c>
      <c r="W715" s="40" t="s">
        <v>450</v>
      </c>
      <c r="X715" s="40" t="s">
        <v>450</v>
      </c>
      <c r="Y715" s="40" t="s">
        <v>450</v>
      </c>
      <c r="Z715" s="40">
        <v>0</v>
      </c>
      <c r="AA715" s="38">
        <v>0.23400000000000001</v>
      </c>
      <c r="AB715" s="38">
        <v>5.1440000000000001</v>
      </c>
      <c r="AC715" s="38" t="s">
        <v>450</v>
      </c>
      <c r="AD715" s="38" t="s">
        <v>450</v>
      </c>
      <c r="AE715" s="38">
        <v>5.3780000000000001</v>
      </c>
      <c r="AF715" s="39">
        <v>12</v>
      </c>
      <c r="AG715" s="39">
        <v>12</v>
      </c>
      <c r="AH715" s="39" t="s">
        <v>450</v>
      </c>
      <c r="AI715" s="39" t="s">
        <v>450</v>
      </c>
      <c r="AJ715" s="39">
        <v>24</v>
      </c>
      <c r="AK715" s="38" t="s">
        <v>450</v>
      </c>
      <c r="AL715" s="38" t="s">
        <v>450</v>
      </c>
      <c r="AM715" s="38" t="s">
        <v>450</v>
      </c>
      <c r="AN715" s="38" t="s">
        <v>450</v>
      </c>
      <c r="AO715" s="38">
        <v>0</v>
      </c>
      <c r="AP715" s="36">
        <v>6.7000000000000004E-2</v>
      </c>
      <c r="AQ715" s="36">
        <v>0.02</v>
      </c>
      <c r="AR715" s="36" t="s">
        <v>450</v>
      </c>
      <c r="AS715" s="36" t="s">
        <v>450</v>
      </c>
      <c r="AT715" s="36">
        <v>8.6999999999999994E-2</v>
      </c>
      <c r="AU715" s="37">
        <v>13</v>
      </c>
      <c r="AV715" s="37">
        <v>4</v>
      </c>
      <c r="AW715" s="37" t="s">
        <v>450</v>
      </c>
      <c r="AX715" s="37" t="s">
        <v>450</v>
      </c>
      <c r="AY715" s="37">
        <v>17</v>
      </c>
      <c r="AZ715" s="36" t="s">
        <v>450</v>
      </c>
      <c r="BA715" s="36" t="s">
        <v>450</v>
      </c>
      <c r="BB715" s="36" t="s">
        <v>450</v>
      </c>
      <c r="BC715" s="36" t="s">
        <v>450</v>
      </c>
      <c r="BD715" s="36">
        <v>0</v>
      </c>
      <c r="BE715" s="38">
        <v>4.0000000000000001E-3</v>
      </c>
      <c r="BF715" s="38">
        <v>0.49</v>
      </c>
      <c r="BG715" s="38" t="s">
        <v>450</v>
      </c>
      <c r="BH715" s="38" t="s">
        <v>450</v>
      </c>
      <c r="BI715" s="38">
        <v>0.49399999999999999</v>
      </c>
      <c r="BJ715" s="39">
        <v>1</v>
      </c>
      <c r="BK715" s="39">
        <v>5</v>
      </c>
      <c r="BL715" s="39" t="s">
        <v>450</v>
      </c>
      <c r="BM715" s="39" t="s">
        <v>450</v>
      </c>
      <c r="BN715" s="39">
        <v>6</v>
      </c>
      <c r="BO715" s="38" t="s">
        <v>450</v>
      </c>
      <c r="BP715" s="38" t="s">
        <v>450</v>
      </c>
      <c r="BQ715" s="38" t="s">
        <v>450</v>
      </c>
      <c r="BR715" s="38" t="s">
        <v>450</v>
      </c>
      <c r="BS715" s="38">
        <v>0</v>
      </c>
      <c r="BT715" s="36">
        <v>39.862000000000002</v>
      </c>
      <c r="BU715" s="36">
        <v>19.146000000000001</v>
      </c>
      <c r="BV715" s="36">
        <v>1.2869999999999999</v>
      </c>
      <c r="BW715" s="36">
        <v>0</v>
      </c>
      <c r="BX715" s="36">
        <v>60.295000000000002</v>
      </c>
      <c r="BY715" s="37">
        <v>5632</v>
      </c>
      <c r="BZ715" s="37">
        <v>151</v>
      </c>
      <c r="CA715" s="37">
        <v>3</v>
      </c>
      <c r="CB715" s="37">
        <v>0</v>
      </c>
      <c r="CC715" s="37">
        <v>5786</v>
      </c>
      <c r="CD715" s="36">
        <v>0</v>
      </c>
      <c r="CE715" s="36">
        <v>0</v>
      </c>
      <c r="CF715" s="36">
        <v>0</v>
      </c>
      <c r="CG715" s="36">
        <v>0</v>
      </c>
      <c r="CH715" s="36">
        <v>0</v>
      </c>
    </row>
    <row r="716" spans="1:86" x14ac:dyDescent="0.25">
      <c r="A716" s="45">
        <v>2022</v>
      </c>
      <c r="B716" s="43" t="s">
        <v>183</v>
      </c>
      <c r="C716" s="44">
        <v>12390</v>
      </c>
      <c r="D716" s="43" t="s">
        <v>730</v>
      </c>
      <c r="E716" s="43" t="s">
        <v>468</v>
      </c>
      <c r="F716" s="42" t="s">
        <v>457</v>
      </c>
      <c r="G716" s="54">
        <v>78.447000000000003</v>
      </c>
      <c r="H716" s="54">
        <v>25.591999999999999</v>
      </c>
      <c r="I716" s="38">
        <v>13.157</v>
      </c>
      <c r="J716" s="38">
        <v>0</v>
      </c>
      <c r="K716" s="38">
        <v>117.196</v>
      </c>
      <c r="L716" s="39">
        <v>8772</v>
      </c>
      <c r="M716" s="39">
        <v>332</v>
      </c>
      <c r="N716" s="39">
        <v>22</v>
      </c>
      <c r="O716" s="39">
        <v>0</v>
      </c>
      <c r="P716" s="39">
        <v>9126</v>
      </c>
      <c r="Q716" s="41">
        <v>4.2729999999999997</v>
      </c>
      <c r="R716" s="41">
        <v>0</v>
      </c>
      <c r="S716" s="41">
        <v>0</v>
      </c>
      <c r="T716" s="41">
        <v>0</v>
      </c>
      <c r="U716" s="41">
        <v>4.2729999999999997</v>
      </c>
      <c r="V716" s="40">
        <v>334</v>
      </c>
      <c r="W716" s="40">
        <v>0</v>
      </c>
      <c r="X716" s="40">
        <v>0</v>
      </c>
      <c r="Y716" s="40">
        <v>0</v>
      </c>
      <c r="Z716" s="40">
        <v>334</v>
      </c>
      <c r="AA716" s="38">
        <v>1.0999999999999999E-2</v>
      </c>
      <c r="AB716" s="38">
        <v>9.0999999999999998E-2</v>
      </c>
      <c r="AC716" s="38">
        <v>0</v>
      </c>
      <c r="AD716" s="38">
        <v>0</v>
      </c>
      <c r="AE716" s="38">
        <v>0.10199999999999999</v>
      </c>
      <c r="AF716" s="39">
        <v>1</v>
      </c>
      <c r="AG716" s="39">
        <v>1</v>
      </c>
      <c r="AH716" s="39">
        <v>0</v>
      </c>
      <c r="AI716" s="39">
        <v>0</v>
      </c>
      <c r="AJ716" s="39">
        <v>2</v>
      </c>
      <c r="AK716" s="38">
        <v>0</v>
      </c>
      <c r="AL716" s="38">
        <v>0</v>
      </c>
      <c r="AM716" s="38">
        <v>0</v>
      </c>
      <c r="AN716" s="38">
        <v>0</v>
      </c>
      <c r="AO716" s="38">
        <v>0</v>
      </c>
      <c r="AP716" s="36">
        <v>0.11799999999999999</v>
      </c>
      <c r="AQ716" s="36">
        <v>0.10199999999999999</v>
      </c>
      <c r="AR716" s="36">
        <v>0</v>
      </c>
      <c r="AS716" s="36">
        <v>0</v>
      </c>
      <c r="AT716" s="36">
        <v>0.22</v>
      </c>
      <c r="AU716" s="37">
        <v>24</v>
      </c>
      <c r="AV716" s="37">
        <v>2</v>
      </c>
      <c r="AW716" s="37">
        <v>0</v>
      </c>
      <c r="AX716" s="37">
        <v>0</v>
      </c>
      <c r="AY716" s="37">
        <v>26</v>
      </c>
      <c r="AZ716" s="36">
        <v>0</v>
      </c>
      <c r="BA716" s="36">
        <v>0</v>
      </c>
      <c r="BB716" s="36">
        <v>0</v>
      </c>
      <c r="BC716" s="36">
        <v>0</v>
      </c>
      <c r="BD716" s="36">
        <v>0</v>
      </c>
      <c r="BE716" s="38">
        <v>2.3E-2</v>
      </c>
      <c r="BF716" s="38">
        <v>1.0629999999999999</v>
      </c>
      <c r="BG716" s="38">
        <v>8.6</v>
      </c>
      <c r="BH716" s="38">
        <v>0</v>
      </c>
      <c r="BI716" s="38">
        <v>9.6859999999999999</v>
      </c>
      <c r="BJ716" s="39">
        <v>5</v>
      </c>
      <c r="BK716" s="39">
        <v>5</v>
      </c>
      <c r="BL716" s="39">
        <v>5</v>
      </c>
      <c r="BM716" s="39">
        <v>0</v>
      </c>
      <c r="BN716" s="39">
        <v>15</v>
      </c>
      <c r="BO716" s="38">
        <v>0</v>
      </c>
      <c r="BP716" s="38">
        <v>0</v>
      </c>
      <c r="BQ716" s="38">
        <v>0</v>
      </c>
      <c r="BR716" s="38">
        <v>0</v>
      </c>
      <c r="BS716" s="38">
        <v>0</v>
      </c>
      <c r="BT716" s="36">
        <v>78.599000000000004</v>
      </c>
      <c r="BU716" s="36">
        <v>26.847999999999999</v>
      </c>
      <c r="BV716" s="36">
        <v>21.757000000000001</v>
      </c>
      <c r="BW716" s="36">
        <v>0</v>
      </c>
      <c r="BX716" s="36">
        <v>127.20399999999999</v>
      </c>
      <c r="BY716" s="37">
        <v>8802</v>
      </c>
      <c r="BZ716" s="37">
        <v>340</v>
      </c>
      <c r="CA716" s="37">
        <v>27</v>
      </c>
      <c r="CB716" s="37">
        <v>0</v>
      </c>
      <c r="CC716" s="37">
        <v>9169</v>
      </c>
      <c r="CD716" s="36">
        <v>0</v>
      </c>
      <c r="CE716" s="36">
        <v>0</v>
      </c>
      <c r="CF716" s="36">
        <v>0</v>
      </c>
      <c r="CG716" s="36">
        <v>0</v>
      </c>
      <c r="CH716" s="36">
        <v>0</v>
      </c>
    </row>
    <row r="717" spans="1:86" x14ac:dyDescent="0.25">
      <c r="A717" s="45">
        <v>2022</v>
      </c>
      <c r="B717" s="43" t="s">
        <v>183</v>
      </c>
      <c r="C717" s="44">
        <v>14711</v>
      </c>
      <c r="D717" s="43" t="s">
        <v>729</v>
      </c>
      <c r="E717" s="43" t="s">
        <v>468</v>
      </c>
      <c r="F717" s="42" t="s">
        <v>457</v>
      </c>
      <c r="G717" s="54">
        <v>17.315999999999999</v>
      </c>
      <c r="H717" s="54">
        <v>4.9790000000000001</v>
      </c>
      <c r="I717" s="38">
        <v>4.0179999999999998</v>
      </c>
      <c r="J717" s="38">
        <v>0</v>
      </c>
      <c r="K717" s="38">
        <v>26.312999999999999</v>
      </c>
      <c r="L717" s="39">
        <v>2005</v>
      </c>
      <c r="M717" s="39">
        <v>122</v>
      </c>
      <c r="N717" s="39">
        <v>8</v>
      </c>
      <c r="O717" s="39">
        <v>0</v>
      </c>
      <c r="P717" s="39">
        <v>2135</v>
      </c>
      <c r="Q717" s="41">
        <v>1.5660000000000001</v>
      </c>
      <c r="R717" s="41">
        <v>1.9E-2</v>
      </c>
      <c r="S717" s="41">
        <v>0</v>
      </c>
      <c r="T717" s="41">
        <v>0</v>
      </c>
      <c r="U717" s="41">
        <v>1.585</v>
      </c>
      <c r="V717" s="40">
        <v>279</v>
      </c>
      <c r="W717" s="40">
        <v>3</v>
      </c>
      <c r="X717" s="40">
        <v>0</v>
      </c>
      <c r="Y717" s="40">
        <v>0</v>
      </c>
      <c r="Z717" s="40">
        <v>282</v>
      </c>
      <c r="AA717" s="38">
        <v>0.56999999999999995</v>
      </c>
      <c r="AB717" s="38">
        <v>0.56200000000000006</v>
      </c>
      <c r="AC717" s="38">
        <v>3</v>
      </c>
      <c r="AD717" s="38">
        <v>0</v>
      </c>
      <c r="AE717" s="38">
        <v>4.1319999999999997</v>
      </c>
      <c r="AF717" s="39">
        <v>47</v>
      </c>
      <c r="AG717" s="39">
        <v>20</v>
      </c>
      <c r="AH717" s="39">
        <v>1</v>
      </c>
      <c r="AI717" s="39">
        <v>0</v>
      </c>
      <c r="AJ717" s="39">
        <v>68</v>
      </c>
      <c r="AK717" s="38">
        <v>0</v>
      </c>
      <c r="AL717" s="38">
        <v>0</v>
      </c>
      <c r="AM717" s="38">
        <v>0</v>
      </c>
      <c r="AN717" s="38">
        <v>0</v>
      </c>
      <c r="AO717" s="38">
        <v>0</v>
      </c>
      <c r="AP717" s="36">
        <v>0.16900000000000001</v>
      </c>
      <c r="AQ717" s="36">
        <v>6.3E-2</v>
      </c>
      <c r="AR717" s="36">
        <v>0</v>
      </c>
      <c r="AS717" s="36">
        <v>0</v>
      </c>
      <c r="AT717" s="36">
        <v>0.23200000000000001</v>
      </c>
      <c r="AU717" s="37">
        <v>37</v>
      </c>
      <c r="AV717" s="37">
        <v>12</v>
      </c>
      <c r="AW717" s="37">
        <v>0</v>
      </c>
      <c r="AX717" s="37">
        <v>0</v>
      </c>
      <c r="AY717" s="37">
        <v>49</v>
      </c>
      <c r="AZ717" s="36">
        <v>0</v>
      </c>
      <c r="BA717" s="36">
        <v>0</v>
      </c>
      <c r="BB717" s="36">
        <v>0</v>
      </c>
      <c r="BC717" s="36">
        <v>0</v>
      </c>
      <c r="BD717" s="36">
        <v>0</v>
      </c>
      <c r="BE717" s="38">
        <v>0</v>
      </c>
      <c r="BF717" s="38">
        <v>1.3340000000000001</v>
      </c>
      <c r="BG717" s="38">
        <v>21.97</v>
      </c>
      <c r="BH717" s="38">
        <v>0</v>
      </c>
      <c r="BI717" s="38">
        <v>23.303999999999998</v>
      </c>
      <c r="BJ717" s="39">
        <v>0</v>
      </c>
      <c r="BK717" s="39">
        <v>8</v>
      </c>
      <c r="BL717" s="39">
        <v>4</v>
      </c>
      <c r="BM717" s="39">
        <v>0</v>
      </c>
      <c r="BN717" s="39">
        <v>12</v>
      </c>
      <c r="BO717" s="38">
        <v>0</v>
      </c>
      <c r="BP717" s="38">
        <v>0</v>
      </c>
      <c r="BQ717" s="38">
        <v>0</v>
      </c>
      <c r="BR717" s="38">
        <v>0</v>
      </c>
      <c r="BS717" s="38">
        <v>0</v>
      </c>
      <c r="BT717" s="36">
        <v>18.055</v>
      </c>
      <c r="BU717" s="36">
        <v>6.9379999999999997</v>
      </c>
      <c r="BV717" s="36">
        <v>28.988</v>
      </c>
      <c r="BW717" s="36">
        <v>0</v>
      </c>
      <c r="BX717" s="36">
        <v>53.981000000000002</v>
      </c>
      <c r="BY717" s="37">
        <v>2089</v>
      </c>
      <c r="BZ717" s="37">
        <v>162</v>
      </c>
      <c r="CA717" s="37">
        <v>13</v>
      </c>
      <c r="CB717" s="37">
        <v>0</v>
      </c>
      <c r="CC717" s="37">
        <v>2264</v>
      </c>
      <c r="CD717" s="36">
        <v>0</v>
      </c>
      <c r="CE717" s="36">
        <v>0</v>
      </c>
      <c r="CF717" s="36">
        <v>0</v>
      </c>
      <c r="CG717" s="36">
        <v>0</v>
      </c>
      <c r="CH717" s="36">
        <v>0</v>
      </c>
    </row>
    <row r="718" spans="1:86" x14ac:dyDescent="0.25">
      <c r="A718" s="45">
        <v>2022</v>
      </c>
      <c r="B718" s="43" t="s">
        <v>183</v>
      </c>
      <c r="C718" s="44">
        <v>14715</v>
      </c>
      <c r="D718" s="43" t="s">
        <v>728</v>
      </c>
      <c r="E718" s="43" t="s">
        <v>468</v>
      </c>
      <c r="F718" s="42" t="s">
        <v>457</v>
      </c>
      <c r="G718" s="54">
        <v>148.54300000000001</v>
      </c>
      <c r="H718" s="54">
        <v>92.838999999999999</v>
      </c>
      <c r="I718" s="38">
        <v>14.689</v>
      </c>
      <c r="J718" s="38" t="s">
        <v>450</v>
      </c>
      <c r="K718" s="38">
        <v>256.07100000000003</v>
      </c>
      <c r="L718" s="39">
        <v>16678</v>
      </c>
      <c r="M718" s="39">
        <v>852</v>
      </c>
      <c r="N718" s="39">
        <v>56</v>
      </c>
      <c r="O718" s="39" t="s">
        <v>450</v>
      </c>
      <c r="P718" s="39">
        <v>17586</v>
      </c>
      <c r="Q718" s="41" t="s">
        <v>450</v>
      </c>
      <c r="R718" s="41" t="s">
        <v>450</v>
      </c>
      <c r="S718" s="41" t="s">
        <v>450</v>
      </c>
      <c r="T718" s="41" t="s">
        <v>450</v>
      </c>
      <c r="U718" s="41">
        <v>0</v>
      </c>
      <c r="V718" s="40" t="s">
        <v>450</v>
      </c>
      <c r="W718" s="40" t="s">
        <v>450</v>
      </c>
      <c r="X718" s="40" t="s">
        <v>450</v>
      </c>
      <c r="Y718" s="40" t="s">
        <v>450</v>
      </c>
      <c r="Z718" s="40">
        <v>0</v>
      </c>
      <c r="AA718" s="38">
        <v>1.012</v>
      </c>
      <c r="AB718" s="38">
        <v>12.702999999999999</v>
      </c>
      <c r="AC718" s="38" t="s">
        <v>450</v>
      </c>
      <c r="AD718" s="38" t="s">
        <v>450</v>
      </c>
      <c r="AE718" s="38">
        <v>13.715</v>
      </c>
      <c r="AF718" s="39">
        <v>41</v>
      </c>
      <c r="AG718" s="39">
        <v>129</v>
      </c>
      <c r="AH718" s="39" t="s">
        <v>450</v>
      </c>
      <c r="AI718" s="39" t="s">
        <v>450</v>
      </c>
      <c r="AJ718" s="39">
        <v>170</v>
      </c>
      <c r="AK718" s="38" t="s">
        <v>450</v>
      </c>
      <c r="AL718" s="38" t="s">
        <v>450</v>
      </c>
      <c r="AM718" s="38" t="s">
        <v>450</v>
      </c>
      <c r="AN718" s="38" t="s">
        <v>450</v>
      </c>
      <c r="AO718" s="38">
        <v>0</v>
      </c>
      <c r="AP718" s="36">
        <v>0.313</v>
      </c>
      <c r="AQ718" s="36">
        <v>0.129</v>
      </c>
      <c r="AR718" s="36" t="s">
        <v>450</v>
      </c>
      <c r="AS718" s="36" t="s">
        <v>450</v>
      </c>
      <c r="AT718" s="36">
        <v>0.442</v>
      </c>
      <c r="AU718" s="37">
        <v>97</v>
      </c>
      <c r="AV718" s="37">
        <v>20</v>
      </c>
      <c r="AW718" s="37" t="s">
        <v>450</v>
      </c>
      <c r="AX718" s="37" t="s">
        <v>450</v>
      </c>
      <c r="AY718" s="37">
        <v>117</v>
      </c>
      <c r="AZ718" s="36" t="s">
        <v>450</v>
      </c>
      <c r="BA718" s="36" t="s">
        <v>450</v>
      </c>
      <c r="BB718" s="36" t="s">
        <v>450</v>
      </c>
      <c r="BC718" s="36" t="s">
        <v>450</v>
      </c>
      <c r="BD718" s="36">
        <v>0</v>
      </c>
      <c r="BE718" s="38">
        <v>0.14299999999999999</v>
      </c>
      <c r="BF718" s="38">
        <v>32.445</v>
      </c>
      <c r="BG718" s="38">
        <v>2.4289999999999998</v>
      </c>
      <c r="BH718" s="38" t="s">
        <v>450</v>
      </c>
      <c r="BI718" s="38">
        <v>35.017000000000003</v>
      </c>
      <c r="BJ718" s="39">
        <v>8</v>
      </c>
      <c r="BK718" s="39">
        <v>36</v>
      </c>
      <c r="BL718" s="39">
        <v>2</v>
      </c>
      <c r="BM718" s="39" t="s">
        <v>450</v>
      </c>
      <c r="BN718" s="39">
        <v>46</v>
      </c>
      <c r="BO718" s="38" t="s">
        <v>450</v>
      </c>
      <c r="BP718" s="38" t="s">
        <v>450</v>
      </c>
      <c r="BQ718" s="38" t="s">
        <v>450</v>
      </c>
      <c r="BR718" s="38" t="s">
        <v>450</v>
      </c>
      <c r="BS718" s="38">
        <v>0</v>
      </c>
      <c r="BT718" s="36">
        <v>150.011</v>
      </c>
      <c r="BU718" s="36">
        <v>138.11600000000001</v>
      </c>
      <c r="BV718" s="36">
        <v>17.117999999999999</v>
      </c>
      <c r="BW718" s="36">
        <v>0</v>
      </c>
      <c r="BX718" s="36">
        <v>305.245</v>
      </c>
      <c r="BY718" s="37">
        <v>16824</v>
      </c>
      <c r="BZ718" s="37">
        <v>1037</v>
      </c>
      <c r="CA718" s="37">
        <v>58</v>
      </c>
      <c r="CB718" s="37">
        <v>0</v>
      </c>
      <c r="CC718" s="37">
        <v>17919</v>
      </c>
      <c r="CD718" s="36">
        <v>0</v>
      </c>
      <c r="CE718" s="36">
        <v>0</v>
      </c>
      <c r="CF718" s="36">
        <v>0</v>
      </c>
      <c r="CG718" s="36">
        <v>0</v>
      </c>
      <c r="CH718" s="36">
        <v>0</v>
      </c>
    </row>
    <row r="719" spans="1:86" x14ac:dyDescent="0.25">
      <c r="A719" s="45">
        <v>2022</v>
      </c>
      <c r="B719" s="43" t="s">
        <v>183</v>
      </c>
      <c r="C719" s="44">
        <v>14716</v>
      </c>
      <c r="D719" s="43" t="s">
        <v>727</v>
      </c>
      <c r="E719" s="43" t="s">
        <v>468</v>
      </c>
      <c r="F719" s="42" t="s">
        <v>457</v>
      </c>
      <c r="G719" s="54">
        <v>4.9470000000000001</v>
      </c>
      <c r="H719" s="54">
        <v>1.1459999999999999</v>
      </c>
      <c r="I719" s="38">
        <v>0.55800000000000005</v>
      </c>
      <c r="J719" s="38">
        <v>0</v>
      </c>
      <c r="K719" s="38">
        <v>6.6509999999999998</v>
      </c>
      <c r="L719" s="39">
        <v>541</v>
      </c>
      <c r="M719" s="39">
        <v>21</v>
      </c>
      <c r="N719" s="39">
        <v>2</v>
      </c>
      <c r="O719" s="39">
        <v>0</v>
      </c>
      <c r="P719" s="39">
        <v>564</v>
      </c>
      <c r="Q719" s="41">
        <v>0.71899999999999997</v>
      </c>
      <c r="R719" s="41">
        <v>0</v>
      </c>
      <c r="S719" s="41">
        <v>0</v>
      </c>
      <c r="T719" s="41">
        <v>0</v>
      </c>
      <c r="U719" s="41">
        <v>0.71899999999999997</v>
      </c>
      <c r="V719" s="40">
        <v>114</v>
      </c>
      <c r="W719" s="40">
        <v>0</v>
      </c>
      <c r="X719" s="40">
        <v>0</v>
      </c>
      <c r="Y719" s="40">
        <v>0</v>
      </c>
      <c r="Z719" s="40">
        <v>114</v>
      </c>
      <c r="AA719" s="38">
        <v>7.0000000000000007E-2</v>
      </c>
      <c r="AB719" s="38">
        <v>0.13400000000000001</v>
      </c>
      <c r="AC719" s="38">
        <v>0</v>
      </c>
      <c r="AD719" s="38">
        <v>0</v>
      </c>
      <c r="AE719" s="38">
        <v>0.20399999999999999</v>
      </c>
      <c r="AF719" s="39">
        <v>4</v>
      </c>
      <c r="AG719" s="39">
        <v>5</v>
      </c>
      <c r="AH719" s="39">
        <v>0</v>
      </c>
      <c r="AI719" s="39">
        <v>0</v>
      </c>
      <c r="AJ719" s="39">
        <v>9</v>
      </c>
      <c r="AK719" s="38">
        <v>0</v>
      </c>
      <c r="AL719" s="38">
        <v>0</v>
      </c>
      <c r="AM719" s="38">
        <v>0</v>
      </c>
      <c r="AN719" s="38">
        <v>0</v>
      </c>
      <c r="AO719" s="38">
        <v>0</v>
      </c>
      <c r="AP719" s="36">
        <v>8.0000000000000002E-3</v>
      </c>
      <c r="AQ719" s="36">
        <v>8.2000000000000003E-2</v>
      </c>
      <c r="AR719" s="36">
        <v>0</v>
      </c>
      <c r="AS719" s="36">
        <v>0</v>
      </c>
      <c r="AT719" s="36">
        <v>0.09</v>
      </c>
      <c r="AU719" s="37">
        <v>3</v>
      </c>
      <c r="AV719" s="37">
        <v>5</v>
      </c>
      <c r="AW719" s="37">
        <v>0</v>
      </c>
      <c r="AX719" s="37">
        <v>0</v>
      </c>
      <c r="AY719" s="37">
        <v>8</v>
      </c>
      <c r="AZ719" s="36">
        <v>0</v>
      </c>
      <c r="BA719" s="36">
        <v>0</v>
      </c>
      <c r="BB719" s="36">
        <v>0</v>
      </c>
      <c r="BC719" s="36">
        <v>0</v>
      </c>
      <c r="BD719" s="36">
        <v>0</v>
      </c>
      <c r="BE719" s="38">
        <v>0</v>
      </c>
      <c r="BF719" s="38">
        <v>3.25</v>
      </c>
      <c r="BG719" s="38">
        <v>0</v>
      </c>
      <c r="BH719" s="38">
        <v>0</v>
      </c>
      <c r="BI719" s="38">
        <v>3.25</v>
      </c>
      <c r="BJ719" s="39">
        <v>0</v>
      </c>
      <c r="BK719" s="39">
        <v>4</v>
      </c>
      <c r="BL719" s="39">
        <v>0</v>
      </c>
      <c r="BM719" s="39">
        <v>0</v>
      </c>
      <c r="BN719" s="39">
        <v>4</v>
      </c>
      <c r="BO719" s="38">
        <v>0</v>
      </c>
      <c r="BP719" s="38">
        <v>0</v>
      </c>
      <c r="BQ719" s="38">
        <v>0</v>
      </c>
      <c r="BR719" s="38">
        <v>0</v>
      </c>
      <c r="BS719" s="38">
        <v>0</v>
      </c>
      <c r="BT719" s="36">
        <v>5.0250000000000004</v>
      </c>
      <c r="BU719" s="36">
        <v>4.6120000000000001</v>
      </c>
      <c r="BV719" s="36">
        <v>0.55800000000000005</v>
      </c>
      <c r="BW719" s="36">
        <v>0</v>
      </c>
      <c r="BX719" s="36">
        <v>10.195</v>
      </c>
      <c r="BY719" s="37">
        <v>548</v>
      </c>
      <c r="BZ719" s="37">
        <v>35</v>
      </c>
      <c r="CA719" s="37">
        <v>2</v>
      </c>
      <c r="CB719" s="37">
        <v>0</v>
      </c>
      <c r="CC719" s="37">
        <v>585</v>
      </c>
      <c r="CD719" s="36">
        <v>0</v>
      </c>
      <c r="CE719" s="36">
        <v>0</v>
      </c>
      <c r="CF719" s="36">
        <v>0</v>
      </c>
      <c r="CG719" s="36">
        <v>0</v>
      </c>
      <c r="CH719" s="36">
        <v>0</v>
      </c>
    </row>
    <row r="720" spans="1:86" x14ac:dyDescent="0.25">
      <c r="A720" s="45">
        <v>2022</v>
      </c>
      <c r="B720" s="43" t="s">
        <v>183</v>
      </c>
      <c r="C720" s="44">
        <v>14940</v>
      </c>
      <c r="D720" s="43" t="s">
        <v>726</v>
      </c>
      <c r="E720" s="43" t="s">
        <v>468</v>
      </c>
      <c r="F720" s="42" t="s">
        <v>455</v>
      </c>
      <c r="G720" s="54">
        <v>102.913</v>
      </c>
      <c r="H720" s="54">
        <v>24.486999999999998</v>
      </c>
      <c r="I720" s="38">
        <v>24.202000000000002</v>
      </c>
      <c r="J720" s="38" t="s">
        <v>450</v>
      </c>
      <c r="K720" s="38">
        <v>151.602</v>
      </c>
      <c r="L720" s="39">
        <v>14804</v>
      </c>
      <c r="M720" s="39">
        <v>365</v>
      </c>
      <c r="N720" s="39">
        <v>42</v>
      </c>
      <c r="O720" s="39" t="s">
        <v>450</v>
      </c>
      <c r="P720" s="39">
        <v>15211</v>
      </c>
      <c r="Q720" s="41" t="s">
        <v>450</v>
      </c>
      <c r="R720" s="41" t="s">
        <v>450</v>
      </c>
      <c r="S720" s="41" t="s">
        <v>450</v>
      </c>
      <c r="T720" s="41" t="s">
        <v>450</v>
      </c>
      <c r="U720" s="41">
        <v>0</v>
      </c>
      <c r="V720" s="40" t="s">
        <v>450</v>
      </c>
      <c r="W720" s="40" t="s">
        <v>450</v>
      </c>
      <c r="X720" s="40" t="s">
        <v>450</v>
      </c>
      <c r="Y720" s="40" t="s">
        <v>450</v>
      </c>
      <c r="Z720" s="40">
        <v>0</v>
      </c>
      <c r="AA720" s="38">
        <v>0.44400000000000001</v>
      </c>
      <c r="AB720" s="38">
        <v>1.1819999999999999</v>
      </c>
      <c r="AC720" s="38" t="s">
        <v>450</v>
      </c>
      <c r="AD720" s="38" t="s">
        <v>450</v>
      </c>
      <c r="AE720" s="38">
        <v>1.6259999999999999</v>
      </c>
      <c r="AF720" s="39">
        <v>26</v>
      </c>
      <c r="AG720" s="39">
        <v>27</v>
      </c>
      <c r="AH720" s="39" t="s">
        <v>450</v>
      </c>
      <c r="AI720" s="39" t="s">
        <v>450</v>
      </c>
      <c r="AJ720" s="39">
        <v>53</v>
      </c>
      <c r="AK720" s="38" t="s">
        <v>450</v>
      </c>
      <c r="AL720" s="38" t="s">
        <v>450</v>
      </c>
      <c r="AM720" s="38" t="s">
        <v>450</v>
      </c>
      <c r="AN720" s="38" t="s">
        <v>450</v>
      </c>
      <c r="AO720" s="38">
        <v>0</v>
      </c>
      <c r="AP720" s="36" t="s">
        <v>450</v>
      </c>
      <c r="AQ720" s="36" t="s">
        <v>450</v>
      </c>
      <c r="AR720" s="36" t="s">
        <v>450</v>
      </c>
      <c r="AS720" s="36" t="s">
        <v>450</v>
      </c>
      <c r="AT720" s="36">
        <v>0</v>
      </c>
      <c r="AU720" s="37" t="s">
        <v>450</v>
      </c>
      <c r="AV720" s="37" t="s">
        <v>450</v>
      </c>
      <c r="AW720" s="37" t="s">
        <v>450</v>
      </c>
      <c r="AX720" s="37" t="s">
        <v>450</v>
      </c>
      <c r="AY720" s="37">
        <v>0</v>
      </c>
      <c r="AZ720" s="36" t="s">
        <v>450</v>
      </c>
      <c r="BA720" s="36" t="s">
        <v>450</v>
      </c>
      <c r="BB720" s="36" t="s">
        <v>450</v>
      </c>
      <c r="BC720" s="36" t="s">
        <v>450</v>
      </c>
      <c r="BD720" s="36">
        <v>0</v>
      </c>
      <c r="BE720" s="38" t="s">
        <v>450</v>
      </c>
      <c r="BF720" s="38" t="s">
        <v>450</v>
      </c>
      <c r="BG720" s="38" t="s">
        <v>450</v>
      </c>
      <c r="BH720" s="38" t="s">
        <v>450</v>
      </c>
      <c r="BI720" s="38">
        <v>0</v>
      </c>
      <c r="BJ720" s="39" t="s">
        <v>450</v>
      </c>
      <c r="BK720" s="39" t="s">
        <v>450</v>
      </c>
      <c r="BL720" s="39" t="s">
        <v>450</v>
      </c>
      <c r="BM720" s="39" t="s">
        <v>450</v>
      </c>
      <c r="BN720" s="39">
        <v>0</v>
      </c>
      <c r="BO720" s="38" t="s">
        <v>450</v>
      </c>
      <c r="BP720" s="38" t="s">
        <v>450</v>
      </c>
      <c r="BQ720" s="38" t="s">
        <v>450</v>
      </c>
      <c r="BR720" s="38" t="s">
        <v>450</v>
      </c>
      <c r="BS720" s="38">
        <v>0</v>
      </c>
      <c r="BT720" s="36">
        <v>103.357</v>
      </c>
      <c r="BU720" s="36">
        <v>25.669</v>
      </c>
      <c r="BV720" s="36">
        <v>24.202000000000002</v>
      </c>
      <c r="BW720" s="36">
        <v>0</v>
      </c>
      <c r="BX720" s="36">
        <v>153.22800000000001</v>
      </c>
      <c r="BY720" s="37">
        <v>14830</v>
      </c>
      <c r="BZ720" s="37">
        <v>392</v>
      </c>
      <c r="CA720" s="37">
        <v>42</v>
      </c>
      <c r="CB720" s="37">
        <v>0</v>
      </c>
      <c r="CC720" s="37">
        <v>15264</v>
      </c>
      <c r="CD720" s="36">
        <v>0</v>
      </c>
      <c r="CE720" s="36">
        <v>0</v>
      </c>
      <c r="CF720" s="36">
        <v>0</v>
      </c>
      <c r="CG720" s="36">
        <v>0</v>
      </c>
      <c r="CH720" s="36">
        <v>0</v>
      </c>
    </row>
    <row r="721" spans="1:86" x14ac:dyDescent="0.25">
      <c r="A721" s="45">
        <v>2022</v>
      </c>
      <c r="B721" s="43" t="s">
        <v>183</v>
      </c>
      <c r="C721" s="44">
        <v>15045</v>
      </c>
      <c r="D721" s="43" t="s">
        <v>725</v>
      </c>
      <c r="E721" s="43" t="s">
        <v>724</v>
      </c>
      <c r="F721" s="42" t="s">
        <v>457</v>
      </c>
      <c r="G721" s="54">
        <v>0.03</v>
      </c>
      <c r="H721" s="54">
        <v>0.02</v>
      </c>
      <c r="I721" s="38">
        <v>0</v>
      </c>
      <c r="J721" s="38">
        <v>0</v>
      </c>
      <c r="K721" s="38">
        <v>0.05</v>
      </c>
      <c r="L721" s="39">
        <v>4</v>
      </c>
      <c r="M721" s="39">
        <v>1</v>
      </c>
      <c r="N721" s="39">
        <v>0</v>
      </c>
      <c r="O721" s="39">
        <v>0</v>
      </c>
      <c r="P721" s="39">
        <v>5</v>
      </c>
      <c r="Q721" s="41">
        <v>0</v>
      </c>
      <c r="R721" s="41">
        <v>0</v>
      </c>
      <c r="S721" s="41">
        <v>0</v>
      </c>
      <c r="T721" s="41">
        <v>0</v>
      </c>
      <c r="U721" s="41">
        <v>0</v>
      </c>
      <c r="V721" s="40">
        <v>0</v>
      </c>
      <c r="W721" s="40">
        <v>0</v>
      </c>
      <c r="X721" s="40">
        <v>0</v>
      </c>
      <c r="Y721" s="40">
        <v>0</v>
      </c>
      <c r="Z721" s="40">
        <v>0</v>
      </c>
      <c r="AA721" s="38">
        <v>0</v>
      </c>
      <c r="AB721" s="38">
        <v>0</v>
      </c>
      <c r="AC721" s="38">
        <v>0</v>
      </c>
      <c r="AD721" s="38">
        <v>0</v>
      </c>
      <c r="AE721" s="38">
        <v>0</v>
      </c>
      <c r="AF721" s="39">
        <v>0</v>
      </c>
      <c r="AG721" s="39">
        <v>0</v>
      </c>
      <c r="AH721" s="39">
        <v>0</v>
      </c>
      <c r="AI721" s="39">
        <v>0</v>
      </c>
      <c r="AJ721" s="39">
        <v>0</v>
      </c>
      <c r="AK721" s="38">
        <v>0</v>
      </c>
      <c r="AL721" s="38">
        <v>0</v>
      </c>
      <c r="AM721" s="38">
        <v>0</v>
      </c>
      <c r="AN721" s="38">
        <v>0</v>
      </c>
      <c r="AO721" s="38">
        <v>0</v>
      </c>
      <c r="AP721" s="36">
        <v>0</v>
      </c>
      <c r="AQ721" s="36">
        <v>0</v>
      </c>
      <c r="AR721" s="36">
        <v>0</v>
      </c>
      <c r="AS721" s="36">
        <v>0</v>
      </c>
      <c r="AT721" s="36">
        <v>0</v>
      </c>
      <c r="AU721" s="37">
        <v>0</v>
      </c>
      <c r="AV721" s="37">
        <v>0</v>
      </c>
      <c r="AW721" s="37">
        <v>0</v>
      </c>
      <c r="AX721" s="37">
        <v>0</v>
      </c>
      <c r="AY721" s="37">
        <v>0</v>
      </c>
      <c r="AZ721" s="36">
        <v>0</v>
      </c>
      <c r="BA721" s="36">
        <v>0</v>
      </c>
      <c r="BB721" s="36">
        <v>0</v>
      </c>
      <c r="BC721" s="36">
        <v>0</v>
      </c>
      <c r="BD721" s="36">
        <v>0</v>
      </c>
      <c r="BE721" s="38">
        <v>0</v>
      </c>
      <c r="BF721" s="38">
        <v>0</v>
      </c>
      <c r="BG721" s="38">
        <v>0</v>
      </c>
      <c r="BH721" s="38">
        <v>0</v>
      </c>
      <c r="BI721" s="38">
        <v>0</v>
      </c>
      <c r="BJ721" s="39">
        <v>0</v>
      </c>
      <c r="BK721" s="39">
        <v>0</v>
      </c>
      <c r="BL721" s="39">
        <v>0</v>
      </c>
      <c r="BM721" s="39">
        <v>0</v>
      </c>
      <c r="BN721" s="39">
        <v>0</v>
      </c>
      <c r="BO721" s="38">
        <v>0</v>
      </c>
      <c r="BP721" s="38">
        <v>0</v>
      </c>
      <c r="BQ721" s="38">
        <v>0</v>
      </c>
      <c r="BR721" s="38">
        <v>0</v>
      </c>
      <c r="BS721" s="38">
        <v>0</v>
      </c>
      <c r="BT721" s="36">
        <v>0.03</v>
      </c>
      <c r="BU721" s="36">
        <v>0.02</v>
      </c>
      <c r="BV721" s="36">
        <v>0</v>
      </c>
      <c r="BW721" s="36">
        <v>0</v>
      </c>
      <c r="BX721" s="36">
        <v>0.05</v>
      </c>
      <c r="BY721" s="37">
        <v>4</v>
      </c>
      <c r="BZ721" s="37">
        <v>1</v>
      </c>
      <c r="CA721" s="37">
        <v>0</v>
      </c>
      <c r="CB721" s="37">
        <v>0</v>
      </c>
      <c r="CC721" s="37">
        <v>5</v>
      </c>
      <c r="CD721" s="36">
        <v>0</v>
      </c>
      <c r="CE721" s="36">
        <v>0</v>
      </c>
      <c r="CF721" s="36">
        <v>0</v>
      </c>
      <c r="CG721" s="36">
        <v>0</v>
      </c>
      <c r="CH721" s="36">
        <v>0</v>
      </c>
    </row>
    <row r="722" spans="1:86" x14ac:dyDescent="0.25">
      <c r="A722" s="45">
        <v>2022</v>
      </c>
      <c r="B722" s="43" t="s">
        <v>183</v>
      </c>
      <c r="C722" s="44">
        <v>19390</v>
      </c>
      <c r="D722" s="43" t="s">
        <v>723</v>
      </c>
      <c r="E722" s="43" t="s">
        <v>468</v>
      </c>
      <c r="F722" s="42" t="s">
        <v>457</v>
      </c>
      <c r="G722" s="54">
        <v>0.998</v>
      </c>
      <c r="H722" s="54">
        <v>0.17100000000000001</v>
      </c>
      <c r="I722" s="38">
        <v>0.12</v>
      </c>
      <c r="J722" s="38">
        <v>0</v>
      </c>
      <c r="K722" s="38">
        <v>1.2889999999999999</v>
      </c>
      <c r="L722" s="39">
        <v>124</v>
      </c>
      <c r="M722" s="39">
        <v>8</v>
      </c>
      <c r="N722" s="39">
        <v>2</v>
      </c>
      <c r="O722" s="39">
        <v>0</v>
      </c>
      <c r="P722" s="39">
        <v>134</v>
      </c>
      <c r="Q722" s="41">
        <v>0</v>
      </c>
      <c r="R722" s="41">
        <v>0</v>
      </c>
      <c r="S722" s="41">
        <v>0</v>
      </c>
      <c r="T722" s="41">
        <v>0</v>
      </c>
      <c r="U722" s="41">
        <v>0</v>
      </c>
      <c r="V722" s="40">
        <v>0</v>
      </c>
      <c r="W722" s="40">
        <v>0</v>
      </c>
      <c r="X722" s="40">
        <v>0</v>
      </c>
      <c r="Y722" s="40">
        <v>0</v>
      </c>
      <c r="Z722" s="40">
        <v>0</v>
      </c>
      <c r="AA722" s="38">
        <v>8.5000000000000006E-2</v>
      </c>
      <c r="AB722" s="38">
        <v>0.26</v>
      </c>
      <c r="AC722" s="38">
        <v>0</v>
      </c>
      <c r="AD722" s="38">
        <v>0</v>
      </c>
      <c r="AE722" s="38">
        <v>0.34499999999999997</v>
      </c>
      <c r="AF722" s="39">
        <v>8</v>
      </c>
      <c r="AG722" s="39">
        <v>3</v>
      </c>
      <c r="AH722" s="39">
        <v>0</v>
      </c>
      <c r="AI722" s="39">
        <v>0</v>
      </c>
      <c r="AJ722" s="39">
        <v>11</v>
      </c>
      <c r="AK722" s="38">
        <v>0</v>
      </c>
      <c r="AL722" s="38">
        <v>0</v>
      </c>
      <c r="AM722" s="38">
        <v>0</v>
      </c>
      <c r="AN722" s="38">
        <v>0</v>
      </c>
      <c r="AO722" s="38">
        <v>0</v>
      </c>
      <c r="AP722" s="36">
        <v>1.9E-2</v>
      </c>
      <c r="AQ722" s="36">
        <v>0</v>
      </c>
      <c r="AR722" s="36">
        <v>0</v>
      </c>
      <c r="AS722" s="36">
        <v>0</v>
      </c>
      <c r="AT722" s="36">
        <v>1.9E-2</v>
      </c>
      <c r="AU722" s="37">
        <v>6</v>
      </c>
      <c r="AV722" s="37">
        <v>0</v>
      </c>
      <c r="AW722" s="37">
        <v>0</v>
      </c>
      <c r="AX722" s="37">
        <v>0</v>
      </c>
      <c r="AY722" s="37">
        <v>6</v>
      </c>
      <c r="AZ722" s="36">
        <v>0</v>
      </c>
      <c r="BA722" s="36">
        <v>0</v>
      </c>
      <c r="BB722" s="36">
        <v>0</v>
      </c>
      <c r="BC722" s="36">
        <v>0</v>
      </c>
      <c r="BD722" s="36">
        <v>0</v>
      </c>
      <c r="BE722" s="38">
        <v>0.02</v>
      </c>
      <c r="BF722" s="38">
        <v>0</v>
      </c>
      <c r="BG722" s="38">
        <v>0</v>
      </c>
      <c r="BH722" s="38">
        <v>0</v>
      </c>
      <c r="BI722" s="38">
        <v>0.02</v>
      </c>
      <c r="BJ722" s="39">
        <v>1</v>
      </c>
      <c r="BK722" s="39">
        <v>0</v>
      </c>
      <c r="BL722" s="39">
        <v>0</v>
      </c>
      <c r="BM722" s="39">
        <v>0</v>
      </c>
      <c r="BN722" s="39">
        <v>1</v>
      </c>
      <c r="BO722" s="38">
        <v>0</v>
      </c>
      <c r="BP722" s="38">
        <v>0</v>
      </c>
      <c r="BQ722" s="38">
        <v>0</v>
      </c>
      <c r="BR722" s="38">
        <v>0</v>
      </c>
      <c r="BS722" s="38">
        <v>0</v>
      </c>
      <c r="BT722" s="36">
        <v>1.1220000000000001</v>
      </c>
      <c r="BU722" s="36">
        <v>0.43099999999999999</v>
      </c>
      <c r="BV722" s="36">
        <v>0.12</v>
      </c>
      <c r="BW722" s="36">
        <v>0</v>
      </c>
      <c r="BX722" s="36">
        <v>1.673</v>
      </c>
      <c r="BY722" s="37">
        <v>139</v>
      </c>
      <c r="BZ722" s="37">
        <v>11</v>
      </c>
      <c r="CA722" s="37">
        <v>2</v>
      </c>
      <c r="CB722" s="37">
        <v>0</v>
      </c>
      <c r="CC722" s="37">
        <v>152</v>
      </c>
      <c r="CD722" s="36">
        <v>0</v>
      </c>
      <c r="CE722" s="36">
        <v>0</v>
      </c>
      <c r="CF722" s="36">
        <v>0</v>
      </c>
      <c r="CG722" s="36">
        <v>0</v>
      </c>
      <c r="CH722" s="36">
        <v>0</v>
      </c>
    </row>
    <row r="723" spans="1:86" x14ac:dyDescent="0.25">
      <c r="A723" s="45">
        <v>2022</v>
      </c>
      <c r="B723" s="43" t="s">
        <v>183</v>
      </c>
      <c r="C723" s="44">
        <v>20334</v>
      </c>
      <c r="D723" s="43" t="s">
        <v>722</v>
      </c>
      <c r="E723" s="43" t="s">
        <v>468</v>
      </c>
      <c r="F723" s="42" t="s">
        <v>457</v>
      </c>
      <c r="G723" s="54">
        <v>6.6000000000000003E-2</v>
      </c>
      <c r="H723" s="54">
        <v>0.1</v>
      </c>
      <c r="I723" s="38">
        <v>1.125</v>
      </c>
      <c r="J723" s="38">
        <v>0</v>
      </c>
      <c r="K723" s="38">
        <v>1.2909999999999999</v>
      </c>
      <c r="L723" s="39">
        <v>8</v>
      </c>
      <c r="M723" s="39">
        <v>4</v>
      </c>
      <c r="N723" s="39">
        <v>1</v>
      </c>
      <c r="O723" s="39">
        <v>0</v>
      </c>
      <c r="P723" s="39">
        <v>13</v>
      </c>
      <c r="Q723" s="41">
        <v>0</v>
      </c>
      <c r="R723" s="41">
        <v>0</v>
      </c>
      <c r="S723" s="41">
        <v>0</v>
      </c>
      <c r="T723" s="41">
        <v>0</v>
      </c>
      <c r="U723" s="41">
        <v>0</v>
      </c>
      <c r="V723" s="40">
        <v>0</v>
      </c>
      <c r="W723" s="40">
        <v>0</v>
      </c>
      <c r="X723" s="40">
        <v>0</v>
      </c>
      <c r="Y723" s="40">
        <v>0</v>
      </c>
      <c r="Z723" s="40">
        <v>0</v>
      </c>
      <c r="AA723" s="38">
        <v>0</v>
      </c>
      <c r="AB723" s="38">
        <v>0</v>
      </c>
      <c r="AC723" s="38">
        <v>0</v>
      </c>
      <c r="AD723" s="38">
        <v>0</v>
      </c>
      <c r="AE723" s="38">
        <v>0</v>
      </c>
      <c r="AF723" s="39">
        <v>0</v>
      </c>
      <c r="AG723" s="39">
        <v>0</v>
      </c>
      <c r="AH723" s="39">
        <v>0</v>
      </c>
      <c r="AI723" s="39">
        <v>0</v>
      </c>
      <c r="AJ723" s="39">
        <v>0</v>
      </c>
      <c r="AK723" s="38">
        <v>0</v>
      </c>
      <c r="AL723" s="38">
        <v>0</v>
      </c>
      <c r="AM723" s="38">
        <v>0</v>
      </c>
      <c r="AN723" s="38">
        <v>0</v>
      </c>
      <c r="AO723" s="38">
        <v>0</v>
      </c>
      <c r="AP723" s="36">
        <v>1.7999999999999999E-2</v>
      </c>
      <c r="AQ723" s="36">
        <v>2E-3</v>
      </c>
      <c r="AR723" s="36">
        <v>0</v>
      </c>
      <c r="AS723" s="36">
        <v>0</v>
      </c>
      <c r="AT723" s="36">
        <v>0.02</v>
      </c>
      <c r="AU723" s="37">
        <v>4</v>
      </c>
      <c r="AV723" s="37">
        <v>1</v>
      </c>
      <c r="AW723" s="37">
        <v>0</v>
      </c>
      <c r="AX723" s="37">
        <v>0</v>
      </c>
      <c r="AY723" s="37">
        <v>5</v>
      </c>
      <c r="AZ723" s="36">
        <v>0</v>
      </c>
      <c r="BA723" s="36">
        <v>0</v>
      </c>
      <c r="BB723" s="36">
        <v>0</v>
      </c>
      <c r="BC723" s="36">
        <v>0</v>
      </c>
      <c r="BD723" s="36">
        <v>0</v>
      </c>
      <c r="BE723" s="38">
        <v>0</v>
      </c>
      <c r="BF723" s="38">
        <v>0</v>
      </c>
      <c r="BG723" s="38">
        <v>0</v>
      </c>
      <c r="BH723" s="38">
        <v>0</v>
      </c>
      <c r="BI723" s="38">
        <v>0</v>
      </c>
      <c r="BJ723" s="39">
        <v>0</v>
      </c>
      <c r="BK723" s="39">
        <v>0</v>
      </c>
      <c r="BL723" s="39">
        <v>0</v>
      </c>
      <c r="BM723" s="39">
        <v>0</v>
      </c>
      <c r="BN723" s="39">
        <v>0</v>
      </c>
      <c r="BO723" s="38">
        <v>0</v>
      </c>
      <c r="BP723" s="38">
        <v>0</v>
      </c>
      <c r="BQ723" s="38">
        <v>0</v>
      </c>
      <c r="BR723" s="38">
        <v>0</v>
      </c>
      <c r="BS723" s="38">
        <v>0</v>
      </c>
      <c r="BT723" s="36">
        <v>8.4000000000000005E-2</v>
      </c>
      <c r="BU723" s="36">
        <v>0.10199999999999999</v>
      </c>
      <c r="BV723" s="36">
        <v>1.125</v>
      </c>
      <c r="BW723" s="36">
        <v>0</v>
      </c>
      <c r="BX723" s="36">
        <v>1.3109999999999999</v>
      </c>
      <c r="BY723" s="37">
        <v>12</v>
      </c>
      <c r="BZ723" s="37">
        <v>5</v>
      </c>
      <c r="CA723" s="37">
        <v>1</v>
      </c>
      <c r="CB723" s="37">
        <v>0</v>
      </c>
      <c r="CC723" s="37">
        <v>18</v>
      </c>
      <c r="CD723" s="36">
        <v>0</v>
      </c>
      <c r="CE723" s="36">
        <v>0</v>
      </c>
      <c r="CF723" s="36">
        <v>0</v>
      </c>
      <c r="CG723" s="36">
        <v>0</v>
      </c>
      <c r="CH723" s="36">
        <v>0</v>
      </c>
    </row>
    <row r="724" spans="1:86" x14ac:dyDescent="0.25">
      <c r="A724" s="45">
        <v>2022</v>
      </c>
      <c r="B724" s="43" t="s">
        <v>183</v>
      </c>
      <c r="C724" s="44">
        <v>20387</v>
      </c>
      <c r="D724" s="43" t="s">
        <v>721</v>
      </c>
      <c r="E724" s="43" t="s">
        <v>468</v>
      </c>
      <c r="F724" s="42" t="s">
        <v>457</v>
      </c>
      <c r="G724" s="54">
        <v>20.805</v>
      </c>
      <c r="H724" s="54">
        <v>12.432</v>
      </c>
      <c r="I724" s="38">
        <v>3.359</v>
      </c>
      <c r="J724" s="38">
        <v>0</v>
      </c>
      <c r="K724" s="38">
        <v>36.595999999999997</v>
      </c>
      <c r="L724" s="39">
        <v>2228</v>
      </c>
      <c r="M724" s="39">
        <v>91</v>
      </c>
      <c r="N724" s="39">
        <v>14</v>
      </c>
      <c r="O724" s="39">
        <v>0</v>
      </c>
      <c r="P724" s="39">
        <v>2333</v>
      </c>
      <c r="Q724" s="41">
        <v>1.782</v>
      </c>
      <c r="R724" s="41">
        <v>2.5000000000000001E-2</v>
      </c>
      <c r="S724" s="41">
        <v>0</v>
      </c>
      <c r="T724" s="41">
        <v>0</v>
      </c>
      <c r="U724" s="41">
        <v>1.8069999999999999</v>
      </c>
      <c r="V724" s="40">
        <v>286</v>
      </c>
      <c r="W724" s="40">
        <v>4</v>
      </c>
      <c r="X724" s="40">
        <v>0</v>
      </c>
      <c r="Y724" s="40">
        <v>0</v>
      </c>
      <c r="Z724" s="40">
        <v>290</v>
      </c>
      <c r="AA724" s="38">
        <v>0.6</v>
      </c>
      <c r="AB724" s="38">
        <v>6.36</v>
      </c>
      <c r="AC724" s="38">
        <v>0.70899999999999996</v>
      </c>
      <c r="AD724" s="38">
        <v>0</v>
      </c>
      <c r="AE724" s="38">
        <v>7.6689999999999996</v>
      </c>
      <c r="AF724" s="39">
        <v>31</v>
      </c>
      <c r="AG724" s="39">
        <v>26</v>
      </c>
      <c r="AH724" s="39">
        <v>3</v>
      </c>
      <c r="AI724" s="39">
        <v>0</v>
      </c>
      <c r="AJ724" s="39">
        <v>60</v>
      </c>
      <c r="AK724" s="38">
        <v>0</v>
      </c>
      <c r="AL724" s="38">
        <v>0</v>
      </c>
      <c r="AM724" s="38">
        <v>0</v>
      </c>
      <c r="AN724" s="38">
        <v>0</v>
      </c>
      <c r="AO724" s="38">
        <v>0</v>
      </c>
      <c r="AP724" s="36">
        <v>8.3000000000000004E-2</v>
      </c>
      <c r="AQ724" s="36">
        <v>1.7000000000000001E-2</v>
      </c>
      <c r="AR724" s="36">
        <v>3.0000000000000001E-3</v>
      </c>
      <c r="AS724" s="36">
        <v>0</v>
      </c>
      <c r="AT724" s="36">
        <v>0.10299999999999999</v>
      </c>
      <c r="AU724" s="37">
        <v>30</v>
      </c>
      <c r="AV724" s="37">
        <v>8</v>
      </c>
      <c r="AW724" s="37">
        <v>1</v>
      </c>
      <c r="AX724" s="37">
        <v>0</v>
      </c>
      <c r="AY724" s="37">
        <v>39</v>
      </c>
      <c r="AZ724" s="36">
        <v>0</v>
      </c>
      <c r="BA724" s="36">
        <v>0</v>
      </c>
      <c r="BB724" s="36">
        <v>0</v>
      </c>
      <c r="BC724" s="36">
        <v>0</v>
      </c>
      <c r="BD724" s="36">
        <v>0</v>
      </c>
      <c r="BE724" s="38">
        <v>6.0000000000000001E-3</v>
      </c>
      <c r="BF724" s="38">
        <v>5.0000000000000001E-3</v>
      </c>
      <c r="BG724" s="38">
        <v>3.0000000000000001E-3</v>
      </c>
      <c r="BH724" s="38">
        <v>0</v>
      </c>
      <c r="BI724" s="38">
        <v>1.4E-2</v>
      </c>
      <c r="BJ724" s="39">
        <v>2</v>
      </c>
      <c r="BK724" s="39">
        <v>1</v>
      </c>
      <c r="BL724" s="39">
        <v>1</v>
      </c>
      <c r="BM724" s="39">
        <v>0</v>
      </c>
      <c r="BN724" s="39">
        <v>4</v>
      </c>
      <c r="BO724" s="38">
        <v>0</v>
      </c>
      <c r="BP724" s="38">
        <v>0</v>
      </c>
      <c r="BQ724" s="38">
        <v>0</v>
      </c>
      <c r="BR724" s="38">
        <v>0</v>
      </c>
      <c r="BS724" s="38">
        <v>0</v>
      </c>
      <c r="BT724" s="36">
        <v>21.494</v>
      </c>
      <c r="BU724" s="36">
        <v>18.814</v>
      </c>
      <c r="BV724" s="36">
        <v>4.0739999999999998</v>
      </c>
      <c r="BW724" s="36">
        <v>0</v>
      </c>
      <c r="BX724" s="36">
        <v>44.381999999999998</v>
      </c>
      <c r="BY724" s="37">
        <v>2291</v>
      </c>
      <c r="BZ724" s="37">
        <v>126</v>
      </c>
      <c r="CA724" s="37">
        <v>19</v>
      </c>
      <c r="CB724" s="37">
        <v>0</v>
      </c>
      <c r="CC724" s="37">
        <v>2436</v>
      </c>
      <c r="CD724" s="36">
        <v>0</v>
      </c>
      <c r="CE724" s="36">
        <v>0</v>
      </c>
      <c r="CF724" s="36">
        <v>0</v>
      </c>
      <c r="CG724" s="36">
        <v>0</v>
      </c>
      <c r="CH724" s="36">
        <v>0</v>
      </c>
    </row>
    <row r="725" spans="1:86" x14ac:dyDescent="0.25">
      <c r="A725" s="45">
        <v>2022</v>
      </c>
      <c r="B725" s="43" t="s">
        <v>183</v>
      </c>
      <c r="C725" s="44">
        <v>40167</v>
      </c>
      <c r="D725" s="43" t="s">
        <v>720</v>
      </c>
      <c r="E725" s="43" t="s">
        <v>468</v>
      </c>
      <c r="F725" s="42" t="s">
        <v>457</v>
      </c>
      <c r="G725" s="54">
        <v>0.20799999999999999</v>
      </c>
      <c r="H725" s="54">
        <v>0.22</v>
      </c>
      <c r="I725" s="38" t="s">
        <v>450</v>
      </c>
      <c r="J725" s="38" t="s">
        <v>450</v>
      </c>
      <c r="K725" s="38">
        <v>0.42799999999999999</v>
      </c>
      <c r="L725" s="39">
        <v>22</v>
      </c>
      <c r="M725" s="39">
        <v>4</v>
      </c>
      <c r="N725" s="39" t="s">
        <v>450</v>
      </c>
      <c r="O725" s="39" t="s">
        <v>450</v>
      </c>
      <c r="P725" s="39">
        <v>26</v>
      </c>
      <c r="Q725" s="41" t="s">
        <v>450</v>
      </c>
      <c r="R725" s="41" t="s">
        <v>450</v>
      </c>
      <c r="S725" s="41" t="s">
        <v>450</v>
      </c>
      <c r="T725" s="41" t="s">
        <v>450</v>
      </c>
      <c r="U725" s="41" t="s">
        <v>450</v>
      </c>
      <c r="V725" s="40" t="s">
        <v>450</v>
      </c>
      <c r="W725" s="40" t="s">
        <v>450</v>
      </c>
      <c r="X725" s="40" t="s">
        <v>450</v>
      </c>
      <c r="Y725" s="40" t="s">
        <v>450</v>
      </c>
      <c r="Z725" s="40" t="s">
        <v>450</v>
      </c>
      <c r="AA725" s="38" t="s">
        <v>450</v>
      </c>
      <c r="AB725" s="38" t="s">
        <v>450</v>
      </c>
      <c r="AC725" s="38" t="s">
        <v>450</v>
      </c>
      <c r="AD725" s="38" t="s">
        <v>450</v>
      </c>
      <c r="AE725" s="38" t="s">
        <v>450</v>
      </c>
      <c r="AF725" s="39" t="s">
        <v>450</v>
      </c>
      <c r="AG725" s="39" t="s">
        <v>450</v>
      </c>
      <c r="AH725" s="39" t="s">
        <v>450</v>
      </c>
      <c r="AI725" s="39" t="s">
        <v>450</v>
      </c>
      <c r="AJ725" s="39" t="s">
        <v>450</v>
      </c>
      <c r="AK725" s="38" t="s">
        <v>450</v>
      </c>
      <c r="AL725" s="38" t="s">
        <v>450</v>
      </c>
      <c r="AM725" s="38" t="s">
        <v>450</v>
      </c>
      <c r="AN725" s="38" t="s">
        <v>450</v>
      </c>
      <c r="AO725" s="38">
        <v>0</v>
      </c>
      <c r="AP725" s="36">
        <v>2E-3</v>
      </c>
      <c r="AQ725" s="36" t="s">
        <v>450</v>
      </c>
      <c r="AR725" s="36" t="s">
        <v>450</v>
      </c>
      <c r="AS725" s="36" t="s">
        <v>450</v>
      </c>
      <c r="AT725" s="36">
        <v>2E-3</v>
      </c>
      <c r="AU725" s="37">
        <v>1</v>
      </c>
      <c r="AV725" s="37" t="s">
        <v>450</v>
      </c>
      <c r="AW725" s="37" t="s">
        <v>450</v>
      </c>
      <c r="AX725" s="37" t="s">
        <v>450</v>
      </c>
      <c r="AY725" s="37">
        <v>1</v>
      </c>
      <c r="AZ725" s="36" t="s">
        <v>450</v>
      </c>
      <c r="BA725" s="36" t="s">
        <v>450</v>
      </c>
      <c r="BB725" s="36" t="s">
        <v>450</v>
      </c>
      <c r="BC725" s="36" t="s">
        <v>450</v>
      </c>
      <c r="BD725" s="36">
        <v>0</v>
      </c>
      <c r="BE725" s="38" t="s">
        <v>450</v>
      </c>
      <c r="BF725" s="38">
        <v>0.47</v>
      </c>
      <c r="BG725" s="38" t="s">
        <v>450</v>
      </c>
      <c r="BH725" s="38" t="s">
        <v>450</v>
      </c>
      <c r="BI725" s="38">
        <v>0.47</v>
      </c>
      <c r="BJ725" s="39" t="s">
        <v>450</v>
      </c>
      <c r="BK725" s="39">
        <v>2</v>
      </c>
      <c r="BL725" s="39" t="s">
        <v>450</v>
      </c>
      <c r="BM725" s="39" t="s">
        <v>450</v>
      </c>
      <c r="BN725" s="39">
        <v>2</v>
      </c>
      <c r="BO725" s="38" t="s">
        <v>450</v>
      </c>
      <c r="BP725" s="38" t="s">
        <v>450</v>
      </c>
      <c r="BQ725" s="38" t="s">
        <v>450</v>
      </c>
      <c r="BR725" s="38" t="s">
        <v>450</v>
      </c>
      <c r="BS725" s="38">
        <v>0</v>
      </c>
      <c r="BT725" s="36">
        <v>0.21</v>
      </c>
      <c r="BU725" s="36">
        <v>0.69</v>
      </c>
      <c r="BV725" s="36">
        <v>0</v>
      </c>
      <c r="BW725" s="36">
        <v>0</v>
      </c>
      <c r="BX725" s="36">
        <v>0.9</v>
      </c>
      <c r="BY725" s="37">
        <v>23</v>
      </c>
      <c r="BZ725" s="37">
        <v>6</v>
      </c>
      <c r="CA725" s="37">
        <v>0</v>
      </c>
      <c r="CB725" s="37">
        <v>0</v>
      </c>
      <c r="CC725" s="37">
        <v>29</v>
      </c>
      <c r="CD725" s="36">
        <v>0</v>
      </c>
      <c r="CE725" s="36">
        <v>0</v>
      </c>
      <c r="CF725" s="36">
        <v>0</v>
      </c>
      <c r="CG725" s="36">
        <v>0</v>
      </c>
      <c r="CH725" s="36">
        <v>0</v>
      </c>
    </row>
    <row r="726" spans="1:86" x14ac:dyDescent="0.25">
      <c r="A726" s="45">
        <v>2022</v>
      </c>
      <c r="B726" s="43" t="s">
        <v>183</v>
      </c>
      <c r="C726" s="44">
        <v>40220</v>
      </c>
      <c r="D726" s="43" t="s">
        <v>719</v>
      </c>
      <c r="E726" s="43" t="s">
        <v>468</v>
      </c>
      <c r="F726" s="42" t="s">
        <v>457</v>
      </c>
      <c r="G726" s="54">
        <v>2.7930000000000001</v>
      </c>
      <c r="H726" s="54">
        <v>2.2240000000000002</v>
      </c>
      <c r="I726" s="38" t="s">
        <v>450</v>
      </c>
      <c r="J726" s="38" t="s">
        <v>450</v>
      </c>
      <c r="K726" s="38">
        <v>5.0170000000000003</v>
      </c>
      <c r="L726" s="39">
        <v>290</v>
      </c>
      <c r="M726" s="39">
        <v>10</v>
      </c>
      <c r="N726" s="39" t="s">
        <v>450</v>
      </c>
      <c r="O726" s="39" t="s">
        <v>450</v>
      </c>
      <c r="P726" s="39">
        <v>300</v>
      </c>
      <c r="Q726" s="41" t="s">
        <v>450</v>
      </c>
      <c r="R726" s="41" t="s">
        <v>450</v>
      </c>
      <c r="S726" s="41" t="s">
        <v>450</v>
      </c>
      <c r="T726" s="41" t="s">
        <v>450</v>
      </c>
      <c r="U726" s="41" t="s">
        <v>450</v>
      </c>
      <c r="V726" s="40" t="s">
        <v>450</v>
      </c>
      <c r="W726" s="40" t="s">
        <v>450</v>
      </c>
      <c r="X726" s="40" t="s">
        <v>450</v>
      </c>
      <c r="Y726" s="40" t="s">
        <v>450</v>
      </c>
      <c r="Z726" s="40" t="s">
        <v>450</v>
      </c>
      <c r="AA726" s="38" t="s">
        <v>450</v>
      </c>
      <c r="AB726" s="38" t="s">
        <v>450</v>
      </c>
      <c r="AC726" s="38" t="s">
        <v>450</v>
      </c>
      <c r="AD726" s="38" t="s">
        <v>450</v>
      </c>
      <c r="AE726" s="38" t="s">
        <v>450</v>
      </c>
      <c r="AF726" s="39" t="s">
        <v>450</v>
      </c>
      <c r="AG726" s="39" t="s">
        <v>450</v>
      </c>
      <c r="AH726" s="39" t="s">
        <v>450</v>
      </c>
      <c r="AI726" s="39" t="s">
        <v>450</v>
      </c>
      <c r="AJ726" s="39" t="s">
        <v>450</v>
      </c>
      <c r="AK726" s="38" t="s">
        <v>450</v>
      </c>
      <c r="AL726" s="38" t="s">
        <v>450</v>
      </c>
      <c r="AM726" s="38" t="s">
        <v>450</v>
      </c>
      <c r="AN726" s="38" t="s">
        <v>450</v>
      </c>
      <c r="AO726" s="38">
        <v>0</v>
      </c>
      <c r="AP726" s="36">
        <v>6.0000000000000001E-3</v>
      </c>
      <c r="AQ726" s="36">
        <v>0.1</v>
      </c>
      <c r="AR726" s="36" t="s">
        <v>450</v>
      </c>
      <c r="AS726" s="36" t="s">
        <v>450</v>
      </c>
      <c r="AT726" s="36">
        <v>0.106</v>
      </c>
      <c r="AU726" s="37">
        <v>3</v>
      </c>
      <c r="AV726" s="37">
        <v>1</v>
      </c>
      <c r="AW726" s="37" t="s">
        <v>450</v>
      </c>
      <c r="AX726" s="37" t="s">
        <v>450</v>
      </c>
      <c r="AY726" s="37">
        <v>4</v>
      </c>
      <c r="AZ726" s="36" t="s">
        <v>450</v>
      </c>
      <c r="BA726" s="36" t="s">
        <v>450</v>
      </c>
      <c r="BB726" s="36" t="s">
        <v>450</v>
      </c>
      <c r="BC726" s="36" t="s">
        <v>450</v>
      </c>
      <c r="BD726" s="36">
        <v>0</v>
      </c>
      <c r="BE726" s="38" t="s">
        <v>450</v>
      </c>
      <c r="BF726" s="38" t="s">
        <v>450</v>
      </c>
      <c r="BG726" s="38" t="s">
        <v>450</v>
      </c>
      <c r="BH726" s="38" t="s">
        <v>450</v>
      </c>
      <c r="BI726" s="38">
        <v>0</v>
      </c>
      <c r="BJ726" s="39" t="s">
        <v>450</v>
      </c>
      <c r="BK726" s="39" t="s">
        <v>450</v>
      </c>
      <c r="BL726" s="39" t="s">
        <v>450</v>
      </c>
      <c r="BM726" s="39" t="s">
        <v>450</v>
      </c>
      <c r="BN726" s="39">
        <v>0</v>
      </c>
      <c r="BO726" s="38" t="s">
        <v>450</v>
      </c>
      <c r="BP726" s="38" t="s">
        <v>450</v>
      </c>
      <c r="BQ726" s="38" t="s">
        <v>450</v>
      </c>
      <c r="BR726" s="38" t="s">
        <v>450</v>
      </c>
      <c r="BS726" s="38">
        <v>0</v>
      </c>
      <c r="BT726" s="36">
        <v>2.7989999999999999</v>
      </c>
      <c r="BU726" s="36">
        <v>2.3239999999999998</v>
      </c>
      <c r="BV726" s="36">
        <v>0</v>
      </c>
      <c r="BW726" s="36">
        <v>0</v>
      </c>
      <c r="BX726" s="36">
        <v>5.1230000000000002</v>
      </c>
      <c r="BY726" s="37">
        <v>293</v>
      </c>
      <c r="BZ726" s="37">
        <v>11</v>
      </c>
      <c r="CA726" s="37">
        <v>0</v>
      </c>
      <c r="CB726" s="37">
        <v>0</v>
      </c>
      <c r="CC726" s="37">
        <v>304</v>
      </c>
      <c r="CD726" s="36">
        <v>0</v>
      </c>
      <c r="CE726" s="36">
        <v>0</v>
      </c>
      <c r="CF726" s="36">
        <v>0</v>
      </c>
      <c r="CG726" s="36">
        <v>0</v>
      </c>
      <c r="CH726" s="36">
        <v>0</v>
      </c>
    </row>
    <row r="727" spans="1:86" x14ac:dyDescent="0.25">
      <c r="A727" s="45">
        <v>2022</v>
      </c>
      <c r="B727" s="43" t="s">
        <v>183</v>
      </c>
      <c r="C727" s="44">
        <v>40221</v>
      </c>
      <c r="D727" s="43" t="s">
        <v>718</v>
      </c>
      <c r="E727" s="43" t="s">
        <v>468</v>
      </c>
      <c r="F727" s="42" t="s">
        <v>457</v>
      </c>
      <c r="G727" s="54">
        <v>0.28000000000000003</v>
      </c>
      <c r="H727" s="54">
        <v>3.1E-2</v>
      </c>
      <c r="I727" s="38" t="s">
        <v>450</v>
      </c>
      <c r="J727" s="38" t="s">
        <v>450</v>
      </c>
      <c r="K727" s="38">
        <v>0.311</v>
      </c>
      <c r="L727" s="39">
        <v>21</v>
      </c>
      <c r="M727" s="39">
        <v>2</v>
      </c>
      <c r="N727" s="39" t="s">
        <v>450</v>
      </c>
      <c r="O727" s="39" t="s">
        <v>450</v>
      </c>
      <c r="P727" s="39">
        <v>23</v>
      </c>
      <c r="Q727" s="41" t="s">
        <v>450</v>
      </c>
      <c r="R727" s="41" t="s">
        <v>450</v>
      </c>
      <c r="S727" s="41" t="s">
        <v>450</v>
      </c>
      <c r="T727" s="41" t="s">
        <v>450</v>
      </c>
      <c r="U727" s="41" t="s">
        <v>450</v>
      </c>
      <c r="V727" s="40" t="s">
        <v>450</v>
      </c>
      <c r="W727" s="40" t="s">
        <v>450</v>
      </c>
      <c r="X727" s="40" t="s">
        <v>450</v>
      </c>
      <c r="Y727" s="40" t="s">
        <v>450</v>
      </c>
      <c r="Z727" s="40" t="s">
        <v>450</v>
      </c>
      <c r="AA727" s="38" t="s">
        <v>450</v>
      </c>
      <c r="AB727" s="38" t="s">
        <v>450</v>
      </c>
      <c r="AC727" s="38" t="s">
        <v>450</v>
      </c>
      <c r="AD727" s="38" t="s">
        <v>450</v>
      </c>
      <c r="AE727" s="38" t="s">
        <v>450</v>
      </c>
      <c r="AF727" s="39" t="s">
        <v>450</v>
      </c>
      <c r="AG727" s="39" t="s">
        <v>450</v>
      </c>
      <c r="AH727" s="39" t="s">
        <v>450</v>
      </c>
      <c r="AI727" s="39" t="s">
        <v>450</v>
      </c>
      <c r="AJ727" s="39" t="s">
        <v>450</v>
      </c>
      <c r="AK727" s="38" t="s">
        <v>450</v>
      </c>
      <c r="AL727" s="38" t="s">
        <v>450</v>
      </c>
      <c r="AM727" s="38" t="s">
        <v>450</v>
      </c>
      <c r="AN727" s="38" t="s">
        <v>450</v>
      </c>
      <c r="AO727" s="38">
        <v>0</v>
      </c>
      <c r="AP727" s="36" t="s">
        <v>450</v>
      </c>
      <c r="AQ727" s="36" t="s">
        <v>450</v>
      </c>
      <c r="AR727" s="36" t="s">
        <v>450</v>
      </c>
      <c r="AS727" s="36" t="s">
        <v>450</v>
      </c>
      <c r="AT727" s="36">
        <v>0</v>
      </c>
      <c r="AU727" s="37" t="s">
        <v>450</v>
      </c>
      <c r="AV727" s="37" t="s">
        <v>450</v>
      </c>
      <c r="AW727" s="37" t="s">
        <v>450</v>
      </c>
      <c r="AX727" s="37" t="s">
        <v>450</v>
      </c>
      <c r="AY727" s="37">
        <v>0</v>
      </c>
      <c r="AZ727" s="36" t="s">
        <v>450</v>
      </c>
      <c r="BA727" s="36" t="s">
        <v>450</v>
      </c>
      <c r="BB727" s="36" t="s">
        <v>450</v>
      </c>
      <c r="BC727" s="36" t="s">
        <v>450</v>
      </c>
      <c r="BD727" s="36">
        <v>0</v>
      </c>
      <c r="BE727" s="38" t="s">
        <v>450</v>
      </c>
      <c r="BF727" s="38" t="s">
        <v>450</v>
      </c>
      <c r="BG727" s="38" t="s">
        <v>450</v>
      </c>
      <c r="BH727" s="38" t="s">
        <v>450</v>
      </c>
      <c r="BI727" s="38">
        <v>0</v>
      </c>
      <c r="BJ727" s="39" t="s">
        <v>450</v>
      </c>
      <c r="BK727" s="39" t="s">
        <v>450</v>
      </c>
      <c r="BL727" s="39" t="s">
        <v>450</v>
      </c>
      <c r="BM727" s="39" t="s">
        <v>450</v>
      </c>
      <c r="BN727" s="39">
        <v>0</v>
      </c>
      <c r="BO727" s="38" t="s">
        <v>450</v>
      </c>
      <c r="BP727" s="38" t="s">
        <v>450</v>
      </c>
      <c r="BQ727" s="38" t="s">
        <v>450</v>
      </c>
      <c r="BR727" s="38" t="s">
        <v>450</v>
      </c>
      <c r="BS727" s="38">
        <v>0</v>
      </c>
      <c r="BT727" s="36">
        <v>0.28000000000000003</v>
      </c>
      <c r="BU727" s="36">
        <v>3.1E-2</v>
      </c>
      <c r="BV727" s="36">
        <v>0</v>
      </c>
      <c r="BW727" s="36">
        <v>0</v>
      </c>
      <c r="BX727" s="36">
        <v>0.311</v>
      </c>
      <c r="BY727" s="37">
        <v>21</v>
      </c>
      <c r="BZ727" s="37">
        <v>2</v>
      </c>
      <c r="CA727" s="37">
        <v>0</v>
      </c>
      <c r="CB727" s="37">
        <v>0</v>
      </c>
      <c r="CC727" s="37">
        <v>23</v>
      </c>
      <c r="CD727" s="36">
        <v>0</v>
      </c>
      <c r="CE727" s="36">
        <v>0</v>
      </c>
      <c r="CF727" s="36">
        <v>0</v>
      </c>
      <c r="CG727" s="36">
        <v>0</v>
      </c>
      <c r="CH727" s="36">
        <v>0</v>
      </c>
    </row>
    <row r="728" spans="1:86" x14ac:dyDescent="0.25">
      <c r="A728" s="45">
        <v>2022</v>
      </c>
      <c r="B728" s="43" t="s">
        <v>183</v>
      </c>
      <c r="C728" s="44">
        <v>40222</v>
      </c>
      <c r="D728" s="43" t="s">
        <v>717</v>
      </c>
      <c r="E728" s="43" t="s">
        <v>468</v>
      </c>
      <c r="F728" s="42" t="s">
        <v>457</v>
      </c>
      <c r="G728" s="54">
        <v>0.77100000000000002</v>
      </c>
      <c r="H728" s="54">
        <v>0.13800000000000001</v>
      </c>
      <c r="I728" s="38" t="s">
        <v>450</v>
      </c>
      <c r="J728" s="38" t="s">
        <v>450</v>
      </c>
      <c r="K728" s="38">
        <v>0.90900000000000003</v>
      </c>
      <c r="L728" s="39">
        <v>67</v>
      </c>
      <c r="M728" s="39">
        <v>5</v>
      </c>
      <c r="N728" s="39" t="s">
        <v>450</v>
      </c>
      <c r="O728" s="39" t="s">
        <v>450</v>
      </c>
      <c r="P728" s="39">
        <v>72</v>
      </c>
      <c r="Q728" s="41" t="s">
        <v>450</v>
      </c>
      <c r="R728" s="41" t="s">
        <v>450</v>
      </c>
      <c r="S728" s="41" t="s">
        <v>450</v>
      </c>
      <c r="T728" s="41" t="s">
        <v>450</v>
      </c>
      <c r="U728" s="41" t="s">
        <v>450</v>
      </c>
      <c r="V728" s="40" t="s">
        <v>450</v>
      </c>
      <c r="W728" s="40" t="s">
        <v>450</v>
      </c>
      <c r="X728" s="40" t="s">
        <v>450</v>
      </c>
      <c r="Y728" s="40" t="s">
        <v>450</v>
      </c>
      <c r="Z728" s="40" t="s">
        <v>450</v>
      </c>
      <c r="AA728" s="38" t="s">
        <v>450</v>
      </c>
      <c r="AB728" s="38" t="s">
        <v>450</v>
      </c>
      <c r="AC728" s="38" t="s">
        <v>450</v>
      </c>
      <c r="AD728" s="38" t="s">
        <v>450</v>
      </c>
      <c r="AE728" s="38" t="s">
        <v>450</v>
      </c>
      <c r="AF728" s="39" t="s">
        <v>450</v>
      </c>
      <c r="AG728" s="39" t="s">
        <v>450</v>
      </c>
      <c r="AH728" s="39" t="s">
        <v>450</v>
      </c>
      <c r="AI728" s="39" t="s">
        <v>450</v>
      </c>
      <c r="AJ728" s="39" t="s">
        <v>450</v>
      </c>
      <c r="AK728" s="38" t="s">
        <v>450</v>
      </c>
      <c r="AL728" s="38" t="s">
        <v>450</v>
      </c>
      <c r="AM728" s="38" t="s">
        <v>450</v>
      </c>
      <c r="AN728" s="38" t="s">
        <v>450</v>
      </c>
      <c r="AO728" s="38">
        <v>0</v>
      </c>
      <c r="AP728" s="36">
        <v>4.2000000000000003E-2</v>
      </c>
      <c r="AQ728" s="36" t="s">
        <v>450</v>
      </c>
      <c r="AR728" s="36" t="s">
        <v>450</v>
      </c>
      <c r="AS728" s="36" t="s">
        <v>450</v>
      </c>
      <c r="AT728" s="36">
        <v>4.2000000000000003E-2</v>
      </c>
      <c r="AU728" s="37">
        <v>9</v>
      </c>
      <c r="AV728" s="37" t="s">
        <v>450</v>
      </c>
      <c r="AW728" s="37" t="s">
        <v>450</v>
      </c>
      <c r="AX728" s="37" t="s">
        <v>450</v>
      </c>
      <c r="AY728" s="37">
        <v>9</v>
      </c>
      <c r="AZ728" s="36" t="s">
        <v>450</v>
      </c>
      <c r="BA728" s="36" t="s">
        <v>450</v>
      </c>
      <c r="BB728" s="36" t="s">
        <v>450</v>
      </c>
      <c r="BC728" s="36" t="s">
        <v>450</v>
      </c>
      <c r="BD728" s="36">
        <v>0</v>
      </c>
      <c r="BE728" s="38" t="s">
        <v>450</v>
      </c>
      <c r="BF728" s="38">
        <v>0.15</v>
      </c>
      <c r="BG728" s="38" t="s">
        <v>450</v>
      </c>
      <c r="BH728" s="38" t="s">
        <v>450</v>
      </c>
      <c r="BI728" s="38">
        <v>0.15</v>
      </c>
      <c r="BJ728" s="39" t="s">
        <v>450</v>
      </c>
      <c r="BK728" s="39">
        <v>1</v>
      </c>
      <c r="BL728" s="39" t="s">
        <v>450</v>
      </c>
      <c r="BM728" s="39" t="s">
        <v>450</v>
      </c>
      <c r="BN728" s="39">
        <v>1</v>
      </c>
      <c r="BO728" s="38" t="s">
        <v>450</v>
      </c>
      <c r="BP728" s="38" t="s">
        <v>450</v>
      </c>
      <c r="BQ728" s="38" t="s">
        <v>450</v>
      </c>
      <c r="BR728" s="38" t="s">
        <v>450</v>
      </c>
      <c r="BS728" s="38">
        <v>0</v>
      </c>
      <c r="BT728" s="36">
        <v>0.81299999999999994</v>
      </c>
      <c r="BU728" s="36">
        <v>0.28799999999999998</v>
      </c>
      <c r="BV728" s="36">
        <v>0</v>
      </c>
      <c r="BW728" s="36">
        <v>0</v>
      </c>
      <c r="BX728" s="36">
        <v>1.101</v>
      </c>
      <c r="BY728" s="37">
        <v>76</v>
      </c>
      <c r="BZ728" s="37">
        <v>6</v>
      </c>
      <c r="CA728" s="37">
        <v>0</v>
      </c>
      <c r="CB728" s="37">
        <v>0</v>
      </c>
      <c r="CC728" s="37">
        <v>82</v>
      </c>
      <c r="CD728" s="36">
        <v>0</v>
      </c>
      <c r="CE728" s="36">
        <v>0</v>
      </c>
      <c r="CF728" s="36">
        <v>0</v>
      </c>
      <c r="CG728" s="36">
        <v>0</v>
      </c>
      <c r="CH728" s="36">
        <v>0</v>
      </c>
    </row>
    <row r="729" spans="1:86" x14ac:dyDescent="0.25">
      <c r="A729" s="45">
        <v>2022</v>
      </c>
      <c r="B729" s="43" t="s">
        <v>183</v>
      </c>
      <c r="C729" s="44">
        <v>40224</v>
      </c>
      <c r="D729" s="43" t="s">
        <v>716</v>
      </c>
      <c r="E729" s="43" t="s">
        <v>468</v>
      </c>
      <c r="F729" s="42" t="s">
        <v>457</v>
      </c>
      <c r="G729" s="54">
        <v>0.59599999999999997</v>
      </c>
      <c r="H729" s="54">
        <v>0.17</v>
      </c>
      <c r="I729" s="38" t="s">
        <v>450</v>
      </c>
      <c r="J729" s="38" t="s">
        <v>450</v>
      </c>
      <c r="K729" s="38">
        <v>0.76600000000000001</v>
      </c>
      <c r="L729" s="39">
        <v>77</v>
      </c>
      <c r="M729" s="39">
        <v>4</v>
      </c>
      <c r="N729" s="39" t="s">
        <v>450</v>
      </c>
      <c r="O729" s="39" t="s">
        <v>450</v>
      </c>
      <c r="P729" s="39">
        <v>81</v>
      </c>
      <c r="Q729" s="41" t="s">
        <v>450</v>
      </c>
      <c r="R729" s="41" t="s">
        <v>450</v>
      </c>
      <c r="S729" s="41" t="s">
        <v>450</v>
      </c>
      <c r="T729" s="41" t="s">
        <v>450</v>
      </c>
      <c r="U729" s="41" t="s">
        <v>450</v>
      </c>
      <c r="V729" s="40" t="s">
        <v>450</v>
      </c>
      <c r="W729" s="40" t="s">
        <v>450</v>
      </c>
      <c r="X729" s="40" t="s">
        <v>450</v>
      </c>
      <c r="Y729" s="40" t="s">
        <v>450</v>
      </c>
      <c r="Z729" s="40" t="s">
        <v>450</v>
      </c>
      <c r="AA729" s="38" t="s">
        <v>450</v>
      </c>
      <c r="AB729" s="38" t="s">
        <v>450</v>
      </c>
      <c r="AC729" s="38" t="s">
        <v>450</v>
      </c>
      <c r="AD729" s="38" t="s">
        <v>450</v>
      </c>
      <c r="AE729" s="38" t="s">
        <v>450</v>
      </c>
      <c r="AF729" s="39" t="s">
        <v>450</v>
      </c>
      <c r="AG729" s="39" t="s">
        <v>450</v>
      </c>
      <c r="AH729" s="39" t="s">
        <v>450</v>
      </c>
      <c r="AI729" s="39" t="s">
        <v>450</v>
      </c>
      <c r="AJ729" s="39" t="s">
        <v>450</v>
      </c>
      <c r="AK729" s="38" t="s">
        <v>450</v>
      </c>
      <c r="AL729" s="38" t="s">
        <v>450</v>
      </c>
      <c r="AM729" s="38" t="s">
        <v>450</v>
      </c>
      <c r="AN729" s="38" t="s">
        <v>450</v>
      </c>
      <c r="AO729" s="38">
        <v>0</v>
      </c>
      <c r="AP729" s="36">
        <v>2E-3</v>
      </c>
      <c r="AQ729" s="36" t="s">
        <v>450</v>
      </c>
      <c r="AR729" s="36" t="s">
        <v>450</v>
      </c>
      <c r="AS729" s="36" t="s">
        <v>450</v>
      </c>
      <c r="AT729" s="36">
        <v>2E-3</v>
      </c>
      <c r="AU729" s="37">
        <v>1</v>
      </c>
      <c r="AV729" s="37" t="s">
        <v>450</v>
      </c>
      <c r="AW729" s="37" t="s">
        <v>450</v>
      </c>
      <c r="AX729" s="37" t="s">
        <v>450</v>
      </c>
      <c r="AY729" s="37">
        <v>1</v>
      </c>
      <c r="AZ729" s="36" t="s">
        <v>450</v>
      </c>
      <c r="BA729" s="36" t="s">
        <v>450</v>
      </c>
      <c r="BB729" s="36" t="s">
        <v>450</v>
      </c>
      <c r="BC729" s="36" t="s">
        <v>450</v>
      </c>
      <c r="BD729" s="36">
        <v>0</v>
      </c>
      <c r="BE729" s="38" t="s">
        <v>450</v>
      </c>
      <c r="BF729" s="38" t="s">
        <v>450</v>
      </c>
      <c r="BG729" s="38" t="s">
        <v>450</v>
      </c>
      <c r="BH729" s="38" t="s">
        <v>450</v>
      </c>
      <c r="BI729" s="38">
        <v>0</v>
      </c>
      <c r="BJ729" s="39" t="s">
        <v>450</v>
      </c>
      <c r="BK729" s="39" t="s">
        <v>450</v>
      </c>
      <c r="BL729" s="39" t="s">
        <v>450</v>
      </c>
      <c r="BM729" s="39" t="s">
        <v>450</v>
      </c>
      <c r="BN729" s="39">
        <v>0</v>
      </c>
      <c r="BO729" s="38" t="s">
        <v>450</v>
      </c>
      <c r="BP729" s="38" t="s">
        <v>450</v>
      </c>
      <c r="BQ729" s="38" t="s">
        <v>450</v>
      </c>
      <c r="BR729" s="38" t="s">
        <v>450</v>
      </c>
      <c r="BS729" s="38">
        <v>0</v>
      </c>
      <c r="BT729" s="36">
        <v>0.59799999999999998</v>
      </c>
      <c r="BU729" s="36">
        <v>0.17</v>
      </c>
      <c r="BV729" s="36">
        <v>0</v>
      </c>
      <c r="BW729" s="36">
        <v>0</v>
      </c>
      <c r="BX729" s="36">
        <v>0.76800000000000002</v>
      </c>
      <c r="BY729" s="37">
        <v>78</v>
      </c>
      <c r="BZ729" s="37">
        <v>4</v>
      </c>
      <c r="CA729" s="37">
        <v>0</v>
      </c>
      <c r="CB729" s="37">
        <v>0</v>
      </c>
      <c r="CC729" s="37">
        <v>82</v>
      </c>
      <c r="CD729" s="36">
        <v>0</v>
      </c>
      <c r="CE729" s="36">
        <v>0</v>
      </c>
      <c r="CF729" s="36">
        <v>0</v>
      </c>
      <c r="CG729" s="36">
        <v>0</v>
      </c>
      <c r="CH729" s="36">
        <v>0</v>
      </c>
    </row>
    <row r="730" spans="1:86" x14ac:dyDescent="0.25">
      <c r="A730" s="45">
        <v>2022</v>
      </c>
      <c r="B730" s="43" t="s">
        <v>183</v>
      </c>
      <c r="C730" s="44">
        <v>40289</v>
      </c>
      <c r="D730" s="43" t="s">
        <v>715</v>
      </c>
      <c r="E730" s="43" t="s">
        <v>468</v>
      </c>
      <c r="F730" s="42" t="s">
        <v>457</v>
      </c>
      <c r="G730" s="54">
        <v>1.069</v>
      </c>
      <c r="H730" s="54">
        <v>0.11</v>
      </c>
      <c r="I730" s="38" t="s">
        <v>450</v>
      </c>
      <c r="J730" s="38" t="s">
        <v>450</v>
      </c>
      <c r="K730" s="38">
        <v>1.179</v>
      </c>
      <c r="L730" s="39">
        <v>111</v>
      </c>
      <c r="M730" s="39">
        <v>3</v>
      </c>
      <c r="N730" s="39" t="s">
        <v>450</v>
      </c>
      <c r="O730" s="39" t="s">
        <v>450</v>
      </c>
      <c r="P730" s="39">
        <v>114</v>
      </c>
      <c r="Q730" s="41" t="s">
        <v>450</v>
      </c>
      <c r="R730" s="41" t="s">
        <v>450</v>
      </c>
      <c r="S730" s="41" t="s">
        <v>450</v>
      </c>
      <c r="T730" s="41" t="s">
        <v>450</v>
      </c>
      <c r="U730" s="41" t="s">
        <v>450</v>
      </c>
      <c r="V730" s="40" t="s">
        <v>450</v>
      </c>
      <c r="W730" s="40" t="s">
        <v>450</v>
      </c>
      <c r="X730" s="40" t="s">
        <v>450</v>
      </c>
      <c r="Y730" s="40" t="s">
        <v>450</v>
      </c>
      <c r="Z730" s="40" t="s">
        <v>450</v>
      </c>
      <c r="AA730" s="38" t="s">
        <v>450</v>
      </c>
      <c r="AB730" s="38" t="s">
        <v>450</v>
      </c>
      <c r="AC730" s="38" t="s">
        <v>450</v>
      </c>
      <c r="AD730" s="38" t="s">
        <v>450</v>
      </c>
      <c r="AE730" s="38" t="s">
        <v>450</v>
      </c>
      <c r="AF730" s="39" t="s">
        <v>450</v>
      </c>
      <c r="AG730" s="39" t="s">
        <v>450</v>
      </c>
      <c r="AH730" s="39" t="s">
        <v>450</v>
      </c>
      <c r="AI730" s="39" t="s">
        <v>450</v>
      </c>
      <c r="AJ730" s="39" t="s">
        <v>450</v>
      </c>
      <c r="AK730" s="38" t="s">
        <v>450</v>
      </c>
      <c r="AL730" s="38" t="s">
        <v>450</v>
      </c>
      <c r="AM730" s="38" t="s">
        <v>450</v>
      </c>
      <c r="AN730" s="38" t="s">
        <v>450</v>
      </c>
      <c r="AO730" s="38">
        <v>0</v>
      </c>
      <c r="AP730" s="36">
        <v>2.8000000000000001E-2</v>
      </c>
      <c r="AQ730" s="36" t="s">
        <v>450</v>
      </c>
      <c r="AR730" s="36" t="s">
        <v>450</v>
      </c>
      <c r="AS730" s="36" t="s">
        <v>450</v>
      </c>
      <c r="AT730" s="36">
        <v>2.8000000000000001E-2</v>
      </c>
      <c r="AU730" s="37">
        <v>14</v>
      </c>
      <c r="AV730" s="37" t="s">
        <v>450</v>
      </c>
      <c r="AW730" s="37" t="s">
        <v>450</v>
      </c>
      <c r="AX730" s="37" t="s">
        <v>450</v>
      </c>
      <c r="AY730" s="37">
        <v>14</v>
      </c>
      <c r="AZ730" s="36" t="s">
        <v>450</v>
      </c>
      <c r="BA730" s="36" t="s">
        <v>450</v>
      </c>
      <c r="BB730" s="36" t="s">
        <v>450</v>
      </c>
      <c r="BC730" s="36" t="s">
        <v>450</v>
      </c>
      <c r="BD730" s="36">
        <v>0</v>
      </c>
      <c r="BE730" s="38" t="s">
        <v>450</v>
      </c>
      <c r="BF730" s="38" t="s">
        <v>450</v>
      </c>
      <c r="BG730" s="38" t="s">
        <v>450</v>
      </c>
      <c r="BH730" s="38" t="s">
        <v>450</v>
      </c>
      <c r="BI730" s="38">
        <v>0</v>
      </c>
      <c r="BJ730" s="39" t="s">
        <v>450</v>
      </c>
      <c r="BK730" s="39" t="s">
        <v>450</v>
      </c>
      <c r="BL730" s="39" t="s">
        <v>450</v>
      </c>
      <c r="BM730" s="39" t="s">
        <v>450</v>
      </c>
      <c r="BN730" s="39">
        <v>0</v>
      </c>
      <c r="BO730" s="38" t="s">
        <v>450</v>
      </c>
      <c r="BP730" s="38" t="s">
        <v>450</v>
      </c>
      <c r="BQ730" s="38" t="s">
        <v>450</v>
      </c>
      <c r="BR730" s="38" t="s">
        <v>450</v>
      </c>
      <c r="BS730" s="38">
        <v>0</v>
      </c>
      <c r="BT730" s="36">
        <v>1.097</v>
      </c>
      <c r="BU730" s="36">
        <v>0.11</v>
      </c>
      <c r="BV730" s="36">
        <v>0</v>
      </c>
      <c r="BW730" s="36">
        <v>0</v>
      </c>
      <c r="BX730" s="36">
        <v>1.2070000000000001</v>
      </c>
      <c r="BY730" s="37">
        <v>125</v>
      </c>
      <c r="BZ730" s="37">
        <v>3</v>
      </c>
      <c r="CA730" s="37">
        <v>0</v>
      </c>
      <c r="CB730" s="37">
        <v>0</v>
      </c>
      <c r="CC730" s="37">
        <v>128</v>
      </c>
      <c r="CD730" s="36">
        <v>0</v>
      </c>
      <c r="CE730" s="36">
        <v>0</v>
      </c>
      <c r="CF730" s="36">
        <v>0</v>
      </c>
      <c r="CG730" s="36">
        <v>0</v>
      </c>
      <c r="CH730" s="36">
        <v>0</v>
      </c>
    </row>
    <row r="731" spans="1:86" x14ac:dyDescent="0.25">
      <c r="A731" s="45">
        <v>2022</v>
      </c>
      <c r="B731" s="43" t="s">
        <v>183</v>
      </c>
      <c r="C731" s="44">
        <v>40290</v>
      </c>
      <c r="D731" s="43" t="s">
        <v>714</v>
      </c>
      <c r="E731" s="43" t="s">
        <v>468</v>
      </c>
      <c r="F731" s="42" t="s">
        <v>457</v>
      </c>
      <c r="G731" s="54">
        <v>0.55200000000000005</v>
      </c>
      <c r="H731" s="54">
        <v>0.376</v>
      </c>
      <c r="I731" s="38" t="s">
        <v>450</v>
      </c>
      <c r="J731" s="38" t="s">
        <v>450</v>
      </c>
      <c r="K731" s="38">
        <v>0.92800000000000005</v>
      </c>
      <c r="L731" s="39">
        <v>53</v>
      </c>
      <c r="M731" s="39">
        <v>4</v>
      </c>
      <c r="N731" s="39" t="s">
        <v>450</v>
      </c>
      <c r="O731" s="39" t="s">
        <v>450</v>
      </c>
      <c r="P731" s="39">
        <v>57</v>
      </c>
      <c r="Q731" s="41" t="s">
        <v>450</v>
      </c>
      <c r="R731" s="41" t="s">
        <v>450</v>
      </c>
      <c r="S731" s="41" t="s">
        <v>450</v>
      </c>
      <c r="T731" s="41" t="s">
        <v>450</v>
      </c>
      <c r="U731" s="41" t="s">
        <v>450</v>
      </c>
      <c r="V731" s="40" t="s">
        <v>450</v>
      </c>
      <c r="W731" s="40" t="s">
        <v>450</v>
      </c>
      <c r="X731" s="40" t="s">
        <v>450</v>
      </c>
      <c r="Y731" s="40" t="s">
        <v>450</v>
      </c>
      <c r="Z731" s="40" t="s">
        <v>450</v>
      </c>
      <c r="AA731" s="38" t="s">
        <v>450</v>
      </c>
      <c r="AB731" s="38" t="s">
        <v>450</v>
      </c>
      <c r="AC731" s="38" t="s">
        <v>450</v>
      </c>
      <c r="AD731" s="38" t="s">
        <v>450</v>
      </c>
      <c r="AE731" s="38" t="s">
        <v>450</v>
      </c>
      <c r="AF731" s="39" t="s">
        <v>450</v>
      </c>
      <c r="AG731" s="39" t="s">
        <v>450</v>
      </c>
      <c r="AH731" s="39" t="s">
        <v>450</v>
      </c>
      <c r="AI731" s="39" t="s">
        <v>450</v>
      </c>
      <c r="AJ731" s="39" t="s">
        <v>450</v>
      </c>
      <c r="AK731" s="38" t="s">
        <v>450</v>
      </c>
      <c r="AL731" s="38" t="s">
        <v>450</v>
      </c>
      <c r="AM731" s="38" t="s">
        <v>450</v>
      </c>
      <c r="AN731" s="38" t="s">
        <v>450</v>
      </c>
      <c r="AO731" s="38">
        <v>0</v>
      </c>
      <c r="AP731" s="36">
        <v>2.1999999999999999E-2</v>
      </c>
      <c r="AQ731" s="36">
        <v>2E-3</v>
      </c>
      <c r="AR731" s="36" t="s">
        <v>450</v>
      </c>
      <c r="AS731" s="36" t="s">
        <v>450</v>
      </c>
      <c r="AT731" s="36">
        <v>2.4E-2</v>
      </c>
      <c r="AU731" s="37">
        <v>3</v>
      </c>
      <c r="AV731" s="37">
        <v>1</v>
      </c>
      <c r="AW731" s="37" t="s">
        <v>450</v>
      </c>
      <c r="AX731" s="37" t="s">
        <v>450</v>
      </c>
      <c r="AY731" s="37">
        <v>4</v>
      </c>
      <c r="AZ731" s="36" t="s">
        <v>450</v>
      </c>
      <c r="BA731" s="36" t="s">
        <v>450</v>
      </c>
      <c r="BB731" s="36" t="s">
        <v>450</v>
      </c>
      <c r="BC731" s="36" t="s">
        <v>450</v>
      </c>
      <c r="BD731" s="36">
        <v>0</v>
      </c>
      <c r="BE731" s="38" t="s">
        <v>450</v>
      </c>
      <c r="BF731" s="38">
        <v>0.15</v>
      </c>
      <c r="BG731" s="38" t="s">
        <v>450</v>
      </c>
      <c r="BH731" s="38" t="s">
        <v>450</v>
      </c>
      <c r="BI731" s="38">
        <v>0.15</v>
      </c>
      <c r="BJ731" s="39" t="s">
        <v>450</v>
      </c>
      <c r="BK731" s="39">
        <v>1</v>
      </c>
      <c r="BL731" s="39" t="s">
        <v>450</v>
      </c>
      <c r="BM731" s="39" t="s">
        <v>450</v>
      </c>
      <c r="BN731" s="39">
        <v>1</v>
      </c>
      <c r="BO731" s="38" t="s">
        <v>450</v>
      </c>
      <c r="BP731" s="38" t="s">
        <v>450</v>
      </c>
      <c r="BQ731" s="38" t="s">
        <v>450</v>
      </c>
      <c r="BR731" s="38" t="s">
        <v>450</v>
      </c>
      <c r="BS731" s="38">
        <v>0</v>
      </c>
      <c r="BT731" s="36">
        <v>0.57399999999999995</v>
      </c>
      <c r="BU731" s="36">
        <v>0.52800000000000002</v>
      </c>
      <c r="BV731" s="36">
        <v>0</v>
      </c>
      <c r="BW731" s="36">
        <v>0</v>
      </c>
      <c r="BX731" s="36">
        <v>1.1020000000000001</v>
      </c>
      <c r="BY731" s="37">
        <v>56</v>
      </c>
      <c r="BZ731" s="37">
        <v>6</v>
      </c>
      <c r="CA731" s="37">
        <v>0</v>
      </c>
      <c r="CB731" s="37">
        <v>0</v>
      </c>
      <c r="CC731" s="37">
        <v>62</v>
      </c>
      <c r="CD731" s="36">
        <v>0</v>
      </c>
      <c r="CE731" s="36">
        <v>0</v>
      </c>
      <c r="CF731" s="36">
        <v>0</v>
      </c>
      <c r="CG731" s="36">
        <v>0</v>
      </c>
      <c r="CH731" s="36">
        <v>0</v>
      </c>
    </row>
    <row r="732" spans="1:86" x14ac:dyDescent="0.25">
      <c r="A732" s="45">
        <v>2022</v>
      </c>
      <c r="B732" s="43" t="s">
        <v>183</v>
      </c>
      <c r="C732" s="44">
        <v>40292</v>
      </c>
      <c r="D732" s="43" t="s">
        <v>713</v>
      </c>
      <c r="E732" s="43" t="s">
        <v>468</v>
      </c>
      <c r="F732" s="42" t="s">
        <v>457</v>
      </c>
      <c r="G732" s="54">
        <v>0.52300000000000002</v>
      </c>
      <c r="H732" s="54">
        <v>2E-3</v>
      </c>
      <c r="I732" s="38" t="s">
        <v>450</v>
      </c>
      <c r="J732" s="38" t="s">
        <v>450</v>
      </c>
      <c r="K732" s="38">
        <v>0.52500000000000002</v>
      </c>
      <c r="L732" s="39">
        <v>53</v>
      </c>
      <c r="M732" s="39">
        <v>1</v>
      </c>
      <c r="N732" s="39" t="s">
        <v>450</v>
      </c>
      <c r="O732" s="39" t="s">
        <v>450</v>
      </c>
      <c r="P732" s="39">
        <v>54</v>
      </c>
      <c r="Q732" s="41" t="s">
        <v>450</v>
      </c>
      <c r="R732" s="41" t="s">
        <v>450</v>
      </c>
      <c r="S732" s="41" t="s">
        <v>450</v>
      </c>
      <c r="T732" s="41" t="s">
        <v>450</v>
      </c>
      <c r="U732" s="41" t="s">
        <v>450</v>
      </c>
      <c r="V732" s="40" t="s">
        <v>450</v>
      </c>
      <c r="W732" s="40" t="s">
        <v>450</v>
      </c>
      <c r="X732" s="40" t="s">
        <v>450</v>
      </c>
      <c r="Y732" s="40" t="s">
        <v>450</v>
      </c>
      <c r="Z732" s="40" t="s">
        <v>450</v>
      </c>
      <c r="AA732" s="38" t="s">
        <v>450</v>
      </c>
      <c r="AB732" s="38" t="s">
        <v>450</v>
      </c>
      <c r="AC732" s="38" t="s">
        <v>450</v>
      </c>
      <c r="AD732" s="38" t="s">
        <v>450</v>
      </c>
      <c r="AE732" s="38" t="s">
        <v>450</v>
      </c>
      <c r="AF732" s="39" t="s">
        <v>450</v>
      </c>
      <c r="AG732" s="39" t="s">
        <v>450</v>
      </c>
      <c r="AH732" s="39" t="s">
        <v>450</v>
      </c>
      <c r="AI732" s="39" t="s">
        <v>450</v>
      </c>
      <c r="AJ732" s="39" t="s">
        <v>450</v>
      </c>
      <c r="AK732" s="38" t="s">
        <v>450</v>
      </c>
      <c r="AL732" s="38" t="s">
        <v>450</v>
      </c>
      <c r="AM732" s="38" t="s">
        <v>450</v>
      </c>
      <c r="AN732" s="38" t="s">
        <v>450</v>
      </c>
      <c r="AO732" s="38">
        <v>0</v>
      </c>
      <c r="AP732" s="36">
        <v>1.4999999999999999E-2</v>
      </c>
      <c r="AQ732" s="36">
        <v>0.01</v>
      </c>
      <c r="AR732" s="36" t="s">
        <v>450</v>
      </c>
      <c r="AS732" s="36" t="s">
        <v>450</v>
      </c>
      <c r="AT732" s="36">
        <v>2.5000000000000001E-2</v>
      </c>
      <c r="AU732" s="37">
        <v>2</v>
      </c>
      <c r="AV732" s="37">
        <v>1</v>
      </c>
      <c r="AW732" s="37" t="s">
        <v>450</v>
      </c>
      <c r="AX732" s="37" t="s">
        <v>450</v>
      </c>
      <c r="AY732" s="37">
        <v>3</v>
      </c>
      <c r="AZ732" s="36" t="s">
        <v>450</v>
      </c>
      <c r="BA732" s="36" t="s">
        <v>450</v>
      </c>
      <c r="BB732" s="36" t="s">
        <v>450</v>
      </c>
      <c r="BC732" s="36" t="s">
        <v>450</v>
      </c>
      <c r="BD732" s="36">
        <v>0</v>
      </c>
      <c r="BE732" s="38" t="s">
        <v>450</v>
      </c>
      <c r="BF732" s="38">
        <v>0.08</v>
      </c>
      <c r="BG732" s="38" t="s">
        <v>450</v>
      </c>
      <c r="BH732" s="38" t="s">
        <v>450</v>
      </c>
      <c r="BI732" s="38">
        <v>0.08</v>
      </c>
      <c r="BJ732" s="39" t="s">
        <v>450</v>
      </c>
      <c r="BK732" s="39">
        <v>1</v>
      </c>
      <c r="BL732" s="39" t="s">
        <v>450</v>
      </c>
      <c r="BM732" s="39" t="s">
        <v>450</v>
      </c>
      <c r="BN732" s="39">
        <v>1</v>
      </c>
      <c r="BO732" s="38" t="s">
        <v>450</v>
      </c>
      <c r="BP732" s="38" t="s">
        <v>450</v>
      </c>
      <c r="BQ732" s="38" t="s">
        <v>450</v>
      </c>
      <c r="BR732" s="38" t="s">
        <v>450</v>
      </c>
      <c r="BS732" s="38">
        <v>0</v>
      </c>
      <c r="BT732" s="36">
        <v>0.53800000000000003</v>
      </c>
      <c r="BU732" s="36">
        <v>9.1999999999999998E-2</v>
      </c>
      <c r="BV732" s="36">
        <v>0</v>
      </c>
      <c r="BW732" s="36">
        <v>0</v>
      </c>
      <c r="BX732" s="36">
        <v>0.63</v>
      </c>
      <c r="BY732" s="37">
        <v>55</v>
      </c>
      <c r="BZ732" s="37">
        <v>3</v>
      </c>
      <c r="CA732" s="37">
        <v>0</v>
      </c>
      <c r="CB732" s="37">
        <v>0</v>
      </c>
      <c r="CC732" s="37">
        <v>58</v>
      </c>
      <c r="CD732" s="36">
        <v>0</v>
      </c>
      <c r="CE732" s="36">
        <v>0</v>
      </c>
      <c r="CF732" s="36">
        <v>0</v>
      </c>
      <c r="CG732" s="36">
        <v>0</v>
      </c>
      <c r="CH732" s="36">
        <v>0</v>
      </c>
    </row>
    <row r="733" spans="1:86" x14ac:dyDescent="0.25">
      <c r="A733" s="45">
        <v>2022</v>
      </c>
      <c r="B733" s="43" t="s">
        <v>183</v>
      </c>
      <c r="C733" s="44">
        <v>40293</v>
      </c>
      <c r="D733" s="43" t="s">
        <v>712</v>
      </c>
      <c r="E733" s="43" t="s">
        <v>468</v>
      </c>
      <c r="F733" s="42" t="s">
        <v>457</v>
      </c>
      <c r="G733" s="54">
        <v>0.68600000000000005</v>
      </c>
      <c r="H733" s="54" t="s">
        <v>450</v>
      </c>
      <c r="I733" s="38" t="s">
        <v>450</v>
      </c>
      <c r="J733" s="38" t="s">
        <v>450</v>
      </c>
      <c r="K733" s="38">
        <v>0.68600000000000005</v>
      </c>
      <c r="L733" s="39">
        <v>74</v>
      </c>
      <c r="M733" s="39" t="s">
        <v>450</v>
      </c>
      <c r="N733" s="39" t="s">
        <v>450</v>
      </c>
      <c r="O733" s="39" t="s">
        <v>450</v>
      </c>
      <c r="P733" s="39">
        <v>74</v>
      </c>
      <c r="Q733" s="41" t="s">
        <v>450</v>
      </c>
      <c r="R733" s="41" t="s">
        <v>450</v>
      </c>
      <c r="S733" s="41" t="s">
        <v>450</v>
      </c>
      <c r="T733" s="41" t="s">
        <v>450</v>
      </c>
      <c r="U733" s="41" t="s">
        <v>450</v>
      </c>
      <c r="V733" s="40" t="s">
        <v>450</v>
      </c>
      <c r="W733" s="40" t="s">
        <v>450</v>
      </c>
      <c r="X733" s="40" t="s">
        <v>450</v>
      </c>
      <c r="Y733" s="40" t="s">
        <v>450</v>
      </c>
      <c r="Z733" s="40" t="s">
        <v>450</v>
      </c>
      <c r="AA733" s="38" t="s">
        <v>450</v>
      </c>
      <c r="AB733" s="38" t="s">
        <v>450</v>
      </c>
      <c r="AC733" s="38" t="s">
        <v>450</v>
      </c>
      <c r="AD733" s="38" t="s">
        <v>450</v>
      </c>
      <c r="AE733" s="38" t="s">
        <v>450</v>
      </c>
      <c r="AF733" s="39" t="s">
        <v>450</v>
      </c>
      <c r="AG733" s="39" t="s">
        <v>450</v>
      </c>
      <c r="AH733" s="39" t="s">
        <v>450</v>
      </c>
      <c r="AI733" s="39" t="s">
        <v>450</v>
      </c>
      <c r="AJ733" s="39" t="s">
        <v>450</v>
      </c>
      <c r="AK733" s="38" t="s">
        <v>450</v>
      </c>
      <c r="AL733" s="38" t="s">
        <v>450</v>
      </c>
      <c r="AM733" s="38" t="s">
        <v>450</v>
      </c>
      <c r="AN733" s="38" t="s">
        <v>450</v>
      </c>
      <c r="AO733" s="38">
        <v>0</v>
      </c>
      <c r="AP733" s="36">
        <v>5.0000000000000001E-3</v>
      </c>
      <c r="AQ733" s="36" t="s">
        <v>450</v>
      </c>
      <c r="AR733" s="36" t="s">
        <v>450</v>
      </c>
      <c r="AS733" s="36" t="s">
        <v>450</v>
      </c>
      <c r="AT733" s="36">
        <v>5.0000000000000001E-3</v>
      </c>
      <c r="AU733" s="37">
        <v>2</v>
      </c>
      <c r="AV733" s="37" t="s">
        <v>450</v>
      </c>
      <c r="AW733" s="37" t="s">
        <v>450</v>
      </c>
      <c r="AX733" s="37" t="s">
        <v>450</v>
      </c>
      <c r="AY733" s="37">
        <v>2</v>
      </c>
      <c r="AZ733" s="36" t="s">
        <v>450</v>
      </c>
      <c r="BA733" s="36" t="s">
        <v>450</v>
      </c>
      <c r="BB733" s="36" t="s">
        <v>450</v>
      </c>
      <c r="BC733" s="36" t="s">
        <v>450</v>
      </c>
      <c r="BD733" s="36">
        <v>0</v>
      </c>
      <c r="BE733" s="38" t="s">
        <v>450</v>
      </c>
      <c r="BF733" s="38">
        <v>0.45</v>
      </c>
      <c r="BG733" s="38" t="s">
        <v>450</v>
      </c>
      <c r="BH733" s="38" t="s">
        <v>450</v>
      </c>
      <c r="BI733" s="38">
        <v>0.45</v>
      </c>
      <c r="BJ733" s="39" t="s">
        <v>450</v>
      </c>
      <c r="BK733" s="39">
        <v>1</v>
      </c>
      <c r="BL733" s="39" t="s">
        <v>450</v>
      </c>
      <c r="BM733" s="39" t="s">
        <v>450</v>
      </c>
      <c r="BN733" s="39">
        <v>1</v>
      </c>
      <c r="BO733" s="38" t="s">
        <v>450</v>
      </c>
      <c r="BP733" s="38" t="s">
        <v>450</v>
      </c>
      <c r="BQ733" s="38" t="s">
        <v>450</v>
      </c>
      <c r="BR733" s="38" t="s">
        <v>450</v>
      </c>
      <c r="BS733" s="38">
        <v>0</v>
      </c>
      <c r="BT733" s="36">
        <v>0.69099999999999995</v>
      </c>
      <c r="BU733" s="36">
        <v>0.45</v>
      </c>
      <c r="BV733" s="36">
        <v>0</v>
      </c>
      <c r="BW733" s="36">
        <v>0</v>
      </c>
      <c r="BX733" s="36">
        <v>1.141</v>
      </c>
      <c r="BY733" s="37">
        <v>76</v>
      </c>
      <c r="BZ733" s="37">
        <v>1</v>
      </c>
      <c r="CA733" s="37">
        <v>0</v>
      </c>
      <c r="CB733" s="37">
        <v>0</v>
      </c>
      <c r="CC733" s="37">
        <v>77</v>
      </c>
      <c r="CD733" s="36">
        <v>0</v>
      </c>
      <c r="CE733" s="36">
        <v>0</v>
      </c>
      <c r="CF733" s="36">
        <v>0</v>
      </c>
      <c r="CG733" s="36">
        <v>0</v>
      </c>
      <c r="CH733" s="36">
        <v>0</v>
      </c>
    </row>
    <row r="734" spans="1:86" x14ac:dyDescent="0.25">
      <c r="A734" s="45">
        <v>2022</v>
      </c>
      <c r="B734" s="43" t="s">
        <v>183</v>
      </c>
      <c r="C734" s="44">
        <v>99999</v>
      </c>
      <c r="D734" s="43" t="s">
        <v>453</v>
      </c>
      <c r="E734" s="43" t="s">
        <v>468</v>
      </c>
      <c r="F734" s="42" t="s">
        <v>451</v>
      </c>
      <c r="G734" s="54">
        <v>-17.948</v>
      </c>
      <c r="H734" s="54">
        <v>-4.2709999999999999</v>
      </c>
      <c r="I734" s="38">
        <v>-4.2210000000000001</v>
      </c>
      <c r="J734" s="38" t="s">
        <v>450</v>
      </c>
      <c r="K734" s="38">
        <v>-26.439</v>
      </c>
      <c r="L734" s="39" t="s">
        <v>450</v>
      </c>
      <c r="M734" s="39" t="s">
        <v>450</v>
      </c>
      <c r="N734" s="39" t="s">
        <v>450</v>
      </c>
      <c r="O734" s="39" t="s">
        <v>450</v>
      </c>
      <c r="P734" s="39" t="s">
        <v>450</v>
      </c>
      <c r="Q734" s="41" t="s">
        <v>450</v>
      </c>
      <c r="R734" s="41" t="s">
        <v>450</v>
      </c>
      <c r="S734" s="41" t="s">
        <v>450</v>
      </c>
      <c r="T734" s="41" t="s">
        <v>450</v>
      </c>
      <c r="U734" s="41" t="s">
        <v>450</v>
      </c>
      <c r="V734" s="40" t="s">
        <v>450</v>
      </c>
      <c r="W734" s="40" t="s">
        <v>450</v>
      </c>
      <c r="X734" s="40" t="s">
        <v>450</v>
      </c>
      <c r="Y734" s="40" t="s">
        <v>450</v>
      </c>
      <c r="Z734" s="40" t="s">
        <v>450</v>
      </c>
      <c r="AA734" s="38">
        <v>-7.6999999999999999E-2</v>
      </c>
      <c r="AB734" s="38">
        <v>-0.20599999999999999</v>
      </c>
      <c r="AC734" s="38" t="s">
        <v>450</v>
      </c>
      <c r="AD734" s="38" t="s">
        <v>450</v>
      </c>
      <c r="AE734" s="38">
        <v>-0.28299999999999997</v>
      </c>
      <c r="AF734" s="39" t="s">
        <v>450</v>
      </c>
      <c r="AG734" s="39" t="s">
        <v>450</v>
      </c>
      <c r="AH734" s="39" t="s">
        <v>450</v>
      </c>
      <c r="AI734" s="39" t="s">
        <v>450</v>
      </c>
      <c r="AJ734" s="39" t="s">
        <v>450</v>
      </c>
      <c r="AK734" s="38" t="s">
        <v>450</v>
      </c>
      <c r="AL734" s="38" t="s">
        <v>450</v>
      </c>
      <c r="AM734" s="38" t="s">
        <v>450</v>
      </c>
      <c r="AN734" s="38" t="s">
        <v>450</v>
      </c>
      <c r="AO734" s="38" t="s">
        <v>450</v>
      </c>
      <c r="AP734" s="36" t="s">
        <v>450</v>
      </c>
      <c r="AQ734" s="36" t="s">
        <v>450</v>
      </c>
      <c r="AR734" s="36" t="s">
        <v>450</v>
      </c>
      <c r="AS734" s="36" t="s">
        <v>450</v>
      </c>
      <c r="AT734" s="36" t="s">
        <v>450</v>
      </c>
      <c r="AU734" s="37" t="s">
        <v>450</v>
      </c>
      <c r="AV734" s="37" t="s">
        <v>450</v>
      </c>
      <c r="AW734" s="37" t="s">
        <v>450</v>
      </c>
      <c r="AX734" s="37" t="s">
        <v>450</v>
      </c>
      <c r="AY734" s="37" t="s">
        <v>450</v>
      </c>
      <c r="AZ734" s="36" t="s">
        <v>450</v>
      </c>
      <c r="BA734" s="36" t="s">
        <v>450</v>
      </c>
      <c r="BB734" s="36" t="s">
        <v>450</v>
      </c>
      <c r="BC734" s="36" t="s">
        <v>450</v>
      </c>
      <c r="BD734" s="36" t="s">
        <v>450</v>
      </c>
      <c r="BE734" s="38" t="s">
        <v>450</v>
      </c>
      <c r="BF734" s="38" t="s">
        <v>450</v>
      </c>
      <c r="BG734" s="38" t="s">
        <v>450</v>
      </c>
      <c r="BH734" s="38" t="s">
        <v>450</v>
      </c>
      <c r="BI734" s="38" t="s">
        <v>450</v>
      </c>
      <c r="BJ734" s="39" t="s">
        <v>450</v>
      </c>
      <c r="BK734" s="39" t="s">
        <v>450</v>
      </c>
      <c r="BL734" s="39" t="s">
        <v>450</v>
      </c>
      <c r="BM734" s="39" t="s">
        <v>450</v>
      </c>
      <c r="BN734" s="39" t="s">
        <v>450</v>
      </c>
      <c r="BO734" s="38" t="s">
        <v>450</v>
      </c>
      <c r="BP734" s="38" t="s">
        <v>450</v>
      </c>
      <c r="BQ734" s="38" t="s">
        <v>450</v>
      </c>
      <c r="BR734" s="38" t="s">
        <v>450</v>
      </c>
      <c r="BS734" s="38" t="s">
        <v>450</v>
      </c>
      <c r="BT734" s="36">
        <v>-18.024999999999999</v>
      </c>
      <c r="BU734" s="36">
        <v>-4.4770000000000003</v>
      </c>
      <c r="BV734" s="36">
        <v>-4.2210000000000001</v>
      </c>
      <c r="BW734" s="36" t="s">
        <v>450</v>
      </c>
      <c r="BX734" s="36">
        <v>-26.722999999999999</v>
      </c>
      <c r="BY734" s="37" t="s">
        <v>450</v>
      </c>
      <c r="BZ734" s="37" t="s">
        <v>450</v>
      </c>
      <c r="CA734" s="37" t="s">
        <v>450</v>
      </c>
      <c r="CB734" s="37" t="s">
        <v>450</v>
      </c>
      <c r="CC734" s="37" t="s">
        <v>450</v>
      </c>
      <c r="CD734" s="36" t="s">
        <v>450</v>
      </c>
      <c r="CE734" s="36" t="s">
        <v>450</v>
      </c>
      <c r="CF734" s="36" t="s">
        <v>450</v>
      </c>
      <c r="CG734" s="36" t="s">
        <v>450</v>
      </c>
      <c r="CH734" s="36" t="s">
        <v>450</v>
      </c>
    </row>
    <row r="735" spans="1:86" x14ac:dyDescent="0.25">
      <c r="A735" s="45">
        <v>2022</v>
      </c>
      <c r="B735" s="43" t="s">
        <v>184</v>
      </c>
      <c r="C735" s="44">
        <v>1857</v>
      </c>
      <c r="D735" s="43" t="s">
        <v>711</v>
      </c>
      <c r="E735" s="43" t="s">
        <v>575</v>
      </c>
      <c r="F735" s="42" t="s">
        <v>457</v>
      </c>
      <c r="G735" s="54">
        <v>0.441</v>
      </c>
      <c r="H735" s="54">
        <v>0.03</v>
      </c>
      <c r="I735" s="38">
        <v>0</v>
      </c>
      <c r="J735" s="38">
        <v>0</v>
      </c>
      <c r="K735" s="38">
        <v>0.47099999999999997</v>
      </c>
      <c r="L735" s="39">
        <v>54</v>
      </c>
      <c r="M735" s="39">
        <v>5</v>
      </c>
      <c r="N735" s="39">
        <v>0</v>
      </c>
      <c r="O735" s="39">
        <v>0</v>
      </c>
      <c r="P735" s="39">
        <v>59</v>
      </c>
      <c r="Q735" s="41" t="s">
        <v>450</v>
      </c>
      <c r="R735" s="41" t="s">
        <v>450</v>
      </c>
      <c r="S735" s="41" t="s">
        <v>450</v>
      </c>
      <c r="T735" s="41" t="s">
        <v>450</v>
      </c>
      <c r="U735" s="41" t="s">
        <v>450</v>
      </c>
      <c r="V735" s="40" t="s">
        <v>450</v>
      </c>
      <c r="W735" s="40" t="s">
        <v>450</v>
      </c>
      <c r="X735" s="40" t="s">
        <v>450</v>
      </c>
      <c r="Y735" s="40" t="s">
        <v>450</v>
      </c>
      <c r="Z735" s="40" t="s">
        <v>450</v>
      </c>
      <c r="AA735" s="38" t="s">
        <v>450</v>
      </c>
      <c r="AB735" s="38" t="s">
        <v>450</v>
      </c>
      <c r="AC735" s="38" t="s">
        <v>450</v>
      </c>
      <c r="AD735" s="38" t="s">
        <v>450</v>
      </c>
      <c r="AE735" s="38" t="s">
        <v>450</v>
      </c>
      <c r="AF735" s="39" t="s">
        <v>450</v>
      </c>
      <c r="AG735" s="39" t="s">
        <v>450</v>
      </c>
      <c r="AH735" s="39" t="s">
        <v>450</v>
      </c>
      <c r="AI735" s="39" t="s">
        <v>450</v>
      </c>
      <c r="AJ735" s="39" t="s">
        <v>450</v>
      </c>
      <c r="AK735" s="38" t="s">
        <v>450</v>
      </c>
      <c r="AL735" s="38" t="s">
        <v>450</v>
      </c>
      <c r="AM735" s="38" t="s">
        <v>450</v>
      </c>
      <c r="AN735" s="38" t="s">
        <v>450</v>
      </c>
      <c r="AO735" s="38">
        <v>0</v>
      </c>
      <c r="AP735" s="36">
        <v>0</v>
      </c>
      <c r="AQ735" s="36">
        <v>0</v>
      </c>
      <c r="AR735" s="36">
        <v>0</v>
      </c>
      <c r="AS735" s="36">
        <v>0</v>
      </c>
      <c r="AT735" s="36">
        <v>0</v>
      </c>
      <c r="AU735" s="37">
        <v>0</v>
      </c>
      <c r="AV735" s="37">
        <v>0</v>
      </c>
      <c r="AW735" s="37">
        <v>0</v>
      </c>
      <c r="AX735" s="37">
        <v>0</v>
      </c>
      <c r="AY735" s="37">
        <v>0</v>
      </c>
      <c r="AZ735" s="36" t="s">
        <v>450</v>
      </c>
      <c r="BA735" s="36" t="s">
        <v>450</v>
      </c>
      <c r="BB735" s="36" t="s">
        <v>450</v>
      </c>
      <c r="BC735" s="36" t="s">
        <v>450</v>
      </c>
      <c r="BD735" s="36">
        <v>0</v>
      </c>
      <c r="BE735" s="38" t="s">
        <v>450</v>
      </c>
      <c r="BF735" s="38" t="s">
        <v>450</v>
      </c>
      <c r="BG735" s="38" t="s">
        <v>450</v>
      </c>
      <c r="BH735" s="38" t="s">
        <v>450</v>
      </c>
      <c r="BI735" s="38">
        <v>0</v>
      </c>
      <c r="BJ735" s="39" t="s">
        <v>450</v>
      </c>
      <c r="BK735" s="39" t="s">
        <v>450</v>
      </c>
      <c r="BL735" s="39" t="s">
        <v>450</v>
      </c>
      <c r="BM735" s="39" t="s">
        <v>450</v>
      </c>
      <c r="BN735" s="39">
        <v>0</v>
      </c>
      <c r="BO735" s="38" t="s">
        <v>450</v>
      </c>
      <c r="BP735" s="38" t="s">
        <v>450</v>
      </c>
      <c r="BQ735" s="38" t="s">
        <v>450</v>
      </c>
      <c r="BR735" s="38" t="s">
        <v>450</v>
      </c>
      <c r="BS735" s="38">
        <v>0</v>
      </c>
      <c r="BT735" s="36">
        <v>0.441</v>
      </c>
      <c r="BU735" s="36">
        <v>0.03</v>
      </c>
      <c r="BV735" s="36">
        <v>0</v>
      </c>
      <c r="BW735" s="36">
        <v>0</v>
      </c>
      <c r="BX735" s="36">
        <v>0.47099999999999997</v>
      </c>
      <c r="BY735" s="37">
        <v>54</v>
      </c>
      <c r="BZ735" s="37">
        <v>5</v>
      </c>
      <c r="CA735" s="37">
        <v>0</v>
      </c>
      <c r="CB735" s="37">
        <v>0</v>
      </c>
      <c r="CC735" s="37">
        <v>59</v>
      </c>
      <c r="CD735" s="36">
        <v>0</v>
      </c>
      <c r="CE735" s="36">
        <v>0</v>
      </c>
      <c r="CF735" s="36">
        <v>0</v>
      </c>
      <c r="CG735" s="36">
        <v>0</v>
      </c>
      <c r="CH735" s="36">
        <v>0</v>
      </c>
    </row>
    <row r="736" spans="1:86" x14ac:dyDescent="0.25">
      <c r="A736" s="45">
        <v>2022</v>
      </c>
      <c r="B736" s="43" t="s">
        <v>184</v>
      </c>
      <c r="C736" s="44">
        <v>13214</v>
      </c>
      <c r="D736" s="43" t="s">
        <v>710</v>
      </c>
      <c r="E736" s="43" t="s">
        <v>575</v>
      </c>
      <c r="F736" s="42" t="s">
        <v>457</v>
      </c>
      <c r="G736" s="54">
        <v>57.121000000000002</v>
      </c>
      <c r="H736" s="54">
        <v>233.58099999999999</v>
      </c>
      <c r="I736" s="38">
        <v>2.9119999999999999</v>
      </c>
      <c r="J736" s="38" t="s">
        <v>450</v>
      </c>
      <c r="K736" s="38">
        <v>293.61399999999998</v>
      </c>
      <c r="L736" s="39">
        <v>8960</v>
      </c>
      <c r="M736" s="39">
        <v>424</v>
      </c>
      <c r="N736" s="39">
        <v>10</v>
      </c>
      <c r="O736" s="39" t="s">
        <v>450</v>
      </c>
      <c r="P736" s="39">
        <v>9394</v>
      </c>
      <c r="Q736" s="41">
        <v>0.08</v>
      </c>
      <c r="R736" s="41" t="s">
        <v>450</v>
      </c>
      <c r="S736" s="41" t="s">
        <v>450</v>
      </c>
      <c r="T736" s="41" t="s">
        <v>450</v>
      </c>
      <c r="U736" s="41">
        <v>0.08</v>
      </c>
      <c r="V736" s="40">
        <v>10</v>
      </c>
      <c r="W736" s="40" t="s">
        <v>450</v>
      </c>
      <c r="X736" s="40" t="s">
        <v>450</v>
      </c>
      <c r="Y736" s="40" t="s">
        <v>450</v>
      </c>
      <c r="Z736" s="40">
        <v>10</v>
      </c>
      <c r="AA736" s="38">
        <v>0.01</v>
      </c>
      <c r="AB736" s="38">
        <v>9.5039999999999996</v>
      </c>
      <c r="AC736" s="38" t="s">
        <v>450</v>
      </c>
      <c r="AD736" s="38" t="s">
        <v>450</v>
      </c>
      <c r="AE736" s="38">
        <v>9.5139999999999993</v>
      </c>
      <c r="AF736" s="39">
        <v>1</v>
      </c>
      <c r="AG736" s="39">
        <v>4</v>
      </c>
      <c r="AH736" s="39" t="s">
        <v>450</v>
      </c>
      <c r="AI736" s="39" t="s">
        <v>450</v>
      </c>
      <c r="AJ736" s="39">
        <v>5</v>
      </c>
      <c r="AK736" s="38" t="s">
        <v>450</v>
      </c>
      <c r="AL736" s="38" t="s">
        <v>450</v>
      </c>
      <c r="AM736" s="38" t="s">
        <v>450</v>
      </c>
      <c r="AN736" s="38" t="s">
        <v>450</v>
      </c>
      <c r="AO736" s="38">
        <v>0</v>
      </c>
      <c r="AP736" s="36">
        <v>7.9000000000000001E-2</v>
      </c>
      <c r="AQ736" s="36">
        <v>25.375</v>
      </c>
      <c r="AR736" s="36" t="s">
        <v>450</v>
      </c>
      <c r="AS736" s="36" t="s">
        <v>450</v>
      </c>
      <c r="AT736" s="36">
        <v>25.454000000000001</v>
      </c>
      <c r="AU736" s="37">
        <v>17</v>
      </c>
      <c r="AV736" s="37">
        <v>22</v>
      </c>
      <c r="AW736" s="37" t="s">
        <v>450</v>
      </c>
      <c r="AX736" s="37" t="s">
        <v>450</v>
      </c>
      <c r="AY736" s="37">
        <v>39</v>
      </c>
      <c r="AZ736" s="36" t="s">
        <v>450</v>
      </c>
      <c r="BA736" s="36" t="s">
        <v>450</v>
      </c>
      <c r="BB736" s="36" t="s">
        <v>450</v>
      </c>
      <c r="BC736" s="36" t="s">
        <v>450</v>
      </c>
      <c r="BD736" s="36">
        <v>0</v>
      </c>
      <c r="BE736" s="38" t="s">
        <v>450</v>
      </c>
      <c r="BF736" s="38">
        <v>1.9550000000000001</v>
      </c>
      <c r="BG736" s="38" t="s">
        <v>450</v>
      </c>
      <c r="BH736" s="38" t="s">
        <v>450</v>
      </c>
      <c r="BI736" s="38">
        <v>1.9550000000000001</v>
      </c>
      <c r="BJ736" s="39" t="s">
        <v>450</v>
      </c>
      <c r="BK736" s="39">
        <v>3</v>
      </c>
      <c r="BL736" s="39" t="s">
        <v>450</v>
      </c>
      <c r="BM736" s="39" t="s">
        <v>450</v>
      </c>
      <c r="BN736" s="39">
        <v>3</v>
      </c>
      <c r="BO736" s="38" t="s">
        <v>450</v>
      </c>
      <c r="BP736" s="38" t="s">
        <v>450</v>
      </c>
      <c r="BQ736" s="38" t="s">
        <v>450</v>
      </c>
      <c r="BR736" s="38" t="s">
        <v>450</v>
      </c>
      <c r="BS736" s="38">
        <v>0</v>
      </c>
      <c r="BT736" s="36">
        <v>57.21</v>
      </c>
      <c r="BU736" s="36">
        <v>270.41500000000002</v>
      </c>
      <c r="BV736" s="36">
        <v>2.9119999999999999</v>
      </c>
      <c r="BW736" s="36">
        <v>0</v>
      </c>
      <c r="BX736" s="36">
        <v>330.53699999999998</v>
      </c>
      <c r="BY736" s="37">
        <v>8978</v>
      </c>
      <c r="BZ736" s="37">
        <v>453</v>
      </c>
      <c r="CA736" s="37">
        <v>10</v>
      </c>
      <c r="CB736" s="37">
        <v>0</v>
      </c>
      <c r="CC736" s="37">
        <v>9441</v>
      </c>
      <c r="CD736" s="36">
        <v>0</v>
      </c>
      <c r="CE736" s="36">
        <v>0</v>
      </c>
      <c r="CF736" s="36">
        <v>0</v>
      </c>
      <c r="CG736" s="36">
        <v>0</v>
      </c>
      <c r="CH736" s="36">
        <v>0</v>
      </c>
    </row>
    <row r="737" spans="1:86" x14ac:dyDescent="0.25">
      <c r="A737" s="45">
        <v>2022</v>
      </c>
      <c r="B737" s="43" t="s">
        <v>184</v>
      </c>
      <c r="C737" s="44">
        <v>14537</v>
      </c>
      <c r="D737" s="43" t="s">
        <v>709</v>
      </c>
      <c r="E737" s="43" t="s">
        <v>575</v>
      </c>
      <c r="F737" s="42" t="s">
        <v>457</v>
      </c>
      <c r="G737" s="54">
        <v>3.2000000000000001E-2</v>
      </c>
      <c r="H737" s="54" t="s">
        <v>450</v>
      </c>
      <c r="I737" s="38" t="s">
        <v>450</v>
      </c>
      <c r="J737" s="38" t="s">
        <v>450</v>
      </c>
      <c r="K737" s="38">
        <v>3.2000000000000001E-2</v>
      </c>
      <c r="L737" s="39">
        <v>7</v>
      </c>
      <c r="M737" s="39" t="s">
        <v>450</v>
      </c>
      <c r="N737" s="39" t="s">
        <v>450</v>
      </c>
      <c r="O737" s="39" t="s">
        <v>450</v>
      </c>
      <c r="P737" s="39">
        <v>7</v>
      </c>
      <c r="Q737" s="41" t="s">
        <v>450</v>
      </c>
      <c r="R737" s="41" t="s">
        <v>450</v>
      </c>
      <c r="S737" s="41" t="s">
        <v>450</v>
      </c>
      <c r="T737" s="41" t="s">
        <v>450</v>
      </c>
      <c r="U737" s="41" t="s">
        <v>450</v>
      </c>
      <c r="V737" s="40" t="s">
        <v>450</v>
      </c>
      <c r="W737" s="40" t="s">
        <v>450</v>
      </c>
      <c r="X737" s="40" t="s">
        <v>450</v>
      </c>
      <c r="Y737" s="40" t="s">
        <v>450</v>
      </c>
      <c r="Z737" s="40" t="s">
        <v>450</v>
      </c>
      <c r="AA737" s="38" t="s">
        <v>450</v>
      </c>
      <c r="AB737" s="38" t="s">
        <v>450</v>
      </c>
      <c r="AC737" s="38" t="s">
        <v>450</v>
      </c>
      <c r="AD737" s="38" t="s">
        <v>450</v>
      </c>
      <c r="AE737" s="38" t="s">
        <v>450</v>
      </c>
      <c r="AF737" s="39" t="s">
        <v>450</v>
      </c>
      <c r="AG737" s="39" t="s">
        <v>450</v>
      </c>
      <c r="AH737" s="39" t="s">
        <v>450</v>
      </c>
      <c r="AI737" s="39" t="s">
        <v>450</v>
      </c>
      <c r="AJ737" s="39" t="s">
        <v>450</v>
      </c>
      <c r="AK737" s="38" t="s">
        <v>450</v>
      </c>
      <c r="AL737" s="38" t="s">
        <v>450</v>
      </c>
      <c r="AM737" s="38" t="s">
        <v>450</v>
      </c>
      <c r="AN737" s="38" t="s">
        <v>450</v>
      </c>
      <c r="AO737" s="38">
        <v>0</v>
      </c>
      <c r="AP737" s="36" t="s">
        <v>450</v>
      </c>
      <c r="AQ737" s="36" t="s">
        <v>450</v>
      </c>
      <c r="AR737" s="36" t="s">
        <v>450</v>
      </c>
      <c r="AS737" s="36" t="s">
        <v>450</v>
      </c>
      <c r="AT737" s="36">
        <v>0</v>
      </c>
      <c r="AU737" s="37" t="s">
        <v>450</v>
      </c>
      <c r="AV737" s="37" t="s">
        <v>450</v>
      </c>
      <c r="AW737" s="37" t="s">
        <v>450</v>
      </c>
      <c r="AX737" s="37" t="s">
        <v>450</v>
      </c>
      <c r="AY737" s="37">
        <v>0</v>
      </c>
      <c r="AZ737" s="36" t="s">
        <v>450</v>
      </c>
      <c r="BA737" s="36" t="s">
        <v>450</v>
      </c>
      <c r="BB737" s="36" t="s">
        <v>450</v>
      </c>
      <c r="BC737" s="36" t="s">
        <v>450</v>
      </c>
      <c r="BD737" s="36">
        <v>0</v>
      </c>
      <c r="BE737" s="38" t="s">
        <v>450</v>
      </c>
      <c r="BF737" s="38" t="s">
        <v>450</v>
      </c>
      <c r="BG737" s="38" t="s">
        <v>450</v>
      </c>
      <c r="BH737" s="38" t="s">
        <v>450</v>
      </c>
      <c r="BI737" s="38">
        <v>0</v>
      </c>
      <c r="BJ737" s="39" t="s">
        <v>450</v>
      </c>
      <c r="BK737" s="39" t="s">
        <v>450</v>
      </c>
      <c r="BL737" s="39" t="s">
        <v>450</v>
      </c>
      <c r="BM737" s="39" t="s">
        <v>450</v>
      </c>
      <c r="BN737" s="39">
        <v>0</v>
      </c>
      <c r="BO737" s="38" t="s">
        <v>450</v>
      </c>
      <c r="BP737" s="38" t="s">
        <v>450</v>
      </c>
      <c r="BQ737" s="38" t="s">
        <v>450</v>
      </c>
      <c r="BR737" s="38" t="s">
        <v>450</v>
      </c>
      <c r="BS737" s="38">
        <v>0</v>
      </c>
      <c r="BT737" s="36">
        <v>3.2000000000000001E-2</v>
      </c>
      <c r="BU737" s="36">
        <v>0</v>
      </c>
      <c r="BV737" s="36">
        <v>0</v>
      </c>
      <c r="BW737" s="36">
        <v>0</v>
      </c>
      <c r="BX737" s="36">
        <v>3.2000000000000001E-2</v>
      </c>
      <c r="BY737" s="37">
        <v>7</v>
      </c>
      <c r="BZ737" s="37">
        <v>0</v>
      </c>
      <c r="CA737" s="37">
        <v>0</v>
      </c>
      <c r="CB737" s="37">
        <v>0</v>
      </c>
      <c r="CC737" s="37">
        <v>7</v>
      </c>
      <c r="CD737" s="36">
        <v>0</v>
      </c>
      <c r="CE737" s="36">
        <v>0</v>
      </c>
      <c r="CF737" s="36">
        <v>0</v>
      </c>
      <c r="CG737" s="36">
        <v>0</v>
      </c>
      <c r="CH737" s="36">
        <v>0</v>
      </c>
    </row>
    <row r="738" spans="1:86" x14ac:dyDescent="0.25">
      <c r="A738" s="45">
        <v>2022</v>
      </c>
      <c r="B738" s="43" t="s">
        <v>185</v>
      </c>
      <c r="C738" s="44">
        <v>162</v>
      </c>
      <c r="D738" s="43" t="s">
        <v>708</v>
      </c>
      <c r="E738" s="43" t="s">
        <v>185</v>
      </c>
      <c r="F738" s="42" t="s">
        <v>457</v>
      </c>
      <c r="G738" s="54">
        <v>2.8</v>
      </c>
      <c r="H738" s="54">
        <v>0.72</v>
      </c>
      <c r="I738" s="38" t="s">
        <v>450</v>
      </c>
      <c r="J738" s="38" t="s">
        <v>450</v>
      </c>
      <c r="K738" s="38">
        <v>3.52</v>
      </c>
      <c r="L738" s="39">
        <v>338</v>
      </c>
      <c r="M738" s="39">
        <v>3</v>
      </c>
      <c r="N738" s="39" t="s">
        <v>450</v>
      </c>
      <c r="O738" s="39" t="s">
        <v>450</v>
      </c>
      <c r="P738" s="39">
        <v>341</v>
      </c>
      <c r="Q738" s="41" t="s">
        <v>450</v>
      </c>
      <c r="R738" s="41" t="s">
        <v>450</v>
      </c>
      <c r="S738" s="41" t="s">
        <v>450</v>
      </c>
      <c r="T738" s="41" t="s">
        <v>450</v>
      </c>
      <c r="U738" s="41" t="s">
        <v>450</v>
      </c>
      <c r="V738" s="40" t="s">
        <v>450</v>
      </c>
      <c r="W738" s="40" t="s">
        <v>450</v>
      </c>
      <c r="X738" s="40" t="s">
        <v>450</v>
      </c>
      <c r="Y738" s="40" t="s">
        <v>450</v>
      </c>
      <c r="Z738" s="40" t="s">
        <v>450</v>
      </c>
      <c r="AA738" s="38" t="s">
        <v>450</v>
      </c>
      <c r="AB738" s="38" t="s">
        <v>450</v>
      </c>
      <c r="AC738" s="38" t="s">
        <v>450</v>
      </c>
      <c r="AD738" s="38" t="s">
        <v>450</v>
      </c>
      <c r="AE738" s="38" t="s">
        <v>450</v>
      </c>
      <c r="AF738" s="39" t="s">
        <v>450</v>
      </c>
      <c r="AG738" s="39" t="s">
        <v>450</v>
      </c>
      <c r="AH738" s="39" t="s">
        <v>450</v>
      </c>
      <c r="AI738" s="39" t="s">
        <v>450</v>
      </c>
      <c r="AJ738" s="39" t="s">
        <v>450</v>
      </c>
      <c r="AK738" s="38">
        <v>1209.405</v>
      </c>
      <c r="AL738" s="38">
        <v>79.599999999999994</v>
      </c>
      <c r="AM738" s="38" t="s">
        <v>450</v>
      </c>
      <c r="AN738" s="38" t="s">
        <v>450</v>
      </c>
      <c r="AO738" s="38">
        <v>1289.0050000000001</v>
      </c>
      <c r="AP738" s="36" t="s">
        <v>450</v>
      </c>
      <c r="AQ738" s="36" t="s">
        <v>450</v>
      </c>
      <c r="AR738" s="36" t="s">
        <v>450</v>
      </c>
      <c r="AS738" s="36" t="s">
        <v>450</v>
      </c>
      <c r="AT738" s="36">
        <v>0</v>
      </c>
      <c r="AU738" s="37" t="s">
        <v>450</v>
      </c>
      <c r="AV738" s="37" t="s">
        <v>450</v>
      </c>
      <c r="AW738" s="37" t="s">
        <v>450</v>
      </c>
      <c r="AX738" s="37" t="s">
        <v>450</v>
      </c>
      <c r="AY738" s="37">
        <v>0</v>
      </c>
      <c r="AZ738" s="36" t="s">
        <v>450</v>
      </c>
      <c r="BA738" s="36" t="s">
        <v>450</v>
      </c>
      <c r="BB738" s="36" t="s">
        <v>450</v>
      </c>
      <c r="BC738" s="36" t="s">
        <v>450</v>
      </c>
      <c r="BD738" s="36">
        <v>0</v>
      </c>
      <c r="BE738" s="38" t="s">
        <v>450</v>
      </c>
      <c r="BF738" s="38" t="s">
        <v>450</v>
      </c>
      <c r="BG738" s="38" t="s">
        <v>450</v>
      </c>
      <c r="BH738" s="38" t="s">
        <v>450</v>
      </c>
      <c r="BI738" s="38">
        <v>0</v>
      </c>
      <c r="BJ738" s="39" t="s">
        <v>450</v>
      </c>
      <c r="BK738" s="39" t="s">
        <v>450</v>
      </c>
      <c r="BL738" s="39" t="s">
        <v>450</v>
      </c>
      <c r="BM738" s="39" t="s">
        <v>450</v>
      </c>
      <c r="BN738" s="39">
        <v>0</v>
      </c>
      <c r="BO738" s="38" t="s">
        <v>450</v>
      </c>
      <c r="BP738" s="38" t="s">
        <v>450</v>
      </c>
      <c r="BQ738" s="38" t="s">
        <v>450</v>
      </c>
      <c r="BR738" s="38" t="s">
        <v>450</v>
      </c>
      <c r="BS738" s="38">
        <v>0</v>
      </c>
      <c r="BT738" s="36">
        <v>2.8</v>
      </c>
      <c r="BU738" s="36">
        <v>0.72</v>
      </c>
      <c r="BV738" s="36">
        <v>0</v>
      </c>
      <c r="BW738" s="36">
        <v>0</v>
      </c>
      <c r="BX738" s="36">
        <v>3.52</v>
      </c>
      <c r="BY738" s="37">
        <v>338</v>
      </c>
      <c r="BZ738" s="37">
        <v>3</v>
      </c>
      <c r="CA738" s="37">
        <v>0</v>
      </c>
      <c r="CB738" s="37">
        <v>0</v>
      </c>
      <c r="CC738" s="37">
        <v>341</v>
      </c>
      <c r="CD738" s="36">
        <v>1209.405</v>
      </c>
      <c r="CE738" s="36">
        <v>79.599999999999994</v>
      </c>
      <c r="CF738" s="36">
        <v>0</v>
      </c>
      <c r="CG738" s="36">
        <v>0</v>
      </c>
      <c r="CH738" s="36">
        <v>1289.0050000000001</v>
      </c>
    </row>
    <row r="739" spans="1:86" x14ac:dyDescent="0.25">
      <c r="A739" s="45">
        <v>2022</v>
      </c>
      <c r="B739" s="43" t="s">
        <v>185</v>
      </c>
      <c r="C739" s="44">
        <v>1613</v>
      </c>
      <c r="D739" s="43" t="s">
        <v>707</v>
      </c>
      <c r="E739" s="43" t="s">
        <v>185</v>
      </c>
      <c r="F739" s="42" t="s">
        <v>457</v>
      </c>
      <c r="G739" s="54">
        <v>9.52</v>
      </c>
      <c r="H739" s="54">
        <v>0.121</v>
      </c>
      <c r="I739" s="38" t="s">
        <v>450</v>
      </c>
      <c r="J739" s="38" t="s">
        <v>450</v>
      </c>
      <c r="K739" s="38">
        <v>9.641</v>
      </c>
      <c r="L739" s="39">
        <v>1472</v>
      </c>
      <c r="M739" s="39">
        <v>4</v>
      </c>
      <c r="N739" s="39" t="s">
        <v>450</v>
      </c>
      <c r="O739" s="39" t="s">
        <v>450</v>
      </c>
      <c r="P739" s="39">
        <v>1476</v>
      </c>
      <c r="Q739" s="41" t="s">
        <v>450</v>
      </c>
      <c r="R739" s="41" t="s">
        <v>450</v>
      </c>
      <c r="S739" s="41" t="s">
        <v>450</v>
      </c>
      <c r="T739" s="41" t="s">
        <v>450</v>
      </c>
      <c r="U739" s="41" t="s">
        <v>450</v>
      </c>
      <c r="V739" s="40" t="s">
        <v>450</v>
      </c>
      <c r="W739" s="40" t="s">
        <v>450</v>
      </c>
      <c r="X739" s="40" t="s">
        <v>450</v>
      </c>
      <c r="Y739" s="40" t="s">
        <v>450</v>
      </c>
      <c r="Z739" s="40" t="s">
        <v>450</v>
      </c>
      <c r="AA739" s="38" t="s">
        <v>450</v>
      </c>
      <c r="AB739" s="38" t="s">
        <v>450</v>
      </c>
      <c r="AC739" s="38" t="s">
        <v>450</v>
      </c>
      <c r="AD739" s="38" t="s">
        <v>450</v>
      </c>
      <c r="AE739" s="38" t="s">
        <v>450</v>
      </c>
      <c r="AF739" s="39" t="s">
        <v>450</v>
      </c>
      <c r="AG739" s="39" t="s">
        <v>450</v>
      </c>
      <c r="AH739" s="39" t="s">
        <v>450</v>
      </c>
      <c r="AI739" s="39" t="s">
        <v>450</v>
      </c>
      <c r="AJ739" s="39" t="s">
        <v>450</v>
      </c>
      <c r="AK739" s="38" t="s">
        <v>450</v>
      </c>
      <c r="AL739" s="38" t="s">
        <v>450</v>
      </c>
      <c r="AM739" s="38" t="s">
        <v>450</v>
      </c>
      <c r="AN739" s="38" t="s">
        <v>450</v>
      </c>
      <c r="AO739" s="38">
        <v>0</v>
      </c>
      <c r="AP739" s="36" t="s">
        <v>450</v>
      </c>
      <c r="AQ739" s="36" t="s">
        <v>450</v>
      </c>
      <c r="AR739" s="36" t="s">
        <v>450</v>
      </c>
      <c r="AS739" s="36" t="s">
        <v>450</v>
      </c>
      <c r="AT739" s="36">
        <v>0</v>
      </c>
      <c r="AU739" s="37" t="s">
        <v>450</v>
      </c>
      <c r="AV739" s="37" t="s">
        <v>450</v>
      </c>
      <c r="AW739" s="37" t="s">
        <v>450</v>
      </c>
      <c r="AX739" s="37" t="s">
        <v>450</v>
      </c>
      <c r="AY739" s="37">
        <v>0</v>
      </c>
      <c r="AZ739" s="36" t="s">
        <v>450</v>
      </c>
      <c r="BA739" s="36" t="s">
        <v>450</v>
      </c>
      <c r="BB739" s="36" t="s">
        <v>450</v>
      </c>
      <c r="BC739" s="36" t="s">
        <v>450</v>
      </c>
      <c r="BD739" s="36">
        <v>0</v>
      </c>
      <c r="BE739" s="38" t="s">
        <v>450</v>
      </c>
      <c r="BF739" s="38" t="s">
        <v>450</v>
      </c>
      <c r="BG739" s="38" t="s">
        <v>450</v>
      </c>
      <c r="BH739" s="38" t="s">
        <v>450</v>
      </c>
      <c r="BI739" s="38">
        <v>0</v>
      </c>
      <c r="BJ739" s="39" t="s">
        <v>450</v>
      </c>
      <c r="BK739" s="39" t="s">
        <v>450</v>
      </c>
      <c r="BL739" s="39" t="s">
        <v>450</v>
      </c>
      <c r="BM739" s="39" t="s">
        <v>450</v>
      </c>
      <c r="BN739" s="39">
        <v>0</v>
      </c>
      <c r="BO739" s="38" t="s">
        <v>450</v>
      </c>
      <c r="BP739" s="38" t="s">
        <v>450</v>
      </c>
      <c r="BQ739" s="38" t="s">
        <v>450</v>
      </c>
      <c r="BR739" s="38" t="s">
        <v>450</v>
      </c>
      <c r="BS739" s="38">
        <v>0</v>
      </c>
      <c r="BT739" s="36">
        <v>9.52</v>
      </c>
      <c r="BU739" s="36">
        <v>0.121</v>
      </c>
      <c r="BV739" s="36">
        <v>0</v>
      </c>
      <c r="BW739" s="36">
        <v>0</v>
      </c>
      <c r="BX739" s="36">
        <v>9.641</v>
      </c>
      <c r="BY739" s="37">
        <v>1472</v>
      </c>
      <c r="BZ739" s="37">
        <v>4</v>
      </c>
      <c r="CA739" s="37">
        <v>0</v>
      </c>
      <c r="CB739" s="37">
        <v>0</v>
      </c>
      <c r="CC739" s="37">
        <v>1476</v>
      </c>
      <c r="CD739" s="36">
        <v>0</v>
      </c>
      <c r="CE739" s="36">
        <v>0</v>
      </c>
      <c r="CF739" s="36">
        <v>0</v>
      </c>
      <c r="CG739" s="36">
        <v>0</v>
      </c>
      <c r="CH739" s="36">
        <v>0</v>
      </c>
    </row>
    <row r="740" spans="1:86" x14ac:dyDescent="0.25">
      <c r="A740" s="45">
        <v>2022</v>
      </c>
      <c r="B740" s="43" t="s">
        <v>185</v>
      </c>
      <c r="C740" s="44">
        <v>1763</v>
      </c>
      <c r="D740" s="43" t="s">
        <v>706</v>
      </c>
      <c r="E740" s="43" t="s">
        <v>185</v>
      </c>
      <c r="F740" s="42" t="s">
        <v>457</v>
      </c>
      <c r="G740" s="54">
        <v>2.9430000000000001</v>
      </c>
      <c r="H740" s="54">
        <v>0.13400000000000001</v>
      </c>
      <c r="I740" s="38" t="s">
        <v>450</v>
      </c>
      <c r="J740" s="38" t="s">
        <v>450</v>
      </c>
      <c r="K740" s="38">
        <v>3.077</v>
      </c>
      <c r="L740" s="39">
        <v>354</v>
      </c>
      <c r="M740" s="39">
        <v>9</v>
      </c>
      <c r="N740" s="39" t="s">
        <v>450</v>
      </c>
      <c r="O740" s="39" t="s">
        <v>450</v>
      </c>
      <c r="P740" s="39">
        <v>363</v>
      </c>
      <c r="Q740" s="41">
        <v>1.2E-2</v>
      </c>
      <c r="R740" s="41">
        <v>0</v>
      </c>
      <c r="S740" s="41" t="s">
        <v>450</v>
      </c>
      <c r="T740" s="41" t="s">
        <v>450</v>
      </c>
      <c r="U740" s="41">
        <v>1.2E-2</v>
      </c>
      <c r="V740" s="40">
        <v>2</v>
      </c>
      <c r="W740" s="40">
        <v>0</v>
      </c>
      <c r="X740" s="40" t="s">
        <v>450</v>
      </c>
      <c r="Y740" s="40" t="s">
        <v>450</v>
      </c>
      <c r="Z740" s="40">
        <v>2</v>
      </c>
      <c r="AA740" s="38">
        <v>0.24</v>
      </c>
      <c r="AB740" s="38">
        <v>0</v>
      </c>
      <c r="AC740" s="38" t="s">
        <v>450</v>
      </c>
      <c r="AD740" s="38" t="s">
        <v>450</v>
      </c>
      <c r="AE740" s="38">
        <v>0.24</v>
      </c>
      <c r="AF740" s="39">
        <v>44</v>
      </c>
      <c r="AG740" s="39">
        <v>0</v>
      </c>
      <c r="AH740" s="39" t="s">
        <v>450</v>
      </c>
      <c r="AI740" s="39" t="s">
        <v>450</v>
      </c>
      <c r="AJ740" s="39">
        <v>44</v>
      </c>
      <c r="AK740" s="38">
        <v>1756.8</v>
      </c>
      <c r="AL740" s="38">
        <v>79.010000000000005</v>
      </c>
      <c r="AM740" s="38" t="s">
        <v>450</v>
      </c>
      <c r="AN740" s="38" t="s">
        <v>450</v>
      </c>
      <c r="AO740" s="38">
        <v>1835.81</v>
      </c>
      <c r="AP740" s="36" t="s">
        <v>450</v>
      </c>
      <c r="AQ740" s="36" t="s">
        <v>450</v>
      </c>
      <c r="AR740" s="36" t="s">
        <v>450</v>
      </c>
      <c r="AS740" s="36" t="s">
        <v>450</v>
      </c>
      <c r="AT740" s="36">
        <v>0</v>
      </c>
      <c r="AU740" s="37" t="s">
        <v>450</v>
      </c>
      <c r="AV740" s="37" t="s">
        <v>450</v>
      </c>
      <c r="AW740" s="37" t="s">
        <v>450</v>
      </c>
      <c r="AX740" s="37" t="s">
        <v>450</v>
      </c>
      <c r="AY740" s="37">
        <v>0</v>
      </c>
      <c r="AZ740" s="36" t="s">
        <v>450</v>
      </c>
      <c r="BA740" s="36" t="s">
        <v>450</v>
      </c>
      <c r="BB740" s="36" t="s">
        <v>450</v>
      </c>
      <c r="BC740" s="36" t="s">
        <v>450</v>
      </c>
      <c r="BD740" s="36">
        <v>0</v>
      </c>
      <c r="BE740" s="38" t="s">
        <v>450</v>
      </c>
      <c r="BF740" s="38" t="s">
        <v>450</v>
      </c>
      <c r="BG740" s="38" t="s">
        <v>450</v>
      </c>
      <c r="BH740" s="38" t="s">
        <v>450</v>
      </c>
      <c r="BI740" s="38">
        <v>0</v>
      </c>
      <c r="BJ740" s="39" t="s">
        <v>450</v>
      </c>
      <c r="BK740" s="39" t="s">
        <v>450</v>
      </c>
      <c r="BL740" s="39" t="s">
        <v>450</v>
      </c>
      <c r="BM740" s="39" t="s">
        <v>450</v>
      </c>
      <c r="BN740" s="39">
        <v>0</v>
      </c>
      <c r="BO740" s="38" t="s">
        <v>450</v>
      </c>
      <c r="BP740" s="38" t="s">
        <v>450</v>
      </c>
      <c r="BQ740" s="38" t="s">
        <v>450</v>
      </c>
      <c r="BR740" s="38" t="s">
        <v>450</v>
      </c>
      <c r="BS740" s="38">
        <v>0</v>
      </c>
      <c r="BT740" s="36">
        <v>3.1829999999999998</v>
      </c>
      <c r="BU740" s="36">
        <v>0.13400000000000001</v>
      </c>
      <c r="BV740" s="36">
        <v>0</v>
      </c>
      <c r="BW740" s="36">
        <v>0</v>
      </c>
      <c r="BX740" s="36">
        <v>3.3170000000000002</v>
      </c>
      <c r="BY740" s="37">
        <v>398</v>
      </c>
      <c r="BZ740" s="37">
        <v>9</v>
      </c>
      <c r="CA740" s="37">
        <v>0</v>
      </c>
      <c r="CB740" s="37">
        <v>0</v>
      </c>
      <c r="CC740" s="37">
        <v>407</v>
      </c>
      <c r="CD740" s="36">
        <v>1756.8</v>
      </c>
      <c r="CE740" s="36">
        <v>79.010000000000005</v>
      </c>
      <c r="CF740" s="36">
        <v>0</v>
      </c>
      <c r="CG740" s="36">
        <v>0</v>
      </c>
      <c r="CH740" s="36">
        <v>1835.81</v>
      </c>
    </row>
    <row r="741" spans="1:86" x14ac:dyDescent="0.25">
      <c r="A741" s="45">
        <v>2022</v>
      </c>
      <c r="B741" s="43" t="s">
        <v>185</v>
      </c>
      <c r="C741" s="44">
        <v>1890</v>
      </c>
      <c r="D741" s="43" t="s">
        <v>705</v>
      </c>
      <c r="E741" s="43" t="s">
        <v>679</v>
      </c>
      <c r="F741" s="42" t="s">
        <v>457</v>
      </c>
      <c r="G741" s="54">
        <v>2.4620000000000002</v>
      </c>
      <c r="H741" s="54">
        <v>3.5000000000000003E-2</v>
      </c>
      <c r="I741" s="38" t="s">
        <v>450</v>
      </c>
      <c r="J741" s="38" t="s">
        <v>450</v>
      </c>
      <c r="K741" s="38">
        <v>2.4969999999999999</v>
      </c>
      <c r="L741" s="39">
        <v>289</v>
      </c>
      <c r="M741" s="39">
        <v>2</v>
      </c>
      <c r="N741" s="39" t="s">
        <v>450</v>
      </c>
      <c r="O741" s="39" t="s">
        <v>450</v>
      </c>
      <c r="P741" s="39">
        <v>291</v>
      </c>
      <c r="Q741" s="41" t="s">
        <v>450</v>
      </c>
      <c r="R741" s="41" t="s">
        <v>450</v>
      </c>
      <c r="S741" s="41" t="s">
        <v>450</v>
      </c>
      <c r="T741" s="41" t="s">
        <v>450</v>
      </c>
      <c r="U741" s="41">
        <v>0</v>
      </c>
      <c r="V741" s="40" t="s">
        <v>450</v>
      </c>
      <c r="W741" s="40" t="s">
        <v>450</v>
      </c>
      <c r="X741" s="40" t="s">
        <v>450</v>
      </c>
      <c r="Y741" s="40" t="s">
        <v>450</v>
      </c>
      <c r="Z741" s="40">
        <v>0</v>
      </c>
      <c r="AA741" s="38" t="s">
        <v>450</v>
      </c>
      <c r="AB741" s="38" t="s">
        <v>450</v>
      </c>
      <c r="AC741" s="38" t="s">
        <v>450</v>
      </c>
      <c r="AD741" s="38" t="s">
        <v>450</v>
      </c>
      <c r="AE741" s="38">
        <v>0</v>
      </c>
      <c r="AF741" s="39" t="s">
        <v>450</v>
      </c>
      <c r="AG741" s="39" t="s">
        <v>450</v>
      </c>
      <c r="AH741" s="39" t="s">
        <v>450</v>
      </c>
      <c r="AI741" s="39" t="s">
        <v>450</v>
      </c>
      <c r="AJ741" s="39">
        <v>0</v>
      </c>
      <c r="AK741" s="38">
        <v>0.25600000000000001</v>
      </c>
      <c r="AL741" s="38" t="s">
        <v>450</v>
      </c>
      <c r="AM741" s="38" t="s">
        <v>450</v>
      </c>
      <c r="AN741" s="38" t="s">
        <v>450</v>
      </c>
      <c r="AO741" s="38">
        <v>0.25600000000000001</v>
      </c>
      <c r="AP741" s="36" t="s">
        <v>450</v>
      </c>
      <c r="AQ741" s="36" t="s">
        <v>450</v>
      </c>
      <c r="AR741" s="36" t="s">
        <v>450</v>
      </c>
      <c r="AS741" s="36" t="s">
        <v>450</v>
      </c>
      <c r="AT741" s="36">
        <v>0</v>
      </c>
      <c r="AU741" s="37" t="s">
        <v>450</v>
      </c>
      <c r="AV741" s="37" t="s">
        <v>450</v>
      </c>
      <c r="AW741" s="37" t="s">
        <v>450</v>
      </c>
      <c r="AX741" s="37" t="s">
        <v>450</v>
      </c>
      <c r="AY741" s="37">
        <v>0</v>
      </c>
      <c r="AZ741" s="36" t="s">
        <v>450</v>
      </c>
      <c r="BA741" s="36" t="s">
        <v>450</v>
      </c>
      <c r="BB741" s="36" t="s">
        <v>450</v>
      </c>
      <c r="BC741" s="36" t="s">
        <v>450</v>
      </c>
      <c r="BD741" s="36">
        <v>0</v>
      </c>
      <c r="BE741" s="38" t="s">
        <v>450</v>
      </c>
      <c r="BF741" s="38" t="s">
        <v>450</v>
      </c>
      <c r="BG741" s="38" t="s">
        <v>450</v>
      </c>
      <c r="BH741" s="38" t="s">
        <v>450</v>
      </c>
      <c r="BI741" s="38">
        <v>0</v>
      </c>
      <c r="BJ741" s="39" t="s">
        <v>450</v>
      </c>
      <c r="BK741" s="39" t="s">
        <v>450</v>
      </c>
      <c r="BL741" s="39" t="s">
        <v>450</v>
      </c>
      <c r="BM741" s="39" t="s">
        <v>450</v>
      </c>
      <c r="BN741" s="39">
        <v>0</v>
      </c>
      <c r="BO741" s="38" t="s">
        <v>450</v>
      </c>
      <c r="BP741" s="38" t="s">
        <v>450</v>
      </c>
      <c r="BQ741" s="38" t="s">
        <v>450</v>
      </c>
      <c r="BR741" s="38" t="s">
        <v>450</v>
      </c>
      <c r="BS741" s="38">
        <v>0</v>
      </c>
      <c r="BT741" s="36">
        <v>2.4620000000000002</v>
      </c>
      <c r="BU741" s="36">
        <v>3.5000000000000003E-2</v>
      </c>
      <c r="BV741" s="36">
        <v>0</v>
      </c>
      <c r="BW741" s="36">
        <v>0</v>
      </c>
      <c r="BX741" s="36">
        <v>2.4969999999999999</v>
      </c>
      <c r="BY741" s="37">
        <v>289</v>
      </c>
      <c r="BZ741" s="37">
        <v>2</v>
      </c>
      <c r="CA741" s="37">
        <v>0</v>
      </c>
      <c r="CB741" s="37">
        <v>0</v>
      </c>
      <c r="CC741" s="37">
        <v>291</v>
      </c>
      <c r="CD741" s="36">
        <v>0.25600000000000001</v>
      </c>
      <c r="CE741" s="36">
        <v>0</v>
      </c>
      <c r="CF741" s="36">
        <v>0</v>
      </c>
      <c r="CG741" s="36">
        <v>0</v>
      </c>
      <c r="CH741" s="36">
        <v>0.25600000000000001</v>
      </c>
    </row>
    <row r="742" spans="1:86" x14ac:dyDescent="0.25">
      <c r="A742" s="45">
        <v>2022</v>
      </c>
      <c r="B742" s="43" t="s">
        <v>185</v>
      </c>
      <c r="C742" s="44">
        <v>2212</v>
      </c>
      <c r="D742" s="43" t="s">
        <v>704</v>
      </c>
      <c r="E742" s="43" t="s">
        <v>679</v>
      </c>
      <c r="F742" s="42" t="s">
        <v>457</v>
      </c>
      <c r="G742" s="54">
        <v>2.9780000000000002</v>
      </c>
      <c r="H742" s="54">
        <v>9.2999999999999999E-2</v>
      </c>
      <c r="I742" s="38" t="s">
        <v>450</v>
      </c>
      <c r="J742" s="38" t="s">
        <v>450</v>
      </c>
      <c r="K742" s="38">
        <v>3.0710000000000002</v>
      </c>
      <c r="L742" s="39">
        <v>386</v>
      </c>
      <c r="M742" s="39">
        <v>2</v>
      </c>
      <c r="N742" s="39" t="s">
        <v>450</v>
      </c>
      <c r="O742" s="39" t="s">
        <v>450</v>
      </c>
      <c r="P742" s="39">
        <v>388</v>
      </c>
      <c r="Q742" s="41" t="s">
        <v>450</v>
      </c>
      <c r="R742" s="41" t="s">
        <v>450</v>
      </c>
      <c r="S742" s="41" t="s">
        <v>450</v>
      </c>
      <c r="T742" s="41" t="s">
        <v>450</v>
      </c>
      <c r="U742" s="41" t="s">
        <v>450</v>
      </c>
      <c r="V742" s="40" t="s">
        <v>450</v>
      </c>
      <c r="W742" s="40" t="s">
        <v>450</v>
      </c>
      <c r="X742" s="40" t="s">
        <v>450</v>
      </c>
      <c r="Y742" s="40" t="s">
        <v>450</v>
      </c>
      <c r="Z742" s="40" t="s">
        <v>450</v>
      </c>
      <c r="AA742" s="38" t="s">
        <v>450</v>
      </c>
      <c r="AB742" s="38" t="s">
        <v>450</v>
      </c>
      <c r="AC742" s="38" t="s">
        <v>450</v>
      </c>
      <c r="AD742" s="38" t="s">
        <v>450</v>
      </c>
      <c r="AE742" s="38" t="s">
        <v>450</v>
      </c>
      <c r="AF742" s="39" t="s">
        <v>450</v>
      </c>
      <c r="AG742" s="39" t="s">
        <v>450</v>
      </c>
      <c r="AH742" s="39" t="s">
        <v>450</v>
      </c>
      <c r="AI742" s="39" t="s">
        <v>450</v>
      </c>
      <c r="AJ742" s="39" t="s">
        <v>450</v>
      </c>
      <c r="AK742" s="38">
        <v>1789.8150000000001</v>
      </c>
      <c r="AL742" s="38">
        <v>102.09099999999999</v>
      </c>
      <c r="AM742" s="38" t="s">
        <v>450</v>
      </c>
      <c r="AN742" s="38" t="s">
        <v>450</v>
      </c>
      <c r="AO742" s="38">
        <v>1891.9059999999999</v>
      </c>
      <c r="AP742" s="36" t="s">
        <v>450</v>
      </c>
      <c r="AQ742" s="36" t="s">
        <v>450</v>
      </c>
      <c r="AR742" s="36" t="s">
        <v>450</v>
      </c>
      <c r="AS742" s="36" t="s">
        <v>450</v>
      </c>
      <c r="AT742" s="36">
        <v>0</v>
      </c>
      <c r="AU742" s="37" t="s">
        <v>450</v>
      </c>
      <c r="AV742" s="37" t="s">
        <v>450</v>
      </c>
      <c r="AW742" s="37" t="s">
        <v>450</v>
      </c>
      <c r="AX742" s="37" t="s">
        <v>450</v>
      </c>
      <c r="AY742" s="37">
        <v>0</v>
      </c>
      <c r="AZ742" s="36" t="s">
        <v>450</v>
      </c>
      <c r="BA742" s="36" t="s">
        <v>450</v>
      </c>
      <c r="BB742" s="36" t="s">
        <v>450</v>
      </c>
      <c r="BC742" s="36" t="s">
        <v>450</v>
      </c>
      <c r="BD742" s="36">
        <v>0</v>
      </c>
      <c r="BE742" s="38" t="s">
        <v>450</v>
      </c>
      <c r="BF742" s="38" t="s">
        <v>450</v>
      </c>
      <c r="BG742" s="38" t="s">
        <v>450</v>
      </c>
      <c r="BH742" s="38" t="s">
        <v>450</v>
      </c>
      <c r="BI742" s="38">
        <v>0</v>
      </c>
      <c r="BJ742" s="39" t="s">
        <v>450</v>
      </c>
      <c r="BK742" s="39" t="s">
        <v>450</v>
      </c>
      <c r="BL742" s="39" t="s">
        <v>450</v>
      </c>
      <c r="BM742" s="39" t="s">
        <v>450</v>
      </c>
      <c r="BN742" s="39">
        <v>0</v>
      </c>
      <c r="BO742" s="38" t="s">
        <v>450</v>
      </c>
      <c r="BP742" s="38" t="s">
        <v>450</v>
      </c>
      <c r="BQ742" s="38" t="s">
        <v>450</v>
      </c>
      <c r="BR742" s="38" t="s">
        <v>450</v>
      </c>
      <c r="BS742" s="38">
        <v>0</v>
      </c>
      <c r="BT742" s="36">
        <v>2.9780000000000002</v>
      </c>
      <c r="BU742" s="36">
        <v>9.2999999999999999E-2</v>
      </c>
      <c r="BV742" s="36">
        <v>0</v>
      </c>
      <c r="BW742" s="36">
        <v>0</v>
      </c>
      <c r="BX742" s="36">
        <v>3.0710000000000002</v>
      </c>
      <c r="BY742" s="37">
        <v>386</v>
      </c>
      <c r="BZ742" s="37">
        <v>2</v>
      </c>
      <c r="CA742" s="37">
        <v>0</v>
      </c>
      <c r="CB742" s="37">
        <v>0</v>
      </c>
      <c r="CC742" s="37">
        <v>388</v>
      </c>
      <c r="CD742" s="36">
        <v>1789.8150000000001</v>
      </c>
      <c r="CE742" s="36">
        <v>102.09099999999999</v>
      </c>
      <c r="CF742" s="36">
        <v>0</v>
      </c>
      <c r="CG742" s="36">
        <v>0</v>
      </c>
      <c r="CH742" s="36">
        <v>1891.9059999999999</v>
      </c>
    </row>
    <row r="743" spans="1:86" x14ac:dyDescent="0.25">
      <c r="A743" s="45">
        <v>2022</v>
      </c>
      <c r="B743" s="43" t="s">
        <v>185</v>
      </c>
      <c r="C743" s="44">
        <v>3046</v>
      </c>
      <c r="D743" s="43" t="s">
        <v>703</v>
      </c>
      <c r="E743" s="43" t="s">
        <v>702</v>
      </c>
      <c r="F743" s="42" t="s">
        <v>457</v>
      </c>
      <c r="G743" s="54">
        <v>15.974</v>
      </c>
      <c r="H743" s="54">
        <v>2.1549999999999998</v>
      </c>
      <c r="I743" s="38">
        <v>5.9169999999999998</v>
      </c>
      <c r="J743" s="38">
        <v>0</v>
      </c>
      <c r="K743" s="38">
        <v>24.045999999999999</v>
      </c>
      <c r="L743" s="39">
        <v>1986</v>
      </c>
      <c r="M743" s="39">
        <v>56</v>
      </c>
      <c r="N743" s="39">
        <v>12</v>
      </c>
      <c r="O743" s="39">
        <v>0</v>
      </c>
      <c r="P743" s="39">
        <v>2054</v>
      </c>
      <c r="Q743" s="41" t="s">
        <v>450</v>
      </c>
      <c r="R743" s="41" t="s">
        <v>450</v>
      </c>
      <c r="S743" s="41" t="s">
        <v>450</v>
      </c>
      <c r="T743" s="41" t="s">
        <v>450</v>
      </c>
      <c r="U743" s="41">
        <v>0</v>
      </c>
      <c r="V743" s="40" t="s">
        <v>450</v>
      </c>
      <c r="W743" s="40" t="s">
        <v>450</v>
      </c>
      <c r="X743" s="40" t="s">
        <v>450</v>
      </c>
      <c r="Y743" s="40" t="s">
        <v>450</v>
      </c>
      <c r="Z743" s="40">
        <v>0</v>
      </c>
      <c r="AA743" s="38" t="s">
        <v>450</v>
      </c>
      <c r="AB743" s="38" t="s">
        <v>450</v>
      </c>
      <c r="AC743" s="38" t="s">
        <v>450</v>
      </c>
      <c r="AD743" s="38" t="s">
        <v>450</v>
      </c>
      <c r="AE743" s="38">
        <v>0</v>
      </c>
      <c r="AF743" s="39" t="s">
        <v>450</v>
      </c>
      <c r="AG743" s="39" t="s">
        <v>450</v>
      </c>
      <c r="AH743" s="39" t="s">
        <v>450</v>
      </c>
      <c r="AI743" s="39" t="s">
        <v>450</v>
      </c>
      <c r="AJ743" s="39">
        <v>0</v>
      </c>
      <c r="AK743" s="38" t="s">
        <v>450</v>
      </c>
      <c r="AL743" s="38" t="s">
        <v>450</v>
      </c>
      <c r="AM743" s="38" t="s">
        <v>450</v>
      </c>
      <c r="AN743" s="38" t="s">
        <v>450</v>
      </c>
      <c r="AO743" s="38">
        <v>0</v>
      </c>
      <c r="AP743" s="36" t="s">
        <v>450</v>
      </c>
      <c r="AQ743" s="36" t="s">
        <v>450</v>
      </c>
      <c r="AR743" s="36" t="s">
        <v>450</v>
      </c>
      <c r="AS743" s="36" t="s">
        <v>450</v>
      </c>
      <c r="AT743" s="36">
        <v>0</v>
      </c>
      <c r="AU743" s="37" t="s">
        <v>450</v>
      </c>
      <c r="AV743" s="37" t="s">
        <v>450</v>
      </c>
      <c r="AW743" s="37" t="s">
        <v>450</v>
      </c>
      <c r="AX743" s="37" t="s">
        <v>450</v>
      </c>
      <c r="AY743" s="37">
        <v>0</v>
      </c>
      <c r="AZ743" s="36" t="s">
        <v>450</v>
      </c>
      <c r="BA743" s="36" t="s">
        <v>450</v>
      </c>
      <c r="BB743" s="36" t="s">
        <v>450</v>
      </c>
      <c r="BC743" s="36" t="s">
        <v>450</v>
      </c>
      <c r="BD743" s="36">
        <v>0</v>
      </c>
      <c r="BE743" s="38" t="s">
        <v>450</v>
      </c>
      <c r="BF743" s="38" t="s">
        <v>450</v>
      </c>
      <c r="BG743" s="38" t="s">
        <v>450</v>
      </c>
      <c r="BH743" s="38" t="s">
        <v>450</v>
      </c>
      <c r="BI743" s="38">
        <v>0</v>
      </c>
      <c r="BJ743" s="39" t="s">
        <v>450</v>
      </c>
      <c r="BK743" s="39" t="s">
        <v>450</v>
      </c>
      <c r="BL743" s="39" t="s">
        <v>450</v>
      </c>
      <c r="BM743" s="39" t="s">
        <v>450</v>
      </c>
      <c r="BN743" s="39">
        <v>0</v>
      </c>
      <c r="BO743" s="38" t="s">
        <v>450</v>
      </c>
      <c r="BP743" s="38" t="s">
        <v>450</v>
      </c>
      <c r="BQ743" s="38" t="s">
        <v>450</v>
      </c>
      <c r="BR743" s="38" t="s">
        <v>450</v>
      </c>
      <c r="BS743" s="38">
        <v>0</v>
      </c>
      <c r="BT743" s="36">
        <v>15.974</v>
      </c>
      <c r="BU743" s="36">
        <v>2.1549999999999998</v>
      </c>
      <c r="BV743" s="36">
        <v>5.9169999999999998</v>
      </c>
      <c r="BW743" s="36">
        <v>0</v>
      </c>
      <c r="BX743" s="36">
        <v>24.045999999999999</v>
      </c>
      <c r="BY743" s="37">
        <v>1986</v>
      </c>
      <c r="BZ743" s="37">
        <v>56</v>
      </c>
      <c r="CA743" s="37">
        <v>12</v>
      </c>
      <c r="CB743" s="37">
        <v>0</v>
      </c>
      <c r="CC743" s="37">
        <v>2054</v>
      </c>
      <c r="CD743" s="36">
        <v>0</v>
      </c>
      <c r="CE743" s="36">
        <v>0</v>
      </c>
      <c r="CF743" s="36">
        <v>0</v>
      </c>
      <c r="CG743" s="36">
        <v>0</v>
      </c>
      <c r="CH743" s="36">
        <v>0</v>
      </c>
    </row>
    <row r="744" spans="1:86" x14ac:dyDescent="0.25">
      <c r="A744" s="45">
        <v>2022</v>
      </c>
      <c r="B744" s="43" t="s">
        <v>185</v>
      </c>
      <c r="C744" s="44">
        <v>5416</v>
      </c>
      <c r="D744" s="43" t="s">
        <v>701</v>
      </c>
      <c r="E744" s="43" t="s">
        <v>679</v>
      </c>
      <c r="F744" s="42" t="s">
        <v>457</v>
      </c>
      <c r="G744" s="54">
        <v>87.353999999999999</v>
      </c>
      <c r="H744" s="54">
        <v>18.498999999999999</v>
      </c>
      <c r="I744" s="38">
        <v>10.827</v>
      </c>
      <c r="J744" s="38" t="s">
        <v>450</v>
      </c>
      <c r="K744" s="38">
        <v>116.68</v>
      </c>
      <c r="L744" s="39">
        <v>10765</v>
      </c>
      <c r="M744" s="39">
        <v>306</v>
      </c>
      <c r="N744" s="39">
        <v>29</v>
      </c>
      <c r="O744" s="39" t="s">
        <v>450</v>
      </c>
      <c r="P744" s="39">
        <v>11100</v>
      </c>
      <c r="Q744" s="41" t="s">
        <v>450</v>
      </c>
      <c r="R744" s="41" t="s">
        <v>450</v>
      </c>
      <c r="S744" s="41" t="s">
        <v>450</v>
      </c>
      <c r="T744" s="41" t="s">
        <v>450</v>
      </c>
      <c r="U744" s="41">
        <v>0</v>
      </c>
      <c r="V744" s="40" t="s">
        <v>450</v>
      </c>
      <c r="W744" s="40" t="s">
        <v>450</v>
      </c>
      <c r="X744" s="40" t="s">
        <v>450</v>
      </c>
      <c r="Y744" s="40" t="s">
        <v>450</v>
      </c>
      <c r="Z744" s="40">
        <v>0</v>
      </c>
      <c r="AA744" s="38" t="s">
        <v>450</v>
      </c>
      <c r="AB744" s="38" t="s">
        <v>450</v>
      </c>
      <c r="AC744" s="38" t="s">
        <v>450</v>
      </c>
      <c r="AD744" s="38" t="s">
        <v>450</v>
      </c>
      <c r="AE744" s="38">
        <v>0</v>
      </c>
      <c r="AF744" s="39" t="s">
        <v>450</v>
      </c>
      <c r="AG744" s="39" t="s">
        <v>450</v>
      </c>
      <c r="AH744" s="39" t="s">
        <v>450</v>
      </c>
      <c r="AI744" s="39" t="s">
        <v>450</v>
      </c>
      <c r="AJ744" s="39">
        <v>0</v>
      </c>
      <c r="AK744" s="38" t="s">
        <v>450</v>
      </c>
      <c r="AL744" s="38" t="s">
        <v>450</v>
      </c>
      <c r="AM744" s="38" t="s">
        <v>450</v>
      </c>
      <c r="AN744" s="38" t="s">
        <v>450</v>
      </c>
      <c r="AO744" s="38">
        <v>0</v>
      </c>
      <c r="AP744" s="36">
        <v>0</v>
      </c>
      <c r="AQ744" s="36">
        <v>1E-3</v>
      </c>
      <c r="AR744" s="36">
        <v>0</v>
      </c>
      <c r="AS744" s="36" t="s">
        <v>450</v>
      </c>
      <c r="AT744" s="36">
        <v>1E-3</v>
      </c>
      <c r="AU744" s="37">
        <v>0</v>
      </c>
      <c r="AV744" s="37">
        <v>1</v>
      </c>
      <c r="AW744" s="37">
        <v>0</v>
      </c>
      <c r="AX744" s="37" t="s">
        <v>450</v>
      </c>
      <c r="AY744" s="37">
        <v>1</v>
      </c>
      <c r="AZ744" s="36" t="s">
        <v>450</v>
      </c>
      <c r="BA744" s="36" t="s">
        <v>450</v>
      </c>
      <c r="BB744" s="36" t="s">
        <v>450</v>
      </c>
      <c r="BC744" s="36" t="s">
        <v>450</v>
      </c>
      <c r="BD744" s="36">
        <v>0</v>
      </c>
      <c r="BE744" s="38" t="s">
        <v>450</v>
      </c>
      <c r="BF744" s="38" t="s">
        <v>450</v>
      </c>
      <c r="BG744" s="38" t="s">
        <v>450</v>
      </c>
      <c r="BH744" s="38" t="s">
        <v>450</v>
      </c>
      <c r="BI744" s="38">
        <v>0</v>
      </c>
      <c r="BJ744" s="39" t="s">
        <v>450</v>
      </c>
      <c r="BK744" s="39" t="s">
        <v>450</v>
      </c>
      <c r="BL744" s="39" t="s">
        <v>450</v>
      </c>
      <c r="BM744" s="39" t="s">
        <v>450</v>
      </c>
      <c r="BN744" s="39">
        <v>0</v>
      </c>
      <c r="BO744" s="38" t="s">
        <v>450</v>
      </c>
      <c r="BP744" s="38" t="s">
        <v>450</v>
      </c>
      <c r="BQ744" s="38" t="s">
        <v>450</v>
      </c>
      <c r="BR744" s="38" t="s">
        <v>450</v>
      </c>
      <c r="BS744" s="38">
        <v>0</v>
      </c>
      <c r="BT744" s="36">
        <v>87.353999999999999</v>
      </c>
      <c r="BU744" s="36">
        <v>18.5</v>
      </c>
      <c r="BV744" s="36">
        <v>10.827</v>
      </c>
      <c r="BW744" s="36">
        <v>0</v>
      </c>
      <c r="BX744" s="36">
        <v>116.681</v>
      </c>
      <c r="BY744" s="37">
        <v>10765</v>
      </c>
      <c r="BZ744" s="37">
        <v>307</v>
      </c>
      <c r="CA744" s="37">
        <v>29</v>
      </c>
      <c r="CB744" s="37">
        <v>0</v>
      </c>
      <c r="CC744" s="37">
        <v>11101</v>
      </c>
      <c r="CD744" s="36">
        <v>0</v>
      </c>
      <c r="CE744" s="36">
        <v>0</v>
      </c>
      <c r="CF744" s="36">
        <v>0</v>
      </c>
      <c r="CG744" s="36">
        <v>0</v>
      </c>
      <c r="CH744" s="36">
        <v>0</v>
      </c>
    </row>
    <row r="745" spans="1:86" x14ac:dyDescent="0.25">
      <c r="A745" s="45">
        <v>2022</v>
      </c>
      <c r="B745" s="43" t="s">
        <v>185</v>
      </c>
      <c r="C745" s="44">
        <v>5644</v>
      </c>
      <c r="D745" s="43" t="s">
        <v>700</v>
      </c>
      <c r="E745" s="43" t="s">
        <v>185</v>
      </c>
      <c r="F745" s="42" t="s">
        <v>457</v>
      </c>
      <c r="G745" s="54">
        <v>1.1020000000000001</v>
      </c>
      <c r="H745" s="54">
        <v>6.5000000000000002E-2</v>
      </c>
      <c r="I745" s="38" t="s">
        <v>450</v>
      </c>
      <c r="J745" s="38" t="s">
        <v>450</v>
      </c>
      <c r="K745" s="38">
        <v>1.167</v>
      </c>
      <c r="L745" s="39">
        <v>139</v>
      </c>
      <c r="M745" s="39">
        <v>1</v>
      </c>
      <c r="N745" s="39" t="s">
        <v>450</v>
      </c>
      <c r="O745" s="39" t="s">
        <v>450</v>
      </c>
      <c r="P745" s="39">
        <v>140</v>
      </c>
      <c r="Q745" s="41">
        <v>0.17599999999999999</v>
      </c>
      <c r="R745" s="41" t="s">
        <v>450</v>
      </c>
      <c r="S745" s="41" t="s">
        <v>450</v>
      </c>
      <c r="T745" s="41" t="s">
        <v>450</v>
      </c>
      <c r="U745" s="41">
        <v>0.17599999999999999</v>
      </c>
      <c r="V745" s="40">
        <v>21</v>
      </c>
      <c r="W745" s="40" t="s">
        <v>450</v>
      </c>
      <c r="X745" s="40" t="s">
        <v>450</v>
      </c>
      <c r="Y745" s="40" t="s">
        <v>450</v>
      </c>
      <c r="Z745" s="40">
        <v>21</v>
      </c>
      <c r="AA745" s="38" t="s">
        <v>450</v>
      </c>
      <c r="AB745" s="38" t="s">
        <v>450</v>
      </c>
      <c r="AC745" s="38" t="s">
        <v>450</v>
      </c>
      <c r="AD745" s="38" t="s">
        <v>450</v>
      </c>
      <c r="AE745" s="38">
        <v>0</v>
      </c>
      <c r="AF745" s="39" t="s">
        <v>450</v>
      </c>
      <c r="AG745" s="39" t="s">
        <v>450</v>
      </c>
      <c r="AH745" s="39" t="s">
        <v>450</v>
      </c>
      <c r="AI745" s="39" t="s">
        <v>450</v>
      </c>
      <c r="AJ745" s="39">
        <v>0</v>
      </c>
      <c r="AK745" s="38" t="s">
        <v>450</v>
      </c>
      <c r="AL745" s="38" t="s">
        <v>450</v>
      </c>
      <c r="AM745" s="38" t="s">
        <v>450</v>
      </c>
      <c r="AN745" s="38" t="s">
        <v>450</v>
      </c>
      <c r="AO745" s="38">
        <v>0</v>
      </c>
      <c r="AP745" s="36" t="s">
        <v>450</v>
      </c>
      <c r="AQ745" s="36" t="s">
        <v>450</v>
      </c>
      <c r="AR745" s="36" t="s">
        <v>450</v>
      </c>
      <c r="AS745" s="36" t="s">
        <v>450</v>
      </c>
      <c r="AT745" s="36">
        <v>0</v>
      </c>
      <c r="AU745" s="37" t="s">
        <v>450</v>
      </c>
      <c r="AV745" s="37" t="s">
        <v>450</v>
      </c>
      <c r="AW745" s="37" t="s">
        <v>450</v>
      </c>
      <c r="AX745" s="37" t="s">
        <v>450</v>
      </c>
      <c r="AY745" s="37">
        <v>0</v>
      </c>
      <c r="AZ745" s="36" t="s">
        <v>450</v>
      </c>
      <c r="BA745" s="36" t="s">
        <v>450</v>
      </c>
      <c r="BB745" s="36" t="s">
        <v>450</v>
      </c>
      <c r="BC745" s="36" t="s">
        <v>450</v>
      </c>
      <c r="BD745" s="36">
        <v>0</v>
      </c>
      <c r="BE745" s="38" t="s">
        <v>450</v>
      </c>
      <c r="BF745" s="38" t="s">
        <v>450</v>
      </c>
      <c r="BG745" s="38" t="s">
        <v>450</v>
      </c>
      <c r="BH745" s="38" t="s">
        <v>450</v>
      </c>
      <c r="BI745" s="38">
        <v>0</v>
      </c>
      <c r="BJ745" s="39" t="s">
        <v>450</v>
      </c>
      <c r="BK745" s="39" t="s">
        <v>450</v>
      </c>
      <c r="BL745" s="39" t="s">
        <v>450</v>
      </c>
      <c r="BM745" s="39" t="s">
        <v>450</v>
      </c>
      <c r="BN745" s="39">
        <v>0</v>
      </c>
      <c r="BO745" s="38" t="s">
        <v>450</v>
      </c>
      <c r="BP745" s="38" t="s">
        <v>450</v>
      </c>
      <c r="BQ745" s="38" t="s">
        <v>450</v>
      </c>
      <c r="BR745" s="38" t="s">
        <v>450</v>
      </c>
      <c r="BS745" s="38">
        <v>0</v>
      </c>
      <c r="BT745" s="36">
        <v>1.1020000000000001</v>
      </c>
      <c r="BU745" s="36">
        <v>6.5000000000000002E-2</v>
      </c>
      <c r="BV745" s="36">
        <v>0</v>
      </c>
      <c r="BW745" s="36">
        <v>0</v>
      </c>
      <c r="BX745" s="36">
        <v>1.167</v>
      </c>
      <c r="BY745" s="37">
        <v>139</v>
      </c>
      <c r="BZ745" s="37">
        <v>1</v>
      </c>
      <c r="CA745" s="37">
        <v>0</v>
      </c>
      <c r="CB745" s="37">
        <v>0</v>
      </c>
      <c r="CC745" s="37">
        <v>140</v>
      </c>
      <c r="CD745" s="36">
        <v>0</v>
      </c>
      <c r="CE745" s="36">
        <v>0</v>
      </c>
      <c r="CF745" s="36">
        <v>0</v>
      </c>
      <c r="CG745" s="36">
        <v>0</v>
      </c>
      <c r="CH745" s="36">
        <v>0</v>
      </c>
    </row>
    <row r="746" spans="1:86" x14ac:dyDescent="0.25">
      <c r="A746" s="45">
        <v>2022</v>
      </c>
      <c r="B746" s="43" t="s">
        <v>185</v>
      </c>
      <c r="C746" s="44">
        <v>6709</v>
      </c>
      <c r="D746" s="43" t="s">
        <v>699</v>
      </c>
      <c r="E746" s="43" t="s">
        <v>679</v>
      </c>
      <c r="F746" s="42" t="s">
        <v>457</v>
      </c>
      <c r="G746" s="54">
        <v>0.46200000000000002</v>
      </c>
      <c r="H746" s="54">
        <v>7.0000000000000007E-2</v>
      </c>
      <c r="I746" s="38" t="s">
        <v>450</v>
      </c>
      <c r="J746" s="38" t="s">
        <v>450</v>
      </c>
      <c r="K746" s="38">
        <v>0.53200000000000003</v>
      </c>
      <c r="L746" s="39">
        <v>67</v>
      </c>
      <c r="M746" s="39">
        <v>4</v>
      </c>
      <c r="N746" s="39" t="s">
        <v>450</v>
      </c>
      <c r="O746" s="39" t="s">
        <v>450</v>
      </c>
      <c r="P746" s="39">
        <v>71</v>
      </c>
      <c r="Q746" s="41" t="s">
        <v>450</v>
      </c>
      <c r="R746" s="41" t="s">
        <v>450</v>
      </c>
      <c r="S746" s="41" t="s">
        <v>450</v>
      </c>
      <c r="T746" s="41" t="s">
        <v>450</v>
      </c>
      <c r="U746" s="41" t="s">
        <v>450</v>
      </c>
      <c r="V746" s="40" t="s">
        <v>450</v>
      </c>
      <c r="W746" s="40" t="s">
        <v>450</v>
      </c>
      <c r="X746" s="40" t="s">
        <v>450</v>
      </c>
      <c r="Y746" s="40" t="s">
        <v>450</v>
      </c>
      <c r="Z746" s="40" t="s">
        <v>450</v>
      </c>
      <c r="AA746" s="38" t="s">
        <v>450</v>
      </c>
      <c r="AB746" s="38" t="s">
        <v>450</v>
      </c>
      <c r="AC746" s="38" t="s">
        <v>450</v>
      </c>
      <c r="AD746" s="38" t="s">
        <v>450</v>
      </c>
      <c r="AE746" s="38" t="s">
        <v>450</v>
      </c>
      <c r="AF746" s="39" t="s">
        <v>450</v>
      </c>
      <c r="AG746" s="39" t="s">
        <v>450</v>
      </c>
      <c r="AH746" s="39" t="s">
        <v>450</v>
      </c>
      <c r="AI746" s="39" t="s">
        <v>450</v>
      </c>
      <c r="AJ746" s="39" t="s">
        <v>450</v>
      </c>
      <c r="AK746" s="38" t="s">
        <v>450</v>
      </c>
      <c r="AL746" s="38" t="s">
        <v>450</v>
      </c>
      <c r="AM746" s="38" t="s">
        <v>450</v>
      </c>
      <c r="AN746" s="38" t="s">
        <v>450</v>
      </c>
      <c r="AO746" s="38">
        <v>0</v>
      </c>
      <c r="AP746" s="36" t="s">
        <v>450</v>
      </c>
      <c r="AQ746" s="36" t="s">
        <v>450</v>
      </c>
      <c r="AR746" s="36" t="s">
        <v>450</v>
      </c>
      <c r="AS746" s="36" t="s">
        <v>450</v>
      </c>
      <c r="AT746" s="36">
        <v>0</v>
      </c>
      <c r="AU746" s="37" t="s">
        <v>450</v>
      </c>
      <c r="AV746" s="37" t="s">
        <v>450</v>
      </c>
      <c r="AW746" s="37" t="s">
        <v>450</v>
      </c>
      <c r="AX746" s="37" t="s">
        <v>450</v>
      </c>
      <c r="AY746" s="37">
        <v>0</v>
      </c>
      <c r="AZ746" s="36" t="s">
        <v>450</v>
      </c>
      <c r="BA746" s="36" t="s">
        <v>450</v>
      </c>
      <c r="BB746" s="36" t="s">
        <v>450</v>
      </c>
      <c r="BC746" s="36" t="s">
        <v>450</v>
      </c>
      <c r="BD746" s="36">
        <v>0</v>
      </c>
      <c r="BE746" s="38" t="s">
        <v>450</v>
      </c>
      <c r="BF746" s="38" t="s">
        <v>450</v>
      </c>
      <c r="BG746" s="38" t="s">
        <v>450</v>
      </c>
      <c r="BH746" s="38" t="s">
        <v>450</v>
      </c>
      <c r="BI746" s="38">
        <v>0</v>
      </c>
      <c r="BJ746" s="39" t="s">
        <v>450</v>
      </c>
      <c r="BK746" s="39" t="s">
        <v>450</v>
      </c>
      <c r="BL746" s="39" t="s">
        <v>450</v>
      </c>
      <c r="BM746" s="39" t="s">
        <v>450</v>
      </c>
      <c r="BN746" s="39">
        <v>0</v>
      </c>
      <c r="BO746" s="38" t="s">
        <v>450</v>
      </c>
      <c r="BP746" s="38" t="s">
        <v>450</v>
      </c>
      <c r="BQ746" s="38" t="s">
        <v>450</v>
      </c>
      <c r="BR746" s="38" t="s">
        <v>450</v>
      </c>
      <c r="BS746" s="38">
        <v>0</v>
      </c>
      <c r="BT746" s="36">
        <v>0.46200000000000002</v>
      </c>
      <c r="BU746" s="36">
        <v>7.0000000000000007E-2</v>
      </c>
      <c r="BV746" s="36">
        <v>0</v>
      </c>
      <c r="BW746" s="36">
        <v>0</v>
      </c>
      <c r="BX746" s="36">
        <v>0.53200000000000003</v>
      </c>
      <c r="BY746" s="37">
        <v>67</v>
      </c>
      <c r="BZ746" s="37">
        <v>4</v>
      </c>
      <c r="CA746" s="37">
        <v>0</v>
      </c>
      <c r="CB746" s="37">
        <v>0</v>
      </c>
      <c r="CC746" s="37">
        <v>71</v>
      </c>
      <c r="CD746" s="36">
        <v>0</v>
      </c>
      <c r="CE746" s="36">
        <v>0</v>
      </c>
      <c r="CF746" s="36">
        <v>0</v>
      </c>
      <c r="CG746" s="36">
        <v>0</v>
      </c>
      <c r="CH746" s="36">
        <v>0</v>
      </c>
    </row>
    <row r="747" spans="1:86" x14ac:dyDescent="0.25">
      <c r="A747" s="45">
        <v>2022</v>
      </c>
      <c r="B747" s="43" t="s">
        <v>185</v>
      </c>
      <c r="C747" s="44">
        <v>6894</v>
      </c>
      <c r="D747" s="43" t="s">
        <v>698</v>
      </c>
      <c r="E747" s="43" t="s">
        <v>679</v>
      </c>
      <c r="F747" s="42" t="s">
        <v>457</v>
      </c>
      <c r="G747" s="54">
        <v>0.14099999999999999</v>
      </c>
      <c r="H747" s="54" t="s">
        <v>450</v>
      </c>
      <c r="I747" s="38" t="s">
        <v>450</v>
      </c>
      <c r="J747" s="38" t="s">
        <v>450</v>
      </c>
      <c r="K747" s="38">
        <v>0.14099999999999999</v>
      </c>
      <c r="L747" s="39">
        <v>10</v>
      </c>
      <c r="M747" s="39" t="s">
        <v>450</v>
      </c>
      <c r="N747" s="39" t="s">
        <v>450</v>
      </c>
      <c r="O747" s="39" t="s">
        <v>450</v>
      </c>
      <c r="P747" s="39">
        <v>10</v>
      </c>
      <c r="Q747" s="41" t="s">
        <v>450</v>
      </c>
      <c r="R747" s="41" t="s">
        <v>450</v>
      </c>
      <c r="S747" s="41" t="s">
        <v>450</v>
      </c>
      <c r="T747" s="41" t="s">
        <v>450</v>
      </c>
      <c r="U747" s="41" t="s">
        <v>450</v>
      </c>
      <c r="V747" s="40" t="s">
        <v>450</v>
      </c>
      <c r="W747" s="40" t="s">
        <v>450</v>
      </c>
      <c r="X747" s="40" t="s">
        <v>450</v>
      </c>
      <c r="Y747" s="40" t="s">
        <v>450</v>
      </c>
      <c r="Z747" s="40" t="s">
        <v>450</v>
      </c>
      <c r="AA747" s="38" t="s">
        <v>450</v>
      </c>
      <c r="AB747" s="38" t="s">
        <v>450</v>
      </c>
      <c r="AC747" s="38" t="s">
        <v>450</v>
      </c>
      <c r="AD747" s="38" t="s">
        <v>450</v>
      </c>
      <c r="AE747" s="38" t="s">
        <v>450</v>
      </c>
      <c r="AF747" s="39" t="s">
        <v>450</v>
      </c>
      <c r="AG747" s="39" t="s">
        <v>450</v>
      </c>
      <c r="AH747" s="39" t="s">
        <v>450</v>
      </c>
      <c r="AI747" s="39" t="s">
        <v>450</v>
      </c>
      <c r="AJ747" s="39" t="s">
        <v>450</v>
      </c>
      <c r="AK747" s="38">
        <v>29</v>
      </c>
      <c r="AL747" s="38" t="s">
        <v>450</v>
      </c>
      <c r="AM747" s="38" t="s">
        <v>450</v>
      </c>
      <c r="AN747" s="38" t="s">
        <v>450</v>
      </c>
      <c r="AO747" s="38">
        <v>29</v>
      </c>
      <c r="AP747" s="36" t="s">
        <v>450</v>
      </c>
      <c r="AQ747" s="36" t="s">
        <v>450</v>
      </c>
      <c r="AR747" s="36" t="s">
        <v>450</v>
      </c>
      <c r="AS747" s="36" t="s">
        <v>450</v>
      </c>
      <c r="AT747" s="36">
        <v>0</v>
      </c>
      <c r="AU747" s="37" t="s">
        <v>450</v>
      </c>
      <c r="AV747" s="37" t="s">
        <v>450</v>
      </c>
      <c r="AW747" s="37" t="s">
        <v>450</v>
      </c>
      <c r="AX747" s="37" t="s">
        <v>450</v>
      </c>
      <c r="AY747" s="37">
        <v>0</v>
      </c>
      <c r="AZ747" s="36" t="s">
        <v>450</v>
      </c>
      <c r="BA747" s="36" t="s">
        <v>450</v>
      </c>
      <c r="BB747" s="36" t="s">
        <v>450</v>
      </c>
      <c r="BC747" s="36" t="s">
        <v>450</v>
      </c>
      <c r="BD747" s="36">
        <v>0</v>
      </c>
      <c r="BE747" s="38" t="s">
        <v>450</v>
      </c>
      <c r="BF747" s="38" t="s">
        <v>450</v>
      </c>
      <c r="BG747" s="38" t="s">
        <v>450</v>
      </c>
      <c r="BH747" s="38" t="s">
        <v>450</v>
      </c>
      <c r="BI747" s="38">
        <v>0</v>
      </c>
      <c r="BJ747" s="39" t="s">
        <v>450</v>
      </c>
      <c r="BK747" s="39" t="s">
        <v>450</v>
      </c>
      <c r="BL747" s="39" t="s">
        <v>450</v>
      </c>
      <c r="BM747" s="39" t="s">
        <v>450</v>
      </c>
      <c r="BN747" s="39">
        <v>0</v>
      </c>
      <c r="BO747" s="38" t="s">
        <v>450</v>
      </c>
      <c r="BP747" s="38" t="s">
        <v>450</v>
      </c>
      <c r="BQ747" s="38" t="s">
        <v>450</v>
      </c>
      <c r="BR747" s="38" t="s">
        <v>450</v>
      </c>
      <c r="BS747" s="38">
        <v>0</v>
      </c>
      <c r="BT747" s="36">
        <v>0.14099999999999999</v>
      </c>
      <c r="BU747" s="36">
        <v>0</v>
      </c>
      <c r="BV747" s="36">
        <v>0</v>
      </c>
      <c r="BW747" s="36">
        <v>0</v>
      </c>
      <c r="BX747" s="36">
        <v>0.14099999999999999</v>
      </c>
      <c r="BY747" s="37">
        <v>10</v>
      </c>
      <c r="BZ747" s="37">
        <v>0</v>
      </c>
      <c r="CA747" s="37">
        <v>0</v>
      </c>
      <c r="CB747" s="37">
        <v>0</v>
      </c>
      <c r="CC747" s="37">
        <v>10</v>
      </c>
      <c r="CD747" s="36">
        <v>29</v>
      </c>
      <c r="CE747" s="36">
        <v>0</v>
      </c>
      <c r="CF747" s="36">
        <v>0</v>
      </c>
      <c r="CG747" s="36">
        <v>0</v>
      </c>
      <c r="CH747" s="36">
        <v>29</v>
      </c>
    </row>
    <row r="748" spans="1:86" x14ac:dyDescent="0.25">
      <c r="A748" s="45">
        <v>2022</v>
      </c>
      <c r="B748" s="43" t="s">
        <v>185</v>
      </c>
      <c r="C748" s="44">
        <v>7654</v>
      </c>
      <c r="D748" s="43" t="s">
        <v>697</v>
      </c>
      <c r="E748" s="43" t="s">
        <v>679</v>
      </c>
      <c r="F748" s="42" t="s">
        <v>457</v>
      </c>
      <c r="G748" s="54">
        <v>1.4930000000000001</v>
      </c>
      <c r="H748" s="54">
        <v>0.108</v>
      </c>
      <c r="I748" s="38" t="s">
        <v>450</v>
      </c>
      <c r="J748" s="38" t="s">
        <v>450</v>
      </c>
      <c r="K748" s="38">
        <v>1.601</v>
      </c>
      <c r="L748" s="39">
        <v>232</v>
      </c>
      <c r="M748" s="39">
        <v>5</v>
      </c>
      <c r="N748" s="39" t="s">
        <v>450</v>
      </c>
      <c r="O748" s="39" t="s">
        <v>450</v>
      </c>
      <c r="P748" s="39">
        <v>237</v>
      </c>
      <c r="Q748" s="41" t="s">
        <v>450</v>
      </c>
      <c r="R748" s="41" t="s">
        <v>450</v>
      </c>
      <c r="S748" s="41" t="s">
        <v>450</v>
      </c>
      <c r="T748" s="41" t="s">
        <v>450</v>
      </c>
      <c r="U748" s="41" t="s">
        <v>450</v>
      </c>
      <c r="V748" s="40" t="s">
        <v>450</v>
      </c>
      <c r="W748" s="40" t="s">
        <v>450</v>
      </c>
      <c r="X748" s="40" t="s">
        <v>450</v>
      </c>
      <c r="Y748" s="40" t="s">
        <v>450</v>
      </c>
      <c r="Z748" s="40" t="s">
        <v>450</v>
      </c>
      <c r="AA748" s="38" t="s">
        <v>450</v>
      </c>
      <c r="AB748" s="38" t="s">
        <v>450</v>
      </c>
      <c r="AC748" s="38" t="s">
        <v>450</v>
      </c>
      <c r="AD748" s="38" t="s">
        <v>450</v>
      </c>
      <c r="AE748" s="38" t="s">
        <v>450</v>
      </c>
      <c r="AF748" s="39" t="s">
        <v>450</v>
      </c>
      <c r="AG748" s="39" t="s">
        <v>450</v>
      </c>
      <c r="AH748" s="39" t="s">
        <v>450</v>
      </c>
      <c r="AI748" s="39" t="s">
        <v>450</v>
      </c>
      <c r="AJ748" s="39" t="s">
        <v>450</v>
      </c>
      <c r="AK748" s="38">
        <v>771.43600000000004</v>
      </c>
      <c r="AL748" s="38">
        <v>73.884</v>
      </c>
      <c r="AM748" s="38" t="s">
        <v>450</v>
      </c>
      <c r="AN748" s="38" t="s">
        <v>450</v>
      </c>
      <c r="AO748" s="38">
        <v>845.32</v>
      </c>
      <c r="AP748" s="36" t="s">
        <v>450</v>
      </c>
      <c r="AQ748" s="36" t="s">
        <v>450</v>
      </c>
      <c r="AR748" s="36" t="s">
        <v>450</v>
      </c>
      <c r="AS748" s="36" t="s">
        <v>450</v>
      </c>
      <c r="AT748" s="36">
        <v>0</v>
      </c>
      <c r="AU748" s="37" t="s">
        <v>450</v>
      </c>
      <c r="AV748" s="37" t="s">
        <v>450</v>
      </c>
      <c r="AW748" s="37" t="s">
        <v>450</v>
      </c>
      <c r="AX748" s="37" t="s">
        <v>450</v>
      </c>
      <c r="AY748" s="37">
        <v>0</v>
      </c>
      <c r="AZ748" s="36" t="s">
        <v>450</v>
      </c>
      <c r="BA748" s="36" t="s">
        <v>450</v>
      </c>
      <c r="BB748" s="36" t="s">
        <v>450</v>
      </c>
      <c r="BC748" s="36" t="s">
        <v>450</v>
      </c>
      <c r="BD748" s="36">
        <v>0</v>
      </c>
      <c r="BE748" s="38" t="s">
        <v>450</v>
      </c>
      <c r="BF748" s="38" t="s">
        <v>450</v>
      </c>
      <c r="BG748" s="38" t="s">
        <v>450</v>
      </c>
      <c r="BH748" s="38" t="s">
        <v>450</v>
      </c>
      <c r="BI748" s="38">
        <v>0</v>
      </c>
      <c r="BJ748" s="39" t="s">
        <v>450</v>
      </c>
      <c r="BK748" s="39" t="s">
        <v>450</v>
      </c>
      <c r="BL748" s="39" t="s">
        <v>450</v>
      </c>
      <c r="BM748" s="39" t="s">
        <v>450</v>
      </c>
      <c r="BN748" s="39">
        <v>0</v>
      </c>
      <c r="BO748" s="38" t="s">
        <v>450</v>
      </c>
      <c r="BP748" s="38" t="s">
        <v>450</v>
      </c>
      <c r="BQ748" s="38" t="s">
        <v>450</v>
      </c>
      <c r="BR748" s="38" t="s">
        <v>450</v>
      </c>
      <c r="BS748" s="38">
        <v>0</v>
      </c>
      <c r="BT748" s="36">
        <v>1.4930000000000001</v>
      </c>
      <c r="BU748" s="36">
        <v>0.108</v>
      </c>
      <c r="BV748" s="36">
        <v>0</v>
      </c>
      <c r="BW748" s="36">
        <v>0</v>
      </c>
      <c r="BX748" s="36">
        <v>1.601</v>
      </c>
      <c r="BY748" s="37">
        <v>232</v>
      </c>
      <c r="BZ748" s="37">
        <v>5</v>
      </c>
      <c r="CA748" s="37">
        <v>0</v>
      </c>
      <c r="CB748" s="37">
        <v>0</v>
      </c>
      <c r="CC748" s="37">
        <v>237</v>
      </c>
      <c r="CD748" s="36">
        <v>771.43600000000004</v>
      </c>
      <c r="CE748" s="36">
        <v>73.884</v>
      </c>
      <c r="CF748" s="36">
        <v>0</v>
      </c>
      <c r="CG748" s="36">
        <v>0</v>
      </c>
      <c r="CH748" s="36">
        <v>845.32</v>
      </c>
    </row>
    <row r="749" spans="1:86" x14ac:dyDescent="0.25">
      <c r="A749" s="45">
        <v>2022</v>
      </c>
      <c r="B749" s="43" t="s">
        <v>185</v>
      </c>
      <c r="C749" s="44">
        <v>8786</v>
      </c>
      <c r="D749" s="43" t="s">
        <v>696</v>
      </c>
      <c r="E749" s="43" t="s">
        <v>185</v>
      </c>
      <c r="F749" s="42" t="s">
        <v>455</v>
      </c>
      <c r="G749" s="54">
        <v>2.3069999999999999</v>
      </c>
      <c r="H749" s="54">
        <v>0.51900000000000002</v>
      </c>
      <c r="I749" s="38" t="s">
        <v>450</v>
      </c>
      <c r="J749" s="38" t="s">
        <v>450</v>
      </c>
      <c r="K749" s="38">
        <v>2.8260000000000001</v>
      </c>
      <c r="L749" s="39">
        <v>299</v>
      </c>
      <c r="M749" s="39">
        <v>3</v>
      </c>
      <c r="N749" s="39" t="s">
        <v>450</v>
      </c>
      <c r="O749" s="39" t="s">
        <v>450</v>
      </c>
      <c r="P749" s="39">
        <v>302</v>
      </c>
      <c r="Q749" s="41" t="s">
        <v>450</v>
      </c>
      <c r="R749" s="41" t="s">
        <v>450</v>
      </c>
      <c r="S749" s="41" t="s">
        <v>450</v>
      </c>
      <c r="T749" s="41" t="s">
        <v>450</v>
      </c>
      <c r="U749" s="41" t="s">
        <v>450</v>
      </c>
      <c r="V749" s="40" t="s">
        <v>450</v>
      </c>
      <c r="W749" s="40" t="s">
        <v>450</v>
      </c>
      <c r="X749" s="40" t="s">
        <v>450</v>
      </c>
      <c r="Y749" s="40" t="s">
        <v>450</v>
      </c>
      <c r="Z749" s="40" t="s">
        <v>450</v>
      </c>
      <c r="AA749" s="38" t="s">
        <v>450</v>
      </c>
      <c r="AB749" s="38" t="s">
        <v>450</v>
      </c>
      <c r="AC749" s="38" t="s">
        <v>450</v>
      </c>
      <c r="AD749" s="38" t="s">
        <v>450</v>
      </c>
      <c r="AE749" s="38" t="s">
        <v>450</v>
      </c>
      <c r="AF749" s="39" t="s">
        <v>450</v>
      </c>
      <c r="AG749" s="39" t="s">
        <v>450</v>
      </c>
      <c r="AH749" s="39" t="s">
        <v>450</v>
      </c>
      <c r="AI749" s="39" t="s">
        <v>450</v>
      </c>
      <c r="AJ749" s="39" t="s">
        <v>450</v>
      </c>
      <c r="AK749" s="38">
        <v>6.7000000000000004E-2</v>
      </c>
      <c r="AL749" s="38" t="s">
        <v>450</v>
      </c>
      <c r="AM749" s="38" t="s">
        <v>450</v>
      </c>
      <c r="AN749" s="38" t="s">
        <v>450</v>
      </c>
      <c r="AO749" s="38">
        <v>6.7000000000000004E-2</v>
      </c>
      <c r="AP749" s="36" t="s">
        <v>450</v>
      </c>
      <c r="AQ749" s="36" t="s">
        <v>450</v>
      </c>
      <c r="AR749" s="36" t="s">
        <v>450</v>
      </c>
      <c r="AS749" s="36" t="s">
        <v>450</v>
      </c>
      <c r="AT749" s="36">
        <v>0</v>
      </c>
      <c r="AU749" s="37" t="s">
        <v>450</v>
      </c>
      <c r="AV749" s="37" t="s">
        <v>450</v>
      </c>
      <c r="AW749" s="37" t="s">
        <v>450</v>
      </c>
      <c r="AX749" s="37" t="s">
        <v>450</v>
      </c>
      <c r="AY749" s="37">
        <v>0</v>
      </c>
      <c r="AZ749" s="36" t="s">
        <v>450</v>
      </c>
      <c r="BA749" s="36" t="s">
        <v>450</v>
      </c>
      <c r="BB749" s="36" t="s">
        <v>450</v>
      </c>
      <c r="BC749" s="36" t="s">
        <v>450</v>
      </c>
      <c r="BD749" s="36">
        <v>0</v>
      </c>
      <c r="BE749" s="38" t="s">
        <v>450</v>
      </c>
      <c r="BF749" s="38" t="s">
        <v>450</v>
      </c>
      <c r="BG749" s="38" t="s">
        <v>450</v>
      </c>
      <c r="BH749" s="38" t="s">
        <v>450</v>
      </c>
      <c r="BI749" s="38">
        <v>0</v>
      </c>
      <c r="BJ749" s="39" t="s">
        <v>450</v>
      </c>
      <c r="BK749" s="39" t="s">
        <v>450</v>
      </c>
      <c r="BL749" s="39" t="s">
        <v>450</v>
      </c>
      <c r="BM749" s="39" t="s">
        <v>450</v>
      </c>
      <c r="BN749" s="39">
        <v>0</v>
      </c>
      <c r="BO749" s="38" t="s">
        <v>450</v>
      </c>
      <c r="BP749" s="38" t="s">
        <v>450</v>
      </c>
      <c r="BQ749" s="38" t="s">
        <v>450</v>
      </c>
      <c r="BR749" s="38" t="s">
        <v>450</v>
      </c>
      <c r="BS749" s="38">
        <v>0</v>
      </c>
      <c r="BT749" s="36">
        <v>2.3069999999999999</v>
      </c>
      <c r="BU749" s="36">
        <v>0.51900000000000002</v>
      </c>
      <c r="BV749" s="36">
        <v>0</v>
      </c>
      <c r="BW749" s="36">
        <v>0</v>
      </c>
      <c r="BX749" s="36">
        <v>2.8260000000000001</v>
      </c>
      <c r="BY749" s="37">
        <v>299</v>
      </c>
      <c r="BZ749" s="37">
        <v>3</v>
      </c>
      <c r="CA749" s="37">
        <v>0</v>
      </c>
      <c r="CB749" s="37">
        <v>0</v>
      </c>
      <c r="CC749" s="37">
        <v>302</v>
      </c>
      <c r="CD749" s="36">
        <v>6.7000000000000004E-2</v>
      </c>
      <c r="CE749" s="36">
        <v>0</v>
      </c>
      <c r="CF749" s="36">
        <v>0</v>
      </c>
      <c r="CG749" s="36">
        <v>0</v>
      </c>
      <c r="CH749" s="36">
        <v>6.7000000000000004E-2</v>
      </c>
    </row>
    <row r="750" spans="1:86" x14ac:dyDescent="0.25">
      <c r="A750" s="45">
        <v>2022</v>
      </c>
      <c r="B750" s="43" t="s">
        <v>185</v>
      </c>
      <c r="C750" s="44">
        <v>10768</v>
      </c>
      <c r="D750" s="43" t="s">
        <v>695</v>
      </c>
      <c r="E750" s="43" t="s">
        <v>679</v>
      </c>
      <c r="F750" s="42" t="s">
        <v>457</v>
      </c>
      <c r="G750" s="54">
        <v>1.649</v>
      </c>
      <c r="H750" s="54">
        <v>8.2000000000000003E-2</v>
      </c>
      <c r="I750" s="38" t="s">
        <v>450</v>
      </c>
      <c r="J750" s="38" t="s">
        <v>450</v>
      </c>
      <c r="K750" s="38">
        <v>1.7310000000000001</v>
      </c>
      <c r="L750" s="39">
        <v>248</v>
      </c>
      <c r="M750" s="39">
        <v>8</v>
      </c>
      <c r="N750" s="39" t="s">
        <v>450</v>
      </c>
      <c r="O750" s="39" t="s">
        <v>450</v>
      </c>
      <c r="P750" s="39">
        <v>256</v>
      </c>
      <c r="Q750" s="41" t="s">
        <v>450</v>
      </c>
      <c r="R750" s="41" t="s">
        <v>450</v>
      </c>
      <c r="S750" s="41" t="s">
        <v>450</v>
      </c>
      <c r="T750" s="41" t="s">
        <v>450</v>
      </c>
      <c r="U750" s="41" t="s">
        <v>450</v>
      </c>
      <c r="V750" s="40" t="s">
        <v>450</v>
      </c>
      <c r="W750" s="40" t="s">
        <v>450</v>
      </c>
      <c r="X750" s="40" t="s">
        <v>450</v>
      </c>
      <c r="Y750" s="40" t="s">
        <v>450</v>
      </c>
      <c r="Z750" s="40" t="s">
        <v>450</v>
      </c>
      <c r="AA750" s="38" t="s">
        <v>450</v>
      </c>
      <c r="AB750" s="38" t="s">
        <v>450</v>
      </c>
      <c r="AC750" s="38" t="s">
        <v>450</v>
      </c>
      <c r="AD750" s="38" t="s">
        <v>450</v>
      </c>
      <c r="AE750" s="38" t="s">
        <v>450</v>
      </c>
      <c r="AF750" s="39" t="s">
        <v>450</v>
      </c>
      <c r="AG750" s="39" t="s">
        <v>450</v>
      </c>
      <c r="AH750" s="39" t="s">
        <v>450</v>
      </c>
      <c r="AI750" s="39" t="s">
        <v>450</v>
      </c>
      <c r="AJ750" s="39" t="s">
        <v>450</v>
      </c>
      <c r="AK750" s="38">
        <v>44.534999999999997</v>
      </c>
      <c r="AL750" s="38" t="s">
        <v>450</v>
      </c>
      <c r="AM750" s="38" t="s">
        <v>450</v>
      </c>
      <c r="AN750" s="38" t="s">
        <v>450</v>
      </c>
      <c r="AO750" s="38">
        <v>44.534999999999997</v>
      </c>
      <c r="AP750" s="36" t="s">
        <v>450</v>
      </c>
      <c r="AQ750" s="36" t="s">
        <v>450</v>
      </c>
      <c r="AR750" s="36" t="s">
        <v>450</v>
      </c>
      <c r="AS750" s="36" t="s">
        <v>450</v>
      </c>
      <c r="AT750" s="36">
        <v>0</v>
      </c>
      <c r="AU750" s="37" t="s">
        <v>450</v>
      </c>
      <c r="AV750" s="37" t="s">
        <v>450</v>
      </c>
      <c r="AW750" s="37" t="s">
        <v>450</v>
      </c>
      <c r="AX750" s="37" t="s">
        <v>450</v>
      </c>
      <c r="AY750" s="37">
        <v>0</v>
      </c>
      <c r="AZ750" s="36" t="s">
        <v>450</v>
      </c>
      <c r="BA750" s="36" t="s">
        <v>450</v>
      </c>
      <c r="BB750" s="36" t="s">
        <v>450</v>
      </c>
      <c r="BC750" s="36" t="s">
        <v>450</v>
      </c>
      <c r="BD750" s="36">
        <v>0</v>
      </c>
      <c r="BE750" s="38" t="s">
        <v>450</v>
      </c>
      <c r="BF750" s="38" t="s">
        <v>450</v>
      </c>
      <c r="BG750" s="38" t="s">
        <v>450</v>
      </c>
      <c r="BH750" s="38" t="s">
        <v>450</v>
      </c>
      <c r="BI750" s="38">
        <v>0</v>
      </c>
      <c r="BJ750" s="39" t="s">
        <v>450</v>
      </c>
      <c r="BK750" s="39" t="s">
        <v>450</v>
      </c>
      <c r="BL750" s="39" t="s">
        <v>450</v>
      </c>
      <c r="BM750" s="39" t="s">
        <v>450</v>
      </c>
      <c r="BN750" s="39">
        <v>0</v>
      </c>
      <c r="BO750" s="38" t="s">
        <v>450</v>
      </c>
      <c r="BP750" s="38" t="s">
        <v>450</v>
      </c>
      <c r="BQ750" s="38" t="s">
        <v>450</v>
      </c>
      <c r="BR750" s="38" t="s">
        <v>450</v>
      </c>
      <c r="BS750" s="38">
        <v>0</v>
      </c>
      <c r="BT750" s="36">
        <v>1.649</v>
      </c>
      <c r="BU750" s="36">
        <v>8.2000000000000003E-2</v>
      </c>
      <c r="BV750" s="36">
        <v>0</v>
      </c>
      <c r="BW750" s="36">
        <v>0</v>
      </c>
      <c r="BX750" s="36">
        <v>1.7310000000000001</v>
      </c>
      <c r="BY750" s="37">
        <v>248</v>
      </c>
      <c r="BZ750" s="37">
        <v>8</v>
      </c>
      <c r="CA750" s="37">
        <v>0</v>
      </c>
      <c r="CB750" s="37">
        <v>0</v>
      </c>
      <c r="CC750" s="37">
        <v>256</v>
      </c>
      <c r="CD750" s="36">
        <v>44.534999999999997</v>
      </c>
      <c r="CE750" s="36">
        <v>0</v>
      </c>
      <c r="CF750" s="36">
        <v>0</v>
      </c>
      <c r="CG750" s="36">
        <v>0</v>
      </c>
      <c r="CH750" s="36">
        <v>44.534999999999997</v>
      </c>
    </row>
    <row r="751" spans="1:86" x14ac:dyDescent="0.25">
      <c r="A751" s="45">
        <v>2022</v>
      </c>
      <c r="B751" s="43" t="s">
        <v>185</v>
      </c>
      <c r="C751" s="44">
        <v>11355</v>
      </c>
      <c r="D751" s="43" t="s">
        <v>694</v>
      </c>
      <c r="E751" s="43" t="s">
        <v>185</v>
      </c>
      <c r="F751" s="42" t="s">
        <v>457</v>
      </c>
      <c r="G751" s="54">
        <v>0.91300000000000003</v>
      </c>
      <c r="H751" s="54">
        <v>0.03</v>
      </c>
      <c r="I751" s="38" t="s">
        <v>450</v>
      </c>
      <c r="J751" s="38" t="s">
        <v>450</v>
      </c>
      <c r="K751" s="38">
        <v>0.94299999999999995</v>
      </c>
      <c r="L751" s="39">
        <v>134</v>
      </c>
      <c r="M751" s="39">
        <v>1</v>
      </c>
      <c r="N751" s="39" t="s">
        <v>450</v>
      </c>
      <c r="O751" s="39" t="s">
        <v>450</v>
      </c>
      <c r="P751" s="39">
        <v>135</v>
      </c>
      <c r="Q751" s="41" t="s">
        <v>450</v>
      </c>
      <c r="R751" s="41" t="s">
        <v>450</v>
      </c>
      <c r="S751" s="41" t="s">
        <v>450</v>
      </c>
      <c r="T751" s="41" t="s">
        <v>450</v>
      </c>
      <c r="U751" s="41" t="s">
        <v>450</v>
      </c>
      <c r="V751" s="40" t="s">
        <v>450</v>
      </c>
      <c r="W751" s="40" t="s">
        <v>450</v>
      </c>
      <c r="X751" s="40" t="s">
        <v>450</v>
      </c>
      <c r="Y751" s="40" t="s">
        <v>450</v>
      </c>
      <c r="Z751" s="40" t="s">
        <v>450</v>
      </c>
      <c r="AA751" s="38" t="s">
        <v>450</v>
      </c>
      <c r="AB751" s="38" t="s">
        <v>450</v>
      </c>
      <c r="AC751" s="38" t="s">
        <v>450</v>
      </c>
      <c r="AD751" s="38" t="s">
        <v>450</v>
      </c>
      <c r="AE751" s="38" t="s">
        <v>450</v>
      </c>
      <c r="AF751" s="39" t="s">
        <v>450</v>
      </c>
      <c r="AG751" s="39" t="s">
        <v>450</v>
      </c>
      <c r="AH751" s="39" t="s">
        <v>450</v>
      </c>
      <c r="AI751" s="39" t="s">
        <v>450</v>
      </c>
      <c r="AJ751" s="39" t="s">
        <v>450</v>
      </c>
      <c r="AK751" s="38" t="s">
        <v>450</v>
      </c>
      <c r="AL751" s="38" t="s">
        <v>450</v>
      </c>
      <c r="AM751" s="38" t="s">
        <v>450</v>
      </c>
      <c r="AN751" s="38" t="s">
        <v>450</v>
      </c>
      <c r="AO751" s="38">
        <v>0</v>
      </c>
      <c r="AP751" s="36" t="s">
        <v>450</v>
      </c>
      <c r="AQ751" s="36" t="s">
        <v>450</v>
      </c>
      <c r="AR751" s="36" t="s">
        <v>450</v>
      </c>
      <c r="AS751" s="36" t="s">
        <v>450</v>
      </c>
      <c r="AT751" s="36">
        <v>0</v>
      </c>
      <c r="AU751" s="37" t="s">
        <v>450</v>
      </c>
      <c r="AV751" s="37" t="s">
        <v>450</v>
      </c>
      <c r="AW751" s="37" t="s">
        <v>450</v>
      </c>
      <c r="AX751" s="37" t="s">
        <v>450</v>
      </c>
      <c r="AY751" s="37">
        <v>0</v>
      </c>
      <c r="AZ751" s="36" t="s">
        <v>450</v>
      </c>
      <c r="BA751" s="36" t="s">
        <v>450</v>
      </c>
      <c r="BB751" s="36" t="s">
        <v>450</v>
      </c>
      <c r="BC751" s="36" t="s">
        <v>450</v>
      </c>
      <c r="BD751" s="36">
        <v>0</v>
      </c>
      <c r="BE751" s="38" t="s">
        <v>450</v>
      </c>
      <c r="BF751" s="38" t="s">
        <v>450</v>
      </c>
      <c r="BG751" s="38" t="s">
        <v>450</v>
      </c>
      <c r="BH751" s="38" t="s">
        <v>450</v>
      </c>
      <c r="BI751" s="38">
        <v>0</v>
      </c>
      <c r="BJ751" s="39" t="s">
        <v>450</v>
      </c>
      <c r="BK751" s="39" t="s">
        <v>450</v>
      </c>
      <c r="BL751" s="39" t="s">
        <v>450</v>
      </c>
      <c r="BM751" s="39" t="s">
        <v>450</v>
      </c>
      <c r="BN751" s="39">
        <v>0</v>
      </c>
      <c r="BO751" s="38" t="s">
        <v>450</v>
      </c>
      <c r="BP751" s="38" t="s">
        <v>450</v>
      </c>
      <c r="BQ751" s="38" t="s">
        <v>450</v>
      </c>
      <c r="BR751" s="38" t="s">
        <v>450</v>
      </c>
      <c r="BS751" s="38">
        <v>0</v>
      </c>
      <c r="BT751" s="36">
        <v>0.91300000000000003</v>
      </c>
      <c r="BU751" s="36">
        <v>0.03</v>
      </c>
      <c r="BV751" s="36">
        <v>0</v>
      </c>
      <c r="BW751" s="36">
        <v>0</v>
      </c>
      <c r="BX751" s="36">
        <v>0.94299999999999995</v>
      </c>
      <c r="BY751" s="37">
        <v>134</v>
      </c>
      <c r="BZ751" s="37">
        <v>1</v>
      </c>
      <c r="CA751" s="37">
        <v>0</v>
      </c>
      <c r="CB751" s="37">
        <v>0</v>
      </c>
      <c r="CC751" s="37">
        <v>135</v>
      </c>
      <c r="CD751" s="36">
        <v>0</v>
      </c>
      <c r="CE751" s="36">
        <v>0</v>
      </c>
      <c r="CF751" s="36">
        <v>0</v>
      </c>
      <c r="CG751" s="36">
        <v>0</v>
      </c>
      <c r="CH751" s="36">
        <v>0</v>
      </c>
    </row>
    <row r="752" spans="1:86" x14ac:dyDescent="0.25">
      <c r="A752" s="45">
        <v>2022</v>
      </c>
      <c r="B752" s="43" t="s">
        <v>185</v>
      </c>
      <c r="C752" s="44">
        <v>11693</v>
      </c>
      <c r="D752" s="43" t="s">
        <v>693</v>
      </c>
      <c r="E752" s="43" t="s">
        <v>185</v>
      </c>
      <c r="F752" s="42" t="s">
        <v>457</v>
      </c>
      <c r="G752" s="54">
        <v>0.11799999999999999</v>
      </c>
      <c r="H752" s="54" t="s">
        <v>450</v>
      </c>
      <c r="I752" s="38" t="s">
        <v>450</v>
      </c>
      <c r="J752" s="38" t="s">
        <v>450</v>
      </c>
      <c r="K752" s="38">
        <v>0.11799999999999999</v>
      </c>
      <c r="L752" s="39">
        <v>16</v>
      </c>
      <c r="M752" s="39" t="s">
        <v>450</v>
      </c>
      <c r="N752" s="39" t="s">
        <v>450</v>
      </c>
      <c r="O752" s="39" t="s">
        <v>450</v>
      </c>
      <c r="P752" s="39">
        <v>16</v>
      </c>
      <c r="Q752" s="41" t="s">
        <v>450</v>
      </c>
      <c r="R752" s="41" t="s">
        <v>450</v>
      </c>
      <c r="S752" s="41" t="s">
        <v>450</v>
      </c>
      <c r="T752" s="41" t="s">
        <v>450</v>
      </c>
      <c r="U752" s="41" t="s">
        <v>450</v>
      </c>
      <c r="V752" s="40" t="s">
        <v>450</v>
      </c>
      <c r="W752" s="40" t="s">
        <v>450</v>
      </c>
      <c r="X752" s="40" t="s">
        <v>450</v>
      </c>
      <c r="Y752" s="40" t="s">
        <v>450</v>
      </c>
      <c r="Z752" s="40" t="s">
        <v>450</v>
      </c>
      <c r="AA752" s="38" t="s">
        <v>450</v>
      </c>
      <c r="AB752" s="38" t="s">
        <v>450</v>
      </c>
      <c r="AC752" s="38" t="s">
        <v>450</v>
      </c>
      <c r="AD752" s="38" t="s">
        <v>450</v>
      </c>
      <c r="AE752" s="38" t="s">
        <v>450</v>
      </c>
      <c r="AF752" s="39" t="s">
        <v>450</v>
      </c>
      <c r="AG752" s="39" t="s">
        <v>450</v>
      </c>
      <c r="AH752" s="39" t="s">
        <v>450</v>
      </c>
      <c r="AI752" s="39" t="s">
        <v>450</v>
      </c>
      <c r="AJ752" s="39" t="s">
        <v>450</v>
      </c>
      <c r="AK752" s="38" t="s">
        <v>450</v>
      </c>
      <c r="AL752" s="38" t="s">
        <v>450</v>
      </c>
      <c r="AM752" s="38" t="s">
        <v>450</v>
      </c>
      <c r="AN752" s="38" t="s">
        <v>450</v>
      </c>
      <c r="AO752" s="38">
        <v>0</v>
      </c>
      <c r="AP752" s="36" t="s">
        <v>450</v>
      </c>
      <c r="AQ752" s="36" t="s">
        <v>450</v>
      </c>
      <c r="AR752" s="36" t="s">
        <v>450</v>
      </c>
      <c r="AS752" s="36" t="s">
        <v>450</v>
      </c>
      <c r="AT752" s="36">
        <v>0</v>
      </c>
      <c r="AU752" s="37" t="s">
        <v>450</v>
      </c>
      <c r="AV752" s="37" t="s">
        <v>450</v>
      </c>
      <c r="AW752" s="37" t="s">
        <v>450</v>
      </c>
      <c r="AX752" s="37" t="s">
        <v>450</v>
      </c>
      <c r="AY752" s="37">
        <v>0</v>
      </c>
      <c r="AZ752" s="36" t="s">
        <v>450</v>
      </c>
      <c r="BA752" s="36" t="s">
        <v>450</v>
      </c>
      <c r="BB752" s="36" t="s">
        <v>450</v>
      </c>
      <c r="BC752" s="36" t="s">
        <v>450</v>
      </c>
      <c r="BD752" s="36">
        <v>0</v>
      </c>
      <c r="BE752" s="38" t="s">
        <v>450</v>
      </c>
      <c r="BF752" s="38" t="s">
        <v>450</v>
      </c>
      <c r="BG752" s="38" t="s">
        <v>450</v>
      </c>
      <c r="BH752" s="38" t="s">
        <v>450</v>
      </c>
      <c r="BI752" s="38">
        <v>0</v>
      </c>
      <c r="BJ752" s="39" t="s">
        <v>450</v>
      </c>
      <c r="BK752" s="39" t="s">
        <v>450</v>
      </c>
      <c r="BL752" s="39" t="s">
        <v>450</v>
      </c>
      <c r="BM752" s="39" t="s">
        <v>450</v>
      </c>
      <c r="BN752" s="39">
        <v>0</v>
      </c>
      <c r="BO752" s="38" t="s">
        <v>450</v>
      </c>
      <c r="BP752" s="38" t="s">
        <v>450</v>
      </c>
      <c r="BQ752" s="38" t="s">
        <v>450</v>
      </c>
      <c r="BR752" s="38" t="s">
        <v>450</v>
      </c>
      <c r="BS752" s="38">
        <v>0</v>
      </c>
      <c r="BT752" s="36">
        <v>0.11799999999999999</v>
      </c>
      <c r="BU752" s="36">
        <v>0</v>
      </c>
      <c r="BV752" s="36">
        <v>0</v>
      </c>
      <c r="BW752" s="36">
        <v>0</v>
      </c>
      <c r="BX752" s="36">
        <v>0.11799999999999999</v>
      </c>
      <c r="BY752" s="37">
        <v>16</v>
      </c>
      <c r="BZ752" s="37">
        <v>0</v>
      </c>
      <c r="CA752" s="37">
        <v>0</v>
      </c>
      <c r="CB752" s="37">
        <v>0</v>
      </c>
      <c r="CC752" s="37">
        <v>16</v>
      </c>
      <c r="CD752" s="36">
        <v>0</v>
      </c>
      <c r="CE752" s="36">
        <v>0</v>
      </c>
      <c r="CF752" s="36">
        <v>0</v>
      </c>
      <c r="CG752" s="36">
        <v>0</v>
      </c>
      <c r="CH752" s="36">
        <v>0</v>
      </c>
    </row>
    <row r="753" spans="1:86" x14ac:dyDescent="0.25">
      <c r="A753" s="45">
        <v>2022</v>
      </c>
      <c r="B753" s="43" t="s">
        <v>185</v>
      </c>
      <c r="C753" s="44">
        <v>12462</v>
      </c>
      <c r="D753" s="43" t="s">
        <v>692</v>
      </c>
      <c r="E753" s="43" t="s">
        <v>185</v>
      </c>
      <c r="F753" s="42" t="s">
        <v>457</v>
      </c>
      <c r="G753" s="54">
        <v>1.272</v>
      </c>
      <c r="H753" s="54">
        <v>4.2999999999999997E-2</v>
      </c>
      <c r="I753" s="38" t="s">
        <v>450</v>
      </c>
      <c r="J753" s="38" t="s">
        <v>450</v>
      </c>
      <c r="K753" s="38">
        <v>1.3149999999999999</v>
      </c>
      <c r="L753" s="39">
        <v>186</v>
      </c>
      <c r="M753" s="39">
        <v>3</v>
      </c>
      <c r="N753" s="39" t="s">
        <v>450</v>
      </c>
      <c r="O753" s="39" t="s">
        <v>450</v>
      </c>
      <c r="P753" s="39">
        <v>189</v>
      </c>
      <c r="Q753" s="41" t="s">
        <v>450</v>
      </c>
      <c r="R753" s="41" t="s">
        <v>450</v>
      </c>
      <c r="S753" s="41" t="s">
        <v>450</v>
      </c>
      <c r="T753" s="41" t="s">
        <v>450</v>
      </c>
      <c r="U753" s="41" t="s">
        <v>450</v>
      </c>
      <c r="V753" s="40" t="s">
        <v>450</v>
      </c>
      <c r="W753" s="40" t="s">
        <v>450</v>
      </c>
      <c r="X753" s="40" t="s">
        <v>450</v>
      </c>
      <c r="Y753" s="40" t="s">
        <v>450</v>
      </c>
      <c r="Z753" s="40" t="s">
        <v>450</v>
      </c>
      <c r="AA753" s="38" t="s">
        <v>450</v>
      </c>
      <c r="AB753" s="38" t="s">
        <v>450</v>
      </c>
      <c r="AC753" s="38" t="s">
        <v>450</v>
      </c>
      <c r="AD753" s="38" t="s">
        <v>450</v>
      </c>
      <c r="AE753" s="38" t="s">
        <v>450</v>
      </c>
      <c r="AF753" s="39" t="s">
        <v>450</v>
      </c>
      <c r="AG753" s="39" t="s">
        <v>450</v>
      </c>
      <c r="AH753" s="39" t="s">
        <v>450</v>
      </c>
      <c r="AI753" s="39" t="s">
        <v>450</v>
      </c>
      <c r="AJ753" s="39" t="s">
        <v>450</v>
      </c>
      <c r="AK753" s="38" t="s">
        <v>450</v>
      </c>
      <c r="AL753" s="38" t="s">
        <v>450</v>
      </c>
      <c r="AM753" s="38" t="s">
        <v>450</v>
      </c>
      <c r="AN753" s="38" t="s">
        <v>450</v>
      </c>
      <c r="AO753" s="38">
        <v>0</v>
      </c>
      <c r="AP753" s="36" t="s">
        <v>450</v>
      </c>
      <c r="AQ753" s="36" t="s">
        <v>450</v>
      </c>
      <c r="AR753" s="36" t="s">
        <v>450</v>
      </c>
      <c r="AS753" s="36" t="s">
        <v>450</v>
      </c>
      <c r="AT753" s="36">
        <v>0</v>
      </c>
      <c r="AU753" s="37" t="s">
        <v>450</v>
      </c>
      <c r="AV753" s="37" t="s">
        <v>450</v>
      </c>
      <c r="AW753" s="37" t="s">
        <v>450</v>
      </c>
      <c r="AX753" s="37" t="s">
        <v>450</v>
      </c>
      <c r="AY753" s="37">
        <v>0</v>
      </c>
      <c r="AZ753" s="36" t="s">
        <v>450</v>
      </c>
      <c r="BA753" s="36" t="s">
        <v>450</v>
      </c>
      <c r="BB753" s="36" t="s">
        <v>450</v>
      </c>
      <c r="BC753" s="36" t="s">
        <v>450</v>
      </c>
      <c r="BD753" s="36">
        <v>0</v>
      </c>
      <c r="BE753" s="38">
        <v>0.03</v>
      </c>
      <c r="BF753" s="38" t="s">
        <v>450</v>
      </c>
      <c r="BG753" s="38" t="s">
        <v>450</v>
      </c>
      <c r="BH753" s="38" t="s">
        <v>450</v>
      </c>
      <c r="BI753" s="38">
        <v>0.03</v>
      </c>
      <c r="BJ753" s="39">
        <v>1</v>
      </c>
      <c r="BK753" s="39" t="s">
        <v>450</v>
      </c>
      <c r="BL753" s="39" t="s">
        <v>450</v>
      </c>
      <c r="BM753" s="39" t="s">
        <v>450</v>
      </c>
      <c r="BN753" s="39">
        <v>1</v>
      </c>
      <c r="BO753" s="38">
        <v>39.906999999999996</v>
      </c>
      <c r="BP753" s="38" t="s">
        <v>450</v>
      </c>
      <c r="BQ753" s="38" t="s">
        <v>450</v>
      </c>
      <c r="BR753" s="38" t="s">
        <v>450</v>
      </c>
      <c r="BS753" s="38">
        <v>39.906999999999996</v>
      </c>
      <c r="BT753" s="36">
        <v>1.302</v>
      </c>
      <c r="BU753" s="36">
        <v>4.2999999999999997E-2</v>
      </c>
      <c r="BV753" s="36">
        <v>0</v>
      </c>
      <c r="BW753" s="36">
        <v>0</v>
      </c>
      <c r="BX753" s="36">
        <v>1.345</v>
      </c>
      <c r="BY753" s="37">
        <v>187</v>
      </c>
      <c r="BZ753" s="37">
        <v>3</v>
      </c>
      <c r="CA753" s="37">
        <v>0</v>
      </c>
      <c r="CB753" s="37">
        <v>0</v>
      </c>
      <c r="CC753" s="37">
        <v>190</v>
      </c>
      <c r="CD753" s="36">
        <v>39.906999999999996</v>
      </c>
      <c r="CE753" s="36">
        <v>0</v>
      </c>
      <c r="CF753" s="36">
        <v>0</v>
      </c>
      <c r="CG753" s="36">
        <v>0</v>
      </c>
      <c r="CH753" s="36">
        <v>39.906999999999996</v>
      </c>
    </row>
    <row r="754" spans="1:86" x14ac:dyDescent="0.25">
      <c r="A754" s="45">
        <v>2022</v>
      </c>
      <c r="B754" s="43" t="s">
        <v>185</v>
      </c>
      <c r="C754" s="44">
        <v>13523</v>
      </c>
      <c r="D754" s="43" t="s">
        <v>691</v>
      </c>
      <c r="E754" s="43" t="s">
        <v>679</v>
      </c>
      <c r="F754" s="42" t="s">
        <v>457</v>
      </c>
      <c r="G754" s="54">
        <v>0.08</v>
      </c>
      <c r="H754" s="54" t="s">
        <v>450</v>
      </c>
      <c r="I754" s="38" t="s">
        <v>450</v>
      </c>
      <c r="J754" s="38" t="s">
        <v>450</v>
      </c>
      <c r="K754" s="38">
        <v>0.08</v>
      </c>
      <c r="L754" s="39">
        <v>14</v>
      </c>
      <c r="M754" s="39" t="s">
        <v>450</v>
      </c>
      <c r="N754" s="39" t="s">
        <v>450</v>
      </c>
      <c r="O754" s="39" t="s">
        <v>450</v>
      </c>
      <c r="P754" s="39">
        <v>14</v>
      </c>
      <c r="Q754" s="41" t="s">
        <v>450</v>
      </c>
      <c r="R754" s="41" t="s">
        <v>450</v>
      </c>
      <c r="S754" s="41" t="s">
        <v>450</v>
      </c>
      <c r="T754" s="41" t="s">
        <v>450</v>
      </c>
      <c r="U754" s="41" t="s">
        <v>450</v>
      </c>
      <c r="V754" s="40" t="s">
        <v>450</v>
      </c>
      <c r="W754" s="40" t="s">
        <v>450</v>
      </c>
      <c r="X754" s="40" t="s">
        <v>450</v>
      </c>
      <c r="Y754" s="40" t="s">
        <v>450</v>
      </c>
      <c r="Z754" s="40" t="s">
        <v>450</v>
      </c>
      <c r="AA754" s="38" t="s">
        <v>450</v>
      </c>
      <c r="AB754" s="38" t="s">
        <v>450</v>
      </c>
      <c r="AC754" s="38" t="s">
        <v>450</v>
      </c>
      <c r="AD754" s="38" t="s">
        <v>450</v>
      </c>
      <c r="AE754" s="38" t="s">
        <v>450</v>
      </c>
      <c r="AF754" s="39" t="s">
        <v>450</v>
      </c>
      <c r="AG754" s="39" t="s">
        <v>450</v>
      </c>
      <c r="AH754" s="39" t="s">
        <v>450</v>
      </c>
      <c r="AI754" s="39" t="s">
        <v>450</v>
      </c>
      <c r="AJ754" s="39" t="s">
        <v>450</v>
      </c>
      <c r="AK754" s="38" t="s">
        <v>450</v>
      </c>
      <c r="AL754" s="38" t="s">
        <v>450</v>
      </c>
      <c r="AM754" s="38" t="s">
        <v>450</v>
      </c>
      <c r="AN754" s="38" t="s">
        <v>450</v>
      </c>
      <c r="AO754" s="38">
        <v>0</v>
      </c>
      <c r="AP754" s="36" t="s">
        <v>450</v>
      </c>
      <c r="AQ754" s="36" t="s">
        <v>450</v>
      </c>
      <c r="AR754" s="36" t="s">
        <v>450</v>
      </c>
      <c r="AS754" s="36" t="s">
        <v>450</v>
      </c>
      <c r="AT754" s="36">
        <v>0</v>
      </c>
      <c r="AU754" s="37" t="s">
        <v>450</v>
      </c>
      <c r="AV754" s="37" t="s">
        <v>450</v>
      </c>
      <c r="AW754" s="37" t="s">
        <v>450</v>
      </c>
      <c r="AX754" s="37" t="s">
        <v>450</v>
      </c>
      <c r="AY754" s="37">
        <v>0</v>
      </c>
      <c r="AZ754" s="36" t="s">
        <v>450</v>
      </c>
      <c r="BA754" s="36" t="s">
        <v>450</v>
      </c>
      <c r="BB754" s="36" t="s">
        <v>450</v>
      </c>
      <c r="BC754" s="36" t="s">
        <v>450</v>
      </c>
      <c r="BD754" s="36">
        <v>0</v>
      </c>
      <c r="BE754" s="38" t="s">
        <v>450</v>
      </c>
      <c r="BF754" s="38" t="s">
        <v>450</v>
      </c>
      <c r="BG754" s="38" t="s">
        <v>450</v>
      </c>
      <c r="BH754" s="38" t="s">
        <v>450</v>
      </c>
      <c r="BI754" s="38">
        <v>0</v>
      </c>
      <c r="BJ754" s="39" t="s">
        <v>450</v>
      </c>
      <c r="BK754" s="39" t="s">
        <v>450</v>
      </c>
      <c r="BL754" s="39" t="s">
        <v>450</v>
      </c>
      <c r="BM754" s="39" t="s">
        <v>450</v>
      </c>
      <c r="BN754" s="39">
        <v>0</v>
      </c>
      <c r="BO754" s="38" t="s">
        <v>450</v>
      </c>
      <c r="BP754" s="38" t="s">
        <v>450</v>
      </c>
      <c r="BQ754" s="38" t="s">
        <v>450</v>
      </c>
      <c r="BR754" s="38" t="s">
        <v>450</v>
      </c>
      <c r="BS754" s="38">
        <v>0</v>
      </c>
      <c r="BT754" s="36">
        <v>0.08</v>
      </c>
      <c r="BU754" s="36">
        <v>0</v>
      </c>
      <c r="BV754" s="36">
        <v>0</v>
      </c>
      <c r="BW754" s="36">
        <v>0</v>
      </c>
      <c r="BX754" s="36">
        <v>0.08</v>
      </c>
      <c r="BY754" s="37">
        <v>14</v>
      </c>
      <c r="BZ754" s="37">
        <v>0</v>
      </c>
      <c r="CA754" s="37">
        <v>0</v>
      </c>
      <c r="CB754" s="37">
        <v>0</v>
      </c>
      <c r="CC754" s="37">
        <v>14</v>
      </c>
      <c r="CD754" s="36">
        <v>0</v>
      </c>
      <c r="CE754" s="36">
        <v>0</v>
      </c>
      <c r="CF754" s="36">
        <v>0</v>
      </c>
      <c r="CG754" s="36">
        <v>0</v>
      </c>
      <c r="CH754" s="36">
        <v>0</v>
      </c>
    </row>
    <row r="755" spans="1:86" x14ac:dyDescent="0.25">
      <c r="A755" s="45">
        <v>2022</v>
      </c>
      <c r="B755" s="43" t="s">
        <v>185</v>
      </c>
      <c r="C755" s="44">
        <v>13524</v>
      </c>
      <c r="D755" s="43" t="s">
        <v>690</v>
      </c>
      <c r="E755" s="43" t="s">
        <v>185</v>
      </c>
      <c r="F755" s="42" t="s">
        <v>457</v>
      </c>
      <c r="G755" s="54">
        <v>0.59499999999999997</v>
      </c>
      <c r="H755" s="54" t="s">
        <v>450</v>
      </c>
      <c r="I755" s="38" t="s">
        <v>450</v>
      </c>
      <c r="J755" s="38" t="s">
        <v>450</v>
      </c>
      <c r="K755" s="38">
        <v>0.59499999999999997</v>
      </c>
      <c r="L755" s="39">
        <v>70</v>
      </c>
      <c r="M755" s="39" t="s">
        <v>450</v>
      </c>
      <c r="N755" s="39" t="s">
        <v>450</v>
      </c>
      <c r="O755" s="39" t="s">
        <v>450</v>
      </c>
      <c r="P755" s="39">
        <v>70</v>
      </c>
      <c r="Q755" s="41" t="s">
        <v>450</v>
      </c>
      <c r="R755" s="41" t="s">
        <v>450</v>
      </c>
      <c r="S755" s="41" t="s">
        <v>450</v>
      </c>
      <c r="T755" s="41" t="s">
        <v>450</v>
      </c>
      <c r="U755" s="41" t="s">
        <v>450</v>
      </c>
      <c r="V755" s="40" t="s">
        <v>450</v>
      </c>
      <c r="W755" s="40" t="s">
        <v>450</v>
      </c>
      <c r="X755" s="40" t="s">
        <v>450</v>
      </c>
      <c r="Y755" s="40" t="s">
        <v>450</v>
      </c>
      <c r="Z755" s="40" t="s">
        <v>450</v>
      </c>
      <c r="AA755" s="38" t="s">
        <v>450</v>
      </c>
      <c r="AB755" s="38" t="s">
        <v>450</v>
      </c>
      <c r="AC755" s="38" t="s">
        <v>450</v>
      </c>
      <c r="AD755" s="38" t="s">
        <v>450</v>
      </c>
      <c r="AE755" s="38" t="s">
        <v>450</v>
      </c>
      <c r="AF755" s="39" t="s">
        <v>450</v>
      </c>
      <c r="AG755" s="39" t="s">
        <v>450</v>
      </c>
      <c r="AH755" s="39" t="s">
        <v>450</v>
      </c>
      <c r="AI755" s="39" t="s">
        <v>450</v>
      </c>
      <c r="AJ755" s="39" t="s">
        <v>450</v>
      </c>
      <c r="AK755" s="38" t="s">
        <v>450</v>
      </c>
      <c r="AL755" s="38" t="s">
        <v>450</v>
      </c>
      <c r="AM755" s="38" t="s">
        <v>450</v>
      </c>
      <c r="AN755" s="38" t="s">
        <v>450</v>
      </c>
      <c r="AO755" s="38">
        <v>0</v>
      </c>
      <c r="AP755" s="36" t="s">
        <v>450</v>
      </c>
      <c r="AQ755" s="36" t="s">
        <v>450</v>
      </c>
      <c r="AR755" s="36" t="s">
        <v>450</v>
      </c>
      <c r="AS755" s="36" t="s">
        <v>450</v>
      </c>
      <c r="AT755" s="36">
        <v>0</v>
      </c>
      <c r="AU755" s="37" t="s">
        <v>450</v>
      </c>
      <c r="AV755" s="37" t="s">
        <v>450</v>
      </c>
      <c r="AW755" s="37" t="s">
        <v>450</v>
      </c>
      <c r="AX755" s="37" t="s">
        <v>450</v>
      </c>
      <c r="AY755" s="37">
        <v>0</v>
      </c>
      <c r="AZ755" s="36" t="s">
        <v>450</v>
      </c>
      <c r="BA755" s="36" t="s">
        <v>450</v>
      </c>
      <c r="BB755" s="36" t="s">
        <v>450</v>
      </c>
      <c r="BC755" s="36" t="s">
        <v>450</v>
      </c>
      <c r="BD755" s="36">
        <v>0</v>
      </c>
      <c r="BE755" s="38" t="s">
        <v>450</v>
      </c>
      <c r="BF755" s="38" t="s">
        <v>450</v>
      </c>
      <c r="BG755" s="38" t="s">
        <v>450</v>
      </c>
      <c r="BH755" s="38" t="s">
        <v>450</v>
      </c>
      <c r="BI755" s="38">
        <v>0</v>
      </c>
      <c r="BJ755" s="39" t="s">
        <v>450</v>
      </c>
      <c r="BK755" s="39" t="s">
        <v>450</v>
      </c>
      <c r="BL755" s="39" t="s">
        <v>450</v>
      </c>
      <c r="BM755" s="39" t="s">
        <v>450</v>
      </c>
      <c r="BN755" s="39">
        <v>0</v>
      </c>
      <c r="BO755" s="38" t="s">
        <v>450</v>
      </c>
      <c r="BP755" s="38" t="s">
        <v>450</v>
      </c>
      <c r="BQ755" s="38" t="s">
        <v>450</v>
      </c>
      <c r="BR755" s="38" t="s">
        <v>450</v>
      </c>
      <c r="BS755" s="38">
        <v>0</v>
      </c>
      <c r="BT755" s="36">
        <v>0.59499999999999997</v>
      </c>
      <c r="BU755" s="36">
        <v>0</v>
      </c>
      <c r="BV755" s="36">
        <v>0</v>
      </c>
      <c r="BW755" s="36">
        <v>0</v>
      </c>
      <c r="BX755" s="36">
        <v>0.59499999999999997</v>
      </c>
      <c r="BY755" s="37">
        <v>70</v>
      </c>
      <c r="BZ755" s="37">
        <v>0</v>
      </c>
      <c r="CA755" s="37">
        <v>0</v>
      </c>
      <c r="CB755" s="37">
        <v>0</v>
      </c>
      <c r="CC755" s="37">
        <v>70</v>
      </c>
      <c r="CD755" s="36">
        <v>0</v>
      </c>
      <c r="CE755" s="36">
        <v>0</v>
      </c>
      <c r="CF755" s="36">
        <v>0</v>
      </c>
      <c r="CG755" s="36">
        <v>0</v>
      </c>
      <c r="CH755" s="36">
        <v>0</v>
      </c>
    </row>
    <row r="756" spans="1:86" x14ac:dyDescent="0.25">
      <c r="A756" s="45">
        <v>2022</v>
      </c>
      <c r="B756" s="43" t="s">
        <v>185</v>
      </c>
      <c r="C756" s="44">
        <v>14164</v>
      </c>
      <c r="D756" s="43" t="s">
        <v>689</v>
      </c>
      <c r="E756" s="43" t="s">
        <v>682</v>
      </c>
      <c r="F756" s="42" t="s">
        <v>457</v>
      </c>
      <c r="G756" s="54">
        <v>0.46100000000000002</v>
      </c>
      <c r="H756" s="54" t="s">
        <v>450</v>
      </c>
      <c r="I756" s="38" t="s">
        <v>450</v>
      </c>
      <c r="J756" s="38" t="s">
        <v>450</v>
      </c>
      <c r="K756" s="38">
        <v>0.46100000000000002</v>
      </c>
      <c r="L756" s="39">
        <v>81</v>
      </c>
      <c r="M756" s="39" t="s">
        <v>450</v>
      </c>
      <c r="N756" s="39" t="s">
        <v>450</v>
      </c>
      <c r="O756" s="39" t="s">
        <v>450</v>
      </c>
      <c r="P756" s="39">
        <v>81</v>
      </c>
      <c r="Q756" s="41">
        <v>0</v>
      </c>
      <c r="R756" s="41" t="s">
        <v>450</v>
      </c>
      <c r="S756" s="41" t="s">
        <v>450</v>
      </c>
      <c r="T756" s="41" t="s">
        <v>450</v>
      </c>
      <c r="U756" s="41">
        <v>0</v>
      </c>
      <c r="V756" s="40">
        <v>0</v>
      </c>
      <c r="W756" s="40" t="s">
        <v>450</v>
      </c>
      <c r="X756" s="40" t="s">
        <v>450</v>
      </c>
      <c r="Y756" s="40" t="s">
        <v>450</v>
      </c>
      <c r="Z756" s="40">
        <v>0</v>
      </c>
      <c r="AA756" s="38" t="s">
        <v>450</v>
      </c>
      <c r="AB756" s="38" t="s">
        <v>450</v>
      </c>
      <c r="AC756" s="38" t="s">
        <v>450</v>
      </c>
      <c r="AD756" s="38" t="s">
        <v>450</v>
      </c>
      <c r="AE756" s="38">
        <v>0</v>
      </c>
      <c r="AF756" s="39" t="s">
        <v>450</v>
      </c>
      <c r="AG756" s="39" t="s">
        <v>450</v>
      </c>
      <c r="AH756" s="39" t="s">
        <v>450</v>
      </c>
      <c r="AI756" s="39" t="s">
        <v>450</v>
      </c>
      <c r="AJ756" s="39">
        <v>0</v>
      </c>
      <c r="AK756" s="38">
        <v>341.9</v>
      </c>
      <c r="AL756" s="38" t="s">
        <v>450</v>
      </c>
      <c r="AM756" s="38" t="s">
        <v>450</v>
      </c>
      <c r="AN756" s="38" t="s">
        <v>450</v>
      </c>
      <c r="AO756" s="38">
        <v>341.9</v>
      </c>
      <c r="AP756" s="36" t="s">
        <v>450</v>
      </c>
      <c r="AQ756" s="36" t="s">
        <v>450</v>
      </c>
      <c r="AR756" s="36" t="s">
        <v>450</v>
      </c>
      <c r="AS756" s="36" t="s">
        <v>450</v>
      </c>
      <c r="AT756" s="36">
        <v>0</v>
      </c>
      <c r="AU756" s="37" t="s">
        <v>450</v>
      </c>
      <c r="AV756" s="37" t="s">
        <v>450</v>
      </c>
      <c r="AW756" s="37" t="s">
        <v>450</v>
      </c>
      <c r="AX756" s="37" t="s">
        <v>450</v>
      </c>
      <c r="AY756" s="37">
        <v>0</v>
      </c>
      <c r="AZ756" s="36" t="s">
        <v>450</v>
      </c>
      <c r="BA756" s="36" t="s">
        <v>450</v>
      </c>
      <c r="BB756" s="36" t="s">
        <v>450</v>
      </c>
      <c r="BC756" s="36" t="s">
        <v>450</v>
      </c>
      <c r="BD756" s="36">
        <v>0</v>
      </c>
      <c r="BE756" s="38" t="s">
        <v>450</v>
      </c>
      <c r="BF756" s="38" t="s">
        <v>450</v>
      </c>
      <c r="BG756" s="38" t="s">
        <v>450</v>
      </c>
      <c r="BH756" s="38" t="s">
        <v>450</v>
      </c>
      <c r="BI756" s="38">
        <v>0</v>
      </c>
      <c r="BJ756" s="39" t="s">
        <v>450</v>
      </c>
      <c r="BK756" s="39" t="s">
        <v>450</v>
      </c>
      <c r="BL756" s="39" t="s">
        <v>450</v>
      </c>
      <c r="BM756" s="39" t="s">
        <v>450</v>
      </c>
      <c r="BN756" s="39">
        <v>0</v>
      </c>
      <c r="BO756" s="38" t="s">
        <v>450</v>
      </c>
      <c r="BP756" s="38" t="s">
        <v>450</v>
      </c>
      <c r="BQ756" s="38" t="s">
        <v>450</v>
      </c>
      <c r="BR756" s="38" t="s">
        <v>450</v>
      </c>
      <c r="BS756" s="38">
        <v>0</v>
      </c>
      <c r="BT756" s="36">
        <v>0.46100000000000002</v>
      </c>
      <c r="BU756" s="36">
        <v>0</v>
      </c>
      <c r="BV756" s="36">
        <v>0</v>
      </c>
      <c r="BW756" s="36">
        <v>0</v>
      </c>
      <c r="BX756" s="36">
        <v>0.46100000000000002</v>
      </c>
      <c r="BY756" s="37">
        <v>81</v>
      </c>
      <c r="BZ756" s="37">
        <v>0</v>
      </c>
      <c r="CA756" s="37">
        <v>0</v>
      </c>
      <c r="CB756" s="37">
        <v>0</v>
      </c>
      <c r="CC756" s="37">
        <v>81</v>
      </c>
      <c r="CD756" s="36">
        <v>341.9</v>
      </c>
      <c r="CE756" s="36">
        <v>0</v>
      </c>
      <c r="CF756" s="36">
        <v>0</v>
      </c>
      <c r="CG756" s="36">
        <v>0</v>
      </c>
      <c r="CH756" s="36">
        <v>341.9</v>
      </c>
    </row>
    <row r="757" spans="1:86" x14ac:dyDescent="0.25">
      <c r="A757" s="45">
        <v>2022</v>
      </c>
      <c r="B757" s="43" t="s">
        <v>185</v>
      </c>
      <c r="C757" s="44">
        <v>14175</v>
      </c>
      <c r="D757" s="43" t="s">
        <v>688</v>
      </c>
      <c r="E757" s="43" t="s">
        <v>185</v>
      </c>
      <c r="F757" s="42" t="s">
        <v>457</v>
      </c>
      <c r="G757" s="54">
        <v>1.069</v>
      </c>
      <c r="H757" s="54" t="s">
        <v>450</v>
      </c>
      <c r="I757" s="38" t="s">
        <v>450</v>
      </c>
      <c r="J757" s="38" t="s">
        <v>450</v>
      </c>
      <c r="K757" s="38">
        <v>1.069</v>
      </c>
      <c r="L757" s="39">
        <v>129</v>
      </c>
      <c r="M757" s="39" t="s">
        <v>450</v>
      </c>
      <c r="N757" s="39" t="s">
        <v>450</v>
      </c>
      <c r="O757" s="39" t="s">
        <v>450</v>
      </c>
      <c r="P757" s="39">
        <v>129</v>
      </c>
      <c r="Q757" s="41" t="s">
        <v>450</v>
      </c>
      <c r="R757" s="41" t="s">
        <v>450</v>
      </c>
      <c r="S757" s="41" t="s">
        <v>450</v>
      </c>
      <c r="T757" s="41" t="s">
        <v>450</v>
      </c>
      <c r="U757" s="41">
        <v>0</v>
      </c>
      <c r="V757" s="40" t="s">
        <v>450</v>
      </c>
      <c r="W757" s="40" t="s">
        <v>450</v>
      </c>
      <c r="X757" s="40" t="s">
        <v>450</v>
      </c>
      <c r="Y757" s="40" t="s">
        <v>450</v>
      </c>
      <c r="Z757" s="40">
        <v>0</v>
      </c>
      <c r="AA757" s="38">
        <v>0.24</v>
      </c>
      <c r="AB757" s="38" t="s">
        <v>450</v>
      </c>
      <c r="AC757" s="38" t="s">
        <v>450</v>
      </c>
      <c r="AD757" s="38" t="s">
        <v>450</v>
      </c>
      <c r="AE757" s="38">
        <v>0.24</v>
      </c>
      <c r="AF757" s="39">
        <v>41</v>
      </c>
      <c r="AG757" s="39" t="s">
        <v>450</v>
      </c>
      <c r="AH757" s="39" t="s">
        <v>450</v>
      </c>
      <c r="AI757" s="39" t="s">
        <v>450</v>
      </c>
      <c r="AJ757" s="39">
        <v>41</v>
      </c>
      <c r="AK757" s="38" t="s">
        <v>450</v>
      </c>
      <c r="AL757" s="38" t="s">
        <v>450</v>
      </c>
      <c r="AM757" s="38" t="s">
        <v>450</v>
      </c>
      <c r="AN757" s="38" t="s">
        <v>450</v>
      </c>
      <c r="AO757" s="38">
        <v>0</v>
      </c>
      <c r="AP757" s="36" t="s">
        <v>450</v>
      </c>
      <c r="AQ757" s="36" t="s">
        <v>450</v>
      </c>
      <c r="AR757" s="36" t="s">
        <v>450</v>
      </c>
      <c r="AS757" s="36" t="s">
        <v>450</v>
      </c>
      <c r="AT757" s="36">
        <v>0</v>
      </c>
      <c r="AU757" s="37" t="s">
        <v>450</v>
      </c>
      <c r="AV757" s="37" t="s">
        <v>450</v>
      </c>
      <c r="AW757" s="37" t="s">
        <v>450</v>
      </c>
      <c r="AX757" s="37" t="s">
        <v>450</v>
      </c>
      <c r="AY757" s="37">
        <v>0</v>
      </c>
      <c r="AZ757" s="36" t="s">
        <v>450</v>
      </c>
      <c r="BA757" s="36" t="s">
        <v>450</v>
      </c>
      <c r="BB757" s="36" t="s">
        <v>450</v>
      </c>
      <c r="BC757" s="36" t="s">
        <v>450</v>
      </c>
      <c r="BD757" s="36">
        <v>0</v>
      </c>
      <c r="BE757" s="38" t="s">
        <v>450</v>
      </c>
      <c r="BF757" s="38" t="s">
        <v>450</v>
      </c>
      <c r="BG757" s="38" t="s">
        <v>450</v>
      </c>
      <c r="BH757" s="38" t="s">
        <v>450</v>
      </c>
      <c r="BI757" s="38">
        <v>0</v>
      </c>
      <c r="BJ757" s="39" t="s">
        <v>450</v>
      </c>
      <c r="BK757" s="39" t="s">
        <v>450</v>
      </c>
      <c r="BL757" s="39" t="s">
        <v>450</v>
      </c>
      <c r="BM757" s="39" t="s">
        <v>450</v>
      </c>
      <c r="BN757" s="39">
        <v>0</v>
      </c>
      <c r="BO757" s="38" t="s">
        <v>450</v>
      </c>
      <c r="BP757" s="38" t="s">
        <v>450</v>
      </c>
      <c r="BQ757" s="38" t="s">
        <v>450</v>
      </c>
      <c r="BR757" s="38" t="s">
        <v>450</v>
      </c>
      <c r="BS757" s="38">
        <v>0</v>
      </c>
      <c r="BT757" s="36">
        <v>1.3089999999999999</v>
      </c>
      <c r="BU757" s="36">
        <v>0</v>
      </c>
      <c r="BV757" s="36">
        <v>0</v>
      </c>
      <c r="BW757" s="36">
        <v>0</v>
      </c>
      <c r="BX757" s="36">
        <v>1.3089999999999999</v>
      </c>
      <c r="BY757" s="37">
        <v>170</v>
      </c>
      <c r="BZ757" s="37">
        <v>0</v>
      </c>
      <c r="CA757" s="37">
        <v>0</v>
      </c>
      <c r="CB757" s="37">
        <v>0</v>
      </c>
      <c r="CC757" s="37">
        <v>170</v>
      </c>
      <c r="CD757" s="36">
        <v>0</v>
      </c>
      <c r="CE757" s="36">
        <v>0</v>
      </c>
      <c r="CF757" s="36">
        <v>0</v>
      </c>
      <c r="CG757" s="36">
        <v>0</v>
      </c>
      <c r="CH757" s="36">
        <v>0</v>
      </c>
    </row>
    <row r="758" spans="1:86" x14ac:dyDescent="0.25">
      <c r="A758" s="45">
        <v>2022</v>
      </c>
      <c r="B758" s="43" t="s">
        <v>185</v>
      </c>
      <c r="C758" s="44">
        <v>14398</v>
      </c>
      <c r="D758" s="43" t="s">
        <v>687</v>
      </c>
      <c r="E758" s="43" t="s">
        <v>185</v>
      </c>
      <c r="F758" s="42" t="s">
        <v>455</v>
      </c>
      <c r="G758" s="54">
        <v>1.724</v>
      </c>
      <c r="H758" s="54">
        <v>0.53300000000000003</v>
      </c>
      <c r="I758" s="38" t="s">
        <v>450</v>
      </c>
      <c r="J758" s="38" t="s">
        <v>450</v>
      </c>
      <c r="K758" s="38">
        <v>2.2570000000000001</v>
      </c>
      <c r="L758" s="39">
        <v>197</v>
      </c>
      <c r="M758" s="39">
        <v>12</v>
      </c>
      <c r="N758" s="39" t="s">
        <v>450</v>
      </c>
      <c r="O758" s="39" t="s">
        <v>450</v>
      </c>
      <c r="P758" s="39">
        <v>209</v>
      </c>
      <c r="Q758" s="41">
        <v>0.26600000000000001</v>
      </c>
      <c r="R758" s="41" t="s">
        <v>450</v>
      </c>
      <c r="S758" s="41" t="s">
        <v>450</v>
      </c>
      <c r="T758" s="41" t="s">
        <v>450</v>
      </c>
      <c r="U758" s="41">
        <v>0.26600000000000001</v>
      </c>
      <c r="V758" s="40">
        <v>23</v>
      </c>
      <c r="W758" s="40" t="s">
        <v>450</v>
      </c>
      <c r="X758" s="40" t="s">
        <v>450</v>
      </c>
      <c r="Y758" s="40" t="s">
        <v>450</v>
      </c>
      <c r="Z758" s="40">
        <v>23</v>
      </c>
      <c r="AA758" s="38">
        <v>0.24</v>
      </c>
      <c r="AB758" s="38" t="s">
        <v>450</v>
      </c>
      <c r="AC758" s="38" t="s">
        <v>450</v>
      </c>
      <c r="AD758" s="38" t="s">
        <v>450</v>
      </c>
      <c r="AE758" s="38">
        <v>0.24</v>
      </c>
      <c r="AF758" s="39">
        <v>90</v>
      </c>
      <c r="AG758" s="39" t="s">
        <v>450</v>
      </c>
      <c r="AH758" s="39" t="s">
        <v>450</v>
      </c>
      <c r="AI758" s="39" t="s">
        <v>450</v>
      </c>
      <c r="AJ758" s="39">
        <v>90</v>
      </c>
      <c r="AK758" s="38">
        <v>385.92</v>
      </c>
      <c r="AL758" s="38" t="s">
        <v>450</v>
      </c>
      <c r="AM758" s="38" t="s">
        <v>450</v>
      </c>
      <c r="AN758" s="38" t="s">
        <v>450</v>
      </c>
      <c r="AO758" s="38">
        <v>385.92</v>
      </c>
      <c r="AP758" s="36" t="s">
        <v>450</v>
      </c>
      <c r="AQ758" s="36" t="s">
        <v>450</v>
      </c>
      <c r="AR758" s="36" t="s">
        <v>450</v>
      </c>
      <c r="AS758" s="36" t="s">
        <v>450</v>
      </c>
      <c r="AT758" s="36">
        <v>0</v>
      </c>
      <c r="AU758" s="37" t="s">
        <v>450</v>
      </c>
      <c r="AV758" s="37" t="s">
        <v>450</v>
      </c>
      <c r="AW758" s="37" t="s">
        <v>450</v>
      </c>
      <c r="AX758" s="37" t="s">
        <v>450</v>
      </c>
      <c r="AY758" s="37">
        <v>0</v>
      </c>
      <c r="AZ758" s="36" t="s">
        <v>450</v>
      </c>
      <c r="BA758" s="36" t="s">
        <v>450</v>
      </c>
      <c r="BB758" s="36" t="s">
        <v>450</v>
      </c>
      <c r="BC758" s="36" t="s">
        <v>450</v>
      </c>
      <c r="BD758" s="36">
        <v>0</v>
      </c>
      <c r="BE758" s="38" t="s">
        <v>450</v>
      </c>
      <c r="BF758" s="38" t="s">
        <v>450</v>
      </c>
      <c r="BG758" s="38" t="s">
        <v>450</v>
      </c>
      <c r="BH758" s="38" t="s">
        <v>450</v>
      </c>
      <c r="BI758" s="38">
        <v>0</v>
      </c>
      <c r="BJ758" s="39" t="s">
        <v>450</v>
      </c>
      <c r="BK758" s="39" t="s">
        <v>450</v>
      </c>
      <c r="BL758" s="39" t="s">
        <v>450</v>
      </c>
      <c r="BM758" s="39" t="s">
        <v>450</v>
      </c>
      <c r="BN758" s="39">
        <v>0</v>
      </c>
      <c r="BO758" s="38" t="s">
        <v>450</v>
      </c>
      <c r="BP758" s="38" t="s">
        <v>450</v>
      </c>
      <c r="BQ758" s="38" t="s">
        <v>450</v>
      </c>
      <c r="BR758" s="38" t="s">
        <v>450</v>
      </c>
      <c r="BS758" s="38">
        <v>0</v>
      </c>
      <c r="BT758" s="36">
        <v>1.964</v>
      </c>
      <c r="BU758" s="36">
        <v>0.53300000000000003</v>
      </c>
      <c r="BV758" s="36">
        <v>0</v>
      </c>
      <c r="BW758" s="36">
        <v>0</v>
      </c>
      <c r="BX758" s="36">
        <v>2.4969999999999999</v>
      </c>
      <c r="BY758" s="37">
        <v>287</v>
      </c>
      <c r="BZ758" s="37">
        <v>12</v>
      </c>
      <c r="CA758" s="37">
        <v>0</v>
      </c>
      <c r="CB758" s="37">
        <v>0</v>
      </c>
      <c r="CC758" s="37">
        <v>299</v>
      </c>
      <c r="CD758" s="36">
        <v>385.92</v>
      </c>
      <c r="CE758" s="36">
        <v>0</v>
      </c>
      <c r="CF758" s="36">
        <v>0</v>
      </c>
      <c r="CG758" s="36">
        <v>0</v>
      </c>
      <c r="CH758" s="36">
        <v>385.92</v>
      </c>
    </row>
    <row r="759" spans="1:86" x14ac:dyDescent="0.25">
      <c r="A759" s="45">
        <v>2022</v>
      </c>
      <c r="B759" s="43" t="s">
        <v>185</v>
      </c>
      <c r="C759" s="44">
        <v>14557</v>
      </c>
      <c r="D759" s="43" t="s">
        <v>686</v>
      </c>
      <c r="E759" s="43" t="s">
        <v>185</v>
      </c>
      <c r="F759" s="42" t="s">
        <v>457</v>
      </c>
      <c r="G759" s="54">
        <v>1.3720000000000001</v>
      </c>
      <c r="H759" s="54">
        <v>4.2999999999999997E-2</v>
      </c>
      <c r="I759" s="38" t="s">
        <v>450</v>
      </c>
      <c r="J759" s="38" t="s">
        <v>450</v>
      </c>
      <c r="K759" s="38">
        <v>1.415</v>
      </c>
      <c r="L759" s="39">
        <v>161</v>
      </c>
      <c r="M759" s="39">
        <v>1</v>
      </c>
      <c r="N759" s="39" t="s">
        <v>450</v>
      </c>
      <c r="O759" s="39" t="s">
        <v>450</v>
      </c>
      <c r="P759" s="39">
        <v>162</v>
      </c>
      <c r="Q759" s="41" t="s">
        <v>450</v>
      </c>
      <c r="R759" s="41" t="s">
        <v>450</v>
      </c>
      <c r="S759" s="41" t="s">
        <v>450</v>
      </c>
      <c r="T759" s="41" t="s">
        <v>450</v>
      </c>
      <c r="U759" s="41" t="s">
        <v>450</v>
      </c>
      <c r="V759" s="40" t="s">
        <v>450</v>
      </c>
      <c r="W759" s="40" t="s">
        <v>450</v>
      </c>
      <c r="X759" s="40" t="s">
        <v>450</v>
      </c>
      <c r="Y759" s="40" t="s">
        <v>450</v>
      </c>
      <c r="Z759" s="40" t="s">
        <v>450</v>
      </c>
      <c r="AA759" s="38" t="s">
        <v>450</v>
      </c>
      <c r="AB759" s="38" t="s">
        <v>450</v>
      </c>
      <c r="AC759" s="38" t="s">
        <v>450</v>
      </c>
      <c r="AD759" s="38" t="s">
        <v>450</v>
      </c>
      <c r="AE759" s="38" t="s">
        <v>450</v>
      </c>
      <c r="AF759" s="39" t="s">
        <v>450</v>
      </c>
      <c r="AG759" s="39" t="s">
        <v>450</v>
      </c>
      <c r="AH759" s="39" t="s">
        <v>450</v>
      </c>
      <c r="AI759" s="39" t="s">
        <v>450</v>
      </c>
      <c r="AJ759" s="39" t="s">
        <v>450</v>
      </c>
      <c r="AK759" s="38">
        <v>804.34</v>
      </c>
      <c r="AL759" s="38" t="s">
        <v>450</v>
      </c>
      <c r="AM759" s="38" t="s">
        <v>450</v>
      </c>
      <c r="AN759" s="38" t="s">
        <v>450</v>
      </c>
      <c r="AO759" s="38">
        <v>804.34</v>
      </c>
      <c r="AP759" s="36" t="s">
        <v>450</v>
      </c>
      <c r="AQ759" s="36" t="s">
        <v>450</v>
      </c>
      <c r="AR759" s="36" t="s">
        <v>450</v>
      </c>
      <c r="AS759" s="36" t="s">
        <v>450</v>
      </c>
      <c r="AT759" s="36">
        <v>0</v>
      </c>
      <c r="AU759" s="37" t="s">
        <v>450</v>
      </c>
      <c r="AV759" s="37" t="s">
        <v>450</v>
      </c>
      <c r="AW759" s="37" t="s">
        <v>450</v>
      </c>
      <c r="AX759" s="37" t="s">
        <v>450</v>
      </c>
      <c r="AY759" s="37">
        <v>0</v>
      </c>
      <c r="AZ759" s="36" t="s">
        <v>450</v>
      </c>
      <c r="BA759" s="36" t="s">
        <v>450</v>
      </c>
      <c r="BB759" s="36" t="s">
        <v>450</v>
      </c>
      <c r="BC759" s="36" t="s">
        <v>450</v>
      </c>
      <c r="BD759" s="36">
        <v>0</v>
      </c>
      <c r="BE759" s="38" t="s">
        <v>450</v>
      </c>
      <c r="BF759" s="38" t="s">
        <v>450</v>
      </c>
      <c r="BG759" s="38" t="s">
        <v>450</v>
      </c>
      <c r="BH759" s="38" t="s">
        <v>450</v>
      </c>
      <c r="BI759" s="38">
        <v>0</v>
      </c>
      <c r="BJ759" s="39" t="s">
        <v>450</v>
      </c>
      <c r="BK759" s="39" t="s">
        <v>450</v>
      </c>
      <c r="BL759" s="39" t="s">
        <v>450</v>
      </c>
      <c r="BM759" s="39" t="s">
        <v>450</v>
      </c>
      <c r="BN759" s="39">
        <v>0</v>
      </c>
      <c r="BO759" s="38" t="s">
        <v>450</v>
      </c>
      <c r="BP759" s="38" t="s">
        <v>450</v>
      </c>
      <c r="BQ759" s="38" t="s">
        <v>450</v>
      </c>
      <c r="BR759" s="38" t="s">
        <v>450</v>
      </c>
      <c r="BS759" s="38">
        <v>0</v>
      </c>
      <c r="BT759" s="36">
        <v>1.3720000000000001</v>
      </c>
      <c r="BU759" s="36">
        <v>4.2999999999999997E-2</v>
      </c>
      <c r="BV759" s="36">
        <v>0</v>
      </c>
      <c r="BW759" s="36">
        <v>0</v>
      </c>
      <c r="BX759" s="36">
        <v>1.415</v>
      </c>
      <c r="BY759" s="37">
        <v>161</v>
      </c>
      <c r="BZ759" s="37">
        <v>1</v>
      </c>
      <c r="CA759" s="37">
        <v>0</v>
      </c>
      <c r="CB759" s="37">
        <v>0</v>
      </c>
      <c r="CC759" s="37">
        <v>162</v>
      </c>
      <c r="CD759" s="36">
        <v>804.34</v>
      </c>
      <c r="CE759" s="36">
        <v>0</v>
      </c>
      <c r="CF759" s="36">
        <v>0</v>
      </c>
      <c r="CG759" s="36">
        <v>0</v>
      </c>
      <c r="CH759" s="36">
        <v>804.34</v>
      </c>
    </row>
    <row r="760" spans="1:86" x14ac:dyDescent="0.25">
      <c r="A760" s="45">
        <v>2022</v>
      </c>
      <c r="B760" s="43" t="s">
        <v>185</v>
      </c>
      <c r="C760" s="44">
        <v>16195</v>
      </c>
      <c r="D760" s="43" t="s">
        <v>685</v>
      </c>
      <c r="E760" s="43" t="s">
        <v>679</v>
      </c>
      <c r="F760" s="42" t="s">
        <v>457</v>
      </c>
      <c r="G760" s="54">
        <v>0.79600000000000004</v>
      </c>
      <c r="H760" s="54">
        <v>1.339</v>
      </c>
      <c r="I760" s="38" t="s">
        <v>450</v>
      </c>
      <c r="J760" s="38" t="s">
        <v>450</v>
      </c>
      <c r="K760" s="38">
        <v>2.1349999999999998</v>
      </c>
      <c r="L760" s="39">
        <v>137</v>
      </c>
      <c r="M760" s="39">
        <v>10</v>
      </c>
      <c r="N760" s="39" t="s">
        <v>450</v>
      </c>
      <c r="O760" s="39" t="s">
        <v>450</v>
      </c>
      <c r="P760" s="39">
        <v>147</v>
      </c>
      <c r="Q760" s="41" t="s">
        <v>450</v>
      </c>
      <c r="R760" s="41" t="s">
        <v>450</v>
      </c>
      <c r="S760" s="41" t="s">
        <v>450</v>
      </c>
      <c r="T760" s="41" t="s">
        <v>450</v>
      </c>
      <c r="U760" s="41" t="s">
        <v>450</v>
      </c>
      <c r="V760" s="40" t="s">
        <v>450</v>
      </c>
      <c r="W760" s="40" t="s">
        <v>450</v>
      </c>
      <c r="X760" s="40" t="s">
        <v>450</v>
      </c>
      <c r="Y760" s="40" t="s">
        <v>450</v>
      </c>
      <c r="Z760" s="40" t="s">
        <v>450</v>
      </c>
      <c r="AA760" s="38" t="s">
        <v>450</v>
      </c>
      <c r="AB760" s="38" t="s">
        <v>450</v>
      </c>
      <c r="AC760" s="38" t="s">
        <v>450</v>
      </c>
      <c r="AD760" s="38" t="s">
        <v>450</v>
      </c>
      <c r="AE760" s="38" t="s">
        <v>450</v>
      </c>
      <c r="AF760" s="39" t="s">
        <v>450</v>
      </c>
      <c r="AG760" s="39" t="s">
        <v>450</v>
      </c>
      <c r="AH760" s="39" t="s">
        <v>450</v>
      </c>
      <c r="AI760" s="39" t="s">
        <v>450</v>
      </c>
      <c r="AJ760" s="39" t="s">
        <v>450</v>
      </c>
      <c r="AK760" s="38" t="s">
        <v>450</v>
      </c>
      <c r="AL760" s="38" t="s">
        <v>450</v>
      </c>
      <c r="AM760" s="38" t="s">
        <v>450</v>
      </c>
      <c r="AN760" s="38" t="s">
        <v>450</v>
      </c>
      <c r="AO760" s="38">
        <v>0</v>
      </c>
      <c r="AP760" s="36" t="s">
        <v>450</v>
      </c>
      <c r="AQ760" s="36" t="s">
        <v>450</v>
      </c>
      <c r="AR760" s="36" t="s">
        <v>450</v>
      </c>
      <c r="AS760" s="36" t="s">
        <v>450</v>
      </c>
      <c r="AT760" s="36">
        <v>0</v>
      </c>
      <c r="AU760" s="37" t="s">
        <v>450</v>
      </c>
      <c r="AV760" s="37" t="s">
        <v>450</v>
      </c>
      <c r="AW760" s="37" t="s">
        <v>450</v>
      </c>
      <c r="AX760" s="37" t="s">
        <v>450</v>
      </c>
      <c r="AY760" s="37">
        <v>0</v>
      </c>
      <c r="AZ760" s="36" t="s">
        <v>450</v>
      </c>
      <c r="BA760" s="36" t="s">
        <v>450</v>
      </c>
      <c r="BB760" s="36" t="s">
        <v>450</v>
      </c>
      <c r="BC760" s="36" t="s">
        <v>450</v>
      </c>
      <c r="BD760" s="36">
        <v>0</v>
      </c>
      <c r="BE760" s="38" t="s">
        <v>450</v>
      </c>
      <c r="BF760" s="38" t="s">
        <v>450</v>
      </c>
      <c r="BG760" s="38" t="s">
        <v>450</v>
      </c>
      <c r="BH760" s="38" t="s">
        <v>450</v>
      </c>
      <c r="BI760" s="38">
        <v>0</v>
      </c>
      <c r="BJ760" s="39" t="s">
        <v>450</v>
      </c>
      <c r="BK760" s="39" t="s">
        <v>450</v>
      </c>
      <c r="BL760" s="39" t="s">
        <v>450</v>
      </c>
      <c r="BM760" s="39" t="s">
        <v>450</v>
      </c>
      <c r="BN760" s="39">
        <v>0</v>
      </c>
      <c r="BO760" s="38" t="s">
        <v>450</v>
      </c>
      <c r="BP760" s="38" t="s">
        <v>450</v>
      </c>
      <c r="BQ760" s="38" t="s">
        <v>450</v>
      </c>
      <c r="BR760" s="38" t="s">
        <v>450</v>
      </c>
      <c r="BS760" s="38">
        <v>0</v>
      </c>
      <c r="BT760" s="36">
        <v>0.79600000000000004</v>
      </c>
      <c r="BU760" s="36">
        <v>1.339</v>
      </c>
      <c r="BV760" s="36">
        <v>0</v>
      </c>
      <c r="BW760" s="36">
        <v>0</v>
      </c>
      <c r="BX760" s="36">
        <v>2.1349999999999998</v>
      </c>
      <c r="BY760" s="37">
        <v>137</v>
      </c>
      <c r="BZ760" s="37">
        <v>10</v>
      </c>
      <c r="CA760" s="37">
        <v>0</v>
      </c>
      <c r="CB760" s="37">
        <v>0</v>
      </c>
      <c r="CC760" s="37">
        <v>147</v>
      </c>
      <c r="CD760" s="36">
        <v>0</v>
      </c>
      <c r="CE760" s="36">
        <v>0</v>
      </c>
      <c r="CF760" s="36">
        <v>0</v>
      </c>
      <c r="CG760" s="36">
        <v>0</v>
      </c>
      <c r="CH760" s="36">
        <v>0</v>
      </c>
    </row>
    <row r="761" spans="1:86" x14ac:dyDescent="0.25">
      <c r="A761" s="45">
        <v>2022</v>
      </c>
      <c r="B761" s="43" t="s">
        <v>185</v>
      </c>
      <c r="C761" s="44">
        <v>16606</v>
      </c>
      <c r="D761" s="43" t="s">
        <v>684</v>
      </c>
      <c r="E761" s="43" t="s">
        <v>185</v>
      </c>
      <c r="F761" s="42" t="s">
        <v>457</v>
      </c>
      <c r="G761" s="54">
        <v>1.794</v>
      </c>
      <c r="H761" s="54">
        <v>5.6000000000000001E-2</v>
      </c>
      <c r="I761" s="38" t="s">
        <v>450</v>
      </c>
      <c r="J761" s="38" t="s">
        <v>450</v>
      </c>
      <c r="K761" s="38">
        <v>1.85</v>
      </c>
      <c r="L761" s="39">
        <v>228</v>
      </c>
      <c r="M761" s="39">
        <v>4</v>
      </c>
      <c r="N761" s="39" t="s">
        <v>450</v>
      </c>
      <c r="O761" s="39" t="s">
        <v>450</v>
      </c>
      <c r="P761" s="39">
        <v>232</v>
      </c>
      <c r="Q761" s="41" t="s">
        <v>450</v>
      </c>
      <c r="R761" s="41" t="s">
        <v>450</v>
      </c>
      <c r="S761" s="41" t="s">
        <v>450</v>
      </c>
      <c r="T761" s="41" t="s">
        <v>450</v>
      </c>
      <c r="U761" s="41">
        <v>0</v>
      </c>
      <c r="V761" s="40" t="s">
        <v>450</v>
      </c>
      <c r="W761" s="40" t="s">
        <v>450</v>
      </c>
      <c r="X761" s="40" t="s">
        <v>450</v>
      </c>
      <c r="Y761" s="40" t="s">
        <v>450</v>
      </c>
      <c r="Z761" s="40">
        <v>0</v>
      </c>
      <c r="AA761" s="38" t="s">
        <v>450</v>
      </c>
      <c r="AB761" s="38">
        <v>0.04</v>
      </c>
      <c r="AC761" s="38" t="s">
        <v>450</v>
      </c>
      <c r="AD761" s="38" t="s">
        <v>450</v>
      </c>
      <c r="AE761" s="38">
        <v>0.04</v>
      </c>
      <c r="AF761" s="39" t="s">
        <v>450</v>
      </c>
      <c r="AG761" s="39">
        <v>1</v>
      </c>
      <c r="AH761" s="39" t="s">
        <v>450</v>
      </c>
      <c r="AI761" s="39" t="s">
        <v>450</v>
      </c>
      <c r="AJ761" s="39">
        <v>1</v>
      </c>
      <c r="AK761" s="38" t="s">
        <v>450</v>
      </c>
      <c r="AL761" s="38" t="s">
        <v>450</v>
      </c>
      <c r="AM761" s="38" t="s">
        <v>450</v>
      </c>
      <c r="AN761" s="38" t="s">
        <v>450</v>
      </c>
      <c r="AO761" s="38">
        <v>0</v>
      </c>
      <c r="AP761" s="36" t="s">
        <v>450</v>
      </c>
      <c r="AQ761" s="36" t="s">
        <v>450</v>
      </c>
      <c r="AR761" s="36" t="s">
        <v>450</v>
      </c>
      <c r="AS761" s="36" t="s">
        <v>450</v>
      </c>
      <c r="AT761" s="36">
        <v>0</v>
      </c>
      <c r="AU761" s="37" t="s">
        <v>450</v>
      </c>
      <c r="AV761" s="37" t="s">
        <v>450</v>
      </c>
      <c r="AW761" s="37" t="s">
        <v>450</v>
      </c>
      <c r="AX761" s="37" t="s">
        <v>450</v>
      </c>
      <c r="AY761" s="37">
        <v>0</v>
      </c>
      <c r="AZ761" s="36" t="s">
        <v>450</v>
      </c>
      <c r="BA761" s="36" t="s">
        <v>450</v>
      </c>
      <c r="BB761" s="36" t="s">
        <v>450</v>
      </c>
      <c r="BC761" s="36" t="s">
        <v>450</v>
      </c>
      <c r="BD761" s="36">
        <v>0</v>
      </c>
      <c r="BE761" s="38" t="s">
        <v>450</v>
      </c>
      <c r="BF761" s="38" t="s">
        <v>450</v>
      </c>
      <c r="BG761" s="38" t="s">
        <v>450</v>
      </c>
      <c r="BH761" s="38" t="s">
        <v>450</v>
      </c>
      <c r="BI761" s="38">
        <v>0</v>
      </c>
      <c r="BJ761" s="39" t="s">
        <v>450</v>
      </c>
      <c r="BK761" s="39" t="s">
        <v>450</v>
      </c>
      <c r="BL761" s="39" t="s">
        <v>450</v>
      </c>
      <c r="BM761" s="39" t="s">
        <v>450</v>
      </c>
      <c r="BN761" s="39">
        <v>0</v>
      </c>
      <c r="BO761" s="38" t="s">
        <v>450</v>
      </c>
      <c r="BP761" s="38" t="s">
        <v>450</v>
      </c>
      <c r="BQ761" s="38" t="s">
        <v>450</v>
      </c>
      <c r="BR761" s="38" t="s">
        <v>450</v>
      </c>
      <c r="BS761" s="38">
        <v>0</v>
      </c>
      <c r="BT761" s="36">
        <v>1.794</v>
      </c>
      <c r="BU761" s="36">
        <v>9.6000000000000002E-2</v>
      </c>
      <c r="BV761" s="36">
        <v>0</v>
      </c>
      <c r="BW761" s="36">
        <v>0</v>
      </c>
      <c r="BX761" s="36">
        <v>1.89</v>
      </c>
      <c r="BY761" s="37">
        <v>228</v>
      </c>
      <c r="BZ761" s="37">
        <v>5</v>
      </c>
      <c r="CA761" s="37">
        <v>0</v>
      </c>
      <c r="CB761" s="37">
        <v>0</v>
      </c>
      <c r="CC761" s="37">
        <v>233</v>
      </c>
      <c r="CD761" s="36">
        <v>0</v>
      </c>
      <c r="CE761" s="36">
        <v>0</v>
      </c>
      <c r="CF761" s="36">
        <v>0</v>
      </c>
      <c r="CG761" s="36">
        <v>0</v>
      </c>
      <c r="CH761" s="36">
        <v>0</v>
      </c>
    </row>
    <row r="762" spans="1:86" x14ac:dyDescent="0.25">
      <c r="A762" s="45">
        <v>2022</v>
      </c>
      <c r="B762" s="43" t="s">
        <v>185</v>
      </c>
      <c r="C762" s="44">
        <v>17539</v>
      </c>
      <c r="D762" s="43" t="s">
        <v>683</v>
      </c>
      <c r="E762" s="43" t="s">
        <v>682</v>
      </c>
      <c r="F762" s="42" t="s">
        <v>457</v>
      </c>
      <c r="G762" s="54">
        <v>99.593000000000004</v>
      </c>
      <c r="H762" s="54">
        <v>18.451000000000001</v>
      </c>
      <c r="I762" s="38">
        <v>2.056</v>
      </c>
      <c r="J762" s="38">
        <v>0</v>
      </c>
      <c r="K762" s="38">
        <v>120.1</v>
      </c>
      <c r="L762" s="39">
        <v>13779</v>
      </c>
      <c r="M762" s="39">
        <v>209</v>
      </c>
      <c r="N762" s="39">
        <v>7</v>
      </c>
      <c r="O762" s="39">
        <v>0</v>
      </c>
      <c r="P762" s="39">
        <v>13995</v>
      </c>
      <c r="Q762" s="41">
        <v>2.8610000000000002</v>
      </c>
      <c r="R762" s="41">
        <v>2.8000000000000001E-2</v>
      </c>
      <c r="S762" s="41">
        <v>0</v>
      </c>
      <c r="T762" s="41">
        <v>0</v>
      </c>
      <c r="U762" s="41">
        <v>2.8889999999999998</v>
      </c>
      <c r="V762" s="40">
        <v>397</v>
      </c>
      <c r="W762" s="40">
        <v>3</v>
      </c>
      <c r="X762" s="40">
        <v>0</v>
      </c>
      <c r="Y762" s="40">
        <v>0</v>
      </c>
      <c r="Z762" s="40">
        <v>400</v>
      </c>
      <c r="AA762" s="38">
        <v>0</v>
      </c>
      <c r="AB762" s="38">
        <v>0</v>
      </c>
      <c r="AC762" s="38">
        <v>0</v>
      </c>
      <c r="AD762" s="38">
        <v>0</v>
      </c>
      <c r="AE762" s="38">
        <v>0</v>
      </c>
      <c r="AF762" s="39">
        <v>0</v>
      </c>
      <c r="AG762" s="39">
        <v>0</v>
      </c>
      <c r="AH762" s="39">
        <v>0</v>
      </c>
      <c r="AI762" s="39">
        <v>0</v>
      </c>
      <c r="AJ762" s="39">
        <v>0</v>
      </c>
      <c r="AK762" s="38">
        <v>59204.9</v>
      </c>
      <c r="AL762" s="38">
        <v>6640.27</v>
      </c>
      <c r="AM762" s="38">
        <v>1106.46</v>
      </c>
      <c r="AN762" s="38">
        <v>0</v>
      </c>
      <c r="AO762" s="38">
        <v>66951.63</v>
      </c>
      <c r="AP762" s="36">
        <v>0</v>
      </c>
      <c r="AQ762" s="36">
        <v>0</v>
      </c>
      <c r="AR762" s="36">
        <v>0</v>
      </c>
      <c r="AS762" s="36">
        <v>0</v>
      </c>
      <c r="AT762" s="36">
        <v>0</v>
      </c>
      <c r="AU762" s="37">
        <v>0</v>
      </c>
      <c r="AV762" s="37">
        <v>0</v>
      </c>
      <c r="AW762" s="37">
        <v>0</v>
      </c>
      <c r="AX762" s="37">
        <v>0</v>
      </c>
      <c r="AY762" s="37">
        <v>0</v>
      </c>
      <c r="AZ762" s="36">
        <v>0</v>
      </c>
      <c r="BA762" s="36">
        <v>0</v>
      </c>
      <c r="BB762" s="36">
        <v>0</v>
      </c>
      <c r="BC762" s="36">
        <v>0</v>
      </c>
      <c r="BD762" s="36">
        <v>0</v>
      </c>
      <c r="BE762" s="38">
        <v>0</v>
      </c>
      <c r="BF762" s="38">
        <v>0</v>
      </c>
      <c r="BG762" s="38">
        <v>0</v>
      </c>
      <c r="BH762" s="38">
        <v>0</v>
      </c>
      <c r="BI762" s="38">
        <v>0</v>
      </c>
      <c r="BJ762" s="39">
        <v>0</v>
      </c>
      <c r="BK762" s="39">
        <v>0</v>
      </c>
      <c r="BL762" s="39">
        <v>0</v>
      </c>
      <c r="BM762" s="39">
        <v>0</v>
      </c>
      <c r="BN762" s="39">
        <v>0</v>
      </c>
      <c r="BO762" s="38">
        <v>0</v>
      </c>
      <c r="BP762" s="38">
        <v>0</v>
      </c>
      <c r="BQ762" s="38">
        <v>0</v>
      </c>
      <c r="BR762" s="38">
        <v>0</v>
      </c>
      <c r="BS762" s="38">
        <v>0</v>
      </c>
      <c r="BT762" s="36">
        <v>99.593000000000004</v>
      </c>
      <c r="BU762" s="36">
        <v>18.451000000000001</v>
      </c>
      <c r="BV762" s="36">
        <v>2.056</v>
      </c>
      <c r="BW762" s="36">
        <v>0</v>
      </c>
      <c r="BX762" s="36">
        <v>120.1</v>
      </c>
      <c r="BY762" s="37">
        <v>13779</v>
      </c>
      <c r="BZ762" s="37">
        <v>209</v>
      </c>
      <c r="CA762" s="37">
        <v>7</v>
      </c>
      <c r="CB762" s="37">
        <v>0</v>
      </c>
      <c r="CC762" s="37">
        <v>13995</v>
      </c>
      <c r="CD762" s="36">
        <v>59204.9</v>
      </c>
      <c r="CE762" s="36">
        <v>6640.27</v>
      </c>
      <c r="CF762" s="36">
        <v>1106.46</v>
      </c>
      <c r="CG762" s="36">
        <v>0</v>
      </c>
      <c r="CH762" s="36">
        <v>66951.63</v>
      </c>
    </row>
    <row r="763" spans="1:86" x14ac:dyDescent="0.25">
      <c r="A763" s="45">
        <v>2022</v>
      </c>
      <c r="B763" s="43" t="s">
        <v>185</v>
      </c>
      <c r="C763" s="44">
        <v>17543</v>
      </c>
      <c r="D763" s="43" t="s">
        <v>681</v>
      </c>
      <c r="E763" s="43" t="s">
        <v>185</v>
      </c>
      <c r="F763" s="42" t="s">
        <v>457</v>
      </c>
      <c r="G763" s="54">
        <v>9.8450000000000006</v>
      </c>
      <c r="H763" s="54" t="s">
        <v>450</v>
      </c>
      <c r="I763" s="38" t="s">
        <v>450</v>
      </c>
      <c r="J763" s="38" t="s">
        <v>450</v>
      </c>
      <c r="K763" s="38">
        <v>9.8450000000000006</v>
      </c>
      <c r="L763" s="39">
        <v>1408</v>
      </c>
      <c r="M763" s="39" t="s">
        <v>450</v>
      </c>
      <c r="N763" s="39" t="s">
        <v>450</v>
      </c>
      <c r="O763" s="39" t="s">
        <v>450</v>
      </c>
      <c r="P763" s="39">
        <v>1408</v>
      </c>
      <c r="Q763" s="41" t="s">
        <v>450</v>
      </c>
      <c r="R763" s="41" t="s">
        <v>450</v>
      </c>
      <c r="S763" s="41" t="s">
        <v>450</v>
      </c>
      <c r="T763" s="41" t="s">
        <v>450</v>
      </c>
      <c r="U763" s="41" t="s">
        <v>450</v>
      </c>
      <c r="V763" s="40" t="s">
        <v>450</v>
      </c>
      <c r="W763" s="40" t="s">
        <v>450</v>
      </c>
      <c r="X763" s="40" t="s">
        <v>450</v>
      </c>
      <c r="Y763" s="40" t="s">
        <v>450</v>
      </c>
      <c r="Z763" s="40" t="s">
        <v>450</v>
      </c>
      <c r="AA763" s="38" t="s">
        <v>450</v>
      </c>
      <c r="AB763" s="38" t="s">
        <v>450</v>
      </c>
      <c r="AC763" s="38" t="s">
        <v>450</v>
      </c>
      <c r="AD763" s="38" t="s">
        <v>450</v>
      </c>
      <c r="AE763" s="38" t="s">
        <v>450</v>
      </c>
      <c r="AF763" s="39" t="s">
        <v>450</v>
      </c>
      <c r="AG763" s="39" t="s">
        <v>450</v>
      </c>
      <c r="AH763" s="39" t="s">
        <v>450</v>
      </c>
      <c r="AI763" s="39" t="s">
        <v>450</v>
      </c>
      <c r="AJ763" s="39" t="s">
        <v>450</v>
      </c>
      <c r="AK763" s="38" t="s">
        <v>450</v>
      </c>
      <c r="AL763" s="38" t="s">
        <v>450</v>
      </c>
      <c r="AM763" s="38" t="s">
        <v>450</v>
      </c>
      <c r="AN763" s="38" t="s">
        <v>450</v>
      </c>
      <c r="AO763" s="38">
        <v>0</v>
      </c>
      <c r="AP763" s="36" t="s">
        <v>450</v>
      </c>
      <c r="AQ763" s="36" t="s">
        <v>450</v>
      </c>
      <c r="AR763" s="36" t="s">
        <v>450</v>
      </c>
      <c r="AS763" s="36" t="s">
        <v>450</v>
      </c>
      <c r="AT763" s="36">
        <v>0</v>
      </c>
      <c r="AU763" s="37" t="s">
        <v>450</v>
      </c>
      <c r="AV763" s="37" t="s">
        <v>450</v>
      </c>
      <c r="AW763" s="37" t="s">
        <v>450</v>
      </c>
      <c r="AX763" s="37" t="s">
        <v>450</v>
      </c>
      <c r="AY763" s="37">
        <v>0</v>
      </c>
      <c r="AZ763" s="36" t="s">
        <v>450</v>
      </c>
      <c r="BA763" s="36" t="s">
        <v>450</v>
      </c>
      <c r="BB763" s="36" t="s">
        <v>450</v>
      </c>
      <c r="BC763" s="36" t="s">
        <v>450</v>
      </c>
      <c r="BD763" s="36">
        <v>0</v>
      </c>
      <c r="BE763" s="38" t="s">
        <v>450</v>
      </c>
      <c r="BF763" s="38" t="s">
        <v>450</v>
      </c>
      <c r="BG763" s="38" t="s">
        <v>450</v>
      </c>
      <c r="BH763" s="38" t="s">
        <v>450</v>
      </c>
      <c r="BI763" s="38">
        <v>0</v>
      </c>
      <c r="BJ763" s="39" t="s">
        <v>450</v>
      </c>
      <c r="BK763" s="39" t="s">
        <v>450</v>
      </c>
      <c r="BL763" s="39" t="s">
        <v>450</v>
      </c>
      <c r="BM763" s="39" t="s">
        <v>450</v>
      </c>
      <c r="BN763" s="39">
        <v>0</v>
      </c>
      <c r="BO763" s="38" t="s">
        <v>450</v>
      </c>
      <c r="BP763" s="38" t="s">
        <v>450</v>
      </c>
      <c r="BQ763" s="38" t="s">
        <v>450</v>
      </c>
      <c r="BR763" s="38" t="s">
        <v>450</v>
      </c>
      <c r="BS763" s="38">
        <v>0</v>
      </c>
      <c r="BT763" s="36">
        <v>9.8450000000000006</v>
      </c>
      <c r="BU763" s="36">
        <v>0</v>
      </c>
      <c r="BV763" s="36">
        <v>0</v>
      </c>
      <c r="BW763" s="36">
        <v>0</v>
      </c>
      <c r="BX763" s="36">
        <v>9.8450000000000006</v>
      </c>
      <c r="BY763" s="37">
        <v>1408</v>
      </c>
      <c r="BZ763" s="37">
        <v>0</v>
      </c>
      <c r="CA763" s="37">
        <v>0</v>
      </c>
      <c r="CB763" s="37">
        <v>0</v>
      </c>
      <c r="CC763" s="37">
        <v>1408</v>
      </c>
      <c r="CD763" s="36">
        <v>0</v>
      </c>
      <c r="CE763" s="36">
        <v>0</v>
      </c>
      <c r="CF763" s="36">
        <v>0</v>
      </c>
      <c r="CG763" s="36">
        <v>0</v>
      </c>
      <c r="CH763" s="36">
        <v>0</v>
      </c>
    </row>
    <row r="764" spans="1:86" x14ac:dyDescent="0.25">
      <c r="A764" s="45">
        <v>2022</v>
      </c>
      <c r="B764" s="43" t="s">
        <v>185</v>
      </c>
      <c r="C764" s="44">
        <v>21002</v>
      </c>
      <c r="D764" s="43" t="s">
        <v>680</v>
      </c>
      <c r="E764" s="43" t="s">
        <v>679</v>
      </c>
      <c r="F764" s="42" t="s">
        <v>457</v>
      </c>
      <c r="G764" s="54">
        <v>6.2439999999999998</v>
      </c>
      <c r="H764" s="54">
        <v>0.05</v>
      </c>
      <c r="I764" s="38" t="s">
        <v>450</v>
      </c>
      <c r="J764" s="38" t="s">
        <v>450</v>
      </c>
      <c r="K764" s="38">
        <v>6.2939999999999996</v>
      </c>
      <c r="L764" s="39">
        <v>846</v>
      </c>
      <c r="M764" s="39">
        <v>3</v>
      </c>
      <c r="N764" s="39" t="s">
        <v>450</v>
      </c>
      <c r="O764" s="39" t="s">
        <v>450</v>
      </c>
      <c r="P764" s="39">
        <v>849</v>
      </c>
      <c r="Q764" s="41" t="s">
        <v>450</v>
      </c>
      <c r="R764" s="41" t="s">
        <v>450</v>
      </c>
      <c r="S764" s="41" t="s">
        <v>450</v>
      </c>
      <c r="T764" s="41" t="s">
        <v>450</v>
      </c>
      <c r="U764" s="41">
        <v>0</v>
      </c>
      <c r="V764" s="40" t="s">
        <v>450</v>
      </c>
      <c r="W764" s="40" t="s">
        <v>450</v>
      </c>
      <c r="X764" s="40" t="s">
        <v>450</v>
      </c>
      <c r="Y764" s="40" t="s">
        <v>450</v>
      </c>
      <c r="Z764" s="40">
        <v>0</v>
      </c>
      <c r="AA764" s="38">
        <v>0.255</v>
      </c>
      <c r="AB764" s="38" t="s">
        <v>450</v>
      </c>
      <c r="AC764" s="38" t="s">
        <v>450</v>
      </c>
      <c r="AD764" s="38" t="s">
        <v>450</v>
      </c>
      <c r="AE764" s="38">
        <v>0.255</v>
      </c>
      <c r="AF764" s="39">
        <v>59</v>
      </c>
      <c r="AG764" s="39" t="s">
        <v>450</v>
      </c>
      <c r="AH764" s="39" t="s">
        <v>450</v>
      </c>
      <c r="AI764" s="39" t="s">
        <v>450</v>
      </c>
      <c r="AJ764" s="39">
        <v>59</v>
      </c>
      <c r="AK764" s="38">
        <v>3417</v>
      </c>
      <c r="AL764" s="38">
        <v>30</v>
      </c>
      <c r="AM764" s="38" t="s">
        <v>450</v>
      </c>
      <c r="AN764" s="38" t="s">
        <v>450</v>
      </c>
      <c r="AO764" s="38">
        <v>3447</v>
      </c>
      <c r="AP764" s="36" t="s">
        <v>450</v>
      </c>
      <c r="AQ764" s="36" t="s">
        <v>450</v>
      </c>
      <c r="AR764" s="36" t="s">
        <v>450</v>
      </c>
      <c r="AS764" s="36" t="s">
        <v>450</v>
      </c>
      <c r="AT764" s="36">
        <v>0</v>
      </c>
      <c r="AU764" s="37" t="s">
        <v>450</v>
      </c>
      <c r="AV764" s="37" t="s">
        <v>450</v>
      </c>
      <c r="AW764" s="37" t="s">
        <v>450</v>
      </c>
      <c r="AX764" s="37" t="s">
        <v>450</v>
      </c>
      <c r="AY764" s="37">
        <v>0</v>
      </c>
      <c r="AZ764" s="36" t="s">
        <v>450</v>
      </c>
      <c r="BA764" s="36" t="s">
        <v>450</v>
      </c>
      <c r="BB764" s="36" t="s">
        <v>450</v>
      </c>
      <c r="BC764" s="36" t="s">
        <v>450</v>
      </c>
      <c r="BD764" s="36">
        <v>0</v>
      </c>
      <c r="BE764" s="38" t="s">
        <v>450</v>
      </c>
      <c r="BF764" s="38" t="s">
        <v>450</v>
      </c>
      <c r="BG764" s="38" t="s">
        <v>450</v>
      </c>
      <c r="BH764" s="38" t="s">
        <v>450</v>
      </c>
      <c r="BI764" s="38">
        <v>0</v>
      </c>
      <c r="BJ764" s="39" t="s">
        <v>450</v>
      </c>
      <c r="BK764" s="39" t="s">
        <v>450</v>
      </c>
      <c r="BL764" s="39" t="s">
        <v>450</v>
      </c>
      <c r="BM764" s="39" t="s">
        <v>450</v>
      </c>
      <c r="BN764" s="39">
        <v>0</v>
      </c>
      <c r="BO764" s="38" t="s">
        <v>450</v>
      </c>
      <c r="BP764" s="38" t="s">
        <v>450</v>
      </c>
      <c r="BQ764" s="38" t="s">
        <v>450</v>
      </c>
      <c r="BR764" s="38" t="s">
        <v>450</v>
      </c>
      <c r="BS764" s="38">
        <v>0</v>
      </c>
      <c r="BT764" s="36">
        <v>6.4989999999999997</v>
      </c>
      <c r="BU764" s="36">
        <v>0.05</v>
      </c>
      <c r="BV764" s="36">
        <v>0</v>
      </c>
      <c r="BW764" s="36">
        <v>0</v>
      </c>
      <c r="BX764" s="36">
        <v>6.5490000000000004</v>
      </c>
      <c r="BY764" s="37">
        <v>905</v>
      </c>
      <c r="BZ764" s="37">
        <v>3</v>
      </c>
      <c r="CA764" s="37">
        <v>0</v>
      </c>
      <c r="CB764" s="37">
        <v>0</v>
      </c>
      <c r="CC764" s="37">
        <v>908</v>
      </c>
      <c r="CD764" s="36">
        <v>3417</v>
      </c>
      <c r="CE764" s="36">
        <v>30</v>
      </c>
      <c r="CF764" s="36">
        <v>0</v>
      </c>
      <c r="CG764" s="36">
        <v>0</v>
      </c>
      <c r="CH764" s="36">
        <v>3447</v>
      </c>
    </row>
    <row r="765" spans="1:86" x14ac:dyDescent="0.25">
      <c r="A765" s="45">
        <v>2022</v>
      </c>
      <c r="B765" s="43" t="s">
        <v>185</v>
      </c>
      <c r="C765" s="44">
        <v>99999</v>
      </c>
      <c r="D765" s="43" t="s">
        <v>453</v>
      </c>
      <c r="E765" s="43" t="s">
        <v>185</v>
      </c>
      <c r="F765" s="42" t="s">
        <v>451</v>
      </c>
      <c r="G765" s="54">
        <v>-0.70299999999999996</v>
      </c>
      <c r="H765" s="54">
        <v>-0.183</v>
      </c>
      <c r="I765" s="38" t="s">
        <v>450</v>
      </c>
      <c r="J765" s="38" t="s">
        <v>450</v>
      </c>
      <c r="K765" s="38">
        <v>-0.88600000000000001</v>
      </c>
      <c r="L765" s="39" t="s">
        <v>450</v>
      </c>
      <c r="M765" s="39" t="s">
        <v>450</v>
      </c>
      <c r="N765" s="39" t="s">
        <v>450</v>
      </c>
      <c r="O765" s="39" t="s">
        <v>450</v>
      </c>
      <c r="P765" s="39" t="s">
        <v>450</v>
      </c>
      <c r="Q765" s="41" t="s">
        <v>450</v>
      </c>
      <c r="R765" s="41" t="s">
        <v>450</v>
      </c>
      <c r="S765" s="41" t="s">
        <v>450</v>
      </c>
      <c r="T765" s="41" t="s">
        <v>450</v>
      </c>
      <c r="U765" s="41" t="s">
        <v>450</v>
      </c>
      <c r="V765" s="40" t="s">
        <v>450</v>
      </c>
      <c r="W765" s="40" t="s">
        <v>450</v>
      </c>
      <c r="X765" s="40" t="s">
        <v>450</v>
      </c>
      <c r="Y765" s="40" t="s">
        <v>450</v>
      </c>
      <c r="Z765" s="40" t="s">
        <v>450</v>
      </c>
      <c r="AA765" s="38">
        <v>-4.2000000000000003E-2</v>
      </c>
      <c r="AB765" s="38" t="s">
        <v>450</v>
      </c>
      <c r="AC765" s="38" t="s">
        <v>450</v>
      </c>
      <c r="AD765" s="38" t="s">
        <v>450</v>
      </c>
      <c r="AE765" s="38">
        <v>-4.2000000000000003E-2</v>
      </c>
      <c r="AF765" s="39" t="s">
        <v>450</v>
      </c>
      <c r="AG765" s="39" t="s">
        <v>450</v>
      </c>
      <c r="AH765" s="39" t="s">
        <v>450</v>
      </c>
      <c r="AI765" s="39" t="s">
        <v>450</v>
      </c>
      <c r="AJ765" s="39" t="s">
        <v>450</v>
      </c>
      <c r="AK765" s="38" t="s">
        <v>450</v>
      </c>
      <c r="AL765" s="38" t="s">
        <v>450</v>
      </c>
      <c r="AM765" s="38" t="s">
        <v>450</v>
      </c>
      <c r="AN765" s="38" t="s">
        <v>450</v>
      </c>
      <c r="AO765" s="38" t="s">
        <v>450</v>
      </c>
      <c r="AP765" s="36" t="s">
        <v>450</v>
      </c>
      <c r="AQ765" s="36" t="s">
        <v>450</v>
      </c>
      <c r="AR765" s="36" t="s">
        <v>450</v>
      </c>
      <c r="AS765" s="36" t="s">
        <v>450</v>
      </c>
      <c r="AT765" s="36" t="s">
        <v>450</v>
      </c>
      <c r="AU765" s="37" t="s">
        <v>450</v>
      </c>
      <c r="AV765" s="37" t="s">
        <v>450</v>
      </c>
      <c r="AW765" s="37" t="s">
        <v>450</v>
      </c>
      <c r="AX765" s="37" t="s">
        <v>450</v>
      </c>
      <c r="AY765" s="37" t="s">
        <v>450</v>
      </c>
      <c r="AZ765" s="36" t="s">
        <v>450</v>
      </c>
      <c r="BA765" s="36" t="s">
        <v>450</v>
      </c>
      <c r="BB765" s="36" t="s">
        <v>450</v>
      </c>
      <c r="BC765" s="36" t="s">
        <v>450</v>
      </c>
      <c r="BD765" s="36" t="s">
        <v>450</v>
      </c>
      <c r="BE765" s="38" t="s">
        <v>450</v>
      </c>
      <c r="BF765" s="38" t="s">
        <v>450</v>
      </c>
      <c r="BG765" s="38" t="s">
        <v>450</v>
      </c>
      <c r="BH765" s="38" t="s">
        <v>450</v>
      </c>
      <c r="BI765" s="38" t="s">
        <v>450</v>
      </c>
      <c r="BJ765" s="39" t="s">
        <v>450</v>
      </c>
      <c r="BK765" s="39" t="s">
        <v>450</v>
      </c>
      <c r="BL765" s="39" t="s">
        <v>450</v>
      </c>
      <c r="BM765" s="39" t="s">
        <v>450</v>
      </c>
      <c r="BN765" s="39" t="s">
        <v>450</v>
      </c>
      <c r="BO765" s="38" t="s">
        <v>450</v>
      </c>
      <c r="BP765" s="38" t="s">
        <v>450</v>
      </c>
      <c r="BQ765" s="38" t="s">
        <v>450</v>
      </c>
      <c r="BR765" s="38" t="s">
        <v>450</v>
      </c>
      <c r="BS765" s="38" t="s">
        <v>450</v>
      </c>
      <c r="BT765" s="36">
        <v>-0.745</v>
      </c>
      <c r="BU765" s="36">
        <v>-0.183</v>
      </c>
      <c r="BV765" s="36" t="s">
        <v>450</v>
      </c>
      <c r="BW765" s="36" t="s">
        <v>450</v>
      </c>
      <c r="BX765" s="36">
        <v>-0.92800000000000005</v>
      </c>
      <c r="BY765" s="37" t="s">
        <v>450</v>
      </c>
      <c r="BZ765" s="37" t="s">
        <v>450</v>
      </c>
      <c r="CA765" s="37" t="s">
        <v>450</v>
      </c>
      <c r="CB765" s="37" t="s">
        <v>450</v>
      </c>
      <c r="CC765" s="37" t="s">
        <v>450</v>
      </c>
      <c r="CD765" s="36" t="s">
        <v>450</v>
      </c>
      <c r="CE765" s="36" t="s">
        <v>450</v>
      </c>
      <c r="CF765" s="36" t="s">
        <v>450</v>
      </c>
      <c r="CG765" s="36" t="s">
        <v>450</v>
      </c>
      <c r="CH765" s="36" t="s">
        <v>450</v>
      </c>
    </row>
    <row r="766" spans="1:86" x14ac:dyDescent="0.25">
      <c r="A766" s="45">
        <v>2022</v>
      </c>
      <c r="B766" s="43" t="s">
        <v>186</v>
      </c>
      <c r="C766" s="44">
        <v>1769</v>
      </c>
      <c r="D766" s="43" t="s">
        <v>678</v>
      </c>
      <c r="E766" s="43" t="s">
        <v>609</v>
      </c>
      <c r="F766" s="42" t="s">
        <v>457</v>
      </c>
      <c r="G766" s="54">
        <v>0.48599999999999999</v>
      </c>
      <c r="H766" s="54">
        <v>2.3E-2</v>
      </c>
      <c r="I766" s="38">
        <v>0</v>
      </c>
      <c r="J766" s="38">
        <v>0</v>
      </c>
      <c r="K766" s="38">
        <v>0.50900000000000001</v>
      </c>
      <c r="L766" s="39">
        <v>61</v>
      </c>
      <c r="M766" s="39">
        <v>2</v>
      </c>
      <c r="N766" s="39">
        <v>0</v>
      </c>
      <c r="O766" s="39">
        <v>0</v>
      </c>
      <c r="P766" s="39">
        <v>63</v>
      </c>
      <c r="Q766" s="41">
        <v>0</v>
      </c>
      <c r="R766" s="41">
        <v>0</v>
      </c>
      <c r="S766" s="41">
        <v>0</v>
      </c>
      <c r="T766" s="41">
        <v>0</v>
      </c>
      <c r="U766" s="41">
        <v>0</v>
      </c>
      <c r="V766" s="40">
        <v>0</v>
      </c>
      <c r="W766" s="40">
        <v>0</v>
      </c>
      <c r="X766" s="40">
        <v>0</v>
      </c>
      <c r="Y766" s="40">
        <v>0</v>
      </c>
      <c r="Z766" s="40">
        <v>0</v>
      </c>
      <c r="AA766" s="38">
        <v>0</v>
      </c>
      <c r="AB766" s="38">
        <v>0</v>
      </c>
      <c r="AC766" s="38">
        <v>0</v>
      </c>
      <c r="AD766" s="38">
        <v>0</v>
      </c>
      <c r="AE766" s="38">
        <v>0</v>
      </c>
      <c r="AF766" s="39">
        <v>0</v>
      </c>
      <c r="AG766" s="39">
        <v>0</v>
      </c>
      <c r="AH766" s="39">
        <v>0</v>
      </c>
      <c r="AI766" s="39">
        <v>0</v>
      </c>
      <c r="AJ766" s="39">
        <v>0</v>
      </c>
      <c r="AK766" s="38">
        <v>213.93299999999999</v>
      </c>
      <c r="AL766" s="38">
        <v>3.48</v>
      </c>
      <c r="AM766" s="38">
        <v>0</v>
      </c>
      <c r="AN766" s="38">
        <v>0</v>
      </c>
      <c r="AO766" s="38">
        <v>217.41300000000001</v>
      </c>
      <c r="AP766" s="36">
        <v>2E-3</v>
      </c>
      <c r="AQ766" s="36">
        <v>0</v>
      </c>
      <c r="AR766" s="36">
        <v>0</v>
      </c>
      <c r="AS766" s="36">
        <v>0</v>
      </c>
      <c r="AT766" s="36">
        <v>2E-3</v>
      </c>
      <c r="AU766" s="37">
        <v>1</v>
      </c>
      <c r="AV766" s="37">
        <v>0</v>
      </c>
      <c r="AW766" s="37">
        <v>0</v>
      </c>
      <c r="AX766" s="37">
        <v>0</v>
      </c>
      <c r="AY766" s="37">
        <v>1</v>
      </c>
      <c r="AZ766" s="36">
        <v>0.99399999999999999</v>
      </c>
      <c r="BA766" s="36">
        <v>0</v>
      </c>
      <c r="BB766" s="36">
        <v>0</v>
      </c>
      <c r="BC766" s="36">
        <v>0</v>
      </c>
      <c r="BD766" s="36">
        <v>0.99399999999999999</v>
      </c>
      <c r="BE766" s="38">
        <v>0</v>
      </c>
      <c r="BF766" s="38">
        <v>0</v>
      </c>
      <c r="BG766" s="38">
        <v>0</v>
      </c>
      <c r="BH766" s="38">
        <v>0</v>
      </c>
      <c r="BI766" s="38">
        <v>0</v>
      </c>
      <c r="BJ766" s="39">
        <v>0</v>
      </c>
      <c r="BK766" s="39">
        <v>0</v>
      </c>
      <c r="BL766" s="39">
        <v>0</v>
      </c>
      <c r="BM766" s="39">
        <v>0</v>
      </c>
      <c r="BN766" s="39">
        <v>0</v>
      </c>
      <c r="BO766" s="38">
        <v>0</v>
      </c>
      <c r="BP766" s="38">
        <v>0</v>
      </c>
      <c r="BQ766" s="38">
        <v>0</v>
      </c>
      <c r="BR766" s="38">
        <v>0</v>
      </c>
      <c r="BS766" s="38">
        <v>0</v>
      </c>
      <c r="BT766" s="36">
        <v>0.48799999999999999</v>
      </c>
      <c r="BU766" s="36">
        <v>2.3E-2</v>
      </c>
      <c r="BV766" s="36">
        <v>0</v>
      </c>
      <c r="BW766" s="36">
        <v>0</v>
      </c>
      <c r="BX766" s="36">
        <v>0.51100000000000001</v>
      </c>
      <c r="BY766" s="37">
        <v>62</v>
      </c>
      <c r="BZ766" s="37">
        <v>2</v>
      </c>
      <c r="CA766" s="37">
        <v>0</v>
      </c>
      <c r="CB766" s="37">
        <v>0</v>
      </c>
      <c r="CC766" s="37">
        <v>64</v>
      </c>
      <c r="CD766" s="36">
        <v>214.92699999999999</v>
      </c>
      <c r="CE766" s="36">
        <v>3.48</v>
      </c>
      <c r="CF766" s="36">
        <v>0</v>
      </c>
      <c r="CG766" s="36">
        <v>0</v>
      </c>
      <c r="CH766" s="36">
        <v>218.40700000000001</v>
      </c>
    </row>
    <row r="767" spans="1:86" x14ac:dyDescent="0.25">
      <c r="A767" s="45">
        <v>2022</v>
      </c>
      <c r="B767" s="43" t="s">
        <v>186</v>
      </c>
      <c r="C767" s="44">
        <v>14232</v>
      </c>
      <c r="D767" s="43" t="s">
        <v>677</v>
      </c>
      <c r="E767" s="43" t="s">
        <v>473</v>
      </c>
      <c r="F767" s="42" t="s">
        <v>457</v>
      </c>
      <c r="G767" s="54">
        <v>0</v>
      </c>
      <c r="H767" s="54">
        <v>0.04</v>
      </c>
      <c r="I767" s="38">
        <v>0</v>
      </c>
      <c r="J767" s="38">
        <v>0</v>
      </c>
      <c r="K767" s="38">
        <v>0.04</v>
      </c>
      <c r="L767" s="39">
        <v>0</v>
      </c>
      <c r="M767" s="39">
        <v>2</v>
      </c>
      <c r="N767" s="39">
        <v>0</v>
      </c>
      <c r="O767" s="39">
        <v>0</v>
      </c>
      <c r="P767" s="39">
        <v>2</v>
      </c>
      <c r="Q767" s="41">
        <v>0</v>
      </c>
      <c r="R767" s="41">
        <v>0</v>
      </c>
      <c r="S767" s="41">
        <v>0</v>
      </c>
      <c r="T767" s="41">
        <v>0</v>
      </c>
      <c r="U767" s="41">
        <v>0</v>
      </c>
      <c r="V767" s="40">
        <v>0</v>
      </c>
      <c r="W767" s="40">
        <v>0</v>
      </c>
      <c r="X767" s="40">
        <v>0</v>
      </c>
      <c r="Y767" s="40">
        <v>0</v>
      </c>
      <c r="Z767" s="40">
        <v>0</v>
      </c>
      <c r="AA767" s="38">
        <v>0</v>
      </c>
      <c r="AB767" s="38">
        <v>0</v>
      </c>
      <c r="AC767" s="38">
        <v>0</v>
      </c>
      <c r="AD767" s="38">
        <v>0</v>
      </c>
      <c r="AE767" s="38">
        <v>0</v>
      </c>
      <c r="AF767" s="39">
        <v>0</v>
      </c>
      <c r="AG767" s="39">
        <v>0</v>
      </c>
      <c r="AH767" s="39">
        <v>0</v>
      </c>
      <c r="AI767" s="39">
        <v>0</v>
      </c>
      <c r="AJ767" s="39">
        <v>0</v>
      </c>
      <c r="AK767" s="38">
        <v>0</v>
      </c>
      <c r="AL767" s="38">
        <v>1.3640000000000001</v>
      </c>
      <c r="AM767" s="38">
        <v>0</v>
      </c>
      <c r="AN767" s="38">
        <v>0</v>
      </c>
      <c r="AO767" s="38">
        <v>1.3640000000000001</v>
      </c>
      <c r="AP767" s="36">
        <v>2.3E-2</v>
      </c>
      <c r="AQ767" s="36">
        <v>9.1999999999999998E-2</v>
      </c>
      <c r="AR767" s="36">
        <v>0</v>
      </c>
      <c r="AS767" s="36">
        <v>0</v>
      </c>
      <c r="AT767" s="36">
        <v>0.115</v>
      </c>
      <c r="AU767" s="37">
        <v>2</v>
      </c>
      <c r="AV767" s="37">
        <v>2</v>
      </c>
      <c r="AW767" s="37">
        <v>0</v>
      </c>
      <c r="AX767" s="37">
        <v>0</v>
      </c>
      <c r="AY767" s="37">
        <v>4</v>
      </c>
      <c r="AZ767" s="36">
        <v>0</v>
      </c>
      <c r="BA767" s="36">
        <v>0.224</v>
      </c>
      <c r="BB767" s="36">
        <v>0</v>
      </c>
      <c r="BC767" s="36">
        <v>0</v>
      </c>
      <c r="BD767" s="36">
        <v>0.224</v>
      </c>
      <c r="BE767" s="38">
        <v>0</v>
      </c>
      <c r="BF767" s="38">
        <v>0</v>
      </c>
      <c r="BG767" s="38">
        <v>0</v>
      </c>
      <c r="BH767" s="38">
        <v>0</v>
      </c>
      <c r="BI767" s="38">
        <v>0</v>
      </c>
      <c r="BJ767" s="39">
        <v>0</v>
      </c>
      <c r="BK767" s="39">
        <v>0</v>
      </c>
      <c r="BL767" s="39">
        <v>0</v>
      </c>
      <c r="BM767" s="39">
        <v>0</v>
      </c>
      <c r="BN767" s="39">
        <v>0</v>
      </c>
      <c r="BO767" s="38">
        <v>0</v>
      </c>
      <c r="BP767" s="38">
        <v>0</v>
      </c>
      <c r="BQ767" s="38">
        <v>0</v>
      </c>
      <c r="BR767" s="38">
        <v>0</v>
      </c>
      <c r="BS767" s="38">
        <v>0</v>
      </c>
      <c r="BT767" s="36">
        <v>2.3E-2</v>
      </c>
      <c r="BU767" s="36">
        <v>0.13200000000000001</v>
      </c>
      <c r="BV767" s="36">
        <v>0</v>
      </c>
      <c r="BW767" s="36">
        <v>0</v>
      </c>
      <c r="BX767" s="36">
        <v>0.155</v>
      </c>
      <c r="BY767" s="37">
        <v>2</v>
      </c>
      <c r="BZ767" s="37">
        <v>4</v>
      </c>
      <c r="CA767" s="37">
        <v>0</v>
      </c>
      <c r="CB767" s="37">
        <v>0</v>
      </c>
      <c r="CC767" s="37">
        <v>6</v>
      </c>
      <c r="CD767" s="36">
        <v>0</v>
      </c>
      <c r="CE767" s="36">
        <v>1.5880000000000001</v>
      </c>
      <c r="CF767" s="36">
        <v>0</v>
      </c>
      <c r="CG767" s="36">
        <v>0</v>
      </c>
      <c r="CH767" s="36">
        <v>1.5880000000000001</v>
      </c>
    </row>
    <row r="768" spans="1:86" x14ac:dyDescent="0.25">
      <c r="A768" s="45">
        <v>2022</v>
      </c>
      <c r="B768" s="43" t="s">
        <v>186</v>
      </c>
      <c r="C768" s="44">
        <v>17267</v>
      </c>
      <c r="D768" s="43" t="s">
        <v>676</v>
      </c>
      <c r="E768" s="43" t="s">
        <v>609</v>
      </c>
      <c r="F768" s="42" t="s">
        <v>455</v>
      </c>
      <c r="G768" s="54">
        <v>0.23</v>
      </c>
      <c r="H768" s="54">
        <v>5.2999999999999999E-2</v>
      </c>
      <c r="I768" s="38" t="s">
        <v>450</v>
      </c>
      <c r="J768" s="38" t="s">
        <v>450</v>
      </c>
      <c r="K768" s="38">
        <v>0.28299999999999997</v>
      </c>
      <c r="L768" s="39">
        <v>21</v>
      </c>
      <c r="M768" s="39">
        <v>5</v>
      </c>
      <c r="N768" s="39" t="s">
        <v>450</v>
      </c>
      <c r="O768" s="39" t="s">
        <v>450</v>
      </c>
      <c r="P768" s="39">
        <v>26</v>
      </c>
      <c r="Q768" s="41" t="s">
        <v>450</v>
      </c>
      <c r="R768" s="41" t="s">
        <v>450</v>
      </c>
      <c r="S768" s="41" t="s">
        <v>450</v>
      </c>
      <c r="T768" s="41" t="s">
        <v>450</v>
      </c>
      <c r="U768" s="41" t="s">
        <v>450</v>
      </c>
      <c r="V768" s="40" t="s">
        <v>450</v>
      </c>
      <c r="W768" s="40" t="s">
        <v>450</v>
      </c>
      <c r="X768" s="40" t="s">
        <v>450</v>
      </c>
      <c r="Y768" s="40" t="s">
        <v>450</v>
      </c>
      <c r="Z768" s="40" t="s">
        <v>450</v>
      </c>
      <c r="AA768" s="38" t="s">
        <v>450</v>
      </c>
      <c r="AB768" s="38" t="s">
        <v>450</v>
      </c>
      <c r="AC768" s="38" t="s">
        <v>450</v>
      </c>
      <c r="AD768" s="38" t="s">
        <v>450</v>
      </c>
      <c r="AE768" s="38" t="s">
        <v>450</v>
      </c>
      <c r="AF768" s="39" t="s">
        <v>450</v>
      </c>
      <c r="AG768" s="39" t="s">
        <v>450</v>
      </c>
      <c r="AH768" s="39" t="s">
        <v>450</v>
      </c>
      <c r="AI768" s="39" t="s">
        <v>450</v>
      </c>
      <c r="AJ768" s="39" t="s">
        <v>450</v>
      </c>
      <c r="AK768" s="38">
        <v>100.956</v>
      </c>
      <c r="AL768" s="38">
        <v>7.56</v>
      </c>
      <c r="AM768" s="38" t="s">
        <v>450</v>
      </c>
      <c r="AN768" s="38" t="s">
        <v>450</v>
      </c>
      <c r="AO768" s="38">
        <v>108.51600000000001</v>
      </c>
      <c r="AP768" s="36">
        <v>1.2999999999999999E-2</v>
      </c>
      <c r="AQ768" s="36" t="s">
        <v>450</v>
      </c>
      <c r="AR768" s="36" t="s">
        <v>450</v>
      </c>
      <c r="AS768" s="36" t="s">
        <v>450</v>
      </c>
      <c r="AT768" s="36">
        <v>1.2999999999999999E-2</v>
      </c>
      <c r="AU768" s="37">
        <v>3</v>
      </c>
      <c r="AV768" s="37" t="s">
        <v>450</v>
      </c>
      <c r="AW768" s="37" t="s">
        <v>450</v>
      </c>
      <c r="AX768" s="37" t="s">
        <v>450</v>
      </c>
      <c r="AY768" s="37">
        <v>3</v>
      </c>
      <c r="AZ768" s="36">
        <v>5.577</v>
      </c>
      <c r="BA768" s="36" t="s">
        <v>450</v>
      </c>
      <c r="BB768" s="36" t="s">
        <v>450</v>
      </c>
      <c r="BC768" s="36" t="s">
        <v>450</v>
      </c>
      <c r="BD768" s="36">
        <v>5.577</v>
      </c>
      <c r="BE768" s="38" t="s">
        <v>450</v>
      </c>
      <c r="BF768" s="38" t="s">
        <v>450</v>
      </c>
      <c r="BG768" s="38" t="s">
        <v>450</v>
      </c>
      <c r="BH768" s="38" t="s">
        <v>450</v>
      </c>
      <c r="BI768" s="38">
        <v>0</v>
      </c>
      <c r="BJ768" s="39" t="s">
        <v>450</v>
      </c>
      <c r="BK768" s="39" t="s">
        <v>450</v>
      </c>
      <c r="BL768" s="39" t="s">
        <v>450</v>
      </c>
      <c r="BM768" s="39" t="s">
        <v>450</v>
      </c>
      <c r="BN768" s="39">
        <v>0</v>
      </c>
      <c r="BO768" s="38" t="s">
        <v>450</v>
      </c>
      <c r="BP768" s="38" t="s">
        <v>450</v>
      </c>
      <c r="BQ768" s="38" t="s">
        <v>450</v>
      </c>
      <c r="BR768" s="38" t="s">
        <v>450</v>
      </c>
      <c r="BS768" s="38">
        <v>0</v>
      </c>
      <c r="BT768" s="36">
        <v>0.24299999999999999</v>
      </c>
      <c r="BU768" s="36">
        <v>5.2999999999999999E-2</v>
      </c>
      <c r="BV768" s="36">
        <v>0</v>
      </c>
      <c r="BW768" s="36">
        <v>0</v>
      </c>
      <c r="BX768" s="36">
        <v>0.29599999999999999</v>
      </c>
      <c r="BY768" s="37">
        <v>24</v>
      </c>
      <c r="BZ768" s="37">
        <v>5</v>
      </c>
      <c r="CA768" s="37">
        <v>0</v>
      </c>
      <c r="CB768" s="37">
        <v>0</v>
      </c>
      <c r="CC768" s="37">
        <v>29</v>
      </c>
      <c r="CD768" s="36">
        <v>106.533</v>
      </c>
      <c r="CE768" s="36">
        <v>7.56</v>
      </c>
      <c r="CF768" s="36">
        <v>0</v>
      </c>
      <c r="CG768" s="36">
        <v>0</v>
      </c>
      <c r="CH768" s="36">
        <v>114.093</v>
      </c>
    </row>
    <row r="769" spans="1:86" x14ac:dyDescent="0.25">
      <c r="A769" s="45">
        <v>2022</v>
      </c>
      <c r="B769" s="43" t="s">
        <v>186</v>
      </c>
      <c r="C769" s="44">
        <v>19293</v>
      </c>
      <c r="D769" s="43" t="s">
        <v>675</v>
      </c>
      <c r="E769" s="43" t="s">
        <v>609</v>
      </c>
      <c r="F769" s="42" t="s">
        <v>457</v>
      </c>
      <c r="G769" s="54">
        <v>7.4999999999999997E-2</v>
      </c>
      <c r="H769" s="54">
        <v>3.4000000000000002E-2</v>
      </c>
      <c r="I769" s="38" t="s">
        <v>450</v>
      </c>
      <c r="J769" s="38" t="s">
        <v>450</v>
      </c>
      <c r="K769" s="38">
        <v>0.109</v>
      </c>
      <c r="L769" s="39">
        <v>10</v>
      </c>
      <c r="M769" s="39">
        <v>4</v>
      </c>
      <c r="N769" s="39" t="s">
        <v>450</v>
      </c>
      <c r="O769" s="39" t="s">
        <v>450</v>
      </c>
      <c r="P769" s="39">
        <v>14</v>
      </c>
      <c r="Q769" s="41" t="s">
        <v>450</v>
      </c>
      <c r="R769" s="41" t="s">
        <v>450</v>
      </c>
      <c r="S769" s="41" t="s">
        <v>450</v>
      </c>
      <c r="T769" s="41" t="s">
        <v>450</v>
      </c>
      <c r="U769" s="41" t="s">
        <v>450</v>
      </c>
      <c r="V769" s="40" t="s">
        <v>450</v>
      </c>
      <c r="W769" s="40" t="s">
        <v>450</v>
      </c>
      <c r="X769" s="40" t="s">
        <v>450</v>
      </c>
      <c r="Y769" s="40" t="s">
        <v>450</v>
      </c>
      <c r="Z769" s="40" t="s">
        <v>450</v>
      </c>
      <c r="AA769" s="38" t="s">
        <v>450</v>
      </c>
      <c r="AB769" s="38" t="s">
        <v>450</v>
      </c>
      <c r="AC769" s="38" t="s">
        <v>450</v>
      </c>
      <c r="AD769" s="38" t="s">
        <v>450</v>
      </c>
      <c r="AE769" s="38" t="s">
        <v>450</v>
      </c>
      <c r="AF769" s="39" t="s">
        <v>450</v>
      </c>
      <c r="AG769" s="39" t="s">
        <v>450</v>
      </c>
      <c r="AH769" s="39" t="s">
        <v>450</v>
      </c>
      <c r="AI769" s="39" t="s">
        <v>450</v>
      </c>
      <c r="AJ769" s="39" t="s">
        <v>450</v>
      </c>
      <c r="AK769" s="38">
        <v>40.948999999999998</v>
      </c>
      <c r="AL769" s="38">
        <v>7.4269999999999996</v>
      </c>
      <c r="AM769" s="38" t="s">
        <v>450</v>
      </c>
      <c r="AN769" s="38" t="s">
        <v>450</v>
      </c>
      <c r="AO769" s="38">
        <v>48.375999999999998</v>
      </c>
      <c r="AP769" s="36" t="s">
        <v>450</v>
      </c>
      <c r="AQ769" s="36" t="s">
        <v>450</v>
      </c>
      <c r="AR769" s="36" t="s">
        <v>450</v>
      </c>
      <c r="AS769" s="36" t="s">
        <v>450</v>
      </c>
      <c r="AT769" s="36">
        <v>0</v>
      </c>
      <c r="AU769" s="37" t="s">
        <v>450</v>
      </c>
      <c r="AV769" s="37" t="s">
        <v>450</v>
      </c>
      <c r="AW769" s="37" t="s">
        <v>450</v>
      </c>
      <c r="AX769" s="37" t="s">
        <v>450</v>
      </c>
      <c r="AY769" s="37">
        <v>0</v>
      </c>
      <c r="AZ769" s="36" t="s">
        <v>450</v>
      </c>
      <c r="BA769" s="36" t="s">
        <v>450</v>
      </c>
      <c r="BB769" s="36" t="s">
        <v>450</v>
      </c>
      <c r="BC769" s="36" t="s">
        <v>450</v>
      </c>
      <c r="BD769" s="36">
        <v>0</v>
      </c>
      <c r="BE769" s="38" t="s">
        <v>450</v>
      </c>
      <c r="BF769" s="38" t="s">
        <v>450</v>
      </c>
      <c r="BG769" s="38" t="s">
        <v>450</v>
      </c>
      <c r="BH769" s="38" t="s">
        <v>450</v>
      </c>
      <c r="BI769" s="38">
        <v>0</v>
      </c>
      <c r="BJ769" s="39" t="s">
        <v>450</v>
      </c>
      <c r="BK769" s="39" t="s">
        <v>450</v>
      </c>
      <c r="BL769" s="39" t="s">
        <v>450</v>
      </c>
      <c r="BM769" s="39" t="s">
        <v>450</v>
      </c>
      <c r="BN769" s="39">
        <v>0</v>
      </c>
      <c r="BO769" s="38" t="s">
        <v>450</v>
      </c>
      <c r="BP769" s="38" t="s">
        <v>450</v>
      </c>
      <c r="BQ769" s="38" t="s">
        <v>450</v>
      </c>
      <c r="BR769" s="38" t="s">
        <v>450</v>
      </c>
      <c r="BS769" s="38">
        <v>0</v>
      </c>
      <c r="BT769" s="36">
        <v>7.4999999999999997E-2</v>
      </c>
      <c r="BU769" s="36">
        <v>3.4000000000000002E-2</v>
      </c>
      <c r="BV769" s="36">
        <v>0</v>
      </c>
      <c r="BW769" s="36">
        <v>0</v>
      </c>
      <c r="BX769" s="36">
        <v>0.109</v>
      </c>
      <c r="BY769" s="37">
        <v>10</v>
      </c>
      <c r="BZ769" s="37">
        <v>4</v>
      </c>
      <c r="CA769" s="37">
        <v>0</v>
      </c>
      <c r="CB769" s="37">
        <v>0</v>
      </c>
      <c r="CC769" s="37">
        <v>14</v>
      </c>
      <c r="CD769" s="36">
        <v>40.948999999999998</v>
      </c>
      <c r="CE769" s="36">
        <v>7.4269999999999996</v>
      </c>
      <c r="CF769" s="36">
        <v>0</v>
      </c>
      <c r="CG769" s="36">
        <v>0</v>
      </c>
      <c r="CH769" s="36">
        <v>48.375999999999998</v>
      </c>
    </row>
    <row r="770" spans="1:86" x14ac:dyDescent="0.25">
      <c r="A770" s="45">
        <v>2022</v>
      </c>
      <c r="B770" s="43" t="s">
        <v>186</v>
      </c>
      <c r="C770" s="44">
        <v>20401</v>
      </c>
      <c r="D770" s="43" t="s">
        <v>674</v>
      </c>
      <c r="E770" s="43" t="s">
        <v>609</v>
      </c>
      <c r="F770" s="42" t="s">
        <v>455</v>
      </c>
      <c r="G770" s="54">
        <v>0.28100000000000003</v>
      </c>
      <c r="H770" s="54">
        <v>0.15</v>
      </c>
      <c r="I770" s="38" t="s">
        <v>450</v>
      </c>
      <c r="J770" s="38" t="s">
        <v>450</v>
      </c>
      <c r="K770" s="38">
        <v>0.43099999999999999</v>
      </c>
      <c r="L770" s="39">
        <v>31</v>
      </c>
      <c r="M770" s="39">
        <v>1</v>
      </c>
      <c r="N770" s="39" t="s">
        <v>450</v>
      </c>
      <c r="O770" s="39" t="s">
        <v>450</v>
      </c>
      <c r="P770" s="39">
        <v>32</v>
      </c>
      <c r="Q770" s="41" t="s">
        <v>450</v>
      </c>
      <c r="R770" s="41" t="s">
        <v>450</v>
      </c>
      <c r="S770" s="41" t="s">
        <v>450</v>
      </c>
      <c r="T770" s="41" t="s">
        <v>450</v>
      </c>
      <c r="U770" s="41" t="s">
        <v>450</v>
      </c>
      <c r="V770" s="40" t="s">
        <v>450</v>
      </c>
      <c r="W770" s="40" t="s">
        <v>450</v>
      </c>
      <c r="X770" s="40" t="s">
        <v>450</v>
      </c>
      <c r="Y770" s="40" t="s">
        <v>450</v>
      </c>
      <c r="Z770" s="40" t="s">
        <v>450</v>
      </c>
      <c r="AA770" s="38" t="s">
        <v>450</v>
      </c>
      <c r="AB770" s="38" t="s">
        <v>450</v>
      </c>
      <c r="AC770" s="38" t="s">
        <v>450</v>
      </c>
      <c r="AD770" s="38" t="s">
        <v>450</v>
      </c>
      <c r="AE770" s="38" t="s">
        <v>450</v>
      </c>
      <c r="AF770" s="39" t="s">
        <v>450</v>
      </c>
      <c r="AG770" s="39" t="s">
        <v>450</v>
      </c>
      <c r="AH770" s="39" t="s">
        <v>450</v>
      </c>
      <c r="AI770" s="39" t="s">
        <v>450</v>
      </c>
      <c r="AJ770" s="39" t="s">
        <v>450</v>
      </c>
      <c r="AK770" s="38">
        <v>82.349000000000004</v>
      </c>
      <c r="AL770" s="38">
        <v>3</v>
      </c>
      <c r="AM770" s="38" t="s">
        <v>450</v>
      </c>
      <c r="AN770" s="38" t="s">
        <v>450</v>
      </c>
      <c r="AO770" s="38">
        <v>85.349000000000004</v>
      </c>
      <c r="AP770" s="36">
        <v>2.5999999999999999E-2</v>
      </c>
      <c r="AQ770" s="36">
        <v>0.01</v>
      </c>
      <c r="AR770" s="36" t="s">
        <v>450</v>
      </c>
      <c r="AS770" s="36" t="s">
        <v>450</v>
      </c>
      <c r="AT770" s="36">
        <v>3.5999999999999997E-2</v>
      </c>
      <c r="AU770" s="37">
        <v>8</v>
      </c>
      <c r="AV770" s="37">
        <v>1</v>
      </c>
      <c r="AW770" s="37" t="s">
        <v>450</v>
      </c>
      <c r="AX770" s="37" t="s">
        <v>450</v>
      </c>
      <c r="AY770" s="37">
        <v>9</v>
      </c>
      <c r="AZ770" s="36">
        <v>5.1180000000000003</v>
      </c>
      <c r="BA770" s="36">
        <v>3.7229999999999999</v>
      </c>
      <c r="BB770" s="36" t="s">
        <v>450</v>
      </c>
      <c r="BC770" s="36" t="s">
        <v>450</v>
      </c>
      <c r="BD770" s="36">
        <v>8.8409999999999993</v>
      </c>
      <c r="BE770" s="38" t="s">
        <v>450</v>
      </c>
      <c r="BF770" s="38" t="s">
        <v>450</v>
      </c>
      <c r="BG770" s="38" t="s">
        <v>450</v>
      </c>
      <c r="BH770" s="38" t="s">
        <v>450</v>
      </c>
      <c r="BI770" s="38">
        <v>0</v>
      </c>
      <c r="BJ770" s="39" t="s">
        <v>450</v>
      </c>
      <c r="BK770" s="39" t="s">
        <v>450</v>
      </c>
      <c r="BL770" s="39" t="s">
        <v>450</v>
      </c>
      <c r="BM770" s="39" t="s">
        <v>450</v>
      </c>
      <c r="BN770" s="39">
        <v>0</v>
      </c>
      <c r="BO770" s="38" t="s">
        <v>450</v>
      </c>
      <c r="BP770" s="38" t="s">
        <v>450</v>
      </c>
      <c r="BQ770" s="38" t="s">
        <v>450</v>
      </c>
      <c r="BR770" s="38" t="s">
        <v>450</v>
      </c>
      <c r="BS770" s="38">
        <v>0</v>
      </c>
      <c r="BT770" s="36">
        <v>0.307</v>
      </c>
      <c r="BU770" s="36">
        <v>0.16</v>
      </c>
      <c r="BV770" s="36">
        <v>0</v>
      </c>
      <c r="BW770" s="36">
        <v>0</v>
      </c>
      <c r="BX770" s="36">
        <v>0.46700000000000003</v>
      </c>
      <c r="BY770" s="37">
        <v>39</v>
      </c>
      <c r="BZ770" s="37">
        <v>2</v>
      </c>
      <c r="CA770" s="37">
        <v>0</v>
      </c>
      <c r="CB770" s="37">
        <v>0</v>
      </c>
      <c r="CC770" s="37">
        <v>41</v>
      </c>
      <c r="CD770" s="36">
        <v>87.466999999999999</v>
      </c>
      <c r="CE770" s="36">
        <v>6.7229999999999999</v>
      </c>
      <c r="CF770" s="36">
        <v>0</v>
      </c>
      <c r="CG770" s="36">
        <v>0</v>
      </c>
      <c r="CH770" s="36">
        <v>94.19</v>
      </c>
    </row>
    <row r="771" spans="1:86" x14ac:dyDescent="0.25">
      <c r="A771" s="45">
        <v>2022</v>
      </c>
      <c r="B771" s="43" t="s">
        <v>186</v>
      </c>
      <c r="C771" s="44">
        <v>99999</v>
      </c>
      <c r="D771" s="43" t="s">
        <v>453</v>
      </c>
      <c r="E771" s="43" t="s">
        <v>609</v>
      </c>
      <c r="F771" s="42" t="s">
        <v>451</v>
      </c>
      <c r="G771" s="54">
        <v>-8.8999999999999996E-2</v>
      </c>
      <c r="H771" s="54">
        <v>-3.5000000000000003E-2</v>
      </c>
      <c r="I771" s="38" t="s">
        <v>450</v>
      </c>
      <c r="J771" s="38" t="s">
        <v>450</v>
      </c>
      <c r="K771" s="38">
        <v>-0.125</v>
      </c>
      <c r="L771" s="39" t="s">
        <v>450</v>
      </c>
      <c r="M771" s="39" t="s">
        <v>450</v>
      </c>
      <c r="N771" s="39" t="s">
        <v>450</v>
      </c>
      <c r="O771" s="39" t="s">
        <v>450</v>
      </c>
      <c r="P771" s="39" t="s">
        <v>450</v>
      </c>
      <c r="Q771" s="41" t="s">
        <v>450</v>
      </c>
      <c r="R771" s="41" t="s">
        <v>450</v>
      </c>
      <c r="S771" s="41" t="s">
        <v>450</v>
      </c>
      <c r="T771" s="41" t="s">
        <v>450</v>
      </c>
      <c r="U771" s="41" t="s">
        <v>450</v>
      </c>
      <c r="V771" s="40" t="s">
        <v>450</v>
      </c>
      <c r="W771" s="40" t="s">
        <v>450</v>
      </c>
      <c r="X771" s="40" t="s">
        <v>450</v>
      </c>
      <c r="Y771" s="40" t="s">
        <v>450</v>
      </c>
      <c r="Z771" s="40" t="s">
        <v>450</v>
      </c>
      <c r="AA771" s="38" t="s">
        <v>450</v>
      </c>
      <c r="AB771" s="38" t="s">
        <v>450</v>
      </c>
      <c r="AC771" s="38" t="s">
        <v>450</v>
      </c>
      <c r="AD771" s="38" t="s">
        <v>450</v>
      </c>
      <c r="AE771" s="38" t="s">
        <v>450</v>
      </c>
      <c r="AF771" s="39" t="s">
        <v>450</v>
      </c>
      <c r="AG771" s="39" t="s">
        <v>450</v>
      </c>
      <c r="AH771" s="39" t="s">
        <v>450</v>
      </c>
      <c r="AI771" s="39" t="s">
        <v>450</v>
      </c>
      <c r="AJ771" s="39" t="s">
        <v>450</v>
      </c>
      <c r="AK771" s="38" t="s">
        <v>450</v>
      </c>
      <c r="AL771" s="38" t="s">
        <v>450</v>
      </c>
      <c r="AM771" s="38" t="s">
        <v>450</v>
      </c>
      <c r="AN771" s="38" t="s">
        <v>450</v>
      </c>
      <c r="AO771" s="38" t="s">
        <v>450</v>
      </c>
      <c r="AP771" s="36" t="s">
        <v>450</v>
      </c>
      <c r="AQ771" s="36" t="s">
        <v>450</v>
      </c>
      <c r="AR771" s="36" t="s">
        <v>450</v>
      </c>
      <c r="AS771" s="36" t="s">
        <v>450</v>
      </c>
      <c r="AT771" s="36" t="s">
        <v>450</v>
      </c>
      <c r="AU771" s="37" t="s">
        <v>450</v>
      </c>
      <c r="AV771" s="37" t="s">
        <v>450</v>
      </c>
      <c r="AW771" s="37" t="s">
        <v>450</v>
      </c>
      <c r="AX771" s="37" t="s">
        <v>450</v>
      </c>
      <c r="AY771" s="37" t="s">
        <v>450</v>
      </c>
      <c r="AZ771" s="36" t="s">
        <v>450</v>
      </c>
      <c r="BA771" s="36" t="s">
        <v>450</v>
      </c>
      <c r="BB771" s="36" t="s">
        <v>450</v>
      </c>
      <c r="BC771" s="36" t="s">
        <v>450</v>
      </c>
      <c r="BD771" s="36" t="s">
        <v>450</v>
      </c>
      <c r="BE771" s="38" t="s">
        <v>450</v>
      </c>
      <c r="BF771" s="38" t="s">
        <v>450</v>
      </c>
      <c r="BG771" s="38" t="s">
        <v>450</v>
      </c>
      <c r="BH771" s="38" t="s">
        <v>450</v>
      </c>
      <c r="BI771" s="38" t="s">
        <v>450</v>
      </c>
      <c r="BJ771" s="39" t="s">
        <v>450</v>
      </c>
      <c r="BK771" s="39" t="s">
        <v>450</v>
      </c>
      <c r="BL771" s="39" t="s">
        <v>450</v>
      </c>
      <c r="BM771" s="39" t="s">
        <v>450</v>
      </c>
      <c r="BN771" s="39" t="s">
        <v>450</v>
      </c>
      <c r="BO771" s="38" t="s">
        <v>450</v>
      </c>
      <c r="BP771" s="38" t="s">
        <v>450</v>
      </c>
      <c r="BQ771" s="38" t="s">
        <v>450</v>
      </c>
      <c r="BR771" s="38" t="s">
        <v>450</v>
      </c>
      <c r="BS771" s="38" t="s">
        <v>450</v>
      </c>
      <c r="BT771" s="36">
        <v>-8.8999999999999996E-2</v>
      </c>
      <c r="BU771" s="36">
        <v>-3.5000000000000003E-2</v>
      </c>
      <c r="BV771" s="36" t="s">
        <v>450</v>
      </c>
      <c r="BW771" s="36" t="s">
        <v>450</v>
      </c>
      <c r="BX771" s="36">
        <v>-0.125</v>
      </c>
      <c r="BY771" s="37" t="s">
        <v>450</v>
      </c>
      <c r="BZ771" s="37" t="s">
        <v>450</v>
      </c>
      <c r="CA771" s="37" t="s">
        <v>450</v>
      </c>
      <c r="CB771" s="37" t="s">
        <v>450</v>
      </c>
      <c r="CC771" s="37" t="s">
        <v>450</v>
      </c>
      <c r="CD771" s="36" t="s">
        <v>450</v>
      </c>
      <c r="CE771" s="36" t="s">
        <v>450</v>
      </c>
      <c r="CF771" s="36" t="s">
        <v>450</v>
      </c>
      <c r="CG771" s="36" t="s">
        <v>450</v>
      </c>
      <c r="CH771" s="36" t="s">
        <v>450</v>
      </c>
    </row>
    <row r="772" spans="1:86" x14ac:dyDescent="0.25">
      <c r="A772" s="45">
        <v>2022</v>
      </c>
      <c r="B772" s="43" t="s">
        <v>187</v>
      </c>
      <c r="C772" s="44">
        <v>10331</v>
      </c>
      <c r="D772" s="43" t="s">
        <v>673</v>
      </c>
      <c r="E772" s="43" t="s">
        <v>468</v>
      </c>
      <c r="F772" s="42" t="s">
        <v>457</v>
      </c>
      <c r="G772" s="54">
        <v>0.38400000000000001</v>
      </c>
      <c r="H772" s="54">
        <v>0.432</v>
      </c>
      <c r="I772" s="38">
        <v>0</v>
      </c>
      <c r="J772" s="38">
        <v>0</v>
      </c>
      <c r="K772" s="38">
        <v>0.81599999999999995</v>
      </c>
      <c r="L772" s="39">
        <v>57</v>
      </c>
      <c r="M772" s="39">
        <v>12</v>
      </c>
      <c r="N772" s="39">
        <v>0</v>
      </c>
      <c r="O772" s="39">
        <v>0</v>
      </c>
      <c r="P772" s="39">
        <v>69</v>
      </c>
      <c r="Q772" s="41">
        <v>8.0000000000000002E-3</v>
      </c>
      <c r="R772" s="41">
        <v>0</v>
      </c>
      <c r="S772" s="41">
        <v>0</v>
      </c>
      <c r="T772" s="41">
        <v>0</v>
      </c>
      <c r="U772" s="41">
        <v>8.0000000000000002E-3</v>
      </c>
      <c r="V772" s="40">
        <v>1</v>
      </c>
      <c r="W772" s="40">
        <v>0</v>
      </c>
      <c r="X772" s="40">
        <v>0</v>
      </c>
      <c r="Y772" s="40">
        <v>0</v>
      </c>
      <c r="Z772" s="40">
        <v>1</v>
      </c>
      <c r="AA772" s="38">
        <v>0</v>
      </c>
      <c r="AB772" s="38">
        <v>0</v>
      </c>
      <c r="AC772" s="38">
        <v>0</v>
      </c>
      <c r="AD772" s="38">
        <v>0</v>
      </c>
      <c r="AE772" s="38">
        <v>0</v>
      </c>
      <c r="AF772" s="39">
        <v>0</v>
      </c>
      <c r="AG772" s="39">
        <v>0</v>
      </c>
      <c r="AH772" s="39">
        <v>0</v>
      </c>
      <c r="AI772" s="39">
        <v>0</v>
      </c>
      <c r="AJ772" s="39">
        <v>0</v>
      </c>
      <c r="AK772" s="38">
        <v>172.73400000000001</v>
      </c>
      <c r="AL772" s="38">
        <v>459.03500000000003</v>
      </c>
      <c r="AM772" s="38">
        <v>0</v>
      </c>
      <c r="AN772" s="38">
        <v>0</v>
      </c>
      <c r="AO772" s="38">
        <v>631.76900000000001</v>
      </c>
      <c r="AP772" s="36">
        <v>4.0000000000000001E-3</v>
      </c>
      <c r="AQ772" s="36">
        <v>0</v>
      </c>
      <c r="AR772" s="36">
        <v>0</v>
      </c>
      <c r="AS772" s="36">
        <v>0</v>
      </c>
      <c r="AT772" s="36">
        <v>4.0000000000000001E-3</v>
      </c>
      <c r="AU772" s="37">
        <v>1</v>
      </c>
      <c r="AV772" s="37">
        <v>0</v>
      </c>
      <c r="AW772" s="37">
        <v>0</v>
      </c>
      <c r="AX772" s="37">
        <v>0</v>
      </c>
      <c r="AY772" s="37">
        <v>1</v>
      </c>
      <c r="AZ772" s="36">
        <v>0</v>
      </c>
      <c r="BA772" s="36">
        <v>0</v>
      </c>
      <c r="BB772" s="36">
        <v>0</v>
      </c>
      <c r="BC772" s="36">
        <v>0</v>
      </c>
      <c r="BD772" s="36">
        <v>0</v>
      </c>
      <c r="BE772" s="38">
        <v>0</v>
      </c>
      <c r="BF772" s="38">
        <v>0</v>
      </c>
      <c r="BG772" s="38">
        <v>0</v>
      </c>
      <c r="BH772" s="38">
        <v>0</v>
      </c>
      <c r="BI772" s="38">
        <v>0</v>
      </c>
      <c r="BJ772" s="39">
        <v>0</v>
      </c>
      <c r="BK772" s="39">
        <v>0</v>
      </c>
      <c r="BL772" s="39">
        <v>0</v>
      </c>
      <c r="BM772" s="39">
        <v>0</v>
      </c>
      <c r="BN772" s="39">
        <v>0</v>
      </c>
      <c r="BO772" s="38">
        <v>0</v>
      </c>
      <c r="BP772" s="38">
        <v>0</v>
      </c>
      <c r="BQ772" s="38">
        <v>0</v>
      </c>
      <c r="BR772" s="38">
        <v>0</v>
      </c>
      <c r="BS772" s="38">
        <v>0</v>
      </c>
      <c r="BT772" s="36">
        <v>0.38800000000000001</v>
      </c>
      <c r="BU772" s="36">
        <v>0.432</v>
      </c>
      <c r="BV772" s="36">
        <v>0</v>
      </c>
      <c r="BW772" s="36">
        <v>0</v>
      </c>
      <c r="BX772" s="36">
        <v>0.82</v>
      </c>
      <c r="BY772" s="37">
        <v>58</v>
      </c>
      <c r="BZ772" s="37">
        <v>12</v>
      </c>
      <c r="CA772" s="37">
        <v>0</v>
      </c>
      <c r="CB772" s="37">
        <v>0</v>
      </c>
      <c r="CC772" s="37">
        <v>70</v>
      </c>
      <c r="CD772" s="36">
        <v>172.73400000000001</v>
      </c>
      <c r="CE772" s="36">
        <v>459.03500000000003</v>
      </c>
      <c r="CF772" s="36">
        <v>0</v>
      </c>
      <c r="CG772" s="36">
        <v>0</v>
      </c>
      <c r="CH772" s="36">
        <v>631.76900000000001</v>
      </c>
    </row>
    <row r="773" spans="1:86" x14ac:dyDescent="0.25">
      <c r="A773" s="45">
        <v>2022</v>
      </c>
      <c r="B773" s="43" t="s">
        <v>188</v>
      </c>
      <c r="C773" s="44">
        <v>1169</v>
      </c>
      <c r="D773" s="43" t="s">
        <v>672</v>
      </c>
      <c r="E773" s="43" t="s">
        <v>609</v>
      </c>
      <c r="F773" s="42" t="s">
        <v>457</v>
      </c>
      <c r="G773" s="54">
        <v>3.9E-2</v>
      </c>
      <c r="H773" s="54" t="s">
        <v>450</v>
      </c>
      <c r="I773" s="38" t="s">
        <v>450</v>
      </c>
      <c r="J773" s="38" t="s">
        <v>450</v>
      </c>
      <c r="K773" s="38">
        <v>3.9E-2</v>
      </c>
      <c r="L773" s="39">
        <v>5</v>
      </c>
      <c r="M773" s="39" t="s">
        <v>450</v>
      </c>
      <c r="N773" s="39" t="s">
        <v>450</v>
      </c>
      <c r="O773" s="39" t="s">
        <v>450</v>
      </c>
      <c r="P773" s="39">
        <v>5</v>
      </c>
      <c r="Q773" s="41" t="s">
        <v>450</v>
      </c>
      <c r="R773" s="41" t="s">
        <v>450</v>
      </c>
      <c r="S773" s="41" t="s">
        <v>450</v>
      </c>
      <c r="T773" s="41" t="s">
        <v>450</v>
      </c>
      <c r="U773" s="41" t="s">
        <v>450</v>
      </c>
      <c r="V773" s="40" t="s">
        <v>450</v>
      </c>
      <c r="W773" s="40" t="s">
        <v>450</v>
      </c>
      <c r="X773" s="40" t="s">
        <v>450</v>
      </c>
      <c r="Y773" s="40" t="s">
        <v>450</v>
      </c>
      <c r="Z773" s="40" t="s">
        <v>450</v>
      </c>
      <c r="AA773" s="38" t="s">
        <v>450</v>
      </c>
      <c r="AB773" s="38" t="s">
        <v>450</v>
      </c>
      <c r="AC773" s="38" t="s">
        <v>450</v>
      </c>
      <c r="AD773" s="38" t="s">
        <v>450</v>
      </c>
      <c r="AE773" s="38" t="s">
        <v>450</v>
      </c>
      <c r="AF773" s="39" t="s">
        <v>450</v>
      </c>
      <c r="AG773" s="39" t="s">
        <v>450</v>
      </c>
      <c r="AH773" s="39" t="s">
        <v>450</v>
      </c>
      <c r="AI773" s="39" t="s">
        <v>450</v>
      </c>
      <c r="AJ773" s="39" t="s">
        <v>450</v>
      </c>
      <c r="AK773" s="38">
        <v>20.260000000000002</v>
      </c>
      <c r="AL773" s="38" t="s">
        <v>450</v>
      </c>
      <c r="AM773" s="38" t="s">
        <v>450</v>
      </c>
      <c r="AN773" s="38" t="s">
        <v>450</v>
      </c>
      <c r="AO773" s="38">
        <v>20.260000000000002</v>
      </c>
      <c r="AP773" s="36">
        <v>2E-3</v>
      </c>
      <c r="AQ773" s="36" t="s">
        <v>450</v>
      </c>
      <c r="AR773" s="36" t="s">
        <v>450</v>
      </c>
      <c r="AS773" s="36" t="s">
        <v>450</v>
      </c>
      <c r="AT773" s="36">
        <v>2E-3</v>
      </c>
      <c r="AU773" s="37">
        <v>1</v>
      </c>
      <c r="AV773" s="37" t="s">
        <v>450</v>
      </c>
      <c r="AW773" s="37" t="s">
        <v>450</v>
      </c>
      <c r="AX773" s="37" t="s">
        <v>450</v>
      </c>
      <c r="AY773" s="37">
        <v>1</v>
      </c>
      <c r="AZ773" s="36">
        <v>0</v>
      </c>
      <c r="BA773" s="36" t="s">
        <v>450</v>
      </c>
      <c r="BB773" s="36" t="s">
        <v>450</v>
      </c>
      <c r="BC773" s="36" t="s">
        <v>450</v>
      </c>
      <c r="BD773" s="36">
        <v>0</v>
      </c>
      <c r="BE773" s="38" t="s">
        <v>450</v>
      </c>
      <c r="BF773" s="38" t="s">
        <v>450</v>
      </c>
      <c r="BG773" s="38" t="s">
        <v>450</v>
      </c>
      <c r="BH773" s="38" t="s">
        <v>450</v>
      </c>
      <c r="BI773" s="38">
        <v>0</v>
      </c>
      <c r="BJ773" s="39" t="s">
        <v>450</v>
      </c>
      <c r="BK773" s="39" t="s">
        <v>450</v>
      </c>
      <c r="BL773" s="39" t="s">
        <v>450</v>
      </c>
      <c r="BM773" s="39" t="s">
        <v>450</v>
      </c>
      <c r="BN773" s="39">
        <v>0</v>
      </c>
      <c r="BO773" s="38" t="s">
        <v>450</v>
      </c>
      <c r="BP773" s="38" t="s">
        <v>450</v>
      </c>
      <c r="BQ773" s="38" t="s">
        <v>450</v>
      </c>
      <c r="BR773" s="38" t="s">
        <v>450</v>
      </c>
      <c r="BS773" s="38">
        <v>0</v>
      </c>
      <c r="BT773" s="36">
        <v>4.1000000000000002E-2</v>
      </c>
      <c r="BU773" s="36">
        <v>0</v>
      </c>
      <c r="BV773" s="36">
        <v>0</v>
      </c>
      <c r="BW773" s="36">
        <v>0</v>
      </c>
      <c r="BX773" s="36">
        <v>4.1000000000000002E-2</v>
      </c>
      <c r="BY773" s="37">
        <v>6</v>
      </c>
      <c r="BZ773" s="37">
        <v>0</v>
      </c>
      <c r="CA773" s="37">
        <v>0</v>
      </c>
      <c r="CB773" s="37">
        <v>0</v>
      </c>
      <c r="CC773" s="37">
        <v>6</v>
      </c>
      <c r="CD773" s="36">
        <v>20.260000000000002</v>
      </c>
      <c r="CE773" s="36">
        <v>0</v>
      </c>
      <c r="CF773" s="36">
        <v>0</v>
      </c>
      <c r="CG773" s="36">
        <v>0</v>
      </c>
      <c r="CH773" s="36">
        <v>20.260000000000002</v>
      </c>
    </row>
    <row r="774" spans="1:86" x14ac:dyDescent="0.25">
      <c r="A774" s="45">
        <v>2022</v>
      </c>
      <c r="B774" s="43" t="s">
        <v>188</v>
      </c>
      <c r="C774" s="44">
        <v>1175</v>
      </c>
      <c r="D774" s="43" t="s">
        <v>671</v>
      </c>
      <c r="E774" s="43" t="s">
        <v>610</v>
      </c>
      <c r="F774" s="42" t="s">
        <v>457</v>
      </c>
      <c r="G774" s="54">
        <v>4.4050000000000002</v>
      </c>
      <c r="H774" s="54">
        <v>1.151</v>
      </c>
      <c r="I774" s="38" t="s">
        <v>450</v>
      </c>
      <c r="J774" s="38" t="s">
        <v>450</v>
      </c>
      <c r="K774" s="38">
        <v>5.556</v>
      </c>
      <c r="L774" s="39">
        <v>431</v>
      </c>
      <c r="M774" s="39">
        <v>30</v>
      </c>
      <c r="N774" s="39" t="s">
        <v>450</v>
      </c>
      <c r="O774" s="39" t="s">
        <v>450</v>
      </c>
      <c r="P774" s="39">
        <v>461</v>
      </c>
      <c r="Q774" s="41">
        <v>1.1339999999999999</v>
      </c>
      <c r="R774" s="41">
        <v>0.14399999999999999</v>
      </c>
      <c r="S774" s="41" t="s">
        <v>450</v>
      </c>
      <c r="T774" s="41" t="s">
        <v>450</v>
      </c>
      <c r="U774" s="41">
        <v>1.278</v>
      </c>
      <c r="V774" s="40">
        <v>95</v>
      </c>
      <c r="W774" s="40">
        <v>9</v>
      </c>
      <c r="X774" s="40" t="s">
        <v>450</v>
      </c>
      <c r="Y774" s="40" t="s">
        <v>450</v>
      </c>
      <c r="Z774" s="40">
        <v>104</v>
      </c>
      <c r="AA774" s="38" t="s">
        <v>450</v>
      </c>
      <c r="AB774" s="38" t="s">
        <v>450</v>
      </c>
      <c r="AC774" s="38" t="s">
        <v>450</v>
      </c>
      <c r="AD774" s="38" t="s">
        <v>450</v>
      </c>
      <c r="AE774" s="38">
        <v>0</v>
      </c>
      <c r="AF774" s="39" t="s">
        <v>450</v>
      </c>
      <c r="AG774" s="39" t="s">
        <v>450</v>
      </c>
      <c r="AH774" s="39" t="s">
        <v>450</v>
      </c>
      <c r="AI774" s="39" t="s">
        <v>450</v>
      </c>
      <c r="AJ774" s="39">
        <v>0</v>
      </c>
      <c r="AK774" s="38">
        <v>6675.92</v>
      </c>
      <c r="AL774" s="38" t="s">
        <v>450</v>
      </c>
      <c r="AM774" s="38" t="s">
        <v>450</v>
      </c>
      <c r="AN774" s="38" t="s">
        <v>450</v>
      </c>
      <c r="AO774" s="38">
        <v>6675.92</v>
      </c>
      <c r="AP774" s="36">
        <v>0.02</v>
      </c>
      <c r="AQ774" s="36" t="s">
        <v>450</v>
      </c>
      <c r="AR774" s="36" t="s">
        <v>450</v>
      </c>
      <c r="AS774" s="36" t="s">
        <v>450</v>
      </c>
      <c r="AT774" s="36">
        <v>0.02</v>
      </c>
      <c r="AU774" s="37">
        <v>7</v>
      </c>
      <c r="AV774" s="37" t="s">
        <v>450</v>
      </c>
      <c r="AW774" s="37" t="s">
        <v>450</v>
      </c>
      <c r="AX774" s="37" t="s">
        <v>450</v>
      </c>
      <c r="AY774" s="37">
        <v>7</v>
      </c>
      <c r="AZ774" s="36" t="s">
        <v>450</v>
      </c>
      <c r="BA774" s="36" t="s">
        <v>450</v>
      </c>
      <c r="BB774" s="36" t="s">
        <v>450</v>
      </c>
      <c r="BC774" s="36" t="s">
        <v>450</v>
      </c>
      <c r="BD774" s="36">
        <v>0</v>
      </c>
      <c r="BE774" s="38" t="s">
        <v>450</v>
      </c>
      <c r="BF774" s="38" t="s">
        <v>450</v>
      </c>
      <c r="BG774" s="38" t="s">
        <v>450</v>
      </c>
      <c r="BH774" s="38" t="s">
        <v>450</v>
      </c>
      <c r="BI774" s="38">
        <v>0</v>
      </c>
      <c r="BJ774" s="39" t="s">
        <v>450</v>
      </c>
      <c r="BK774" s="39" t="s">
        <v>450</v>
      </c>
      <c r="BL774" s="39" t="s">
        <v>450</v>
      </c>
      <c r="BM774" s="39" t="s">
        <v>450</v>
      </c>
      <c r="BN774" s="39">
        <v>0</v>
      </c>
      <c r="BO774" s="38" t="s">
        <v>450</v>
      </c>
      <c r="BP774" s="38" t="s">
        <v>450</v>
      </c>
      <c r="BQ774" s="38" t="s">
        <v>450</v>
      </c>
      <c r="BR774" s="38" t="s">
        <v>450</v>
      </c>
      <c r="BS774" s="38">
        <v>0</v>
      </c>
      <c r="BT774" s="36">
        <v>4.4249999999999998</v>
      </c>
      <c r="BU774" s="36">
        <v>1.151</v>
      </c>
      <c r="BV774" s="36">
        <v>0</v>
      </c>
      <c r="BW774" s="36">
        <v>0</v>
      </c>
      <c r="BX774" s="36">
        <v>5.5759999999999996</v>
      </c>
      <c r="BY774" s="37">
        <v>438</v>
      </c>
      <c r="BZ774" s="37">
        <v>30</v>
      </c>
      <c r="CA774" s="37">
        <v>0</v>
      </c>
      <c r="CB774" s="37">
        <v>0</v>
      </c>
      <c r="CC774" s="37">
        <v>468</v>
      </c>
      <c r="CD774" s="36">
        <v>6675.92</v>
      </c>
      <c r="CE774" s="36">
        <v>0</v>
      </c>
      <c r="CF774" s="36">
        <v>0</v>
      </c>
      <c r="CG774" s="36">
        <v>0</v>
      </c>
      <c r="CH774" s="36">
        <v>6675.92</v>
      </c>
    </row>
    <row r="775" spans="1:86" x14ac:dyDescent="0.25">
      <c r="A775" s="45">
        <v>2022</v>
      </c>
      <c r="B775" s="43" t="s">
        <v>188</v>
      </c>
      <c r="C775" s="44">
        <v>1273</v>
      </c>
      <c r="D775" s="43" t="s">
        <v>670</v>
      </c>
      <c r="E775" s="43" t="s">
        <v>610</v>
      </c>
      <c r="F775" s="42" t="s">
        <v>457</v>
      </c>
      <c r="G775" s="54">
        <v>3.8490000000000002</v>
      </c>
      <c r="H775" s="54">
        <v>0.13700000000000001</v>
      </c>
      <c r="I775" s="38" t="s">
        <v>450</v>
      </c>
      <c r="J775" s="38" t="s">
        <v>450</v>
      </c>
      <c r="K775" s="38">
        <v>3.9860000000000002</v>
      </c>
      <c r="L775" s="39">
        <v>422</v>
      </c>
      <c r="M775" s="39">
        <v>15</v>
      </c>
      <c r="N775" s="39" t="s">
        <v>450</v>
      </c>
      <c r="O775" s="39" t="s">
        <v>450</v>
      </c>
      <c r="P775" s="39">
        <v>437</v>
      </c>
      <c r="Q775" s="41" t="s">
        <v>450</v>
      </c>
      <c r="R775" s="41" t="s">
        <v>450</v>
      </c>
      <c r="S775" s="41" t="s">
        <v>450</v>
      </c>
      <c r="T775" s="41" t="s">
        <v>450</v>
      </c>
      <c r="U775" s="41" t="s">
        <v>450</v>
      </c>
      <c r="V775" s="40" t="s">
        <v>450</v>
      </c>
      <c r="W775" s="40" t="s">
        <v>450</v>
      </c>
      <c r="X775" s="40" t="s">
        <v>450</v>
      </c>
      <c r="Y775" s="40" t="s">
        <v>450</v>
      </c>
      <c r="Z775" s="40" t="s">
        <v>450</v>
      </c>
      <c r="AA775" s="38" t="s">
        <v>450</v>
      </c>
      <c r="AB775" s="38" t="s">
        <v>450</v>
      </c>
      <c r="AC775" s="38" t="s">
        <v>450</v>
      </c>
      <c r="AD775" s="38" t="s">
        <v>450</v>
      </c>
      <c r="AE775" s="38" t="s">
        <v>450</v>
      </c>
      <c r="AF775" s="39" t="s">
        <v>450</v>
      </c>
      <c r="AG775" s="39" t="s">
        <v>450</v>
      </c>
      <c r="AH775" s="39" t="s">
        <v>450</v>
      </c>
      <c r="AI775" s="39" t="s">
        <v>450</v>
      </c>
      <c r="AJ775" s="39" t="s">
        <v>450</v>
      </c>
      <c r="AK775" s="38" t="s">
        <v>450</v>
      </c>
      <c r="AL775" s="38" t="s">
        <v>450</v>
      </c>
      <c r="AM775" s="38" t="s">
        <v>450</v>
      </c>
      <c r="AN775" s="38" t="s">
        <v>450</v>
      </c>
      <c r="AO775" s="38">
        <v>0</v>
      </c>
      <c r="AP775" s="36">
        <v>1.4E-2</v>
      </c>
      <c r="AQ775" s="36" t="s">
        <v>450</v>
      </c>
      <c r="AR775" s="36" t="s">
        <v>450</v>
      </c>
      <c r="AS775" s="36" t="s">
        <v>450</v>
      </c>
      <c r="AT775" s="36">
        <v>1.4E-2</v>
      </c>
      <c r="AU775" s="37">
        <v>5</v>
      </c>
      <c r="AV775" s="37" t="s">
        <v>450</v>
      </c>
      <c r="AW775" s="37" t="s">
        <v>450</v>
      </c>
      <c r="AX775" s="37" t="s">
        <v>450</v>
      </c>
      <c r="AY775" s="37">
        <v>5</v>
      </c>
      <c r="AZ775" s="36" t="s">
        <v>450</v>
      </c>
      <c r="BA775" s="36" t="s">
        <v>450</v>
      </c>
      <c r="BB775" s="36" t="s">
        <v>450</v>
      </c>
      <c r="BC775" s="36" t="s">
        <v>450</v>
      </c>
      <c r="BD775" s="36">
        <v>0</v>
      </c>
      <c r="BE775" s="38" t="s">
        <v>450</v>
      </c>
      <c r="BF775" s="38" t="s">
        <v>450</v>
      </c>
      <c r="BG775" s="38" t="s">
        <v>450</v>
      </c>
      <c r="BH775" s="38" t="s">
        <v>450</v>
      </c>
      <c r="BI775" s="38">
        <v>0</v>
      </c>
      <c r="BJ775" s="39" t="s">
        <v>450</v>
      </c>
      <c r="BK775" s="39" t="s">
        <v>450</v>
      </c>
      <c r="BL775" s="39" t="s">
        <v>450</v>
      </c>
      <c r="BM775" s="39" t="s">
        <v>450</v>
      </c>
      <c r="BN775" s="39">
        <v>0</v>
      </c>
      <c r="BO775" s="38" t="s">
        <v>450</v>
      </c>
      <c r="BP775" s="38" t="s">
        <v>450</v>
      </c>
      <c r="BQ775" s="38" t="s">
        <v>450</v>
      </c>
      <c r="BR775" s="38" t="s">
        <v>450</v>
      </c>
      <c r="BS775" s="38">
        <v>0</v>
      </c>
      <c r="BT775" s="36">
        <v>3.863</v>
      </c>
      <c r="BU775" s="36">
        <v>0.13700000000000001</v>
      </c>
      <c r="BV775" s="36">
        <v>0</v>
      </c>
      <c r="BW775" s="36">
        <v>0</v>
      </c>
      <c r="BX775" s="36">
        <v>4</v>
      </c>
      <c r="BY775" s="37">
        <v>427</v>
      </c>
      <c r="BZ775" s="37">
        <v>15</v>
      </c>
      <c r="CA775" s="37">
        <v>0</v>
      </c>
      <c r="CB775" s="37">
        <v>0</v>
      </c>
      <c r="CC775" s="37">
        <v>442</v>
      </c>
      <c r="CD775" s="36">
        <v>0</v>
      </c>
      <c r="CE775" s="36">
        <v>0</v>
      </c>
      <c r="CF775" s="36">
        <v>0</v>
      </c>
      <c r="CG775" s="36">
        <v>0</v>
      </c>
      <c r="CH775" s="36">
        <v>0</v>
      </c>
    </row>
    <row r="776" spans="1:86" x14ac:dyDescent="0.25">
      <c r="A776" s="45">
        <v>2022</v>
      </c>
      <c r="B776" s="43" t="s">
        <v>188</v>
      </c>
      <c r="C776" s="44">
        <v>1591</v>
      </c>
      <c r="D776" s="43" t="s">
        <v>669</v>
      </c>
      <c r="E776" s="43" t="s">
        <v>610</v>
      </c>
      <c r="F776" s="42" t="s">
        <v>457</v>
      </c>
      <c r="G776" s="54">
        <v>2.5000000000000001E-2</v>
      </c>
      <c r="H776" s="54" t="s">
        <v>450</v>
      </c>
      <c r="I776" s="38" t="s">
        <v>450</v>
      </c>
      <c r="J776" s="38" t="s">
        <v>450</v>
      </c>
      <c r="K776" s="38">
        <v>2.5000000000000001E-2</v>
      </c>
      <c r="L776" s="39">
        <v>26</v>
      </c>
      <c r="M776" s="39" t="s">
        <v>450</v>
      </c>
      <c r="N776" s="39" t="s">
        <v>450</v>
      </c>
      <c r="O776" s="39" t="s">
        <v>450</v>
      </c>
      <c r="P776" s="39">
        <v>26</v>
      </c>
      <c r="Q776" s="41" t="s">
        <v>450</v>
      </c>
      <c r="R776" s="41" t="s">
        <v>450</v>
      </c>
      <c r="S776" s="41" t="s">
        <v>450</v>
      </c>
      <c r="T776" s="41" t="s">
        <v>450</v>
      </c>
      <c r="U776" s="41" t="s">
        <v>450</v>
      </c>
      <c r="V776" s="40" t="s">
        <v>450</v>
      </c>
      <c r="W776" s="40" t="s">
        <v>450</v>
      </c>
      <c r="X776" s="40" t="s">
        <v>450</v>
      </c>
      <c r="Y776" s="40" t="s">
        <v>450</v>
      </c>
      <c r="Z776" s="40" t="s">
        <v>450</v>
      </c>
      <c r="AA776" s="38" t="s">
        <v>450</v>
      </c>
      <c r="AB776" s="38" t="s">
        <v>450</v>
      </c>
      <c r="AC776" s="38" t="s">
        <v>450</v>
      </c>
      <c r="AD776" s="38" t="s">
        <v>450</v>
      </c>
      <c r="AE776" s="38" t="s">
        <v>450</v>
      </c>
      <c r="AF776" s="39" t="s">
        <v>450</v>
      </c>
      <c r="AG776" s="39" t="s">
        <v>450</v>
      </c>
      <c r="AH776" s="39" t="s">
        <v>450</v>
      </c>
      <c r="AI776" s="39" t="s">
        <v>450</v>
      </c>
      <c r="AJ776" s="39" t="s">
        <v>450</v>
      </c>
      <c r="AK776" s="38" t="s">
        <v>450</v>
      </c>
      <c r="AL776" s="38" t="s">
        <v>450</v>
      </c>
      <c r="AM776" s="38" t="s">
        <v>450</v>
      </c>
      <c r="AN776" s="38" t="s">
        <v>450</v>
      </c>
      <c r="AO776" s="38">
        <v>0</v>
      </c>
      <c r="AP776" s="36" t="s">
        <v>450</v>
      </c>
      <c r="AQ776" s="36" t="s">
        <v>450</v>
      </c>
      <c r="AR776" s="36" t="s">
        <v>450</v>
      </c>
      <c r="AS776" s="36" t="s">
        <v>450</v>
      </c>
      <c r="AT776" s="36">
        <v>0</v>
      </c>
      <c r="AU776" s="37" t="s">
        <v>450</v>
      </c>
      <c r="AV776" s="37" t="s">
        <v>450</v>
      </c>
      <c r="AW776" s="37" t="s">
        <v>450</v>
      </c>
      <c r="AX776" s="37" t="s">
        <v>450</v>
      </c>
      <c r="AY776" s="37">
        <v>0</v>
      </c>
      <c r="AZ776" s="36" t="s">
        <v>450</v>
      </c>
      <c r="BA776" s="36" t="s">
        <v>450</v>
      </c>
      <c r="BB776" s="36" t="s">
        <v>450</v>
      </c>
      <c r="BC776" s="36" t="s">
        <v>450</v>
      </c>
      <c r="BD776" s="36">
        <v>0</v>
      </c>
      <c r="BE776" s="38" t="s">
        <v>450</v>
      </c>
      <c r="BF776" s="38" t="s">
        <v>450</v>
      </c>
      <c r="BG776" s="38" t="s">
        <v>450</v>
      </c>
      <c r="BH776" s="38" t="s">
        <v>450</v>
      </c>
      <c r="BI776" s="38">
        <v>0</v>
      </c>
      <c r="BJ776" s="39" t="s">
        <v>450</v>
      </c>
      <c r="BK776" s="39" t="s">
        <v>450</v>
      </c>
      <c r="BL776" s="39" t="s">
        <v>450</v>
      </c>
      <c r="BM776" s="39" t="s">
        <v>450</v>
      </c>
      <c r="BN776" s="39">
        <v>0</v>
      </c>
      <c r="BO776" s="38" t="s">
        <v>450</v>
      </c>
      <c r="BP776" s="38" t="s">
        <v>450</v>
      </c>
      <c r="BQ776" s="38" t="s">
        <v>450</v>
      </c>
      <c r="BR776" s="38" t="s">
        <v>450</v>
      </c>
      <c r="BS776" s="38">
        <v>0</v>
      </c>
      <c r="BT776" s="36">
        <v>2.5000000000000001E-2</v>
      </c>
      <c r="BU776" s="36">
        <v>0</v>
      </c>
      <c r="BV776" s="36">
        <v>0</v>
      </c>
      <c r="BW776" s="36">
        <v>0</v>
      </c>
      <c r="BX776" s="36">
        <v>2.5000000000000001E-2</v>
      </c>
      <c r="BY776" s="37">
        <v>26</v>
      </c>
      <c r="BZ776" s="37">
        <v>0</v>
      </c>
      <c r="CA776" s="37">
        <v>0</v>
      </c>
      <c r="CB776" s="37">
        <v>0</v>
      </c>
      <c r="CC776" s="37">
        <v>26</v>
      </c>
      <c r="CD776" s="36">
        <v>0</v>
      </c>
      <c r="CE776" s="36">
        <v>0</v>
      </c>
      <c r="CF776" s="36">
        <v>0</v>
      </c>
      <c r="CG776" s="36">
        <v>0</v>
      </c>
      <c r="CH776" s="36">
        <v>0</v>
      </c>
    </row>
    <row r="777" spans="1:86" x14ac:dyDescent="0.25">
      <c r="A777" s="45">
        <v>2022</v>
      </c>
      <c r="B777" s="43" t="s">
        <v>188</v>
      </c>
      <c r="C777" s="44">
        <v>1892</v>
      </c>
      <c r="D777" s="43" t="s">
        <v>668</v>
      </c>
      <c r="E777" s="43" t="s">
        <v>610</v>
      </c>
      <c r="F777" s="42" t="s">
        <v>457</v>
      </c>
      <c r="G777" s="54">
        <v>1.8009999999999999</v>
      </c>
      <c r="H777" s="54">
        <v>7.9710000000000001</v>
      </c>
      <c r="I777" s="38" t="s">
        <v>450</v>
      </c>
      <c r="J777" s="38" t="s">
        <v>450</v>
      </c>
      <c r="K777" s="38">
        <v>9.7720000000000002</v>
      </c>
      <c r="L777" s="39">
        <v>239</v>
      </c>
      <c r="M777" s="39">
        <v>17</v>
      </c>
      <c r="N777" s="39" t="s">
        <v>450</v>
      </c>
      <c r="O777" s="39" t="s">
        <v>450</v>
      </c>
      <c r="P777" s="39">
        <v>256</v>
      </c>
      <c r="Q777" s="41">
        <v>2.5000000000000001E-2</v>
      </c>
      <c r="R777" s="41">
        <v>0</v>
      </c>
      <c r="S777" s="41" t="s">
        <v>450</v>
      </c>
      <c r="T777" s="41" t="s">
        <v>450</v>
      </c>
      <c r="U777" s="41">
        <v>2.5000000000000001E-2</v>
      </c>
      <c r="V777" s="40">
        <v>3</v>
      </c>
      <c r="W777" s="40">
        <v>0</v>
      </c>
      <c r="X777" s="40" t="s">
        <v>450</v>
      </c>
      <c r="Y777" s="40" t="s">
        <v>450</v>
      </c>
      <c r="Z777" s="40">
        <v>3</v>
      </c>
      <c r="AA777" s="38" t="s">
        <v>450</v>
      </c>
      <c r="AB777" s="38" t="s">
        <v>450</v>
      </c>
      <c r="AC777" s="38" t="s">
        <v>450</v>
      </c>
      <c r="AD777" s="38" t="s">
        <v>450</v>
      </c>
      <c r="AE777" s="38">
        <v>0</v>
      </c>
      <c r="AF777" s="39" t="s">
        <v>450</v>
      </c>
      <c r="AG777" s="39" t="s">
        <v>450</v>
      </c>
      <c r="AH777" s="39" t="s">
        <v>450</v>
      </c>
      <c r="AI777" s="39" t="s">
        <v>450</v>
      </c>
      <c r="AJ777" s="39">
        <v>0</v>
      </c>
      <c r="AK777" s="38" t="s">
        <v>450</v>
      </c>
      <c r="AL777" s="38" t="s">
        <v>450</v>
      </c>
      <c r="AM777" s="38" t="s">
        <v>450</v>
      </c>
      <c r="AN777" s="38" t="s">
        <v>450</v>
      </c>
      <c r="AO777" s="38">
        <v>0</v>
      </c>
      <c r="AP777" s="36">
        <v>4.8000000000000001E-2</v>
      </c>
      <c r="AQ777" s="36">
        <v>5.0000000000000001E-3</v>
      </c>
      <c r="AR777" s="36" t="s">
        <v>450</v>
      </c>
      <c r="AS777" s="36" t="s">
        <v>450</v>
      </c>
      <c r="AT777" s="36">
        <v>5.2999999999999999E-2</v>
      </c>
      <c r="AU777" s="37">
        <v>9</v>
      </c>
      <c r="AV777" s="37">
        <v>1</v>
      </c>
      <c r="AW777" s="37" t="s">
        <v>450</v>
      </c>
      <c r="AX777" s="37" t="s">
        <v>450</v>
      </c>
      <c r="AY777" s="37">
        <v>10</v>
      </c>
      <c r="AZ777" s="36" t="s">
        <v>450</v>
      </c>
      <c r="BA777" s="36" t="s">
        <v>450</v>
      </c>
      <c r="BB777" s="36" t="s">
        <v>450</v>
      </c>
      <c r="BC777" s="36" t="s">
        <v>450</v>
      </c>
      <c r="BD777" s="36">
        <v>0</v>
      </c>
      <c r="BE777" s="38" t="s">
        <v>450</v>
      </c>
      <c r="BF777" s="38" t="s">
        <v>450</v>
      </c>
      <c r="BG777" s="38" t="s">
        <v>450</v>
      </c>
      <c r="BH777" s="38" t="s">
        <v>450</v>
      </c>
      <c r="BI777" s="38">
        <v>0</v>
      </c>
      <c r="BJ777" s="39" t="s">
        <v>450</v>
      </c>
      <c r="BK777" s="39" t="s">
        <v>450</v>
      </c>
      <c r="BL777" s="39" t="s">
        <v>450</v>
      </c>
      <c r="BM777" s="39" t="s">
        <v>450</v>
      </c>
      <c r="BN777" s="39">
        <v>0</v>
      </c>
      <c r="BO777" s="38" t="s">
        <v>450</v>
      </c>
      <c r="BP777" s="38" t="s">
        <v>450</v>
      </c>
      <c r="BQ777" s="38" t="s">
        <v>450</v>
      </c>
      <c r="BR777" s="38" t="s">
        <v>450</v>
      </c>
      <c r="BS777" s="38">
        <v>0</v>
      </c>
      <c r="BT777" s="36">
        <v>1.849</v>
      </c>
      <c r="BU777" s="36">
        <v>7.976</v>
      </c>
      <c r="BV777" s="36">
        <v>0</v>
      </c>
      <c r="BW777" s="36">
        <v>0</v>
      </c>
      <c r="BX777" s="36">
        <v>9.8249999999999993</v>
      </c>
      <c r="BY777" s="37">
        <v>248</v>
      </c>
      <c r="BZ777" s="37">
        <v>18</v>
      </c>
      <c r="CA777" s="37">
        <v>0</v>
      </c>
      <c r="CB777" s="37">
        <v>0</v>
      </c>
      <c r="CC777" s="37">
        <v>266</v>
      </c>
      <c r="CD777" s="36">
        <v>0</v>
      </c>
      <c r="CE777" s="36">
        <v>0</v>
      </c>
      <c r="CF777" s="36">
        <v>0</v>
      </c>
      <c r="CG777" s="36">
        <v>0</v>
      </c>
      <c r="CH777" s="36">
        <v>0</v>
      </c>
    </row>
    <row r="778" spans="1:86" x14ac:dyDescent="0.25">
      <c r="A778" s="45">
        <v>2022</v>
      </c>
      <c r="B778" s="43" t="s">
        <v>188</v>
      </c>
      <c r="C778" s="44">
        <v>2049</v>
      </c>
      <c r="D778" s="43" t="s">
        <v>667</v>
      </c>
      <c r="E778" s="43" t="s">
        <v>609</v>
      </c>
      <c r="F778" s="42" t="s">
        <v>457</v>
      </c>
      <c r="G778" s="54">
        <v>1.6319999999999999</v>
      </c>
      <c r="H778" s="54">
        <v>0.248</v>
      </c>
      <c r="I778" s="38" t="s">
        <v>450</v>
      </c>
      <c r="J778" s="38" t="s">
        <v>450</v>
      </c>
      <c r="K778" s="38">
        <v>1.88</v>
      </c>
      <c r="L778" s="39">
        <v>204</v>
      </c>
      <c r="M778" s="39">
        <v>5</v>
      </c>
      <c r="N778" s="39" t="s">
        <v>450</v>
      </c>
      <c r="O778" s="39" t="s">
        <v>450</v>
      </c>
      <c r="P778" s="39">
        <v>209</v>
      </c>
      <c r="Q778" s="41">
        <v>1.4999999999999999E-2</v>
      </c>
      <c r="R778" s="41" t="s">
        <v>450</v>
      </c>
      <c r="S778" s="41" t="s">
        <v>450</v>
      </c>
      <c r="T778" s="41" t="s">
        <v>450</v>
      </c>
      <c r="U778" s="41">
        <v>1.4999999999999999E-2</v>
      </c>
      <c r="V778" s="40">
        <v>3</v>
      </c>
      <c r="W778" s="40" t="s">
        <v>450</v>
      </c>
      <c r="X778" s="40" t="s">
        <v>450</v>
      </c>
      <c r="Y778" s="40" t="s">
        <v>450</v>
      </c>
      <c r="Z778" s="40">
        <v>3</v>
      </c>
      <c r="AA778" s="38" t="s">
        <v>450</v>
      </c>
      <c r="AB778" s="38" t="s">
        <v>450</v>
      </c>
      <c r="AC778" s="38" t="s">
        <v>450</v>
      </c>
      <c r="AD778" s="38" t="s">
        <v>450</v>
      </c>
      <c r="AE778" s="38">
        <v>0</v>
      </c>
      <c r="AF778" s="39" t="s">
        <v>450</v>
      </c>
      <c r="AG778" s="39" t="s">
        <v>450</v>
      </c>
      <c r="AH778" s="39" t="s">
        <v>450</v>
      </c>
      <c r="AI778" s="39" t="s">
        <v>450</v>
      </c>
      <c r="AJ778" s="39">
        <v>0</v>
      </c>
      <c r="AK778" s="38" t="s">
        <v>450</v>
      </c>
      <c r="AL778" s="38" t="s">
        <v>450</v>
      </c>
      <c r="AM778" s="38" t="s">
        <v>450</v>
      </c>
      <c r="AN778" s="38" t="s">
        <v>450</v>
      </c>
      <c r="AO778" s="38">
        <v>0</v>
      </c>
      <c r="AP778" s="36" t="s">
        <v>450</v>
      </c>
      <c r="AQ778" s="36" t="s">
        <v>450</v>
      </c>
      <c r="AR778" s="36" t="s">
        <v>450</v>
      </c>
      <c r="AS778" s="36" t="s">
        <v>450</v>
      </c>
      <c r="AT778" s="36">
        <v>0</v>
      </c>
      <c r="AU778" s="37" t="s">
        <v>450</v>
      </c>
      <c r="AV778" s="37" t="s">
        <v>450</v>
      </c>
      <c r="AW778" s="37" t="s">
        <v>450</v>
      </c>
      <c r="AX778" s="37" t="s">
        <v>450</v>
      </c>
      <c r="AY778" s="37">
        <v>0</v>
      </c>
      <c r="AZ778" s="36" t="s">
        <v>450</v>
      </c>
      <c r="BA778" s="36" t="s">
        <v>450</v>
      </c>
      <c r="BB778" s="36" t="s">
        <v>450</v>
      </c>
      <c r="BC778" s="36" t="s">
        <v>450</v>
      </c>
      <c r="BD778" s="36">
        <v>0</v>
      </c>
      <c r="BE778" s="38" t="s">
        <v>450</v>
      </c>
      <c r="BF778" s="38" t="s">
        <v>450</v>
      </c>
      <c r="BG778" s="38" t="s">
        <v>450</v>
      </c>
      <c r="BH778" s="38" t="s">
        <v>450</v>
      </c>
      <c r="BI778" s="38">
        <v>0</v>
      </c>
      <c r="BJ778" s="39" t="s">
        <v>450</v>
      </c>
      <c r="BK778" s="39" t="s">
        <v>450</v>
      </c>
      <c r="BL778" s="39" t="s">
        <v>450</v>
      </c>
      <c r="BM778" s="39" t="s">
        <v>450</v>
      </c>
      <c r="BN778" s="39">
        <v>0</v>
      </c>
      <c r="BO778" s="38" t="s">
        <v>450</v>
      </c>
      <c r="BP778" s="38" t="s">
        <v>450</v>
      </c>
      <c r="BQ778" s="38" t="s">
        <v>450</v>
      </c>
      <c r="BR778" s="38" t="s">
        <v>450</v>
      </c>
      <c r="BS778" s="38">
        <v>0</v>
      </c>
      <c r="BT778" s="36">
        <v>1.6319999999999999</v>
      </c>
      <c r="BU778" s="36">
        <v>0.248</v>
      </c>
      <c r="BV778" s="36">
        <v>0</v>
      </c>
      <c r="BW778" s="36">
        <v>0</v>
      </c>
      <c r="BX778" s="36">
        <v>1.88</v>
      </c>
      <c r="BY778" s="37">
        <v>204</v>
      </c>
      <c r="BZ778" s="37">
        <v>5</v>
      </c>
      <c r="CA778" s="37">
        <v>0</v>
      </c>
      <c r="CB778" s="37">
        <v>0</v>
      </c>
      <c r="CC778" s="37">
        <v>209</v>
      </c>
      <c r="CD778" s="36">
        <v>0</v>
      </c>
      <c r="CE778" s="36">
        <v>0</v>
      </c>
      <c r="CF778" s="36">
        <v>0</v>
      </c>
      <c r="CG778" s="36">
        <v>0</v>
      </c>
      <c r="CH778" s="36">
        <v>0</v>
      </c>
    </row>
    <row r="779" spans="1:86" x14ac:dyDescent="0.25">
      <c r="A779" s="45">
        <v>2022</v>
      </c>
      <c r="B779" s="43" t="s">
        <v>188</v>
      </c>
      <c r="C779" s="44">
        <v>2194</v>
      </c>
      <c r="D779" s="43" t="s">
        <v>666</v>
      </c>
      <c r="E779" s="43" t="s">
        <v>610</v>
      </c>
      <c r="F779" s="42" t="s">
        <v>457</v>
      </c>
      <c r="G779" s="54">
        <v>7.3999999999999996E-2</v>
      </c>
      <c r="H779" s="54" t="s">
        <v>450</v>
      </c>
      <c r="I779" s="38" t="s">
        <v>450</v>
      </c>
      <c r="J779" s="38" t="s">
        <v>450</v>
      </c>
      <c r="K779" s="38">
        <v>7.3999999999999996E-2</v>
      </c>
      <c r="L779" s="39">
        <v>12</v>
      </c>
      <c r="M779" s="39" t="s">
        <v>450</v>
      </c>
      <c r="N779" s="39" t="s">
        <v>450</v>
      </c>
      <c r="O779" s="39" t="s">
        <v>450</v>
      </c>
      <c r="P779" s="39">
        <v>12</v>
      </c>
      <c r="Q779" s="41" t="s">
        <v>450</v>
      </c>
      <c r="R779" s="41" t="s">
        <v>450</v>
      </c>
      <c r="S779" s="41" t="s">
        <v>450</v>
      </c>
      <c r="T779" s="41" t="s">
        <v>450</v>
      </c>
      <c r="U779" s="41" t="s">
        <v>450</v>
      </c>
      <c r="V779" s="40" t="s">
        <v>450</v>
      </c>
      <c r="W779" s="40" t="s">
        <v>450</v>
      </c>
      <c r="X779" s="40" t="s">
        <v>450</v>
      </c>
      <c r="Y779" s="40" t="s">
        <v>450</v>
      </c>
      <c r="Z779" s="40" t="s">
        <v>450</v>
      </c>
      <c r="AA779" s="38" t="s">
        <v>450</v>
      </c>
      <c r="AB779" s="38" t="s">
        <v>450</v>
      </c>
      <c r="AC779" s="38" t="s">
        <v>450</v>
      </c>
      <c r="AD779" s="38" t="s">
        <v>450</v>
      </c>
      <c r="AE779" s="38" t="s">
        <v>450</v>
      </c>
      <c r="AF779" s="39" t="s">
        <v>450</v>
      </c>
      <c r="AG779" s="39" t="s">
        <v>450</v>
      </c>
      <c r="AH779" s="39" t="s">
        <v>450</v>
      </c>
      <c r="AI779" s="39" t="s">
        <v>450</v>
      </c>
      <c r="AJ779" s="39" t="s">
        <v>450</v>
      </c>
      <c r="AK779" s="38" t="s">
        <v>450</v>
      </c>
      <c r="AL779" s="38" t="s">
        <v>450</v>
      </c>
      <c r="AM779" s="38" t="s">
        <v>450</v>
      </c>
      <c r="AN779" s="38" t="s">
        <v>450</v>
      </c>
      <c r="AO779" s="38">
        <v>0</v>
      </c>
      <c r="AP779" s="36" t="s">
        <v>450</v>
      </c>
      <c r="AQ779" s="36" t="s">
        <v>450</v>
      </c>
      <c r="AR779" s="36" t="s">
        <v>450</v>
      </c>
      <c r="AS779" s="36" t="s">
        <v>450</v>
      </c>
      <c r="AT779" s="36">
        <v>0</v>
      </c>
      <c r="AU779" s="37" t="s">
        <v>450</v>
      </c>
      <c r="AV779" s="37" t="s">
        <v>450</v>
      </c>
      <c r="AW779" s="37" t="s">
        <v>450</v>
      </c>
      <c r="AX779" s="37" t="s">
        <v>450</v>
      </c>
      <c r="AY779" s="37">
        <v>0</v>
      </c>
      <c r="AZ779" s="36" t="s">
        <v>450</v>
      </c>
      <c r="BA779" s="36" t="s">
        <v>450</v>
      </c>
      <c r="BB779" s="36" t="s">
        <v>450</v>
      </c>
      <c r="BC779" s="36" t="s">
        <v>450</v>
      </c>
      <c r="BD779" s="36">
        <v>0</v>
      </c>
      <c r="BE779" s="38" t="s">
        <v>450</v>
      </c>
      <c r="BF779" s="38" t="s">
        <v>450</v>
      </c>
      <c r="BG779" s="38" t="s">
        <v>450</v>
      </c>
      <c r="BH779" s="38" t="s">
        <v>450</v>
      </c>
      <c r="BI779" s="38">
        <v>0</v>
      </c>
      <c r="BJ779" s="39" t="s">
        <v>450</v>
      </c>
      <c r="BK779" s="39" t="s">
        <v>450</v>
      </c>
      <c r="BL779" s="39" t="s">
        <v>450</v>
      </c>
      <c r="BM779" s="39" t="s">
        <v>450</v>
      </c>
      <c r="BN779" s="39">
        <v>0</v>
      </c>
      <c r="BO779" s="38" t="s">
        <v>450</v>
      </c>
      <c r="BP779" s="38" t="s">
        <v>450</v>
      </c>
      <c r="BQ779" s="38" t="s">
        <v>450</v>
      </c>
      <c r="BR779" s="38" t="s">
        <v>450</v>
      </c>
      <c r="BS779" s="38">
        <v>0</v>
      </c>
      <c r="BT779" s="36">
        <v>7.3999999999999996E-2</v>
      </c>
      <c r="BU779" s="36">
        <v>0</v>
      </c>
      <c r="BV779" s="36">
        <v>0</v>
      </c>
      <c r="BW779" s="36">
        <v>0</v>
      </c>
      <c r="BX779" s="36">
        <v>7.3999999999999996E-2</v>
      </c>
      <c r="BY779" s="37">
        <v>12</v>
      </c>
      <c r="BZ779" s="37">
        <v>0</v>
      </c>
      <c r="CA779" s="37">
        <v>0</v>
      </c>
      <c r="CB779" s="37">
        <v>0</v>
      </c>
      <c r="CC779" s="37">
        <v>12</v>
      </c>
      <c r="CD779" s="36">
        <v>0</v>
      </c>
      <c r="CE779" s="36">
        <v>0</v>
      </c>
      <c r="CF779" s="36">
        <v>0</v>
      </c>
      <c r="CG779" s="36">
        <v>0</v>
      </c>
      <c r="CH779" s="36">
        <v>0</v>
      </c>
    </row>
    <row r="780" spans="1:86" x14ac:dyDescent="0.25">
      <c r="A780" s="45">
        <v>2022</v>
      </c>
      <c r="B780" s="43" t="s">
        <v>188</v>
      </c>
      <c r="C780" s="44">
        <v>2409</v>
      </c>
      <c r="D780" s="43" t="s">
        <v>665</v>
      </c>
      <c r="E780" s="43" t="s">
        <v>610</v>
      </c>
      <c r="F780" s="42" t="s">
        <v>457</v>
      </c>
      <c r="G780" s="54">
        <v>6.3159999999999998</v>
      </c>
      <c r="H780" s="54">
        <v>0.26900000000000002</v>
      </c>
      <c r="I780" s="38" t="s">
        <v>450</v>
      </c>
      <c r="J780" s="38" t="s">
        <v>450</v>
      </c>
      <c r="K780" s="38">
        <v>6.585</v>
      </c>
      <c r="L780" s="39">
        <v>666</v>
      </c>
      <c r="M780" s="39">
        <v>5</v>
      </c>
      <c r="N780" s="39" t="s">
        <v>450</v>
      </c>
      <c r="O780" s="39" t="s">
        <v>450</v>
      </c>
      <c r="P780" s="39">
        <v>671</v>
      </c>
      <c r="Q780" s="41" t="s">
        <v>450</v>
      </c>
      <c r="R780" s="41" t="s">
        <v>450</v>
      </c>
      <c r="S780" s="41" t="s">
        <v>450</v>
      </c>
      <c r="T780" s="41" t="s">
        <v>450</v>
      </c>
      <c r="U780" s="41" t="s">
        <v>450</v>
      </c>
      <c r="V780" s="40" t="s">
        <v>450</v>
      </c>
      <c r="W780" s="40" t="s">
        <v>450</v>
      </c>
      <c r="X780" s="40" t="s">
        <v>450</v>
      </c>
      <c r="Y780" s="40" t="s">
        <v>450</v>
      </c>
      <c r="Z780" s="40" t="s">
        <v>450</v>
      </c>
      <c r="AA780" s="38" t="s">
        <v>450</v>
      </c>
      <c r="AB780" s="38" t="s">
        <v>450</v>
      </c>
      <c r="AC780" s="38" t="s">
        <v>450</v>
      </c>
      <c r="AD780" s="38" t="s">
        <v>450</v>
      </c>
      <c r="AE780" s="38" t="s">
        <v>450</v>
      </c>
      <c r="AF780" s="39" t="s">
        <v>450</v>
      </c>
      <c r="AG780" s="39" t="s">
        <v>450</v>
      </c>
      <c r="AH780" s="39" t="s">
        <v>450</v>
      </c>
      <c r="AI780" s="39" t="s">
        <v>450</v>
      </c>
      <c r="AJ780" s="39" t="s">
        <v>450</v>
      </c>
      <c r="AK780" s="38">
        <v>3135.8960000000002</v>
      </c>
      <c r="AL780" s="38">
        <v>1E-3</v>
      </c>
      <c r="AM780" s="38" t="s">
        <v>450</v>
      </c>
      <c r="AN780" s="38" t="s">
        <v>450</v>
      </c>
      <c r="AO780" s="38">
        <v>3135.8969999999999</v>
      </c>
      <c r="AP780" s="36" t="s">
        <v>450</v>
      </c>
      <c r="AQ780" s="36" t="s">
        <v>450</v>
      </c>
      <c r="AR780" s="36" t="s">
        <v>450</v>
      </c>
      <c r="AS780" s="36" t="s">
        <v>450</v>
      </c>
      <c r="AT780" s="36">
        <v>0</v>
      </c>
      <c r="AU780" s="37" t="s">
        <v>450</v>
      </c>
      <c r="AV780" s="37" t="s">
        <v>450</v>
      </c>
      <c r="AW780" s="37" t="s">
        <v>450</v>
      </c>
      <c r="AX780" s="37" t="s">
        <v>450</v>
      </c>
      <c r="AY780" s="37">
        <v>0</v>
      </c>
      <c r="AZ780" s="36" t="s">
        <v>450</v>
      </c>
      <c r="BA780" s="36" t="s">
        <v>450</v>
      </c>
      <c r="BB780" s="36" t="s">
        <v>450</v>
      </c>
      <c r="BC780" s="36" t="s">
        <v>450</v>
      </c>
      <c r="BD780" s="36">
        <v>0</v>
      </c>
      <c r="BE780" s="38" t="s">
        <v>450</v>
      </c>
      <c r="BF780" s="38" t="s">
        <v>450</v>
      </c>
      <c r="BG780" s="38" t="s">
        <v>450</v>
      </c>
      <c r="BH780" s="38" t="s">
        <v>450</v>
      </c>
      <c r="BI780" s="38">
        <v>0</v>
      </c>
      <c r="BJ780" s="39" t="s">
        <v>450</v>
      </c>
      <c r="BK780" s="39" t="s">
        <v>450</v>
      </c>
      <c r="BL780" s="39" t="s">
        <v>450</v>
      </c>
      <c r="BM780" s="39" t="s">
        <v>450</v>
      </c>
      <c r="BN780" s="39">
        <v>0</v>
      </c>
      <c r="BO780" s="38" t="s">
        <v>450</v>
      </c>
      <c r="BP780" s="38" t="s">
        <v>450</v>
      </c>
      <c r="BQ780" s="38" t="s">
        <v>450</v>
      </c>
      <c r="BR780" s="38" t="s">
        <v>450</v>
      </c>
      <c r="BS780" s="38">
        <v>0</v>
      </c>
      <c r="BT780" s="36">
        <v>6.3159999999999998</v>
      </c>
      <c r="BU780" s="36">
        <v>0.26900000000000002</v>
      </c>
      <c r="BV780" s="36">
        <v>0</v>
      </c>
      <c r="BW780" s="36">
        <v>0</v>
      </c>
      <c r="BX780" s="36">
        <v>6.585</v>
      </c>
      <c r="BY780" s="37">
        <v>666</v>
      </c>
      <c r="BZ780" s="37">
        <v>5</v>
      </c>
      <c r="CA780" s="37">
        <v>0</v>
      </c>
      <c r="CB780" s="37">
        <v>0</v>
      </c>
      <c r="CC780" s="37">
        <v>671</v>
      </c>
      <c r="CD780" s="36">
        <v>3135.8960000000002</v>
      </c>
      <c r="CE780" s="36">
        <v>1E-3</v>
      </c>
      <c r="CF780" s="36">
        <v>0</v>
      </c>
      <c r="CG780" s="36">
        <v>0</v>
      </c>
      <c r="CH780" s="36">
        <v>3135.8969999999999</v>
      </c>
    </row>
    <row r="781" spans="1:86" x14ac:dyDescent="0.25">
      <c r="A781" s="45">
        <v>2022</v>
      </c>
      <c r="B781" s="43" t="s">
        <v>188</v>
      </c>
      <c r="C781" s="44">
        <v>2442</v>
      </c>
      <c r="D781" s="43" t="s">
        <v>664</v>
      </c>
      <c r="E781" s="43" t="s">
        <v>610</v>
      </c>
      <c r="F781" s="42" t="s">
        <v>457</v>
      </c>
      <c r="G781" s="54">
        <v>3.9710000000000001</v>
      </c>
      <c r="H781" s="54">
        <v>0.41299999999999998</v>
      </c>
      <c r="I781" s="38" t="s">
        <v>450</v>
      </c>
      <c r="J781" s="38" t="s">
        <v>450</v>
      </c>
      <c r="K781" s="38">
        <v>4.3840000000000003</v>
      </c>
      <c r="L781" s="39">
        <v>462</v>
      </c>
      <c r="M781" s="39">
        <v>19</v>
      </c>
      <c r="N781" s="39" t="s">
        <v>450</v>
      </c>
      <c r="O781" s="39" t="s">
        <v>450</v>
      </c>
      <c r="P781" s="39">
        <v>481</v>
      </c>
      <c r="Q781" s="41">
        <v>0.24</v>
      </c>
      <c r="R781" s="41">
        <v>0</v>
      </c>
      <c r="S781" s="41" t="s">
        <v>450</v>
      </c>
      <c r="T781" s="41" t="s">
        <v>450</v>
      </c>
      <c r="U781" s="41">
        <v>0.24</v>
      </c>
      <c r="V781" s="40">
        <v>19</v>
      </c>
      <c r="W781" s="40">
        <v>0</v>
      </c>
      <c r="X781" s="40" t="s">
        <v>450</v>
      </c>
      <c r="Y781" s="40" t="s">
        <v>450</v>
      </c>
      <c r="Z781" s="40">
        <v>19</v>
      </c>
      <c r="AA781" s="38" t="s">
        <v>450</v>
      </c>
      <c r="AB781" s="38" t="s">
        <v>450</v>
      </c>
      <c r="AC781" s="38" t="s">
        <v>450</v>
      </c>
      <c r="AD781" s="38" t="s">
        <v>450</v>
      </c>
      <c r="AE781" s="38">
        <v>0</v>
      </c>
      <c r="AF781" s="39" t="s">
        <v>450</v>
      </c>
      <c r="AG781" s="39" t="s">
        <v>450</v>
      </c>
      <c r="AH781" s="39" t="s">
        <v>450</v>
      </c>
      <c r="AI781" s="39" t="s">
        <v>450</v>
      </c>
      <c r="AJ781" s="39">
        <v>0</v>
      </c>
      <c r="AK781" s="38" t="s">
        <v>450</v>
      </c>
      <c r="AL781" s="38" t="s">
        <v>450</v>
      </c>
      <c r="AM781" s="38" t="s">
        <v>450</v>
      </c>
      <c r="AN781" s="38" t="s">
        <v>450</v>
      </c>
      <c r="AO781" s="38">
        <v>0</v>
      </c>
      <c r="AP781" s="36" t="s">
        <v>450</v>
      </c>
      <c r="AQ781" s="36" t="s">
        <v>450</v>
      </c>
      <c r="AR781" s="36" t="s">
        <v>450</v>
      </c>
      <c r="AS781" s="36" t="s">
        <v>450</v>
      </c>
      <c r="AT781" s="36">
        <v>0</v>
      </c>
      <c r="AU781" s="37" t="s">
        <v>450</v>
      </c>
      <c r="AV781" s="37" t="s">
        <v>450</v>
      </c>
      <c r="AW781" s="37" t="s">
        <v>450</v>
      </c>
      <c r="AX781" s="37" t="s">
        <v>450</v>
      </c>
      <c r="AY781" s="37">
        <v>0</v>
      </c>
      <c r="AZ781" s="36" t="s">
        <v>450</v>
      </c>
      <c r="BA781" s="36" t="s">
        <v>450</v>
      </c>
      <c r="BB781" s="36" t="s">
        <v>450</v>
      </c>
      <c r="BC781" s="36" t="s">
        <v>450</v>
      </c>
      <c r="BD781" s="36">
        <v>0</v>
      </c>
      <c r="BE781" s="38" t="s">
        <v>450</v>
      </c>
      <c r="BF781" s="38" t="s">
        <v>450</v>
      </c>
      <c r="BG781" s="38" t="s">
        <v>450</v>
      </c>
      <c r="BH781" s="38" t="s">
        <v>450</v>
      </c>
      <c r="BI781" s="38">
        <v>0</v>
      </c>
      <c r="BJ781" s="39" t="s">
        <v>450</v>
      </c>
      <c r="BK781" s="39" t="s">
        <v>450</v>
      </c>
      <c r="BL781" s="39" t="s">
        <v>450</v>
      </c>
      <c r="BM781" s="39" t="s">
        <v>450</v>
      </c>
      <c r="BN781" s="39">
        <v>0</v>
      </c>
      <c r="BO781" s="38" t="s">
        <v>450</v>
      </c>
      <c r="BP781" s="38" t="s">
        <v>450</v>
      </c>
      <c r="BQ781" s="38" t="s">
        <v>450</v>
      </c>
      <c r="BR781" s="38" t="s">
        <v>450</v>
      </c>
      <c r="BS781" s="38">
        <v>0</v>
      </c>
      <c r="BT781" s="36">
        <v>3.9710000000000001</v>
      </c>
      <c r="BU781" s="36">
        <v>0.41299999999999998</v>
      </c>
      <c r="BV781" s="36">
        <v>0</v>
      </c>
      <c r="BW781" s="36">
        <v>0</v>
      </c>
      <c r="BX781" s="36">
        <v>4.3840000000000003</v>
      </c>
      <c r="BY781" s="37">
        <v>462</v>
      </c>
      <c r="BZ781" s="37">
        <v>19</v>
      </c>
      <c r="CA781" s="37">
        <v>0</v>
      </c>
      <c r="CB781" s="37">
        <v>0</v>
      </c>
      <c r="CC781" s="37">
        <v>481</v>
      </c>
      <c r="CD781" s="36">
        <v>0</v>
      </c>
      <c r="CE781" s="36">
        <v>0</v>
      </c>
      <c r="CF781" s="36">
        <v>0</v>
      </c>
      <c r="CG781" s="36">
        <v>0</v>
      </c>
      <c r="CH781" s="36">
        <v>0</v>
      </c>
    </row>
    <row r="782" spans="1:86" x14ac:dyDescent="0.25">
      <c r="A782" s="45">
        <v>2022</v>
      </c>
      <c r="B782" s="43" t="s">
        <v>188</v>
      </c>
      <c r="C782" s="44">
        <v>3282</v>
      </c>
      <c r="D782" s="43" t="s">
        <v>663</v>
      </c>
      <c r="E782" s="43" t="s">
        <v>610</v>
      </c>
      <c r="F782" s="42" t="s">
        <v>455</v>
      </c>
      <c r="G782" s="54">
        <v>4.5839999999999996</v>
      </c>
      <c r="H782" s="54">
        <v>9.2999999999999999E-2</v>
      </c>
      <c r="I782" s="38">
        <v>0.14199999999999999</v>
      </c>
      <c r="J782" s="38" t="s">
        <v>450</v>
      </c>
      <c r="K782" s="38">
        <v>4.819</v>
      </c>
      <c r="L782" s="39">
        <v>451</v>
      </c>
      <c r="M782" s="39">
        <v>7</v>
      </c>
      <c r="N782" s="39">
        <v>15</v>
      </c>
      <c r="O782" s="39" t="s">
        <v>450</v>
      </c>
      <c r="P782" s="39">
        <v>473</v>
      </c>
      <c r="Q782" s="41" t="s">
        <v>450</v>
      </c>
      <c r="R782" s="41" t="s">
        <v>450</v>
      </c>
      <c r="S782" s="41" t="s">
        <v>450</v>
      </c>
      <c r="T782" s="41" t="s">
        <v>450</v>
      </c>
      <c r="U782" s="41" t="s">
        <v>450</v>
      </c>
      <c r="V782" s="40" t="s">
        <v>450</v>
      </c>
      <c r="W782" s="40" t="s">
        <v>450</v>
      </c>
      <c r="X782" s="40" t="s">
        <v>450</v>
      </c>
      <c r="Y782" s="40" t="s">
        <v>450</v>
      </c>
      <c r="Z782" s="40" t="s">
        <v>450</v>
      </c>
      <c r="AA782" s="38" t="s">
        <v>450</v>
      </c>
      <c r="AB782" s="38" t="s">
        <v>450</v>
      </c>
      <c r="AC782" s="38" t="s">
        <v>450</v>
      </c>
      <c r="AD782" s="38" t="s">
        <v>450</v>
      </c>
      <c r="AE782" s="38" t="s">
        <v>450</v>
      </c>
      <c r="AF782" s="39" t="s">
        <v>450</v>
      </c>
      <c r="AG782" s="39" t="s">
        <v>450</v>
      </c>
      <c r="AH782" s="39" t="s">
        <v>450</v>
      </c>
      <c r="AI782" s="39" t="s">
        <v>450</v>
      </c>
      <c r="AJ782" s="39" t="s">
        <v>450</v>
      </c>
      <c r="AK782" s="38" t="s">
        <v>450</v>
      </c>
      <c r="AL782" s="38" t="s">
        <v>450</v>
      </c>
      <c r="AM782" s="38" t="s">
        <v>450</v>
      </c>
      <c r="AN782" s="38" t="s">
        <v>450</v>
      </c>
      <c r="AO782" s="38">
        <v>0</v>
      </c>
      <c r="AP782" s="36">
        <v>0.05</v>
      </c>
      <c r="AQ782" s="36" t="s">
        <v>450</v>
      </c>
      <c r="AR782" s="36" t="s">
        <v>450</v>
      </c>
      <c r="AS782" s="36" t="s">
        <v>450</v>
      </c>
      <c r="AT782" s="36">
        <v>0.05</v>
      </c>
      <c r="AU782" s="37">
        <v>10</v>
      </c>
      <c r="AV782" s="37" t="s">
        <v>450</v>
      </c>
      <c r="AW782" s="37" t="s">
        <v>450</v>
      </c>
      <c r="AX782" s="37" t="s">
        <v>450</v>
      </c>
      <c r="AY782" s="37">
        <v>10</v>
      </c>
      <c r="AZ782" s="36" t="s">
        <v>450</v>
      </c>
      <c r="BA782" s="36" t="s">
        <v>450</v>
      </c>
      <c r="BB782" s="36" t="s">
        <v>450</v>
      </c>
      <c r="BC782" s="36" t="s">
        <v>450</v>
      </c>
      <c r="BD782" s="36">
        <v>0</v>
      </c>
      <c r="BE782" s="38" t="s">
        <v>450</v>
      </c>
      <c r="BF782" s="38" t="s">
        <v>450</v>
      </c>
      <c r="BG782" s="38" t="s">
        <v>450</v>
      </c>
      <c r="BH782" s="38" t="s">
        <v>450</v>
      </c>
      <c r="BI782" s="38">
        <v>0</v>
      </c>
      <c r="BJ782" s="39" t="s">
        <v>450</v>
      </c>
      <c r="BK782" s="39" t="s">
        <v>450</v>
      </c>
      <c r="BL782" s="39" t="s">
        <v>450</v>
      </c>
      <c r="BM782" s="39" t="s">
        <v>450</v>
      </c>
      <c r="BN782" s="39">
        <v>0</v>
      </c>
      <c r="BO782" s="38" t="s">
        <v>450</v>
      </c>
      <c r="BP782" s="38" t="s">
        <v>450</v>
      </c>
      <c r="BQ782" s="38" t="s">
        <v>450</v>
      </c>
      <c r="BR782" s="38" t="s">
        <v>450</v>
      </c>
      <c r="BS782" s="38">
        <v>0</v>
      </c>
      <c r="BT782" s="36">
        <v>4.6340000000000003</v>
      </c>
      <c r="BU782" s="36">
        <v>9.2999999999999999E-2</v>
      </c>
      <c r="BV782" s="36">
        <v>0.14199999999999999</v>
      </c>
      <c r="BW782" s="36">
        <v>0</v>
      </c>
      <c r="BX782" s="36">
        <v>4.8689999999999998</v>
      </c>
      <c r="BY782" s="37">
        <v>461</v>
      </c>
      <c r="BZ782" s="37">
        <v>7</v>
      </c>
      <c r="CA782" s="37">
        <v>15</v>
      </c>
      <c r="CB782" s="37">
        <v>0</v>
      </c>
      <c r="CC782" s="37">
        <v>483</v>
      </c>
      <c r="CD782" s="36">
        <v>0</v>
      </c>
      <c r="CE782" s="36">
        <v>0</v>
      </c>
      <c r="CF782" s="36">
        <v>0</v>
      </c>
      <c r="CG782" s="36">
        <v>0</v>
      </c>
      <c r="CH782" s="36">
        <v>0</v>
      </c>
    </row>
    <row r="783" spans="1:86" x14ac:dyDescent="0.25">
      <c r="A783" s="45">
        <v>2022</v>
      </c>
      <c r="B783" s="43" t="s">
        <v>188</v>
      </c>
      <c r="C783" s="44">
        <v>3470</v>
      </c>
      <c r="D783" s="43" t="s">
        <v>662</v>
      </c>
      <c r="E783" s="43" t="s">
        <v>610</v>
      </c>
      <c r="F783" s="42" t="s">
        <v>457</v>
      </c>
      <c r="G783" s="54">
        <v>1.68</v>
      </c>
      <c r="H783" s="54" t="s">
        <v>450</v>
      </c>
      <c r="I783" s="38" t="s">
        <v>450</v>
      </c>
      <c r="J783" s="38" t="s">
        <v>450</v>
      </c>
      <c r="K783" s="38">
        <v>1.68</v>
      </c>
      <c r="L783" s="39">
        <v>168</v>
      </c>
      <c r="M783" s="39" t="s">
        <v>450</v>
      </c>
      <c r="N783" s="39" t="s">
        <v>450</v>
      </c>
      <c r="O783" s="39" t="s">
        <v>450</v>
      </c>
      <c r="P783" s="39">
        <v>168</v>
      </c>
      <c r="Q783" s="41" t="s">
        <v>450</v>
      </c>
      <c r="R783" s="41" t="s">
        <v>450</v>
      </c>
      <c r="S783" s="41" t="s">
        <v>450</v>
      </c>
      <c r="T783" s="41" t="s">
        <v>450</v>
      </c>
      <c r="U783" s="41" t="s">
        <v>450</v>
      </c>
      <c r="V783" s="40" t="s">
        <v>450</v>
      </c>
      <c r="W783" s="40" t="s">
        <v>450</v>
      </c>
      <c r="X783" s="40" t="s">
        <v>450</v>
      </c>
      <c r="Y783" s="40" t="s">
        <v>450</v>
      </c>
      <c r="Z783" s="40" t="s">
        <v>450</v>
      </c>
      <c r="AA783" s="38" t="s">
        <v>450</v>
      </c>
      <c r="AB783" s="38" t="s">
        <v>450</v>
      </c>
      <c r="AC783" s="38" t="s">
        <v>450</v>
      </c>
      <c r="AD783" s="38" t="s">
        <v>450</v>
      </c>
      <c r="AE783" s="38" t="s">
        <v>450</v>
      </c>
      <c r="AF783" s="39" t="s">
        <v>450</v>
      </c>
      <c r="AG783" s="39" t="s">
        <v>450</v>
      </c>
      <c r="AH783" s="39" t="s">
        <v>450</v>
      </c>
      <c r="AI783" s="39" t="s">
        <v>450</v>
      </c>
      <c r="AJ783" s="39" t="s">
        <v>450</v>
      </c>
      <c r="AK783" s="38" t="s">
        <v>450</v>
      </c>
      <c r="AL783" s="38" t="s">
        <v>450</v>
      </c>
      <c r="AM783" s="38" t="s">
        <v>450</v>
      </c>
      <c r="AN783" s="38" t="s">
        <v>450</v>
      </c>
      <c r="AO783" s="38">
        <v>0</v>
      </c>
      <c r="AP783" s="36" t="s">
        <v>450</v>
      </c>
      <c r="AQ783" s="36" t="s">
        <v>450</v>
      </c>
      <c r="AR783" s="36" t="s">
        <v>450</v>
      </c>
      <c r="AS783" s="36" t="s">
        <v>450</v>
      </c>
      <c r="AT783" s="36">
        <v>0</v>
      </c>
      <c r="AU783" s="37" t="s">
        <v>450</v>
      </c>
      <c r="AV783" s="37" t="s">
        <v>450</v>
      </c>
      <c r="AW783" s="37" t="s">
        <v>450</v>
      </c>
      <c r="AX783" s="37" t="s">
        <v>450</v>
      </c>
      <c r="AY783" s="37">
        <v>0</v>
      </c>
      <c r="AZ783" s="36" t="s">
        <v>450</v>
      </c>
      <c r="BA783" s="36" t="s">
        <v>450</v>
      </c>
      <c r="BB783" s="36" t="s">
        <v>450</v>
      </c>
      <c r="BC783" s="36" t="s">
        <v>450</v>
      </c>
      <c r="BD783" s="36">
        <v>0</v>
      </c>
      <c r="BE783" s="38" t="s">
        <v>450</v>
      </c>
      <c r="BF783" s="38" t="s">
        <v>450</v>
      </c>
      <c r="BG783" s="38" t="s">
        <v>450</v>
      </c>
      <c r="BH783" s="38" t="s">
        <v>450</v>
      </c>
      <c r="BI783" s="38">
        <v>0</v>
      </c>
      <c r="BJ783" s="39" t="s">
        <v>450</v>
      </c>
      <c r="BK783" s="39" t="s">
        <v>450</v>
      </c>
      <c r="BL783" s="39" t="s">
        <v>450</v>
      </c>
      <c r="BM783" s="39" t="s">
        <v>450</v>
      </c>
      <c r="BN783" s="39">
        <v>0</v>
      </c>
      <c r="BO783" s="38" t="s">
        <v>450</v>
      </c>
      <c r="BP783" s="38" t="s">
        <v>450</v>
      </c>
      <c r="BQ783" s="38" t="s">
        <v>450</v>
      </c>
      <c r="BR783" s="38" t="s">
        <v>450</v>
      </c>
      <c r="BS783" s="38">
        <v>0</v>
      </c>
      <c r="BT783" s="36">
        <v>1.68</v>
      </c>
      <c r="BU783" s="36">
        <v>0</v>
      </c>
      <c r="BV783" s="36">
        <v>0</v>
      </c>
      <c r="BW783" s="36">
        <v>0</v>
      </c>
      <c r="BX783" s="36">
        <v>1.68</v>
      </c>
      <c r="BY783" s="37">
        <v>168</v>
      </c>
      <c r="BZ783" s="37">
        <v>0</v>
      </c>
      <c r="CA783" s="37">
        <v>0</v>
      </c>
      <c r="CB783" s="37">
        <v>0</v>
      </c>
      <c r="CC783" s="37">
        <v>168</v>
      </c>
      <c r="CD783" s="36">
        <v>0</v>
      </c>
      <c r="CE783" s="36">
        <v>0</v>
      </c>
      <c r="CF783" s="36">
        <v>0</v>
      </c>
      <c r="CG783" s="36">
        <v>0</v>
      </c>
      <c r="CH783" s="36">
        <v>0</v>
      </c>
    </row>
    <row r="784" spans="1:86" x14ac:dyDescent="0.25">
      <c r="A784" s="45">
        <v>2022</v>
      </c>
      <c r="B784" s="43" t="s">
        <v>188</v>
      </c>
      <c r="C784" s="44">
        <v>4146</v>
      </c>
      <c r="D784" s="43" t="s">
        <v>661</v>
      </c>
      <c r="E784" s="43" t="s">
        <v>610</v>
      </c>
      <c r="F784" s="42" t="s">
        <v>455</v>
      </c>
      <c r="G784" s="54">
        <v>0.46899999999999997</v>
      </c>
      <c r="H784" s="54" t="s">
        <v>450</v>
      </c>
      <c r="I784" s="38" t="s">
        <v>450</v>
      </c>
      <c r="J784" s="38" t="s">
        <v>450</v>
      </c>
      <c r="K784" s="38">
        <v>0.46899999999999997</v>
      </c>
      <c r="L784" s="39">
        <v>43</v>
      </c>
      <c r="M784" s="39" t="s">
        <v>450</v>
      </c>
      <c r="N784" s="39" t="s">
        <v>450</v>
      </c>
      <c r="O784" s="39" t="s">
        <v>450</v>
      </c>
      <c r="P784" s="39">
        <v>43</v>
      </c>
      <c r="Q784" s="41" t="s">
        <v>450</v>
      </c>
      <c r="R784" s="41" t="s">
        <v>450</v>
      </c>
      <c r="S784" s="41" t="s">
        <v>450</v>
      </c>
      <c r="T784" s="41" t="s">
        <v>450</v>
      </c>
      <c r="U784" s="41">
        <v>0</v>
      </c>
      <c r="V784" s="40" t="s">
        <v>450</v>
      </c>
      <c r="W784" s="40" t="s">
        <v>450</v>
      </c>
      <c r="X784" s="40" t="s">
        <v>450</v>
      </c>
      <c r="Y784" s="40" t="s">
        <v>450</v>
      </c>
      <c r="Z784" s="40">
        <v>0</v>
      </c>
      <c r="AA784" s="38">
        <v>0.99</v>
      </c>
      <c r="AB784" s="38" t="s">
        <v>450</v>
      </c>
      <c r="AC784" s="38" t="s">
        <v>450</v>
      </c>
      <c r="AD784" s="38" t="s">
        <v>450</v>
      </c>
      <c r="AE784" s="38">
        <v>0.99</v>
      </c>
      <c r="AF784" s="39">
        <v>72</v>
      </c>
      <c r="AG784" s="39" t="s">
        <v>450</v>
      </c>
      <c r="AH784" s="39" t="s">
        <v>450</v>
      </c>
      <c r="AI784" s="39" t="s">
        <v>450</v>
      </c>
      <c r="AJ784" s="39">
        <v>72</v>
      </c>
      <c r="AK784" s="38">
        <v>371.81200000000001</v>
      </c>
      <c r="AL784" s="38" t="s">
        <v>450</v>
      </c>
      <c r="AM784" s="38" t="s">
        <v>450</v>
      </c>
      <c r="AN784" s="38" t="s">
        <v>450</v>
      </c>
      <c r="AO784" s="38">
        <v>371.81200000000001</v>
      </c>
      <c r="AP784" s="36">
        <v>8.9999999999999993E-3</v>
      </c>
      <c r="AQ784" s="36" t="s">
        <v>450</v>
      </c>
      <c r="AR784" s="36" t="s">
        <v>450</v>
      </c>
      <c r="AS784" s="36" t="s">
        <v>450</v>
      </c>
      <c r="AT784" s="36">
        <v>8.9999999999999993E-3</v>
      </c>
      <c r="AU784" s="37">
        <v>5</v>
      </c>
      <c r="AV784" s="37" t="s">
        <v>450</v>
      </c>
      <c r="AW784" s="37" t="s">
        <v>450</v>
      </c>
      <c r="AX784" s="37" t="s">
        <v>450</v>
      </c>
      <c r="AY784" s="37">
        <v>5</v>
      </c>
      <c r="AZ784" s="36">
        <v>0.64100000000000001</v>
      </c>
      <c r="BA784" s="36" t="s">
        <v>450</v>
      </c>
      <c r="BB784" s="36" t="s">
        <v>450</v>
      </c>
      <c r="BC784" s="36" t="s">
        <v>450</v>
      </c>
      <c r="BD784" s="36">
        <v>0.64100000000000001</v>
      </c>
      <c r="BE784" s="38" t="s">
        <v>450</v>
      </c>
      <c r="BF784" s="38" t="s">
        <v>450</v>
      </c>
      <c r="BG784" s="38" t="s">
        <v>450</v>
      </c>
      <c r="BH784" s="38" t="s">
        <v>450</v>
      </c>
      <c r="BI784" s="38">
        <v>0</v>
      </c>
      <c r="BJ784" s="39" t="s">
        <v>450</v>
      </c>
      <c r="BK784" s="39" t="s">
        <v>450</v>
      </c>
      <c r="BL784" s="39" t="s">
        <v>450</v>
      </c>
      <c r="BM784" s="39" t="s">
        <v>450</v>
      </c>
      <c r="BN784" s="39">
        <v>0</v>
      </c>
      <c r="BO784" s="38" t="s">
        <v>450</v>
      </c>
      <c r="BP784" s="38" t="s">
        <v>450</v>
      </c>
      <c r="BQ784" s="38" t="s">
        <v>450</v>
      </c>
      <c r="BR784" s="38" t="s">
        <v>450</v>
      </c>
      <c r="BS784" s="38">
        <v>0</v>
      </c>
      <c r="BT784" s="36">
        <v>1.468</v>
      </c>
      <c r="BU784" s="36">
        <v>0</v>
      </c>
      <c r="BV784" s="36">
        <v>0</v>
      </c>
      <c r="BW784" s="36">
        <v>0</v>
      </c>
      <c r="BX784" s="36">
        <v>1.468</v>
      </c>
      <c r="BY784" s="37">
        <v>120</v>
      </c>
      <c r="BZ784" s="37">
        <v>0</v>
      </c>
      <c r="CA784" s="37">
        <v>0</v>
      </c>
      <c r="CB784" s="37">
        <v>0</v>
      </c>
      <c r="CC784" s="37">
        <v>120</v>
      </c>
      <c r="CD784" s="36">
        <v>372.45299999999997</v>
      </c>
      <c r="CE784" s="36">
        <v>0</v>
      </c>
      <c r="CF784" s="36">
        <v>0</v>
      </c>
      <c r="CG784" s="36">
        <v>0</v>
      </c>
      <c r="CH784" s="36">
        <v>372.45299999999997</v>
      </c>
    </row>
    <row r="785" spans="1:86" x14ac:dyDescent="0.25">
      <c r="A785" s="45">
        <v>2022</v>
      </c>
      <c r="B785" s="43" t="s">
        <v>188</v>
      </c>
      <c r="C785" s="44">
        <v>4262</v>
      </c>
      <c r="D785" s="43" t="s">
        <v>660</v>
      </c>
      <c r="E785" s="43" t="s">
        <v>610</v>
      </c>
      <c r="F785" s="42" t="s">
        <v>457</v>
      </c>
      <c r="G785" s="54">
        <v>0.79300000000000004</v>
      </c>
      <c r="H785" s="54">
        <v>2.4E-2</v>
      </c>
      <c r="I785" s="38">
        <v>0.998</v>
      </c>
      <c r="J785" s="38" t="s">
        <v>450</v>
      </c>
      <c r="K785" s="38">
        <v>1.8149999999999999</v>
      </c>
      <c r="L785" s="39">
        <v>71</v>
      </c>
      <c r="M785" s="39">
        <v>1</v>
      </c>
      <c r="N785" s="39">
        <v>1</v>
      </c>
      <c r="O785" s="39" t="s">
        <v>450</v>
      </c>
      <c r="P785" s="39">
        <v>73</v>
      </c>
      <c r="Q785" s="41" t="s">
        <v>450</v>
      </c>
      <c r="R785" s="41" t="s">
        <v>450</v>
      </c>
      <c r="S785" s="41" t="s">
        <v>450</v>
      </c>
      <c r="T785" s="41" t="s">
        <v>450</v>
      </c>
      <c r="U785" s="41" t="s">
        <v>450</v>
      </c>
      <c r="V785" s="40" t="s">
        <v>450</v>
      </c>
      <c r="W785" s="40" t="s">
        <v>450</v>
      </c>
      <c r="X785" s="40" t="s">
        <v>450</v>
      </c>
      <c r="Y785" s="40" t="s">
        <v>450</v>
      </c>
      <c r="Z785" s="40" t="s">
        <v>450</v>
      </c>
      <c r="AA785" s="38" t="s">
        <v>450</v>
      </c>
      <c r="AB785" s="38" t="s">
        <v>450</v>
      </c>
      <c r="AC785" s="38" t="s">
        <v>450</v>
      </c>
      <c r="AD785" s="38" t="s">
        <v>450</v>
      </c>
      <c r="AE785" s="38" t="s">
        <v>450</v>
      </c>
      <c r="AF785" s="39" t="s">
        <v>450</v>
      </c>
      <c r="AG785" s="39" t="s">
        <v>450</v>
      </c>
      <c r="AH785" s="39" t="s">
        <v>450</v>
      </c>
      <c r="AI785" s="39" t="s">
        <v>450</v>
      </c>
      <c r="AJ785" s="39" t="s">
        <v>450</v>
      </c>
      <c r="AK785" s="38" t="s">
        <v>450</v>
      </c>
      <c r="AL785" s="38" t="s">
        <v>450</v>
      </c>
      <c r="AM785" s="38" t="s">
        <v>450</v>
      </c>
      <c r="AN785" s="38" t="s">
        <v>450</v>
      </c>
      <c r="AO785" s="38">
        <v>0</v>
      </c>
      <c r="AP785" s="36">
        <v>3.2000000000000001E-2</v>
      </c>
      <c r="AQ785" s="36">
        <v>0.75</v>
      </c>
      <c r="AR785" s="36" t="s">
        <v>450</v>
      </c>
      <c r="AS785" s="36" t="s">
        <v>450</v>
      </c>
      <c r="AT785" s="36">
        <v>0.78200000000000003</v>
      </c>
      <c r="AU785" s="37">
        <v>11</v>
      </c>
      <c r="AV785" s="37">
        <v>1</v>
      </c>
      <c r="AW785" s="37" t="s">
        <v>450</v>
      </c>
      <c r="AX785" s="37" t="s">
        <v>450</v>
      </c>
      <c r="AY785" s="37">
        <v>12</v>
      </c>
      <c r="AZ785" s="36" t="s">
        <v>450</v>
      </c>
      <c r="BA785" s="36" t="s">
        <v>450</v>
      </c>
      <c r="BB785" s="36" t="s">
        <v>450</v>
      </c>
      <c r="BC785" s="36" t="s">
        <v>450</v>
      </c>
      <c r="BD785" s="36">
        <v>0</v>
      </c>
      <c r="BE785" s="38" t="s">
        <v>450</v>
      </c>
      <c r="BF785" s="38" t="s">
        <v>450</v>
      </c>
      <c r="BG785" s="38" t="s">
        <v>450</v>
      </c>
      <c r="BH785" s="38" t="s">
        <v>450</v>
      </c>
      <c r="BI785" s="38">
        <v>0</v>
      </c>
      <c r="BJ785" s="39" t="s">
        <v>450</v>
      </c>
      <c r="BK785" s="39" t="s">
        <v>450</v>
      </c>
      <c r="BL785" s="39" t="s">
        <v>450</v>
      </c>
      <c r="BM785" s="39" t="s">
        <v>450</v>
      </c>
      <c r="BN785" s="39">
        <v>0</v>
      </c>
      <c r="BO785" s="38" t="s">
        <v>450</v>
      </c>
      <c r="BP785" s="38" t="s">
        <v>450</v>
      </c>
      <c r="BQ785" s="38" t="s">
        <v>450</v>
      </c>
      <c r="BR785" s="38" t="s">
        <v>450</v>
      </c>
      <c r="BS785" s="38">
        <v>0</v>
      </c>
      <c r="BT785" s="36">
        <v>0.82499999999999996</v>
      </c>
      <c r="BU785" s="36">
        <v>0.77400000000000002</v>
      </c>
      <c r="BV785" s="36">
        <v>0.998</v>
      </c>
      <c r="BW785" s="36">
        <v>0</v>
      </c>
      <c r="BX785" s="36">
        <v>2.597</v>
      </c>
      <c r="BY785" s="37">
        <v>82</v>
      </c>
      <c r="BZ785" s="37">
        <v>2</v>
      </c>
      <c r="CA785" s="37">
        <v>1</v>
      </c>
      <c r="CB785" s="37">
        <v>0</v>
      </c>
      <c r="CC785" s="37">
        <v>85</v>
      </c>
      <c r="CD785" s="36">
        <v>0</v>
      </c>
      <c r="CE785" s="36">
        <v>0</v>
      </c>
      <c r="CF785" s="36">
        <v>0</v>
      </c>
      <c r="CG785" s="36">
        <v>0</v>
      </c>
      <c r="CH785" s="36">
        <v>0</v>
      </c>
    </row>
    <row r="786" spans="1:86" x14ac:dyDescent="0.25">
      <c r="A786" s="45">
        <v>2022</v>
      </c>
      <c r="B786" s="43" t="s">
        <v>188</v>
      </c>
      <c r="C786" s="44">
        <v>4295</v>
      </c>
      <c r="D786" s="43" t="s">
        <v>659</v>
      </c>
      <c r="E786" s="43" t="s">
        <v>610</v>
      </c>
      <c r="F786" s="42" t="s">
        <v>457</v>
      </c>
      <c r="G786" s="54">
        <v>1.3</v>
      </c>
      <c r="H786" s="54" t="s">
        <v>450</v>
      </c>
      <c r="I786" s="38" t="s">
        <v>450</v>
      </c>
      <c r="J786" s="38" t="s">
        <v>450</v>
      </c>
      <c r="K786" s="38">
        <v>1.3</v>
      </c>
      <c r="L786" s="39">
        <v>102</v>
      </c>
      <c r="M786" s="39" t="s">
        <v>450</v>
      </c>
      <c r="N786" s="39" t="s">
        <v>450</v>
      </c>
      <c r="O786" s="39" t="s">
        <v>450</v>
      </c>
      <c r="P786" s="39">
        <v>102</v>
      </c>
      <c r="Q786" s="41">
        <v>9.9000000000000005E-2</v>
      </c>
      <c r="R786" s="41" t="s">
        <v>450</v>
      </c>
      <c r="S786" s="41" t="s">
        <v>450</v>
      </c>
      <c r="T786" s="41" t="s">
        <v>450</v>
      </c>
      <c r="U786" s="41">
        <v>9.9000000000000005E-2</v>
      </c>
      <c r="V786" s="40">
        <v>3</v>
      </c>
      <c r="W786" s="40" t="s">
        <v>450</v>
      </c>
      <c r="X786" s="40" t="s">
        <v>450</v>
      </c>
      <c r="Y786" s="40" t="s">
        <v>450</v>
      </c>
      <c r="Z786" s="40">
        <v>3</v>
      </c>
      <c r="AA786" s="38" t="s">
        <v>450</v>
      </c>
      <c r="AB786" s="38" t="s">
        <v>450</v>
      </c>
      <c r="AC786" s="38" t="s">
        <v>450</v>
      </c>
      <c r="AD786" s="38" t="s">
        <v>450</v>
      </c>
      <c r="AE786" s="38">
        <v>0</v>
      </c>
      <c r="AF786" s="39" t="s">
        <v>450</v>
      </c>
      <c r="AG786" s="39" t="s">
        <v>450</v>
      </c>
      <c r="AH786" s="39" t="s">
        <v>450</v>
      </c>
      <c r="AI786" s="39" t="s">
        <v>450</v>
      </c>
      <c r="AJ786" s="39">
        <v>0</v>
      </c>
      <c r="AK786" s="38" t="s">
        <v>450</v>
      </c>
      <c r="AL786" s="38" t="s">
        <v>450</v>
      </c>
      <c r="AM786" s="38" t="s">
        <v>450</v>
      </c>
      <c r="AN786" s="38" t="s">
        <v>450</v>
      </c>
      <c r="AO786" s="38">
        <v>0</v>
      </c>
      <c r="AP786" s="36" t="s">
        <v>450</v>
      </c>
      <c r="AQ786" s="36" t="s">
        <v>450</v>
      </c>
      <c r="AR786" s="36" t="s">
        <v>450</v>
      </c>
      <c r="AS786" s="36" t="s">
        <v>450</v>
      </c>
      <c r="AT786" s="36">
        <v>0</v>
      </c>
      <c r="AU786" s="37" t="s">
        <v>450</v>
      </c>
      <c r="AV786" s="37" t="s">
        <v>450</v>
      </c>
      <c r="AW786" s="37" t="s">
        <v>450</v>
      </c>
      <c r="AX786" s="37" t="s">
        <v>450</v>
      </c>
      <c r="AY786" s="37">
        <v>0</v>
      </c>
      <c r="AZ786" s="36" t="s">
        <v>450</v>
      </c>
      <c r="BA786" s="36" t="s">
        <v>450</v>
      </c>
      <c r="BB786" s="36" t="s">
        <v>450</v>
      </c>
      <c r="BC786" s="36" t="s">
        <v>450</v>
      </c>
      <c r="BD786" s="36">
        <v>0</v>
      </c>
      <c r="BE786" s="38" t="s">
        <v>450</v>
      </c>
      <c r="BF786" s="38" t="s">
        <v>450</v>
      </c>
      <c r="BG786" s="38" t="s">
        <v>450</v>
      </c>
      <c r="BH786" s="38" t="s">
        <v>450</v>
      </c>
      <c r="BI786" s="38">
        <v>0</v>
      </c>
      <c r="BJ786" s="39" t="s">
        <v>450</v>
      </c>
      <c r="BK786" s="39" t="s">
        <v>450</v>
      </c>
      <c r="BL786" s="39" t="s">
        <v>450</v>
      </c>
      <c r="BM786" s="39" t="s">
        <v>450</v>
      </c>
      <c r="BN786" s="39">
        <v>0</v>
      </c>
      <c r="BO786" s="38" t="s">
        <v>450</v>
      </c>
      <c r="BP786" s="38" t="s">
        <v>450</v>
      </c>
      <c r="BQ786" s="38" t="s">
        <v>450</v>
      </c>
      <c r="BR786" s="38" t="s">
        <v>450</v>
      </c>
      <c r="BS786" s="38">
        <v>0</v>
      </c>
      <c r="BT786" s="36">
        <v>1.3</v>
      </c>
      <c r="BU786" s="36">
        <v>0</v>
      </c>
      <c r="BV786" s="36">
        <v>0</v>
      </c>
      <c r="BW786" s="36">
        <v>0</v>
      </c>
      <c r="BX786" s="36">
        <v>1.3</v>
      </c>
      <c r="BY786" s="37">
        <v>102</v>
      </c>
      <c r="BZ786" s="37">
        <v>0</v>
      </c>
      <c r="CA786" s="37">
        <v>0</v>
      </c>
      <c r="CB786" s="37">
        <v>0</v>
      </c>
      <c r="CC786" s="37">
        <v>102</v>
      </c>
      <c r="CD786" s="36">
        <v>0</v>
      </c>
      <c r="CE786" s="36">
        <v>0</v>
      </c>
      <c r="CF786" s="36">
        <v>0</v>
      </c>
      <c r="CG786" s="36">
        <v>0</v>
      </c>
      <c r="CH786" s="36">
        <v>0</v>
      </c>
    </row>
    <row r="787" spans="1:86" x14ac:dyDescent="0.25">
      <c r="A787" s="45">
        <v>2022</v>
      </c>
      <c r="B787" s="43" t="s">
        <v>188</v>
      </c>
      <c r="C787" s="44">
        <v>4939</v>
      </c>
      <c r="D787" s="43" t="s">
        <v>658</v>
      </c>
      <c r="E787" s="43" t="s">
        <v>609</v>
      </c>
      <c r="F787" s="42" t="s">
        <v>457</v>
      </c>
      <c r="G787" s="54">
        <v>6.3E-2</v>
      </c>
      <c r="H787" s="54" t="s">
        <v>450</v>
      </c>
      <c r="I787" s="38" t="s">
        <v>450</v>
      </c>
      <c r="J787" s="38" t="s">
        <v>450</v>
      </c>
      <c r="K787" s="38">
        <v>6.3E-2</v>
      </c>
      <c r="L787" s="39">
        <v>8</v>
      </c>
      <c r="M787" s="39" t="s">
        <v>450</v>
      </c>
      <c r="N787" s="39" t="s">
        <v>450</v>
      </c>
      <c r="O787" s="39" t="s">
        <v>450</v>
      </c>
      <c r="P787" s="39">
        <v>8</v>
      </c>
      <c r="Q787" s="41" t="s">
        <v>450</v>
      </c>
      <c r="R787" s="41" t="s">
        <v>450</v>
      </c>
      <c r="S787" s="41" t="s">
        <v>450</v>
      </c>
      <c r="T787" s="41" t="s">
        <v>450</v>
      </c>
      <c r="U787" s="41" t="s">
        <v>450</v>
      </c>
      <c r="V787" s="40" t="s">
        <v>450</v>
      </c>
      <c r="W787" s="40" t="s">
        <v>450</v>
      </c>
      <c r="X787" s="40" t="s">
        <v>450</v>
      </c>
      <c r="Y787" s="40" t="s">
        <v>450</v>
      </c>
      <c r="Z787" s="40" t="s">
        <v>450</v>
      </c>
      <c r="AA787" s="38" t="s">
        <v>450</v>
      </c>
      <c r="AB787" s="38" t="s">
        <v>450</v>
      </c>
      <c r="AC787" s="38" t="s">
        <v>450</v>
      </c>
      <c r="AD787" s="38" t="s">
        <v>450</v>
      </c>
      <c r="AE787" s="38" t="s">
        <v>450</v>
      </c>
      <c r="AF787" s="39" t="s">
        <v>450</v>
      </c>
      <c r="AG787" s="39" t="s">
        <v>450</v>
      </c>
      <c r="AH787" s="39" t="s">
        <v>450</v>
      </c>
      <c r="AI787" s="39" t="s">
        <v>450</v>
      </c>
      <c r="AJ787" s="39" t="s">
        <v>450</v>
      </c>
      <c r="AK787" s="38" t="s">
        <v>450</v>
      </c>
      <c r="AL787" s="38" t="s">
        <v>450</v>
      </c>
      <c r="AM787" s="38" t="s">
        <v>450</v>
      </c>
      <c r="AN787" s="38" t="s">
        <v>450</v>
      </c>
      <c r="AO787" s="38">
        <v>0</v>
      </c>
      <c r="AP787" s="36">
        <v>0.08</v>
      </c>
      <c r="AQ787" s="36" t="s">
        <v>450</v>
      </c>
      <c r="AR787" s="36" t="s">
        <v>450</v>
      </c>
      <c r="AS787" s="36" t="s">
        <v>450</v>
      </c>
      <c r="AT787" s="36">
        <v>0.08</v>
      </c>
      <c r="AU787" s="37">
        <v>5</v>
      </c>
      <c r="AV787" s="37" t="s">
        <v>450</v>
      </c>
      <c r="AW787" s="37" t="s">
        <v>450</v>
      </c>
      <c r="AX787" s="37" t="s">
        <v>450</v>
      </c>
      <c r="AY787" s="37">
        <v>5</v>
      </c>
      <c r="AZ787" s="36" t="s">
        <v>450</v>
      </c>
      <c r="BA787" s="36" t="s">
        <v>450</v>
      </c>
      <c r="BB787" s="36" t="s">
        <v>450</v>
      </c>
      <c r="BC787" s="36" t="s">
        <v>450</v>
      </c>
      <c r="BD787" s="36">
        <v>0</v>
      </c>
      <c r="BE787" s="38" t="s">
        <v>450</v>
      </c>
      <c r="BF787" s="38" t="s">
        <v>450</v>
      </c>
      <c r="BG787" s="38" t="s">
        <v>450</v>
      </c>
      <c r="BH787" s="38" t="s">
        <v>450</v>
      </c>
      <c r="BI787" s="38">
        <v>0</v>
      </c>
      <c r="BJ787" s="39" t="s">
        <v>450</v>
      </c>
      <c r="BK787" s="39" t="s">
        <v>450</v>
      </c>
      <c r="BL787" s="39" t="s">
        <v>450</v>
      </c>
      <c r="BM787" s="39" t="s">
        <v>450</v>
      </c>
      <c r="BN787" s="39">
        <v>0</v>
      </c>
      <c r="BO787" s="38" t="s">
        <v>450</v>
      </c>
      <c r="BP787" s="38" t="s">
        <v>450</v>
      </c>
      <c r="BQ787" s="38" t="s">
        <v>450</v>
      </c>
      <c r="BR787" s="38" t="s">
        <v>450</v>
      </c>
      <c r="BS787" s="38">
        <v>0</v>
      </c>
      <c r="BT787" s="36">
        <v>0.14299999999999999</v>
      </c>
      <c r="BU787" s="36">
        <v>0</v>
      </c>
      <c r="BV787" s="36">
        <v>0</v>
      </c>
      <c r="BW787" s="36">
        <v>0</v>
      </c>
      <c r="BX787" s="36">
        <v>0.14299999999999999</v>
      </c>
      <c r="BY787" s="37">
        <v>13</v>
      </c>
      <c r="BZ787" s="37">
        <v>0</v>
      </c>
      <c r="CA787" s="37">
        <v>0</v>
      </c>
      <c r="CB787" s="37">
        <v>0</v>
      </c>
      <c r="CC787" s="37">
        <v>13</v>
      </c>
      <c r="CD787" s="36">
        <v>0</v>
      </c>
      <c r="CE787" s="36">
        <v>0</v>
      </c>
      <c r="CF787" s="36">
        <v>0</v>
      </c>
      <c r="CG787" s="36">
        <v>0</v>
      </c>
      <c r="CH787" s="36">
        <v>0</v>
      </c>
    </row>
    <row r="788" spans="1:86" x14ac:dyDescent="0.25">
      <c r="A788" s="45">
        <v>2022</v>
      </c>
      <c r="B788" s="43" t="s">
        <v>188</v>
      </c>
      <c r="C788" s="44">
        <v>4975</v>
      </c>
      <c r="D788" s="43" t="s">
        <v>657</v>
      </c>
      <c r="E788" s="43" t="s">
        <v>473</v>
      </c>
      <c r="F788" s="42" t="s">
        <v>457</v>
      </c>
      <c r="G788" s="54">
        <v>0.61499999999999999</v>
      </c>
      <c r="H788" s="54" t="s">
        <v>450</v>
      </c>
      <c r="I788" s="38" t="s">
        <v>450</v>
      </c>
      <c r="J788" s="38" t="s">
        <v>450</v>
      </c>
      <c r="K788" s="38">
        <v>0.61499999999999999</v>
      </c>
      <c r="L788" s="39">
        <v>65</v>
      </c>
      <c r="M788" s="39" t="s">
        <v>450</v>
      </c>
      <c r="N788" s="39" t="s">
        <v>450</v>
      </c>
      <c r="O788" s="39" t="s">
        <v>450</v>
      </c>
      <c r="P788" s="39">
        <v>65</v>
      </c>
      <c r="Q788" s="41" t="s">
        <v>450</v>
      </c>
      <c r="R788" s="41" t="s">
        <v>450</v>
      </c>
      <c r="S788" s="41" t="s">
        <v>450</v>
      </c>
      <c r="T788" s="41" t="s">
        <v>450</v>
      </c>
      <c r="U788" s="41" t="s">
        <v>450</v>
      </c>
      <c r="V788" s="40" t="s">
        <v>450</v>
      </c>
      <c r="W788" s="40" t="s">
        <v>450</v>
      </c>
      <c r="X788" s="40" t="s">
        <v>450</v>
      </c>
      <c r="Y788" s="40" t="s">
        <v>450</v>
      </c>
      <c r="Z788" s="40" t="s">
        <v>450</v>
      </c>
      <c r="AA788" s="38" t="s">
        <v>450</v>
      </c>
      <c r="AB788" s="38" t="s">
        <v>450</v>
      </c>
      <c r="AC788" s="38" t="s">
        <v>450</v>
      </c>
      <c r="AD788" s="38" t="s">
        <v>450</v>
      </c>
      <c r="AE788" s="38" t="s">
        <v>450</v>
      </c>
      <c r="AF788" s="39" t="s">
        <v>450</v>
      </c>
      <c r="AG788" s="39" t="s">
        <v>450</v>
      </c>
      <c r="AH788" s="39" t="s">
        <v>450</v>
      </c>
      <c r="AI788" s="39" t="s">
        <v>450</v>
      </c>
      <c r="AJ788" s="39" t="s">
        <v>450</v>
      </c>
      <c r="AK788" s="38">
        <v>119.61</v>
      </c>
      <c r="AL788" s="38" t="s">
        <v>450</v>
      </c>
      <c r="AM788" s="38" t="s">
        <v>450</v>
      </c>
      <c r="AN788" s="38" t="s">
        <v>450</v>
      </c>
      <c r="AO788" s="38">
        <v>119.61</v>
      </c>
      <c r="AP788" s="36" t="s">
        <v>450</v>
      </c>
      <c r="AQ788" s="36" t="s">
        <v>450</v>
      </c>
      <c r="AR788" s="36" t="s">
        <v>450</v>
      </c>
      <c r="AS788" s="36" t="s">
        <v>450</v>
      </c>
      <c r="AT788" s="36">
        <v>0</v>
      </c>
      <c r="AU788" s="37" t="s">
        <v>450</v>
      </c>
      <c r="AV788" s="37" t="s">
        <v>450</v>
      </c>
      <c r="AW788" s="37" t="s">
        <v>450</v>
      </c>
      <c r="AX788" s="37" t="s">
        <v>450</v>
      </c>
      <c r="AY788" s="37">
        <v>0</v>
      </c>
      <c r="AZ788" s="36" t="s">
        <v>450</v>
      </c>
      <c r="BA788" s="36" t="s">
        <v>450</v>
      </c>
      <c r="BB788" s="36" t="s">
        <v>450</v>
      </c>
      <c r="BC788" s="36" t="s">
        <v>450</v>
      </c>
      <c r="BD788" s="36">
        <v>0</v>
      </c>
      <c r="BE788" s="38" t="s">
        <v>450</v>
      </c>
      <c r="BF788" s="38" t="s">
        <v>450</v>
      </c>
      <c r="BG788" s="38" t="s">
        <v>450</v>
      </c>
      <c r="BH788" s="38" t="s">
        <v>450</v>
      </c>
      <c r="BI788" s="38">
        <v>0</v>
      </c>
      <c r="BJ788" s="39" t="s">
        <v>450</v>
      </c>
      <c r="BK788" s="39" t="s">
        <v>450</v>
      </c>
      <c r="BL788" s="39" t="s">
        <v>450</v>
      </c>
      <c r="BM788" s="39" t="s">
        <v>450</v>
      </c>
      <c r="BN788" s="39">
        <v>0</v>
      </c>
      <c r="BO788" s="38" t="s">
        <v>450</v>
      </c>
      <c r="BP788" s="38" t="s">
        <v>450</v>
      </c>
      <c r="BQ788" s="38" t="s">
        <v>450</v>
      </c>
      <c r="BR788" s="38" t="s">
        <v>450</v>
      </c>
      <c r="BS788" s="38">
        <v>0</v>
      </c>
      <c r="BT788" s="36">
        <v>0.61499999999999999</v>
      </c>
      <c r="BU788" s="36">
        <v>0</v>
      </c>
      <c r="BV788" s="36">
        <v>0</v>
      </c>
      <c r="BW788" s="36">
        <v>0</v>
      </c>
      <c r="BX788" s="36">
        <v>0.61499999999999999</v>
      </c>
      <c r="BY788" s="37">
        <v>65</v>
      </c>
      <c r="BZ788" s="37">
        <v>0</v>
      </c>
      <c r="CA788" s="37">
        <v>0</v>
      </c>
      <c r="CB788" s="37">
        <v>0</v>
      </c>
      <c r="CC788" s="37">
        <v>65</v>
      </c>
      <c r="CD788" s="36">
        <v>119.61</v>
      </c>
      <c r="CE788" s="36">
        <v>0</v>
      </c>
      <c r="CF788" s="36">
        <v>0</v>
      </c>
      <c r="CG788" s="36">
        <v>0</v>
      </c>
      <c r="CH788" s="36">
        <v>119.61</v>
      </c>
    </row>
    <row r="789" spans="1:86" x14ac:dyDescent="0.25">
      <c r="A789" s="45">
        <v>2022</v>
      </c>
      <c r="B789" s="43" t="s">
        <v>188</v>
      </c>
      <c r="C789" s="44">
        <v>5063</v>
      </c>
      <c r="D789" s="43" t="s">
        <v>656</v>
      </c>
      <c r="E789" s="43" t="s">
        <v>610</v>
      </c>
      <c r="F789" s="42" t="s">
        <v>457</v>
      </c>
      <c r="G789" s="54">
        <v>6.15</v>
      </c>
      <c r="H789" s="54">
        <v>2.0510000000000002</v>
      </c>
      <c r="I789" s="38">
        <v>0.45</v>
      </c>
      <c r="J789" s="38" t="s">
        <v>450</v>
      </c>
      <c r="K789" s="38">
        <v>8.6509999999999998</v>
      </c>
      <c r="L789" s="39">
        <v>959</v>
      </c>
      <c r="M789" s="39">
        <v>27</v>
      </c>
      <c r="N789" s="39">
        <v>3</v>
      </c>
      <c r="O789" s="39" t="s">
        <v>450</v>
      </c>
      <c r="P789" s="39">
        <v>989</v>
      </c>
      <c r="Q789" s="41">
        <v>0.22</v>
      </c>
      <c r="R789" s="41">
        <v>0</v>
      </c>
      <c r="S789" s="41">
        <v>0</v>
      </c>
      <c r="T789" s="41" t="s">
        <v>450</v>
      </c>
      <c r="U789" s="41">
        <v>0.22</v>
      </c>
      <c r="V789" s="40">
        <v>38</v>
      </c>
      <c r="W789" s="40" t="s">
        <v>450</v>
      </c>
      <c r="X789" s="40" t="s">
        <v>450</v>
      </c>
      <c r="Y789" s="40" t="s">
        <v>450</v>
      </c>
      <c r="Z789" s="40">
        <v>38</v>
      </c>
      <c r="AA789" s="38" t="s">
        <v>450</v>
      </c>
      <c r="AB789" s="38" t="s">
        <v>450</v>
      </c>
      <c r="AC789" s="38" t="s">
        <v>450</v>
      </c>
      <c r="AD789" s="38" t="s">
        <v>450</v>
      </c>
      <c r="AE789" s="38">
        <v>0</v>
      </c>
      <c r="AF789" s="39" t="s">
        <v>450</v>
      </c>
      <c r="AG789" s="39" t="s">
        <v>450</v>
      </c>
      <c r="AH789" s="39" t="s">
        <v>450</v>
      </c>
      <c r="AI789" s="39" t="s">
        <v>450</v>
      </c>
      <c r="AJ789" s="39">
        <v>0</v>
      </c>
      <c r="AK789" s="38">
        <v>16.579999999999998</v>
      </c>
      <c r="AL789" s="38" t="s">
        <v>450</v>
      </c>
      <c r="AM789" s="38" t="s">
        <v>450</v>
      </c>
      <c r="AN789" s="38" t="s">
        <v>450</v>
      </c>
      <c r="AO789" s="38">
        <v>16.579999999999998</v>
      </c>
      <c r="AP789" s="36" t="s">
        <v>450</v>
      </c>
      <c r="AQ789" s="36" t="s">
        <v>450</v>
      </c>
      <c r="AR789" s="36" t="s">
        <v>450</v>
      </c>
      <c r="AS789" s="36" t="s">
        <v>450</v>
      </c>
      <c r="AT789" s="36">
        <v>0</v>
      </c>
      <c r="AU789" s="37" t="s">
        <v>450</v>
      </c>
      <c r="AV789" s="37" t="s">
        <v>450</v>
      </c>
      <c r="AW789" s="37" t="s">
        <v>450</v>
      </c>
      <c r="AX789" s="37" t="s">
        <v>450</v>
      </c>
      <c r="AY789" s="37">
        <v>0</v>
      </c>
      <c r="AZ789" s="36" t="s">
        <v>450</v>
      </c>
      <c r="BA789" s="36" t="s">
        <v>450</v>
      </c>
      <c r="BB789" s="36" t="s">
        <v>450</v>
      </c>
      <c r="BC789" s="36" t="s">
        <v>450</v>
      </c>
      <c r="BD789" s="36">
        <v>0</v>
      </c>
      <c r="BE789" s="38" t="s">
        <v>450</v>
      </c>
      <c r="BF789" s="38" t="s">
        <v>450</v>
      </c>
      <c r="BG789" s="38" t="s">
        <v>450</v>
      </c>
      <c r="BH789" s="38" t="s">
        <v>450</v>
      </c>
      <c r="BI789" s="38">
        <v>0</v>
      </c>
      <c r="BJ789" s="39" t="s">
        <v>450</v>
      </c>
      <c r="BK789" s="39" t="s">
        <v>450</v>
      </c>
      <c r="BL789" s="39" t="s">
        <v>450</v>
      </c>
      <c r="BM789" s="39" t="s">
        <v>450</v>
      </c>
      <c r="BN789" s="39">
        <v>0</v>
      </c>
      <c r="BO789" s="38" t="s">
        <v>450</v>
      </c>
      <c r="BP789" s="38" t="s">
        <v>450</v>
      </c>
      <c r="BQ789" s="38" t="s">
        <v>450</v>
      </c>
      <c r="BR789" s="38" t="s">
        <v>450</v>
      </c>
      <c r="BS789" s="38">
        <v>0</v>
      </c>
      <c r="BT789" s="36">
        <v>6.15</v>
      </c>
      <c r="BU789" s="36">
        <v>2.0510000000000002</v>
      </c>
      <c r="BV789" s="36">
        <v>0.45</v>
      </c>
      <c r="BW789" s="36">
        <v>0</v>
      </c>
      <c r="BX789" s="36">
        <v>8.6509999999999998</v>
      </c>
      <c r="BY789" s="37">
        <v>959</v>
      </c>
      <c r="BZ789" s="37">
        <v>27</v>
      </c>
      <c r="CA789" s="37">
        <v>3</v>
      </c>
      <c r="CB789" s="37">
        <v>0</v>
      </c>
      <c r="CC789" s="37">
        <v>989</v>
      </c>
      <c r="CD789" s="36">
        <v>16.579999999999998</v>
      </c>
      <c r="CE789" s="36">
        <v>0</v>
      </c>
      <c r="CF789" s="36">
        <v>0</v>
      </c>
      <c r="CG789" s="36">
        <v>0</v>
      </c>
      <c r="CH789" s="36">
        <v>16.579999999999998</v>
      </c>
    </row>
    <row r="790" spans="1:86" x14ac:dyDescent="0.25">
      <c r="A790" s="45">
        <v>2022</v>
      </c>
      <c r="B790" s="43" t="s">
        <v>188</v>
      </c>
      <c r="C790" s="44">
        <v>5078</v>
      </c>
      <c r="D790" s="43" t="s">
        <v>655</v>
      </c>
      <c r="E790" s="43" t="s">
        <v>610</v>
      </c>
      <c r="F790" s="42" t="s">
        <v>455</v>
      </c>
      <c r="G790" s="54">
        <v>53.619</v>
      </c>
      <c r="H790" s="54">
        <v>1.3660000000000001</v>
      </c>
      <c r="I790" s="38" t="s">
        <v>450</v>
      </c>
      <c r="J790" s="38" t="s">
        <v>450</v>
      </c>
      <c r="K790" s="38">
        <v>54.984999999999999</v>
      </c>
      <c r="L790" s="39">
        <v>5727</v>
      </c>
      <c r="M790" s="39">
        <v>23</v>
      </c>
      <c r="N790" s="39" t="s">
        <v>450</v>
      </c>
      <c r="O790" s="39" t="s">
        <v>450</v>
      </c>
      <c r="P790" s="39">
        <v>5750</v>
      </c>
      <c r="Q790" s="41">
        <v>3.72</v>
      </c>
      <c r="R790" s="41" t="s">
        <v>450</v>
      </c>
      <c r="S790" s="41" t="s">
        <v>450</v>
      </c>
      <c r="T790" s="41" t="s">
        <v>450</v>
      </c>
      <c r="U790" s="41">
        <v>3.72</v>
      </c>
      <c r="V790" s="40">
        <v>655</v>
      </c>
      <c r="W790" s="40" t="s">
        <v>450</v>
      </c>
      <c r="X790" s="40" t="s">
        <v>450</v>
      </c>
      <c r="Y790" s="40" t="s">
        <v>450</v>
      </c>
      <c r="Z790" s="40">
        <v>655</v>
      </c>
      <c r="AA790" s="38" t="s">
        <v>450</v>
      </c>
      <c r="AB790" s="38" t="s">
        <v>450</v>
      </c>
      <c r="AC790" s="38" t="s">
        <v>450</v>
      </c>
      <c r="AD790" s="38" t="s">
        <v>450</v>
      </c>
      <c r="AE790" s="38">
        <v>0</v>
      </c>
      <c r="AF790" s="39" t="s">
        <v>450</v>
      </c>
      <c r="AG790" s="39" t="s">
        <v>450</v>
      </c>
      <c r="AH790" s="39" t="s">
        <v>450</v>
      </c>
      <c r="AI790" s="39" t="s">
        <v>450</v>
      </c>
      <c r="AJ790" s="39">
        <v>0</v>
      </c>
      <c r="AK790" s="38">
        <v>38701.730000000003</v>
      </c>
      <c r="AL790" s="38">
        <v>310.12599999999998</v>
      </c>
      <c r="AM790" s="38" t="s">
        <v>450</v>
      </c>
      <c r="AN790" s="38" t="s">
        <v>450</v>
      </c>
      <c r="AO790" s="38">
        <v>39011.856</v>
      </c>
      <c r="AP790" s="36">
        <v>7.5999999999999998E-2</v>
      </c>
      <c r="AQ790" s="36">
        <v>4.0000000000000001E-3</v>
      </c>
      <c r="AR790" s="36" t="s">
        <v>450</v>
      </c>
      <c r="AS790" s="36" t="s">
        <v>450</v>
      </c>
      <c r="AT790" s="36">
        <v>0.08</v>
      </c>
      <c r="AU790" s="37">
        <v>26</v>
      </c>
      <c r="AV790" s="37">
        <v>4</v>
      </c>
      <c r="AW790" s="37" t="s">
        <v>450</v>
      </c>
      <c r="AX790" s="37" t="s">
        <v>450</v>
      </c>
      <c r="AY790" s="37">
        <v>30</v>
      </c>
      <c r="AZ790" s="36">
        <v>18</v>
      </c>
      <c r="BA790" s="36">
        <v>1.4E-2</v>
      </c>
      <c r="BB790" s="36" t="s">
        <v>450</v>
      </c>
      <c r="BC790" s="36" t="s">
        <v>450</v>
      </c>
      <c r="BD790" s="36">
        <v>18.013999999999999</v>
      </c>
      <c r="BE790" s="38" t="s">
        <v>450</v>
      </c>
      <c r="BF790" s="38" t="s">
        <v>450</v>
      </c>
      <c r="BG790" s="38" t="s">
        <v>450</v>
      </c>
      <c r="BH790" s="38" t="s">
        <v>450</v>
      </c>
      <c r="BI790" s="38">
        <v>0</v>
      </c>
      <c r="BJ790" s="39" t="s">
        <v>450</v>
      </c>
      <c r="BK790" s="39" t="s">
        <v>450</v>
      </c>
      <c r="BL790" s="39" t="s">
        <v>450</v>
      </c>
      <c r="BM790" s="39" t="s">
        <v>450</v>
      </c>
      <c r="BN790" s="39">
        <v>0</v>
      </c>
      <c r="BO790" s="38" t="s">
        <v>450</v>
      </c>
      <c r="BP790" s="38" t="s">
        <v>450</v>
      </c>
      <c r="BQ790" s="38" t="s">
        <v>450</v>
      </c>
      <c r="BR790" s="38" t="s">
        <v>450</v>
      </c>
      <c r="BS790" s="38">
        <v>0</v>
      </c>
      <c r="BT790" s="36">
        <v>53.695</v>
      </c>
      <c r="BU790" s="36">
        <v>1.37</v>
      </c>
      <c r="BV790" s="36">
        <v>0</v>
      </c>
      <c r="BW790" s="36">
        <v>0</v>
      </c>
      <c r="BX790" s="36">
        <v>55.064999999999998</v>
      </c>
      <c r="BY790" s="37">
        <v>5753</v>
      </c>
      <c r="BZ790" s="37">
        <v>27</v>
      </c>
      <c r="CA790" s="37">
        <v>0</v>
      </c>
      <c r="CB790" s="37">
        <v>0</v>
      </c>
      <c r="CC790" s="37">
        <v>5780</v>
      </c>
      <c r="CD790" s="36">
        <v>38719.730000000003</v>
      </c>
      <c r="CE790" s="36">
        <v>310.14</v>
      </c>
      <c r="CF790" s="36">
        <v>0</v>
      </c>
      <c r="CG790" s="36">
        <v>0</v>
      </c>
      <c r="CH790" s="36">
        <v>39029.870000000003</v>
      </c>
    </row>
    <row r="791" spans="1:86" x14ac:dyDescent="0.25">
      <c r="A791" s="45">
        <v>2022</v>
      </c>
      <c r="B791" s="43" t="s">
        <v>188</v>
      </c>
      <c r="C791" s="44">
        <v>5701</v>
      </c>
      <c r="D791" s="43" t="s">
        <v>654</v>
      </c>
      <c r="E791" s="43" t="s">
        <v>653</v>
      </c>
      <c r="F791" s="42" t="s">
        <v>457</v>
      </c>
      <c r="G791" s="54">
        <v>106.595</v>
      </c>
      <c r="H791" s="54">
        <v>3.6640000000000001</v>
      </c>
      <c r="I791" s="38">
        <v>0</v>
      </c>
      <c r="J791" s="38">
        <v>0</v>
      </c>
      <c r="K791" s="38">
        <v>110.259</v>
      </c>
      <c r="L791" s="39">
        <v>20922</v>
      </c>
      <c r="M791" s="39">
        <v>128</v>
      </c>
      <c r="N791" s="39">
        <v>0</v>
      </c>
      <c r="O791" s="39">
        <v>0</v>
      </c>
      <c r="P791" s="39">
        <v>21050</v>
      </c>
      <c r="Q791" s="41">
        <v>1.083</v>
      </c>
      <c r="R791" s="41">
        <v>8.0000000000000002E-3</v>
      </c>
      <c r="S791" s="41">
        <v>0</v>
      </c>
      <c r="T791" s="41">
        <v>0</v>
      </c>
      <c r="U791" s="41">
        <v>1.091</v>
      </c>
      <c r="V791" s="40">
        <v>123</v>
      </c>
      <c r="W791" s="40">
        <v>1</v>
      </c>
      <c r="X791" s="40">
        <v>0</v>
      </c>
      <c r="Y791" s="40">
        <v>0</v>
      </c>
      <c r="Z791" s="40">
        <v>124</v>
      </c>
      <c r="AA791" s="38">
        <v>0</v>
      </c>
      <c r="AB791" s="38">
        <v>0</v>
      </c>
      <c r="AC791" s="38">
        <v>0</v>
      </c>
      <c r="AD791" s="38">
        <v>0</v>
      </c>
      <c r="AE791" s="38">
        <v>0</v>
      </c>
      <c r="AF791" s="39">
        <v>0</v>
      </c>
      <c r="AG791" s="39">
        <v>0</v>
      </c>
      <c r="AH791" s="39">
        <v>0</v>
      </c>
      <c r="AI791" s="39">
        <v>0</v>
      </c>
      <c r="AJ791" s="39">
        <v>0</v>
      </c>
      <c r="AK791" s="38">
        <v>21358.288</v>
      </c>
      <c r="AL791" s="38">
        <v>331.86</v>
      </c>
      <c r="AM791" s="38">
        <v>0</v>
      </c>
      <c r="AN791" s="38">
        <v>0</v>
      </c>
      <c r="AO791" s="38">
        <v>21690.148000000001</v>
      </c>
      <c r="AP791" s="36">
        <v>2.5000000000000001E-2</v>
      </c>
      <c r="AQ791" s="36">
        <v>4.8000000000000001E-2</v>
      </c>
      <c r="AR791" s="36">
        <v>0</v>
      </c>
      <c r="AS791" s="36">
        <v>0</v>
      </c>
      <c r="AT791" s="36">
        <v>7.2999999999999995E-2</v>
      </c>
      <c r="AU791" s="37">
        <v>5</v>
      </c>
      <c r="AV791" s="37">
        <v>4</v>
      </c>
      <c r="AW791" s="37">
        <v>0</v>
      </c>
      <c r="AX791" s="37">
        <v>0</v>
      </c>
      <c r="AY791" s="37">
        <v>9</v>
      </c>
      <c r="AZ791" s="36">
        <v>0</v>
      </c>
      <c r="BA791" s="36">
        <v>0</v>
      </c>
      <c r="BB791" s="36">
        <v>0</v>
      </c>
      <c r="BC791" s="36">
        <v>0</v>
      </c>
      <c r="BD791" s="36">
        <v>0</v>
      </c>
      <c r="BE791" s="38">
        <v>0</v>
      </c>
      <c r="BF791" s="38">
        <v>0</v>
      </c>
      <c r="BG791" s="38">
        <v>0</v>
      </c>
      <c r="BH791" s="38">
        <v>0</v>
      </c>
      <c r="BI791" s="38">
        <v>0</v>
      </c>
      <c r="BJ791" s="39">
        <v>0</v>
      </c>
      <c r="BK791" s="39">
        <v>0</v>
      </c>
      <c r="BL791" s="39">
        <v>0</v>
      </c>
      <c r="BM791" s="39">
        <v>0</v>
      </c>
      <c r="BN791" s="39">
        <v>0</v>
      </c>
      <c r="BO791" s="38">
        <v>0</v>
      </c>
      <c r="BP791" s="38">
        <v>0</v>
      </c>
      <c r="BQ791" s="38">
        <v>0</v>
      </c>
      <c r="BR791" s="38">
        <v>0</v>
      </c>
      <c r="BS791" s="38">
        <v>0</v>
      </c>
      <c r="BT791" s="36">
        <v>106.62</v>
      </c>
      <c r="BU791" s="36">
        <v>3.7120000000000002</v>
      </c>
      <c r="BV791" s="36">
        <v>0</v>
      </c>
      <c r="BW791" s="36">
        <v>0</v>
      </c>
      <c r="BX791" s="36">
        <v>110.33199999999999</v>
      </c>
      <c r="BY791" s="37">
        <v>20927</v>
      </c>
      <c r="BZ791" s="37">
        <v>132</v>
      </c>
      <c r="CA791" s="37">
        <v>0</v>
      </c>
      <c r="CB791" s="37">
        <v>0</v>
      </c>
      <c r="CC791" s="37">
        <v>21059</v>
      </c>
      <c r="CD791" s="36">
        <v>21358.288</v>
      </c>
      <c r="CE791" s="36">
        <v>331.86</v>
      </c>
      <c r="CF791" s="36">
        <v>0</v>
      </c>
      <c r="CG791" s="36">
        <v>0</v>
      </c>
      <c r="CH791" s="36">
        <v>21690.148000000001</v>
      </c>
    </row>
    <row r="792" spans="1:86" x14ac:dyDescent="0.25">
      <c r="A792" s="45">
        <v>2022</v>
      </c>
      <c r="B792" s="43" t="s">
        <v>188</v>
      </c>
      <c r="C792" s="44">
        <v>6182</v>
      </c>
      <c r="D792" s="43" t="s">
        <v>652</v>
      </c>
      <c r="E792" s="43" t="s">
        <v>610</v>
      </c>
      <c r="F792" s="42" t="s">
        <v>457</v>
      </c>
      <c r="G792" s="54">
        <v>14.917</v>
      </c>
      <c r="H792" s="54" t="s">
        <v>450</v>
      </c>
      <c r="I792" s="38" t="s">
        <v>450</v>
      </c>
      <c r="J792" s="38" t="s">
        <v>450</v>
      </c>
      <c r="K792" s="38">
        <v>14.917</v>
      </c>
      <c r="L792" s="39">
        <v>1922</v>
      </c>
      <c r="M792" s="39" t="s">
        <v>450</v>
      </c>
      <c r="N792" s="39" t="s">
        <v>450</v>
      </c>
      <c r="O792" s="39" t="s">
        <v>450</v>
      </c>
      <c r="P792" s="39">
        <v>1922</v>
      </c>
      <c r="Q792" s="41">
        <v>0.78500000000000003</v>
      </c>
      <c r="R792" s="41" t="s">
        <v>450</v>
      </c>
      <c r="S792" s="41" t="s">
        <v>450</v>
      </c>
      <c r="T792" s="41" t="s">
        <v>450</v>
      </c>
      <c r="U792" s="41">
        <v>0.78500000000000003</v>
      </c>
      <c r="V792" s="40">
        <v>77</v>
      </c>
      <c r="W792" s="40" t="s">
        <v>450</v>
      </c>
      <c r="X792" s="40" t="s">
        <v>450</v>
      </c>
      <c r="Y792" s="40" t="s">
        <v>450</v>
      </c>
      <c r="Z792" s="40">
        <v>77</v>
      </c>
      <c r="AA792" s="38" t="s">
        <v>450</v>
      </c>
      <c r="AB792" s="38" t="s">
        <v>450</v>
      </c>
      <c r="AC792" s="38" t="s">
        <v>450</v>
      </c>
      <c r="AD792" s="38" t="s">
        <v>450</v>
      </c>
      <c r="AE792" s="38">
        <v>0</v>
      </c>
      <c r="AF792" s="39" t="s">
        <v>450</v>
      </c>
      <c r="AG792" s="39" t="s">
        <v>450</v>
      </c>
      <c r="AH792" s="39" t="s">
        <v>450</v>
      </c>
      <c r="AI792" s="39" t="s">
        <v>450</v>
      </c>
      <c r="AJ792" s="39">
        <v>0</v>
      </c>
      <c r="AK792" s="38" t="s">
        <v>450</v>
      </c>
      <c r="AL792" s="38" t="s">
        <v>450</v>
      </c>
      <c r="AM792" s="38" t="s">
        <v>450</v>
      </c>
      <c r="AN792" s="38" t="s">
        <v>450</v>
      </c>
      <c r="AO792" s="38">
        <v>0</v>
      </c>
      <c r="AP792" s="36">
        <v>0.112</v>
      </c>
      <c r="AQ792" s="36" t="s">
        <v>450</v>
      </c>
      <c r="AR792" s="36" t="s">
        <v>450</v>
      </c>
      <c r="AS792" s="36" t="s">
        <v>450</v>
      </c>
      <c r="AT792" s="36">
        <v>0.112</v>
      </c>
      <c r="AU792" s="37">
        <v>42</v>
      </c>
      <c r="AV792" s="37" t="s">
        <v>450</v>
      </c>
      <c r="AW792" s="37" t="s">
        <v>450</v>
      </c>
      <c r="AX792" s="37" t="s">
        <v>450</v>
      </c>
      <c r="AY792" s="37">
        <v>42</v>
      </c>
      <c r="AZ792" s="36" t="s">
        <v>450</v>
      </c>
      <c r="BA792" s="36" t="s">
        <v>450</v>
      </c>
      <c r="BB792" s="36" t="s">
        <v>450</v>
      </c>
      <c r="BC792" s="36" t="s">
        <v>450</v>
      </c>
      <c r="BD792" s="36">
        <v>0</v>
      </c>
      <c r="BE792" s="38" t="s">
        <v>450</v>
      </c>
      <c r="BF792" s="38" t="s">
        <v>450</v>
      </c>
      <c r="BG792" s="38" t="s">
        <v>450</v>
      </c>
      <c r="BH792" s="38" t="s">
        <v>450</v>
      </c>
      <c r="BI792" s="38">
        <v>0</v>
      </c>
      <c r="BJ792" s="39" t="s">
        <v>450</v>
      </c>
      <c r="BK792" s="39" t="s">
        <v>450</v>
      </c>
      <c r="BL792" s="39" t="s">
        <v>450</v>
      </c>
      <c r="BM792" s="39" t="s">
        <v>450</v>
      </c>
      <c r="BN792" s="39">
        <v>0</v>
      </c>
      <c r="BO792" s="38" t="s">
        <v>450</v>
      </c>
      <c r="BP792" s="38" t="s">
        <v>450</v>
      </c>
      <c r="BQ792" s="38" t="s">
        <v>450</v>
      </c>
      <c r="BR792" s="38" t="s">
        <v>450</v>
      </c>
      <c r="BS792" s="38">
        <v>0</v>
      </c>
      <c r="BT792" s="36">
        <v>15.029</v>
      </c>
      <c r="BU792" s="36">
        <v>0</v>
      </c>
      <c r="BV792" s="36">
        <v>0</v>
      </c>
      <c r="BW792" s="36">
        <v>0</v>
      </c>
      <c r="BX792" s="36">
        <v>15.029</v>
      </c>
      <c r="BY792" s="37">
        <v>1964</v>
      </c>
      <c r="BZ792" s="37">
        <v>0</v>
      </c>
      <c r="CA792" s="37">
        <v>0</v>
      </c>
      <c r="CB792" s="37">
        <v>0</v>
      </c>
      <c r="CC792" s="37">
        <v>1964</v>
      </c>
      <c r="CD792" s="36">
        <v>0</v>
      </c>
      <c r="CE792" s="36">
        <v>0</v>
      </c>
      <c r="CF792" s="36">
        <v>0</v>
      </c>
      <c r="CG792" s="36">
        <v>0</v>
      </c>
      <c r="CH792" s="36">
        <v>0</v>
      </c>
    </row>
    <row r="793" spans="1:86" x14ac:dyDescent="0.25">
      <c r="A793" s="45">
        <v>2022</v>
      </c>
      <c r="B793" s="43" t="s">
        <v>188</v>
      </c>
      <c r="C793" s="44">
        <v>6183</v>
      </c>
      <c r="D793" s="43" t="s">
        <v>651</v>
      </c>
      <c r="E793" s="43" t="s">
        <v>610</v>
      </c>
      <c r="F793" s="42" t="s">
        <v>455</v>
      </c>
      <c r="G793" s="54">
        <v>1.171</v>
      </c>
      <c r="H793" s="54">
        <v>4.5999999999999999E-2</v>
      </c>
      <c r="I793" s="38" t="s">
        <v>450</v>
      </c>
      <c r="J793" s="38" t="s">
        <v>450</v>
      </c>
      <c r="K793" s="38">
        <v>1.2170000000000001</v>
      </c>
      <c r="L793" s="39">
        <v>110</v>
      </c>
      <c r="M793" s="39">
        <v>2</v>
      </c>
      <c r="N793" s="39" t="s">
        <v>450</v>
      </c>
      <c r="O793" s="39" t="s">
        <v>450</v>
      </c>
      <c r="P793" s="39">
        <v>112</v>
      </c>
      <c r="Q793" s="41" t="s">
        <v>450</v>
      </c>
      <c r="R793" s="41" t="s">
        <v>450</v>
      </c>
      <c r="S793" s="41" t="s">
        <v>450</v>
      </c>
      <c r="T793" s="41" t="s">
        <v>450</v>
      </c>
      <c r="U793" s="41" t="s">
        <v>450</v>
      </c>
      <c r="V793" s="40" t="s">
        <v>450</v>
      </c>
      <c r="W793" s="40" t="s">
        <v>450</v>
      </c>
      <c r="X793" s="40" t="s">
        <v>450</v>
      </c>
      <c r="Y793" s="40" t="s">
        <v>450</v>
      </c>
      <c r="Z793" s="40" t="s">
        <v>450</v>
      </c>
      <c r="AA793" s="38" t="s">
        <v>450</v>
      </c>
      <c r="AB793" s="38" t="s">
        <v>450</v>
      </c>
      <c r="AC793" s="38" t="s">
        <v>450</v>
      </c>
      <c r="AD793" s="38" t="s">
        <v>450</v>
      </c>
      <c r="AE793" s="38" t="s">
        <v>450</v>
      </c>
      <c r="AF793" s="39" t="s">
        <v>450</v>
      </c>
      <c r="AG793" s="39" t="s">
        <v>450</v>
      </c>
      <c r="AH793" s="39" t="s">
        <v>450</v>
      </c>
      <c r="AI793" s="39" t="s">
        <v>450</v>
      </c>
      <c r="AJ793" s="39" t="s">
        <v>450</v>
      </c>
      <c r="AK793" s="38" t="s">
        <v>450</v>
      </c>
      <c r="AL793" s="38" t="s">
        <v>450</v>
      </c>
      <c r="AM793" s="38" t="s">
        <v>450</v>
      </c>
      <c r="AN793" s="38" t="s">
        <v>450</v>
      </c>
      <c r="AO793" s="38">
        <v>0</v>
      </c>
      <c r="AP793" s="36" t="s">
        <v>450</v>
      </c>
      <c r="AQ793" s="36" t="s">
        <v>450</v>
      </c>
      <c r="AR793" s="36" t="s">
        <v>450</v>
      </c>
      <c r="AS793" s="36" t="s">
        <v>450</v>
      </c>
      <c r="AT793" s="36">
        <v>0</v>
      </c>
      <c r="AU793" s="37" t="s">
        <v>450</v>
      </c>
      <c r="AV793" s="37" t="s">
        <v>450</v>
      </c>
      <c r="AW793" s="37" t="s">
        <v>450</v>
      </c>
      <c r="AX793" s="37" t="s">
        <v>450</v>
      </c>
      <c r="AY793" s="37">
        <v>0</v>
      </c>
      <c r="AZ793" s="36" t="s">
        <v>450</v>
      </c>
      <c r="BA793" s="36" t="s">
        <v>450</v>
      </c>
      <c r="BB793" s="36" t="s">
        <v>450</v>
      </c>
      <c r="BC793" s="36" t="s">
        <v>450</v>
      </c>
      <c r="BD793" s="36">
        <v>0</v>
      </c>
      <c r="BE793" s="38" t="s">
        <v>450</v>
      </c>
      <c r="BF793" s="38" t="s">
        <v>450</v>
      </c>
      <c r="BG793" s="38" t="s">
        <v>450</v>
      </c>
      <c r="BH793" s="38" t="s">
        <v>450</v>
      </c>
      <c r="BI793" s="38">
        <v>0</v>
      </c>
      <c r="BJ793" s="39" t="s">
        <v>450</v>
      </c>
      <c r="BK793" s="39" t="s">
        <v>450</v>
      </c>
      <c r="BL793" s="39" t="s">
        <v>450</v>
      </c>
      <c r="BM793" s="39" t="s">
        <v>450</v>
      </c>
      <c r="BN793" s="39">
        <v>0</v>
      </c>
      <c r="BO793" s="38" t="s">
        <v>450</v>
      </c>
      <c r="BP793" s="38" t="s">
        <v>450</v>
      </c>
      <c r="BQ793" s="38" t="s">
        <v>450</v>
      </c>
      <c r="BR793" s="38" t="s">
        <v>450</v>
      </c>
      <c r="BS793" s="38">
        <v>0</v>
      </c>
      <c r="BT793" s="36">
        <v>1.171</v>
      </c>
      <c r="BU793" s="36">
        <v>4.5999999999999999E-2</v>
      </c>
      <c r="BV793" s="36">
        <v>0</v>
      </c>
      <c r="BW793" s="36">
        <v>0</v>
      </c>
      <c r="BX793" s="36">
        <v>1.2170000000000001</v>
      </c>
      <c r="BY793" s="37">
        <v>110</v>
      </c>
      <c r="BZ793" s="37">
        <v>2</v>
      </c>
      <c r="CA793" s="37">
        <v>0</v>
      </c>
      <c r="CB793" s="37">
        <v>0</v>
      </c>
      <c r="CC793" s="37">
        <v>112</v>
      </c>
      <c r="CD793" s="36">
        <v>0</v>
      </c>
      <c r="CE793" s="36">
        <v>0</v>
      </c>
      <c r="CF793" s="36">
        <v>0</v>
      </c>
      <c r="CG793" s="36">
        <v>0</v>
      </c>
      <c r="CH793" s="36">
        <v>0</v>
      </c>
    </row>
    <row r="794" spans="1:86" x14ac:dyDescent="0.25">
      <c r="A794" s="45">
        <v>2022</v>
      </c>
      <c r="B794" s="43" t="s">
        <v>188</v>
      </c>
      <c r="C794" s="44">
        <v>6427</v>
      </c>
      <c r="D794" s="43" t="s">
        <v>650</v>
      </c>
      <c r="E794" s="43" t="s">
        <v>610</v>
      </c>
      <c r="F794" s="42" t="s">
        <v>457</v>
      </c>
      <c r="G794" s="54">
        <v>2.282</v>
      </c>
      <c r="H794" s="54">
        <v>0.36699999999999999</v>
      </c>
      <c r="I794" s="38" t="s">
        <v>450</v>
      </c>
      <c r="J794" s="38" t="s">
        <v>450</v>
      </c>
      <c r="K794" s="38">
        <v>2.649</v>
      </c>
      <c r="L794" s="39">
        <v>216</v>
      </c>
      <c r="M794" s="39">
        <v>14</v>
      </c>
      <c r="N794" s="39" t="s">
        <v>450</v>
      </c>
      <c r="O794" s="39" t="s">
        <v>450</v>
      </c>
      <c r="P794" s="39">
        <v>230</v>
      </c>
      <c r="Q794" s="41" t="s">
        <v>450</v>
      </c>
      <c r="R794" s="41" t="s">
        <v>450</v>
      </c>
      <c r="S794" s="41" t="s">
        <v>450</v>
      </c>
      <c r="T794" s="41" t="s">
        <v>450</v>
      </c>
      <c r="U794" s="41" t="s">
        <v>450</v>
      </c>
      <c r="V794" s="40" t="s">
        <v>450</v>
      </c>
      <c r="W794" s="40" t="s">
        <v>450</v>
      </c>
      <c r="X794" s="40" t="s">
        <v>450</v>
      </c>
      <c r="Y794" s="40" t="s">
        <v>450</v>
      </c>
      <c r="Z794" s="40" t="s">
        <v>450</v>
      </c>
      <c r="AA794" s="38" t="s">
        <v>450</v>
      </c>
      <c r="AB794" s="38" t="s">
        <v>450</v>
      </c>
      <c r="AC794" s="38" t="s">
        <v>450</v>
      </c>
      <c r="AD794" s="38" t="s">
        <v>450</v>
      </c>
      <c r="AE794" s="38" t="s">
        <v>450</v>
      </c>
      <c r="AF794" s="39" t="s">
        <v>450</v>
      </c>
      <c r="AG794" s="39" t="s">
        <v>450</v>
      </c>
      <c r="AH794" s="39" t="s">
        <v>450</v>
      </c>
      <c r="AI794" s="39" t="s">
        <v>450</v>
      </c>
      <c r="AJ794" s="39" t="s">
        <v>450</v>
      </c>
      <c r="AK794" s="38" t="s">
        <v>450</v>
      </c>
      <c r="AL794" s="38" t="s">
        <v>450</v>
      </c>
      <c r="AM794" s="38" t="s">
        <v>450</v>
      </c>
      <c r="AN794" s="38" t="s">
        <v>450</v>
      </c>
      <c r="AO794" s="38">
        <v>0</v>
      </c>
      <c r="AP794" s="36" t="s">
        <v>450</v>
      </c>
      <c r="AQ794" s="36" t="s">
        <v>450</v>
      </c>
      <c r="AR794" s="36" t="s">
        <v>450</v>
      </c>
      <c r="AS794" s="36" t="s">
        <v>450</v>
      </c>
      <c r="AT794" s="36">
        <v>0</v>
      </c>
      <c r="AU794" s="37" t="s">
        <v>450</v>
      </c>
      <c r="AV794" s="37" t="s">
        <v>450</v>
      </c>
      <c r="AW794" s="37" t="s">
        <v>450</v>
      </c>
      <c r="AX794" s="37" t="s">
        <v>450</v>
      </c>
      <c r="AY794" s="37">
        <v>0</v>
      </c>
      <c r="AZ794" s="36" t="s">
        <v>450</v>
      </c>
      <c r="BA794" s="36" t="s">
        <v>450</v>
      </c>
      <c r="BB794" s="36" t="s">
        <v>450</v>
      </c>
      <c r="BC794" s="36" t="s">
        <v>450</v>
      </c>
      <c r="BD794" s="36">
        <v>0</v>
      </c>
      <c r="BE794" s="38" t="s">
        <v>450</v>
      </c>
      <c r="BF794" s="38" t="s">
        <v>450</v>
      </c>
      <c r="BG794" s="38" t="s">
        <v>450</v>
      </c>
      <c r="BH794" s="38" t="s">
        <v>450</v>
      </c>
      <c r="BI794" s="38">
        <v>0</v>
      </c>
      <c r="BJ794" s="39" t="s">
        <v>450</v>
      </c>
      <c r="BK794" s="39" t="s">
        <v>450</v>
      </c>
      <c r="BL794" s="39" t="s">
        <v>450</v>
      </c>
      <c r="BM794" s="39" t="s">
        <v>450</v>
      </c>
      <c r="BN794" s="39">
        <v>0</v>
      </c>
      <c r="BO794" s="38" t="s">
        <v>450</v>
      </c>
      <c r="BP794" s="38" t="s">
        <v>450</v>
      </c>
      <c r="BQ794" s="38" t="s">
        <v>450</v>
      </c>
      <c r="BR794" s="38" t="s">
        <v>450</v>
      </c>
      <c r="BS794" s="38">
        <v>0</v>
      </c>
      <c r="BT794" s="36">
        <v>2.282</v>
      </c>
      <c r="BU794" s="36">
        <v>0.36699999999999999</v>
      </c>
      <c r="BV794" s="36">
        <v>0</v>
      </c>
      <c r="BW794" s="36">
        <v>0</v>
      </c>
      <c r="BX794" s="36">
        <v>2.649</v>
      </c>
      <c r="BY794" s="37">
        <v>216</v>
      </c>
      <c r="BZ794" s="37">
        <v>14</v>
      </c>
      <c r="CA794" s="37">
        <v>0</v>
      </c>
      <c r="CB794" s="37">
        <v>0</v>
      </c>
      <c r="CC794" s="37">
        <v>230</v>
      </c>
      <c r="CD794" s="36">
        <v>0</v>
      </c>
      <c r="CE794" s="36">
        <v>0</v>
      </c>
      <c r="CF794" s="36">
        <v>0</v>
      </c>
      <c r="CG794" s="36">
        <v>0</v>
      </c>
      <c r="CH794" s="36">
        <v>0</v>
      </c>
    </row>
    <row r="795" spans="1:86" x14ac:dyDescent="0.25">
      <c r="A795" s="45">
        <v>2022</v>
      </c>
      <c r="B795" s="43" t="s">
        <v>188</v>
      </c>
      <c r="C795" s="44">
        <v>7129</v>
      </c>
      <c r="D795" s="43" t="s">
        <v>649</v>
      </c>
      <c r="E795" s="43" t="s">
        <v>610</v>
      </c>
      <c r="F795" s="42" t="s">
        <v>457</v>
      </c>
      <c r="G795" s="54">
        <v>4.7</v>
      </c>
      <c r="H795" s="54">
        <v>0.28000000000000003</v>
      </c>
      <c r="I795" s="38" t="s">
        <v>450</v>
      </c>
      <c r="J795" s="38" t="s">
        <v>450</v>
      </c>
      <c r="K795" s="38">
        <v>4.9800000000000004</v>
      </c>
      <c r="L795" s="39">
        <v>598</v>
      </c>
      <c r="M795" s="39">
        <v>26</v>
      </c>
      <c r="N795" s="39" t="s">
        <v>450</v>
      </c>
      <c r="O795" s="39" t="s">
        <v>450</v>
      </c>
      <c r="P795" s="39">
        <v>624</v>
      </c>
      <c r="Q795" s="41" t="s">
        <v>450</v>
      </c>
      <c r="R795" s="41" t="s">
        <v>450</v>
      </c>
      <c r="S795" s="41" t="s">
        <v>450</v>
      </c>
      <c r="T795" s="41" t="s">
        <v>450</v>
      </c>
      <c r="U795" s="41" t="s">
        <v>450</v>
      </c>
      <c r="V795" s="40" t="s">
        <v>450</v>
      </c>
      <c r="W795" s="40" t="s">
        <v>450</v>
      </c>
      <c r="X795" s="40" t="s">
        <v>450</v>
      </c>
      <c r="Y795" s="40" t="s">
        <v>450</v>
      </c>
      <c r="Z795" s="40" t="s">
        <v>450</v>
      </c>
      <c r="AA795" s="38" t="s">
        <v>450</v>
      </c>
      <c r="AB795" s="38" t="s">
        <v>450</v>
      </c>
      <c r="AC795" s="38" t="s">
        <v>450</v>
      </c>
      <c r="AD795" s="38" t="s">
        <v>450</v>
      </c>
      <c r="AE795" s="38" t="s">
        <v>450</v>
      </c>
      <c r="AF795" s="39" t="s">
        <v>450</v>
      </c>
      <c r="AG795" s="39" t="s">
        <v>450</v>
      </c>
      <c r="AH795" s="39" t="s">
        <v>450</v>
      </c>
      <c r="AI795" s="39" t="s">
        <v>450</v>
      </c>
      <c r="AJ795" s="39" t="s">
        <v>450</v>
      </c>
      <c r="AK795" s="38" t="s">
        <v>450</v>
      </c>
      <c r="AL795" s="38" t="s">
        <v>450</v>
      </c>
      <c r="AM795" s="38" t="s">
        <v>450</v>
      </c>
      <c r="AN795" s="38" t="s">
        <v>450</v>
      </c>
      <c r="AO795" s="38">
        <v>0</v>
      </c>
      <c r="AP795" s="36" t="s">
        <v>450</v>
      </c>
      <c r="AQ795" s="36" t="s">
        <v>450</v>
      </c>
      <c r="AR795" s="36" t="s">
        <v>450</v>
      </c>
      <c r="AS795" s="36" t="s">
        <v>450</v>
      </c>
      <c r="AT795" s="36">
        <v>0</v>
      </c>
      <c r="AU795" s="37" t="s">
        <v>450</v>
      </c>
      <c r="AV795" s="37" t="s">
        <v>450</v>
      </c>
      <c r="AW795" s="37" t="s">
        <v>450</v>
      </c>
      <c r="AX795" s="37" t="s">
        <v>450</v>
      </c>
      <c r="AY795" s="37">
        <v>0</v>
      </c>
      <c r="AZ795" s="36" t="s">
        <v>450</v>
      </c>
      <c r="BA795" s="36" t="s">
        <v>450</v>
      </c>
      <c r="BB795" s="36" t="s">
        <v>450</v>
      </c>
      <c r="BC795" s="36" t="s">
        <v>450</v>
      </c>
      <c r="BD795" s="36">
        <v>0</v>
      </c>
      <c r="BE795" s="38" t="s">
        <v>450</v>
      </c>
      <c r="BF795" s="38" t="s">
        <v>450</v>
      </c>
      <c r="BG795" s="38" t="s">
        <v>450</v>
      </c>
      <c r="BH795" s="38" t="s">
        <v>450</v>
      </c>
      <c r="BI795" s="38">
        <v>0</v>
      </c>
      <c r="BJ795" s="39" t="s">
        <v>450</v>
      </c>
      <c r="BK795" s="39" t="s">
        <v>450</v>
      </c>
      <c r="BL795" s="39" t="s">
        <v>450</v>
      </c>
      <c r="BM795" s="39" t="s">
        <v>450</v>
      </c>
      <c r="BN795" s="39">
        <v>0</v>
      </c>
      <c r="BO795" s="38" t="s">
        <v>450</v>
      </c>
      <c r="BP795" s="38" t="s">
        <v>450</v>
      </c>
      <c r="BQ795" s="38" t="s">
        <v>450</v>
      </c>
      <c r="BR795" s="38" t="s">
        <v>450</v>
      </c>
      <c r="BS795" s="38">
        <v>0</v>
      </c>
      <c r="BT795" s="36">
        <v>4.7</v>
      </c>
      <c r="BU795" s="36">
        <v>0.28000000000000003</v>
      </c>
      <c r="BV795" s="36">
        <v>0</v>
      </c>
      <c r="BW795" s="36">
        <v>0</v>
      </c>
      <c r="BX795" s="36">
        <v>4.9800000000000004</v>
      </c>
      <c r="BY795" s="37">
        <v>598</v>
      </c>
      <c r="BZ795" s="37">
        <v>26</v>
      </c>
      <c r="CA795" s="37">
        <v>0</v>
      </c>
      <c r="CB795" s="37">
        <v>0</v>
      </c>
      <c r="CC795" s="37">
        <v>624</v>
      </c>
      <c r="CD795" s="36">
        <v>0</v>
      </c>
      <c r="CE795" s="36">
        <v>0</v>
      </c>
      <c r="CF795" s="36">
        <v>0</v>
      </c>
      <c r="CG795" s="36">
        <v>0</v>
      </c>
      <c r="CH795" s="36">
        <v>0</v>
      </c>
    </row>
    <row r="796" spans="1:86" x14ac:dyDescent="0.25">
      <c r="A796" s="45">
        <v>2022</v>
      </c>
      <c r="B796" s="43" t="s">
        <v>188</v>
      </c>
      <c r="C796" s="44">
        <v>7559</v>
      </c>
      <c r="D796" s="43" t="s">
        <v>648</v>
      </c>
      <c r="E796" s="43" t="s">
        <v>610</v>
      </c>
      <c r="F796" s="42" t="s">
        <v>457</v>
      </c>
      <c r="G796" s="54">
        <v>21.298999999999999</v>
      </c>
      <c r="H796" s="54" t="s">
        <v>450</v>
      </c>
      <c r="I796" s="38" t="s">
        <v>450</v>
      </c>
      <c r="J796" s="38" t="s">
        <v>450</v>
      </c>
      <c r="K796" s="38">
        <v>21.298999999999999</v>
      </c>
      <c r="L796" s="39">
        <v>2035</v>
      </c>
      <c r="M796" s="39" t="s">
        <v>450</v>
      </c>
      <c r="N796" s="39" t="s">
        <v>450</v>
      </c>
      <c r="O796" s="39" t="s">
        <v>450</v>
      </c>
      <c r="P796" s="39">
        <v>2035</v>
      </c>
      <c r="Q796" s="41" t="s">
        <v>450</v>
      </c>
      <c r="R796" s="41" t="s">
        <v>450</v>
      </c>
      <c r="S796" s="41" t="s">
        <v>450</v>
      </c>
      <c r="T796" s="41" t="s">
        <v>450</v>
      </c>
      <c r="U796" s="41" t="s">
        <v>450</v>
      </c>
      <c r="V796" s="40" t="s">
        <v>450</v>
      </c>
      <c r="W796" s="40" t="s">
        <v>450</v>
      </c>
      <c r="X796" s="40" t="s">
        <v>450</v>
      </c>
      <c r="Y796" s="40" t="s">
        <v>450</v>
      </c>
      <c r="Z796" s="40" t="s">
        <v>450</v>
      </c>
      <c r="AA796" s="38" t="s">
        <v>450</v>
      </c>
      <c r="AB796" s="38" t="s">
        <v>450</v>
      </c>
      <c r="AC796" s="38" t="s">
        <v>450</v>
      </c>
      <c r="AD796" s="38" t="s">
        <v>450</v>
      </c>
      <c r="AE796" s="38" t="s">
        <v>450</v>
      </c>
      <c r="AF796" s="39" t="s">
        <v>450</v>
      </c>
      <c r="AG796" s="39" t="s">
        <v>450</v>
      </c>
      <c r="AH796" s="39" t="s">
        <v>450</v>
      </c>
      <c r="AI796" s="39" t="s">
        <v>450</v>
      </c>
      <c r="AJ796" s="39" t="s">
        <v>450</v>
      </c>
      <c r="AK796" s="38" t="s">
        <v>450</v>
      </c>
      <c r="AL796" s="38" t="s">
        <v>450</v>
      </c>
      <c r="AM796" s="38" t="s">
        <v>450</v>
      </c>
      <c r="AN796" s="38" t="s">
        <v>450</v>
      </c>
      <c r="AO796" s="38">
        <v>0</v>
      </c>
      <c r="AP796" s="36">
        <v>8.7999999999999995E-2</v>
      </c>
      <c r="AQ796" s="36" t="s">
        <v>450</v>
      </c>
      <c r="AR796" s="36" t="s">
        <v>450</v>
      </c>
      <c r="AS796" s="36" t="s">
        <v>450</v>
      </c>
      <c r="AT796" s="36">
        <v>8.7999999999999995E-2</v>
      </c>
      <c r="AU796" s="37">
        <v>21</v>
      </c>
      <c r="AV796" s="37" t="s">
        <v>450</v>
      </c>
      <c r="AW796" s="37" t="s">
        <v>450</v>
      </c>
      <c r="AX796" s="37" t="s">
        <v>450</v>
      </c>
      <c r="AY796" s="37">
        <v>21</v>
      </c>
      <c r="AZ796" s="36" t="s">
        <v>450</v>
      </c>
      <c r="BA796" s="36" t="s">
        <v>450</v>
      </c>
      <c r="BB796" s="36" t="s">
        <v>450</v>
      </c>
      <c r="BC796" s="36" t="s">
        <v>450</v>
      </c>
      <c r="BD796" s="36">
        <v>0</v>
      </c>
      <c r="BE796" s="38" t="s">
        <v>450</v>
      </c>
      <c r="BF796" s="38" t="s">
        <v>450</v>
      </c>
      <c r="BG796" s="38" t="s">
        <v>450</v>
      </c>
      <c r="BH796" s="38" t="s">
        <v>450</v>
      </c>
      <c r="BI796" s="38">
        <v>0</v>
      </c>
      <c r="BJ796" s="39" t="s">
        <v>450</v>
      </c>
      <c r="BK796" s="39" t="s">
        <v>450</v>
      </c>
      <c r="BL796" s="39" t="s">
        <v>450</v>
      </c>
      <c r="BM796" s="39" t="s">
        <v>450</v>
      </c>
      <c r="BN796" s="39">
        <v>0</v>
      </c>
      <c r="BO796" s="38" t="s">
        <v>450</v>
      </c>
      <c r="BP796" s="38" t="s">
        <v>450</v>
      </c>
      <c r="BQ796" s="38" t="s">
        <v>450</v>
      </c>
      <c r="BR796" s="38" t="s">
        <v>450</v>
      </c>
      <c r="BS796" s="38">
        <v>0</v>
      </c>
      <c r="BT796" s="36">
        <v>21.387</v>
      </c>
      <c r="BU796" s="36">
        <v>0</v>
      </c>
      <c r="BV796" s="36">
        <v>0</v>
      </c>
      <c r="BW796" s="36">
        <v>0</v>
      </c>
      <c r="BX796" s="36">
        <v>21.387</v>
      </c>
      <c r="BY796" s="37">
        <v>2056</v>
      </c>
      <c r="BZ796" s="37">
        <v>0</v>
      </c>
      <c r="CA796" s="37">
        <v>0</v>
      </c>
      <c r="CB796" s="37">
        <v>0</v>
      </c>
      <c r="CC796" s="37">
        <v>2056</v>
      </c>
      <c r="CD796" s="36">
        <v>0</v>
      </c>
      <c r="CE796" s="36">
        <v>0</v>
      </c>
      <c r="CF796" s="36">
        <v>0</v>
      </c>
      <c r="CG796" s="36">
        <v>0</v>
      </c>
      <c r="CH796" s="36">
        <v>0</v>
      </c>
    </row>
    <row r="797" spans="1:86" x14ac:dyDescent="0.25">
      <c r="A797" s="45">
        <v>2022</v>
      </c>
      <c r="B797" s="43" t="s">
        <v>188</v>
      </c>
      <c r="C797" s="44">
        <v>7752</v>
      </c>
      <c r="D797" s="43" t="s">
        <v>647</v>
      </c>
      <c r="E797" s="43" t="s">
        <v>610</v>
      </c>
      <c r="F797" s="42" t="s">
        <v>457</v>
      </c>
      <c r="G797" s="54">
        <v>24.818999999999999</v>
      </c>
      <c r="H797" s="54">
        <v>0.65800000000000003</v>
      </c>
      <c r="I797" s="38" t="s">
        <v>450</v>
      </c>
      <c r="J797" s="38" t="s">
        <v>450</v>
      </c>
      <c r="K797" s="38">
        <v>25.477</v>
      </c>
      <c r="L797" s="39">
        <v>3313</v>
      </c>
      <c r="M797" s="39">
        <v>47</v>
      </c>
      <c r="N797" s="39" t="s">
        <v>450</v>
      </c>
      <c r="O797" s="39" t="s">
        <v>450</v>
      </c>
      <c r="P797" s="39">
        <v>3360</v>
      </c>
      <c r="Q797" s="41" t="s">
        <v>450</v>
      </c>
      <c r="R797" s="41" t="s">
        <v>450</v>
      </c>
      <c r="S797" s="41" t="s">
        <v>450</v>
      </c>
      <c r="T797" s="41" t="s">
        <v>450</v>
      </c>
      <c r="U797" s="41" t="s">
        <v>450</v>
      </c>
      <c r="V797" s="40" t="s">
        <v>450</v>
      </c>
      <c r="W797" s="40" t="s">
        <v>450</v>
      </c>
      <c r="X797" s="40" t="s">
        <v>450</v>
      </c>
      <c r="Y797" s="40" t="s">
        <v>450</v>
      </c>
      <c r="Z797" s="40" t="s">
        <v>450</v>
      </c>
      <c r="AA797" s="38" t="s">
        <v>450</v>
      </c>
      <c r="AB797" s="38" t="s">
        <v>450</v>
      </c>
      <c r="AC797" s="38" t="s">
        <v>450</v>
      </c>
      <c r="AD797" s="38" t="s">
        <v>450</v>
      </c>
      <c r="AE797" s="38" t="s">
        <v>450</v>
      </c>
      <c r="AF797" s="39" t="s">
        <v>450</v>
      </c>
      <c r="AG797" s="39" t="s">
        <v>450</v>
      </c>
      <c r="AH797" s="39" t="s">
        <v>450</v>
      </c>
      <c r="AI797" s="39" t="s">
        <v>450</v>
      </c>
      <c r="AJ797" s="39" t="s">
        <v>450</v>
      </c>
      <c r="AK797" s="38">
        <v>11640.362999999999</v>
      </c>
      <c r="AL797" s="38">
        <v>165.27799999999999</v>
      </c>
      <c r="AM797" s="38" t="s">
        <v>450</v>
      </c>
      <c r="AN797" s="38" t="s">
        <v>450</v>
      </c>
      <c r="AO797" s="38">
        <v>11805.641</v>
      </c>
      <c r="AP797" s="36">
        <v>0.108</v>
      </c>
      <c r="AQ797" s="36">
        <v>2E-3</v>
      </c>
      <c r="AR797" s="36" t="s">
        <v>450</v>
      </c>
      <c r="AS797" s="36" t="s">
        <v>450</v>
      </c>
      <c r="AT797" s="36">
        <v>0.11</v>
      </c>
      <c r="AU797" s="37">
        <v>25</v>
      </c>
      <c r="AV797" s="37">
        <v>1</v>
      </c>
      <c r="AW797" s="37" t="s">
        <v>450</v>
      </c>
      <c r="AX797" s="37" t="s">
        <v>450</v>
      </c>
      <c r="AY797" s="37">
        <v>26</v>
      </c>
      <c r="AZ797" s="36">
        <v>12.051</v>
      </c>
      <c r="BA797" s="36">
        <v>0.47599999999999998</v>
      </c>
      <c r="BB797" s="36" t="s">
        <v>450</v>
      </c>
      <c r="BC797" s="36" t="s">
        <v>450</v>
      </c>
      <c r="BD797" s="36">
        <v>12.526999999999999</v>
      </c>
      <c r="BE797" s="38" t="s">
        <v>450</v>
      </c>
      <c r="BF797" s="38" t="s">
        <v>450</v>
      </c>
      <c r="BG797" s="38" t="s">
        <v>450</v>
      </c>
      <c r="BH797" s="38" t="s">
        <v>450</v>
      </c>
      <c r="BI797" s="38">
        <v>0</v>
      </c>
      <c r="BJ797" s="39" t="s">
        <v>450</v>
      </c>
      <c r="BK797" s="39" t="s">
        <v>450</v>
      </c>
      <c r="BL797" s="39" t="s">
        <v>450</v>
      </c>
      <c r="BM797" s="39" t="s">
        <v>450</v>
      </c>
      <c r="BN797" s="39">
        <v>0</v>
      </c>
      <c r="BO797" s="38" t="s">
        <v>450</v>
      </c>
      <c r="BP797" s="38" t="s">
        <v>450</v>
      </c>
      <c r="BQ797" s="38" t="s">
        <v>450</v>
      </c>
      <c r="BR797" s="38" t="s">
        <v>450</v>
      </c>
      <c r="BS797" s="38">
        <v>0</v>
      </c>
      <c r="BT797" s="36">
        <v>24.927</v>
      </c>
      <c r="BU797" s="36">
        <v>0.66</v>
      </c>
      <c r="BV797" s="36">
        <v>0</v>
      </c>
      <c r="BW797" s="36">
        <v>0</v>
      </c>
      <c r="BX797" s="36">
        <v>25.587</v>
      </c>
      <c r="BY797" s="37">
        <v>3338</v>
      </c>
      <c r="BZ797" s="37">
        <v>48</v>
      </c>
      <c r="CA797" s="37">
        <v>0</v>
      </c>
      <c r="CB797" s="37">
        <v>0</v>
      </c>
      <c r="CC797" s="37">
        <v>3386</v>
      </c>
      <c r="CD797" s="36">
        <v>11652.414000000001</v>
      </c>
      <c r="CE797" s="36">
        <v>165.75399999999999</v>
      </c>
      <c r="CF797" s="36">
        <v>0</v>
      </c>
      <c r="CG797" s="36">
        <v>0</v>
      </c>
      <c r="CH797" s="36">
        <v>11818.168</v>
      </c>
    </row>
    <row r="798" spans="1:86" x14ac:dyDescent="0.25">
      <c r="A798" s="45">
        <v>2022</v>
      </c>
      <c r="B798" s="43" t="s">
        <v>188</v>
      </c>
      <c r="C798" s="44">
        <v>7979</v>
      </c>
      <c r="D798" s="43" t="s">
        <v>646</v>
      </c>
      <c r="E798" s="43" t="s">
        <v>610</v>
      </c>
      <c r="F798" s="42" t="s">
        <v>455</v>
      </c>
      <c r="G798" s="54">
        <v>3.661</v>
      </c>
      <c r="H798" s="54">
        <v>0.248</v>
      </c>
      <c r="I798" s="38" t="s">
        <v>450</v>
      </c>
      <c r="J798" s="38" t="s">
        <v>450</v>
      </c>
      <c r="K798" s="38">
        <v>3.9089999999999998</v>
      </c>
      <c r="L798" s="39">
        <v>354</v>
      </c>
      <c r="M798" s="39">
        <v>5</v>
      </c>
      <c r="N798" s="39" t="s">
        <v>450</v>
      </c>
      <c r="O798" s="39" t="s">
        <v>450</v>
      </c>
      <c r="P798" s="39">
        <v>359</v>
      </c>
      <c r="Q798" s="41" t="s">
        <v>450</v>
      </c>
      <c r="R798" s="41" t="s">
        <v>450</v>
      </c>
      <c r="S798" s="41" t="s">
        <v>450</v>
      </c>
      <c r="T798" s="41" t="s">
        <v>450</v>
      </c>
      <c r="U798" s="41" t="s">
        <v>450</v>
      </c>
      <c r="V798" s="40" t="s">
        <v>450</v>
      </c>
      <c r="W798" s="40" t="s">
        <v>450</v>
      </c>
      <c r="X798" s="40" t="s">
        <v>450</v>
      </c>
      <c r="Y798" s="40" t="s">
        <v>450</v>
      </c>
      <c r="Z798" s="40" t="s">
        <v>450</v>
      </c>
      <c r="AA798" s="38" t="s">
        <v>450</v>
      </c>
      <c r="AB798" s="38" t="s">
        <v>450</v>
      </c>
      <c r="AC798" s="38" t="s">
        <v>450</v>
      </c>
      <c r="AD798" s="38" t="s">
        <v>450</v>
      </c>
      <c r="AE798" s="38" t="s">
        <v>450</v>
      </c>
      <c r="AF798" s="39" t="s">
        <v>450</v>
      </c>
      <c r="AG798" s="39" t="s">
        <v>450</v>
      </c>
      <c r="AH798" s="39" t="s">
        <v>450</v>
      </c>
      <c r="AI798" s="39" t="s">
        <v>450</v>
      </c>
      <c r="AJ798" s="39" t="s">
        <v>450</v>
      </c>
      <c r="AK798" s="38" t="s">
        <v>450</v>
      </c>
      <c r="AL798" s="38" t="s">
        <v>450</v>
      </c>
      <c r="AM798" s="38" t="s">
        <v>450</v>
      </c>
      <c r="AN798" s="38" t="s">
        <v>450</v>
      </c>
      <c r="AO798" s="38">
        <v>0</v>
      </c>
      <c r="AP798" s="36">
        <v>5.0999999999999997E-2</v>
      </c>
      <c r="AQ798" s="36" t="s">
        <v>450</v>
      </c>
      <c r="AR798" s="36" t="s">
        <v>450</v>
      </c>
      <c r="AS798" s="36" t="s">
        <v>450</v>
      </c>
      <c r="AT798" s="36">
        <v>5.0999999999999997E-2</v>
      </c>
      <c r="AU798" s="37">
        <v>11</v>
      </c>
      <c r="AV798" s="37" t="s">
        <v>450</v>
      </c>
      <c r="AW798" s="37" t="s">
        <v>450</v>
      </c>
      <c r="AX798" s="37" t="s">
        <v>450</v>
      </c>
      <c r="AY798" s="37">
        <v>11</v>
      </c>
      <c r="AZ798" s="36" t="s">
        <v>450</v>
      </c>
      <c r="BA798" s="36" t="s">
        <v>450</v>
      </c>
      <c r="BB798" s="36" t="s">
        <v>450</v>
      </c>
      <c r="BC798" s="36" t="s">
        <v>450</v>
      </c>
      <c r="BD798" s="36">
        <v>0</v>
      </c>
      <c r="BE798" s="38" t="s">
        <v>450</v>
      </c>
      <c r="BF798" s="38" t="s">
        <v>450</v>
      </c>
      <c r="BG798" s="38" t="s">
        <v>450</v>
      </c>
      <c r="BH798" s="38" t="s">
        <v>450</v>
      </c>
      <c r="BI798" s="38">
        <v>0</v>
      </c>
      <c r="BJ798" s="39" t="s">
        <v>450</v>
      </c>
      <c r="BK798" s="39" t="s">
        <v>450</v>
      </c>
      <c r="BL798" s="39" t="s">
        <v>450</v>
      </c>
      <c r="BM798" s="39" t="s">
        <v>450</v>
      </c>
      <c r="BN798" s="39">
        <v>0</v>
      </c>
      <c r="BO798" s="38" t="s">
        <v>450</v>
      </c>
      <c r="BP798" s="38" t="s">
        <v>450</v>
      </c>
      <c r="BQ798" s="38" t="s">
        <v>450</v>
      </c>
      <c r="BR798" s="38" t="s">
        <v>450</v>
      </c>
      <c r="BS798" s="38">
        <v>0</v>
      </c>
      <c r="BT798" s="36">
        <v>3.7120000000000002</v>
      </c>
      <c r="BU798" s="36">
        <v>0.248</v>
      </c>
      <c r="BV798" s="36">
        <v>0</v>
      </c>
      <c r="BW798" s="36">
        <v>0</v>
      </c>
      <c r="BX798" s="36">
        <v>3.96</v>
      </c>
      <c r="BY798" s="37">
        <v>365</v>
      </c>
      <c r="BZ798" s="37">
        <v>5</v>
      </c>
      <c r="CA798" s="37">
        <v>0</v>
      </c>
      <c r="CB798" s="37">
        <v>0</v>
      </c>
      <c r="CC798" s="37">
        <v>370</v>
      </c>
      <c r="CD798" s="36">
        <v>0</v>
      </c>
      <c r="CE798" s="36">
        <v>0</v>
      </c>
      <c r="CF798" s="36">
        <v>0</v>
      </c>
      <c r="CG798" s="36">
        <v>0</v>
      </c>
      <c r="CH798" s="36">
        <v>0</v>
      </c>
    </row>
    <row r="799" spans="1:86" x14ac:dyDescent="0.25">
      <c r="A799" s="45">
        <v>2022</v>
      </c>
      <c r="B799" s="43" t="s">
        <v>188</v>
      </c>
      <c r="C799" s="44">
        <v>8620</v>
      </c>
      <c r="D799" s="43" t="s">
        <v>645</v>
      </c>
      <c r="E799" s="43" t="s">
        <v>610</v>
      </c>
      <c r="F799" s="42" t="s">
        <v>457</v>
      </c>
      <c r="G799" s="54">
        <v>7.0670000000000002</v>
      </c>
      <c r="H799" s="54" t="s">
        <v>450</v>
      </c>
      <c r="I799" s="38" t="s">
        <v>450</v>
      </c>
      <c r="J799" s="38" t="s">
        <v>450</v>
      </c>
      <c r="K799" s="38">
        <v>7.0670000000000002</v>
      </c>
      <c r="L799" s="39">
        <v>726</v>
      </c>
      <c r="M799" s="39" t="s">
        <v>450</v>
      </c>
      <c r="N799" s="39" t="s">
        <v>450</v>
      </c>
      <c r="O799" s="39" t="s">
        <v>450</v>
      </c>
      <c r="P799" s="39">
        <v>726</v>
      </c>
      <c r="Q799" s="41" t="s">
        <v>450</v>
      </c>
      <c r="R799" s="41" t="s">
        <v>450</v>
      </c>
      <c r="S799" s="41" t="s">
        <v>450</v>
      </c>
      <c r="T799" s="41" t="s">
        <v>450</v>
      </c>
      <c r="U799" s="41" t="s">
        <v>450</v>
      </c>
      <c r="V799" s="40" t="s">
        <v>450</v>
      </c>
      <c r="W799" s="40" t="s">
        <v>450</v>
      </c>
      <c r="X799" s="40" t="s">
        <v>450</v>
      </c>
      <c r="Y799" s="40" t="s">
        <v>450</v>
      </c>
      <c r="Z799" s="40" t="s">
        <v>450</v>
      </c>
      <c r="AA799" s="38" t="s">
        <v>450</v>
      </c>
      <c r="AB799" s="38" t="s">
        <v>450</v>
      </c>
      <c r="AC799" s="38" t="s">
        <v>450</v>
      </c>
      <c r="AD799" s="38" t="s">
        <v>450</v>
      </c>
      <c r="AE799" s="38" t="s">
        <v>450</v>
      </c>
      <c r="AF799" s="39" t="s">
        <v>450</v>
      </c>
      <c r="AG799" s="39" t="s">
        <v>450</v>
      </c>
      <c r="AH799" s="39" t="s">
        <v>450</v>
      </c>
      <c r="AI799" s="39" t="s">
        <v>450</v>
      </c>
      <c r="AJ799" s="39" t="s">
        <v>450</v>
      </c>
      <c r="AK799" s="38" t="s">
        <v>450</v>
      </c>
      <c r="AL799" s="38" t="s">
        <v>450</v>
      </c>
      <c r="AM799" s="38" t="s">
        <v>450</v>
      </c>
      <c r="AN799" s="38" t="s">
        <v>450</v>
      </c>
      <c r="AO799" s="38">
        <v>0</v>
      </c>
      <c r="AP799" s="36">
        <v>3.5999999999999997E-2</v>
      </c>
      <c r="AQ799" s="36" t="s">
        <v>450</v>
      </c>
      <c r="AR799" s="36" t="s">
        <v>450</v>
      </c>
      <c r="AS799" s="36" t="s">
        <v>450</v>
      </c>
      <c r="AT799" s="36">
        <v>3.5999999999999997E-2</v>
      </c>
      <c r="AU799" s="37">
        <v>21</v>
      </c>
      <c r="AV799" s="37" t="s">
        <v>450</v>
      </c>
      <c r="AW799" s="37" t="s">
        <v>450</v>
      </c>
      <c r="AX799" s="37" t="s">
        <v>450</v>
      </c>
      <c r="AY799" s="37">
        <v>21</v>
      </c>
      <c r="AZ799" s="36" t="s">
        <v>450</v>
      </c>
      <c r="BA799" s="36" t="s">
        <v>450</v>
      </c>
      <c r="BB799" s="36" t="s">
        <v>450</v>
      </c>
      <c r="BC799" s="36" t="s">
        <v>450</v>
      </c>
      <c r="BD799" s="36">
        <v>0</v>
      </c>
      <c r="BE799" s="38" t="s">
        <v>450</v>
      </c>
      <c r="BF799" s="38" t="s">
        <v>450</v>
      </c>
      <c r="BG799" s="38" t="s">
        <v>450</v>
      </c>
      <c r="BH799" s="38" t="s">
        <v>450</v>
      </c>
      <c r="BI799" s="38">
        <v>0</v>
      </c>
      <c r="BJ799" s="39" t="s">
        <v>450</v>
      </c>
      <c r="BK799" s="39" t="s">
        <v>450</v>
      </c>
      <c r="BL799" s="39" t="s">
        <v>450</v>
      </c>
      <c r="BM799" s="39" t="s">
        <v>450</v>
      </c>
      <c r="BN799" s="39">
        <v>0</v>
      </c>
      <c r="BO799" s="38" t="s">
        <v>450</v>
      </c>
      <c r="BP799" s="38" t="s">
        <v>450</v>
      </c>
      <c r="BQ799" s="38" t="s">
        <v>450</v>
      </c>
      <c r="BR799" s="38" t="s">
        <v>450</v>
      </c>
      <c r="BS799" s="38">
        <v>0</v>
      </c>
      <c r="BT799" s="36">
        <v>7.1029999999999998</v>
      </c>
      <c r="BU799" s="36">
        <v>0</v>
      </c>
      <c r="BV799" s="36">
        <v>0</v>
      </c>
      <c r="BW799" s="36">
        <v>0</v>
      </c>
      <c r="BX799" s="36">
        <v>7.1029999999999998</v>
      </c>
      <c r="BY799" s="37">
        <v>747</v>
      </c>
      <c r="BZ799" s="37">
        <v>0</v>
      </c>
      <c r="CA799" s="37">
        <v>0</v>
      </c>
      <c r="CB799" s="37">
        <v>0</v>
      </c>
      <c r="CC799" s="37">
        <v>747</v>
      </c>
      <c r="CD799" s="36">
        <v>0</v>
      </c>
      <c r="CE799" s="36">
        <v>0</v>
      </c>
      <c r="CF799" s="36">
        <v>0</v>
      </c>
      <c r="CG799" s="36">
        <v>0</v>
      </c>
      <c r="CH799" s="36">
        <v>0</v>
      </c>
    </row>
    <row r="800" spans="1:86" x14ac:dyDescent="0.25">
      <c r="A800" s="45">
        <v>2022</v>
      </c>
      <c r="B800" s="43" t="s">
        <v>188</v>
      </c>
      <c r="C800" s="44">
        <v>8898</v>
      </c>
      <c r="D800" s="43" t="s">
        <v>644</v>
      </c>
      <c r="E800" s="43" t="s">
        <v>610</v>
      </c>
      <c r="F800" s="42" t="s">
        <v>457</v>
      </c>
      <c r="G800" s="54">
        <v>0.9</v>
      </c>
      <c r="H800" s="54" t="s">
        <v>450</v>
      </c>
      <c r="I800" s="38" t="s">
        <v>450</v>
      </c>
      <c r="J800" s="38" t="s">
        <v>450</v>
      </c>
      <c r="K800" s="38">
        <v>0.9</v>
      </c>
      <c r="L800" s="39">
        <v>83</v>
      </c>
      <c r="M800" s="39" t="s">
        <v>450</v>
      </c>
      <c r="N800" s="39" t="s">
        <v>450</v>
      </c>
      <c r="O800" s="39" t="s">
        <v>450</v>
      </c>
      <c r="P800" s="39">
        <v>83</v>
      </c>
      <c r="Q800" s="41" t="s">
        <v>450</v>
      </c>
      <c r="R800" s="41" t="s">
        <v>450</v>
      </c>
      <c r="S800" s="41" t="s">
        <v>450</v>
      </c>
      <c r="T800" s="41" t="s">
        <v>450</v>
      </c>
      <c r="U800" s="41">
        <v>0</v>
      </c>
      <c r="V800" s="40" t="s">
        <v>450</v>
      </c>
      <c r="W800" s="40" t="s">
        <v>450</v>
      </c>
      <c r="X800" s="40" t="s">
        <v>450</v>
      </c>
      <c r="Y800" s="40" t="s">
        <v>450</v>
      </c>
      <c r="Z800" s="40">
        <v>0</v>
      </c>
      <c r="AA800" s="38" t="s">
        <v>450</v>
      </c>
      <c r="AB800" s="38" t="s">
        <v>450</v>
      </c>
      <c r="AC800" s="38" t="s">
        <v>450</v>
      </c>
      <c r="AD800" s="38" t="s">
        <v>450</v>
      </c>
      <c r="AE800" s="38">
        <v>0</v>
      </c>
      <c r="AF800" s="39" t="s">
        <v>450</v>
      </c>
      <c r="AG800" s="39" t="s">
        <v>450</v>
      </c>
      <c r="AH800" s="39" t="s">
        <v>450</v>
      </c>
      <c r="AI800" s="39" t="s">
        <v>450</v>
      </c>
      <c r="AJ800" s="39">
        <v>0</v>
      </c>
      <c r="AK800" s="38" t="s">
        <v>450</v>
      </c>
      <c r="AL800" s="38" t="s">
        <v>450</v>
      </c>
      <c r="AM800" s="38" t="s">
        <v>450</v>
      </c>
      <c r="AN800" s="38" t="s">
        <v>450</v>
      </c>
      <c r="AO800" s="38">
        <v>0</v>
      </c>
      <c r="AP800" s="36" t="s">
        <v>450</v>
      </c>
      <c r="AQ800" s="36" t="s">
        <v>450</v>
      </c>
      <c r="AR800" s="36" t="s">
        <v>450</v>
      </c>
      <c r="AS800" s="36" t="s">
        <v>450</v>
      </c>
      <c r="AT800" s="36">
        <v>0</v>
      </c>
      <c r="AU800" s="37" t="s">
        <v>450</v>
      </c>
      <c r="AV800" s="37" t="s">
        <v>450</v>
      </c>
      <c r="AW800" s="37" t="s">
        <v>450</v>
      </c>
      <c r="AX800" s="37" t="s">
        <v>450</v>
      </c>
      <c r="AY800" s="37">
        <v>0</v>
      </c>
      <c r="AZ800" s="36" t="s">
        <v>450</v>
      </c>
      <c r="BA800" s="36" t="s">
        <v>450</v>
      </c>
      <c r="BB800" s="36" t="s">
        <v>450</v>
      </c>
      <c r="BC800" s="36" t="s">
        <v>450</v>
      </c>
      <c r="BD800" s="36">
        <v>0</v>
      </c>
      <c r="BE800" s="38" t="s">
        <v>450</v>
      </c>
      <c r="BF800" s="38" t="s">
        <v>450</v>
      </c>
      <c r="BG800" s="38" t="s">
        <v>450</v>
      </c>
      <c r="BH800" s="38" t="s">
        <v>450</v>
      </c>
      <c r="BI800" s="38">
        <v>0</v>
      </c>
      <c r="BJ800" s="39" t="s">
        <v>450</v>
      </c>
      <c r="BK800" s="39" t="s">
        <v>450</v>
      </c>
      <c r="BL800" s="39" t="s">
        <v>450</v>
      </c>
      <c r="BM800" s="39" t="s">
        <v>450</v>
      </c>
      <c r="BN800" s="39">
        <v>0</v>
      </c>
      <c r="BO800" s="38" t="s">
        <v>450</v>
      </c>
      <c r="BP800" s="38" t="s">
        <v>450</v>
      </c>
      <c r="BQ800" s="38" t="s">
        <v>450</v>
      </c>
      <c r="BR800" s="38" t="s">
        <v>450</v>
      </c>
      <c r="BS800" s="38">
        <v>0</v>
      </c>
      <c r="BT800" s="36">
        <v>0.9</v>
      </c>
      <c r="BU800" s="36">
        <v>0</v>
      </c>
      <c r="BV800" s="36">
        <v>0</v>
      </c>
      <c r="BW800" s="36">
        <v>0</v>
      </c>
      <c r="BX800" s="36">
        <v>0.9</v>
      </c>
      <c r="BY800" s="37">
        <v>83</v>
      </c>
      <c r="BZ800" s="37">
        <v>0</v>
      </c>
      <c r="CA800" s="37">
        <v>0</v>
      </c>
      <c r="CB800" s="37">
        <v>0</v>
      </c>
      <c r="CC800" s="37">
        <v>83</v>
      </c>
      <c r="CD800" s="36">
        <v>0</v>
      </c>
      <c r="CE800" s="36">
        <v>0</v>
      </c>
      <c r="CF800" s="36">
        <v>0</v>
      </c>
      <c r="CG800" s="36">
        <v>0</v>
      </c>
      <c r="CH800" s="36">
        <v>0</v>
      </c>
    </row>
    <row r="801" spans="1:86" x14ac:dyDescent="0.25">
      <c r="A801" s="45">
        <v>2022</v>
      </c>
      <c r="B801" s="43" t="s">
        <v>188</v>
      </c>
      <c r="C801" s="44">
        <v>9590</v>
      </c>
      <c r="D801" s="43" t="s">
        <v>643</v>
      </c>
      <c r="E801" s="43" t="s">
        <v>610</v>
      </c>
      <c r="F801" s="42" t="s">
        <v>457</v>
      </c>
      <c r="G801" s="54">
        <v>0.47099999999999997</v>
      </c>
      <c r="H801" s="54" t="s">
        <v>450</v>
      </c>
      <c r="I801" s="38" t="s">
        <v>450</v>
      </c>
      <c r="J801" s="38" t="s">
        <v>450</v>
      </c>
      <c r="K801" s="38">
        <v>0.47099999999999997</v>
      </c>
      <c r="L801" s="39">
        <v>41</v>
      </c>
      <c r="M801" s="39" t="s">
        <v>450</v>
      </c>
      <c r="N801" s="39" t="s">
        <v>450</v>
      </c>
      <c r="O801" s="39" t="s">
        <v>450</v>
      </c>
      <c r="P801" s="39">
        <v>41</v>
      </c>
      <c r="Q801" s="41" t="s">
        <v>450</v>
      </c>
      <c r="R801" s="41" t="s">
        <v>450</v>
      </c>
      <c r="S801" s="41" t="s">
        <v>450</v>
      </c>
      <c r="T801" s="41" t="s">
        <v>450</v>
      </c>
      <c r="U801" s="41">
        <v>0</v>
      </c>
      <c r="V801" s="40" t="s">
        <v>450</v>
      </c>
      <c r="W801" s="40" t="s">
        <v>450</v>
      </c>
      <c r="X801" s="40" t="s">
        <v>450</v>
      </c>
      <c r="Y801" s="40" t="s">
        <v>450</v>
      </c>
      <c r="Z801" s="40">
        <v>0</v>
      </c>
      <c r="AA801" s="38" t="s">
        <v>450</v>
      </c>
      <c r="AB801" s="38" t="s">
        <v>450</v>
      </c>
      <c r="AC801" s="38" t="s">
        <v>450</v>
      </c>
      <c r="AD801" s="38" t="s">
        <v>450</v>
      </c>
      <c r="AE801" s="38">
        <v>0</v>
      </c>
      <c r="AF801" s="39" t="s">
        <v>450</v>
      </c>
      <c r="AG801" s="39" t="s">
        <v>450</v>
      </c>
      <c r="AH801" s="39" t="s">
        <v>450</v>
      </c>
      <c r="AI801" s="39" t="s">
        <v>450</v>
      </c>
      <c r="AJ801" s="39">
        <v>0</v>
      </c>
      <c r="AK801" s="38" t="s">
        <v>450</v>
      </c>
      <c r="AL801" s="38" t="s">
        <v>450</v>
      </c>
      <c r="AM801" s="38" t="s">
        <v>450</v>
      </c>
      <c r="AN801" s="38" t="s">
        <v>450</v>
      </c>
      <c r="AO801" s="38">
        <v>0</v>
      </c>
      <c r="AP801" s="36" t="s">
        <v>450</v>
      </c>
      <c r="AQ801" s="36" t="s">
        <v>450</v>
      </c>
      <c r="AR801" s="36" t="s">
        <v>450</v>
      </c>
      <c r="AS801" s="36" t="s">
        <v>450</v>
      </c>
      <c r="AT801" s="36">
        <v>0</v>
      </c>
      <c r="AU801" s="37" t="s">
        <v>450</v>
      </c>
      <c r="AV801" s="37" t="s">
        <v>450</v>
      </c>
      <c r="AW801" s="37" t="s">
        <v>450</v>
      </c>
      <c r="AX801" s="37" t="s">
        <v>450</v>
      </c>
      <c r="AY801" s="37">
        <v>0</v>
      </c>
      <c r="AZ801" s="36" t="s">
        <v>450</v>
      </c>
      <c r="BA801" s="36" t="s">
        <v>450</v>
      </c>
      <c r="BB801" s="36" t="s">
        <v>450</v>
      </c>
      <c r="BC801" s="36" t="s">
        <v>450</v>
      </c>
      <c r="BD801" s="36">
        <v>0</v>
      </c>
      <c r="BE801" s="38" t="s">
        <v>450</v>
      </c>
      <c r="BF801" s="38" t="s">
        <v>450</v>
      </c>
      <c r="BG801" s="38" t="s">
        <v>450</v>
      </c>
      <c r="BH801" s="38" t="s">
        <v>450</v>
      </c>
      <c r="BI801" s="38">
        <v>0</v>
      </c>
      <c r="BJ801" s="39" t="s">
        <v>450</v>
      </c>
      <c r="BK801" s="39" t="s">
        <v>450</v>
      </c>
      <c r="BL801" s="39" t="s">
        <v>450</v>
      </c>
      <c r="BM801" s="39" t="s">
        <v>450</v>
      </c>
      <c r="BN801" s="39">
        <v>0</v>
      </c>
      <c r="BO801" s="38" t="s">
        <v>450</v>
      </c>
      <c r="BP801" s="38" t="s">
        <v>450</v>
      </c>
      <c r="BQ801" s="38" t="s">
        <v>450</v>
      </c>
      <c r="BR801" s="38" t="s">
        <v>450</v>
      </c>
      <c r="BS801" s="38">
        <v>0</v>
      </c>
      <c r="BT801" s="36">
        <v>0.47099999999999997</v>
      </c>
      <c r="BU801" s="36">
        <v>0</v>
      </c>
      <c r="BV801" s="36">
        <v>0</v>
      </c>
      <c r="BW801" s="36">
        <v>0</v>
      </c>
      <c r="BX801" s="36">
        <v>0.47099999999999997</v>
      </c>
      <c r="BY801" s="37">
        <v>41</v>
      </c>
      <c r="BZ801" s="37">
        <v>0</v>
      </c>
      <c r="CA801" s="37">
        <v>0</v>
      </c>
      <c r="CB801" s="37">
        <v>0</v>
      </c>
      <c r="CC801" s="37">
        <v>41</v>
      </c>
      <c r="CD801" s="36">
        <v>0</v>
      </c>
      <c r="CE801" s="36">
        <v>0</v>
      </c>
      <c r="CF801" s="36">
        <v>0</v>
      </c>
      <c r="CG801" s="36">
        <v>0</v>
      </c>
      <c r="CH801" s="36">
        <v>0</v>
      </c>
    </row>
    <row r="802" spans="1:86" x14ac:dyDescent="0.25">
      <c r="A802" s="45">
        <v>2022</v>
      </c>
      <c r="B802" s="43" t="s">
        <v>188</v>
      </c>
      <c r="C802" s="44">
        <v>9668</v>
      </c>
      <c r="D802" s="43" t="s">
        <v>642</v>
      </c>
      <c r="E802" s="43" t="s">
        <v>473</v>
      </c>
      <c r="F802" s="42" t="s">
        <v>457</v>
      </c>
      <c r="G802" s="54">
        <v>0.47299999999999998</v>
      </c>
      <c r="H802" s="54">
        <v>1.7999999999999999E-2</v>
      </c>
      <c r="I802" s="38">
        <v>0</v>
      </c>
      <c r="J802" s="38">
        <v>0</v>
      </c>
      <c r="K802" s="38">
        <v>0.49099999999999999</v>
      </c>
      <c r="L802" s="39">
        <v>54</v>
      </c>
      <c r="M802" s="39">
        <v>1</v>
      </c>
      <c r="N802" s="39">
        <v>0</v>
      </c>
      <c r="O802" s="39">
        <v>0</v>
      </c>
      <c r="P802" s="39">
        <v>55</v>
      </c>
      <c r="Q802" s="41" t="s">
        <v>450</v>
      </c>
      <c r="R802" s="41" t="s">
        <v>450</v>
      </c>
      <c r="S802" s="41" t="s">
        <v>450</v>
      </c>
      <c r="T802" s="41" t="s">
        <v>450</v>
      </c>
      <c r="U802" s="41" t="s">
        <v>450</v>
      </c>
      <c r="V802" s="40" t="s">
        <v>450</v>
      </c>
      <c r="W802" s="40" t="s">
        <v>450</v>
      </c>
      <c r="X802" s="40" t="s">
        <v>450</v>
      </c>
      <c r="Y802" s="40" t="s">
        <v>450</v>
      </c>
      <c r="Z802" s="40" t="s">
        <v>450</v>
      </c>
      <c r="AA802" s="38" t="s">
        <v>450</v>
      </c>
      <c r="AB802" s="38" t="s">
        <v>450</v>
      </c>
      <c r="AC802" s="38" t="s">
        <v>450</v>
      </c>
      <c r="AD802" s="38" t="s">
        <v>450</v>
      </c>
      <c r="AE802" s="38" t="s">
        <v>450</v>
      </c>
      <c r="AF802" s="39" t="s">
        <v>450</v>
      </c>
      <c r="AG802" s="39" t="s">
        <v>450</v>
      </c>
      <c r="AH802" s="39" t="s">
        <v>450</v>
      </c>
      <c r="AI802" s="39" t="s">
        <v>450</v>
      </c>
      <c r="AJ802" s="39" t="s">
        <v>450</v>
      </c>
      <c r="AK802" s="38" t="s">
        <v>450</v>
      </c>
      <c r="AL802" s="38" t="s">
        <v>450</v>
      </c>
      <c r="AM802" s="38" t="s">
        <v>450</v>
      </c>
      <c r="AN802" s="38" t="s">
        <v>450</v>
      </c>
      <c r="AO802" s="38">
        <v>0</v>
      </c>
      <c r="AP802" s="36" t="s">
        <v>450</v>
      </c>
      <c r="AQ802" s="36" t="s">
        <v>450</v>
      </c>
      <c r="AR802" s="36" t="s">
        <v>450</v>
      </c>
      <c r="AS802" s="36" t="s">
        <v>450</v>
      </c>
      <c r="AT802" s="36">
        <v>0</v>
      </c>
      <c r="AU802" s="37" t="s">
        <v>450</v>
      </c>
      <c r="AV802" s="37" t="s">
        <v>450</v>
      </c>
      <c r="AW802" s="37" t="s">
        <v>450</v>
      </c>
      <c r="AX802" s="37" t="s">
        <v>450</v>
      </c>
      <c r="AY802" s="37">
        <v>0</v>
      </c>
      <c r="AZ802" s="36" t="s">
        <v>450</v>
      </c>
      <c r="BA802" s="36" t="s">
        <v>450</v>
      </c>
      <c r="BB802" s="36" t="s">
        <v>450</v>
      </c>
      <c r="BC802" s="36" t="s">
        <v>450</v>
      </c>
      <c r="BD802" s="36">
        <v>0</v>
      </c>
      <c r="BE802" s="38" t="s">
        <v>450</v>
      </c>
      <c r="BF802" s="38" t="s">
        <v>450</v>
      </c>
      <c r="BG802" s="38" t="s">
        <v>450</v>
      </c>
      <c r="BH802" s="38" t="s">
        <v>450</v>
      </c>
      <c r="BI802" s="38">
        <v>0</v>
      </c>
      <c r="BJ802" s="39" t="s">
        <v>450</v>
      </c>
      <c r="BK802" s="39" t="s">
        <v>450</v>
      </c>
      <c r="BL802" s="39" t="s">
        <v>450</v>
      </c>
      <c r="BM802" s="39" t="s">
        <v>450</v>
      </c>
      <c r="BN802" s="39">
        <v>0</v>
      </c>
      <c r="BO802" s="38" t="s">
        <v>450</v>
      </c>
      <c r="BP802" s="38" t="s">
        <v>450</v>
      </c>
      <c r="BQ802" s="38" t="s">
        <v>450</v>
      </c>
      <c r="BR802" s="38" t="s">
        <v>450</v>
      </c>
      <c r="BS802" s="38">
        <v>0</v>
      </c>
      <c r="BT802" s="36">
        <v>0.47299999999999998</v>
      </c>
      <c r="BU802" s="36">
        <v>1.7999999999999999E-2</v>
      </c>
      <c r="BV802" s="36">
        <v>0</v>
      </c>
      <c r="BW802" s="36">
        <v>0</v>
      </c>
      <c r="BX802" s="36">
        <v>0.49099999999999999</v>
      </c>
      <c r="BY802" s="37">
        <v>54</v>
      </c>
      <c r="BZ802" s="37">
        <v>1</v>
      </c>
      <c r="CA802" s="37">
        <v>0</v>
      </c>
      <c r="CB802" s="37">
        <v>0</v>
      </c>
      <c r="CC802" s="37">
        <v>55</v>
      </c>
      <c r="CD802" s="36">
        <v>0</v>
      </c>
      <c r="CE802" s="36">
        <v>0</v>
      </c>
      <c r="CF802" s="36">
        <v>0</v>
      </c>
      <c r="CG802" s="36">
        <v>0</v>
      </c>
      <c r="CH802" s="36">
        <v>0</v>
      </c>
    </row>
    <row r="803" spans="1:86" x14ac:dyDescent="0.25">
      <c r="A803" s="45">
        <v>2022</v>
      </c>
      <c r="B803" s="43" t="s">
        <v>188</v>
      </c>
      <c r="C803" s="44">
        <v>10009</v>
      </c>
      <c r="D803" s="43" t="s">
        <v>641</v>
      </c>
      <c r="E803" s="43" t="s">
        <v>610</v>
      </c>
      <c r="F803" s="42" t="s">
        <v>457</v>
      </c>
      <c r="G803" s="54">
        <v>1.08</v>
      </c>
      <c r="H803" s="54">
        <v>0.26700000000000002</v>
      </c>
      <c r="I803" s="38" t="s">
        <v>450</v>
      </c>
      <c r="J803" s="38" t="s">
        <v>450</v>
      </c>
      <c r="K803" s="38">
        <v>1.347</v>
      </c>
      <c r="L803" s="39">
        <v>101</v>
      </c>
      <c r="M803" s="39">
        <v>4</v>
      </c>
      <c r="N803" s="39" t="s">
        <v>450</v>
      </c>
      <c r="O803" s="39" t="s">
        <v>450</v>
      </c>
      <c r="P803" s="39">
        <v>105</v>
      </c>
      <c r="Q803" s="41" t="s">
        <v>450</v>
      </c>
      <c r="R803" s="41" t="s">
        <v>450</v>
      </c>
      <c r="S803" s="41" t="s">
        <v>450</v>
      </c>
      <c r="T803" s="41" t="s">
        <v>450</v>
      </c>
      <c r="U803" s="41" t="s">
        <v>450</v>
      </c>
      <c r="V803" s="40" t="s">
        <v>450</v>
      </c>
      <c r="W803" s="40" t="s">
        <v>450</v>
      </c>
      <c r="X803" s="40" t="s">
        <v>450</v>
      </c>
      <c r="Y803" s="40" t="s">
        <v>450</v>
      </c>
      <c r="Z803" s="40" t="s">
        <v>450</v>
      </c>
      <c r="AA803" s="38" t="s">
        <v>450</v>
      </c>
      <c r="AB803" s="38" t="s">
        <v>450</v>
      </c>
      <c r="AC803" s="38" t="s">
        <v>450</v>
      </c>
      <c r="AD803" s="38" t="s">
        <v>450</v>
      </c>
      <c r="AE803" s="38" t="s">
        <v>450</v>
      </c>
      <c r="AF803" s="39" t="s">
        <v>450</v>
      </c>
      <c r="AG803" s="39" t="s">
        <v>450</v>
      </c>
      <c r="AH803" s="39" t="s">
        <v>450</v>
      </c>
      <c r="AI803" s="39" t="s">
        <v>450</v>
      </c>
      <c r="AJ803" s="39" t="s">
        <v>450</v>
      </c>
      <c r="AK803" s="38" t="s">
        <v>450</v>
      </c>
      <c r="AL803" s="38" t="s">
        <v>450</v>
      </c>
      <c r="AM803" s="38" t="s">
        <v>450</v>
      </c>
      <c r="AN803" s="38" t="s">
        <v>450</v>
      </c>
      <c r="AO803" s="38">
        <v>0</v>
      </c>
      <c r="AP803" s="36">
        <v>2.1999999999999999E-2</v>
      </c>
      <c r="AQ803" s="36">
        <v>2E-3</v>
      </c>
      <c r="AR803" s="36" t="s">
        <v>450</v>
      </c>
      <c r="AS803" s="36" t="s">
        <v>450</v>
      </c>
      <c r="AT803" s="36">
        <v>2.4E-2</v>
      </c>
      <c r="AU803" s="37">
        <v>6</v>
      </c>
      <c r="AV803" s="37">
        <v>1</v>
      </c>
      <c r="AW803" s="37" t="s">
        <v>450</v>
      </c>
      <c r="AX803" s="37" t="s">
        <v>450</v>
      </c>
      <c r="AY803" s="37">
        <v>7</v>
      </c>
      <c r="AZ803" s="36" t="s">
        <v>450</v>
      </c>
      <c r="BA803" s="36" t="s">
        <v>450</v>
      </c>
      <c r="BB803" s="36" t="s">
        <v>450</v>
      </c>
      <c r="BC803" s="36" t="s">
        <v>450</v>
      </c>
      <c r="BD803" s="36">
        <v>0</v>
      </c>
      <c r="BE803" s="38" t="s">
        <v>450</v>
      </c>
      <c r="BF803" s="38" t="s">
        <v>450</v>
      </c>
      <c r="BG803" s="38" t="s">
        <v>450</v>
      </c>
      <c r="BH803" s="38" t="s">
        <v>450</v>
      </c>
      <c r="BI803" s="38">
        <v>0</v>
      </c>
      <c r="BJ803" s="39" t="s">
        <v>450</v>
      </c>
      <c r="BK803" s="39" t="s">
        <v>450</v>
      </c>
      <c r="BL803" s="39" t="s">
        <v>450</v>
      </c>
      <c r="BM803" s="39" t="s">
        <v>450</v>
      </c>
      <c r="BN803" s="39">
        <v>0</v>
      </c>
      <c r="BO803" s="38" t="s">
        <v>450</v>
      </c>
      <c r="BP803" s="38" t="s">
        <v>450</v>
      </c>
      <c r="BQ803" s="38" t="s">
        <v>450</v>
      </c>
      <c r="BR803" s="38" t="s">
        <v>450</v>
      </c>
      <c r="BS803" s="38">
        <v>0</v>
      </c>
      <c r="BT803" s="36">
        <v>1.1020000000000001</v>
      </c>
      <c r="BU803" s="36">
        <v>0.26900000000000002</v>
      </c>
      <c r="BV803" s="36">
        <v>0</v>
      </c>
      <c r="BW803" s="36">
        <v>0</v>
      </c>
      <c r="BX803" s="36">
        <v>1.371</v>
      </c>
      <c r="BY803" s="37">
        <v>107</v>
      </c>
      <c r="BZ803" s="37">
        <v>5</v>
      </c>
      <c r="CA803" s="37">
        <v>0</v>
      </c>
      <c r="CB803" s="37">
        <v>0</v>
      </c>
      <c r="CC803" s="37">
        <v>112</v>
      </c>
      <c r="CD803" s="36">
        <v>0</v>
      </c>
      <c r="CE803" s="36">
        <v>0</v>
      </c>
      <c r="CF803" s="36">
        <v>0</v>
      </c>
      <c r="CG803" s="36">
        <v>0</v>
      </c>
      <c r="CH803" s="36">
        <v>0</v>
      </c>
    </row>
    <row r="804" spans="1:86" x14ac:dyDescent="0.25">
      <c r="A804" s="45">
        <v>2022</v>
      </c>
      <c r="B804" s="43" t="s">
        <v>188</v>
      </c>
      <c r="C804" s="44">
        <v>11014</v>
      </c>
      <c r="D804" s="43" t="s">
        <v>640</v>
      </c>
      <c r="E804" s="43" t="s">
        <v>610</v>
      </c>
      <c r="F804" s="42" t="s">
        <v>457</v>
      </c>
      <c r="G804" s="54">
        <v>0.26</v>
      </c>
      <c r="H804" s="54" t="s">
        <v>450</v>
      </c>
      <c r="I804" s="38" t="s">
        <v>450</v>
      </c>
      <c r="J804" s="38" t="s">
        <v>450</v>
      </c>
      <c r="K804" s="38">
        <v>0.26</v>
      </c>
      <c r="L804" s="39">
        <v>15</v>
      </c>
      <c r="M804" s="39" t="s">
        <v>450</v>
      </c>
      <c r="N804" s="39" t="s">
        <v>450</v>
      </c>
      <c r="O804" s="39" t="s">
        <v>450</v>
      </c>
      <c r="P804" s="39">
        <v>15</v>
      </c>
      <c r="Q804" s="41" t="s">
        <v>450</v>
      </c>
      <c r="R804" s="41" t="s">
        <v>450</v>
      </c>
      <c r="S804" s="41" t="s">
        <v>450</v>
      </c>
      <c r="T804" s="41" t="s">
        <v>450</v>
      </c>
      <c r="U804" s="41" t="s">
        <v>450</v>
      </c>
      <c r="V804" s="40" t="s">
        <v>450</v>
      </c>
      <c r="W804" s="40" t="s">
        <v>450</v>
      </c>
      <c r="X804" s="40" t="s">
        <v>450</v>
      </c>
      <c r="Y804" s="40" t="s">
        <v>450</v>
      </c>
      <c r="Z804" s="40" t="s">
        <v>450</v>
      </c>
      <c r="AA804" s="38" t="s">
        <v>450</v>
      </c>
      <c r="AB804" s="38" t="s">
        <v>450</v>
      </c>
      <c r="AC804" s="38" t="s">
        <v>450</v>
      </c>
      <c r="AD804" s="38" t="s">
        <v>450</v>
      </c>
      <c r="AE804" s="38" t="s">
        <v>450</v>
      </c>
      <c r="AF804" s="39" t="s">
        <v>450</v>
      </c>
      <c r="AG804" s="39" t="s">
        <v>450</v>
      </c>
      <c r="AH804" s="39" t="s">
        <v>450</v>
      </c>
      <c r="AI804" s="39" t="s">
        <v>450</v>
      </c>
      <c r="AJ804" s="39" t="s">
        <v>450</v>
      </c>
      <c r="AK804" s="38">
        <v>77.405000000000001</v>
      </c>
      <c r="AL804" s="38" t="s">
        <v>450</v>
      </c>
      <c r="AM804" s="38" t="s">
        <v>450</v>
      </c>
      <c r="AN804" s="38" t="s">
        <v>450</v>
      </c>
      <c r="AO804" s="38">
        <v>77.405000000000001</v>
      </c>
      <c r="AP804" s="36">
        <v>2.1999999999999999E-2</v>
      </c>
      <c r="AQ804" s="36" t="s">
        <v>450</v>
      </c>
      <c r="AR804" s="36" t="s">
        <v>450</v>
      </c>
      <c r="AS804" s="36" t="s">
        <v>450</v>
      </c>
      <c r="AT804" s="36">
        <v>2.1999999999999999E-2</v>
      </c>
      <c r="AU804" s="37">
        <v>3</v>
      </c>
      <c r="AV804" s="37" t="s">
        <v>450</v>
      </c>
      <c r="AW804" s="37" t="s">
        <v>450</v>
      </c>
      <c r="AX804" s="37" t="s">
        <v>450</v>
      </c>
      <c r="AY804" s="37">
        <v>3</v>
      </c>
      <c r="AZ804" s="36">
        <v>6.6740000000000004</v>
      </c>
      <c r="BA804" s="36" t="s">
        <v>450</v>
      </c>
      <c r="BB804" s="36" t="s">
        <v>450</v>
      </c>
      <c r="BC804" s="36" t="s">
        <v>450</v>
      </c>
      <c r="BD804" s="36">
        <v>6.6740000000000004</v>
      </c>
      <c r="BE804" s="38" t="s">
        <v>450</v>
      </c>
      <c r="BF804" s="38" t="s">
        <v>450</v>
      </c>
      <c r="BG804" s="38" t="s">
        <v>450</v>
      </c>
      <c r="BH804" s="38" t="s">
        <v>450</v>
      </c>
      <c r="BI804" s="38">
        <v>0</v>
      </c>
      <c r="BJ804" s="39" t="s">
        <v>450</v>
      </c>
      <c r="BK804" s="39" t="s">
        <v>450</v>
      </c>
      <c r="BL804" s="39" t="s">
        <v>450</v>
      </c>
      <c r="BM804" s="39" t="s">
        <v>450</v>
      </c>
      <c r="BN804" s="39">
        <v>0</v>
      </c>
      <c r="BO804" s="38" t="s">
        <v>450</v>
      </c>
      <c r="BP804" s="38" t="s">
        <v>450</v>
      </c>
      <c r="BQ804" s="38" t="s">
        <v>450</v>
      </c>
      <c r="BR804" s="38" t="s">
        <v>450</v>
      </c>
      <c r="BS804" s="38">
        <v>0</v>
      </c>
      <c r="BT804" s="36">
        <v>0.28199999999999997</v>
      </c>
      <c r="BU804" s="36">
        <v>0</v>
      </c>
      <c r="BV804" s="36">
        <v>0</v>
      </c>
      <c r="BW804" s="36">
        <v>0</v>
      </c>
      <c r="BX804" s="36">
        <v>0.28199999999999997</v>
      </c>
      <c r="BY804" s="37">
        <v>18</v>
      </c>
      <c r="BZ804" s="37">
        <v>0</v>
      </c>
      <c r="CA804" s="37">
        <v>0</v>
      </c>
      <c r="CB804" s="37">
        <v>0</v>
      </c>
      <c r="CC804" s="37">
        <v>18</v>
      </c>
      <c r="CD804" s="36">
        <v>84.078999999999994</v>
      </c>
      <c r="CE804" s="36">
        <v>0</v>
      </c>
      <c r="CF804" s="36">
        <v>0</v>
      </c>
      <c r="CG804" s="36">
        <v>0</v>
      </c>
      <c r="CH804" s="36">
        <v>84.078999999999994</v>
      </c>
    </row>
    <row r="805" spans="1:86" x14ac:dyDescent="0.25">
      <c r="A805" s="45">
        <v>2022</v>
      </c>
      <c r="B805" s="43" t="s">
        <v>188</v>
      </c>
      <c r="C805" s="44">
        <v>11292</v>
      </c>
      <c r="D805" s="43" t="s">
        <v>639</v>
      </c>
      <c r="E805" s="43" t="s">
        <v>610</v>
      </c>
      <c r="F805" s="42" t="s">
        <v>457</v>
      </c>
      <c r="G805" s="54">
        <v>8.26</v>
      </c>
      <c r="H805" s="54" t="s">
        <v>450</v>
      </c>
      <c r="I805" s="38" t="s">
        <v>450</v>
      </c>
      <c r="J805" s="38" t="s">
        <v>450</v>
      </c>
      <c r="K805" s="38">
        <v>8.26</v>
      </c>
      <c r="L805" s="39">
        <v>1085</v>
      </c>
      <c r="M805" s="39" t="s">
        <v>450</v>
      </c>
      <c r="N805" s="39" t="s">
        <v>450</v>
      </c>
      <c r="O805" s="39" t="s">
        <v>450</v>
      </c>
      <c r="P805" s="39">
        <v>1085</v>
      </c>
      <c r="Q805" s="41" t="s">
        <v>450</v>
      </c>
      <c r="R805" s="41" t="s">
        <v>450</v>
      </c>
      <c r="S805" s="41" t="s">
        <v>450</v>
      </c>
      <c r="T805" s="41" t="s">
        <v>450</v>
      </c>
      <c r="U805" s="41" t="s">
        <v>450</v>
      </c>
      <c r="V805" s="40" t="s">
        <v>450</v>
      </c>
      <c r="W805" s="40" t="s">
        <v>450</v>
      </c>
      <c r="X805" s="40" t="s">
        <v>450</v>
      </c>
      <c r="Y805" s="40" t="s">
        <v>450</v>
      </c>
      <c r="Z805" s="40" t="s">
        <v>450</v>
      </c>
      <c r="AA805" s="38" t="s">
        <v>450</v>
      </c>
      <c r="AB805" s="38" t="s">
        <v>450</v>
      </c>
      <c r="AC805" s="38" t="s">
        <v>450</v>
      </c>
      <c r="AD805" s="38" t="s">
        <v>450</v>
      </c>
      <c r="AE805" s="38" t="s">
        <v>450</v>
      </c>
      <c r="AF805" s="39" t="s">
        <v>450</v>
      </c>
      <c r="AG805" s="39" t="s">
        <v>450</v>
      </c>
      <c r="AH805" s="39" t="s">
        <v>450</v>
      </c>
      <c r="AI805" s="39" t="s">
        <v>450</v>
      </c>
      <c r="AJ805" s="39" t="s">
        <v>450</v>
      </c>
      <c r="AK805" s="38" t="s">
        <v>450</v>
      </c>
      <c r="AL805" s="38" t="s">
        <v>450</v>
      </c>
      <c r="AM805" s="38" t="s">
        <v>450</v>
      </c>
      <c r="AN805" s="38" t="s">
        <v>450</v>
      </c>
      <c r="AO805" s="38">
        <v>0</v>
      </c>
      <c r="AP805" s="36" t="s">
        <v>450</v>
      </c>
      <c r="AQ805" s="36" t="s">
        <v>450</v>
      </c>
      <c r="AR805" s="36" t="s">
        <v>450</v>
      </c>
      <c r="AS805" s="36" t="s">
        <v>450</v>
      </c>
      <c r="AT805" s="36">
        <v>0</v>
      </c>
      <c r="AU805" s="37" t="s">
        <v>450</v>
      </c>
      <c r="AV805" s="37" t="s">
        <v>450</v>
      </c>
      <c r="AW805" s="37" t="s">
        <v>450</v>
      </c>
      <c r="AX805" s="37" t="s">
        <v>450</v>
      </c>
      <c r="AY805" s="37">
        <v>0</v>
      </c>
      <c r="AZ805" s="36" t="s">
        <v>450</v>
      </c>
      <c r="BA805" s="36" t="s">
        <v>450</v>
      </c>
      <c r="BB805" s="36" t="s">
        <v>450</v>
      </c>
      <c r="BC805" s="36" t="s">
        <v>450</v>
      </c>
      <c r="BD805" s="36">
        <v>0</v>
      </c>
      <c r="BE805" s="38" t="s">
        <v>450</v>
      </c>
      <c r="BF805" s="38" t="s">
        <v>450</v>
      </c>
      <c r="BG805" s="38" t="s">
        <v>450</v>
      </c>
      <c r="BH805" s="38" t="s">
        <v>450</v>
      </c>
      <c r="BI805" s="38">
        <v>0</v>
      </c>
      <c r="BJ805" s="39" t="s">
        <v>450</v>
      </c>
      <c r="BK805" s="39" t="s">
        <v>450</v>
      </c>
      <c r="BL805" s="39" t="s">
        <v>450</v>
      </c>
      <c r="BM805" s="39" t="s">
        <v>450</v>
      </c>
      <c r="BN805" s="39">
        <v>0</v>
      </c>
      <c r="BO805" s="38" t="s">
        <v>450</v>
      </c>
      <c r="BP805" s="38" t="s">
        <v>450</v>
      </c>
      <c r="BQ805" s="38" t="s">
        <v>450</v>
      </c>
      <c r="BR805" s="38" t="s">
        <v>450</v>
      </c>
      <c r="BS805" s="38">
        <v>0</v>
      </c>
      <c r="BT805" s="36">
        <v>8.26</v>
      </c>
      <c r="BU805" s="36">
        <v>0</v>
      </c>
      <c r="BV805" s="36">
        <v>0</v>
      </c>
      <c r="BW805" s="36">
        <v>0</v>
      </c>
      <c r="BX805" s="36">
        <v>8.26</v>
      </c>
      <c r="BY805" s="37">
        <v>1085</v>
      </c>
      <c r="BZ805" s="37">
        <v>0</v>
      </c>
      <c r="CA805" s="37">
        <v>0</v>
      </c>
      <c r="CB805" s="37">
        <v>0</v>
      </c>
      <c r="CC805" s="37">
        <v>1085</v>
      </c>
      <c r="CD805" s="36">
        <v>0</v>
      </c>
      <c r="CE805" s="36">
        <v>0</v>
      </c>
      <c r="CF805" s="36">
        <v>0</v>
      </c>
      <c r="CG805" s="36">
        <v>0</v>
      </c>
      <c r="CH805" s="36">
        <v>0</v>
      </c>
    </row>
    <row r="806" spans="1:86" x14ac:dyDescent="0.25">
      <c r="A806" s="45">
        <v>2022</v>
      </c>
      <c r="B806" s="43" t="s">
        <v>188</v>
      </c>
      <c r="C806" s="44">
        <v>11501</v>
      </c>
      <c r="D806" s="43" t="s">
        <v>638</v>
      </c>
      <c r="E806" s="43" t="s">
        <v>610</v>
      </c>
      <c r="F806" s="42" t="s">
        <v>457</v>
      </c>
      <c r="G806" s="54">
        <v>15.125999999999999</v>
      </c>
      <c r="H806" s="54">
        <v>0.83099999999999996</v>
      </c>
      <c r="I806" s="38" t="s">
        <v>450</v>
      </c>
      <c r="J806" s="38" t="s">
        <v>450</v>
      </c>
      <c r="K806" s="38">
        <v>15.957000000000001</v>
      </c>
      <c r="L806" s="39">
        <v>1563</v>
      </c>
      <c r="M806" s="39">
        <v>20</v>
      </c>
      <c r="N806" s="39" t="s">
        <v>450</v>
      </c>
      <c r="O806" s="39" t="s">
        <v>450</v>
      </c>
      <c r="P806" s="39">
        <v>1583</v>
      </c>
      <c r="Q806" s="41" t="s">
        <v>450</v>
      </c>
      <c r="R806" s="41" t="s">
        <v>450</v>
      </c>
      <c r="S806" s="41" t="s">
        <v>450</v>
      </c>
      <c r="T806" s="41" t="s">
        <v>450</v>
      </c>
      <c r="U806" s="41" t="s">
        <v>450</v>
      </c>
      <c r="V806" s="40" t="s">
        <v>450</v>
      </c>
      <c r="W806" s="40" t="s">
        <v>450</v>
      </c>
      <c r="X806" s="40" t="s">
        <v>450</v>
      </c>
      <c r="Y806" s="40" t="s">
        <v>450</v>
      </c>
      <c r="Z806" s="40" t="s">
        <v>450</v>
      </c>
      <c r="AA806" s="38" t="s">
        <v>450</v>
      </c>
      <c r="AB806" s="38" t="s">
        <v>450</v>
      </c>
      <c r="AC806" s="38" t="s">
        <v>450</v>
      </c>
      <c r="AD806" s="38" t="s">
        <v>450</v>
      </c>
      <c r="AE806" s="38" t="s">
        <v>450</v>
      </c>
      <c r="AF806" s="39" t="s">
        <v>450</v>
      </c>
      <c r="AG806" s="39" t="s">
        <v>450</v>
      </c>
      <c r="AH806" s="39" t="s">
        <v>450</v>
      </c>
      <c r="AI806" s="39" t="s">
        <v>450</v>
      </c>
      <c r="AJ806" s="39" t="s">
        <v>450</v>
      </c>
      <c r="AK806" s="38" t="s">
        <v>450</v>
      </c>
      <c r="AL806" s="38" t="s">
        <v>450</v>
      </c>
      <c r="AM806" s="38" t="s">
        <v>450</v>
      </c>
      <c r="AN806" s="38" t="s">
        <v>450</v>
      </c>
      <c r="AO806" s="38">
        <v>0</v>
      </c>
      <c r="AP806" s="36">
        <v>1.0999999999999999E-2</v>
      </c>
      <c r="AQ806" s="36">
        <v>3.3000000000000002E-2</v>
      </c>
      <c r="AR806" s="36" t="s">
        <v>450</v>
      </c>
      <c r="AS806" s="36" t="s">
        <v>450</v>
      </c>
      <c r="AT806" s="36">
        <v>4.3999999999999997E-2</v>
      </c>
      <c r="AU806" s="37">
        <v>4</v>
      </c>
      <c r="AV806" s="37">
        <v>6</v>
      </c>
      <c r="AW806" s="37" t="s">
        <v>450</v>
      </c>
      <c r="AX806" s="37" t="s">
        <v>450</v>
      </c>
      <c r="AY806" s="37">
        <v>10</v>
      </c>
      <c r="AZ806" s="36" t="s">
        <v>450</v>
      </c>
      <c r="BA806" s="36" t="s">
        <v>450</v>
      </c>
      <c r="BB806" s="36" t="s">
        <v>450</v>
      </c>
      <c r="BC806" s="36" t="s">
        <v>450</v>
      </c>
      <c r="BD806" s="36">
        <v>0</v>
      </c>
      <c r="BE806" s="38" t="s">
        <v>450</v>
      </c>
      <c r="BF806" s="38" t="s">
        <v>450</v>
      </c>
      <c r="BG806" s="38" t="s">
        <v>450</v>
      </c>
      <c r="BH806" s="38" t="s">
        <v>450</v>
      </c>
      <c r="BI806" s="38">
        <v>0</v>
      </c>
      <c r="BJ806" s="39" t="s">
        <v>450</v>
      </c>
      <c r="BK806" s="39" t="s">
        <v>450</v>
      </c>
      <c r="BL806" s="39" t="s">
        <v>450</v>
      </c>
      <c r="BM806" s="39" t="s">
        <v>450</v>
      </c>
      <c r="BN806" s="39">
        <v>0</v>
      </c>
      <c r="BO806" s="38" t="s">
        <v>450</v>
      </c>
      <c r="BP806" s="38" t="s">
        <v>450</v>
      </c>
      <c r="BQ806" s="38" t="s">
        <v>450</v>
      </c>
      <c r="BR806" s="38" t="s">
        <v>450</v>
      </c>
      <c r="BS806" s="38">
        <v>0</v>
      </c>
      <c r="BT806" s="36">
        <v>15.137</v>
      </c>
      <c r="BU806" s="36">
        <v>0.86399999999999999</v>
      </c>
      <c r="BV806" s="36">
        <v>0</v>
      </c>
      <c r="BW806" s="36">
        <v>0</v>
      </c>
      <c r="BX806" s="36">
        <v>16.001000000000001</v>
      </c>
      <c r="BY806" s="37">
        <v>1567</v>
      </c>
      <c r="BZ806" s="37">
        <v>26</v>
      </c>
      <c r="CA806" s="37">
        <v>0</v>
      </c>
      <c r="CB806" s="37">
        <v>0</v>
      </c>
      <c r="CC806" s="37">
        <v>1593</v>
      </c>
      <c r="CD806" s="36">
        <v>0</v>
      </c>
      <c r="CE806" s="36">
        <v>0</v>
      </c>
      <c r="CF806" s="36">
        <v>0</v>
      </c>
      <c r="CG806" s="36">
        <v>0</v>
      </c>
      <c r="CH806" s="36">
        <v>0</v>
      </c>
    </row>
    <row r="807" spans="1:86" x14ac:dyDescent="0.25">
      <c r="A807" s="45">
        <v>2022</v>
      </c>
      <c r="B807" s="43" t="s">
        <v>188</v>
      </c>
      <c r="C807" s="44">
        <v>12268</v>
      </c>
      <c r="D807" s="43" t="s">
        <v>637</v>
      </c>
      <c r="E807" s="43" t="s">
        <v>610</v>
      </c>
      <c r="F807" s="42" t="s">
        <v>457</v>
      </c>
      <c r="G807" s="54">
        <v>2.8</v>
      </c>
      <c r="H807" s="54" t="s">
        <v>450</v>
      </c>
      <c r="I807" s="38" t="s">
        <v>450</v>
      </c>
      <c r="J807" s="38" t="s">
        <v>450</v>
      </c>
      <c r="K807" s="38">
        <v>2.8</v>
      </c>
      <c r="L807" s="39">
        <v>250</v>
      </c>
      <c r="M807" s="39" t="s">
        <v>450</v>
      </c>
      <c r="N807" s="39" t="s">
        <v>450</v>
      </c>
      <c r="O807" s="39" t="s">
        <v>450</v>
      </c>
      <c r="P807" s="39">
        <v>250</v>
      </c>
      <c r="Q807" s="41" t="s">
        <v>450</v>
      </c>
      <c r="R807" s="41" t="s">
        <v>450</v>
      </c>
      <c r="S807" s="41" t="s">
        <v>450</v>
      </c>
      <c r="T807" s="41" t="s">
        <v>450</v>
      </c>
      <c r="U807" s="41" t="s">
        <v>450</v>
      </c>
      <c r="V807" s="40" t="s">
        <v>450</v>
      </c>
      <c r="W807" s="40" t="s">
        <v>450</v>
      </c>
      <c r="X807" s="40" t="s">
        <v>450</v>
      </c>
      <c r="Y807" s="40" t="s">
        <v>450</v>
      </c>
      <c r="Z807" s="40" t="s">
        <v>450</v>
      </c>
      <c r="AA807" s="38" t="s">
        <v>450</v>
      </c>
      <c r="AB807" s="38" t="s">
        <v>450</v>
      </c>
      <c r="AC807" s="38" t="s">
        <v>450</v>
      </c>
      <c r="AD807" s="38" t="s">
        <v>450</v>
      </c>
      <c r="AE807" s="38" t="s">
        <v>450</v>
      </c>
      <c r="AF807" s="39" t="s">
        <v>450</v>
      </c>
      <c r="AG807" s="39" t="s">
        <v>450</v>
      </c>
      <c r="AH807" s="39" t="s">
        <v>450</v>
      </c>
      <c r="AI807" s="39" t="s">
        <v>450</v>
      </c>
      <c r="AJ807" s="39" t="s">
        <v>450</v>
      </c>
      <c r="AK807" s="38" t="s">
        <v>450</v>
      </c>
      <c r="AL807" s="38" t="s">
        <v>450</v>
      </c>
      <c r="AM807" s="38" t="s">
        <v>450</v>
      </c>
      <c r="AN807" s="38" t="s">
        <v>450</v>
      </c>
      <c r="AO807" s="38">
        <v>0</v>
      </c>
      <c r="AP807" s="36">
        <v>8.4000000000000005E-2</v>
      </c>
      <c r="AQ807" s="36" t="s">
        <v>450</v>
      </c>
      <c r="AR807" s="36" t="s">
        <v>450</v>
      </c>
      <c r="AS807" s="36" t="s">
        <v>450</v>
      </c>
      <c r="AT807" s="36">
        <v>8.4000000000000005E-2</v>
      </c>
      <c r="AU807" s="37">
        <v>27</v>
      </c>
      <c r="AV807" s="37" t="s">
        <v>450</v>
      </c>
      <c r="AW807" s="37" t="s">
        <v>450</v>
      </c>
      <c r="AX807" s="37" t="s">
        <v>450</v>
      </c>
      <c r="AY807" s="37">
        <v>27</v>
      </c>
      <c r="AZ807" s="36" t="s">
        <v>450</v>
      </c>
      <c r="BA807" s="36" t="s">
        <v>450</v>
      </c>
      <c r="BB807" s="36" t="s">
        <v>450</v>
      </c>
      <c r="BC807" s="36" t="s">
        <v>450</v>
      </c>
      <c r="BD807" s="36">
        <v>0</v>
      </c>
      <c r="BE807" s="38" t="s">
        <v>450</v>
      </c>
      <c r="BF807" s="38" t="s">
        <v>450</v>
      </c>
      <c r="BG807" s="38" t="s">
        <v>450</v>
      </c>
      <c r="BH807" s="38" t="s">
        <v>450</v>
      </c>
      <c r="BI807" s="38">
        <v>0</v>
      </c>
      <c r="BJ807" s="39" t="s">
        <v>450</v>
      </c>
      <c r="BK807" s="39" t="s">
        <v>450</v>
      </c>
      <c r="BL807" s="39" t="s">
        <v>450</v>
      </c>
      <c r="BM807" s="39" t="s">
        <v>450</v>
      </c>
      <c r="BN807" s="39">
        <v>0</v>
      </c>
      <c r="BO807" s="38" t="s">
        <v>450</v>
      </c>
      <c r="BP807" s="38" t="s">
        <v>450</v>
      </c>
      <c r="BQ807" s="38" t="s">
        <v>450</v>
      </c>
      <c r="BR807" s="38" t="s">
        <v>450</v>
      </c>
      <c r="BS807" s="38">
        <v>0</v>
      </c>
      <c r="BT807" s="36">
        <v>2.8839999999999999</v>
      </c>
      <c r="BU807" s="36">
        <v>0</v>
      </c>
      <c r="BV807" s="36">
        <v>0</v>
      </c>
      <c r="BW807" s="36">
        <v>0</v>
      </c>
      <c r="BX807" s="36">
        <v>2.8839999999999999</v>
      </c>
      <c r="BY807" s="37">
        <v>277</v>
      </c>
      <c r="BZ807" s="37">
        <v>0</v>
      </c>
      <c r="CA807" s="37">
        <v>0</v>
      </c>
      <c r="CB807" s="37">
        <v>0</v>
      </c>
      <c r="CC807" s="37">
        <v>277</v>
      </c>
      <c r="CD807" s="36">
        <v>0</v>
      </c>
      <c r="CE807" s="36">
        <v>0</v>
      </c>
      <c r="CF807" s="36">
        <v>0</v>
      </c>
      <c r="CG807" s="36">
        <v>0</v>
      </c>
      <c r="CH807" s="36">
        <v>0</v>
      </c>
    </row>
    <row r="808" spans="1:86" x14ac:dyDescent="0.25">
      <c r="A808" s="45">
        <v>2022</v>
      </c>
      <c r="B808" s="43" t="s">
        <v>188</v>
      </c>
      <c r="C808" s="44">
        <v>12452</v>
      </c>
      <c r="D808" s="43" t="s">
        <v>636</v>
      </c>
      <c r="E808" s="43" t="s">
        <v>610</v>
      </c>
      <c r="F808" s="42" t="s">
        <v>457</v>
      </c>
      <c r="G808" s="54">
        <v>2.97</v>
      </c>
      <c r="H808" s="54">
        <v>0.02</v>
      </c>
      <c r="I808" s="38" t="s">
        <v>450</v>
      </c>
      <c r="J808" s="38" t="s">
        <v>450</v>
      </c>
      <c r="K808" s="38">
        <v>2.99</v>
      </c>
      <c r="L808" s="39">
        <v>271</v>
      </c>
      <c r="M808" s="39">
        <v>1</v>
      </c>
      <c r="N808" s="39" t="s">
        <v>450</v>
      </c>
      <c r="O808" s="39" t="s">
        <v>450</v>
      </c>
      <c r="P808" s="39">
        <v>272</v>
      </c>
      <c r="Q808" s="41" t="s">
        <v>450</v>
      </c>
      <c r="R808" s="41" t="s">
        <v>450</v>
      </c>
      <c r="S808" s="41" t="s">
        <v>450</v>
      </c>
      <c r="T808" s="41" t="s">
        <v>450</v>
      </c>
      <c r="U808" s="41">
        <v>0</v>
      </c>
      <c r="V808" s="40" t="s">
        <v>450</v>
      </c>
      <c r="W808" s="40" t="s">
        <v>450</v>
      </c>
      <c r="X808" s="40" t="s">
        <v>450</v>
      </c>
      <c r="Y808" s="40" t="s">
        <v>450</v>
      </c>
      <c r="Z808" s="40">
        <v>0</v>
      </c>
      <c r="AA808" s="38">
        <v>1.944</v>
      </c>
      <c r="AB808" s="38" t="s">
        <v>450</v>
      </c>
      <c r="AC808" s="38" t="s">
        <v>450</v>
      </c>
      <c r="AD808" s="38" t="s">
        <v>450</v>
      </c>
      <c r="AE808" s="38">
        <v>1.944</v>
      </c>
      <c r="AF808" s="39">
        <v>392</v>
      </c>
      <c r="AG808" s="39" t="s">
        <v>450</v>
      </c>
      <c r="AH808" s="39" t="s">
        <v>450</v>
      </c>
      <c r="AI808" s="39" t="s">
        <v>450</v>
      </c>
      <c r="AJ808" s="39">
        <v>392</v>
      </c>
      <c r="AK808" s="38" t="s">
        <v>450</v>
      </c>
      <c r="AL808" s="38" t="s">
        <v>450</v>
      </c>
      <c r="AM808" s="38" t="s">
        <v>450</v>
      </c>
      <c r="AN808" s="38" t="s">
        <v>450</v>
      </c>
      <c r="AO808" s="38">
        <v>0</v>
      </c>
      <c r="AP808" s="36" t="s">
        <v>450</v>
      </c>
      <c r="AQ808" s="36" t="s">
        <v>450</v>
      </c>
      <c r="AR808" s="36" t="s">
        <v>450</v>
      </c>
      <c r="AS808" s="36" t="s">
        <v>450</v>
      </c>
      <c r="AT808" s="36">
        <v>0</v>
      </c>
      <c r="AU808" s="37" t="s">
        <v>450</v>
      </c>
      <c r="AV808" s="37" t="s">
        <v>450</v>
      </c>
      <c r="AW808" s="37" t="s">
        <v>450</v>
      </c>
      <c r="AX808" s="37" t="s">
        <v>450</v>
      </c>
      <c r="AY808" s="37">
        <v>0</v>
      </c>
      <c r="AZ808" s="36" t="s">
        <v>450</v>
      </c>
      <c r="BA808" s="36" t="s">
        <v>450</v>
      </c>
      <c r="BB808" s="36" t="s">
        <v>450</v>
      </c>
      <c r="BC808" s="36" t="s">
        <v>450</v>
      </c>
      <c r="BD808" s="36">
        <v>0</v>
      </c>
      <c r="BE808" s="38" t="s">
        <v>450</v>
      </c>
      <c r="BF808" s="38" t="s">
        <v>450</v>
      </c>
      <c r="BG808" s="38" t="s">
        <v>450</v>
      </c>
      <c r="BH808" s="38" t="s">
        <v>450</v>
      </c>
      <c r="BI808" s="38">
        <v>0</v>
      </c>
      <c r="BJ808" s="39" t="s">
        <v>450</v>
      </c>
      <c r="BK808" s="39" t="s">
        <v>450</v>
      </c>
      <c r="BL808" s="39" t="s">
        <v>450</v>
      </c>
      <c r="BM808" s="39" t="s">
        <v>450</v>
      </c>
      <c r="BN808" s="39">
        <v>0</v>
      </c>
      <c r="BO808" s="38" t="s">
        <v>450</v>
      </c>
      <c r="BP808" s="38" t="s">
        <v>450</v>
      </c>
      <c r="BQ808" s="38" t="s">
        <v>450</v>
      </c>
      <c r="BR808" s="38" t="s">
        <v>450</v>
      </c>
      <c r="BS808" s="38">
        <v>0</v>
      </c>
      <c r="BT808" s="36">
        <v>4.9139999999999997</v>
      </c>
      <c r="BU808" s="36">
        <v>0.02</v>
      </c>
      <c r="BV808" s="36">
        <v>0</v>
      </c>
      <c r="BW808" s="36">
        <v>0</v>
      </c>
      <c r="BX808" s="36">
        <v>4.9340000000000002</v>
      </c>
      <c r="BY808" s="37">
        <v>663</v>
      </c>
      <c r="BZ808" s="37">
        <v>1</v>
      </c>
      <c r="CA808" s="37">
        <v>0</v>
      </c>
      <c r="CB808" s="37">
        <v>0</v>
      </c>
      <c r="CC808" s="37">
        <v>664</v>
      </c>
      <c r="CD808" s="36">
        <v>0</v>
      </c>
      <c r="CE808" s="36">
        <v>0</v>
      </c>
      <c r="CF808" s="36">
        <v>0</v>
      </c>
      <c r="CG808" s="36">
        <v>0</v>
      </c>
      <c r="CH808" s="36">
        <v>0</v>
      </c>
    </row>
    <row r="809" spans="1:86" x14ac:dyDescent="0.25">
      <c r="A809" s="45">
        <v>2022</v>
      </c>
      <c r="B809" s="43" t="s">
        <v>188</v>
      </c>
      <c r="C809" s="44">
        <v>13332</v>
      </c>
      <c r="D809" s="43" t="s">
        <v>635</v>
      </c>
      <c r="E809" s="43" t="s">
        <v>610</v>
      </c>
      <c r="F809" s="42" t="s">
        <v>457</v>
      </c>
      <c r="G809" s="54">
        <v>2.4769999999999999</v>
      </c>
      <c r="H809" s="54">
        <v>2E-3</v>
      </c>
      <c r="I809" s="38" t="s">
        <v>450</v>
      </c>
      <c r="J809" s="38" t="s">
        <v>450</v>
      </c>
      <c r="K809" s="38">
        <v>2.4790000000000001</v>
      </c>
      <c r="L809" s="39">
        <v>206</v>
      </c>
      <c r="M809" s="39">
        <v>1</v>
      </c>
      <c r="N809" s="39" t="s">
        <v>450</v>
      </c>
      <c r="O809" s="39" t="s">
        <v>450</v>
      </c>
      <c r="P809" s="39">
        <v>207</v>
      </c>
      <c r="Q809" s="41" t="s">
        <v>450</v>
      </c>
      <c r="R809" s="41" t="s">
        <v>450</v>
      </c>
      <c r="S809" s="41" t="s">
        <v>450</v>
      </c>
      <c r="T809" s="41" t="s">
        <v>450</v>
      </c>
      <c r="U809" s="41" t="s">
        <v>450</v>
      </c>
      <c r="V809" s="40" t="s">
        <v>450</v>
      </c>
      <c r="W809" s="40" t="s">
        <v>450</v>
      </c>
      <c r="X809" s="40" t="s">
        <v>450</v>
      </c>
      <c r="Y809" s="40" t="s">
        <v>450</v>
      </c>
      <c r="Z809" s="40" t="s">
        <v>450</v>
      </c>
      <c r="AA809" s="38" t="s">
        <v>450</v>
      </c>
      <c r="AB809" s="38" t="s">
        <v>450</v>
      </c>
      <c r="AC809" s="38" t="s">
        <v>450</v>
      </c>
      <c r="AD809" s="38" t="s">
        <v>450</v>
      </c>
      <c r="AE809" s="38" t="s">
        <v>450</v>
      </c>
      <c r="AF809" s="39" t="s">
        <v>450</v>
      </c>
      <c r="AG809" s="39" t="s">
        <v>450</v>
      </c>
      <c r="AH809" s="39" t="s">
        <v>450</v>
      </c>
      <c r="AI809" s="39" t="s">
        <v>450</v>
      </c>
      <c r="AJ809" s="39" t="s">
        <v>450</v>
      </c>
      <c r="AK809" s="38" t="s">
        <v>450</v>
      </c>
      <c r="AL809" s="38" t="s">
        <v>450</v>
      </c>
      <c r="AM809" s="38" t="s">
        <v>450</v>
      </c>
      <c r="AN809" s="38" t="s">
        <v>450</v>
      </c>
      <c r="AO809" s="38">
        <v>0</v>
      </c>
      <c r="AP809" s="36">
        <v>2.7E-2</v>
      </c>
      <c r="AQ809" s="36" t="s">
        <v>450</v>
      </c>
      <c r="AR809" s="36" t="s">
        <v>450</v>
      </c>
      <c r="AS809" s="36" t="s">
        <v>450</v>
      </c>
      <c r="AT809" s="36">
        <v>2.7E-2</v>
      </c>
      <c r="AU809" s="37">
        <v>6</v>
      </c>
      <c r="AV809" s="37" t="s">
        <v>450</v>
      </c>
      <c r="AW809" s="37" t="s">
        <v>450</v>
      </c>
      <c r="AX809" s="37" t="s">
        <v>450</v>
      </c>
      <c r="AY809" s="37">
        <v>6</v>
      </c>
      <c r="AZ809" s="36" t="s">
        <v>450</v>
      </c>
      <c r="BA809" s="36" t="s">
        <v>450</v>
      </c>
      <c r="BB809" s="36" t="s">
        <v>450</v>
      </c>
      <c r="BC809" s="36" t="s">
        <v>450</v>
      </c>
      <c r="BD809" s="36">
        <v>0</v>
      </c>
      <c r="BE809" s="38" t="s">
        <v>450</v>
      </c>
      <c r="BF809" s="38" t="s">
        <v>450</v>
      </c>
      <c r="BG809" s="38" t="s">
        <v>450</v>
      </c>
      <c r="BH809" s="38" t="s">
        <v>450</v>
      </c>
      <c r="BI809" s="38">
        <v>0</v>
      </c>
      <c r="BJ809" s="39" t="s">
        <v>450</v>
      </c>
      <c r="BK809" s="39" t="s">
        <v>450</v>
      </c>
      <c r="BL809" s="39" t="s">
        <v>450</v>
      </c>
      <c r="BM809" s="39" t="s">
        <v>450</v>
      </c>
      <c r="BN809" s="39">
        <v>0</v>
      </c>
      <c r="BO809" s="38" t="s">
        <v>450</v>
      </c>
      <c r="BP809" s="38" t="s">
        <v>450</v>
      </c>
      <c r="BQ809" s="38" t="s">
        <v>450</v>
      </c>
      <c r="BR809" s="38" t="s">
        <v>450</v>
      </c>
      <c r="BS809" s="38">
        <v>0</v>
      </c>
      <c r="BT809" s="36">
        <v>2.504</v>
      </c>
      <c r="BU809" s="36">
        <v>2E-3</v>
      </c>
      <c r="BV809" s="36">
        <v>0</v>
      </c>
      <c r="BW809" s="36">
        <v>0</v>
      </c>
      <c r="BX809" s="36">
        <v>2.5059999999999998</v>
      </c>
      <c r="BY809" s="37">
        <v>212</v>
      </c>
      <c r="BZ809" s="37">
        <v>1</v>
      </c>
      <c r="CA809" s="37">
        <v>0</v>
      </c>
      <c r="CB809" s="37">
        <v>0</v>
      </c>
      <c r="CC809" s="37">
        <v>213</v>
      </c>
      <c r="CD809" s="36">
        <v>0</v>
      </c>
      <c r="CE809" s="36">
        <v>0</v>
      </c>
      <c r="CF809" s="36">
        <v>0</v>
      </c>
      <c r="CG809" s="36">
        <v>0</v>
      </c>
      <c r="CH809" s="36">
        <v>0</v>
      </c>
    </row>
    <row r="810" spans="1:86" x14ac:dyDescent="0.25">
      <c r="A810" s="45">
        <v>2022</v>
      </c>
      <c r="B810" s="43" t="s">
        <v>188</v>
      </c>
      <c r="C810" s="44">
        <v>13418</v>
      </c>
      <c r="D810" s="43" t="s">
        <v>634</v>
      </c>
      <c r="E810" s="43" t="s">
        <v>610</v>
      </c>
      <c r="F810" s="42" t="s">
        <v>457</v>
      </c>
      <c r="G810" s="54">
        <v>3.5009999999999999</v>
      </c>
      <c r="H810" s="54">
        <v>1.583</v>
      </c>
      <c r="I810" s="38" t="s">
        <v>450</v>
      </c>
      <c r="J810" s="38" t="s">
        <v>450</v>
      </c>
      <c r="K810" s="38">
        <v>5.0839999999999996</v>
      </c>
      <c r="L810" s="39">
        <v>559</v>
      </c>
      <c r="M810" s="39">
        <v>11</v>
      </c>
      <c r="N810" s="39" t="s">
        <v>450</v>
      </c>
      <c r="O810" s="39" t="s">
        <v>450</v>
      </c>
      <c r="P810" s="39">
        <v>570</v>
      </c>
      <c r="Q810" s="41">
        <v>9.0999999999999998E-2</v>
      </c>
      <c r="R810" s="41">
        <v>0</v>
      </c>
      <c r="S810" s="41" t="s">
        <v>450</v>
      </c>
      <c r="T810" s="41" t="s">
        <v>450</v>
      </c>
      <c r="U810" s="41">
        <v>9.0999999999999998E-2</v>
      </c>
      <c r="V810" s="40">
        <v>18</v>
      </c>
      <c r="W810" s="40">
        <v>0</v>
      </c>
      <c r="X810" s="40" t="s">
        <v>450</v>
      </c>
      <c r="Y810" s="40" t="s">
        <v>450</v>
      </c>
      <c r="Z810" s="40">
        <v>18</v>
      </c>
      <c r="AA810" s="38" t="s">
        <v>450</v>
      </c>
      <c r="AB810" s="38" t="s">
        <v>450</v>
      </c>
      <c r="AC810" s="38" t="s">
        <v>450</v>
      </c>
      <c r="AD810" s="38" t="s">
        <v>450</v>
      </c>
      <c r="AE810" s="38">
        <v>0</v>
      </c>
      <c r="AF810" s="39" t="s">
        <v>450</v>
      </c>
      <c r="AG810" s="39" t="s">
        <v>450</v>
      </c>
      <c r="AH810" s="39" t="s">
        <v>450</v>
      </c>
      <c r="AI810" s="39" t="s">
        <v>450</v>
      </c>
      <c r="AJ810" s="39">
        <v>0</v>
      </c>
      <c r="AK810" s="38" t="s">
        <v>450</v>
      </c>
      <c r="AL810" s="38" t="s">
        <v>450</v>
      </c>
      <c r="AM810" s="38" t="s">
        <v>450</v>
      </c>
      <c r="AN810" s="38" t="s">
        <v>450</v>
      </c>
      <c r="AO810" s="38">
        <v>0</v>
      </c>
      <c r="AP810" s="36">
        <v>2E-3</v>
      </c>
      <c r="AQ810" s="36" t="s">
        <v>450</v>
      </c>
      <c r="AR810" s="36" t="s">
        <v>450</v>
      </c>
      <c r="AS810" s="36" t="s">
        <v>450</v>
      </c>
      <c r="AT810" s="36">
        <v>2E-3</v>
      </c>
      <c r="AU810" s="37">
        <v>1</v>
      </c>
      <c r="AV810" s="37" t="s">
        <v>450</v>
      </c>
      <c r="AW810" s="37" t="s">
        <v>450</v>
      </c>
      <c r="AX810" s="37" t="s">
        <v>450</v>
      </c>
      <c r="AY810" s="37">
        <v>1</v>
      </c>
      <c r="AZ810" s="36" t="s">
        <v>450</v>
      </c>
      <c r="BA810" s="36" t="s">
        <v>450</v>
      </c>
      <c r="BB810" s="36" t="s">
        <v>450</v>
      </c>
      <c r="BC810" s="36" t="s">
        <v>450</v>
      </c>
      <c r="BD810" s="36">
        <v>0</v>
      </c>
      <c r="BE810" s="38" t="s">
        <v>450</v>
      </c>
      <c r="BF810" s="38" t="s">
        <v>450</v>
      </c>
      <c r="BG810" s="38" t="s">
        <v>450</v>
      </c>
      <c r="BH810" s="38" t="s">
        <v>450</v>
      </c>
      <c r="BI810" s="38">
        <v>0</v>
      </c>
      <c r="BJ810" s="39" t="s">
        <v>450</v>
      </c>
      <c r="BK810" s="39" t="s">
        <v>450</v>
      </c>
      <c r="BL810" s="39" t="s">
        <v>450</v>
      </c>
      <c r="BM810" s="39" t="s">
        <v>450</v>
      </c>
      <c r="BN810" s="39">
        <v>0</v>
      </c>
      <c r="BO810" s="38" t="s">
        <v>450</v>
      </c>
      <c r="BP810" s="38" t="s">
        <v>450</v>
      </c>
      <c r="BQ810" s="38" t="s">
        <v>450</v>
      </c>
      <c r="BR810" s="38" t="s">
        <v>450</v>
      </c>
      <c r="BS810" s="38">
        <v>0</v>
      </c>
      <c r="BT810" s="36">
        <v>3.5030000000000001</v>
      </c>
      <c r="BU810" s="36">
        <v>1.583</v>
      </c>
      <c r="BV810" s="36">
        <v>0</v>
      </c>
      <c r="BW810" s="36">
        <v>0</v>
      </c>
      <c r="BX810" s="36">
        <v>5.0860000000000003</v>
      </c>
      <c r="BY810" s="37">
        <v>560</v>
      </c>
      <c r="BZ810" s="37">
        <v>11</v>
      </c>
      <c r="CA810" s="37">
        <v>0</v>
      </c>
      <c r="CB810" s="37">
        <v>0</v>
      </c>
      <c r="CC810" s="37">
        <v>571</v>
      </c>
      <c r="CD810" s="36">
        <v>0</v>
      </c>
      <c r="CE810" s="36">
        <v>0</v>
      </c>
      <c r="CF810" s="36">
        <v>0</v>
      </c>
      <c r="CG810" s="36">
        <v>0</v>
      </c>
      <c r="CH810" s="36">
        <v>0</v>
      </c>
    </row>
    <row r="811" spans="1:86" x14ac:dyDescent="0.25">
      <c r="A811" s="45">
        <v>2022</v>
      </c>
      <c r="B811" s="43" t="s">
        <v>188</v>
      </c>
      <c r="C811" s="44">
        <v>13757</v>
      </c>
      <c r="D811" s="43" t="s">
        <v>633</v>
      </c>
      <c r="E811" s="43" t="s">
        <v>609</v>
      </c>
      <c r="F811" s="42" t="s">
        <v>457</v>
      </c>
      <c r="G811" s="54">
        <v>7.0000000000000007E-2</v>
      </c>
      <c r="H811" s="54" t="s">
        <v>450</v>
      </c>
      <c r="I811" s="38" t="s">
        <v>450</v>
      </c>
      <c r="J811" s="38" t="s">
        <v>450</v>
      </c>
      <c r="K811" s="38">
        <v>7.0000000000000007E-2</v>
      </c>
      <c r="L811" s="39">
        <v>8</v>
      </c>
      <c r="M811" s="39" t="s">
        <v>450</v>
      </c>
      <c r="N811" s="39" t="s">
        <v>450</v>
      </c>
      <c r="O811" s="39" t="s">
        <v>450</v>
      </c>
      <c r="P811" s="39">
        <v>8</v>
      </c>
      <c r="Q811" s="41" t="s">
        <v>450</v>
      </c>
      <c r="R811" s="41" t="s">
        <v>450</v>
      </c>
      <c r="S811" s="41" t="s">
        <v>450</v>
      </c>
      <c r="T811" s="41" t="s">
        <v>450</v>
      </c>
      <c r="U811" s="41" t="s">
        <v>450</v>
      </c>
      <c r="V811" s="40" t="s">
        <v>450</v>
      </c>
      <c r="W811" s="40" t="s">
        <v>450</v>
      </c>
      <c r="X811" s="40" t="s">
        <v>450</v>
      </c>
      <c r="Y811" s="40" t="s">
        <v>450</v>
      </c>
      <c r="Z811" s="40" t="s">
        <v>450</v>
      </c>
      <c r="AA811" s="38" t="s">
        <v>450</v>
      </c>
      <c r="AB811" s="38" t="s">
        <v>450</v>
      </c>
      <c r="AC811" s="38" t="s">
        <v>450</v>
      </c>
      <c r="AD811" s="38" t="s">
        <v>450</v>
      </c>
      <c r="AE811" s="38" t="s">
        <v>450</v>
      </c>
      <c r="AF811" s="39" t="s">
        <v>450</v>
      </c>
      <c r="AG811" s="39" t="s">
        <v>450</v>
      </c>
      <c r="AH811" s="39" t="s">
        <v>450</v>
      </c>
      <c r="AI811" s="39" t="s">
        <v>450</v>
      </c>
      <c r="AJ811" s="39" t="s">
        <v>450</v>
      </c>
      <c r="AK811" s="38" t="s">
        <v>450</v>
      </c>
      <c r="AL811" s="38" t="s">
        <v>450</v>
      </c>
      <c r="AM811" s="38" t="s">
        <v>450</v>
      </c>
      <c r="AN811" s="38" t="s">
        <v>450</v>
      </c>
      <c r="AO811" s="38">
        <v>0</v>
      </c>
      <c r="AP811" s="36" t="s">
        <v>450</v>
      </c>
      <c r="AQ811" s="36" t="s">
        <v>450</v>
      </c>
      <c r="AR811" s="36" t="s">
        <v>450</v>
      </c>
      <c r="AS811" s="36" t="s">
        <v>450</v>
      </c>
      <c r="AT811" s="36">
        <v>0</v>
      </c>
      <c r="AU811" s="37" t="s">
        <v>450</v>
      </c>
      <c r="AV811" s="37" t="s">
        <v>450</v>
      </c>
      <c r="AW811" s="37" t="s">
        <v>450</v>
      </c>
      <c r="AX811" s="37" t="s">
        <v>450</v>
      </c>
      <c r="AY811" s="37">
        <v>0</v>
      </c>
      <c r="AZ811" s="36" t="s">
        <v>450</v>
      </c>
      <c r="BA811" s="36" t="s">
        <v>450</v>
      </c>
      <c r="BB811" s="36" t="s">
        <v>450</v>
      </c>
      <c r="BC811" s="36" t="s">
        <v>450</v>
      </c>
      <c r="BD811" s="36">
        <v>0</v>
      </c>
      <c r="BE811" s="38" t="s">
        <v>450</v>
      </c>
      <c r="BF811" s="38" t="s">
        <v>450</v>
      </c>
      <c r="BG811" s="38" t="s">
        <v>450</v>
      </c>
      <c r="BH811" s="38" t="s">
        <v>450</v>
      </c>
      <c r="BI811" s="38">
        <v>0</v>
      </c>
      <c r="BJ811" s="39" t="s">
        <v>450</v>
      </c>
      <c r="BK811" s="39" t="s">
        <v>450</v>
      </c>
      <c r="BL811" s="39" t="s">
        <v>450</v>
      </c>
      <c r="BM811" s="39" t="s">
        <v>450</v>
      </c>
      <c r="BN811" s="39">
        <v>0</v>
      </c>
      <c r="BO811" s="38" t="s">
        <v>450</v>
      </c>
      <c r="BP811" s="38" t="s">
        <v>450</v>
      </c>
      <c r="BQ811" s="38" t="s">
        <v>450</v>
      </c>
      <c r="BR811" s="38" t="s">
        <v>450</v>
      </c>
      <c r="BS811" s="38">
        <v>0</v>
      </c>
      <c r="BT811" s="36">
        <v>7.0000000000000007E-2</v>
      </c>
      <c r="BU811" s="36">
        <v>0</v>
      </c>
      <c r="BV811" s="36">
        <v>0</v>
      </c>
      <c r="BW811" s="36">
        <v>0</v>
      </c>
      <c r="BX811" s="36">
        <v>7.0000000000000007E-2</v>
      </c>
      <c r="BY811" s="37">
        <v>8</v>
      </c>
      <c r="BZ811" s="37">
        <v>0</v>
      </c>
      <c r="CA811" s="37">
        <v>0</v>
      </c>
      <c r="CB811" s="37">
        <v>0</v>
      </c>
      <c r="CC811" s="37">
        <v>8</v>
      </c>
      <c r="CD811" s="36">
        <v>0</v>
      </c>
      <c r="CE811" s="36">
        <v>0</v>
      </c>
      <c r="CF811" s="36">
        <v>0</v>
      </c>
      <c r="CG811" s="36">
        <v>0</v>
      </c>
      <c r="CH811" s="36">
        <v>0</v>
      </c>
    </row>
    <row r="812" spans="1:86" x14ac:dyDescent="0.25">
      <c r="A812" s="45">
        <v>2022</v>
      </c>
      <c r="B812" s="43" t="s">
        <v>188</v>
      </c>
      <c r="C812" s="44">
        <v>14626</v>
      </c>
      <c r="D812" s="43" t="s">
        <v>632</v>
      </c>
      <c r="E812" s="43" t="s">
        <v>610</v>
      </c>
      <c r="F812" s="42" t="s">
        <v>455</v>
      </c>
      <c r="G812" s="54">
        <v>69.84</v>
      </c>
      <c r="H812" s="54">
        <v>2.1150000000000002</v>
      </c>
      <c r="I812" s="38" t="s">
        <v>450</v>
      </c>
      <c r="J812" s="38" t="s">
        <v>450</v>
      </c>
      <c r="K812" s="38">
        <v>71.954999999999998</v>
      </c>
      <c r="L812" s="39">
        <v>8280</v>
      </c>
      <c r="M812" s="39">
        <v>75</v>
      </c>
      <c r="N812" s="39" t="s">
        <v>450</v>
      </c>
      <c r="O812" s="39" t="s">
        <v>450</v>
      </c>
      <c r="P812" s="39">
        <v>8355</v>
      </c>
      <c r="Q812" s="41" t="s">
        <v>450</v>
      </c>
      <c r="R812" s="41" t="s">
        <v>450</v>
      </c>
      <c r="S812" s="41" t="s">
        <v>450</v>
      </c>
      <c r="T812" s="41" t="s">
        <v>450</v>
      </c>
      <c r="U812" s="41" t="s">
        <v>450</v>
      </c>
      <c r="V812" s="40" t="s">
        <v>450</v>
      </c>
      <c r="W812" s="40" t="s">
        <v>450</v>
      </c>
      <c r="X812" s="40" t="s">
        <v>450</v>
      </c>
      <c r="Y812" s="40" t="s">
        <v>450</v>
      </c>
      <c r="Z812" s="40" t="s">
        <v>450</v>
      </c>
      <c r="AA812" s="38" t="s">
        <v>450</v>
      </c>
      <c r="AB812" s="38" t="s">
        <v>450</v>
      </c>
      <c r="AC812" s="38" t="s">
        <v>450</v>
      </c>
      <c r="AD812" s="38" t="s">
        <v>450</v>
      </c>
      <c r="AE812" s="38" t="s">
        <v>450</v>
      </c>
      <c r="AF812" s="39" t="s">
        <v>450</v>
      </c>
      <c r="AG812" s="39" t="s">
        <v>450</v>
      </c>
      <c r="AH812" s="39" t="s">
        <v>450</v>
      </c>
      <c r="AI812" s="39" t="s">
        <v>450</v>
      </c>
      <c r="AJ812" s="39" t="s">
        <v>450</v>
      </c>
      <c r="AK812" s="38" t="s">
        <v>450</v>
      </c>
      <c r="AL812" s="38" t="s">
        <v>450</v>
      </c>
      <c r="AM812" s="38" t="s">
        <v>450</v>
      </c>
      <c r="AN812" s="38" t="s">
        <v>450</v>
      </c>
      <c r="AO812" s="38">
        <v>0</v>
      </c>
      <c r="AP812" s="36">
        <v>0.01</v>
      </c>
      <c r="AQ812" s="36" t="s">
        <v>450</v>
      </c>
      <c r="AR812" s="36" t="s">
        <v>450</v>
      </c>
      <c r="AS812" s="36" t="s">
        <v>450</v>
      </c>
      <c r="AT812" s="36">
        <v>0.01</v>
      </c>
      <c r="AU812" s="37">
        <v>4</v>
      </c>
      <c r="AV812" s="37" t="s">
        <v>450</v>
      </c>
      <c r="AW812" s="37" t="s">
        <v>450</v>
      </c>
      <c r="AX812" s="37" t="s">
        <v>450</v>
      </c>
      <c r="AY812" s="37">
        <v>4</v>
      </c>
      <c r="AZ812" s="36" t="s">
        <v>450</v>
      </c>
      <c r="BA812" s="36" t="s">
        <v>450</v>
      </c>
      <c r="BB812" s="36" t="s">
        <v>450</v>
      </c>
      <c r="BC812" s="36" t="s">
        <v>450</v>
      </c>
      <c r="BD812" s="36">
        <v>0</v>
      </c>
      <c r="BE812" s="38" t="s">
        <v>450</v>
      </c>
      <c r="BF812" s="38" t="s">
        <v>450</v>
      </c>
      <c r="BG812" s="38" t="s">
        <v>450</v>
      </c>
      <c r="BH812" s="38" t="s">
        <v>450</v>
      </c>
      <c r="BI812" s="38">
        <v>0</v>
      </c>
      <c r="BJ812" s="39" t="s">
        <v>450</v>
      </c>
      <c r="BK812" s="39" t="s">
        <v>450</v>
      </c>
      <c r="BL812" s="39" t="s">
        <v>450</v>
      </c>
      <c r="BM812" s="39" t="s">
        <v>450</v>
      </c>
      <c r="BN812" s="39">
        <v>0</v>
      </c>
      <c r="BO812" s="38" t="s">
        <v>450</v>
      </c>
      <c r="BP812" s="38" t="s">
        <v>450</v>
      </c>
      <c r="BQ812" s="38" t="s">
        <v>450</v>
      </c>
      <c r="BR812" s="38" t="s">
        <v>450</v>
      </c>
      <c r="BS812" s="38">
        <v>0</v>
      </c>
      <c r="BT812" s="36">
        <v>69.849999999999994</v>
      </c>
      <c r="BU812" s="36">
        <v>2.1150000000000002</v>
      </c>
      <c r="BV812" s="36">
        <v>0</v>
      </c>
      <c r="BW812" s="36">
        <v>0</v>
      </c>
      <c r="BX812" s="36">
        <v>71.965000000000003</v>
      </c>
      <c r="BY812" s="37">
        <v>8284</v>
      </c>
      <c r="BZ812" s="37">
        <v>75</v>
      </c>
      <c r="CA812" s="37">
        <v>0</v>
      </c>
      <c r="CB812" s="37">
        <v>0</v>
      </c>
      <c r="CC812" s="37">
        <v>8359</v>
      </c>
      <c r="CD812" s="36">
        <v>0</v>
      </c>
      <c r="CE812" s="36">
        <v>0</v>
      </c>
      <c r="CF812" s="36">
        <v>0</v>
      </c>
      <c r="CG812" s="36">
        <v>0</v>
      </c>
      <c r="CH812" s="36">
        <v>0</v>
      </c>
    </row>
    <row r="813" spans="1:86" x14ac:dyDescent="0.25">
      <c r="A813" s="45">
        <v>2022</v>
      </c>
      <c r="B813" s="43" t="s">
        <v>188</v>
      </c>
      <c r="C813" s="44">
        <v>16057</v>
      </c>
      <c r="D813" s="43" t="s">
        <v>631</v>
      </c>
      <c r="E813" s="43" t="s">
        <v>610</v>
      </c>
      <c r="F813" s="42" t="s">
        <v>455</v>
      </c>
      <c r="G813" s="54">
        <v>1.2869999999999999</v>
      </c>
      <c r="H813" s="54">
        <v>0.122</v>
      </c>
      <c r="I813" s="38">
        <v>2.5000000000000001E-2</v>
      </c>
      <c r="J813" s="38" t="s">
        <v>450</v>
      </c>
      <c r="K813" s="38">
        <v>1.4339999999999999</v>
      </c>
      <c r="L813" s="39">
        <v>66</v>
      </c>
      <c r="M813" s="39">
        <v>3</v>
      </c>
      <c r="N813" s="39">
        <v>2</v>
      </c>
      <c r="O813" s="39" t="s">
        <v>450</v>
      </c>
      <c r="P813" s="39">
        <v>71</v>
      </c>
      <c r="Q813" s="41" t="s">
        <v>450</v>
      </c>
      <c r="R813" s="41" t="s">
        <v>450</v>
      </c>
      <c r="S813" s="41" t="s">
        <v>450</v>
      </c>
      <c r="T813" s="41" t="s">
        <v>450</v>
      </c>
      <c r="U813" s="41" t="s">
        <v>450</v>
      </c>
      <c r="V813" s="40" t="s">
        <v>450</v>
      </c>
      <c r="W813" s="40" t="s">
        <v>450</v>
      </c>
      <c r="X813" s="40" t="s">
        <v>450</v>
      </c>
      <c r="Y813" s="40" t="s">
        <v>450</v>
      </c>
      <c r="Z813" s="40" t="s">
        <v>450</v>
      </c>
      <c r="AA813" s="38" t="s">
        <v>450</v>
      </c>
      <c r="AB813" s="38" t="s">
        <v>450</v>
      </c>
      <c r="AC813" s="38" t="s">
        <v>450</v>
      </c>
      <c r="AD813" s="38" t="s">
        <v>450</v>
      </c>
      <c r="AE813" s="38" t="s">
        <v>450</v>
      </c>
      <c r="AF813" s="39" t="s">
        <v>450</v>
      </c>
      <c r="AG813" s="39" t="s">
        <v>450</v>
      </c>
      <c r="AH813" s="39" t="s">
        <v>450</v>
      </c>
      <c r="AI813" s="39" t="s">
        <v>450</v>
      </c>
      <c r="AJ813" s="39" t="s">
        <v>450</v>
      </c>
      <c r="AK813" s="38">
        <v>1732.4010000000001</v>
      </c>
      <c r="AL813" s="38">
        <v>226.334</v>
      </c>
      <c r="AM813" s="38">
        <v>3.0000000000000001E-3</v>
      </c>
      <c r="AN813" s="38" t="s">
        <v>450</v>
      </c>
      <c r="AO813" s="38">
        <v>1958.7380000000001</v>
      </c>
      <c r="AP813" s="36">
        <v>8.0000000000000002E-3</v>
      </c>
      <c r="AQ813" s="36" t="s">
        <v>450</v>
      </c>
      <c r="AR813" s="36" t="s">
        <v>450</v>
      </c>
      <c r="AS813" s="36" t="s">
        <v>450</v>
      </c>
      <c r="AT813" s="36">
        <v>8.0000000000000002E-3</v>
      </c>
      <c r="AU813" s="37">
        <v>3</v>
      </c>
      <c r="AV813" s="37" t="s">
        <v>450</v>
      </c>
      <c r="AW813" s="37" t="s">
        <v>450</v>
      </c>
      <c r="AX813" s="37" t="s">
        <v>450</v>
      </c>
      <c r="AY813" s="37">
        <v>3</v>
      </c>
      <c r="AZ813" s="36">
        <v>1.401</v>
      </c>
      <c r="BA813" s="36" t="s">
        <v>450</v>
      </c>
      <c r="BB813" s="36" t="s">
        <v>450</v>
      </c>
      <c r="BC813" s="36" t="s">
        <v>450</v>
      </c>
      <c r="BD813" s="36">
        <v>1.401</v>
      </c>
      <c r="BE813" s="38" t="s">
        <v>450</v>
      </c>
      <c r="BF813" s="38" t="s">
        <v>450</v>
      </c>
      <c r="BG813" s="38" t="s">
        <v>450</v>
      </c>
      <c r="BH813" s="38" t="s">
        <v>450</v>
      </c>
      <c r="BI813" s="38">
        <v>0</v>
      </c>
      <c r="BJ813" s="39" t="s">
        <v>450</v>
      </c>
      <c r="BK813" s="39" t="s">
        <v>450</v>
      </c>
      <c r="BL813" s="39" t="s">
        <v>450</v>
      </c>
      <c r="BM813" s="39" t="s">
        <v>450</v>
      </c>
      <c r="BN813" s="39">
        <v>0</v>
      </c>
      <c r="BO813" s="38" t="s">
        <v>450</v>
      </c>
      <c r="BP813" s="38" t="s">
        <v>450</v>
      </c>
      <c r="BQ813" s="38" t="s">
        <v>450</v>
      </c>
      <c r="BR813" s="38" t="s">
        <v>450</v>
      </c>
      <c r="BS813" s="38">
        <v>0</v>
      </c>
      <c r="BT813" s="36">
        <v>1.2949999999999999</v>
      </c>
      <c r="BU813" s="36">
        <v>0.122</v>
      </c>
      <c r="BV813" s="36">
        <v>2.5000000000000001E-2</v>
      </c>
      <c r="BW813" s="36">
        <v>0</v>
      </c>
      <c r="BX813" s="36">
        <v>1.4419999999999999</v>
      </c>
      <c r="BY813" s="37">
        <v>69</v>
      </c>
      <c r="BZ813" s="37">
        <v>3</v>
      </c>
      <c r="CA813" s="37">
        <v>2</v>
      </c>
      <c r="CB813" s="37">
        <v>0</v>
      </c>
      <c r="CC813" s="37">
        <v>74</v>
      </c>
      <c r="CD813" s="36">
        <v>1733.8019999999999</v>
      </c>
      <c r="CE813" s="36">
        <v>226.334</v>
      </c>
      <c r="CF813" s="36">
        <v>3.0000000000000001E-3</v>
      </c>
      <c r="CG813" s="36">
        <v>0</v>
      </c>
      <c r="CH813" s="36">
        <v>1960.1389999999999</v>
      </c>
    </row>
    <row r="814" spans="1:86" x14ac:dyDescent="0.25">
      <c r="A814" s="45">
        <v>2022</v>
      </c>
      <c r="B814" s="43" t="s">
        <v>188</v>
      </c>
      <c r="C814" s="44">
        <v>16063</v>
      </c>
      <c r="D814" s="43" t="s">
        <v>630</v>
      </c>
      <c r="E814" s="43" t="s">
        <v>609</v>
      </c>
      <c r="F814" s="42" t="s">
        <v>457</v>
      </c>
      <c r="G814" s="54">
        <v>7.1999999999999995E-2</v>
      </c>
      <c r="H814" s="54" t="s">
        <v>450</v>
      </c>
      <c r="I814" s="38" t="s">
        <v>450</v>
      </c>
      <c r="J814" s="38" t="s">
        <v>450</v>
      </c>
      <c r="K814" s="38">
        <v>7.1999999999999995E-2</v>
      </c>
      <c r="L814" s="39">
        <v>7</v>
      </c>
      <c r="M814" s="39" t="s">
        <v>450</v>
      </c>
      <c r="N814" s="39" t="s">
        <v>450</v>
      </c>
      <c r="O814" s="39" t="s">
        <v>450</v>
      </c>
      <c r="P814" s="39">
        <v>7</v>
      </c>
      <c r="Q814" s="41" t="s">
        <v>450</v>
      </c>
      <c r="R814" s="41" t="s">
        <v>450</v>
      </c>
      <c r="S814" s="41" t="s">
        <v>450</v>
      </c>
      <c r="T814" s="41" t="s">
        <v>450</v>
      </c>
      <c r="U814" s="41">
        <v>0</v>
      </c>
      <c r="V814" s="40" t="s">
        <v>450</v>
      </c>
      <c r="W814" s="40" t="s">
        <v>450</v>
      </c>
      <c r="X814" s="40" t="s">
        <v>450</v>
      </c>
      <c r="Y814" s="40" t="s">
        <v>450</v>
      </c>
      <c r="Z814" s="40">
        <v>0</v>
      </c>
      <c r="AA814" s="38" t="s">
        <v>450</v>
      </c>
      <c r="AB814" s="38" t="s">
        <v>450</v>
      </c>
      <c r="AC814" s="38" t="s">
        <v>450</v>
      </c>
      <c r="AD814" s="38" t="s">
        <v>450</v>
      </c>
      <c r="AE814" s="38">
        <v>0</v>
      </c>
      <c r="AF814" s="39" t="s">
        <v>450</v>
      </c>
      <c r="AG814" s="39" t="s">
        <v>450</v>
      </c>
      <c r="AH814" s="39" t="s">
        <v>450</v>
      </c>
      <c r="AI814" s="39" t="s">
        <v>450</v>
      </c>
      <c r="AJ814" s="39">
        <v>0</v>
      </c>
      <c r="AK814" s="38" t="s">
        <v>450</v>
      </c>
      <c r="AL814" s="38" t="s">
        <v>450</v>
      </c>
      <c r="AM814" s="38" t="s">
        <v>450</v>
      </c>
      <c r="AN814" s="38" t="s">
        <v>450</v>
      </c>
      <c r="AO814" s="38">
        <v>0</v>
      </c>
      <c r="AP814" s="36" t="s">
        <v>450</v>
      </c>
      <c r="AQ814" s="36" t="s">
        <v>450</v>
      </c>
      <c r="AR814" s="36" t="s">
        <v>450</v>
      </c>
      <c r="AS814" s="36" t="s">
        <v>450</v>
      </c>
      <c r="AT814" s="36">
        <v>0</v>
      </c>
      <c r="AU814" s="37" t="s">
        <v>450</v>
      </c>
      <c r="AV814" s="37" t="s">
        <v>450</v>
      </c>
      <c r="AW814" s="37" t="s">
        <v>450</v>
      </c>
      <c r="AX814" s="37" t="s">
        <v>450</v>
      </c>
      <c r="AY814" s="37">
        <v>0</v>
      </c>
      <c r="AZ814" s="36" t="s">
        <v>450</v>
      </c>
      <c r="BA814" s="36" t="s">
        <v>450</v>
      </c>
      <c r="BB814" s="36" t="s">
        <v>450</v>
      </c>
      <c r="BC814" s="36" t="s">
        <v>450</v>
      </c>
      <c r="BD814" s="36">
        <v>0</v>
      </c>
      <c r="BE814" s="38" t="s">
        <v>450</v>
      </c>
      <c r="BF814" s="38" t="s">
        <v>450</v>
      </c>
      <c r="BG814" s="38" t="s">
        <v>450</v>
      </c>
      <c r="BH814" s="38" t="s">
        <v>450</v>
      </c>
      <c r="BI814" s="38">
        <v>0</v>
      </c>
      <c r="BJ814" s="39" t="s">
        <v>450</v>
      </c>
      <c r="BK814" s="39" t="s">
        <v>450</v>
      </c>
      <c r="BL814" s="39" t="s">
        <v>450</v>
      </c>
      <c r="BM814" s="39" t="s">
        <v>450</v>
      </c>
      <c r="BN814" s="39">
        <v>0</v>
      </c>
      <c r="BO814" s="38" t="s">
        <v>450</v>
      </c>
      <c r="BP814" s="38" t="s">
        <v>450</v>
      </c>
      <c r="BQ814" s="38" t="s">
        <v>450</v>
      </c>
      <c r="BR814" s="38" t="s">
        <v>450</v>
      </c>
      <c r="BS814" s="38">
        <v>0</v>
      </c>
      <c r="BT814" s="36">
        <v>7.1999999999999995E-2</v>
      </c>
      <c r="BU814" s="36">
        <v>0</v>
      </c>
      <c r="BV814" s="36">
        <v>0</v>
      </c>
      <c r="BW814" s="36">
        <v>0</v>
      </c>
      <c r="BX814" s="36">
        <v>7.1999999999999995E-2</v>
      </c>
      <c r="BY814" s="37">
        <v>7</v>
      </c>
      <c r="BZ814" s="37">
        <v>0</v>
      </c>
      <c r="CA814" s="37">
        <v>0</v>
      </c>
      <c r="CB814" s="37">
        <v>0</v>
      </c>
      <c r="CC814" s="37">
        <v>7</v>
      </c>
      <c r="CD814" s="36">
        <v>0</v>
      </c>
      <c r="CE814" s="36">
        <v>0</v>
      </c>
      <c r="CF814" s="36">
        <v>0</v>
      </c>
      <c r="CG814" s="36">
        <v>0</v>
      </c>
      <c r="CH814" s="36">
        <v>0</v>
      </c>
    </row>
    <row r="815" spans="1:86" x14ac:dyDescent="0.25">
      <c r="A815" s="45">
        <v>2022</v>
      </c>
      <c r="B815" s="43" t="s">
        <v>188</v>
      </c>
      <c r="C815" s="44">
        <v>16146</v>
      </c>
      <c r="D815" s="43" t="s">
        <v>629</v>
      </c>
      <c r="E815" s="43" t="s">
        <v>610</v>
      </c>
      <c r="F815" s="42" t="s">
        <v>455</v>
      </c>
      <c r="G815" s="54">
        <v>1.6639999999999999</v>
      </c>
      <c r="H815" s="54">
        <v>0.3</v>
      </c>
      <c r="I815" s="38" t="s">
        <v>450</v>
      </c>
      <c r="J815" s="38" t="s">
        <v>450</v>
      </c>
      <c r="K815" s="38">
        <v>1.964</v>
      </c>
      <c r="L815" s="39">
        <v>163</v>
      </c>
      <c r="M815" s="39">
        <v>4</v>
      </c>
      <c r="N815" s="39" t="s">
        <v>450</v>
      </c>
      <c r="O815" s="39" t="s">
        <v>450</v>
      </c>
      <c r="P815" s="39">
        <v>167</v>
      </c>
      <c r="Q815" s="41" t="s">
        <v>450</v>
      </c>
      <c r="R815" s="41" t="s">
        <v>450</v>
      </c>
      <c r="S815" s="41" t="s">
        <v>450</v>
      </c>
      <c r="T815" s="41" t="s">
        <v>450</v>
      </c>
      <c r="U815" s="41" t="s">
        <v>450</v>
      </c>
      <c r="V815" s="40" t="s">
        <v>450</v>
      </c>
      <c r="W815" s="40" t="s">
        <v>450</v>
      </c>
      <c r="X815" s="40" t="s">
        <v>450</v>
      </c>
      <c r="Y815" s="40" t="s">
        <v>450</v>
      </c>
      <c r="Z815" s="40" t="s">
        <v>450</v>
      </c>
      <c r="AA815" s="38" t="s">
        <v>450</v>
      </c>
      <c r="AB815" s="38" t="s">
        <v>450</v>
      </c>
      <c r="AC815" s="38" t="s">
        <v>450</v>
      </c>
      <c r="AD815" s="38" t="s">
        <v>450</v>
      </c>
      <c r="AE815" s="38" t="s">
        <v>450</v>
      </c>
      <c r="AF815" s="39" t="s">
        <v>450</v>
      </c>
      <c r="AG815" s="39" t="s">
        <v>450</v>
      </c>
      <c r="AH815" s="39" t="s">
        <v>450</v>
      </c>
      <c r="AI815" s="39" t="s">
        <v>450</v>
      </c>
      <c r="AJ815" s="39" t="s">
        <v>450</v>
      </c>
      <c r="AK815" s="38" t="s">
        <v>450</v>
      </c>
      <c r="AL815" s="38" t="s">
        <v>450</v>
      </c>
      <c r="AM815" s="38" t="s">
        <v>450</v>
      </c>
      <c r="AN815" s="38" t="s">
        <v>450</v>
      </c>
      <c r="AO815" s="38">
        <v>0</v>
      </c>
      <c r="AP815" s="36">
        <v>1.2999999999999999E-2</v>
      </c>
      <c r="AQ815" s="36" t="s">
        <v>450</v>
      </c>
      <c r="AR815" s="36" t="s">
        <v>450</v>
      </c>
      <c r="AS815" s="36" t="s">
        <v>450</v>
      </c>
      <c r="AT815" s="36">
        <v>1.2999999999999999E-2</v>
      </c>
      <c r="AU815" s="37">
        <v>6</v>
      </c>
      <c r="AV815" s="37" t="s">
        <v>450</v>
      </c>
      <c r="AW815" s="37" t="s">
        <v>450</v>
      </c>
      <c r="AX815" s="37" t="s">
        <v>450</v>
      </c>
      <c r="AY815" s="37">
        <v>6</v>
      </c>
      <c r="AZ815" s="36" t="s">
        <v>450</v>
      </c>
      <c r="BA815" s="36" t="s">
        <v>450</v>
      </c>
      <c r="BB815" s="36" t="s">
        <v>450</v>
      </c>
      <c r="BC815" s="36" t="s">
        <v>450</v>
      </c>
      <c r="BD815" s="36">
        <v>0</v>
      </c>
      <c r="BE815" s="38">
        <v>0.33800000000000002</v>
      </c>
      <c r="BF815" s="38">
        <v>7.2999999999999995E-2</v>
      </c>
      <c r="BG815" s="38" t="s">
        <v>450</v>
      </c>
      <c r="BH815" s="38" t="s">
        <v>450</v>
      </c>
      <c r="BI815" s="38">
        <v>0.41099999999999998</v>
      </c>
      <c r="BJ815" s="39">
        <v>60</v>
      </c>
      <c r="BK815" s="39">
        <v>2</v>
      </c>
      <c r="BL815" s="39" t="s">
        <v>450</v>
      </c>
      <c r="BM815" s="39" t="s">
        <v>450</v>
      </c>
      <c r="BN815" s="39">
        <v>62</v>
      </c>
      <c r="BO815" s="38" t="s">
        <v>450</v>
      </c>
      <c r="BP815" s="38" t="s">
        <v>450</v>
      </c>
      <c r="BQ815" s="38" t="s">
        <v>450</v>
      </c>
      <c r="BR815" s="38" t="s">
        <v>450</v>
      </c>
      <c r="BS815" s="38">
        <v>0</v>
      </c>
      <c r="BT815" s="36">
        <v>2.0150000000000001</v>
      </c>
      <c r="BU815" s="36">
        <v>0.373</v>
      </c>
      <c r="BV815" s="36">
        <v>0</v>
      </c>
      <c r="BW815" s="36">
        <v>0</v>
      </c>
      <c r="BX815" s="36">
        <v>2.3879999999999999</v>
      </c>
      <c r="BY815" s="37">
        <v>229</v>
      </c>
      <c r="BZ815" s="37">
        <v>6</v>
      </c>
      <c r="CA815" s="37">
        <v>0</v>
      </c>
      <c r="CB815" s="37">
        <v>0</v>
      </c>
      <c r="CC815" s="37">
        <v>235</v>
      </c>
      <c r="CD815" s="36">
        <v>0</v>
      </c>
      <c r="CE815" s="36">
        <v>0</v>
      </c>
      <c r="CF815" s="36">
        <v>0</v>
      </c>
      <c r="CG815" s="36">
        <v>0</v>
      </c>
      <c r="CH815" s="36">
        <v>0</v>
      </c>
    </row>
    <row r="816" spans="1:86" x14ac:dyDescent="0.25">
      <c r="A816" s="45">
        <v>2022</v>
      </c>
      <c r="B816" s="43" t="s">
        <v>188</v>
      </c>
      <c r="C816" s="44">
        <v>16461</v>
      </c>
      <c r="D816" s="43" t="s">
        <v>628</v>
      </c>
      <c r="E816" s="43" t="s">
        <v>609</v>
      </c>
      <c r="F816" s="42" t="s">
        <v>457</v>
      </c>
      <c r="G816" s="54">
        <v>1.0960000000000001</v>
      </c>
      <c r="H816" s="54" t="s">
        <v>450</v>
      </c>
      <c r="I816" s="38" t="s">
        <v>450</v>
      </c>
      <c r="J816" s="38" t="s">
        <v>450</v>
      </c>
      <c r="K816" s="38">
        <v>1.0960000000000001</v>
      </c>
      <c r="L816" s="39">
        <v>99</v>
      </c>
      <c r="M816" s="39" t="s">
        <v>450</v>
      </c>
      <c r="N816" s="39" t="s">
        <v>450</v>
      </c>
      <c r="O816" s="39" t="s">
        <v>450</v>
      </c>
      <c r="P816" s="39">
        <v>99</v>
      </c>
      <c r="Q816" s="41" t="s">
        <v>450</v>
      </c>
      <c r="R816" s="41" t="s">
        <v>450</v>
      </c>
      <c r="S816" s="41" t="s">
        <v>450</v>
      </c>
      <c r="T816" s="41" t="s">
        <v>450</v>
      </c>
      <c r="U816" s="41" t="s">
        <v>450</v>
      </c>
      <c r="V816" s="40" t="s">
        <v>450</v>
      </c>
      <c r="W816" s="40" t="s">
        <v>450</v>
      </c>
      <c r="X816" s="40" t="s">
        <v>450</v>
      </c>
      <c r="Y816" s="40" t="s">
        <v>450</v>
      </c>
      <c r="Z816" s="40" t="s">
        <v>450</v>
      </c>
      <c r="AA816" s="38" t="s">
        <v>450</v>
      </c>
      <c r="AB816" s="38" t="s">
        <v>450</v>
      </c>
      <c r="AC816" s="38" t="s">
        <v>450</v>
      </c>
      <c r="AD816" s="38" t="s">
        <v>450</v>
      </c>
      <c r="AE816" s="38" t="s">
        <v>450</v>
      </c>
      <c r="AF816" s="39" t="s">
        <v>450</v>
      </c>
      <c r="AG816" s="39" t="s">
        <v>450</v>
      </c>
      <c r="AH816" s="39" t="s">
        <v>450</v>
      </c>
      <c r="AI816" s="39" t="s">
        <v>450</v>
      </c>
      <c r="AJ816" s="39" t="s">
        <v>450</v>
      </c>
      <c r="AK816" s="38">
        <v>600.10199999999998</v>
      </c>
      <c r="AL816" s="38" t="s">
        <v>450</v>
      </c>
      <c r="AM816" s="38" t="s">
        <v>450</v>
      </c>
      <c r="AN816" s="38" t="s">
        <v>450</v>
      </c>
      <c r="AO816" s="38">
        <v>600.10199999999998</v>
      </c>
      <c r="AP816" s="36">
        <v>1.6E-2</v>
      </c>
      <c r="AQ816" s="36" t="s">
        <v>450</v>
      </c>
      <c r="AR816" s="36" t="s">
        <v>450</v>
      </c>
      <c r="AS816" s="36" t="s">
        <v>450</v>
      </c>
      <c r="AT816" s="36">
        <v>1.6E-2</v>
      </c>
      <c r="AU816" s="37">
        <v>1</v>
      </c>
      <c r="AV816" s="37" t="s">
        <v>450</v>
      </c>
      <c r="AW816" s="37" t="s">
        <v>450</v>
      </c>
      <c r="AX816" s="37" t="s">
        <v>450</v>
      </c>
      <c r="AY816" s="37">
        <v>1</v>
      </c>
      <c r="AZ816" s="36">
        <v>5.4619999999999997</v>
      </c>
      <c r="BA816" s="36" t="s">
        <v>450</v>
      </c>
      <c r="BB816" s="36" t="s">
        <v>450</v>
      </c>
      <c r="BC816" s="36" t="s">
        <v>450</v>
      </c>
      <c r="BD816" s="36">
        <v>5.4619999999999997</v>
      </c>
      <c r="BE816" s="38" t="s">
        <v>450</v>
      </c>
      <c r="BF816" s="38" t="s">
        <v>450</v>
      </c>
      <c r="BG816" s="38" t="s">
        <v>450</v>
      </c>
      <c r="BH816" s="38" t="s">
        <v>450</v>
      </c>
      <c r="BI816" s="38">
        <v>0</v>
      </c>
      <c r="BJ816" s="39" t="s">
        <v>450</v>
      </c>
      <c r="BK816" s="39" t="s">
        <v>450</v>
      </c>
      <c r="BL816" s="39" t="s">
        <v>450</v>
      </c>
      <c r="BM816" s="39" t="s">
        <v>450</v>
      </c>
      <c r="BN816" s="39">
        <v>0</v>
      </c>
      <c r="BO816" s="38" t="s">
        <v>450</v>
      </c>
      <c r="BP816" s="38" t="s">
        <v>450</v>
      </c>
      <c r="BQ816" s="38" t="s">
        <v>450</v>
      </c>
      <c r="BR816" s="38" t="s">
        <v>450</v>
      </c>
      <c r="BS816" s="38">
        <v>0</v>
      </c>
      <c r="BT816" s="36">
        <v>1.1120000000000001</v>
      </c>
      <c r="BU816" s="36">
        <v>0</v>
      </c>
      <c r="BV816" s="36">
        <v>0</v>
      </c>
      <c r="BW816" s="36">
        <v>0</v>
      </c>
      <c r="BX816" s="36">
        <v>1.1120000000000001</v>
      </c>
      <c r="BY816" s="37">
        <v>100</v>
      </c>
      <c r="BZ816" s="37">
        <v>0</v>
      </c>
      <c r="CA816" s="37">
        <v>0</v>
      </c>
      <c r="CB816" s="37">
        <v>0</v>
      </c>
      <c r="CC816" s="37">
        <v>100</v>
      </c>
      <c r="CD816" s="36">
        <v>605.56399999999996</v>
      </c>
      <c r="CE816" s="36">
        <v>0</v>
      </c>
      <c r="CF816" s="36">
        <v>0</v>
      </c>
      <c r="CG816" s="36">
        <v>0</v>
      </c>
      <c r="CH816" s="36">
        <v>605.56399999999996</v>
      </c>
    </row>
    <row r="817" spans="1:86" x14ac:dyDescent="0.25">
      <c r="A817" s="45">
        <v>2022</v>
      </c>
      <c r="B817" s="43" t="s">
        <v>188</v>
      </c>
      <c r="C817" s="44">
        <v>16604</v>
      </c>
      <c r="D817" s="43" t="s">
        <v>627</v>
      </c>
      <c r="E817" s="43" t="s">
        <v>610</v>
      </c>
      <c r="F817" s="42" t="s">
        <v>455</v>
      </c>
      <c r="G817" s="54">
        <v>288.35300000000001</v>
      </c>
      <c r="H817" s="54">
        <v>84.245000000000005</v>
      </c>
      <c r="I817" s="38" t="s">
        <v>450</v>
      </c>
      <c r="J817" s="38" t="s">
        <v>450</v>
      </c>
      <c r="K817" s="38">
        <v>372.59800000000001</v>
      </c>
      <c r="L817" s="39">
        <v>35309</v>
      </c>
      <c r="M817" s="39">
        <v>772</v>
      </c>
      <c r="N817" s="39" t="s">
        <v>450</v>
      </c>
      <c r="O817" s="39" t="s">
        <v>450</v>
      </c>
      <c r="P817" s="39">
        <v>36081</v>
      </c>
      <c r="Q817" s="41" t="s">
        <v>450</v>
      </c>
      <c r="R817" s="41" t="s">
        <v>450</v>
      </c>
      <c r="S817" s="41" t="s">
        <v>450</v>
      </c>
      <c r="T817" s="41" t="s">
        <v>450</v>
      </c>
      <c r="U817" s="41" t="s">
        <v>450</v>
      </c>
      <c r="V817" s="40" t="s">
        <v>450</v>
      </c>
      <c r="W817" s="40" t="s">
        <v>450</v>
      </c>
      <c r="X817" s="40" t="s">
        <v>450</v>
      </c>
      <c r="Y817" s="40" t="s">
        <v>450</v>
      </c>
      <c r="Z817" s="40" t="s">
        <v>450</v>
      </c>
      <c r="AA817" s="38" t="s">
        <v>450</v>
      </c>
      <c r="AB817" s="38" t="s">
        <v>450</v>
      </c>
      <c r="AC817" s="38" t="s">
        <v>450</v>
      </c>
      <c r="AD817" s="38" t="s">
        <v>450</v>
      </c>
      <c r="AE817" s="38" t="s">
        <v>450</v>
      </c>
      <c r="AF817" s="39" t="s">
        <v>450</v>
      </c>
      <c r="AG817" s="39" t="s">
        <v>450</v>
      </c>
      <c r="AH817" s="39" t="s">
        <v>450</v>
      </c>
      <c r="AI817" s="39" t="s">
        <v>450</v>
      </c>
      <c r="AJ817" s="39" t="s">
        <v>450</v>
      </c>
      <c r="AK817" s="38" t="s">
        <v>450</v>
      </c>
      <c r="AL817" s="38" t="s">
        <v>450</v>
      </c>
      <c r="AM817" s="38" t="s">
        <v>450</v>
      </c>
      <c r="AN817" s="38" t="s">
        <v>450</v>
      </c>
      <c r="AO817" s="38">
        <v>0</v>
      </c>
      <c r="AP817" s="36" t="s">
        <v>450</v>
      </c>
      <c r="AQ817" s="36" t="s">
        <v>450</v>
      </c>
      <c r="AR817" s="36" t="s">
        <v>450</v>
      </c>
      <c r="AS817" s="36" t="s">
        <v>450</v>
      </c>
      <c r="AT817" s="36">
        <v>0</v>
      </c>
      <c r="AU817" s="37" t="s">
        <v>450</v>
      </c>
      <c r="AV817" s="37" t="s">
        <v>450</v>
      </c>
      <c r="AW817" s="37" t="s">
        <v>450</v>
      </c>
      <c r="AX817" s="37" t="s">
        <v>450</v>
      </c>
      <c r="AY817" s="37">
        <v>0</v>
      </c>
      <c r="AZ817" s="36" t="s">
        <v>450</v>
      </c>
      <c r="BA817" s="36" t="s">
        <v>450</v>
      </c>
      <c r="BB817" s="36" t="s">
        <v>450</v>
      </c>
      <c r="BC817" s="36" t="s">
        <v>450</v>
      </c>
      <c r="BD817" s="36">
        <v>0</v>
      </c>
      <c r="BE817" s="38" t="s">
        <v>450</v>
      </c>
      <c r="BF817" s="38" t="s">
        <v>450</v>
      </c>
      <c r="BG817" s="38" t="s">
        <v>450</v>
      </c>
      <c r="BH817" s="38" t="s">
        <v>450</v>
      </c>
      <c r="BI817" s="38">
        <v>0</v>
      </c>
      <c r="BJ817" s="39" t="s">
        <v>450</v>
      </c>
      <c r="BK817" s="39" t="s">
        <v>450</v>
      </c>
      <c r="BL817" s="39" t="s">
        <v>450</v>
      </c>
      <c r="BM817" s="39" t="s">
        <v>450</v>
      </c>
      <c r="BN817" s="39">
        <v>0</v>
      </c>
      <c r="BO817" s="38" t="s">
        <v>450</v>
      </c>
      <c r="BP817" s="38" t="s">
        <v>450</v>
      </c>
      <c r="BQ817" s="38" t="s">
        <v>450</v>
      </c>
      <c r="BR817" s="38" t="s">
        <v>450</v>
      </c>
      <c r="BS817" s="38">
        <v>0</v>
      </c>
      <c r="BT817" s="36">
        <v>288.35300000000001</v>
      </c>
      <c r="BU817" s="36">
        <v>84.245000000000005</v>
      </c>
      <c r="BV817" s="36">
        <v>0</v>
      </c>
      <c r="BW817" s="36">
        <v>0</v>
      </c>
      <c r="BX817" s="36">
        <v>372.59800000000001</v>
      </c>
      <c r="BY817" s="37">
        <v>35309</v>
      </c>
      <c r="BZ817" s="37">
        <v>772</v>
      </c>
      <c r="CA817" s="37">
        <v>0</v>
      </c>
      <c r="CB817" s="37">
        <v>0</v>
      </c>
      <c r="CC817" s="37">
        <v>36081</v>
      </c>
      <c r="CD817" s="36">
        <v>0</v>
      </c>
      <c r="CE817" s="36">
        <v>0</v>
      </c>
      <c r="CF817" s="36">
        <v>0</v>
      </c>
      <c r="CG817" s="36">
        <v>0</v>
      </c>
      <c r="CH817" s="36">
        <v>0</v>
      </c>
    </row>
    <row r="818" spans="1:86" x14ac:dyDescent="0.25">
      <c r="A818" s="45">
        <v>2022</v>
      </c>
      <c r="B818" s="43" t="s">
        <v>188</v>
      </c>
      <c r="C818" s="44">
        <v>16627</v>
      </c>
      <c r="D818" s="43" t="s">
        <v>626</v>
      </c>
      <c r="E818" s="43" t="s">
        <v>610</v>
      </c>
      <c r="F818" s="42" t="s">
        <v>457</v>
      </c>
      <c r="G818" s="54">
        <v>0.60299999999999998</v>
      </c>
      <c r="H818" s="54" t="s">
        <v>450</v>
      </c>
      <c r="I818" s="38" t="s">
        <v>450</v>
      </c>
      <c r="J818" s="38" t="s">
        <v>450</v>
      </c>
      <c r="K818" s="38">
        <v>0.60299999999999998</v>
      </c>
      <c r="L818" s="39">
        <v>58</v>
      </c>
      <c r="M818" s="39" t="s">
        <v>450</v>
      </c>
      <c r="N818" s="39" t="s">
        <v>450</v>
      </c>
      <c r="O818" s="39" t="s">
        <v>450</v>
      </c>
      <c r="P818" s="39">
        <v>58</v>
      </c>
      <c r="Q818" s="41" t="s">
        <v>450</v>
      </c>
      <c r="R818" s="41" t="s">
        <v>450</v>
      </c>
      <c r="S818" s="41" t="s">
        <v>450</v>
      </c>
      <c r="T818" s="41" t="s">
        <v>450</v>
      </c>
      <c r="U818" s="41" t="s">
        <v>450</v>
      </c>
      <c r="V818" s="40" t="s">
        <v>450</v>
      </c>
      <c r="W818" s="40" t="s">
        <v>450</v>
      </c>
      <c r="X818" s="40" t="s">
        <v>450</v>
      </c>
      <c r="Y818" s="40" t="s">
        <v>450</v>
      </c>
      <c r="Z818" s="40" t="s">
        <v>450</v>
      </c>
      <c r="AA818" s="38" t="s">
        <v>450</v>
      </c>
      <c r="AB818" s="38" t="s">
        <v>450</v>
      </c>
      <c r="AC818" s="38" t="s">
        <v>450</v>
      </c>
      <c r="AD818" s="38" t="s">
        <v>450</v>
      </c>
      <c r="AE818" s="38" t="s">
        <v>450</v>
      </c>
      <c r="AF818" s="39" t="s">
        <v>450</v>
      </c>
      <c r="AG818" s="39" t="s">
        <v>450</v>
      </c>
      <c r="AH818" s="39" t="s">
        <v>450</v>
      </c>
      <c r="AI818" s="39" t="s">
        <v>450</v>
      </c>
      <c r="AJ818" s="39" t="s">
        <v>450</v>
      </c>
      <c r="AK818" s="38" t="s">
        <v>450</v>
      </c>
      <c r="AL818" s="38" t="s">
        <v>450</v>
      </c>
      <c r="AM818" s="38" t="s">
        <v>450</v>
      </c>
      <c r="AN818" s="38" t="s">
        <v>450</v>
      </c>
      <c r="AO818" s="38">
        <v>0</v>
      </c>
      <c r="AP818" s="36">
        <v>1.0999999999999999E-2</v>
      </c>
      <c r="AQ818" s="36" t="s">
        <v>450</v>
      </c>
      <c r="AR818" s="36" t="s">
        <v>450</v>
      </c>
      <c r="AS818" s="36" t="s">
        <v>450</v>
      </c>
      <c r="AT818" s="36">
        <v>1.0999999999999999E-2</v>
      </c>
      <c r="AU818" s="37">
        <v>2</v>
      </c>
      <c r="AV818" s="37" t="s">
        <v>450</v>
      </c>
      <c r="AW818" s="37" t="s">
        <v>450</v>
      </c>
      <c r="AX818" s="37" t="s">
        <v>450</v>
      </c>
      <c r="AY818" s="37">
        <v>2</v>
      </c>
      <c r="AZ818" s="36" t="s">
        <v>450</v>
      </c>
      <c r="BA818" s="36" t="s">
        <v>450</v>
      </c>
      <c r="BB818" s="36" t="s">
        <v>450</v>
      </c>
      <c r="BC818" s="36" t="s">
        <v>450</v>
      </c>
      <c r="BD818" s="36">
        <v>0</v>
      </c>
      <c r="BE818" s="38" t="s">
        <v>450</v>
      </c>
      <c r="BF818" s="38" t="s">
        <v>450</v>
      </c>
      <c r="BG818" s="38" t="s">
        <v>450</v>
      </c>
      <c r="BH818" s="38" t="s">
        <v>450</v>
      </c>
      <c r="BI818" s="38">
        <v>0</v>
      </c>
      <c r="BJ818" s="39" t="s">
        <v>450</v>
      </c>
      <c r="BK818" s="39" t="s">
        <v>450</v>
      </c>
      <c r="BL818" s="39" t="s">
        <v>450</v>
      </c>
      <c r="BM818" s="39" t="s">
        <v>450</v>
      </c>
      <c r="BN818" s="39">
        <v>0</v>
      </c>
      <c r="BO818" s="38" t="s">
        <v>450</v>
      </c>
      <c r="BP818" s="38" t="s">
        <v>450</v>
      </c>
      <c r="BQ818" s="38" t="s">
        <v>450</v>
      </c>
      <c r="BR818" s="38" t="s">
        <v>450</v>
      </c>
      <c r="BS818" s="38">
        <v>0</v>
      </c>
      <c r="BT818" s="36">
        <v>0.61399999999999999</v>
      </c>
      <c r="BU818" s="36">
        <v>0</v>
      </c>
      <c r="BV818" s="36">
        <v>0</v>
      </c>
      <c r="BW818" s="36">
        <v>0</v>
      </c>
      <c r="BX818" s="36">
        <v>0.61399999999999999</v>
      </c>
      <c r="BY818" s="37">
        <v>60</v>
      </c>
      <c r="BZ818" s="37">
        <v>0</v>
      </c>
      <c r="CA818" s="37">
        <v>0</v>
      </c>
      <c r="CB818" s="37">
        <v>0</v>
      </c>
      <c r="CC818" s="37">
        <v>60</v>
      </c>
      <c r="CD818" s="36">
        <v>0</v>
      </c>
      <c r="CE818" s="36">
        <v>0</v>
      </c>
      <c r="CF818" s="36">
        <v>0</v>
      </c>
      <c r="CG818" s="36">
        <v>0</v>
      </c>
      <c r="CH818" s="36">
        <v>0</v>
      </c>
    </row>
    <row r="819" spans="1:86" x14ac:dyDescent="0.25">
      <c r="A819" s="45">
        <v>2022</v>
      </c>
      <c r="B819" s="43" t="s">
        <v>188</v>
      </c>
      <c r="C819" s="44">
        <v>16638</v>
      </c>
      <c r="D819" s="43" t="s">
        <v>625</v>
      </c>
      <c r="E819" s="43" t="s">
        <v>610</v>
      </c>
      <c r="F819" s="42" t="s">
        <v>457</v>
      </c>
      <c r="G819" s="54" t="s">
        <v>450</v>
      </c>
      <c r="H819" s="54" t="s">
        <v>450</v>
      </c>
      <c r="I819" s="38" t="s">
        <v>450</v>
      </c>
      <c r="J819" s="38" t="s">
        <v>450</v>
      </c>
      <c r="K819" s="38">
        <v>0</v>
      </c>
      <c r="L819" s="39" t="s">
        <v>450</v>
      </c>
      <c r="M819" s="39" t="s">
        <v>450</v>
      </c>
      <c r="N819" s="39" t="s">
        <v>450</v>
      </c>
      <c r="O819" s="39" t="s">
        <v>450</v>
      </c>
      <c r="P819" s="39">
        <v>0</v>
      </c>
      <c r="Q819" s="41" t="s">
        <v>450</v>
      </c>
      <c r="R819" s="41" t="s">
        <v>450</v>
      </c>
      <c r="S819" s="41" t="s">
        <v>450</v>
      </c>
      <c r="T819" s="41" t="s">
        <v>450</v>
      </c>
      <c r="U819" s="41">
        <v>0</v>
      </c>
      <c r="V819" s="40" t="s">
        <v>450</v>
      </c>
      <c r="W819" s="40" t="s">
        <v>450</v>
      </c>
      <c r="X819" s="40" t="s">
        <v>450</v>
      </c>
      <c r="Y819" s="40" t="s">
        <v>450</v>
      </c>
      <c r="Z819" s="40">
        <v>0</v>
      </c>
      <c r="AA819" s="38">
        <v>3.1909999999999998</v>
      </c>
      <c r="AB819" s="38" t="s">
        <v>450</v>
      </c>
      <c r="AC819" s="38" t="s">
        <v>450</v>
      </c>
      <c r="AD819" s="38" t="s">
        <v>450</v>
      </c>
      <c r="AE819" s="38">
        <v>3.1909999999999998</v>
      </c>
      <c r="AF819" s="39">
        <v>264</v>
      </c>
      <c r="AG819" s="39" t="s">
        <v>450</v>
      </c>
      <c r="AH819" s="39" t="s">
        <v>450</v>
      </c>
      <c r="AI819" s="39" t="s">
        <v>450</v>
      </c>
      <c r="AJ819" s="39">
        <v>264</v>
      </c>
      <c r="AK819" s="38" t="s">
        <v>450</v>
      </c>
      <c r="AL819" s="38" t="s">
        <v>450</v>
      </c>
      <c r="AM819" s="38" t="s">
        <v>450</v>
      </c>
      <c r="AN819" s="38" t="s">
        <v>450</v>
      </c>
      <c r="AO819" s="38">
        <v>0</v>
      </c>
      <c r="AP819" s="36">
        <v>7.0000000000000001E-3</v>
      </c>
      <c r="AQ819" s="36" t="s">
        <v>450</v>
      </c>
      <c r="AR819" s="36" t="s">
        <v>450</v>
      </c>
      <c r="AS819" s="36" t="s">
        <v>450</v>
      </c>
      <c r="AT819" s="36">
        <v>7.0000000000000001E-3</v>
      </c>
      <c r="AU819" s="37">
        <v>2</v>
      </c>
      <c r="AV819" s="37" t="s">
        <v>450</v>
      </c>
      <c r="AW819" s="37" t="s">
        <v>450</v>
      </c>
      <c r="AX819" s="37" t="s">
        <v>450</v>
      </c>
      <c r="AY819" s="37">
        <v>2</v>
      </c>
      <c r="AZ819" s="36" t="s">
        <v>450</v>
      </c>
      <c r="BA819" s="36" t="s">
        <v>450</v>
      </c>
      <c r="BB819" s="36" t="s">
        <v>450</v>
      </c>
      <c r="BC819" s="36" t="s">
        <v>450</v>
      </c>
      <c r="BD819" s="36">
        <v>0</v>
      </c>
      <c r="BE819" s="38" t="s">
        <v>450</v>
      </c>
      <c r="BF819" s="38" t="s">
        <v>450</v>
      </c>
      <c r="BG819" s="38" t="s">
        <v>450</v>
      </c>
      <c r="BH819" s="38" t="s">
        <v>450</v>
      </c>
      <c r="BI819" s="38">
        <v>0</v>
      </c>
      <c r="BJ819" s="39" t="s">
        <v>450</v>
      </c>
      <c r="BK819" s="39" t="s">
        <v>450</v>
      </c>
      <c r="BL819" s="39" t="s">
        <v>450</v>
      </c>
      <c r="BM819" s="39" t="s">
        <v>450</v>
      </c>
      <c r="BN819" s="39">
        <v>0</v>
      </c>
      <c r="BO819" s="38" t="s">
        <v>450</v>
      </c>
      <c r="BP819" s="38" t="s">
        <v>450</v>
      </c>
      <c r="BQ819" s="38" t="s">
        <v>450</v>
      </c>
      <c r="BR819" s="38" t="s">
        <v>450</v>
      </c>
      <c r="BS819" s="38">
        <v>0</v>
      </c>
      <c r="BT819" s="36">
        <v>3.198</v>
      </c>
      <c r="BU819" s="36">
        <v>0</v>
      </c>
      <c r="BV819" s="36">
        <v>0</v>
      </c>
      <c r="BW819" s="36">
        <v>0</v>
      </c>
      <c r="BX819" s="36">
        <v>3.198</v>
      </c>
      <c r="BY819" s="37">
        <v>266</v>
      </c>
      <c r="BZ819" s="37">
        <v>0</v>
      </c>
      <c r="CA819" s="37">
        <v>0</v>
      </c>
      <c r="CB819" s="37">
        <v>0</v>
      </c>
      <c r="CC819" s="37">
        <v>266</v>
      </c>
      <c r="CD819" s="36">
        <v>0</v>
      </c>
      <c r="CE819" s="36">
        <v>0</v>
      </c>
      <c r="CF819" s="36">
        <v>0</v>
      </c>
      <c r="CG819" s="36">
        <v>0</v>
      </c>
      <c r="CH819" s="36">
        <v>0</v>
      </c>
    </row>
    <row r="820" spans="1:86" x14ac:dyDescent="0.25">
      <c r="A820" s="45">
        <v>2022</v>
      </c>
      <c r="B820" s="43" t="s">
        <v>188</v>
      </c>
      <c r="C820" s="44">
        <v>17561</v>
      </c>
      <c r="D820" s="43" t="s">
        <v>624</v>
      </c>
      <c r="E820" s="43" t="s">
        <v>610</v>
      </c>
      <c r="F820" s="42" t="s">
        <v>455</v>
      </c>
      <c r="G820" s="54">
        <v>0.15</v>
      </c>
      <c r="H820" s="54" t="s">
        <v>450</v>
      </c>
      <c r="I820" s="38" t="s">
        <v>450</v>
      </c>
      <c r="J820" s="38" t="s">
        <v>450</v>
      </c>
      <c r="K820" s="38">
        <v>0.15</v>
      </c>
      <c r="L820" s="39">
        <v>15</v>
      </c>
      <c r="M820" s="39" t="s">
        <v>450</v>
      </c>
      <c r="N820" s="39" t="s">
        <v>450</v>
      </c>
      <c r="O820" s="39" t="s">
        <v>450</v>
      </c>
      <c r="P820" s="39">
        <v>15</v>
      </c>
      <c r="Q820" s="41" t="s">
        <v>450</v>
      </c>
      <c r="R820" s="41" t="s">
        <v>450</v>
      </c>
      <c r="S820" s="41" t="s">
        <v>450</v>
      </c>
      <c r="T820" s="41" t="s">
        <v>450</v>
      </c>
      <c r="U820" s="41" t="s">
        <v>450</v>
      </c>
      <c r="V820" s="40" t="s">
        <v>450</v>
      </c>
      <c r="W820" s="40" t="s">
        <v>450</v>
      </c>
      <c r="X820" s="40" t="s">
        <v>450</v>
      </c>
      <c r="Y820" s="40" t="s">
        <v>450</v>
      </c>
      <c r="Z820" s="40" t="s">
        <v>450</v>
      </c>
      <c r="AA820" s="38" t="s">
        <v>450</v>
      </c>
      <c r="AB820" s="38" t="s">
        <v>450</v>
      </c>
      <c r="AC820" s="38" t="s">
        <v>450</v>
      </c>
      <c r="AD820" s="38" t="s">
        <v>450</v>
      </c>
      <c r="AE820" s="38" t="s">
        <v>450</v>
      </c>
      <c r="AF820" s="39" t="s">
        <v>450</v>
      </c>
      <c r="AG820" s="39" t="s">
        <v>450</v>
      </c>
      <c r="AH820" s="39" t="s">
        <v>450</v>
      </c>
      <c r="AI820" s="39" t="s">
        <v>450</v>
      </c>
      <c r="AJ820" s="39" t="s">
        <v>450</v>
      </c>
      <c r="AK820" s="38" t="s">
        <v>450</v>
      </c>
      <c r="AL820" s="38" t="s">
        <v>450</v>
      </c>
      <c r="AM820" s="38" t="s">
        <v>450</v>
      </c>
      <c r="AN820" s="38" t="s">
        <v>450</v>
      </c>
      <c r="AO820" s="38">
        <v>0</v>
      </c>
      <c r="AP820" s="36" t="s">
        <v>450</v>
      </c>
      <c r="AQ820" s="36" t="s">
        <v>450</v>
      </c>
      <c r="AR820" s="36" t="s">
        <v>450</v>
      </c>
      <c r="AS820" s="36" t="s">
        <v>450</v>
      </c>
      <c r="AT820" s="36">
        <v>0</v>
      </c>
      <c r="AU820" s="37" t="s">
        <v>450</v>
      </c>
      <c r="AV820" s="37" t="s">
        <v>450</v>
      </c>
      <c r="AW820" s="37" t="s">
        <v>450</v>
      </c>
      <c r="AX820" s="37" t="s">
        <v>450</v>
      </c>
      <c r="AY820" s="37">
        <v>0</v>
      </c>
      <c r="AZ820" s="36" t="s">
        <v>450</v>
      </c>
      <c r="BA820" s="36" t="s">
        <v>450</v>
      </c>
      <c r="BB820" s="36" t="s">
        <v>450</v>
      </c>
      <c r="BC820" s="36" t="s">
        <v>450</v>
      </c>
      <c r="BD820" s="36">
        <v>0</v>
      </c>
      <c r="BE820" s="38" t="s">
        <v>450</v>
      </c>
      <c r="BF820" s="38" t="s">
        <v>450</v>
      </c>
      <c r="BG820" s="38" t="s">
        <v>450</v>
      </c>
      <c r="BH820" s="38" t="s">
        <v>450</v>
      </c>
      <c r="BI820" s="38">
        <v>0</v>
      </c>
      <c r="BJ820" s="39" t="s">
        <v>450</v>
      </c>
      <c r="BK820" s="39" t="s">
        <v>450</v>
      </c>
      <c r="BL820" s="39" t="s">
        <v>450</v>
      </c>
      <c r="BM820" s="39" t="s">
        <v>450</v>
      </c>
      <c r="BN820" s="39">
        <v>0</v>
      </c>
      <c r="BO820" s="38" t="s">
        <v>450</v>
      </c>
      <c r="BP820" s="38" t="s">
        <v>450</v>
      </c>
      <c r="BQ820" s="38" t="s">
        <v>450</v>
      </c>
      <c r="BR820" s="38" t="s">
        <v>450</v>
      </c>
      <c r="BS820" s="38">
        <v>0</v>
      </c>
      <c r="BT820" s="36">
        <v>0.15</v>
      </c>
      <c r="BU820" s="36">
        <v>0</v>
      </c>
      <c r="BV820" s="36">
        <v>0</v>
      </c>
      <c r="BW820" s="36">
        <v>0</v>
      </c>
      <c r="BX820" s="36">
        <v>0.15</v>
      </c>
      <c r="BY820" s="37">
        <v>15</v>
      </c>
      <c r="BZ820" s="37">
        <v>0</v>
      </c>
      <c r="CA820" s="37">
        <v>0</v>
      </c>
      <c r="CB820" s="37">
        <v>0</v>
      </c>
      <c r="CC820" s="37">
        <v>15</v>
      </c>
      <c r="CD820" s="36">
        <v>0</v>
      </c>
      <c r="CE820" s="36">
        <v>0</v>
      </c>
      <c r="CF820" s="36">
        <v>0</v>
      </c>
      <c r="CG820" s="36">
        <v>0</v>
      </c>
      <c r="CH820" s="36">
        <v>0</v>
      </c>
    </row>
    <row r="821" spans="1:86" x14ac:dyDescent="0.25">
      <c r="A821" s="45">
        <v>2022</v>
      </c>
      <c r="B821" s="43" t="s">
        <v>188</v>
      </c>
      <c r="C821" s="44">
        <v>17561</v>
      </c>
      <c r="D821" s="43" t="s">
        <v>624</v>
      </c>
      <c r="E821" s="43" t="s">
        <v>609</v>
      </c>
      <c r="F821" s="42" t="s">
        <v>455</v>
      </c>
      <c r="G821" s="54">
        <v>0.79400000000000004</v>
      </c>
      <c r="H821" s="54">
        <v>3.2000000000000001E-2</v>
      </c>
      <c r="I821" s="38" t="s">
        <v>450</v>
      </c>
      <c r="J821" s="38" t="s">
        <v>450</v>
      </c>
      <c r="K821" s="38">
        <v>0.82599999999999996</v>
      </c>
      <c r="L821" s="39">
        <v>832</v>
      </c>
      <c r="M821" s="39">
        <v>3</v>
      </c>
      <c r="N821" s="39" t="s">
        <v>450</v>
      </c>
      <c r="O821" s="39" t="s">
        <v>450</v>
      </c>
      <c r="P821" s="39">
        <v>835</v>
      </c>
      <c r="Q821" s="41" t="s">
        <v>450</v>
      </c>
      <c r="R821" s="41" t="s">
        <v>450</v>
      </c>
      <c r="S821" s="41" t="s">
        <v>450</v>
      </c>
      <c r="T821" s="41" t="s">
        <v>450</v>
      </c>
      <c r="U821" s="41" t="s">
        <v>450</v>
      </c>
      <c r="V821" s="40" t="s">
        <v>450</v>
      </c>
      <c r="W821" s="40" t="s">
        <v>450</v>
      </c>
      <c r="X821" s="40" t="s">
        <v>450</v>
      </c>
      <c r="Y821" s="40" t="s">
        <v>450</v>
      </c>
      <c r="Z821" s="40" t="s">
        <v>450</v>
      </c>
      <c r="AA821" s="38" t="s">
        <v>450</v>
      </c>
      <c r="AB821" s="38" t="s">
        <v>450</v>
      </c>
      <c r="AC821" s="38" t="s">
        <v>450</v>
      </c>
      <c r="AD821" s="38" t="s">
        <v>450</v>
      </c>
      <c r="AE821" s="38" t="s">
        <v>450</v>
      </c>
      <c r="AF821" s="39" t="s">
        <v>450</v>
      </c>
      <c r="AG821" s="39" t="s">
        <v>450</v>
      </c>
      <c r="AH821" s="39" t="s">
        <v>450</v>
      </c>
      <c r="AI821" s="39" t="s">
        <v>450</v>
      </c>
      <c r="AJ821" s="39" t="s">
        <v>450</v>
      </c>
      <c r="AK821" s="38" t="s">
        <v>450</v>
      </c>
      <c r="AL821" s="38" t="s">
        <v>450</v>
      </c>
      <c r="AM821" s="38" t="s">
        <v>450</v>
      </c>
      <c r="AN821" s="38" t="s">
        <v>450</v>
      </c>
      <c r="AO821" s="38">
        <v>0</v>
      </c>
      <c r="AP821" s="36" t="s">
        <v>450</v>
      </c>
      <c r="AQ821" s="36" t="s">
        <v>450</v>
      </c>
      <c r="AR821" s="36" t="s">
        <v>450</v>
      </c>
      <c r="AS821" s="36" t="s">
        <v>450</v>
      </c>
      <c r="AT821" s="36">
        <v>0</v>
      </c>
      <c r="AU821" s="37" t="s">
        <v>450</v>
      </c>
      <c r="AV821" s="37" t="s">
        <v>450</v>
      </c>
      <c r="AW821" s="37" t="s">
        <v>450</v>
      </c>
      <c r="AX821" s="37" t="s">
        <v>450</v>
      </c>
      <c r="AY821" s="37">
        <v>0</v>
      </c>
      <c r="AZ821" s="36" t="s">
        <v>450</v>
      </c>
      <c r="BA821" s="36" t="s">
        <v>450</v>
      </c>
      <c r="BB821" s="36" t="s">
        <v>450</v>
      </c>
      <c r="BC821" s="36" t="s">
        <v>450</v>
      </c>
      <c r="BD821" s="36">
        <v>0</v>
      </c>
      <c r="BE821" s="38" t="s">
        <v>450</v>
      </c>
      <c r="BF821" s="38" t="s">
        <v>450</v>
      </c>
      <c r="BG821" s="38" t="s">
        <v>450</v>
      </c>
      <c r="BH821" s="38" t="s">
        <v>450</v>
      </c>
      <c r="BI821" s="38">
        <v>0</v>
      </c>
      <c r="BJ821" s="39" t="s">
        <v>450</v>
      </c>
      <c r="BK821" s="39" t="s">
        <v>450</v>
      </c>
      <c r="BL821" s="39" t="s">
        <v>450</v>
      </c>
      <c r="BM821" s="39" t="s">
        <v>450</v>
      </c>
      <c r="BN821" s="39">
        <v>0</v>
      </c>
      <c r="BO821" s="38" t="s">
        <v>450</v>
      </c>
      <c r="BP821" s="38" t="s">
        <v>450</v>
      </c>
      <c r="BQ821" s="38" t="s">
        <v>450</v>
      </c>
      <c r="BR821" s="38" t="s">
        <v>450</v>
      </c>
      <c r="BS821" s="38">
        <v>0</v>
      </c>
      <c r="BT821" s="36">
        <v>0.79400000000000004</v>
      </c>
      <c r="BU821" s="36">
        <v>3.2000000000000001E-2</v>
      </c>
      <c r="BV821" s="36">
        <v>0</v>
      </c>
      <c r="BW821" s="36">
        <v>0</v>
      </c>
      <c r="BX821" s="36">
        <v>0.82599999999999996</v>
      </c>
      <c r="BY821" s="37">
        <v>832</v>
      </c>
      <c r="BZ821" s="37">
        <v>3</v>
      </c>
      <c r="CA821" s="37">
        <v>0</v>
      </c>
      <c r="CB821" s="37">
        <v>0</v>
      </c>
      <c r="CC821" s="37">
        <v>835</v>
      </c>
      <c r="CD821" s="36">
        <v>0</v>
      </c>
      <c r="CE821" s="36">
        <v>0</v>
      </c>
      <c r="CF821" s="36">
        <v>0</v>
      </c>
      <c r="CG821" s="36">
        <v>0</v>
      </c>
      <c r="CH821" s="36">
        <v>0</v>
      </c>
    </row>
    <row r="822" spans="1:86" x14ac:dyDescent="0.25">
      <c r="A822" s="45">
        <v>2022</v>
      </c>
      <c r="B822" s="43" t="s">
        <v>188</v>
      </c>
      <c r="C822" s="44">
        <v>17671</v>
      </c>
      <c r="D822" s="43" t="s">
        <v>623</v>
      </c>
      <c r="E822" s="43" t="s">
        <v>473</v>
      </c>
      <c r="F822" s="42" t="s">
        <v>457</v>
      </c>
      <c r="G822" s="54">
        <v>2.8000000000000001E-2</v>
      </c>
      <c r="H822" s="54" t="s">
        <v>450</v>
      </c>
      <c r="I822" s="38" t="s">
        <v>450</v>
      </c>
      <c r="J822" s="38" t="s">
        <v>450</v>
      </c>
      <c r="K822" s="38">
        <v>2.8000000000000001E-2</v>
      </c>
      <c r="L822" s="39">
        <v>3</v>
      </c>
      <c r="M822" s="39" t="s">
        <v>450</v>
      </c>
      <c r="N822" s="39" t="s">
        <v>450</v>
      </c>
      <c r="O822" s="39" t="s">
        <v>450</v>
      </c>
      <c r="P822" s="39">
        <v>3</v>
      </c>
      <c r="Q822" s="41" t="s">
        <v>450</v>
      </c>
      <c r="R822" s="41" t="s">
        <v>450</v>
      </c>
      <c r="S822" s="41" t="s">
        <v>450</v>
      </c>
      <c r="T822" s="41" t="s">
        <v>450</v>
      </c>
      <c r="U822" s="41" t="s">
        <v>450</v>
      </c>
      <c r="V822" s="40" t="s">
        <v>450</v>
      </c>
      <c r="W822" s="40" t="s">
        <v>450</v>
      </c>
      <c r="X822" s="40" t="s">
        <v>450</v>
      </c>
      <c r="Y822" s="40" t="s">
        <v>450</v>
      </c>
      <c r="Z822" s="40" t="s">
        <v>450</v>
      </c>
      <c r="AA822" s="38" t="s">
        <v>450</v>
      </c>
      <c r="AB822" s="38" t="s">
        <v>450</v>
      </c>
      <c r="AC822" s="38" t="s">
        <v>450</v>
      </c>
      <c r="AD822" s="38" t="s">
        <v>450</v>
      </c>
      <c r="AE822" s="38" t="s">
        <v>450</v>
      </c>
      <c r="AF822" s="39" t="s">
        <v>450</v>
      </c>
      <c r="AG822" s="39" t="s">
        <v>450</v>
      </c>
      <c r="AH822" s="39" t="s">
        <v>450</v>
      </c>
      <c r="AI822" s="39" t="s">
        <v>450</v>
      </c>
      <c r="AJ822" s="39" t="s">
        <v>450</v>
      </c>
      <c r="AK822" s="38" t="s">
        <v>450</v>
      </c>
      <c r="AL822" s="38" t="s">
        <v>450</v>
      </c>
      <c r="AM822" s="38" t="s">
        <v>450</v>
      </c>
      <c r="AN822" s="38" t="s">
        <v>450</v>
      </c>
      <c r="AO822" s="38">
        <v>0</v>
      </c>
      <c r="AP822" s="36" t="s">
        <v>450</v>
      </c>
      <c r="AQ822" s="36" t="s">
        <v>450</v>
      </c>
      <c r="AR822" s="36" t="s">
        <v>450</v>
      </c>
      <c r="AS822" s="36" t="s">
        <v>450</v>
      </c>
      <c r="AT822" s="36">
        <v>0</v>
      </c>
      <c r="AU822" s="37" t="s">
        <v>450</v>
      </c>
      <c r="AV822" s="37" t="s">
        <v>450</v>
      </c>
      <c r="AW822" s="37" t="s">
        <v>450</v>
      </c>
      <c r="AX822" s="37" t="s">
        <v>450</v>
      </c>
      <c r="AY822" s="37">
        <v>0</v>
      </c>
      <c r="AZ822" s="36" t="s">
        <v>450</v>
      </c>
      <c r="BA822" s="36" t="s">
        <v>450</v>
      </c>
      <c r="BB822" s="36" t="s">
        <v>450</v>
      </c>
      <c r="BC822" s="36" t="s">
        <v>450</v>
      </c>
      <c r="BD822" s="36">
        <v>0</v>
      </c>
      <c r="BE822" s="38" t="s">
        <v>450</v>
      </c>
      <c r="BF822" s="38" t="s">
        <v>450</v>
      </c>
      <c r="BG822" s="38" t="s">
        <v>450</v>
      </c>
      <c r="BH822" s="38" t="s">
        <v>450</v>
      </c>
      <c r="BI822" s="38">
        <v>0</v>
      </c>
      <c r="BJ822" s="39" t="s">
        <v>450</v>
      </c>
      <c r="BK822" s="39" t="s">
        <v>450</v>
      </c>
      <c r="BL822" s="39" t="s">
        <v>450</v>
      </c>
      <c r="BM822" s="39" t="s">
        <v>450</v>
      </c>
      <c r="BN822" s="39">
        <v>0</v>
      </c>
      <c r="BO822" s="38" t="s">
        <v>450</v>
      </c>
      <c r="BP822" s="38" t="s">
        <v>450</v>
      </c>
      <c r="BQ822" s="38" t="s">
        <v>450</v>
      </c>
      <c r="BR822" s="38" t="s">
        <v>450</v>
      </c>
      <c r="BS822" s="38">
        <v>0</v>
      </c>
      <c r="BT822" s="36">
        <v>2.8000000000000001E-2</v>
      </c>
      <c r="BU822" s="36">
        <v>0</v>
      </c>
      <c r="BV822" s="36">
        <v>0</v>
      </c>
      <c r="BW822" s="36">
        <v>0</v>
      </c>
      <c r="BX822" s="36">
        <v>2.8000000000000001E-2</v>
      </c>
      <c r="BY822" s="37">
        <v>3</v>
      </c>
      <c r="BZ822" s="37">
        <v>0</v>
      </c>
      <c r="CA822" s="37">
        <v>0</v>
      </c>
      <c r="CB822" s="37">
        <v>0</v>
      </c>
      <c r="CC822" s="37">
        <v>3</v>
      </c>
      <c r="CD822" s="36">
        <v>0</v>
      </c>
      <c r="CE822" s="36">
        <v>0</v>
      </c>
      <c r="CF822" s="36">
        <v>0</v>
      </c>
      <c r="CG822" s="36">
        <v>0</v>
      </c>
      <c r="CH822" s="36">
        <v>0</v>
      </c>
    </row>
    <row r="823" spans="1:86" x14ac:dyDescent="0.25">
      <c r="A823" s="45">
        <v>2022</v>
      </c>
      <c r="B823" s="43" t="s">
        <v>188</v>
      </c>
      <c r="C823" s="44">
        <v>18976</v>
      </c>
      <c r="D823" s="43" t="s">
        <v>622</v>
      </c>
      <c r="E823" s="43" t="s">
        <v>610</v>
      </c>
      <c r="F823" s="42" t="s">
        <v>457</v>
      </c>
      <c r="G823" s="54">
        <v>11.497999999999999</v>
      </c>
      <c r="H823" s="54">
        <v>0.13200000000000001</v>
      </c>
      <c r="I823" s="38" t="s">
        <v>450</v>
      </c>
      <c r="J823" s="38" t="s">
        <v>450</v>
      </c>
      <c r="K823" s="38">
        <v>11.63</v>
      </c>
      <c r="L823" s="39">
        <v>1191</v>
      </c>
      <c r="M823" s="39">
        <v>13</v>
      </c>
      <c r="N823" s="39" t="s">
        <v>450</v>
      </c>
      <c r="O823" s="39" t="s">
        <v>450</v>
      </c>
      <c r="P823" s="39">
        <v>1204</v>
      </c>
      <c r="Q823" s="41" t="s">
        <v>450</v>
      </c>
      <c r="R823" s="41" t="s">
        <v>450</v>
      </c>
      <c r="S823" s="41" t="s">
        <v>450</v>
      </c>
      <c r="T823" s="41" t="s">
        <v>450</v>
      </c>
      <c r="U823" s="41" t="s">
        <v>450</v>
      </c>
      <c r="V823" s="40" t="s">
        <v>450</v>
      </c>
      <c r="W823" s="40" t="s">
        <v>450</v>
      </c>
      <c r="X823" s="40" t="s">
        <v>450</v>
      </c>
      <c r="Y823" s="40" t="s">
        <v>450</v>
      </c>
      <c r="Z823" s="40" t="s">
        <v>450</v>
      </c>
      <c r="AA823" s="38" t="s">
        <v>450</v>
      </c>
      <c r="AB823" s="38" t="s">
        <v>450</v>
      </c>
      <c r="AC823" s="38" t="s">
        <v>450</v>
      </c>
      <c r="AD823" s="38" t="s">
        <v>450</v>
      </c>
      <c r="AE823" s="38" t="s">
        <v>450</v>
      </c>
      <c r="AF823" s="39" t="s">
        <v>450</v>
      </c>
      <c r="AG823" s="39" t="s">
        <v>450</v>
      </c>
      <c r="AH823" s="39" t="s">
        <v>450</v>
      </c>
      <c r="AI823" s="39" t="s">
        <v>450</v>
      </c>
      <c r="AJ823" s="39" t="s">
        <v>450</v>
      </c>
      <c r="AK823" s="38">
        <v>6415.2659999999996</v>
      </c>
      <c r="AL823" s="38">
        <v>1.5669999999999999</v>
      </c>
      <c r="AM823" s="38" t="s">
        <v>450</v>
      </c>
      <c r="AN823" s="38" t="s">
        <v>450</v>
      </c>
      <c r="AO823" s="38">
        <v>6416.8329999999996</v>
      </c>
      <c r="AP823" s="36">
        <v>6.2E-2</v>
      </c>
      <c r="AQ823" s="36">
        <v>0.01</v>
      </c>
      <c r="AR823" s="36" t="s">
        <v>450</v>
      </c>
      <c r="AS823" s="36" t="s">
        <v>450</v>
      </c>
      <c r="AT823" s="36">
        <v>7.1999999999999995E-2</v>
      </c>
      <c r="AU823" s="37">
        <v>24</v>
      </c>
      <c r="AV823" s="37">
        <v>1</v>
      </c>
      <c r="AW823" s="37" t="s">
        <v>450</v>
      </c>
      <c r="AX823" s="37" t="s">
        <v>450</v>
      </c>
      <c r="AY823" s="37">
        <v>25</v>
      </c>
      <c r="AZ823" s="36" t="s">
        <v>450</v>
      </c>
      <c r="BA823" s="36" t="s">
        <v>450</v>
      </c>
      <c r="BB823" s="36" t="s">
        <v>450</v>
      </c>
      <c r="BC823" s="36" t="s">
        <v>450</v>
      </c>
      <c r="BD823" s="36">
        <v>0</v>
      </c>
      <c r="BE823" s="38" t="s">
        <v>450</v>
      </c>
      <c r="BF823" s="38" t="s">
        <v>450</v>
      </c>
      <c r="BG823" s="38" t="s">
        <v>450</v>
      </c>
      <c r="BH823" s="38" t="s">
        <v>450</v>
      </c>
      <c r="BI823" s="38">
        <v>0</v>
      </c>
      <c r="BJ823" s="39" t="s">
        <v>450</v>
      </c>
      <c r="BK823" s="39" t="s">
        <v>450</v>
      </c>
      <c r="BL823" s="39" t="s">
        <v>450</v>
      </c>
      <c r="BM823" s="39" t="s">
        <v>450</v>
      </c>
      <c r="BN823" s="39">
        <v>0</v>
      </c>
      <c r="BO823" s="38" t="s">
        <v>450</v>
      </c>
      <c r="BP823" s="38" t="s">
        <v>450</v>
      </c>
      <c r="BQ823" s="38" t="s">
        <v>450</v>
      </c>
      <c r="BR823" s="38" t="s">
        <v>450</v>
      </c>
      <c r="BS823" s="38">
        <v>0</v>
      </c>
      <c r="BT823" s="36">
        <v>11.56</v>
      </c>
      <c r="BU823" s="36">
        <v>0.14199999999999999</v>
      </c>
      <c r="BV823" s="36">
        <v>0</v>
      </c>
      <c r="BW823" s="36">
        <v>0</v>
      </c>
      <c r="BX823" s="36">
        <v>11.702</v>
      </c>
      <c r="BY823" s="37">
        <v>1215</v>
      </c>
      <c r="BZ823" s="37">
        <v>14</v>
      </c>
      <c r="CA823" s="37">
        <v>0</v>
      </c>
      <c r="CB823" s="37">
        <v>0</v>
      </c>
      <c r="CC823" s="37">
        <v>1229</v>
      </c>
      <c r="CD823" s="36">
        <v>6415.2659999999996</v>
      </c>
      <c r="CE823" s="36">
        <v>1.5669999999999999</v>
      </c>
      <c r="CF823" s="36">
        <v>0</v>
      </c>
      <c r="CG823" s="36">
        <v>0</v>
      </c>
      <c r="CH823" s="36">
        <v>6416.8329999999996</v>
      </c>
    </row>
    <row r="824" spans="1:86" x14ac:dyDescent="0.25">
      <c r="A824" s="45">
        <v>2022</v>
      </c>
      <c r="B824" s="43" t="s">
        <v>188</v>
      </c>
      <c r="C824" s="44">
        <v>19159</v>
      </c>
      <c r="D824" s="43" t="s">
        <v>621</v>
      </c>
      <c r="E824" s="43" t="s">
        <v>610</v>
      </c>
      <c r="F824" s="42" t="s">
        <v>457</v>
      </c>
      <c r="G824" s="54">
        <v>12.948</v>
      </c>
      <c r="H824" s="54" t="s">
        <v>450</v>
      </c>
      <c r="I824" s="38" t="s">
        <v>450</v>
      </c>
      <c r="J824" s="38" t="s">
        <v>450</v>
      </c>
      <c r="K824" s="38">
        <v>12.948</v>
      </c>
      <c r="L824" s="39">
        <v>1935</v>
      </c>
      <c r="M824" s="39" t="s">
        <v>450</v>
      </c>
      <c r="N824" s="39" t="s">
        <v>450</v>
      </c>
      <c r="O824" s="39" t="s">
        <v>450</v>
      </c>
      <c r="P824" s="39">
        <v>1935</v>
      </c>
      <c r="Q824" s="41" t="s">
        <v>450</v>
      </c>
      <c r="R824" s="41" t="s">
        <v>450</v>
      </c>
      <c r="S824" s="41" t="s">
        <v>450</v>
      </c>
      <c r="T824" s="41" t="s">
        <v>450</v>
      </c>
      <c r="U824" s="41" t="s">
        <v>450</v>
      </c>
      <c r="V824" s="40" t="s">
        <v>450</v>
      </c>
      <c r="W824" s="40" t="s">
        <v>450</v>
      </c>
      <c r="X824" s="40" t="s">
        <v>450</v>
      </c>
      <c r="Y824" s="40" t="s">
        <v>450</v>
      </c>
      <c r="Z824" s="40" t="s">
        <v>450</v>
      </c>
      <c r="AA824" s="38" t="s">
        <v>450</v>
      </c>
      <c r="AB824" s="38" t="s">
        <v>450</v>
      </c>
      <c r="AC824" s="38" t="s">
        <v>450</v>
      </c>
      <c r="AD824" s="38" t="s">
        <v>450</v>
      </c>
      <c r="AE824" s="38" t="s">
        <v>450</v>
      </c>
      <c r="AF824" s="39" t="s">
        <v>450</v>
      </c>
      <c r="AG824" s="39" t="s">
        <v>450</v>
      </c>
      <c r="AH824" s="39" t="s">
        <v>450</v>
      </c>
      <c r="AI824" s="39" t="s">
        <v>450</v>
      </c>
      <c r="AJ824" s="39" t="s">
        <v>450</v>
      </c>
      <c r="AK824" s="38" t="s">
        <v>450</v>
      </c>
      <c r="AL824" s="38" t="s">
        <v>450</v>
      </c>
      <c r="AM824" s="38" t="s">
        <v>450</v>
      </c>
      <c r="AN824" s="38" t="s">
        <v>450</v>
      </c>
      <c r="AO824" s="38">
        <v>0</v>
      </c>
      <c r="AP824" s="36">
        <v>3.3000000000000002E-2</v>
      </c>
      <c r="AQ824" s="36" t="s">
        <v>450</v>
      </c>
      <c r="AR824" s="36" t="s">
        <v>450</v>
      </c>
      <c r="AS824" s="36" t="s">
        <v>450</v>
      </c>
      <c r="AT824" s="36">
        <v>3.3000000000000002E-2</v>
      </c>
      <c r="AU824" s="37">
        <v>32</v>
      </c>
      <c r="AV824" s="37" t="s">
        <v>450</v>
      </c>
      <c r="AW824" s="37" t="s">
        <v>450</v>
      </c>
      <c r="AX824" s="37" t="s">
        <v>450</v>
      </c>
      <c r="AY824" s="37">
        <v>32</v>
      </c>
      <c r="AZ824" s="36" t="s">
        <v>450</v>
      </c>
      <c r="BA824" s="36" t="s">
        <v>450</v>
      </c>
      <c r="BB824" s="36" t="s">
        <v>450</v>
      </c>
      <c r="BC824" s="36" t="s">
        <v>450</v>
      </c>
      <c r="BD824" s="36">
        <v>0</v>
      </c>
      <c r="BE824" s="38" t="s">
        <v>450</v>
      </c>
      <c r="BF824" s="38" t="s">
        <v>450</v>
      </c>
      <c r="BG824" s="38" t="s">
        <v>450</v>
      </c>
      <c r="BH824" s="38" t="s">
        <v>450</v>
      </c>
      <c r="BI824" s="38">
        <v>0</v>
      </c>
      <c r="BJ824" s="39" t="s">
        <v>450</v>
      </c>
      <c r="BK824" s="39" t="s">
        <v>450</v>
      </c>
      <c r="BL824" s="39" t="s">
        <v>450</v>
      </c>
      <c r="BM824" s="39" t="s">
        <v>450</v>
      </c>
      <c r="BN824" s="39">
        <v>0</v>
      </c>
      <c r="BO824" s="38" t="s">
        <v>450</v>
      </c>
      <c r="BP824" s="38" t="s">
        <v>450</v>
      </c>
      <c r="BQ824" s="38" t="s">
        <v>450</v>
      </c>
      <c r="BR824" s="38" t="s">
        <v>450</v>
      </c>
      <c r="BS824" s="38">
        <v>0</v>
      </c>
      <c r="BT824" s="36">
        <v>12.981</v>
      </c>
      <c r="BU824" s="36">
        <v>0</v>
      </c>
      <c r="BV824" s="36">
        <v>0</v>
      </c>
      <c r="BW824" s="36">
        <v>0</v>
      </c>
      <c r="BX824" s="36">
        <v>12.981</v>
      </c>
      <c r="BY824" s="37">
        <v>1967</v>
      </c>
      <c r="BZ824" s="37">
        <v>0</v>
      </c>
      <c r="CA824" s="37">
        <v>0</v>
      </c>
      <c r="CB824" s="37">
        <v>0</v>
      </c>
      <c r="CC824" s="37">
        <v>1967</v>
      </c>
      <c r="CD824" s="36">
        <v>0</v>
      </c>
      <c r="CE824" s="36">
        <v>0</v>
      </c>
      <c r="CF824" s="36">
        <v>0</v>
      </c>
      <c r="CG824" s="36">
        <v>0</v>
      </c>
      <c r="CH824" s="36">
        <v>0</v>
      </c>
    </row>
    <row r="825" spans="1:86" x14ac:dyDescent="0.25">
      <c r="A825" s="45">
        <v>2022</v>
      </c>
      <c r="B825" s="43" t="s">
        <v>188</v>
      </c>
      <c r="C825" s="44">
        <v>19160</v>
      </c>
      <c r="D825" s="43" t="s">
        <v>620</v>
      </c>
      <c r="E825" s="43" t="s">
        <v>609</v>
      </c>
      <c r="F825" s="42" t="s">
        <v>455</v>
      </c>
      <c r="G825" s="54">
        <v>5.0000000000000001E-3</v>
      </c>
      <c r="H825" s="54" t="s">
        <v>450</v>
      </c>
      <c r="I825" s="38" t="s">
        <v>450</v>
      </c>
      <c r="J825" s="38" t="s">
        <v>450</v>
      </c>
      <c r="K825" s="38">
        <v>5.0000000000000001E-3</v>
      </c>
      <c r="L825" s="39">
        <v>1</v>
      </c>
      <c r="M825" s="39" t="s">
        <v>450</v>
      </c>
      <c r="N825" s="39" t="s">
        <v>450</v>
      </c>
      <c r="O825" s="39" t="s">
        <v>450</v>
      </c>
      <c r="P825" s="39">
        <v>1</v>
      </c>
      <c r="Q825" s="41" t="s">
        <v>450</v>
      </c>
      <c r="R825" s="41" t="s">
        <v>450</v>
      </c>
      <c r="S825" s="41" t="s">
        <v>450</v>
      </c>
      <c r="T825" s="41" t="s">
        <v>450</v>
      </c>
      <c r="U825" s="41">
        <v>0</v>
      </c>
      <c r="V825" s="40" t="s">
        <v>450</v>
      </c>
      <c r="W825" s="40" t="s">
        <v>450</v>
      </c>
      <c r="X825" s="40" t="s">
        <v>450</v>
      </c>
      <c r="Y825" s="40" t="s">
        <v>450</v>
      </c>
      <c r="Z825" s="40">
        <v>0</v>
      </c>
      <c r="AA825" s="38">
        <v>1.0999999999999999E-2</v>
      </c>
      <c r="AB825" s="38" t="s">
        <v>450</v>
      </c>
      <c r="AC825" s="38" t="s">
        <v>450</v>
      </c>
      <c r="AD825" s="38" t="s">
        <v>450</v>
      </c>
      <c r="AE825" s="38">
        <v>1.0999999999999999E-2</v>
      </c>
      <c r="AF825" s="39">
        <v>4</v>
      </c>
      <c r="AG825" s="39" t="s">
        <v>450</v>
      </c>
      <c r="AH825" s="39" t="s">
        <v>450</v>
      </c>
      <c r="AI825" s="39" t="s">
        <v>450</v>
      </c>
      <c r="AJ825" s="39">
        <v>4</v>
      </c>
      <c r="AK825" s="38" t="s">
        <v>450</v>
      </c>
      <c r="AL825" s="38" t="s">
        <v>450</v>
      </c>
      <c r="AM825" s="38" t="s">
        <v>450</v>
      </c>
      <c r="AN825" s="38" t="s">
        <v>450</v>
      </c>
      <c r="AO825" s="38">
        <v>0</v>
      </c>
      <c r="AP825" s="36" t="s">
        <v>450</v>
      </c>
      <c r="AQ825" s="36" t="s">
        <v>450</v>
      </c>
      <c r="AR825" s="36" t="s">
        <v>450</v>
      </c>
      <c r="AS825" s="36" t="s">
        <v>450</v>
      </c>
      <c r="AT825" s="36">
        <v>0</v>
      </c>
      <c r="AU825" s="37" t="s">
        <v>450</v>
      </c>
      <c r="AV825" s="37" t="s">
        <v>450</v>
      </c>
      <c r="AW825" s="37" t="s">
        <v>450</v>
      </c>
      <c r="AX825" s="37" t="s">
        <v>450</v>
      </c>
      <c r="AY825" s="37">
        <v>0</v>
      </c>
      <c r="AZ825" s="36" t="s">
        <v>450</v>
      </c>
      <c r="BA825" s="36" t="s">
        <v>450</v>
      </c>
      <c r="BB825" s="36" t="s">
        <v>450</v>
      </c>
      <c r="BC825" s="36" t="s">
        <v>450</v>
      </c>
      <c r="BD825" s="36">
        <v>0</v>
      </c>
      <c r="BE825" s="38" t="s">
        <v>450</v>
      </c>
      <c r="BF825" s="38" t="s">
        <v>450</v>
      </c>
      <c r="BG825" s="38" t="s">
        <v>450</v>
      </c>
      <c r="BH825" s="38" t="s">
        <v>450</v>
      </c>
      <c r="BI825" s="38">
        <v>0</v>
      </c>
      <c r="BJ825" s="39" t="s">
        <v>450</v>
      </c>
      <c r="BK825" s="39" t="s">
        <v>450</v>
      </c>
      <c r="BL825" s="39" t="s">
        <v>450</v>
      </c>
      <c r="BM825" s="39" t="s">
        <v>450</v>
      </c>
      <c r="BN825" s="39">
        <v>0</v>
      </c>
      <c r="BO825" s="38" t="s">
        <v>450</v>
      </c>
      <c r="BP825" s="38" t="s">
        <v>450</v>
      </c>
      <c r="BQ825" s="38" t="s">
        <v>450</v>
      </c>
      <c r="BR825" s="38" t="s">
        <v>450</v>
      </c>
      <c r="BS825" s="38">
        <v>0</v>
      </c>
      <c r="BT825" s="36">
        <v>1.6E-2</v>
      </c>
      <c r="BU825" s="36">
        <v>0</v>
      </c>
      <c r="BV825" s="36">
        <v>0</v>
      </c>
      <c r="BW825" s="36">
        <v>0</v>
      </c>
      <c r="BX825" s="36">
        <v>1.6E-2</v>
      </c>
      <c r="BY825" s="37">
        <v>5</v>
      </c>
      <c r="BZ825" s="37">
        <v>0</v>
      </c>
      <c r="CA825" s="37">
        <v>0</v>
      </c>
      <c r="CB825" s="37">
        <v>0</v>
      </c>
      <c r="CC825" s="37">
        <v>5</v>
      </c>
      <c r="CD825" s="36">
        <v>0</v>
      </c>
      <c r="CE825" s="36">
        <v>0</v>
      </c>
      <c r="CF825" s="36">
        <v>0</v>
      </c>
      <c r="CG825" s="36">
        <v>0</v>
      </c>
      <c r="CH825" s="36">
        <v>0</v>
      </c>
    </row>
    <row r="826" spans="1:86" x14ac:dyDescent="0.25">
      <c r="A826" s="45">
        <v>2022</v>
      </c>
      <c r="B826" s="43" t="s">
        <v>188</v>
      </c>
      <c r="C826" s="44">
        <v>19490</v>
      </c>
      <c r="D826" s="43" t="s">
        <v>619</v>
      </c>
      <c r="E826" s="43" t="s">
        <v>610</v>
      </c>
      <c r="F826" s="42" t="s">
        <v>455</v>
      </c>
      <c r="G826" s="54">
        <v>15.076000000000001</v>
      </c>
      <c r="H826" s="54">
        <v>0.58099999999999996</v>
      </c>
      <c r="I826" s="38" t="s">
        <v>450</v>
      </c>
      <c r="J826" s="38" t="s">
        <v>450</v>
      </c>
      <c r="K826" s="38">
        <v>15.657</v>
      </c>
      <c r="L826" s="39">
        <v>1290</v>
      </c>
      <c r="M826" s="39">
        <v>29</v>
      </c>
      <c r="N826" s="39" t="s">
        <v>450</v>
      </c>
      <c r="O826" s="39" t="s">
        <v>450</v>
      </c>
      <c r="P826" s="39">
        <v>1319</v>
      </c>
      <c r="Q826" s="41">
        <v>0.82</v>
      </c>
      <c r="R826" s="41" t="s">
        <v>450</v>
      </c>
      <c r="S826" s="41" t="s">
        <v>450</v>
      </c>
      <c r="T826" s="41" t="s">
        <v>450</v>
      </c>
      <c r="U826" s="41">
        <v>0.82</v>
      </c>
      <c r="V826" s="40">
        <v>69</v>
      </c>
      <c r="W826" s="40" t="s">
        <v>450</v>
      </c>
      <c r="X826" s="40" t="s">
        <v>450</v>
      </c>
      <c r="Y826" s="40" t="s">
        <v>450</v>
      </c>
      <c r="Z826" s="40">
        <v>69</v>
      </c>
      <c r="AA826" s="38" t="s">
        <v>450</v>
      </c>
      <c r="AB826" s="38" t="s">
        <v>450</v>
      </c>
      <c r="AC826" s="38" t="s">
        <v>450</v>
      </c>
      <c r="AD826" s="38" t="s">
        <v>450</v>
      </c>
      <c r="AE826" s="38">
        <v>0</v>
      </c>
      <c r="AF826" s="39" t="s">
        <v>450</v>
      </c>
      <c r="AG826" s="39" t="s">
        <v>450</v>
      </c>
      <c r="AH826" s="39" t="s">
        <v>450</v>
      </c>
      <c r="AI826" s="39" t="s">
        <v>450</v>
      </c>
      <c r="AJ826" s="39">
        <v>0</v>
      </c>
      <c r="AK826" s="38">
        <v>5871.9530000000004</v>
      </c>
      <c r="AL826" s="38">
        <v>219.72</v>
      </c>
      <c r="AM826" s="38" t="s">
        <v>450</v>
      </c>
      <c r="AN826" s="38" t="s">
        <v>450</v>
      </c>
      <c r="AO826" s="38">
        <v>6091.6729999999998</v>
      </c>
      <c r="AP826" s="36">
        <v>0.124</v>
      </c>
      <c r="AQ826" s="36">
        <v>1.7000000000000001E-2</v>
      </c>
      <c r="AR826" s="36" t="s">
        <v>450</v>
      </c>
      <c r="AS826" s="36" t="s">
        <v>450</v>
      </c>
      <c r="AT826" s="36">
        <v>0.14099999999999999</v>
      </c>
      <c r="AU826" s="37">
        <v>32</v>
      </c>
      <c r="AV826" s="37">
        <v>4</v>
      </c>
      <c r="AW826" s="37" t="s">
        <v>450</v>
      </c>
      <c r="AX826" s="37" t="s">
        <v>450</v>
      </c>
      <c r="AY826" s="37">
        <v>36</v>
      </c>
      <c r="AZ826" s="36" t="s">
        <v>450</v>
      </c>
      <c r="BA826" s="36" t="s">
        <v>450</v>
      </c>
      <c r="BB826" s="36" t="s">
        <v>450</v>
      </c>
      <c r="BC826" s="36" t="s">
        <v>450</v>
      </c>
      <c r="BD826" s="36">
        <v>0</v>
      </c>
      <c r="BE826" s="38" t="s">
        <v>450</v>
      </c>
      <c r="BF826" s="38" t="s">
        <v>450</v>
      </c>
      <c r="BG826" s="38" t="s">
        <v>450</v>
      </c>
      <c r="BH826" s="38" t="s">
        <v>450</v>
      </c>
      <c r="BI826" s="38">
        <v>0</v>
      </c>
      <c r="BJ826" s="39" t="s">
        <v>450</v>
      </c>
      <c r="BK826" s="39" t="s">
        <v>450</v>
      </c>
      <c r="BL826" s="39" t="s">
        <v>450</v>
      </c>
      <c r="BM826" s="39" t="s">
        <v>450</v>
      </c>
      <c r="BN826" s="39">
        <v>0</v>
      </c>
      <c r="BO826" s="38" t="s">
        <v>450</v>
      </c>
      <c r="BP826" s="38" t="s">
        <v>450</v>
      </c>
      <c r="BQ826" s="38" t="s">
        <v>450</v>
      </c>
      <c r="BR826" s="38" t="s">
        <v>450</v>
      </c>
      <c r="BS826" s="38">
        <v>0</v>
      </c>
      <c r="BT826" s="36">
        <v>15.2</v>
      </c>
      <c r="BU826" s="36">
        <v>0.59799999999999998</v>
      </c>
      <c r="BV826" s="36">
        <v>0</v>
      </c>
      <c r="BW826" s="36">
        <v>0</v>
      </c>
      <c r="BX826" s="36">
        <v>15.798</v>
      </c>
      <c r="BY826" s="37">
        <v>1322</v>
      </c>
      <c r="BZ826" s="37">
        <v>33</v>
      </c>
      <c r="CA826" s="37">
        <v>0</v>
      </c>
      <c r="CB826" s="37">
        <v>0</v>
      </c>
      <c r="CC826" s="37">
        <v>1355</v>
      </c>
      <c r="CD826" s="36">
        <v>5871.9530000000004</v>
      </c>
      <c r="CE826" s="36">
        <v>219.72</v>
      </c>
      <c r="CF826" s="36">
        <v>0</v>
      </c>
      <c r="CG826" s="36">
        <v>0</v>
      </c>
      <c r="CH826" s="36">
        <v>6091.6729999999998</v>
      </c>
    </row>
    <row r="827" spans="1:86" x14ac:dyDescent="0.25">
      <c r="A827" s="45">
        <v>2022</v>
      </c>
      <c r="B827" s="43" t="s">
        <v>188</v>
      </c>
      <c r="C827" s="44">
        <v>19579</v>
      </c>
      <c r="D827" s="43" t="s">
        <v>618</v>
      </c>
      <c r="E827" s="43" t="s">
        <v>609</v>
      </c>
      <c r="F827" s="42" t="s">
        <v>457</v>
      </c>
      <c r="G827" s="54">
        <v>2.96</v>
      </c>
      <c r="H827" s="54" t="s">
        <v>450</v>
      </c>
      <c r="I827" s="38" t="s">
        <v>450</v>
      </c>
      <c r="J827" s="38" t="s">
        <v>450</v>
      </c>
      <c r="K827" s="38">
        <v>2.96</v>
      </c>
      <c r="L827" s="39">
        <v>267</v>
      </c>
      <c r="M827" s="39" t="s">
        <v>450</v>
      </c>
      <c r="N827" s="39" t="s">
        <v>450</v>
      </c>
      <c r="O827" s="39" t="s">
        <v>450</v>
      </c>
      <c r="P827" s="39">
        <v>267</v>
      </c>
      <c r="Q827" s="41" t="s">
        <v>450</v>
      </c>
      <c r="R827" s="41" t="s">
        <v>450</v>
      </c>
      <c r="S827" s="41" t="s">
        <v>450</v>
      </c>
      <c r="T827" s="41" t="s">
        <v>450</v>
      </c>
      <c r="U827" s="41" t="s">
        <v>450</v>
      </c>
      <c r="V827" s="40" t="s">
        <v>450</v>
      </c>
      <c r="W827" s="40" t="s">
        <v>450</v>
      </c>
      <c r="X827" s="40" t="s">
        <v>450</v>
      </c>
      <c r="Y827" s="40" t="s">
        <v>450</v>
      </c>
      <c r="Z827" s="40" t="s">
        <v>450</v>
      </c>
      <c r="AA827" s="38" t="s">
        <v>450</v>
      </c>
      <c r="AB827" s="38" t="s">
        <v>450</v>
      </c>
      <c r="AC827" s="38" t="s">
        <v>450</v>
      </c>
      <c r="AD827" s="38" t="s">
        <v>450</v>
      </c>
      <c r="AE827" s="38" t="s">
        <v>450</v>
      </c>
      <c r="AF827" s="39" t="s">
        <v>450</v>
      </c>
      <c r="AG827" s="39" t="s">
        <v>450</v>
      </c>
      <c r="AH827" s="39" t="s">
        <v>450</v>
      </c>
      <c r="AI827" s="39" t="s">
        <v>450</v>
      </c>
      <c r="AJ827" s="39" t="s">
        <v>450</v>
      </c>
      <c r="AK827" s="38">
        <v>1317.1679999999999</v>
      </c>
      <c r="AL827" s="38" t="s">
        <v>450</v>
      </c>
      <c r="AM827" s="38" t="s">
        <v>450</v>
      </c>
      <c r="AN827" s="38" t="s">
        <v>450</v>
      </c>
      <c r="AO827" s="38">
        <v>1317.1679999999999</v>
      </c>
      <c r="AP827" s="36" t="s">
        <v>450</v>
      </c>
      <c r="AQ827" s="36" t="s">
        <v>450</v>
      </c>
      <c r="AR827" s="36" t="s">
        <v>450</v>
      </c>
      <c r="AS827" s="36" t="s">
        <v>450</v>
      </c>
      <c r="AT827" s="36">
        <v>0</v>
      </c>
      <c r="AU827" s="37" t="s">
        <v>450</v>
      </c>
      <c r="AV827" s="37" t="s">
        <v>450</v>
      </c>
      <c r="AW827" s="37" t="s">
        <v>450</v>
      </c>
      <c r="AX827" s="37" t="s">
        <v>450</v>
      </c>
      <c r="AY827" s="37">
        <v>0</v>
      </c>
      <c r="AZ827" s="36" t="s">
        <v>450</v>
      </c>
      <c r="BA827" s="36" t="s">
        <v>450</v>
      </c>
      <c r="BB827" s="36" t="s">
        <v>450</v>
      </c>
      <c r="BC827" s="36" t="s">
        <v>450</v>
      </c>
      <c r="BD827" s="36">
        <v>0</v>
      </c>
      <c r="BE827" s="38" t="s">
        <v>450</v>
      </c>
      <c r="BF827" s="38" t="s">
        <v>450</v>
      </c>
      <c r="BG827" s="38" t="s">
        <v>450</v>
      </c>
      <c r="BH827" s="38" t="s">
        <v>450</v>
      </c>
      <c r="BI827" s="38">
        <v>0</v>
      </c>
      <c r="BJ827" s="39" t="s">
        <v>450</v>
      </c>
      <c r="BK827" s="39" t="s">
        <v>450</v>
      </c>
      <c r="BL827" s="39" t="s">
        <v>450</v>
      </c>
      <c r="BM827" s="39" t="s">
        <v>450</v>
      </c>
      <c r="BN827" s="39">
        <v>0</v>
      </c>
      <c r="BO827" s="38" t="s">
        <v>450</v>
      </c>
      <c r="BP827" s="38" t="s">
        <v>450</v>
      </c>
      <c r="BQ827" s="38" t="s">
        <v>450</v>
      </c>
      <c r="BR827" s="38" t="s">
        <v>450</v>
      </c>
      <c r="BS827" s="38">
        <v>0</v>
      </c>
      <c r="BT827" s="36">
        <v>2.96</v>
      </c>
      <c r="BU827" s="36">
        <v>0</v>
      </c>
      <c r="BV827" s="36">
        <v>0</v>
      </c>
      <c r="BW827" s="36">
        <v>0</v>
      </c>
      <c r="BX827" s="36">
        <v>2.96</v>
      </c>
      <c r="BY827" s="37">
        <v>267</v>
      </c>
      <c r="BZ827" s="37">
        <v>0</v>
      </c>
      <c r="CA827" s="37">
        <v>0</v>
      </c>
      <c r="CB827" s="37">
        <v>0</v>
      </c>
      <c r="CC827" s="37">
        <v>267</v>
      </c>
      <c r="CD827" s="36">
        <v>1317.1679999999999</v>
      </c>
      <c r="CE827" s="36">
        <v>0</v>
      </c>
      <c r="CF827" s="36">
        <v>0</v>
      </c>
      <c r="CG827" s="36">
        <v>0</v>
      </c>
      <c r="CH827" s="36">
        <v>1317.1679999999999</v>
      </c>
    </row>
    <row r="828" spans="1:86" x14ac:dyDescent="0.25">
      <c r="A828" s="45">
        <v>2022</v>
      </c>
      <c r="B828" s="43" t="s">
        <v>188</v>
      </c>
      <c r="C828" s="44">
        <v>19806</v>
      </c>
      <c r="D828" s="43" t="s">
        <v>617</v>
      </c>
      <c r="E828" s="43" t="s">
        <v>610</v>
      </c>
      <c r="F828" s="42" t="s">
        <v>455</v>
      </c>
      <c r="G828" s="54">
        <v>1.07</v>
      </c>
      <c r="H828" s="54">
        <v>0.01</v>
      </c>
      <c r="I828" s="38">
        <v>0</v>
      </c>
      <c r="J828" s="38">
        <v>0</v>
      </c>
      <c r="K828" s="38">
        <v>1.08</v>
      </c>
      <c r="L828" s="39">
        <v>94</v>
      </c>
      <c r="M828" s="39">
        <v>1</v>
      </c>
      <c r="N828" s="39">
        <v>0</v>
      </c>
      <c r="O828" s="39">
        <v>0</v>
      </c>
      <c r="P828" s="39">
        <v>95</v>
      </c>
      <c r="Q828" s="41">
        <v>0</v>
      </c>
      <c r="R828" s="41">
        <v>0</v>
      </c>
      <c r="S828" s="41">
        <v>0</v>
      </c>
      <c r="T828" s="41">
        <v>0</v>
      </c>
      <c r="U828" s="41">
        <v>0</v>
      </c>
      <c r="V828" s="40">
        <v>0</v>
      </c>
      <c r="W828" s="40">
        <v>0</v>
      </c>
      <c r="X828" s="40">
        <v>0</v>
      </c>
      <c r="Y828" s="40">
        <v>0</v>
      </c>
      <c r="Z828" s="40">
        <v>0</v>
      </c>
      <c r="AA828" s="38">
        <v>0</v>
      </c>
      <c r="AB828" s="38">
        <v>0</v>
      </c>
      <c r="AC828" s="38">
        <v>0</v>
      </c>
      <c r="AD828" s="38">
        <v>0</v>
      </c>
      <c r="AE828" s="38">
        <v>0</v>
      </c>
      <c r="AF828" s="39">
        <v>0</v>
      </c>
      <c r="AG828" s="39">
        <v>0</v>
      </c>
      <c r="AH828" s="39">
        <v>0</v>
      </c>
      <c r="AI828" s="39">
        <v>0</v>
      </c>
      <c r="AJ828" s="39">
        <v>0</v>
      </c>
      <c r="AK828" s="38">
        <v>548.82899999999995</v>
      </c>
      <c r="AL828" s="38">
        <v>1.46</v>
      </c>
      <c r="AM828" s="38">
        <v>0</v>
      </c>
      <c r="AN828" s="38">
        <v>0</v>
      </c>
      <c r="AO828" s="38">
        <v>550.28899999999999</v>
      </c>
      <c r="AP828" s="36">
        <v>2.5000000000000001E-2</v>
      </c>
      <c r="AQ828" s="36">
        <v>6.0000000000000001E-3</v>
      </c>
      <c r="AR828" s="36">
        <v>0</v>
      </c>
      <c r="AS828" s="36">
        <v>0</v>
      </c>
      <c r="AT828" s="36">
        <v>3.1E-2</v>
      </c>
      <c r="AU828" s="37">
        <v>4</v>
      </c>
      <c r="AV828" s="37">
        <v>1</v>
      </c>
      <c r="AW828" s="37">
        <v>0</v>
      </c>
      <c r="AX828" s="37">
        <v>0</v>
      </c>
      <c r="AY828" s="37">
        <v>5</v>
      </c>
      <c r="AZ828" s="36">
        <v>3.9609999999999999</v>
      </c>
      <c r="BA828" s="36">
        <v>0</v>
      </c>
      <c r="BB828" s="36">
        <v>0</v>
      </c>
      <c r="BC828" s="36">
        <v>0</v>
      </c>
      <c r="BD828" s="36">
        <v>3.9609999999999999</v>
      </c>
      <c r="BE828" s="38">
        <v>0</v>
      </c>
      <c r="BF828" s="38">
        <v>0</v>
      </c>
      <c r="BG828" s="38">
        <v>0</v>
      </c>
      <c r="BH828" s="38">
        <v>0</v>
      </c>
      <c r="BI828" s="38">
        <v>0</v>
      </c>
      <c r="BJ828" s="39">
        <v>0</v>
      </c>
      <c r="BK828" s="39">
        <v>0</v>
      </c>
      <c r="BL828" s="39">
        <v>0</v>
      </c>
      <c r="BM828" s="39">
        <v>0</v>
      </c>
      <c r="BN828" s="39">
        <v>0</v>
      </c>
      <c r="BO828" s="38">
        <v>0</v>
      </c>
      <c r="BP828" s="38">
        <v>0</v>
      </c>
      <c r="BQ828" s="38">
        <v>0</v>
      </c>
      <c r="BR828" s="38">
        <v>0</v>
      </c>
      <c r="BS828" s="38">
        <v>0</v>
      </c>
      <c r="BT828" s="36">
        <v>1.095</v>
      </c>
      <c r="BU828" s="36">
        <v>1.6E-2</v>
      </c>
      <c r="BV828" s="36">
        <v>0</v>
      </c>
      <c r="BW828" s="36">
        <v>0</v>
      </c>
      <c r="BX828" s="36">
        <v>1.111</v>
      </c>
      <c r="BY828" s="37">
        <v>98</v>
      </c>
      <c r="BZ828" s="37">
        <v>2</v>
      </c>
      <c r="CA828" s="37">
        <v>0</v>
      </c>
      <c r="CB828" s="37">
        <v>0</v>
      </c>
      <c r="CC828" s="37">
        <v>100</v>
      </c>
      <c r="CD828" s="36">
        <v>552.79</v>
      </c>
      <c r="CE828" s="36">
        <v>1.46</v>
      </c>
      <c r="CF828" s="36">
        <v>0</v>
      </c>
      <c r="CG828" s="36">
        <v>0</v>
      </c>
      <c r="CH828" s="36">
        <v>554.25</v>
      </c>
    </row>
    <row r="829" spans="1:86" x14ac:dyDescent="0.25">
      <c r="A829" s="45">
        <v>2022</v>
      </c>
      <c r="B829" s="43" t="s">
        <v>188</v>
      </c>
      <c r="C829" s="44">
        <v>20230</v>
      </c>
      <c r="D829" s="43" t="s">
        <v>616</v>
      </c>
      <c r="E829" s="43" t="s">
        <v>610</v>
      </c>
      <c r="F829" s="42" t="s">
        <v>457</v>
      </c>
      <c r="G829" s="54">
        <v>1.2150000000000001</v>
      </c>
      <c r="H829" s="54">
        <v>0.18</v>
      </c>
      <c r="I829" s="38" t="s">
        <v>450</v>
      </c>
      <c r="J829" s="38" t="s">
        <v>450</v>
      </c>
      <c r="K829" s="38">
        <v>1.395</v>
      </c>
      <c r="L829" s="39">
        <v>139</v>
      </c>
      <c r="M829" s="39">
        <v>5</v>
      </c>
      <c r="N829" s="39" t="s">
        <v>450</v>
      </c>
      <c r="O829" s="39" t="s">
        <v>450</v>
      </c>
      <c r="P829" s="39">
        <v>144</v>
      </c>
      <c r="Q829" s="41" t="s">
        <v>450</v>
      </c>
      <c r="R829" s="41" t="s">
        <v>450</v>
      </c>
      <c r="S829" s="41" t="s">
        <v>450</v>
      </c>
      <c r="T829" s="41" t="s">
        <v>450</v>
      </c>
      <c r="U829" s="41" t="s">
        <v>450</v>
      </c>
      <c r="V829" s="40" t="s">
        <v>450</v>
      </c>
      <c r="W829" s="40" t="s">
        <v>450</v>
      </c>
      <c r="X829" s="40" t="s">
        <v>450</v>
      </c>
      <c r="Y829" s="40" t="s">
        <v>450</v>
      </c>
      <c r="Z829" s="40" t="s">
        <v>450</v>
      </c>
      <c r="AA829" s="38" t="s">
        <v>450</v>
      </c>
      <c r="AB829" s="38" t="s">
        <v>450</v>
      </c>
      <c r="AC829" s="38" t="s">
        <v>450</v>
      </c>
      <c r="AD829" s="38" t="s">
        <v>450</v>
      </c>
      <c r="AE829" s="38" t="s">
        <v>450</v>
      </c>
      <c r="AF829" s="39" t="s">
        <v>450</v>
      </c>
      <c r="AG829" s="39" t="s">
        <v>450</v>
      </c>
      <c r="AH829" s="39" t="s">
        <v>450</v>
      </c>
      <c r="AI829" s="39" t="s">
        <v>450</v>
      </c>
      <c r="AJ829" s="39" t="s">
        <v>450</v>
      </c>
      <c r="AK829" s="38" t="s">
        <v>450</v>
      </c>
      <c r="AL829" s="38" t="s">
        <v>450</v>
      </c>
      <c r="AM829" s="38" t="s">
        <v>450</v>
      </c>
      <c r="AN829" s="38" t="s">
        <v>450</v>
      </c>
      <c r="AO829" s="38">
        <v>0</v>
      </c>
      <c r="AP829" s="36">
        <v>2E-3</v>
      </c>
      <c r="AQ829" s="36" t="s">
        <v>450</v>
      </c>
      <c r="AR829" s="36" t="s">
        <v>450</v>
      </c>
      <c r="AS829" s="36" t="s">
        <v>450</v>
      </c>
      <c r="AT829" s="36">
        <v>2E-3</v>
      </c>
      <c r="AU829" s="37">
        <v>1</v>
      </c>
      <c r="AV829" s="37" t="s">
        <v>450</v>
      </c>
      <c r="AW829" s="37" t="s">
        <v>450</v>
      </c>
      <c r="AX829" s="37" t="s">
        <v>450</v>
      </c>
      <c r="AY829" s="37">
        <v>1</v>
      </c>
      <c r="AZ829" s="36" t="s">
        <v>450</v>
      </c>
      <c r="BA829" s="36" t="s">
        <v>450</v>
      </c>
      <c r="BB829" s="36" t="s">
        <v>450</v>
      </c>
      <c r="BC829" s="36" t="s">
        <v>450</v>
      </c>
      <c r="BD829" s="36">
        <v>0</v>
      </c>
      <c r="BE829" s="38" t="s">
        <v>450</v>
      </c>
      <c r="BF829" s="38" t="s">
        <v>450</v>
      </c>
      <c r="BG829" s="38" t="s">
        <v>450</v>
      </c>
      <c r="BH829" s="38" t="s">
        <v>450</v>
      </c>
      <c r="BI829" s="38">
        <v>0</v>
      </c>
      <c r="BJ829" s="39" t="s">
        <v>450</v>
      </c>
      <c r="BK829" s="39" t="s">
        <v>450</v>
      </c>
      <c r="BL829" s="39" t="s">
        <v>450</v>
      </c>
      <c r="BM829" s="39" t="s">
        <v>450</v>
      </c>
      <c r="BN829" s="39">
        <v>0</v>
      </c>
      <c r="BO829" s="38" t="s">
        <v>450</v>
      </c>
      <c r="BP829" s="38" t="s">
        <v>450</v>
      </c>
      <c r="BQ829" s="38" t="s">
        <v>450</v>
      </c>
      <c r="BR829" s="38" t="s">
        <v>450</v>
      </c>
      <c r="BS829" s="38">
        <v>0</v>
      </c>
      <c r="BT829" s="36">
        <v>1.2170000000000001</v>
      </c>
      <c r="BU829" s="36">
        <v>0.18</v>
      </c>
      <c r="BV829" s="36">
        <v>0</v>
      </c>
      <c r="BW829" s="36">
        <v>0</v>
      </c>
      <c r="BX829" s="36">
        <v>1.397</v>
      </c>
      <c r="BY829" s="37">
        <v>140</v>
      </c>
      <c r="BZ829" s="37">
        <v>5</v>
      </c>
      <c r="CA829" s="37">
        <v>0</v>
      </c>
      <c r="CB829" s="37">
        <v>0</v>
      </c>
      <c r="CC829" s="37">
        <v>145</v>
      </c>
      <c r="CD829" s="36">
        <v>0</v>
      </c>
      <c r="CE829" s="36">
        <v>0</v>
      </c>
      <c r="CF829" s="36">
        <v>0</v>
      </c>
      <c r="CG829" s="36">
        <v>0</v>
      </c>
      <c r="CH829" s="36">
        <v>0</v>
      </c>
    </row>
    <row r="830" spans="1:86" x14ac:dyDescent="0.25">
      <c r="A830" s="45">
        <v>2022</v>
      </c>
      <c r="B830" s="43" t="s">
        <v>188</v>
      </c>
      <c r="C830" s="44">
        <v>20948</v>
      </c>
      <c r="D830" s="43" t="s">
        <v>615</v>
      </c>
      <c r="E830" s="43" t="s">
        <v>610</v>
      </c>
      <c r="F830" s="42" t="s">
        <v>457</v>
      </c>
      <c r="G830" s="54" t="s">
        <v>450</v>
      </c>
      <c r="H830" s="54" t="s">
        <v>450</v>
      </c>
      <c r="I830" s="38" t="s">
        <v>450</v>
      </c>
      <c r="J830" s="38" t="s">
        <v>450</v>
      </c>
      <c r="K830" s="38">
        <v>0</v>
      </c>
      <c r="L830" s="39" t="s">
        <v>450</v>
      </c>
      <c r="M830" s="39" t="s">
        <v>450</v>
      </c>
      <c r="N830" s="39" t="s">
        <v>450</v>
      </c>
      <c r="O830" s="39" t="s">
        <v>450</v>
      </c>
      <c r="P830" s="39">
        <v>0</v>
      </c>
      <c r="Q830" s="41" t="s">
        <v>450</v>
      </c>
      <c r="R830" s="41" t="s">
        <v>450</v>
      </c>
      <c r="S830" s="41" t="s">
        <v>450</v>
      </c>
      <c r="T830" s="41" t="s">
        <v>450</v>
      </c>
      <c r="U830" s="41">
        <v>0</v>
      </c>
      <c r="V830" s="40" t="s">
        <v>450</v>
      </c>
      <c r="W830" s="40" t="s">
        <v>450</v>
      </c>
      <c r="X830" s="40" t="s">
        <v>450</v>
      </c>
      <c r="Y830" s="40" t="s">
        <v>450</v>
      </c>
      <c r="Z830" s="40">
        <v>0</v>
      </c>
      <c r="AA830" s="38">
        <v>4.8730000000000002</v>
      </c>
      <c r="AB830" s="38">
        <v>0.53</v>
      </c>
      <c r="AC830" s="38" t="s">
        <v>450</v>
      </c>
      <c r="AD830" s="38" t="s">
        <v>450</v>
      </c>
      <c r="AE830" s="38">
        <v>5.4029999999999996</v>
      </c>
      <c r="AF830" s="39">
        <v>367</v>
      </c>
      <c r="AG830" s="39">
        <v>47</v>
      </c>
      <c r="AH830" s="39" t="s">
        <v>450</v>
      </c>
      <c r="AI830" s="39" t="s">
        <v>450</v>
      </c>
      <c r="AJ830" s="39">
        <v>414</v>
      </c>
      <c r="AK830" s="38" t="s">
        <v>450</v>
      </c>
      <c r="AL830" s="38" t="s">
        <v>450</v>
      </c>
      <c r="AM830" s="38" t="s">
        <v>450</v>
      </c>
      <c r="AN830" s="38" t="s">
        <v>450</v>
      </c>
      <c r="AO830" s="38">
        <v>0</v>
      </c>
      <c r="AP830" s="36">
        <v>5.3999999999999999E-2</v>
      </c>
      <c r="AQ830" s="36" t="s">
        <v>450</v>
      </c>
      <c r="AR830" s="36" t="s">
        <v>450</v>
      </c>
      <c r="AS830" s="36" t="s">
        <v>450</v>
      </c>
      <c r="AT830" s="36">
        <v>5.3999999999999999E-2</v>
      </c>
      <c r="AU830" s="37">
        <v>6</v>
      </c>
      <c r="AV830" s="37" t="s">
        <v>450</v>
      </c>
      <c r="AW830" s="37" t="s">
        <v>450</v>
      </c>
      <c r="AX830" s="37" t="s">
        <v>450</v>
      </c>
      <c r="AY830" s="37">
        <v>6</v>
      </c>
      <c r="AZ830" s="36" t="s">
        <v>450</v>
      </c>
      <c r="BA830" s="36" t="s">
        <v>450</v>
      </c>
      <c r="BB830" s="36" t="s">
        <v>450</v>
      </c>
      <c r="BC830" s="36" t="s">
        <v>450</v>
      </c>
      <c r="BD830" s="36">
        <v>0</v>
      </c>
      <c r="BE830" s="38" t="s">
        <v>450</v>
      </c>
      <c r="BF830" s="38" t="s">
        <v>450</v>
      </c>
      <c r="BG830" s="38" t="s">
        <v>450</v>
      </c>
      <c r="BH830" s="38" t="s">
        <v>450</v>
      </c>
      <c r="BI830" s="38">
        <v>0</v>
      </c>
      <c r="BJ830" s="39" t="s">
        <v>450</v>
      </c>
      <c r="BK830" s="39" t="s">
        <v>450</v>
      </c>
      <c r="BL830" s="39" t="s">
        <v>450</v>
      </c>
      <c r="BM830" s="39" t="s">
        <v>450</v>
      </c>
      <c r="BN830" s="39">
        <v>0</v>
      </c>
      <c r="BO830" s="38" t="s">
        <v>450</v>
      </c>
      <c r="BP830" s="38" t="s">
        <v>450</v>
      </c>
      <c r="BQ830" s="38" t="s">
        <v>450</v>
      </c>
      <c r="BR830" s="38" t="s">
        <v>450</v>
      </c>
      <c r="BS830" s="38">
        <v>0</v>
      </c>
      <c r="BT830" s="36">
        <v>4.9269999999999996</v>
      </c>
      <c r="BU830" s="36">
        <v>0.53</v>
      </c>
      <c r="BV830" s="36">
        <v>0</v>
      </c>
      <c r="BW830" s="36">
        <v>0</v>
      </c>
      <c r="BX830" s="36">
        <v>5.4569999999999999</v>
      </c>
      <c r="BY830" s="37">
        <v>373</v>
      </c>
      <c r="BZ830" s="37">
        <v>47</v>
      </c>
      <c r="CA830" s="37">
        <v>0</v>
      </c>
      <c r="CB830" s="37">
        <v>0</v>
      </c>
      <c r="CC830" s="37">
        <v>420</v>
      </c>
      <c r="CD830" s="36">
        <v>0</v>
      </c>
      <c r="CE830" s="36">
        <v>0</v>
      </c>
      <c r="CF830" s="36">
        <v>0</v>
      </c>
      <c r="CG830" s="36">
        <v>0</v>
      </c>
      <c r="CH830" s="36">
        <v>0</v>
      </c>
    </row>
    <row r="831" spans="1:86" x14ac:dyDescent="0.25">
      <c r="A831" s="45">
        <v>2022</v>
      </c>
      <c r="B831" s="43" t="s">
        <v>188</v>
      </c>
      <c r="C831" s="44">
        <v>28604</v>
      </c>
      <c r="D831" s="43" t="s">
        <v>614</v>
      </c>
      <c r="E831" s="43" t="s">
        <v>610</v>
      </c>
      <c r="F831" s="42" t="s">
        <v>455</v>
      </c>
      <c r="G831" s="54">
        <v>1.0389999999999999</v>
      </c>
      <c r="H831" s="54">
        <v>5.23</v>
      </c>
      <c r="I831" s="38" t="s">
        <v>450</v>
      </c>
      <c r="J831" s="38" t="s">
        <v>450</v>
      </c>
      <c r="K831" s="38">
        <v>6.2690000000000001</v>
      </c>
      <c r="L831" s="39">
        <v>129</v>
      </c>
      <c r="M831" s="39">
        <v>21</v>
      </c>
      <c r="N831" s="39" t="s">
        <v>450</v>
      </c>
      <c r="O831" s="39" t="s">
        <v>450</v>
      </c>
      <c r="P831" s="39">
        <v>150</v>
      </c>
      <c r="Q831" s="41" t="s">
        <v>450</v>
      </c>
      <c r="R831" s="41" t="s">
        <v>450</v>
      </c>
      <c r="S831" s="41" t="s">
        <v>450</v>
      </c>
      <c r="T831" s="41" t="s">
        <v>450</v>
      </c>
      <c r="U831" s="41" t="s">
        <v>450</v>
      </c>
      <c r="V831" s="40" t="s">
        <v>450</v>
      </c>
      <c r="W831" s="40" t="s">
        <v>450</v>
      </c>
      <c r="X831" s="40" t="s">
        <v>450</v>
      </c>
      <c r="Y831" s="40" t="s">
        <v>450</v>
      </c>
      <c r="Z831" s="40" t="s">
        <v>450</v>
      </c>
      <c r="AA831" s="38" t="s">
        <v>450</v>
      </c>
      <c r="AB831" s="38" t="s">
        <v>450</v>
      </c>
      <c r="AC831" s="38" t="s">
        <v>450</v>
      </c>
      <c r="AD831" s="38" t="s">
        <v>450</v>
      </c>
      <c r="AE831" s="38" t="s">
        <v>450</v>
      </c>
      <c r="AF831" s="39" t="s">
        <v>450</v>
      </c>
      <c r="AG831" s="39" t="s">
        <v>450</v>
      </c>
      <c r="AH831" s="39" t="s">
        <v>450</v>
      </c>
      <c r="AI831" s="39" t="s">
        <v>450</v>
      </c>
      <c r="AJ831" s="39" t="s">
        <v>450</v>
      </c>
      <c r="AK831" s="38" t="s">
        <v>450</v>
      </c>
      <c r="AL831" s="38" t="s">
        <v>450</v>
      </c>
      <c r="AM831" s="38" t="s">
        <v>450</v>
      </c>
      <c r="AN831" s="38" t="s">
        <v>450</v>
      </c>
      <c r="AO831" s="38">
        <v>0</v>
      </c>
      <c r="AP831" s="36" t="s">
        <v>450</v>
      </c>
      <c r="AQ831" s="36" t="s">
        <v>450</v>
      </c>
      <c r="AR831" s="36" t="s">
        <v>450</v>
      </c>
      <c r="AS831" s="36" t="s">
        <v>450</v>
      </c>
      <c r="AT831" s="36">
        <v>0</v>
      </c>
      <c r="AU831" s="37" t="s">
        <v>450</v>
      </c>
      <c r="AV831" s="37" t="s">
        <v>450</v>
      </c>
      <c r="AW831" s="37" t="s">
        <v>450</v>
      </c>
      <c r="AX831" s="37" t="s">
        <v>450</v>
      </c>
      <c r="AY831" s="37">
        <v>0</v>
      </c>
      <c r="AZ831" s="36" t="s">
        <v>450</v>
      </c>
      <c r="BA831" s="36" t="s">
        <v>450</v>
      </c>
      <c r="BB831" s="36" t="s">
        <v>450</v>
      </c>
      <c r="BC831" s="36" t="s">
        <v>450</v>
      </c>
      <c r="BD831" s="36">
        <v>0</v>
      </c>
      <c r="BE831" s="38" t="s">
        <v>450</v>
      </c>
      <c r="BF831" s="38" t="s">
        <v>450</v>
      </c>
      <c r="BG831" s="38" t="s">
        <v>450</v>
      </c>
      <c r="BH831" s="38" t="s">
        <v>450</v>
      </c>
      <c r="BI831" s="38">
        <v>0</v>
      </c>
      <c r="BJ831" s="39" t="s">
        <v>450</v>
      </c>
      <c r="BK831" s="39" t="s">
        <v>450</v>
      </c>
      <c r="BL831" s="39" t="s">
        <v>450</v>
      </c>
      <c r="BM831" s="39" t="s">
        <v>450</v>
      </c>
      <c r="BN831" s="39">
        <v>0</v>
      </c>
      <c r="BO831" s="38" t="s">
        <v>450</v>
      </c>
      <c r="BP831" s="38" t="s">
        <v>450</v>
      </c>
      <c r="BQ831" s="38" t="s">
        <v>450</v>
      </c>
      <c r="BR831" s="38" t="s">
        <v>450</v>
      </c>
      <c r="BS831" s="38">
        <v>0</v>
      </c>
      <c r="BT831" s="36">
        <v>1.0389999999999999</v>
      </c>
      <c r="BU831" s="36">
        <v>5.23</v>
      </c>
      <c r="BV831" s="36">
        <v>0</v>
      </c>
      <c r="BW831" s="36">
        <v>0</v>
      </c>
      <c r="BX831" s="36">
        <v>6.2690000000000001</v>
      </c>
      <c r="BY831" s="37">
        <v>129</v>
      </c>
      <c r="BZ831" s="37">
        <v>21</v>
      </c>
      <c r="CA831" s="37">
        <v>0</v>
      </c>
      <c r="CB831" s="37">
        <v>0</v>
      </c>
      <c r="CC831" s="37">
        <v>150</v>
      </c>
      <c r="CD831" s="36">
        <v>0</v>
      </c>
      <c r="CE831" s="36">
        <v>0</v>
      </c>
      <c r="CF831" s="36">
        <v>0</v>
      </c>
      <c r="CG831" s="36">
        <v>0</v>
      </c>
      <c r="CH831" s="36">
        <v>0</v>
      </c>
    </row>
    <row r="832" spans="1:86" x14ac:dyDescent="0.25">
      <c r="A832" s="45">
        <v>2022</v>
      </c>
      <c r="B832" s="43" t="s">
        <v>188</v>
      </c>
      <c r="C832" s="44">
        <v>28978</v>
      </c>
      <c r="D832" s="43" t="s">
        <v>613</v>
      </c>
      <c r="E832" s="43" t="s">
        <v>610</v>
      </c>
      <c r="F832" s="42" t="s">
        <v>455</v>
      </c>
      <c r="G832" s="54">
        <v>0.60299999999999998</v>
      </c>
      <c r="H832" s="54">
        <v>4.0810000000000004</v>
      </c>
      <c r="I832" s="38" t="s">
        <v>450</v>
      </c>
      <c r="J832" s="38" t="s">
        <v>450</v>
      </c>
      <c r="K832" s="38">
        <v>4.6840000000000002</v>
      </c>
      <c r="L832" s="39">
        <v>103</v>
      </c>
      <c r="M832" s="39">
        <v>13</v>
      </c>
      <c r="N832" s="39" t="s">
        <v>450</v>
      </c>
      <c r="O832" s="39" t="s">
        <v>450</v>
      </c>
      <c r="P832" s="39">
        <v>116</v>
      </c>
      <c r="Q832" s="41" t="s">
        <v>450</v>
      </c>
      <c r="R832" s="41" t="s">
        <v>450</v>
      </c>
      <c r="S832" s="41" t="s">
        <v>450</v>
      </c>
      <c r="T832" s="41" t="s">
        <v>450</v>
      </c>
      <c r="U832" s="41" t="s">
        <v>450</v>
      </c>
      <c r="V832" s="40" t="s">
        <v>450</v>
      </c>
      <c r="W832" s="40" t="s">
        <v>450</v>
      </c>
      <c r="X832" s="40" t="s">
        <v>450</v>
      </c>
      <c r="Y832" s="40" t="s">
        <v>450</v>
      </c>
      <c r="Z832" s="40" t="s">
        <v>450</v>
      </c>
      <c r="AA832" s="38" t="s">
        <v>450</v>
      </c>
      <c r="AB832" s="38" t="s">
        <v>450</v>
      </c>
      <c r="AC832" s="38" t="s">
        <v>450</v>
      </c>
      <c r="AD832" s="38" t="s">
        <v>450</v>
      </c>
      <c r="AE832" s="38" t="s">
        <v>450</v>
      </c>
      <c r="AF832" s="39" t="s">
        <v>450</v>
      </c>
      <c r="AG832" s="39" t="s">
        <v>450</v>
      </c>
      <c r="AH832" s="39" t="s">
        <v>450</v>
      </c>
      <c r="AI832" s="39" t="s">
        <v>450</v>
      </c>
      <c r="AJ832" s="39" t="s">
        <v>450</v>
      </c>
      <c r="AK832" s="38">
        <v>304.94299999999998</v>
      </c>
      <c r="AL832" s="38">
        <v>117.73</v>
      </c>
      <c r="AM832" s="38" t="s">
        <v>450</v>
      </c>
      <c r="AN832" s="38" t="s">
        <v>450</v>
      </c>
      <c r="AO832" s="38">
        <v>422.673</v>
      </c>
      <c r="AP832" s="36" t="s">
        <v>450</v>
      </c>
      <c r="AQ832" s="36" t="s">
        <v>450</v>
      </c>
      <c r="AR832" s="36" t="s">
        <v>450</v>
      </c>
      <c r="AS832" s="36" t="s">
        <v>450</v>
      </c>
      <c r="AT832" s="36">
        <v>0</v>
      </c>
      <c r="AU832" s="37" t="s">
        <v>450</v>
      </c>
      <c r="AV832" s="37" t="s">
        <v>450</v>
      </c>
      <c r="AW832" s="37" t="s">
        <v>450</v>
      </c>
      <c r="AX832" s="37" t="s">
        <v>450</v>
      </c>
      <c r="AY832" s="37">
        <v>0</v>
      </c>
      <c r="AZ832" s="36" t="s">
        <v>450</v>
      </c>
      <c r="BA832" s="36" t="s">
        <v>450</v>
      </c>
      <c r="BB832" s="36" t="s">
        <v>450</v>
      </c>
      <c r="BC832" s="36" t="s">
        <v>450</v>
      </c>
      <c r="BD832" s="36">
        <v>0</v>
      </c>
      <c r="BE832" s="38" t="s">
        <v>450</v>
      </c>
      <c r="BF832" s="38" t="s">
        <v>450</v>
      </c>
      <c r="BG832" s="38" t="s">
        <v>450</v>
      </c>
      <c r="BH832" s="38" t="s">
        <v>450</v>
      </c>
      <c r="BI832" s="38">
        <v>0</v>
      </c>
      <c r="BJ832" s="39" t="s">
        <v>450</v>
      </c>
      <c r="BK832" s="39" t="s">
        <v>450</v>
      </c>
      <c r="BL832" s="39" t="s">
        <v>450</v>
      </c>
      <c r="BM832" s="39" t="s">
        <v>450</v>
      </c>
      <c r="BN832" s="39">
        <v>0</v>
      </c>
      <c r="BO832" s="38" t="s">
        <v>450</v>
      </c>
      <c r="BP832" s="38" t="s">
        <v>450</v>
      </c>
      <c r="BQ832" s="38" t="s">
        <v>450</v>
      </c>
      <c r="BR832" s="38" t="s">
        <v>450</v>
      </c>
      <c r="BS832" s="38">
        <v>0</v>
      </c>
      <c r="BT832" s="36">
        <v>0.60299999999999998</v>
      </c>
      <c r="BU832" s="36">
        <v>4.0810000000000004</v>
      </c>
      <c r="BV832" s="36">
        <v>0</v>
      </c>
      <c r="BW832" s="36">
        <v>0</v>
      </c>
      <c r="BX832" s="36">
        <v>4.6840000000000002</v>
      </c>
      <c r="BY832" s="37">
        <v>103</v>
      </c>
      <c r="BZ832" s="37">
        <v>13</v>
      </c>
      <c r="CA832" s="37">
        <v>0</v>
      </c>
      <c r="CB832" s="37">
        <v>0</v>
      </c>
      <c r="CC832" s="37">
        <v>116</v>
      </c>
      <c r="CD832" s="36">
        <v>304.94299999999998</v>
      </c>
      <c r="CE832" s="36">
        <v>117.73</v>
      </c>
      <c r="CF832" s="36">
        <v>0</v>
      </c>
      <c r="CG832" s="36">
        <v>0</v>
      </c>
      <c r="CH832" s="36">
        <v>422.673</v>
      </c>
    </row>
    <row r="833" spans="1:86" x14ac:dyDescent="0.25">
      <c r="A833" s="45">
        <v>2022</v>
      </c>
      <c r="B833" s="43" t="s">
        <v>188</v>
      </c>
      <c r="C833" s="44">
        <v>55937</v>
      </c>
      <c r="D833" s="43" t="s">
        <v>612</v>
      </c>
      <c r="E833" s="43" t="s">
        <v>473</v>
      </c>
      <c r="F833" s="42" t="s">
        <v>455</v>
      </c>
      <c r="G833" s="54">
        <v>25.181000000000001</v>
      </c>
      <c r="H833" s="54">
        <v>0.871</v>
      </c>
      <c r="I833" s="38">
        <v>7.5999999999999998E-2</v>
      </c>
      <c r="J833" s="38" t="s">
        <v>450</v>
      </c>
      <c r="K833" s="38">
        <v>26.128</v>
      </c>
      <c r="L833" s="39">
        <v>2653</v>
      </c>
      <c r="M833" s="39">
        <v>34</v>
      </c>
      <c r="N833" s="39">
        <v>9</v>
      </c>
      <c r="O833" s="39" t="s">
        <v>450</v>
      </c>
      <c r="P833" s="39">
        <v>2696</v>
      </c>
      <c r="Q833" s="41" t="s">
        <v>450</v>
      </c>
      <c r="R833" s="41" t="s">
        <v>450</v>
      </c>
      <c r="S833" s="41" t="s">
        <v>450</v>
      </c>
      <c r="T833" s="41" t="s">
        <v>450</v>
      </c>
      <c r="U833" s="41" t="s">
        <v>450</v>
      </c>
      <c r="V833" s="40" t="s">
        <v>450</v>
      </c>
      <c r="W833" s="40" t="s">
        <v>450</v>
      </c>
      <c r="X833" s="40" t="s">
        <v>450</v>
      </c>
      <c r="Y833" s="40" t="s">
        <v>450</v>
      </c>
      <c r="Z833" s="40" t="s">
        <v>450</v>
      </c>
      <c r="AA833" s="38" t="s">
        <v>450</v>
      </c>
      <c r="AB833" s="38" t="s">
        <v>450</v>
      </c>
      <c r="AC833" s="38" t="s">
        <v>450</v>
      </c>
      <c r="AD833" s="38" t="s">
        <v>450</v>
      </c>
      <c r="AE833" s="38" t="s">
        <v>450</v>
      </c>
      <c r="AF833" s="39" t="s">
        <v>450</v>
      </c>
      <c r="AG833" s="39" t="s">
        <v>450</v>
      </c>
      <c r="AH833" s="39" t="s">
        <v>450</v>
      </c>
      <c r="AI833" s="39" t="s">
        <v>450</v>
      </c>
      <c r="AJ833" s="39" t="s">
        <v>450</v>
      </c>
      <c r="AK833" s="38" t="s">
        <v>450</v>
      </c>
      <c r="AL833" s="38" t="s">
        <v>450</v>
      </c>
      <c r="AM833" s="38" t="s">
        <v>450</v>
      </c>
      <c r="AN833" s="38" t="s">
        <v>450</v>
      </c>
      <c r="AO833" s="38">
        <v>0</v>
      </c>
      <c r="AP833" s="36">
        <v>8.0000000000000002E-3</v>
      </c>
      <c r="AQ833" s="36" t="s">
        <v>450</v>
      </c>
      <c r="AR833" s="36" t="s">
        <v>450</v>
      </c>
      <c r="AS833" s="36" t="s">
        <v>450</v>
      </c>
      <c r="AT833" s="36">
        <v>8.0000000000000002E-3</v>
      </c>
      <c r="AU833" s="37">
        <v>3</v>
      </c>
      <c r="AV833" s="37" t="s">
        <v>450</v>
      </c>
      <c r="AW833" s="37" t="s">
        <v>450</v>
      </c>
      <c r="AX833" s="37" t="s">
        <v>450</v>
      </c>
      <c r="AY833" s="37">
        <v>3</v>
      </c>
      <c r="AZ833" s="36" t="s">
        <v>450</v>
      </c>
      <c r="BA833" s="36" t="s">
        <v>450</v>
      </c>
      <c r="BB833" s="36" t="s">
        <v>450</v>
      </c>
      <c r="BC833" s="36" t="s">
        <v>450</v>
      </c>
      <c r="BD833" s="36">
        <v>0</v>
      </c>
      <c r="BE833" s="38" t="s">
        <v>450</v>
      </c>
      <c r="BF833" s="38" t="s">
        <v>450</v>
      </c>
      <c r="BG833" s="38" t="s">
        <v>450</v>
      </c>
      <c r="BH833" s="38" t="s">
        <v>450</v>
      </c>
      <c r="BI833" s="38">
        <v>0</v>
      </c>
      <c r="BJ833" s="39" t="s">
        <v>450</v>
      </c>
      <c r="BK833" s="39" t="s">
        <v>450</v>
      </c>
      <c r="BL833" s="39" t="s">
        <v>450</v>
      </c>
      <c r="BM833" s="39" t="s">
        <v>450</v>
      </c>
      <c r="BN833" s="39">
        <v>0</v>
      </c>
      <c r="BO833" s="38" t="s">
        <v>450</v>
      </c>
      <c r="BP833" s="38" t="s">
        <v>450</v>
      </c>
      <c r="BQ833" s="38" t="s">
        <v>450</v>
      </c>
      <c r="BR833" s="38" t="s">
        <v>450</v>
      </c>
      <c r="BS833" s="38">
        <v>0</v>
      </c>
      <c r="BT833" s="36">
        <v>25.189</v>
      </c>
      <c r="BU833" s="36">
        <v>0.871</v>
      </c>
      <c r="BV833" s="36">
        <v>7.5999999999999998E-2</v>
      </c>
      <c r="BW833" s="36">
        <v>0</v>
      </c>
      <c r="BX833" s="36">
        <v>26.135999999999999</v>
      </c>
      <c r="BY833" s="37">
        <v>2656</v>
      </c>
      <c r="BZ833" s="37">
        <v>34</v>
      </c>
      <c r="CA833" s="37">
        <v>9</v>
      </c>
      <c r="CB833" s="37">
        <v>0</v>
      </c>
      <c r="CC833" s="37">
        <v>2699</v>
      </c>
      <c r="CD833" s="36">
        <v>0</v>
      </c>
      <c r="CE833" s="36">
        <v>0</v>
      </c>
      <c r="CF833" s="36">
        <v>0</v>
      </c>
      <c r="CG833" s="36">
        <v>0</v>
      </c>
      <c r="CH833" s="36">
        <v>0</v>
      </c>
    </row>
    <row r="834" spans="1:86" x14ac:dyDescent="0.25">
      <c r="A834" s="45">
        <v>2022</v>
      </c>
      <c r="B834" s="43" t="s">
        <v>188</v>
      </c>
      <c r="C834" s="44">
        <v>55982</v>
      </c>
      <c r="D834" s="43" t="s">
        <v>611</v>
      </c>
      <c r="E834" s="43" t="s">
        <v>610</v>
      </c>
      <c r="F834" s="42" t="s">
        <v>457</v>
      </c>
      <c r="G834" s="54">
        <v>2.33</v>
      </c>
      <c r="H834" s="54" t="s">
        <v>450</v>
      </c>
      <c r="I834" s="38" t="s">
        <v>450</v>
      </c>
      <c r="J834" s="38" t="s">
        <v>450</v>
      </c>
      <c r="K834" s="38">
        <v>2.33</v>
      </c>
      <c r="L834" s="39">
        <v>234</v>
      </c>
      <c r="M834" s="39" t="s">
        <v>450</v>
      </c>
      <c r="N834" s="39" t="s">
        <v>450</v>
      </c>
      <c r="O834" s="39" t="s">
        <v>450</v>
      </c>
      <c r="P834" s="39">
        <v>234</v>
      </c>
      <c r="Q834" s="41" t="s">
        <v>450</v>
      </c>
      <c r="R834" s="41" t="s">
        <v>450</v>
      </c>
      <c r="S834" s="41" t="s">
        <v>450</v>
      </c>
      <c r="T834" s="41" t="s">
        <v>450</v>
      </c>
      <c r="U834" s="41" t="s">
        <v>450</v>
      </c>
      <c r="V834" s="40" t="s">
        <v>450</v>
      </c>
      <c r="W834" s="40" t="s">
        <v>450</v>
      </c>
      <c r="X834" s="40" t="s">
        <v>450</v>
      </c>
      <c r="Y834" s="40" t="s">
        <v>450</v>
      </c>
      <c r="Z834" s="40" t="s">
        <v>450</v>
      </c>
      <c r="AA834" s="38" t="s">
        <v>450</v>
      </c>
      <c r="AB834" s="38" t="s">
        <v>450</v>
      </c>
      <c r="AC834" s="38" t="s">
        <v>450</v>
      </c>
      <c r="AD834" s="38" t="s">
        <v>450</v>
      </c>
      <c r="AE834" s="38" t="s">
        <v>450</v>
      </c>
      <c r="AF834" s="39" t="s">
        <v>450</v>
      </c>
      <c r="AG834" s="39" t="s">
        <v>450</v>
      </c>
      <c r="AH834" s="39" t="s">
        <v>450</v>
      </c>
      <c r="AI834" s="39" t="s">
        <v>450</v>
      </c>
      <c r="AJ834" s="39" t="s">
        <v>450</v>
      </c>
      <c r="AK834" s="38" t="s">
        <v>450</v>
      </c>
      <c r="AL834" s="38" t="s">
        <v>450</v>
      </c>
      <c r="AM834" s="38" t="s">
        <v>450</v>
      </c>
      <c r="AN834" s="38" t="s">
        <v>450</v>
      </c>
      <c r="AO834" s="38">
        <v>0</v>
      </c>
      <c r="AP834" s="36">
        <v>2.7E-2</v>
      </c>
      <c r="AQ834" s="36" t="s">
        <v>450</v>
      </c>
      <c r="AR834" s="36" t="s">
        <v>450</v>
      </c>
      <c r="AS834" s="36" t="s">
        <v>450</v>
      </c>
      <c r="AT834" s="36">
        <v>2.7E-2</v>
      </c>
      <c r="AU834" s="37">
        <v>7</v>
      </c>
      <c r="AV834" s="37" t="s">
        <v>450</v>
      </c>
      <c r="AW834" s="37" t="s">
        <v>450</v>
      </c>
      <c r="AX834" s="37" t="s">
        <v>450</v>
      </c>
      <c r="AY834" s="37">
        <v>7</v>
      </c>
      <c r="AZ834" s="36" t="s">
        <v>450</v>
      </c>
      <c r="BA834" s="36" t="s">
        <v>450</v>
      </c>
      <c r="BB834" s="36" t="s">
        <v>450</v>
      </c>
      <c r="BC834" s="36" t="s">
        <v>450</v>
      </c>
      <c r="BD834" s="36">
        <v>0</v>
      </c>
      <c r="BE834" s="38" t="s">
        <v>450</v>
      </c>
      <c r="BF834" s="38" t="s">
        <v>450</v>
      </c>
      <c r="BG834" s="38" t="s">
        <v>450</v>
      </c>
      <c r="BH834" s="38" t="s">
        <v>450</v>
      </c>
      <c r="BI834" s="38">
        <v>0</v>
      </c>
      <c r="BJ834" s="39" t="s">
        <v>450</v>
      </c>
      <c r="BK834" s="39" t="s">
        <v>450</v>
      </c>
      <c r="BL834" s="39" t="s">
        <v>450</v>
      </c>
      <c r="BM834" s="39" t="s">
        <v>450</v>
      </c>
      <c r="BN834" s="39">
        <v>0</v>
      </c>
      <c r="BO834" s="38" t="s">
        <v>450</v>
      </c>
      <c r="BP834" s="38" t="s">
        <v>450</v>
      </c>
      <c r="BQ834" s="38" t="s">
        <v>450</v>
      </c>
      <c r="BR834" s="38" t="s">
        <v>450</v>
      </c>
      <c r="BS834" s="38">
        <v>0</v>
      </c>
      <c r="BT834" s="36">
        <v>2.3570000000000002</v>
      </c>
      <c r="BU834" s="36">
        <v>0</v>
      </c>
      <c r="BV834" s="36">
        <v>0</v>
      </c>
      <c r="BW834" s="36">
        <v>0</v>
      </c>
      <c r="BX834" s="36">
        <v>2.3570000000000002</v>
      </c>
      <c r="BY834" s="37">
        <v>241</v>
      </c>
      <c r="BZ834" s="37">
        <v>0</v>
      </c>
      <c r="CA834" s="37">
        <v>0</v>
      </c>
      <c r="CB834" s="37">
        <v>0</v>
      </c>
      <c r="CC834" s="37">
        <v>241</v>
      </c>
      <c r="CD834" s="36">
        <v>0</v>
      </c>
      <c r="CE834" s="36">
        <v>0</v>
      </c>
      <c r="CF834" s="36">
        <v>0</v>
      </c>
      <c r="CG834" s="36">
        <v>0</v>
      </c>
      <c r="CH834" s="36">
        <v>0</v>
      </c>
    </row>
    <row r="835" spans="1:86" x14ac:dyDescent="0.25">
      <c r="A835" s="45">
        <v>2022</v>
      </c>
      <c r="B835" s="43" t="s">
        <v>188</v>
      </c>
      <c r="C835" s="44">
        <v>99999</v>
      </c>
      <c r="D835" s="43" t="s">
        <v>453</v>
      </c>
      <c r="E835" s="43" t="s">
        <v>610</v>
      </c>
      <c r="F835" s="42" t="s">
        <v>451</v>
      </c>
      <c r="G835" s="54">
        <v>-77.186999999999998</v>
      </c>
      <c r="H835" s="54">
        <v>-17.167000000000002</v>
      </c>
      <c r="I835" s="38">
        <v>-2.9000000000000001E-2</v>
      </c>
      <c r="J835" s="38">
        <v>0</v>
      </c>
      <c r="K835" s="38">
        <v>-94.384</v>
      </c>
      <c r="L835" s="39" t="s">
        <v>450</v>
      </c>
      <c r="M835" s="39" t="s">
        <v>450</v>
      </c>
      <c r="N835" s="39" t="s">
        <v>450</v>
      </c>
      <c r="O835" s="39" t="s">
        <v>450</v>
      </c>
      <c r="P835" s="39" t="s">
        <v>450</v>
      </c>
      <c r="Q835" s="41" t="s">
        <v>450</v>
      </c>
      <c r="R835" s="41" t="s">
        <v>450</v>
      </c>
      <c r="S835" s="41" t="s">
        <v>450</v>
      </c>
      <c r="T835" s="41" t="s">
        <v>450</v>
      </c>
      <c r="U835" s="41" t="s">
        <v>450</v>
      </c>
      <c r="V835" s="40" t="s">
        <v>450</v>
      </c>
      <c r="W835" s="40" t="s">
        <v>450</v>
      </c>
      <c r="X835" s="40" t="s">
        <v>450</v>
      </c>
      <c r="Y835" s="40" t="s">
        <v>450</v>
      </c>
      <c r="Z835" s="40" t="s">
        <v>450</v>
      </c>
      <c r="AA835" s="38">
        <v>-0.17299999999999999</v>
      </c>
      <c r="AB835" s="38">
        <v>0</v>
      </c>
      <c r="AC835" s="38">
        <v>0</v>
      </c>
      <c r="AD835" s="38">
        <v>0</v>
      </c>
      <c r="AE835" s="38">
        <v>-0.17299999999999999</v>
      </c>
      <c r="AF835" s="39" t="s">
        <v>450</v>
      </c>
      <c r="AG835" s="39" t="s">
        <v>450</v>
      </c>
      <c r="AH835" s="39" t="s">
        <v>450</v>
      </c>
      <c r="AI835" s="39" t="s">
        <v>450</v>
      </c>
      <c r="AJ835" s="39" t="s">
        <v>450</v>
      </c>
      <c r="AK835" s="38" t="s">
        <v>450</v>
      </c>
      <c r="AL835" s="38" t="s">
        <v>450</v>
      </c>
      <c r="AM835" s="38" t="s">
        <v>450</v>
      </c>
      <c r="AN835" s="38" t="s">
        <v>450</v>
      </c>
      <c r="AO835" s="38" t="s">
        <v>450</v>
      </c>
      <c r="AP835" s="36" t="s">
        <v>450</v>
      </c>
      <c r="AQ835" s="36" t="s">
        <v>450</v>
      </c>
      <c r="AR835" s="36" t="s">
        <v>450</v>
      </c>
      <c r="AS835" s="36" t="s">
        <v>450</v>
      </c>
      <c r="AT835" s="36" t="s">
        <v>450</v>
      </c>
      <c r="AU835" s="37" t="s">
        <v>450</v>
      </c>
      <c r="AV835" s="37" t="s">
        <v>450</v>
      </c>
      <c r="AW835" s="37" t="s">
        <v>450</v>
      </c>
      <c r="AX835" s="37" t="s">
        <v>450</v>
      </c>
      <c r="AY835" s="37" t="s">
        <v>450</v>
      </c>
      <c r="AZ835" s="36" t="s">
        <v>450</v>
      </c>
      <c r="BA835" s="36" t="s">
        <v>450</v>
      </c>
      <c r="BB835" s="36" t="s">
        <v>450</v>
      </c>
      <c r="BC835" s="36" t="s">
        <v>450</v>
      </c>
      <c r="BD835" s="36" t="s">
        <v>450</v>
      </c>
      <c r="BE835" s="38" t="s">
        <v>450</v>
      </c>
      <c r="BF835" s="38" t="s">
        <v>450</v>
      </c>
      <c r="BG835" s="38" t="s">
        <v>450</v>
      </c>
      <c r="BH835" s="38" t="s">
        <v>450</v>
      </c>
      <c r="BI835" s="38" t="s">
        <v>450</v>
      </c>
      <c r="BJ835" s="39" t="s">
        <v>450</v>
      </c>
      <c r="BK835" s="39" t="s">
        <v>450</v>
      </c>
      <c r="BL835" s="39" t="s">
        <v>450</v>
      </c>
      <c r="BM835" s="39" t="s">
        <v>450</v>
      </c>
      <c r="BN835" s="39" t="s">
        <v>450</v>
      </c>
      <c r="BO835" s="38" t="s">
        <v>450</v>
      </c>
      <c r="BP835" s="38" t="s">
        <v>450</v>
      </c>
      <c r="BQ835" s="38" t="s">
        <v>450</v>
      </c>
      <c r="BR835" s="38" t="s">
        <v>450</v>
      </c>
      <c r="BS835" s="38" t="s">
        <v>450</v>
      </c>
      <c r="BT835" s="36">
        <v>-77.36</v>
      </c>
      <c r="BU835" s="36">
        <v>-17.167000000000002</v>
      </c>
      <c r="BV835" s="36">
        <v>-2.9000000000000001E-2</v>
      </c>
      <c r="BW835" s="36">
        <v>0</v>
      </c>
      <c r="BX835" s="36">
        <v>-94.555999999999997</v>
      </c>
      <c r="BY835" s="37" t="s">
        <v>450</v>
      </c>
      <c r="BZ835" s="37" t="s">
        <v>450</v>
      </c>
      <c r="CA835" s="37" t="s">
        <v>450</v>
      </c>
      <c r="CB835" s="37" t="s">
        <v>450</v>
      </c>
      <c r="CC835" s="37" t="s">
        <v>450</v>
      </c>
      <c r="CD835" s="36" t="s">
        <v>450</v>
      </c>
      <c r="CE835" s="36" t="s">
        <v>450</v>
      </c>
      <c r="CF835" s="36" t="s">
        <v>450</v>
      </c>
      <c r="CG835" s="36" t="s">
        <v>450</v>
      </c>
      <c r="CH835" s="36" t="s">
        <v>450</v>
      </c>
    </row>
    <row r="836" spans="1:86" x14ac:dyDescent="0.25">
      <c r="A836" s="45">
        <v>2022</v>
      </c>
      <c r="B836" s="43" t="s">
        <v>188</v>
      </c>
      <c r="C836" s="44">
        <v>99999</v>
      </c>
      <c r="D836" s="43" t="s">
        <v>453</v>
      </c>
      <c r="E836" s="43" t="s">
        <v>473</v>
      </c>
      <c r="F836" s="42" t="s">
        <v>451</v>
      </c>
      <c r="G836" s="54">
        <v>-4.3920000000000003</v>
      </c>
      <c r="H836" s="54">
        <v>-0.152</v>
      </c>
      <c r="I836" s="38">
        <v>-1.2999999999999999E-2</v>
      </c>
      <c r="J836" s="38" t="s">
        <v>450</v>
      </c>
      <c r="K836" s="38">
        <v>-4.5570000000000004</v>
      </c>
      <c r="L836" s="39" t="s">
        <v>450</v>
      </c>
      <c r="M836" s="39" t="s">
        <v>450</v>
      </c>
      <c r="N836" s="39" t="s">
        <v>450</v>
      </c>
      <c r="O836" s="39" t="s">
        <v>450</v>
      </c>
      <c r="P836" s="39" t="s">
        <v>450</v>
      </c>
      <c r="Q836" s="41" t="s">
        <v>450</v>
      </c>
      <c r="R836" s="41" t="s">
        <v>450</v>
      </c>
      <c r="S836" s="41" t="s">
        <v>450</v>
      </c>
      <c r="T836" s="41" t="s">
        <v>450</v>
      </c>
      <c r="U836" s="41" t="s">
        <v>450</v>
      </c>
      <c r="V836" s="40" t="s">
        <v>450</v>
      </c>
      <c r="W836" s="40" t="s">
        <v>450</v>
      </c>
      <c r="X836" s="40" t="s">
        <v>450</v>
      </c>
      <c r="Y836" s="40" t="s">
        <v>450</v>
      </c>
      <c r="Z836" s="40" t="s">
        <v>450</v>
      </c>
      <c r="AA836" s="38" t="s">
        <v>450</v>
      </c>
      <c r="AB836" s="38" t="s">
        <v>450</v>
      </c>
      <c r="AC836" s="38" t="s">
        <v>450</v>
      </c>
      <c r="AD836" s="38" t="s">
        <v>450</v>
      </c>
      <c r="AE836" s="38" t="s">
        <v>450</v>
      </c>
      <c r="AF836" s="39" t="s">
        <v>450</v>
      </c>
      <c r="AG836" s="39" t="s">
        <v>450</v>
      </c>
      <c r="AH836" s="39" t="s">
        <v>450</v>
      </c>
      <c r="AI836" s="39" t="s">
        <v>450</v>
      </c>
      <c r="AJ836" s="39" t="s">
        <v>450</v>
      </c>
      <c r="AK836" s="38" t="s">
        <v>450</v>
      </c>
      <c r="AL836" s="38" t="s">
        <v>450</v>
      </c>
      <c r="AM836" s="38" t="s">
        <v>450</v>
      </c>
      <c r="AN836" s="38" t="s">
        <v>450</v>
      </c>
      <c r="AO836" s="38" t="s">
        <v>450</v>
      </c>
      <c r="AP836" s="36" t="s">
        <v>450</v>
      </c>
      <c r="AQ836" s="36" t="s">
        <v>450</v>
      </c>
      <c r="AR836" s="36" t="s">
        <v>450</v>
      </c>
      <c r="AS836" s="36" t="s">
        <v>450</v>
      </c>
      <c r="AT836" s="36" t="s">
        <v>450</v>
      </c>
      <c r="AU836" s="37" t="s">
        <v>450</v>
      </c>
      <c r="AV836" s="37" t="s">
        <v>450</v>
      </c>
      <c r="AW836" s="37" t="s">
        <v>450</v>
      </c>
      <c r="AX836" s="37" t="s">
        <v>450</v>
      </c>
      <c r="AY836" s="37" t="s">
        <v>450</v>
      </c>
      <c r="AZ836" s="36" t="s">
        <v>450</v>
      </c>
      <c r="BA836" s="36" t="s">
        <v>450</v>
      </c>
      <c r="BB836" s="36" t="s">
        <v>450</v>
      </c>
      <c r="BC836" s="36" t="s">
        <v>450</v>
      </c>
      <c r="BD836" s="36" t="s">
        <v>450</v>
      </c>
      <c r="BE836" s="38" t="s">
        <v>450</v>
      </c>
      <c r="BF836" s="38" t="s">
        <v>450</v>
      </c>
      <c r="BG836" s="38" t="s">
        <v>450</v>
      </c>
      <c r="BH836" s="38" t="s">
        <v>450</v>
      </c>
      <c r="BI836" s="38" t="s">
        <v>450</v>
      </c>
      <c r="BJ836" s="39" t="s">
        <v>450</v>
      </c>
      <c r="BK836" s="39" t="s">
        <v>450</v>
      </c>
      <c r="BL836" s="39" t="s">
        <v>450</v>
      </c>
      <c r="BM836" s="39" t="s">
        <v>450</v>
      </c>
      <c r="BN836" s="39" t="s">
        <v>450</v>
      </c>
      <c r="BO836" s="38" t="s">
        <v>450</v>
      </c>
      <c r="BP836" s="38" t="s">
        <v>450</v>
      </c>
      <c r="BQ836" s="38" t="s">
        <v>450</v>
      </c>
      <c r="BR836" s="38" t="s">
        <v>450</v>
      </c>
      <c r="BS836" s="38" t="s">
        <v>450</v>
      </c>
      <c r="BT836" s="36">
        <v>-4.3920000000000003</v>
      </c>
      <c r="BU836" s="36">
        <v>-0.152</v>
      </c>
      <c r="BV836" s="36">
        <v>-1.2999999999999999E-2</v>
      </c>
      <c r="BW836" s="36" t="s">
        <v>450</v>
      </c>
      <c r="BX836" s="36">
        <v>-4.5570000000000004</v>
      </c>
      <c r="BY836" s="37" t="s">
        <v>450</v>
      </c>
      <c r="BZ836" s="37" t="s">
        <v>450</v>
      </c>
      <c r="CA836" s="37" t="s">
        <v>450</v>
      </c>
      <c r="CB836" s="37" t="s">
        <v>450</v>
      </c>
      <c r="CC836" s="37" t="s">
        <v>450</v>
      </c>
      <c r="CD836" s="36" t="s">
        <v>450</v>
      </c>
      <c r="CE836" s="36" t="s">
        <v>450</v>
      </c>
      <c r="CF836" s="36" t="s">
        <v>450</v>
      </c>
      <c r="CG836" s="36" t="s">
        <v>450</v>
      </c>
      <c r="CH836" s="36" t="s">
        <v>450</v>
      </c>
    </row>
    <row r="837" spans="1:86" x14ac:dyDescent="0.25">
      <c r="A837" s="45">
        <v>2022</v>
      </c>
      <c r="B837" s="43" t="s">
        <v>188</v>
      </c>
      <c r="C837" s="44">
        <v>99999</v>
      </c>
      <c r="D837" s="43" t="s">
        <v>453</v>
      </c>
      <c r="E837" s="43" t="s">
        <v>609</v>
      </c>
      <c r="F837" s="42" t="s">
        <v>451</v>
      </c>
      <c r="G837" s="54">
        <v>-0.13900000000000001</v>
      </c>
      <c r="H837" s="54">
        <v>-6.0000000000000001E-3</v>
      </c>
      <c r="I837" s="38" t="s">
        <v>450</v>
      </c>
      <c r="J837" s="38" t="s">
        <v>450</v>
      </c>
      <c r="K837" s="38">
        <v>-0.14499999999999999</v>
      </c>
      <c r="L837" s="39" t="s">
        <v>450</v>
      </c>
      <c r="M837" s="39" t="s">
        <v>450</v>
      </c>
      <c r="N837" s="39" t="s">
        <v>450</v>
      </c>
      <c r="O837" s="39" t="s">
        <v>450</v>
      </c>
      <c r="P837" s="39" t="s">
        <v>450</v>
      </c>
      <c r="Q837" s="41" t="s">
        <v>450</v>
      </c>
      <c r="R837" s="41" t="s">
        <v>450</v>
      </c>
      <c r="S837" s="41" t="s">
        <v>450</v>
      </c>
      <c r="T837" s="41" t="s">
        <v>450</v>
      </c>
      <c r="U837" s="41" t="s">
        <v>450</v>
      </c>
      <c r="V837" s="40" t="s">
        <v>450</v>
      </c>
      <c r="W837" s="40" t="s">
        <v>450</v>
      </c>
      <c r="X837" s="40" t="s">
        <v>450</v>
      </c>
      <c r="Y837" s="40" t="s">
        <v>450</v>
      </c>
      <c r="Z837" s="40" t="s">
        <v>450</v>
      </c>
      <c r="AA837" s="38">
        <v>-2E-3</v>
      </c>
      <c r="AB837" s="38" t="s">
        <v>450</v>
      </c>
      <c r="AC837" s="38" t="s">
        <v>450</v>
      </c>
      <c r="AD837" s="38" t="s">
        <v>450</v>
      </c>
      <c r="AE837" s="38">
        <v>-2E-3</v>
      </c>
      <c r="AF837" s="39" t="s">
        <v>450</v>
      </c>
      <c r="AG837" s="39" t="s">
        <v>450</v>
      </c>
      <c r="AH837" s="39" t="s">
        <v>450</v>
      </c>
      <c r="AI837" s="39" t="s">
        <v>450</v>
      </c>
      <c r="AJ837" s="39" t="s">
        <v>450</v>
      </c>
      <c r="AK837" s="38" t="s">
        <v>450</v>
      </c>
      <c r="AL837" s="38" t="s">
        <v>450</v>
      </c>
      <c r="AM837" s="38" t="s">
        <v>450</v>
      </c>
      <c r="AN837" s="38" t="s">
        <v>450</v>
      </c>
      <c r="AO837" s="38" t="s">
        <v>450</v>
      </c>
      <c r="AP837" s="36" t="s">
        <v>450</v>
      </c>
      <c r="AQ837" s="36" t="s">
        <v>450</v>
      </c>
      <c r="AR837" s="36" t="s">
        <v>450</v>
      </c>
      <c r="AS837" s="36" t="s">
        <v>450</v>
      </c>
      <c r="AT837" s="36" t="s">
        <v>450</v>
      </c>
      <c r="AU837" s="37" t="s">
        <v>450</v>
      </c>
      <c r="AV837" s="37" t="s">
        <v>450</v>
      </c>
      <c r="AW837" s="37" t="s">
        <v>450</v>
      </c>
      <c r="AX837" s="37" t="s">
        <v>450</v>
      </c>
      <c r="AY837" s="37" t="s">
        <v>450</v>
      </c>
      <c r="AZ837" s="36" t="s">
        <v>450</v>
      </c>
      <c r="BA837" s="36" t="s">
        <v>450</v>
      </c>
      <c r="BB837" s="36" t="s">
        <v>450</v>
      </c>
      <c r="BC837" s="36" t="s">
        <v>450</v>
      </c>
      <c r="BD837" s="36" t="s">
        <v>450</v>
      </c>
      <c r="BE837" s="38" t="s">
        <v>450</v>
      </c>
      <c r="BF837" s="38" t="s">
        <v>450</v>
      </c>
      <c r="BG837" s="38" t="s">
        <v>450</v>
      </c>
      <c r="BH837" s="38" t="s">
        <v>450</v>
      </c>
      <c r="BI837" s="38" t="s">
        <v>450</v>
      </c>
      <c r="BJ837" s="39" t="s">
        <v>450</v>
      </c>
      <c r="BK837" s="39" t="s">
        <v>450</v>
      </c>
      <c r="BL837" s="39" t="s">
        <v>450</v>
      </c>
      <c r="BM837" s="39" t="s">
        <v>450</v>
      </c>
      <c r="BN837" s="39" t="s">
        <v>450</v>
      </c>
      <c r="BO837" s="38" t="s">
        <v>450</v>
      </c>
      <c r="BP837" s="38" t="s">
        <v>450</v>
      </c>
      <c r="BQ837" s="38" t="s">
        <v>450</v>
      </c>
      <c r="BR837" s="38" t="s">
        <v>450</v>
      </c>
      <c r="BS837" s="38" t="s">
        <v>450</v>
      </c>
      <c r="BT837" s="36">
        <v>-0.14099999999999999</v>
      </c>
      <c r="BU837" s="36">
        <v>-6.0000000000000001E-3</v>
      </c>
      <c r="BV837" s="36" t="s">
        <v>450</v>
      </c>
      <c r="BW837" s="36" t="s">
        <v>450</v>
      </c>
      <c r="BX837" s="36">
        <v>-0.14699999999999999</v>
      </c>
      <c r="BY837" s="37" t="s">
        <v>450</v>
      </c>
      <c r="BZ837" s="37" t="s">
        <v>450</v>
      </c>
      <c r="CA837" s="37" t="s">
        <v>450</v>
      </c>
      <c r="CB837" s="37" t="s">
        <v>450</v>
      </c>
      <c r="CC837" s="37" t="s">
        <v>450</v>
      </c>
      <c r="CD837" s="36" t="s">
        <v>450</v>
      </c>
      <c r="CE837" s="36" t="s">
        <v>450</v>
      </c>
      <c r="CF837" s="36" t="s">
        <v>450</v>
      </c>
      <c r="CG837" s="36" t="s">
        <v>450</v>
      </c>
      <c r="CH837" s="36" t="s">
        <v>450</v>
      </c>
    </row>
    <row r="838" spans="1:86" x14ac:dyDescent="0.25">
      <c r="A838" s="45">
        <v>2022</v>
      </c>
      <c r="B838" s="43" t="s">
        <v>189</v>
      </c>
      <c r="C838" s="44">
        <v>2010</v>
      </c>
      <c r="D838" s="43" t="s">
        <v>608</v>
      </c>
      <c r="E838" s="43" t="s">
        <v>454</v>
      </c>
      <c r="F838" s="42" t="s">
        <v>455</v>
      </c>
      <c r="G838" s="54">
        <v>1.554</v>
      </c>
      <c r="H838" s="54">
        <v>8.5999999999999993E-2</v>
      </c>
      <c r="I838" s="38" t="s">
        <v>450</v>
      </c>
      <c r="J838" s="38" t="s">
        <v>450</v>
      </c>
      <c r="K838" s="38">
        <v>1.64</v>
      </c>
      <c r="L838" s="39">
        <v>224</v>
      </c>
      <c r="M838" s="39">
        <v>6</v>
      </c>
      <c r="N838" s="39" t="s">
        <v>450</v>
      </c>
      <c r="O838" s="39" t="s">
        <v>450</v>
      </c>
      <c r="P838" s="39">
        <v>230</v>
      </c>
      <c r="Q838" s="41" t="s">
        <v>450</v>
      </c>
      <c r="R838" s="41" t="s">
        <v>450</v>
      </c>
      <c r="S838" s="41" t="s">
        <v>450</v>
      </c>
      <c r="T838" s="41" t="s">
        <v>450</v>
      </c>
      <c r="U838" s="41" t="s">
        <v>450</v>
      </c>
      <c r="V838" s="40" t="s">
        <v>450</v>
      </c>
      <c r="W838" s="40" t="s">
        <v>450</v>
      </c>
      <c r="X838" s="40" t="s">
        <v>450</v>
      </c>
      <c r="Y838" s="40" t="s">
        <v>450</v>
      </c>
      <c r="Z838" s="40" t="s">
        <v>450</v>
      </c>
      <c r="AA838" s="38" t="s">
        <v>450</v>
      </c>
      <c r="AB838" s="38" t="s">
        <v>450</v>
      </c>
      <c r="AC838" s="38" t="s">
        <v>450</v>
      </c>
      <c r="AD838" s="38" t="s">
        <v>450</v>
      </c>
      <c r="AE838" s="38" t="s">
        <v>450</v>
      </c>
      <c r="AF838" s="39" t="s">
        <v>450</v>
      </c>
      <c r="AG838" s="39" t="s">
        <v>450</v>
      </c>
      <c r="AH838" s="39" t="s">
        <v>450</v>
      </c>
      <c r="AI838" s="39" t="s">
        <v>450</v>
      </c>
      <c r="AJ838" s="39" t="s">
        <v>450</v>
      </c>
      <c r="AK838" s="38" t="s">
        <v>450</v>
      </c>
      <c r="AL838" s="38" t="s">
        <v>450</v>
      </c>
      <c r="AM838" s="38" t="s">
        <v>450</v>
      </c>
      <c r="AN838" s="38" t="s">
        <v>450</v>
      </c>
      <c r="AO838" s="38">
        <v>0</v>
      </c>
      <c r="AP838" s="36" t="s">
        <v>450</v>
      </c>
      <c r="AQ838" s="36" t="s">
        <v>450</v>
      </c>
      <c r="AR838" s="36" t="s">
        <v>450</v>
      </c>
      <c r="AS838" s="36" t="s">
        <v>450</v>
      </c>
      <c r="AT838" s="36">
        <v>0</v>
      </c>
      <c r="AU838" s="37" t="s">
        <v>450</v>
      </c>
      <c r="AV838" s="37" t="s">
        <v>450</v>
      </c>
      <c r="AW838" s="37" t="s">
        <v>450</v>
      </c>
      <c r="AX838" s="37" t="s">
        <v>450</v>
      </c>
      <c r="AY838" s="37">
        <v>0</v>
      </c>
      <c r="AZ838" s="36" t="s">
        <v>450</v>
      </c>
      <c r="BA838" s="36" t="s">
        <v>450</v>
      </c>
      <c r="BB838" s="36" t="s">
        <v>450</v>
      </c>
      <c r="BC838" s="36" t="s">
        <v>450</v>
      </c>
      <c r="BD838" s="36">
        <v>0</v>
      </c>
      <c r="BE838" s="38" t="s">
        <v>450</v>
      </c>
      <c r="BF838" s="38" t="s">
        <v>450</v>
      </c>
      <c r="BG838" s="38" t="s">
        <v>450</v>
      </c>
      <c r="BH838" s="38" t="s">
        <v>450</v>
      </c>
      <c r="BI838" s="38">
        <v>0</v>
      </c>
      <c r="BJ838" s="39" t="s">
        <v>450</v>
      </c>
      <c r="BK838" s="39" t="s">
        <v>450</v>
      </c>
      <c r="BL838" s="39" t="s">
        <v>450</v>
      </c>
      <c r="BM838" s="39" t="s">
        <v>450</v>
      </c>
      <c r="BN838" s="39">
        <v>0</v>
      </c>
      <c r="BO838" s="38" t="s">
        <v>450</v>
      </c>
      <c r="BP838" s="38" t="s">
        <v>450</v>
      </c>
      <c r="BQ838" s="38" t="s">
        <v>450</v>
      </c>
      <c r="BR838" s="38" t="s">
        <v>450</v>
      </c>
      <c r="BS838" s="38">
        <v>0</v>
      </c>
      <c r="BT838" s="36">
        <v>1.554</v>
      </c>
      <c r="BU838" s="36">
        <v>8.5999999999999993E-2</v>
      </c>
      <c r="BV838" s="36">
        <v>0</v>
      </c>
      <c r="BW838" s="36">
        <v>0</v>
      </c>
      <c r="BX838" s="36">
        <v>1.64</v>
      </c>
      <c r="BY838" s="37">
        <v>224</v>
      </c>
      <c r="BZ838" s="37">
        <v>6</v>
      </c>
      <c r="CA838" s="37">
        <v>0</v>
      </c>
      <c r="CB838" s="37">
        <v>0</v>
      </c>
      <c r="CC838" s="37">
        <v>230</v>
      </c>
      <c r="CD838" s="36">
        <v>0</v>
      </c>
      <c r="CE838" s="36">
        <v>0</v>
      </c>
      <c r="CF838" s="36">
        <v>0</v>
      </c>
      <c r="CG838" s="36">
        <v>0</v>
      </c>
      <c r="CH838" s="36">
        <v>0</v>
      </c>
    </row>
    <row r="839" spans="1:86" x14ac:dyDescent="0.25">
      <c r="A839" s="45">
        <v>2022</v>
      </c>
      <c r="B839" s="43" t="s">
        <v>189</v>
      </c>
      <c r="C839" s="44">
        <v>5862</v>
      </c>
      <c r="D839" s="43" t="s">
        <v>607</v>
      </c>
      <c r="E839" s="43" t="s">
        <v>452</v>
      </c>
      <c r="F839" s="42" t="s">
        <v>457</v>
      </c>
      <c r="G839" s="54">
        <v>0.107</v>
      </c>
      <c r="H839" s="54">
        <v>1.2E-2</v>
      </c>
      <c r="I839" s="38">
        <v>0</v>
      </c>
      <c r="J839" s="38">
        <v>0</v>
      </c>
      <c r="K839" s="38">
        <v>0.11899999999999999</v>
      </c>
      <c r="L839" s="39">
        <v>20</v>
      </c>
      <c r="M839" s="39">
        <v>2</v>
      </c>
      <c r="N839" s="39">
        <v>0</v>
      </c>
      <c r="O839" s="39">
        <v>0</v>
      </c>
      <c r="P839" s="39">
        <v>22</v>
      </c>
      <c r="Q839" s="41" t="s">
        <v>450</v>
      </c>
      <c r="R839" s="41" t="s">
        <v>450</v>
      </c>
      <c r="S839" s="41" t="s">
        <v>450</v>
      </c>
      <c r="T839" s="41" t="s">
        <v>450</v>
      </c>
      <c r="U839" s="41" t="s">
        <v>450</v>
      </c>
      <c r="V839" s="40" t="s">
        <v>450</v>
      </c>
      <c r="W839" s="40" t="s">
        <v>450</v>
      </c>
      <c r="X839" s="40" t="s">
        <v>450</v>
      </c>
      <c r="Y839" s="40" t="s">
        <v>450</v>
      </c>
      <c r="Z839" s="40" t="s">
        <v>450</v>
      </c>
      <c r="AA839" s="38" t="s">
        <v>450</v>
      </c>
      <c r="AB839" s="38" t="s">
        <v>450</v>
      </c>
      <c r="AC839" s="38" t="s">
        <v>450</v>
      </c>
      <c r="AD839" s="38" t="s">
        <v>450</v>
      </c>
      <c r="AE839" s="38" t="s">
        <v>450</v>
      </c>
      <c r="AF839" s="39" t="s">
        <v>450</v>
      </c>
      <c r="AG839" s="39" t="s">
        <v>450</v>
      </c>
      <c r="AH839" s="39" t="s">
        <v>450</v>
      </c>
      <c r="AI839" s="39" t="s">
        <v>450</v>
      </c>
      <c r="AJ839" s="39" t="s">
        <v>450</v>
      </c>
      <c r="AK839" s="38" t="s">
        <v>450</v>
      </c>
      <c r="AL839" s="38" t="s">
        <v>450</v>
      </c>
      <c r="AM839" s="38" t="s">
        <v>450</v>
      </c>
      <c r="AN839" s="38" t="s">
        <v>450</v>
      </c>
      <c r="AO839" s="38">
        <v>0</v>
      </c>
      <c r="AP839" s="36" t="s">
        <v>450</v>
      </c>
      <c r="AQ839" s="36" t="s">
        <v>450</v>
      </c>
      <c r="AR839" s="36" t="s">
        <v>450</v>
      </c>
      <c r="AS839" s="36" t="s">
        <v>450</v>
      </c>
      <c r="AT839" s="36">
        <v>0</v>
      </c>
      <c r="AU839" s="37" t="s">
        <v>450</v>
      </c>
      <c r="AV839" s="37" t="s">
        <v>450</v>
      </c>
      <c r="AW839" s="37" t="s">
        <v>450</v>
      </c>
      <c r="AX839" s="37" t="s">
        <v>450</v>
      </c>
      <c r="AY839" s="37">
        <v>0</v>
      </c>
      <c r="AZ839" s="36" t="s">
        <v>450</v>
      </c>
      <c r="BA839" s="36" t="s">
        <v>450</v>
      </c>
      <c r="BB839" s="36" t="s">
        <v>450</v>
      </c>
      <c r="BC839" s="36" t="s">
        <v>450</v>
      </c>
      <c r="BD839" s="36">
        <v>0</v>
      </c>
      <c r="BE839" s="38" t="s">
        <v>450</v>
      </c>
      <c r="BF839" s="38" t="s">
        <v>450</v>
      </c>
      <c r="BG839" s="38" t="s">
        <v>450</v>
      </c>
      <c r="BH839" s="38" t="s">
        <v>450</v>
      </c>
      <c r="BI839" s="38">
        <v>0</v>
      </c>
      <c r="BJ839" s="39" t="s">
        <v>450</v>
      </c>
      <c r="BK839" s="39" t="s">
        <v>450</v>
      </c>
      <c r="BL839" s="39" t="s">
        <v>450</v>
      </c>
      <c r="BM839" s="39" t="s">
        <v>450</v>
      </c>
      <c r="BN839" s="39">
        <v>0</v>
      </c>
      <c r="BO839" s="38" t="s">
        <v>450</v>
      </c>
      <c r="BP839" s="38" t="s">
        <v>450</v>
      </c>
      <c r="BQ839" s="38" t="s">
        <v>450</v>
      </c>
      <c r="BR839" s="38" t="s">
        <v>450</v>
      </c>
      <c r="BS839" s="38">
        <v>0</v>
      </c>
      <c r="BT839" s="36">
        <v>0.107</v>
      </c>
      <c r="BU839" s="36">
        <v>1.2E-2</v>
      </c>
      <c r="BV839" s="36">
        <v>0</v>
      </c>
      <c r="BW839" s="36">
        <v>0</v>
      </c>
      <c r="BX839" s="36">
        <v>0.11899999999999999</v>
      </c>
      <c r="BY839" s="37">
        <v>20</v>
      </c>
      <c r="BZ839" s="37">
        <v>2</v>
      </c>
      <c r="CA839" s="37">
        <v>0</v>
      </c>
      <c r="CB839" s="37">
        <v>0</v>
      </c>
      <c r="CC839" s="37">
        <v>22</v>
      </c>
      <c r="CD839" s="36">
        <v>0</v>
      </c>
      <c r="CE839" s="36">
        <v>0</v>
      </c>
      <c r="CF839" s="36">
        <v>0</v>
      </c>
      <c r="CG839" s="36">
        <v>0</v>
      </c>
      <c r="CH839" s="36">
        <v>0</v>
      </c>
    </row>
    <row r="840" spans="1:86" x14ac:dyDescent="0.25">
      <c r="A840" s="45">
        <v>2022</v>
      </c>
      <c r="B840" s="43" t="s">
        <v>189</v>
      </c>
      <c r="C840" s="44">
        <v>6957</v>
      </c>
      <c r="D840" s="43" t="s">
        <v>606</v>
      </c>
      <c r="E840" s="43" t="s">
        <v>452</v>
      </c>
      <c r="F840" s="42" t="s">
        <v>455</v>
      </c>
      <c r="G840" s="54">
        <v>0.40600000000000003</v>
      </c>
      <c r="H840" s="54">
        <v>1.3</v>
      </c>
      <c r="I840" s="38" t="s">
        <v>450</v>
      </c>
      <c r="J840" s="38" t="s">
        <v>450</v>
      </c>
      <c r="K840" s="38">
        <v>1.706</v>
      </c>
      <c r="L840" s="39">
        <v>202</v>
      </c>
      <c r="M840" s="39">
        <v>19</v>
      </c>
      <c r="N840" s="39" t="s">
        <v>450</v>
      </c>
      <c r="O840" s="39" t="s">
        <v>450</v>
      </c>
      <c r="P840" s="39">
        <v>221</v>
      </c>
      <c r="Q840" s="41" t="s">
        <v>450</v>
      </c>
      <c r="R840" s="41" t="s">
        <v>450</v>
      </c>
      <c r="S840" s="41" t="s">
        <v>450</v>
      </c>
      <c r="T840" s="41" t="s">
        <v>450</v>
      </c>
      <c r="U840" s="41" t="s">
        <v>450</v>
      </c>
      <c r="V840" s="40" t="s">
        <v>450</v>
      </c>
      <c r="W840" s="40" t="s">
        <v>450</v>
      </c>
      <c r="X840" s="40" t="s">
        <v>450</v>
      </c>
      <c r="Y840" s="40" t="s">
        <v>450</v>
      </c>
      <c r="Z840" s="40" t="s">
        <v>450</v>
      </c>
      <c r="AA840" s="38" t="s">
        <v>450</v>
      </c>
      <c r="AB840" s="38" t="s">
        <v>450</v>
      </c>
      <c r="AC840" s="38" t="s">
        <v>450</v>
      </c>
      <c r="AD840" s="38" t="s">
        <v>450</v>
      </c>
      <c r="AE840" s="38" t="s">
        <v>450</v>
      </c>
      <c r="AF840" s="39" t="s">
        <v>450</v>
      </c>
      <c r="AG840" s="39" t="s">
        <v>450</v>
      </c>
      <c r="AH840" s="39" t="s">
        <v>450</v>
      </c>
      <c r="AI840" s="39" t="s">
        <v>450</v>
      </c>
      <c r="AJ840" s="39" t="s">
        <v>450</v>
      </c>
      <c r="AK840" s="38" t="s">
        <v>450</v>
      </c>
      <c r="AL840" s="38" t="s">
        <v>450</v>
      </c>
      <c r="AM840" s="38" t="s">
        <v>450</v>
      </c>
      <c r="AN840" s="38" t="s">
        <v>450</v>
      </c>
      <c r="AO840" s="38">
        <v>0</v>
      </c>
      <c r="AP840" s="36">
        <v>8.9999999999999993E-3</v>
      </c>
      <c r="AQ840" s="36">
        <v>0.02</v>
      </c>
      <c r="AR840" s="36" t="s">
        <v>450</v>
      </c>
      <c r="AS840" s="36" t="s">
        <v>450</v>
      </c>
      <c r="AT840" s="36">
        <v>2.9000000000000001E-2</v>
      </c>
      <c r="AU840" s="37">
        <v>2</v>
      </c>
      <c r="AV840" s="37">
        <v>1</v>
      </c>
      <c r="AW840" s="37" t="s">
        <v>450</v>
      </c>
      <c r="AX840" s="37" t="s">
        <v>450</v>
      </c>
      <c r="AY840" s="37">
        <v>3</v>
      </c>
      <c r="AZ840" s="36" t="s">
        <v>450</v>
      </c>
      <c r="BA840" s="36" t="s">
        <v>450</v>
      </c>
      <c r="BB840" s="36" t="s">
        <v>450</v>
      </c>
      <c r="BC840" s="36" t="s">
        <v>450</v>
      </c>
      <c r="BD840" s="36">
        <v>0</v>
      </c>
      <c r="BE840" s="38">
        <v>0</v>
      </c>
      <c r="BF840" s="38">
        <v>0.28000000000000003</v>
      </c>
      <c r="BG840" s="38" t="s">
        <v>450</v>
      </c>
      <c r="BH840" s="38" t="s">
        <v>450</v>
      </c>
      <c r="BI840" s="38">
        <v>0.28000000000000003</v>
      </c>
      <c r="BJ840" s="39">
        <v>0</v>
      </c>
      <c r="BK840" s="39">
        <v>2</v>
      </c>
      <c r="BL840" s="39" t="s">
        <v>450</v>
      </c>
      <c r="BM840" s="39" t="s">
        <v>450</v>
      </c>
      <c r="BN840" s="39">
        <v>2</v>
      </c>
      <c r="BO840" s="38" t="s">
        <v>450</v>
      </c>
      <c r="BP840" s="38" t="s">
        <v>450</v>
      </c>
      <c r="BQ840" s="38" t="s">
        <v>450</v>
      </c>
      <c r="BR840" s="38" t="s">
        <v>450</v>
      </c>
      <c r="BS840" s="38">
        <v>0</v>
      </c>
      <c r="BT840" s="36">
        <v>0.41499999999999998</v>
      </c>
      <c r="BU840" s="36">
        <v>1.6</v>
      </c>
      <c r="BV840" s="36">
        <v>0</v>
      </c>
      <c r="BW840" s="36">
        <v>0</v>
      </c>
      <c r="BX840" s="36">
        <v>2.0150000000000001</v>
      </c>
      <c r="BY840" s="37">
        <v>204</v>
      </c>
      <c r="BZ840" s="37">
        <v>22</v>
      </c>
      <c r="CA840" s="37">
        <v>0</v>
      </c>
      <c r="CB840" s="37">
        <v>0</v>
      </c>
      <c r="CC840" s="37">
        <v>226</v>
      </c>
      <c r="CD840" s="36">
        <v>0</v>
      </c>
      <c r="CE840" s="36">
        <v>0</v>
      </c>
      <c r="CF840" s="36">
        <v>0</v>
      </c>
      <c r="CG840" s="36">
        <v>0</v>
      </c>
      <c r="CH840" s="36">
        <v>0</v>
      </c>
    </row>
    <row r="841" spans="1:86" x14ac:dyDescent="0.25">
      <c r="A841" s="45">
        <v>2022</v>
      </c>
      <c r="B841" s="43" t="s">
        <v>189</v>
      </c>
      <c r="C841" s="44">
        <v>10879</v>
      </c>
      <c r="D841" s="43" t="s">
        <v>605</v>
      </c>
      <c r="E841" s="43" t="s">
        <v>454</v>
      </c>
      <c r="F841" s="42" t="s">
        <v>457</v>
      </c>
      <c r="G841" s="54">
        <v>4.9580000000000002</v>
      </c>
      <c r="H841" s="54">
        <v>1.454</v>
      </c>
      <c r="I841" s="38" t="s">
        <v>450</v>
      </c>
      <c r="J841" s="38" t="s">
        <v>450</v>
      </c>
      <c r="K841" s="38">
        <v>6.4119999999999999</v>
      </c>
      <c r="L841" s="39">
        <v>697</v>
      </c>
      <c r="M841" s="39">
        <v>8</v>
      </c>
      <c r="N841" s="39" t="s">
        <v>450</v>
      </c>
      <c r="O841" s="39" t="s">
        <v>450</v>
      </c>
      <c r="P841" s="39">
        <v>705</v>
      </c>
      <c r="Q841" s="41" t="s">
        <v>450</v>
      </c>
      <c r="R841" s="41" t="s">
        <v>450</v>
      </c>
      <c r="S841" s="41" t="s">
        <v>450</v>
      </c>
      <c r="T841" s="41" t="s">
        <v>450</v>
      </c>
      <c r="U841" s="41" t="s">
        <v>450</v>
      </c>
      <c r="V841" s="40" t="s">
        <v>450</v>
      </c>
      <c r="W841" s="40" t="s">
        <v>450</v>
      </c>
      <c r="X841" s="40" t="s">
        <v>450</v>
      </c>
      <c r="Y841" s="40" t="s">
        <v>450</v>
      </c>
      <c r="Z841" s="40" t="s">
        <v>450</v>
      </c>
      <c r="AA841" s="38" t="s">
        <v>450</v>
      </c>
      <c r="AB841" s="38" t="s">
        <v>450</v>
      </c>
      <c r="AC841" s="38" t="s">
        <v>450</v>
      </c>
      <c r="AD841" s="38" t="s">
        <v>450</v>
      </c>
      <c r="AE841" s="38" t="s">
        <v>450</v>
      </c>
      <c r="AF841" s="39" t="s">
        <v>450</v>
      </c>
      <c r="AG841" s="39" t="s">
        <v>450</v>
      </c>
      <c r="AH841" s="39" t="s">
        <v>450</v>
      </c>
      <c r="AI841" s="39" t="s">
        <v>450</v>
      </c>
      <c r="AJ841" s="39" t="s">
        <v>450</v>
      </c>
      <c r="AK841" s="38" t="s">
        <v>450</v>
      </c>
      <c r="AL841" s="38" t="s">
        <v>450</v>
      </c>
      <c r="AM841" s="38" t="s">
        <v>450</v>
      </c>
      <c r="AN841" s="38" t="s">
        <v>450</v>
      </c>
      <c r="AO841" s="38">
        <v>0</v>
      </c>
      <c r="AP841" s="36" t="s">
        <v>450</v>
      </c>
      <c r="AQ841" s="36">
        <v>8.0000000000000002E-3</v>
      </c>
      <c r="AR841" s="36" t="s">
        <v>450</v>
      </c>
      <c r="AS841" s="36" t="s">
        <v>450</v>
      </c>
      <c r="AT841" s="36">
        <v>8.0000000000000002E-3</v>
      </c>
      <c r="AU841" s="37" t="s">
        <v>450</v>
      </c>
      <c r="AV841" s="37">
        <v>3</v>
      </c>
      <c r="AW841" s="37" t="s">
        <v>450</v>
      </c>
      <c r="AX841" s="37" t="s">
        <v>450</v>
      </c>
      <c r="AY841" s="37">
        <v>3</v>
      </c>
      <c r="AZ841" s="36" t="s">
        <v>450</v>
      </c>
      <c r="BA841" s="36" t="s">
        <v>450</v>
      </c>
      <c r="BB841" s="36" t="s">
        <v>450</v>
      </c>
      <c r="BC841" s="36" t="s">
        <v>450</v>
      </c>
      <c r="BD841" s="36">
        <v>0</v>
      </c>
      <c r="BE841" s="38" t="s">
        <v>450</v>
      </c>
      <c r="BF841" s="38" t="s">
        <v>450</v>
      </c>
      <c r="BG841" s="38" t="s">
        <v>450</v>
      </c>
      <c r="BH841" s="38" t="s">
        <v>450</v>
      </c>
      <c r="BI841" s="38">
        <v>0</v>
      </c>
      <c r="BJ841" s="39" t="s">
        <v>450</v>
      </c>
      <c r="BK841" s="39" t="s">
        <v>450</v>
      </c>
      <c r="BL841" s="39" t="s">
        <v>450</v>
      </c>
      <c r="BM841" s="39" t="s">
        <v>450</v>
      </c>
      <c r="BN841" s="39">
        <v>0</v>
      </c>
      <c r="BO841" s="38" t="s">
        <v>450</v>
      </c>
      <c r="BP841" s="38" t="s">
        <v>450</v>
      </c>
      <c r="BQ841" s="38" t="s">
        <v>450</v>
      </c>
      <c r="BR841" s="38" t="s">
        <v>450</v>
      </c>
      <c r="BS841" s="38">
        <v>0</v>
      </c>
      <c r="BT841" s="36">
        <v>4.9580000000000002</v>
      </c>
      <c r="BU841" s="36">
        <v>1.462</v>
      </c>
      <c r="BV841" s="36">
        <v>0</v>
      </c>
      <c r="BW841" s="36">
        <v>0</v>
      </c>
      <c r="BX841" s="36">
        <v>6.42</v>
      </c>
      <c r="BY841" s="37">
        <v>697</v>
      </c>
      <c r="BZ841" s="37">
        <v>11</v>
      </c>
      <c r="CA841" s="37">
        <v>0</v>
      </c>
      <c r="CB841" s="37">
        <v>0</v>
      </c>
      <c r="CC841" s="37">
        <v>708</v>
      </c>
      <c r="CD841" s="36">
        <v>0</v>
      </c>
      <c r="CE841" s="36">
        <v>0</v>
      </c>
      <c r="CF841" s="36">
        <v>0</v>
      </c>
      <c r="CG841" s="36">
        <v>0</v>
      </c>
      <c r="CH841" s="36">
        <v>0</v>
      </c>
    </row>
    <row r="842" spans="1:86" x14ac:dyDescent="0.25">
      <c r="A842" s="45">
        <v>2022</v>
      </c>
      <c r="B842" s="43" t="s">
        <v>189</v>
      </c>
      <c r="C842" s="44">
        <v>11135</v>
      </c>
      <c r="D842" s="43" t="s">
        <v>604</v>
      </c>
      <c r="E842" s="43" t="s">
        <v>454</v>
      </c>
      <c r="F842" s="42" t="s">
        <v>455</v>
      </c>
      <c r="G842" s="54">
        <v>2.851</v>
      </c>
      <c r="H842" s="54">
        <v>1.056</v>
      </c>
      <c r="I842" s="38" t="s">
        <v>450</v>
      </c>
      <c r="J842" s="38" t="s">
        <v>450</v>
      </c>
      <c r="K842" s="38">
        <v>3.907</v>
      </c>
      <c r="L842" s="39">
        <v>348</v>
      </c>
      <c r="M842" s="39">
        <v>31</v>
      </c>
      <c r="N842" s="39" t="s">
        <v>450</v>
      </c>
      <c r="O842" s="39" t="s">
        <v>450</v>
      </c>
      <c r="P842" s="39">
        <v>379</v>
      </c>
      <c r="Q842" s="41" t="s">
        <v>450</v>
      </c>
      <c r="R842" s="41" t="s">
        <v>450</v>
      </c>
      <c r="S842" s="41" t="s">
        <v>450</v>
      </c>
      <c r="T842" s="41" t="s">
        <v>450</v>
      </c>
      <c r="U842" s="41" t="s">
        <v>450</v>
      </c>
      <c r="V842" s="40" t="s">
        <v>450</v>
      </c>
      <c r="W842" s="40" t="s">
        <v>450</v>
      </c>
      <c r="X842" s="40" t="s">
        <v>450</v>
      </c>
      <c r="Y842" s="40" t="s">
        <v>450</v>
      </c>
      <c r="Z842" s="40" t="s">
        <v>450</v>
      </c>
      <c r="AA842" s="38" t="s">
        <v>450</v>
      </c>
      <c r="AB842" s="38" t="s">
        <v>450</v>
      </c>
      <c r="AC842" s="38" t="s">
        <v>450</v>
      </c>
      <c r="AD842" s="38" t="s">
        <v>450</v>
      </c>
      <c r="AE842" s="38" t="s">
        <v>450</v>
      </c>
      <c r="AF842" s="39" t="s">
        <v>450</v>
      </c>
      <c r="AG842" s="39" t="s">
        <v>450</v>
      </c>
      <c r="AH842" s="39" t="s">
        <v>450</v>
      </c>
      <c r="AI842" s="39" t="s">
        <v>450</v>
      </c>
      <c r="AJ842" s="39" t="s">
        <v>450</v>
      </c>
      <c r="AK842" s="38" t="s">
        <v>450</v>
      </c>
      <c r="AL842" s="38" t="s">
        <v>450</v>
      </c>
      <c r="AM842" s="38" t="s">
        <v>450</v>
      </c>
      <c r="AN842" s="38" t="s">
        <v>450</v>
      </c>
      <c r="AO842" s="38">
        <v>0</v>
      </c>
      <c r="AP842" s="36" t="s">
        <v>450</v>
      </c>
      <c r="AQ842" s="36" t="s">
        <v>450</v>
      </c>
      <c r="AR842" s="36" t="s">
        <v>450</v>
      </c>
      <c r="AS842" s="36" t="s">
        <v>450</v>
      </c>
      <c r="AT842" s="36">
        <v>0</v>
      </c>
      <c r="AU842" s="37" t="s">
        <v>450</v>
      </c>
      <c r="AV842" s="37" t="s">
        <v>450</v>
      </c>
      <c r="AW842" s="37" t="s">
        <v>450</v>
      </c>
      <c r="AX842" s="37" t="s">
        <v>450</v>
      </c>
      <c r="AY842" s="37">
        <v>0</v>
      </c>
      <c r="AZ842" s="36" t="s">
        <v>450</v>
      </c>
      <c r="BA842" s="36" t="s">
        <v>450</v>
      </c>
      <c r="BB842" s="36" t="s">
        <v>450</v>
      </c>
      <c r="BC842" s="36" t="s">
        <v>450</v>
      </c>
      <c r="BD842" s="36">
        <v>0</v>
      </c>
      <c r="BE842" s="38" t="s">
        <v>450</v>
      </c>
      <c r="BF842" s="38" t="s">
        <v>450</v>
      </c>
      <c r="BG842" s="38" t="s">
        <v>450</v>
      </c>
      <c r="BH842" s="38" t="s">
        <v>450</v>
      </c>
      <c r="BI842" s="38">
        <v>0</v>
      </c>
      <c r="BJ842" s="39" t="s">
        <v>450</v>
      </c>
      <c r="BK842" s="39" t="s">
        <v>450</v>
      </c>
      <c r="BL842" s="39" t="s">
        <v>450</v>
      </c>
      <c r="BM842" s="39" t="s">
        <v>450</v>
      </c>
      <c r="BN842" s="39">
        <v>0</v>
      </c>
      <c r="BO842" s="38" t="s">
        <v>450</v>
      </c>
      <c r="BP842" s="38" t="s">
        <v>450</v>
      </c>
      <c r="BQ842" s="38" t="s">
        <v>450</v>
      </c>
      <c r="BR842" s="38" t="s">
        <v>450</v>
      </c>
      <c r="BS842" s="38">
        <v>0</v>
      </c>
      <c r="BT842" s="36">
        <v>2.851</v>
      </c>
      <c r="BU842" s="36">
        <v>1.056</v>
      </c>
      <c r="BV842" s="36">
        <v>0</v>
      </c>
      <c r="BW842" s="36">
        <v>0</v>
      </c>
      <c r="BX842" s="36">
        <v>3.907</v>
      </c>
      <c r="BY842" s="37">
        <v>348</v>
      </c>
      <c r="BZ842" s="37">
        <v>31</v>
      </c>
      <c r="CA842" s="37">
        <v>0</v>
      </c>
      <c r="CB842" s="37">
        <v>0</v>
      </c>
      <c r="CC842" s="37">
        <v>379</v>
      </c>
      <c r="CD842" s="36">
        <v>0</v>
      </c>
      <c r="CE842" s="36">
        <v>0</v>
      </c>
      <c r="CF842" s="36">
        <v>0</v>
      </c>
      <c r="CG842" s="36">
        <v>0</v>
      </c>
      <c r="CH842" s="36">
        <v>0</v>
      </c>
    </row>
    <row r="843" spans="1:86" x14ac:dyDescent="0.25">
      <c r="A843" s="45">
        <v>2022</v>
      </c>
      <c r="B843" s="43" t="s">
        <v>189</v>
      </c>
      <c r="C843" s="44">
        <v>12866</v>
      </c>
      <c r="D843" s="43" t="s">
        <v>603</v>
      </c>
      <c r="E843" s="43" t="s">
        <v>452</v>
      </c>
      <c r="F843" s="42" t="s">
        <v>457</v>
      </c>
      <c r="G843" s="54">
        <v>0.49299999999999999</v>
      </c>
      <c r="H843" s="54">
        <v>4.5999999999999999E-2</v>
      </c>
      <c r="I843" s="38">
        <v>0</v>
      </c>
      <c r="J843" s="38">
        <v>0</v>
      </c>
      <c r="K843" s="38">
        <v>0.53900000000000003</v>
      </c>
      <c r="L843" s="39">
        <v>64</v>
      </c>
      <c r="M843" s="39">
        <v>4</v>
      </c>
      <c r="N843" s="39">
        <v>0</v>
      </c>
      <c r="O843" s="39">
        <v>0</v>
      </c>
      <c r="P843" s="39">
        <v>68</v>
      </c>
      <c r="Q843" s="41">
        <v>0</v>
      </c>
      <c r="R843" s="41">
        <v>0</v>
      </c>
      <c r="S843" s="41">
        <v>0</v>
      </c>
      <c r="T843" s="41">
        <v>0</v>
      </c>
      <c r="U843" s="41">
        <v>0</v>
      </c>
      <c r="V843" s="40">
        <v>0</v>
      </c>
      <c r="W843" s="40">
        <v>0</v>
      </c>
      <c r="X843" s="40">
        <v>0</v>
      </c>
      <c r="Y843" s="40">
        <v>0</v>
      </c>
      <c r="Z843" s="40">
        <v>0</v>
      </c>
      <c r="AA843" s="38">
        <v>0</v>
      </c>
      <c r="AB843" s="38">
        <v>0</v>
      </c>
      <c r="AC843" s="38">
        <v>0</v>
      </c>
      <c r="AD843" s="38">
        <v>0</v>
      </c>
      <c r="AE843" s="38">
        <v>0</v>
      </c>
      <c r="AF843" s="39">
        <v>0</v>
      </c>
      <c r="AG843" s="39">
        <v>0</v>
      </c>
      <c r="AH843" s="39">
        <v>0</v>
      </c>
      <c r="AI843" s="39">
        <v>0</v>
      </c>
      <c r="AJ843" s="39">
        <v>0</v>
      </c>
      <c r="AK843" s="38">
        <v>0</v>
      </c>
      <c r="AL843" s="38">
        <v>0</v>
      </c>
      <c r="AM843" s="38">
        <v>0</v>
      </c>
      <c r="AN843" s="38">
        <v>0</v>
      </c>
      <c r="AO843" s="38">
        <v>0</v>
      </c>
      <c r="AP843" s="36" t="s">
        <v>450</v>
      </c>
      <c r="AQ843" s="36" t="s">
        <v>450</v>
      </c>
      <c r="AR843" s="36" t="s">
        <v>450</v>
      </c>
      <c r="AS843" s="36" t="s">
        <v>450</v>
      </c>
      <c r="AT843" s="36">
        <v>0</v>
      </c>
      <c r="AU843" s="37" t="s">
        <v>450</v>
      </c>
      <c r="AV843" s="37" t="s">
        <v>450</v>
      </c>
      <c r="AW843" s="37" t="s">
        <v>450</v>
      </c>
      <c r="AX843" s="37" t="s">
        <v>450</v>
      </c>
      <c r="AY843" s="37">
        <v>0</v>
      </c>
      <c r="AZ843" s="36" t="s">
        <v>450</v>
      </c>
      <c r="BA843" s="36" t="s">
        <v>450</v>
      </c>
      <c r="BB843" s="36" t="s">
        <v>450</v>
      </c>
      <c r="BC843" s="36" t="s">
        <v>450</v>
      </c>
      <c r="BD843" s="36">
        <v>0</v>
      </c>
      <c r="BE843" s="38" t="s">
        <v>450</v>
      </c>
      <c r="BF843" s="38" t="s">
        <v>450</v>
      </c>
      <c r="BG843" s="38" t="s">
        <v>450</v>
      </c>
      <c r="BH843" s="38" t="s">
        <v>450</v>
      </c>
      <c r="BI843" s="38">
        <v>0</v>
      </c>
      <c r="BJ843" s="39" t="s">
        <v>450</v>
      </c>
      <c r="BK843" s="39" t="s">
        <v>450</v>
      </c>
      <c r="BL843" s="39" t="s">
        <v>450</v>
      </c>
      <c r="BM843" s="39" t="s">
        <v>450</v>
      </c>
      <c r="BN843" s="39">
        <v>0</v>
      </c>
      <c r="BO843" s="38" t="s">
        <v>450</v>
      </c>
      <c r="BP843" s="38" t="s">
        <v>450</v>
      </c>
      <c r="BQ843" s="38" t="s">
        <v>450</v>
      </c>
      <c r="BR843" s="38" t="s">
        <v>450</v>
      </c>
      <c r="BS843" s="38">
        <v>0</v>
      </c>
      <c r="BT843" s="36">
        <v>0.49299999999999999</v>
      </c>
      <c r="BU843" s="36">
        <v>4.5999999999999999E-2</v>
      </c>
      <c r="BV843" s="36">
        <v>0</v>
      </c>
      <c r="BW843" s="36">
        <v>0</v>
      </c>
      <c r="BX843" s="36">
        <v>0.53900000000000003</v>
      </c>
      <c r="BY843" s="37">
        <v>64</v>
      </c>
      <c r="BZ843" s="37">
        <v>4</v>
      </c>
      <c r="CA843" s="37">
        <v>0</v>
      </c>
      <c r="CB843" s="37">
        <v>0</v>
      </c>
      <c r="CC843" s="37">
        <v>68</v>
      </c>
      <c r="CD843" s="36">
        <v>0</v>
      </c>
      <c r="CE843" s="36">
        <v>0</v>
      </c>
      <c r="CF843" s="36">
        <v>0</v>
      </c>
      <c r="CG843" s="36">
        <v>0</v>
      </c>
      <c r="CH843" s="36">
        <v>0</v>
      </c>
    </row>
    <row r="844" spans="1:86" x14ac:dyDescent="0.25">
      <c r="A844" s="45">
        <v>2022</v>
      </c>
      <c r="B844" s="43" t="s">
        <v>189</v>
      </c>
      <c r="C844" s="44">
        <v>13137</v>
      </c>
      <c r="D844" s="43" t="s">
        <v>602</v>
      </c>
      <c r="E844" s="43" t="s">
        <v>454</v>
      </c>
      <c r="F844" s="42" t="s">
        <v>457</v>
      </c>
      <c r="G844" s="54">
        <v>2.04</v>
      </c>
      <c r="H844" s="54">
        <v>9.9000000000000005E-2</v>
      </c>
      <c r="I844" s="38" t="s">
        <v>450</v>
      </c>
      <c r="J844" s="38" t="s">
        <v>450</v>
      </c>
      <c r="K844" s="38">
        <v>2.1389999999999998</v>
      </c>
      <c r="L844" s="39">
        <v>331</v>
      </c>
      <c r="M844" s="39">
        <v>13</v>
      </c>
      <c r="N844" s="39" t="s">
        <v>450</v>
      </c>
      <c r="O844" s="39" t="s">
        <v>450</v>
      </c>
      <c r="P844" s="39">
        <v>344</v>
      </c>
      <c r="Q844" s="41" t="s">
        <v>450</v>
      </c>
      <c r="R844" s="41" t="s">
        <v>450</v>
      </c>
      <c r="S844" s="41" t="s">
        <v>450</v>
      </c>
      <c r="T844" s="41" t="s">
        <v>450</v>
      </c>
      <c r="U844" s="41" t="s">
        <v>450</v>
      </c>
      <c r="V844" s="40" t="s">
        <v>450</v>
      </c>
      <c r="W844" s="40" t="s">
        <v>450</v>
      </c>
      <c r="X844" s="40" t="s">
        <v>450</v>
      </c>
      <c r="Y844" s="40" t="s">
        <v>450</v>
      </c>
      <c r="Z844" s="40" t="s">
        <v>450</v>
      </c>
      <c r="AA844" s="38" t="s">
        <v>450</v>
      </c>
      <c r="AB844" s="38" t="s">
        <v>450</v>
      </c>
      <c r="AC844" s="38" t="s">
        <v>450</v>
      </c>
      <c r="AD844" s="38" t="s">
        <v>450</v>
      </c>
      <c r="AE844" s="38" t="s">
        <v>450</v>
      </c>
      <c r="AF844" s="39" t="s">
        <v>450</v>
      </c>
      <c r="AG844" s="39" t="s">
        <v>450</v>
      </c>
      <c r="AH844" s="39" t="s">
        <v>450</v>
      </c>
      <c r="AI844" s="39" t="s">
        <v>450</v>
      </c>
      <c r="AJ844" s="39" t="s">
        <v>450</v>
      </c>
      <c r="AK844" s="38" t="s">
        <v>450</v>
      </c>
      <c r="AL844" s="38" t="s">
        <v>450</v>
      </c>
      <c r="AM844" s="38" t="s">
        <v>450</v>
      </c>
      <c r="AN844" s="38" t="s">
        <v>450</v>
      </c>
      <c r="AO844" s="38">
        <v>0</v>
      </c>
      <c r="AP844" s="36" t="s">
        <v>450</v>
      </c>
      <c r="AQ844" s="36" t="s">
        <v>450</v>
      </c>
      <c r="AR844" s="36" t="s">
        <v>450</v>
      </c>
      <c r="AS844" s="36" t="s">
        <v>450</v>
      </c>
      <c r="AT844" s="36">
        <v>0</v>
      </c>
      <c r="AU844" s="37" t="s">
        <v>450</v>
      </c>
      <c r="AV844" s="37" t="s">
        <v>450</v>
      </c>
      <c r="AW844" s="37" t="s">
        <v>450</v>
      </c>
      <c r="AX844" s="37" t="s">
        <v>450</v>
      </c>
      <c r="AY844" s="37">
        <v>0</v>
      </c>
      <c r="AZ844" s="36" t="s">
        <v>450</v>
      </c>
      <c r="BA844" s="36" t="s">
        <v>450</v>
      </c>
      <c r="BB844" s="36" t="s">
        <v>450</v>
      </c>
      <c r="BC844" s="36" t="s">
        <v>450</v>
      </c>
      <c r="BD844" s="36">
        <v>0</v>
      </c>
      <c r="BE844" s="38" t="s">
        <v>450</v>
      </c>
      <c r="BF844" s="38" t="s">
        <v>450</v>
      </c>
      <c r="BG844" s="38" t="s">
        <v>450</v>
      </c>
      <c r="BH844" s="38" t="s">
        <v>450</v>
      </c>
      <c r="BI844" s="38">
        <v>0</v>
      </c>
      <c r="BJ844" s="39" t="s">
        <v>450</v>
      </c>
      <c r="BK844" s="39" t="s">
        <v>450</v>
      </c>
      <c r="BL844" s="39" t="s">
        <v>450</v>
      </c>
      <c r="BM844" s="39" t="s">
        <v>450</v>
      </c>
      <c r="BN844" s="39">
        <v>0</v>
      </c>
      <c r="BO844" s="38" t="s">
        <v>450</v>
      </c>
      <c r="BP844" s="38" t="s">
        <v>450</v>
      </c>
      <c r="BQ844" s="38" t="s">
        <v>450</v>
      </c>
      <c r="BR844" s="38" t="s">
        <v>450</v>
      </c>
      <c r="BS844" s="38">
        <v>0</v>
      </c>
      <c r="BT844" s="36">
        <v>2.04</v>
      </c>
      <c r="BU844" s="36">
        <v>9.9000000000000005E-2</v>
      </c>
      <c r="BV844" s="36">
        <v>0</v>
      </c>
      <c r="BW844" s="36">
        <v>0</v>
      </c>
      <c r="BX844" s="36">
        <v>2.1389999999999998</v>
      </c>
      <c r="BY844" s="37">
        <v>331</v>
      </c>
      <c r="BZ844" s="37">
        <v>13</v>
      </c>
      <c r="CA844" s="37">
        <v>0</v>
      </c>
      <c r="CB844" s="37">
        <v>0</v>
      </c>
      <c r="CC844" s="37">
        <v>344</v>
      </c>
      <c r="CD844" s="36">
        <v>0</v>
      </c>
      <c r="CE844" s="36">
        <v>0</v>
      </c>
      <c r="CF844" s="36">
        <v>0</v>
      </c>
      <c r="CG844" s="36">
        <v>0</v>
      </c>
      <c r="CH844" s="36">
        <v>0</v>
      </c>
    </row>
    <row r="845" spans="1:86" x14ac:dyDescent="0.25">
      <c r="A845" s="45">
        <v>2022</v>
      </c>
      <c r="B845" s="43" t="s">
        <v>189</v>
      </c>
      <c r="C845" s="44">
        <v>14354</v>
      </c>
      <c r="D845" s="43" t="s">
        <v>459</v>
      </c>
      <c r="E845" s="43" t="s">
        <v>454</v>
      </c>
      <c r="F845" s="42" t="s">
        <v>455</v>
      </c>
      <c r="G845" s="54">
        <v>423.83</v>
      </c>
      <c r="H845" s="54">
        <v>82.027000000000001</v>
      </c>
      <c r="I845" s="38">
        <v>8.2490000000000006</v>
      </c>
      <c r="J845" s="38">
        <v>0</v>
      </c>
      <c r="K845" s="38">
        <v>514.10599999999999</v>
      </c>
      <c r="L845" s="39">
        <v>61171</v>
      </c>
      <c r="M845" s="39">
        <v>1312</v>
      </c>
      <c r="N845" s="39">
        <v>96</v>
      </c>
      <c r="O845" s="39">
        <v>0</v>
      </c>
      <c r="P845" s="39">
        <v>62579</v>
      </c>
      <c r="Q845" s="41">
        <v>34.700000000000003</v>
      </c>
      <c r="R845" s="41">
        <v>1.349</v>
      </c>
      <c r="S845" s="41">
        <v>0</v>
      </c>
      <c r="T845" s="41">
        <v>0</v>
      </c>
      <c r="U845" s="41">
        <v>36.048999999999999</v>
      </c>
      <c r="V845" s="40">
        <v>4141</v>
      </c>
      <c r="W845" s="40">
        <v>24</v>
      </c>
      <c r="X845" s="40">
        <v>0</v>
      </c>
      <c r="Y845" s="40">
        <v>0</v>
      </c>
      <c r="Z845" s="40">
        <v>4165</v>
      </c>
      <c r="AA845" s="38" t="s">
        <v>450</v>
      </c>
      <c r="AB845" s="38" t="s">
        <v>450</v>
      </c>
      <c r="AC845" s="38" t="s">
        <v>450</v>
      </c>
      <c r="AD845" s="38" t="s">
        <v>450</v>
      </c>
      <c r="AE845" s="38">
        <v>0</v>
      </c>
      <c r="AF845" s="39" t="s">
        <v>450</v>
      </c>
      <c r="AG845" s="39" t="s">
        <v>450</v>
      </c>
      <c r="AH845" s="39" t="s">
        <v>450</v>
      </c>
      <c r="AI845" s="39" t="s">
        <v>450</v>
      </c>
      <c r="AJ845" s="39">
        <v>0</v>
      </c>
      <c r="AK845" s="38" t="s">
        <v>450</v>
      </c>
      <c r="AL845" s="38" t="s">
        <v>450</v>
      </c>
      <c r="AM845" s="38" t="s">
        <v>450</v>
      </c>
      <c r="AN845" s="38" t="s">
        <v>450</v>
      </c>
      <c r="AO845" s="38">
        <v>0</v>
      </c>
      <c r="AP845" s="36">
        <v>0.15</v>
      </c>
      <c r="AQ845" s="36">
        <v>3.1E-2</v>
      </c>
      <c r="AR845" s="36">
        <v>0</v>
      </c>
      <c r="AS845" s="36">
        <v>0</v>
      </c>
      <c r="AT845" s="36">
        <v>0.18099999999999999</v>
      </c>
      <c r="AU845" s="37">
        <v>45</v>
      </c>
      <c r="AV845" s="37">
        <v>9</v>
      </c>
      <c r="AW845" s="37">
        <v>0</v>
      </c>
      <c r="AX845" s="37">
        <v>0</v>
      </c>
      <c r="AY845" s="37">
        <v>54</v>
      </c>
      <c r="AZ845" s="36" t="s">
        <v>450</v>
      </c>
      <c r="BA845" s="36" t="s">
        <v>450</v>
      </c>
      <c r="BB845" s="36" t="s">
        <v>450</v>
      </c>
      <c r="BC845" s="36" t="s">
        <v>450</v>
      </c>
      <c r="BD845" s="36">
        <v>0</v>
      </c>
      <c r="BE845" s="38">
        <v>0.11700000000000001</v>
      </c>
      <c r="BF845" s="38">
        <v>0.36299999999999999</v>
      </c>
      <c r="BG845" s="38">
        <v>1.0999999999999999E-2</v>
      </c>
      <c r="BH845" s="38">
        <v>0</v>
      </c>
      <c r="BI845" s="38">
        <v>0.49099999999999999</v>
      </c>
      <c r="BJ845" s="39">
        <v>19</v>
      </c>
      <c r="BK845" s="39">
        <v>11</v>
      </c>
      <c r="BL845" s="39">
        <v>2</v>
      </c>
      <c r="BM845" s="39">
        <v>0</v>
      </c>
      <c r="BN845" s="39">
        <v>32</v>
      </c>
      <c r="BO845" s="38" t="s">
        <v>450</v>
      </c>
      <c r="BP845" s="38" t="s">
        <v>450</v>
      </c>
      <c r="BQ845" s="38" t="s">
        <v>450</v>
      </c>
      <c r="BR845" s="38" t="s">
        <v>450</v>
      </c>
      <c r="BS845" s="38">
        <v>0</v>
      </c>
      <c r="BT845" s="36">
        <v>424.09699999999998</v>
      </c>
      <c r="BU845" s="36">
        <v>82.421000000000006</v>
      </c>
      <c r="BV845" s="36">
        <v>8.26</v>
      </c>
      <c r="BW845" s="36">
        <v>0</v>
      </c>
      <c r="BX845" s="36">
        <v>514.77800000000002</v>
      </c>
      <c r="BY845" s="37">
        <v>61235</v>
      </c>
      <c r="BZ845" s="37">
        <v>1332</v>
      </c>
      <c r="CA845" s="37">
        <v>98</v>
      </c>
      <c r="CB845" s="37">
        <v>0</v>
      </c>
      <c r="CC845" s="37">
        <v>62665</v>
      </c>
      <c r="CD845" s="36">
        <v>0</v>
      </c>
      <c r="CE845" s="36">
        <v>0</v>
      </c>
      <c r="CF845" s="36">
        <v>0</v>
      </c>
      <c r="CG845" s="36">
        <v>0</v>
      </c>
      <c r="CH845" s="36">
        <v>0</v>
      </c>
    </row>
    <row r="846" spans="1:86" x14ac:dyDescent="0.25">
      <c r="A846" s="45">
        <v>2022</v>
      </c>
      <c r="B846" s="43" t="s">
        <v>189</v>
      </c>
      <c r="C846" s="44">
        <v>15444</v>
      </c>
      <c r="D846" s="43" t="s">
        <v>601</v>
      </c>
      <c r="E846" s="43" t="s">
        <v>454</v>
      </c>
      <c r="F846" s="42" t="s">
        <v>457</v>
      </c>
      <c r="G846" s="54">
        <v>7.016</v>
      </c>
      <c r="H846" s="54">
        <v>0.47699999999999998</v>
      </c>
      <c r="I846" s="38">
        <v>0</v>
      </c>
      <c r="J846" s="38">
        <v>0</v>
      </c>
      <c r="K846" s="38">
        <v>7.4930000000000003</v>
      </c>
      <c r="L846" s="39">
        <v>1042</v>
      </c>
      <c r="M846" s="39">
        <v>20</v>
      </c>
      <c r="N846" s="39">
        <v>0</v>
      </c>
      <c r="O846" s="39">
        <v>0</v>
      </c>
      <c r="P846" s="39">
        <v>1062</v>
      </c>
      <c r="Q846" s="41" t="s">
        <v>450</v>
      </c>
      <c r="R846" s="41" t="s">
        <v>450</v>
      </c>
      <c r="S846" s="41" t="s">
        <v>450</v>
      </c>
      <c r="T846" s="41" t="s">
        <v>450</v>
      </c>
      <c r="U846" s="41" t="s">
        <v>450</v>
      </c>
      <c r="V846" s="40" t="s">
        <v>450</v>
      </c>
      <c r="W846" s="40" t="s">
        <v>450</v>
      </c>
      <c r="X846" s="40" t="s">
        <v>450</v>
      </c>
      <c r="Y846" s="40" t="s">
        <v>450</v>
      </c>
      <c r="Z846" s="40" t="s">
        <v>450</v>
      </c>
      <c r="AA846" s="38" t="s">
        <v>450</v>
      </c>
      <c r="AB846" s="38" t="s">
        <v>450</v>
      </c>
      <c r="AC846" s="38" t="s">
        <v>450</v>
      </c>
      <c r="AD846" s="38" t="s">
        <v>450</v>
      </c>
      <c r="AE846" s="38" t="s">
        <v>450</v>
      </c>
      <c r="AF846" s="39" t="s">
        <v>450</v>
      </c>
      <c r="AG846" s="39" t="s">
        <v>450</v>
      </c>
      <c r="AH846" s="39" t="s">
        <v>450</v>
      </c>
      <c r="AI846" s="39" t="s">
        <v>450</v>
      </c>
      <c r="AJ846" s="39" t="s">
        <v>450</v>
      </c>
      <c r="AK846" s="38">
        <v>2479.826</v>
      </c>
      <c r="AL846" s="38">
        <v>72.77</v>
      </c>
      <c r="AM846" s="38">
        <v>0</v>
      </c>
      <c r="AN846" s="38">
        <v>0</v>
      </c>
      <c r="AO846" s="38">
        <v>2552.596</v>
      </c>
      <c r="AP846" s="36" t="s">
        <v>450</v>
      </c>
      <c r="AQ846" s="36" t="s">
        <v>450</v>
      </c>
      <c r="AR846" s="36" t="s">
        <v>450</v>
      </c>
      <c r="AS846" s="36" t="s">
        <v>450</v>
      </c>
      <c r="AT846" s="36">
        <v>0</v>
      </c>
      <c r="AU846" s="37" t="s">
        <v>450</v>
      </c>
      <c r="AV846" s="37" t="s">
        <v>450</v>
      </c>
      <c r="AW846" s="37" t="s">
        <v>450</v>
      </c>
      <c r="AX846" s="37" t="s">
        <v>450</v>
      </c>
      <c r="AY846" s="37">
        <v>0</v>
      </c>
      <c r="AZ846" s="36" t="s">
        <v>450</v>
      </c>
      <c r="BA846" s="36" t="s">
        <v>450</v>
      </c>
      <c r="BB846" s="36" t="s">
        <v>450</v>
      </c>
      <c r="BC846" s="36" t="s">
        <v>450</v>
      </c>
      <c r="BD846" s="36">
        <v>0</v>
      </c>
      <c r="BE846" s="38" t="s">
        <v>450</v>
      </c>
      <c r="BF846" s="38" t="s">
        <v>450</v>
      </c>
      <c r="BG846" s="38" t="s">
        <v>450</v>
      </c>
      <c r="BH846" s="38" t="s">
        <v>450</v>
      </c>
      <c r="BI846" s="38">
        <v>0</v>
      </c>
      <c r="BJ846" s="39" t="s">
        <v>450</v>
      </c>
      <c r="BK846" s="39" t="s">
        <v>450</v>
      </c>
      <c r="BL846" s="39" t="s">
        <v>450</v>
      </c>
      <c r="BM846" s="39" t="s">
        <v>450</v>
      </c>
      <c r="BN846" s="39">
        <v>0</v>
      </c>
      <c r="BO846" s="38" t="s">
        <v>450</v>
      </c>
      <c r="BP846" s="38" t="s">
        <v>450</v>
      </c>
      <c r="BQ846" s="38" t="s">
        <v>450</v>
      </c>
      <c r="BR846" s="38" t="s">
        <v>450</v>
      </c>
      <c r="BS846" s="38">
        <v>0</v>
      </c>
      <c r="BT846" s="36">
        <v>7.016</v>
      </c>
      <c r="BU846" s="36">
        <v>0.47699999999999998</v>
      </c>
      <c r="BV846" s="36">
        <v>0</v>
      </c>
      <c r="BW846" s="36">
        <v>0</v>
      </c>
      <c r="BX846" s="36">
        <v>7.4930000000000003</v>
      </c>
      <c r="BY846" s="37">
        <v>1042</v>
      </c>
      <c r="BZ846" s="37">
        <v>20</v>
      </c>
      <c r="CA846" s="37">
        <v>0</v>
      </c>
      <c r="CB846" s="37">
        <v>0</v>
      </c>
      <c r="CC846" s="37">
        <v>1062</v>
      </c>
      <c r="CD846" s="36">
        <v>2479.826</v>
      </c>
      <c r="CE846" s="36">
        <v>72.77</v>
      </c>
      <c r="CF846" s="36">
        <v>0</v>
      </c>
      <c r="CG846" s="36">
        <v>0</v>
      </c>
      <c r="CH846" s="36">
        <v>2552.596</v>
      </c>
    </row>
    <row r="847" spans="1:86" x14ac:dyDescent="0.25">
      <c r="A847" s="45">
        <v>2022</v>
      </c>
      <c r="B847" s="43" t="s">
        <v>189</v>
      </c>
      <c r="C847" s="44">
        <v>17732</v>
      </c>
      <c r="D847" s="43" t="s">
        <v>600</v>
      </c>
      <c r="E847" s="43" t="s">
        <v>454</v>
      </c>
      <c r="F847" s="42" t="s">
        <v>455</v>
      </c>
      <c r="G847" s="54">
        <v>3.3210000000000002</v>
      </c>
      <c r="H847" s="54">
        <v>3.2000000000000001E-2</v>
      </c>
      <c r="I847" s="38" t="s">
        <v>450</v>
      </c>
      <c r="J847" s="38" t="s">
        <v>450</v>
      </c>
      <c r="K847" s="38">
        <v>3.3530000000000002</v>
      </c>
      <c r="L847" s="39">
        <v>505</v>
      </c>
      <c r="M847" s="39">
        <v>4</v>
      </c>
      <c r="N847" s="39" t="s">
        <v>450</v>
      </c>
      <c r="O847" s="39" t="s">
        <v>450</v>
      </c>
      <c r="P847" s="39">
        <v>509</v>
      </c>
      <c r="Q847" s="41" t="s">
        <v>450</v>
      </c>
      <c r="R847" s="41" t="s">
        <v>450</v>
      </c>
      <c r="S847" s="41" t="s">
        <v>450</v>
      </c>
      <c r="T847" s="41" t="s">
        <v>450</v>
      </c>
      <c r="U847" s="41" t="s">
        <v>450</v>
      </c>
      <c r="V847" s="40" t="s">
        <v>450</v>
      </c>
      <c r="W847" s="40" t="s">
        <v>450</v>
      </c>
      <c r="X847" s="40" t="s">
        <v>450</v>
      </c>
      <c r="Y847" s="40" t="s">
        <v>450</v>
      </c>
      <c r="Z847" s="40" t="s">
        <v>450</v>
      </c>
      <c r="AA847" s="38" t="s">
        <v>450</v>
      </c>
      <c r="AB847" s="38" t="s">
        <v>450</v>
      </c>
      <c r="AC847" s="38" t="s">
        <v>450</v>
      </c>
      <c r="AD847" s="38" t="s">
        <v>450</v>
      </c>
      <c r="AE847" s="38" t="s">
        <v>450</v>
      </c>
      <c r="AF847" s="39" t="s">
        <v>450</v>
      </c>
      <c r="AG847" s="39" t="s">
        <v>450</v>
      </c>
      <c r="AH847" s="39" t="s">
        <v>450</v>
      </c>
      <c r="AI847" s="39" t="s">
        <v>450</v>
      </c>
      <c r="AJ847" s="39" t="s">
        <v>450</v>
      </c>
      <c r="AK847" s="38" t="s">
        <v>450</v>
      </c>
      <c r="AL847" s="38" t="s">
        <v>450</v>
      </c>
      <c r="AM847" s="38" t="s">
        <v>450</v>
      </c>
      <c r="AN847" s="38" t="s">
        <v>450</v>
      </c>
      <c r="AO847" s="38">
        <v>0</v>
      </c>
      <c r="AP847" s="36" t="s">
        <v>450</v>
      </c>
      <c r="AQ847" s="36" t="s">
        <v>450</v>
      </c>
      <c r="AR847" s="36" t="s">
        <v>450</v>
      </c>
      <c r="AS847" s="36" t="s">
        <v>450</v>
      </c>
      <c r="AT847" s="36">
        <v>0</v>
      </c>
      <c r="AU847" s="37" t="s">
        <v>450</v>
      </c>
      <c r="AV847" s="37" t="s">
        <v>450</v>
      </c>
      <c r="AW847" s="37" t="s">
        <v>450</v>
      </c>
      <c r="AX847" s="37" t="s">
        <v>450</v>
      </c>
      <c r="AY847" s="37">
        <v>0</v>
      </c>
      <c r="AZ847" s="36" t="s">
        <v>450</v>
      </c>
      <c r="BA847" s="36" t="s">
        <v>450</v>
      </c>
      <c r="BB847" s="36" t="s">
        <v>450</v>
      </c>
      <c r="BC847" s="36" t="s">
        <v>450</v>
      </c>
      <c r="BD847" s="36">
        <v>0</v>
      </c>
      <c r="BE847" s="38" t="s">
        <v>450</v>
      </c>
      <c r="BF847" s="38" t="s">
        <v>450</v>
      </c>
      <c r="BG847" s="38" t="s">
        <v>450</v>
      </c>
      <c r="BH847" s="38" t="s">
        <v>450</v>
      </c>
      <c r="BI847" s="38">
        <v>0</v>
      </c>
      <c r="BJ847" s="39" t="s">
        <v>450</v>
      </c>
      <c r="BK847" s="39" t="s">
        <v>450</v>
      </c>
      <c r="BL847" s="39" t="s">
        <v>450</v>
      </c>
      <c r="BM847" s="39" t="s">
        <v>450</v>
      </c>
      <c r="BN847" s="39">
        <v>0</v>
      </c>
      <c r="BO847" s="38" t="s">
        <v>450</v>
      </c>
      <c r="BP847" s="38" t="s">
        <v>450</v>
      </c>
      <c r="BQ847" s="38" t="s">
        <v>450</v>
      </c>
      <c r="BR847" s="38" t="s">
        <v>450</v>
      </c>
      <c r="BS847" s="38">
        <v>0</v>
      </c>
      <c r="BT847" s="36">
        <v>3.3210000000000002</v>
      </c>
      <c r="BU847" s="36">
        <v>3.2000000000000001E-2</v>
      </c>
      <c r="BV847" s="36">
        <v>0</v>
      </c>
      <c r="BW847" s="36">
        <v>0</v>
      </c>
      <c r="BX847" s="36">
        <v>3.3530000000000002</v>
      </c>
      <c r="BY847" s="37">
        <v>505</v>
      </c>
      <c r="BZ847" s="37">
        <v>4</v>
      </c>
      <c r="CA847" s="37">
        <v>0</v>
      </c>
      <c r="CB847" s="37">
        <v>0</v>
      </c>
      <c r="CC847" s="37">
        <v>509</v>
      </c>
      <c r="CD847" s="36">
        <v>0</v>
      </c>
      <c r="CE847" s="36">
        <v>0</v>
      </c>
      <c r="CF847" s="36">
        <v>0</v>
      </c>
      <c r="CG847" s="36">
        <v>0</v>
      </c>
      <c r="CH847" s="36">
        <v>0</v>
      </c>
    </row>
    <row r="848" spans="1:86" x14ac:dyDescent="0.25">
      <c r="A848" s="45">
        <v>2022</v>
      </c>
      <c r="B848" s="43" t="s">
        <v>189</v>
      </c>
      <c r="C848" s="44">
        <v>17845</v>
      </c>
      <c r="D848" s="43" t="s">
        <v>599</v>
      </c>
      <c r="E848" s="43" t="s">
        <v>454</v>
      </c>
      <c r="F848" s="42" t="s">
        <v>457</v>
      </c>
      <c r="G848" s="54">
        <v>1.4179999999999999</v>
      </c>
      <c r="H848" s="54">
        <v>0.58699999999999997</v>
      </c>
      <c r="I848" s="38" t="s">
        <v>450</v>
      </c>
      <c r="J848" s="38" t="s">
        <v>450</v>
      </c>
      <c r="K848" s="38">
        <v>2.0049999999999999</v>
      </c>
      <c r="L848" s="39">
        <v>235</v>
      </c>
      <c r="M848" s="39">
        <v>3</v>
      </c>
      <c r="N848" s="39" t="s">
        <v>450</v>
      </c>
      <c r="O848" s="39" t="s">
        <v>450</v>
      </c>
      <c r="P848" s="39">
        <v>238</v>
      </c>
      <c r="Q848" s="41" t="s">
        <v>450</v>
      </c>
      <c r="R848" s="41" t="s">
        <v>450</v>
      </c>
      <c r="S848" s="41" t="s">
        <v>450</v>
      </c>
      <c r="T848" s="41" t="s">
        <v>450</v>
      </c>
      <c r="U848" s="41" t="s">
        <v>450</v>
      </c>
      <c r="V848" s="40" t="s">
        <v>450</v>
      </c>
      <c r="W848" s="40" t="s">
        <v>450</v>
      </c>
      <c r="X848" s="40" t="s">
        <v>450</v>
      </c>
      <c r="Y848" s="40" t="s">
        <v>450</v>
      </c>
      <c r="Z848" s="40" t="s">
        <v>450</v>
      </c>
      <c r="AA848" s="38" t="s">
        <v>450</v>
      </c>
      <c r="AB848" s="38" t="s">
        <v>450</v>
      </c>
      <c r="AC848" s="38" t="s">
        <v>450</v>
      </c>
      <c r="AD848" s="38" t="s">
        <v>450</v>
      </c>
      <c r="AE848" s="38" t="s">
        <v>450</v>
      </c>
      <c r="AF848" s="39" t="s">
        <v>450</v>
      </c>
      <c r="AG848" s="39" t="s">
        <v>450</v>
      </c>
      <c r="AH848" s="39" t="s">
        <v>450</v>
      </c>
      <c r="AI848" s="39" t="s">
        <v>450</v>
      </c>
      <c r="AJ848" s="39" t="s">
        <v>450</v>
      </c>
      <c r="AK848" s="38" t="s">
        <v>450</v>
      </c>
      <c r="AL848" s="38" t="s">
        <v>450</v>
      </c>
      <c r="AM848" s="38" t="s">
        <v>450</v>
      </c>
      <c r="AN848" s="38" t="s">
        <v>450</v>
      </c>
      <c r="AO848" s="38">
        <v>0</v>
      </c>
      <c r="AP848" s="36">
        <v>3.0000000000000001E-3</v>
      </c>
      <c r="AQ848" s="36" t="s">
        <v>450</v>
      </c>
      <c r="AR848" s="36" t="s">
        <v>450</v>
      </c>
      <c r="AS848" s="36" t="s">
        <v>450</v>
      </c>
      <c r="AT848" s="36">
        <v>3.0000000000000001E-3</v>
      </c>
      <c r="AU848" s="37">
        <v>1</v>
      </c>
      <c r="AV848" s="37" t="s">
        <v>450</v>
      </c>
      <c r="AW848" s="37" t="s">
        <v>450</v>
      </c>
      <c r="AX848" s="37" t="s">
        <v>450</v>
      </c>
      <c r="AY848" s="37">
        <v>1</v>
      </c>
      <c r="AZ848" s="36" t="s">
        <v>450</v>
      </c>
      <c r="BA848" s="36" t="s">
        <v>450</v>
      </c>
      <c r="BB848" s="36" t="s">
        <v>450</v>
      </c>
      <c r="BC848" s="36" t="s">
        <v>450</v>
      </c>
      <c r="BD848" s="36">
        <v>0</v>
      </c>
      <c r="BE848" s="38" t="s">
        <v>450</v>
      </c>
      <c r="BF848" s="38" t="s">
        <v>450</v>
      </c>
      <c r="BG848" s="38" t="s">
        <v>450</v>
      </c>
      <c r="BH848" s="38" t="s">
        <v>450</v>
      </c>
      <c r="BI848" s="38">
        <v>0</v>
      </c>
      <c r="BJ848" s="39" t="s">
        <v>450</v>
      </c>
      <c r="BK848" s="39" t="s">
        <v>450</v>
      </c>
      <c r="BL848" s="39" t="s">
        <v>450</v>
      </c>
      <c r="BM848" s="39" t="s">
        <v>450</v>
      </c>
      <c r="BN848" s="39">
        <v>0</v>
      </c>
      <c r="BO848" s="38" t="s">
        <v>450</v>
      </c>
      <c r="BP848" s="38" t="s">
        <v>450</v>
      </c>
      <c r="BQ848" s="38" t="s">
        <v>450</v>
      </c>
      <c r="BR848" s="38" t="s">
        <v>450</v>
      </c>
      <c r="BS848" s="38">
        <v>0</v>
      </c>
      <c r="BT848" s="36">
        <v>1.421</v>
      </c>
      <c r="BU848" s="36">
        <v>0.58699999999999997</v>
      </c>
      <c r="BV848" s="36">
        <v>0</v>
      </c>
      <c r="BW848" s="36">
        <v>0</v>
      </c>
      <c r="BX848" s="36">
        <v>2.008</v>
      </c>
      <c r="BY848" s="37">
        <v>236</v>
      </c>
      <c r="BZ848" s="37">
        <v>3</v>
      </c>
      <c r="CA848" s="37">
        <v>0</v>
      </c>
      <c r="CB848" s="37">
        <v>0</v>
      </c>
      <c r="CC848" s="37">
        <v>239</v>
      </c>
      <c r="CD848" s="36">
        <v>0</v>
      </c>
      <c r="CE848" s="36">
        <v>0</v>
      </c>
      <c r="CF848" s="36">
        <v>0</v>
      </c>
      <c r="CG848" s="36">
        <v>0</v>
      </c>
      <c r="CH848" s="36">
        <v>0</v>
      </c>
    </row>
    <row r="849" spans="1:86" x14ac:dyDescent="0.25">
      <c r="A849" s="45">
        <v>2022</v>
      </c>
      <c r="B849" s="43" t="s">
        <v>189</v>
      </c>
      <c r="C849" s="44">
        <v>17874</v>
      </c>
      <c r="D849" s="43" t="s">
        <v>598</v>
      </c>
      <c r="E849" s="43" t="s">
        <v>454</v>
      </c>
      <c r="F849" s="42" t="s">
        <v>455</v>
      </c>
      <c r="G849" s="54">
        <v>4.7370000000000001</v>
      </c>
      <c r="H849" s="54">
        <v>1.524</v>
      </c>
      <c r="I849" s="38">
        <v>0</v>
      </c>
      <c r="J849" s="38">
        <v>0</v>
      </c>
      <c r="K849" s="38">
        <v>6.2610000000000001</v>
      </c>
      <c r="L849" s="39">
        <v>596</v>
      </c>
      <c r="M849" s="39">
        <v>32</v>
      </c>
      <c r="N849" s="39">
        <v>0</v>
      </c>
      <c r="O849" s="39">
        <v>0</v>
      </c>
      <c r="P849" s="39">
        <v>628</v>
      </c>
      <c r="Q849" s="41" t="s">
        <v>450</v>
      </c>
      <c r="R849" s="41" t="s">
        <v>450</v>
      </c>
      <c r="S849" s="41" t="s">
        <v>450</v>
      </c>
      <c r="T849" s="41" t="s">
        <v>450</v>
      </c>
      <c r="U849" s="41" t="s">
        <v>450</v>
      </c>
      <c r="V849" s="40" t="s">
        <v>450</v>
      </c>
      <c r="W849" s="40" t="s">
        <v>450</v>
      </c>
      <c r="X849" s="40" t="s">
        <v>450</v>
      </c>
      <c r="Y849" s="40" t="s">
        <v>450</v>
      </c>
      <c r="Z849" s="40" t="s">
        <v>450</v>
      </c>
      <c r="AA849" s="38" t="s">
        <v>450</v>
      </c>
      <c r="AB849" s="38" t="s">
        <v>450</v>
      </c>
      <c r="AC849" s="38" t="s">
        <v>450</v>
      </c>
      <c r="AD849" s="38" t="s">
        <v>450</v>
      </c>
      <c r="AE849" s="38" t="s">
        <v>450</v>
      </c>
      <c r="AF849" s="39" t="s">
        <v>450</v>
      </c>
      <c r="AG849" s="39" t="s">
        <v>450</v>
      </c>
      <c r="AH849" s="39" t="s">
        <v>450</v>
      </c>
      <c r="AI849" s="39" t="s">
        <v>450</v>
      </c>
      <c r="AJ849" s="39" t="s">
        <v>450</v>
      </c>
      <c r="AK849" s="38" t="s">
        <v>450</v>
      </c>
      <c r="AL849" s="38" t="s">
        <v>450</v>
      </c>
      <c r="AM849" s="38" t="s">
        <v>450</v>
      </c>
      <c r="AN849" s="38" t="s">
        <v>450</v>
      </c>
      <c r="AO849" s="38">
        <v>0</v>
      </c>
      <c r="AP849" s="36" t="s">
        <v>450</v>
      </c>
      <c r="AQ849" s="36" t="s">
        <v>450</v>
      </c>
      <c r="AR849" s="36" t="s">
        <v>450</v>
      </c>
      <c r="AS849" s="36" t="s">
        <v>450</v>
      </c>
      <c r="AT849" s="36">
        <v>0</v>
      </c>
      <c r="AU849" s="37" t="s">
        <v>450</v>
      </c>
      <c r="AV849" s="37" t="s">
        <v>450</v>
      </c>
      <c r="AW849" s="37" t="s">
        <v>450</v>
      </c>
      <c r="AX849" s="37" t="s">
        <v>450</v>
      </c>
      <c r="AY849" s="37">
        <v>0</v>
      </c>
      <c r="AZ849" s="36" t="s">
        <v>450</v>
      </c>
      <c r="BA849" s="36" t="s">
        <v>450</v>
      </c>
      <c r="BB849" s="36" t="s">
        <v>450</v>
      </c>
      <c r="BC849" s="36" t="s">
        <v>450</v>
      </c>
      <c r="BD849" s="36">
        <v>0</v>
      </c>
      <c r="BE849" s="38" t="s">
        <v>450</v>
      </c>
      <c r="BF849" s="38" t="s">
        <v>450</v>
      </c>
      <c r="BG849" s="38" t="s">
        <v>450</v>
      </c>
      <c r="BH849" s="38" t="s">
        <v>450</v>
      </c>
      <c r="BI849" s="38">
        <v>0</v>
      </c>
      <c r="BJ849" s="39" t="s">
        <v>450</v>
      </c>
      <c r="BK849" s="39" t="s">
        <v>450</v>
      </c>
      <c r="BL849" s="39" t="s">
        <v>450</v>
      </c>
      <c r="BM849" s="39" t="s">
        <v>450</v>
      </c>
      <c r="BN849" s="39">
        <v>0</v>
      </c>
      <c r="BO849" s="38" t="s">
        <v>450</v>
      </c>
      <c r="BP849" s="38" t="s">
        <v>450</v>
      </c>
      <c r="BQ849" s="38" t="s">
        <v>450</v>
      </c>
      <c r="BR849" s="38" t="s">
        <v>450</v>
      </c>
      <c r="BS849" s="38">
        <v>0</v>
      </c>
      <c r="BT849" s="36">
        <v>4.7370000000000001</v>
      </c>
      <c r="BU849" s="36">
        <v>1.524</v>
      </c>
      <c r="BV849" s="36">
        <v>0</v>
      </c>
      <c r="BW849" s="36">
        <v>0</v>
      </c>
      <c r="BX849" s="36">
        <v>6.2610000000000001</v>
      </c>
      <c r="BY849" s="37">
        <v>596</v>
      </c>
      <c r="BZ849" s="37">
        <v>32</v>
      </c>
      <c r="CA849" s="37">
        <v>0</v>
      </c>
      <c r="CB849" s="37">
        <v>0</v>
      </c>
      <c r="CC849" s="37">
        <v>628</v>
      </c>
      <c r="CD849" s="36">
        <v>0</v>
      </c>
      <c r="CE849" s="36">
        <v>0</v>
      </c>
      <c r="CF849" s="36">
        <v>0</v>
      </c>
      <c r="CG849" s="36">
        <v>0</v>
      </c>
      <c r="CH849" s="36">
        <v>0</v>
      </c>
    </row>
    <row r="850" spans="1:86" x14ac:dyDescent="0.25">
      <c r="A850" s="45">
        <v>2022</v>
      </c>
      <c r="B850" s="43" t="s">
        <v>189</v>
      </c>
      <c r="C850" s="44">
        <v>18206</v>
      </c>
      <c r="D850" s="43" t="s">
        <v>597</v>
      </c>
      <c r="E850" s="43" t="s">
        <v>454</v>
      </c>
      <c r="F850" s="42" t="s">
        <v>457</v>
      </c>
      <c r="G850" s="54">
        <v>1.0349999999999999</v>
      </c>
      <c r="H850" s="54" t="s">
        <v>450</v>
      </c>
      <c r="I850" s="38" t="s">
        <v>450</v>
      </c>
      <c r="J850" s="38" t="s">
        <v>450</v>
      </c>
      <c r="K850" s="38">
        <v>1.0349999999999999</v>
      </c>
      <c r="L850" s="39">
        <v>139</v>
      </c>
      <c r="M850" s="39" t="s">
        <v>450</v>
      </c>
      <c r="N850" s="39" t="s">
        <v>450</v>
      </c>
      <c r="O850" s="39" t="s">
        <v>450</v>
      </c>
      <c r="P850" s="39">
        <v>139</v>
      </c>
      <c r="Q850" s="41" t="s">
        <v>450</v>
      </c>
      <c r="R850" s="41" t="s">
        <v>450</v>
      </c>
      <c r="S850" s="41" t="s">
        <v>450</v>
      </c>
      <c r="T850" s="41" t="s">
        <v>450</v>
      </c>
      <c r="U850" s="41" t="s">
        <v>450</v>
      </c>
      <c r="V850" s="40" t="s">
        <v>450</v>
      </c>
      <c r="W850" s="40" t="s">
        <v>450</v>
      </c>
      <c r="X850" s="40" t="s">
        <v>450</v>
      </c>
      <c r="Y850" s="40" t="s">
        <v>450</v>
      </c>
      <c r="Z850" s="40" t="s">
        <v>450</v>
      </c>
      <c r="AA850" s="38" t="s">
        <v>450</v>
      </c>
      <c r="AB850" s="38" t="s">
        <v>450</v>
      </c>
      <c r="AC850" s="38" t="s">
        <v>450</v>
      </c>
      <c r="AD850" s="38" t="s">
        <v>450</v>
      </c>
      <c r="AE850" s="38" t="s">
        <v>450</v>
      </c>
      <c r="AF850" s="39" t="s">
        <v>450</v>
      </c>
      <c r="AG850" s="39" t="s">
        <v>450</v>
      </c>
      <c r="AH850" s="39" t="s">
        <v>450</v>
      </c>
      <c r="AI850" s="39" t="s">
        <v>450</v>
      </c>
      <c r="AJ850" s="39" t="s">
        <v>450</v>
      </c>
      <c r="AK850" s="38">
        <v>508.10700000000003</v>
      </c>
      <c r="AL850" s="38" t="s">
        <v>450</v>
      </c>
      <c r="AM850" s="38" t="s">
        <v>450</v>
      </c>
      <c r="AN850" s="38" t="s">
        <v>450</v>
      </c>
      <c r="AO850" s="38">
        <v>508.10700000000003</v>
      </c>
      <c r="AP850" s="36">
        <v>0.01</v>
      </c>
      <c r="AQ850" s="36" t="s">
        <v>450</v>
      </c>
      <c r="AR850" s="36" t="s">
        <v>450</v>
      </c>
      <c r="AS850" s="36" t="s">
        <v>450</v>
      </c>
      <c r="AT850" s="36">
        <v>0.01</v>
      </c>
      <c r="AU850" s="37">
        <v>2</v>
      </c>
      <c r="AV850" s="37" t="s">
        <v>450</v>
      </c>
      <c r="AW850" s="37" t="s">
        <v>450</v>
      </c>
      <c r="AX850" s="37" t="s">
        <v>450</v>
      </c>
      <c r="AY850" s="37">
        <v>2</v>
      </c>
      <c r="AZ850" s="36" t="s">
        <v>450</v>
      </c>
      <c r="BA850" s="36" t="s">
        <v>450</v>
      </c>
      <c r="BB850" s="36" t="s">
        <v>450</v>
      </c>
      <c r="BC850" s="36" t="s">
        <v>450</v>
      </c>
      <c r="BD850" s="36">
        <v>0</v>
      </c>
      <c r="BE850" s="38" t="s">
        <v>450</v>
      </c>
      <c r="BF850" s="38" t="s">
        <v>450</v>
      </c>
      <c r="BG850" s="38" t="s">
        <v>450</v>
      </c>
      <c r="BH850" s="38" t="s">
        <v>450</v>
      </c>
      <c r="BI850" s="38">
        <v>0</v>
      </c>
      <c r="BJ850" s="39" t="s">
        <v>450</v>
      </c>
      <c r="BK850" s="39" t="s">
        <v>450</v>
      </c>
      <c r="BL850" s="39" t="s">
        <v>450</v>
      </c>
      <c r="BM850" s="39" t="s">
        <v>450</v>
      </c>
      <c r="BN850" s="39">
        <v>0</v>
      </c>
      <c r="BO850" s="38" t="s">
        <v>450</v>
      </c>
      <c r="BP850" s="38" t="s">
        <v>450</v>
      </c>
      <c r="BQ850" s="38" t="s">
        <v>450</v>
      </c>
      <c r="BR850" s="38" t="s">
        <v>450</v>
      </c>
      <c r="BS850" s="38">
        <v>0</v>
      </c>
      <c r="BT850" s="36">
        <v>1.0449999999999999</v>
      </c>
      <c r="BU850" s="36">
        <v>0</v>
      </c>
      <c r="BV850" s="36">
        <v>0</v>
      </c>
      <c r="BW850" s="36">
        <v>0</v>
      </c>
      <c r="BX850" s="36">
        <v>1.0449999999999999</v>
      </c>
      <c r="BY850" s="37">
        <v>141</v>
      </c>
      <c r="BZ850" s="37">
        <v>0</v>
      </c>
      <c r="CA850" s="37">
        <v>0</v>
      </c>
      <c r="CB850" s="37">
        <v>0</v>
      </c>
      <c r="CC850" s="37">
        <v>141</v>
      </c>
      <c r="CD850" s="36">
        <v>508.10700000000003</v>
      </c>
      <c r="CE850" s="36">
        <v>0</v>
      </c>
      <c r="CF850" s="36">
        <v>0</v>
      </c>
      <c r="CG850" s="36">
        <v>0</v>
      </c>
      <c r="CH850" s="36">
        <v>508.10700000000003</v>
      </c>
    </row>
    <row r="851" spans="1:86" x14ac:dyDescent="0.25">
      <c r="A851" s="45">
        <v>2022</v>
      </c>
      <c r="B851" s="43" t="s">
        <v>189</v>
      </c>
      <c r="C851" s="44">
        <v>40165</v>
      </c>
      <c r="D851" s="43" t="s">
        <v>596</v>
      </c>
      <c r="E851" s="43" t="s">
        <v>454</v>
      </c>
      <c r="F851" s="42" t="s">
        <v>455</v>
      </c>
      <c r="G851" s="54">
        <v>1.34</v>
      </c>
      <c r="H851" s="54">
        <v>0.47499999999999998</v>
      </c>
      <c r="I851" s="38" t="s">
        <v>450</v>
      </c>
      <c r="J851" s="38" t="s">
        <v>450</v>
      </c>
      <c r="K851" s="38">
        <v>1.8149999999999999</v>
      </c>
      <c r="L851" s="39">
        <v>149</v>
      </c>
      <c r="M851" s="39">
        <v>4</v>
      </c>
      <c r="N851" s="39" t="s">
        <v>450</v>
      </c>
      <c r="O851" s="39" t="s">
        <v>450</v>
      </c>
      <c r="P851" s="39">
        <v>153</v>
      </c>
      <c r="Q851" s="41" t="s">
        <v>450</v>
      </c>
      <c r="R851" s="41" t="s">
        <v>450</v>
      </c>
      <c r="S851" s="41" t="s">
        <v>450</v>
      </c>
      <c r="T851" s="41" t="s">
        <v>450</v>
      </c>
      <c r="U851" s="41">
        <v>0</v>
      </c>
      <c r="V851" s="40" t="s">
        <v>450</v>
      </c>
      <c r="W851" s="40" t="s">
        <v>450</v>
      </c>
      <c r="X851" s="40" t="s">
        <v>450</v>
      </c>
      <c r="Y851" s="40" t="s">
        <v>450</v>
      </c>
      <c r="Z851" s="40">
        <v>0</v>
      </c>
      <c r="AA851" s="38">
        <v>0.375</v>
      </c>
      <c r="AB851" s="38" t="s">
        <v>450</v>
      </c>
      <c r="AC851" s="38" t="s">
        <v>450</v>
      </c>
      <c r="AD851" s="38" t="s">
        <v>450</v>
      </c>
      <c r="AE851" s="38">
        <v>0.375</v>
      </c>
      <c r="AF851" s="39">
        <v>16</v>
      </c>
      <c r="AG851" s="39" t="s">
        <v>450</v>
      </c>
      <c r="AH851" s="39" t="s">
        <v>450</v>
      </c>
      <c r="AI851" s="39" t="s">
        <v>450</v>
      </c>
      <c r="AJ851" s="39">
        <v>16</v>
      </c>
      <c r="AK851" s="38" t="s">
        <v>450</v>
      </c>
      <c r="AL851" s="38" t="s">
        <v>450</v>
      </c>
      <c r="AM851" s="38" t="s">
        <v>450</v>
      </c>
      <c r="AN851" s="38" t="s">
        <v>450</v>
      </c>
      <c r="AO851" s="38">
        <v>0</v>
      </c>
      <c r="AP851" s="36" t="s">
        <v>450</v>
      </c>
      <c r="AQ851" s="36" t="s">
        <v>450</v>
      </c>
      <c r="AR851" s="36" t="s">
        <v>450</v>
      </c>
      <c r="AS851" s="36" t="s">
        <v>450</v>
      </c>
      <c r="AT851" s="36">
        <v>0</v>
      </c>
      <c r="AU851" s="37" t="s">
        <v>450</v>
      </c>
      <c r="AV851" s="37" t="s">
        <v>450</v>
      </c>
      <c r="AW851" s="37" t="s">
        <v>450</v>
      </c>
      <c r="AX851" s="37" t="s">
        <v>450</v>
      </c>
      <c r="AY851" s="37">
        <v>0</v>
      </c>
      <c r="AZ851" s="36" t="s">
        <v>450</v>
      </c>
      <c r="BA851" s="36" t="s">
        <v>450</v>
      </c>
      <c r="BB851" s="36" t="s">
        <v>450</v>
      </c>
      <c r="BC851" s="36" t="s">
        <v>450</v>
      </c>
      <c r="BD851" s="36">
        <v>0</v>
      </c>
      <c r="BE851" s="38" t="s">
        <v>450</v>
      </c>
      <c r="BF851" s="38" t="s">
        <v>450</v>
      </c>
      <c r="BG851" s="38" t="s">
        <v>450</v>
      </c>
      <c r="BH851" s="38" t="s">
        <v>450</v>
      </c>
      <c r="BI851" s="38">
        <v>0</v>
      </c>
      <c r="BJ851" s="39" t="s">
        <v>450</v>
      </c>
      <c r="BK851" s="39" t="s">
        <v>450</v>
      </c>
      <c r="BL851" s="39" t="s">
        <v>450</v>
      </c>
      <c r="BM851" s="39" t="s">
        <v>450</v>
      </c>
      <c r="BN851" s="39">
        <v>0</v>
      </c>
      <c r="BO851" s="38" t="s">
        <v>450</v>
      </c>
      <c r="BP851" s="38" t="s">
        <v>450</v>
      </c>
      <c r="BQ851" s="38" t="s">
        <v>450</v>
      </c>
      <c r="BR851" s="38" t="s">
        <v>450</v>
      </c>
      <c r="BS851" s="38">
        <v>0</v>
      </c>
      <c r="BT851" s="36">
        <v>1.7150000000000001</v>
      </c>
      <c r="BU851" s="36">
        <v>0.47499999999999998</v>
      </c>
      <c r="BV851" s="36">
        <v>0</v>
      </c>
      <c r="BW851" s="36">
        <v>0</v>
      </c>
      <c r="BX851" s="36">
        <v>2.19</v>
      </c>
      <c r="BY851" s="37">
        <v>165</v>
      </c>
      <c r="BZ851" s="37">
        <v>4</v>
      </c>
      <c r="CA851" s="37">
        <v>0</v>
      </c>
      <c r="CB851" s="37">
        <v>0</v>
      </c>
      <c r="CC851" s="37">
        <v>169</v>
      </c>
      <c r="CD851" s="36">
        <v>0</v>
      </c>
      <c r="CE851" s="36">
        <v>0</v>
      </c>
      <c r="CF851" s="36">
        <v>0</v>
      </c>
      <c r="CG851" s="36">
        <v>0</v>
      </c>
      <c r="CH851" s="36">
        <v>0</v>
      </c>
    </row>
    <row r="852" spans="1:86" x14ac:dyDescent="0.25">
      <c r="A852" s="45">
        <v>2022</v>
      </c>
      <c r="B852" s="43" t="s">
        <v>189</v>
      </c>
      <c r="C852" s="44">
        <v>99999</v>
      </c>
      <c r="D852" s="43" t="s">
        <v>453</v>
      </c>
      <c r="E852" s="43" t="s">
        <v>454</v>
      </c>
      <c r="F852" s="42" t="s">
        <v>451</v>
      </c>
      <c r="G852" s="54">
        <v>-76.322999999999993</v>
      </c>
      <c r="H852" s="54">
        <v>-14.859</v>
      </c>
      <c r="I852" s="38">
        <v>-1.4390000000000001</v>
      </c>
      <c r="J852" s="38">
        <v>0</v>
      </c>
      <c r="K852" s="38">
        <v>-92.620999999999995</v>
      </c>
      <c r="L852" s="39" t="s">
        <v>450</v>
      </c>
      <c r="M852" s="39" t="s">
        <v>450</v>
      </c>
      <c r="N852" s="39" t="s">
        <v>450</v>
      </c>
      <c r="O852" s="39" t="s">
        <v>450</v>
      </c>
      <c r="P852" s="39" t="s">
        <v>450</v>
      </c>
      <c r="Q852" s="41" t="s">
        <v>450</v>
      </c>
      <c r="R852" s="41" t="s">
        <v>450</v>
      </c>
      <c r="S852" s="41" t="s">
        <v>450</v>
      </c>
      <c r="T852" s="41" t="s">
        <v>450</v>
      </c>
      <c r="U852" s="41" t="s">
        <v>450</v>
      </c>
      <c r="V852" s="40" t="s">
        <v>450</v>
      </c>
      <c r="W852" s="40" t="s">
        <v>450</v>
      </c>
      <c r="X852" s="40" t="s">
        <v>450</v>
      </c>
      <c r="Y852" s="40" t="s">
        <v>450</v>
      </c>
      <c r="Z852" s="40" t="s">
        <v>450</v>
      </c>
      <c r="AA852" s="38">
        <v>-6.5000000000000002E-2</v>
      </c>
      <c r="AB852" s="38" t="s">
        <v>450</v>
      </c>
      <c r="AC852" s="38" t="s">
        <v>450</v>
      </c>
      <c r="AD852" s="38" t="s">
        <v>450</v>
      </c>
      <c r="AE852" s="38">
        <v>-6.5000000000000002E-2</v>
      </c>
      <c r="AF852" s="39" t="s">
        <v>450</v>
      </c>
      <c r="AG852" s="39" t="s">
        <v>450</v>
      </c>
      <c r="AH852" s="39" t="s">
        <v>450</v>
      </c>
      <c r="AI852" s="39" t="s">
        <v>450</v>
      </c>
      <c r="AJ852" s="39" t="s">
        <v>450</v>
      </c>
      <c r="AK852" s="38" t="s">
        <v>450</v>
      </c>
      <c r="AL852" s="38" t="s">
        <v>450</v>
      </c>
      <c r="AM852" s="38" t="s">
        <v>450</v>
      </c>
      <c r="AN852" s="38" t="s">
        <v>450</v>
      </c>
      <c r="AO852" s="38" t="s">
        <v>450</v>
      </c>
      <c r="AP852" s="36" t="s">
        <v>450</v>
      </c>
      <c r="AQ852" s="36" t="s">
        <v>450</v>
      </c>
      <c r="AR852" s="36" t="s">
        <v>450</v>
      </c>
      <c r="AS852" s="36" t="s">
        <v>450</v>
      </c>
      <c r="AT852" s="36" t="s">
        <v>450</v>
      </c>
      <c r="AU852" s="37" t="s">
        <v>450</v>
      </c>
      <c r="AV852" s="37" t="s">
        <v>450</v>
      </c>
      <c r="AW852" s="37" t="s">
        <v>450</v>
      </c>
      <c r="AX852" s="37" t="s">
        <v>450</v>
      </c>
      <c r="AY852" s="37" t="s">
        <v>450</v>
      </c>
      <c r="AZ852" s="36" t="s">
        <v>450</v>
      </c>
      <c r="BA852" s="36" t="s">
        <v>450</v>
      </c>
      <c r="BB852" s="36" t="s">
        <v>450</v>
      </c>
      <c r="BC852" s="36" t="s">
        <v>450</v>
      </c>
      <c r="BD852" s="36" t="s">
        <v>450</v>
      </c>
      <c r="BE852" s="38" t="s">
        <v>450</v>
      </c>
      <c r="BF852" s="38" t="s">
        <v>450</v>
      </c>
      <c r="BG852" s="38" t="s">
        <v>450</v>
      </c>
      <c r="BH852" s="38" t="s">
        <v>450</v>
      </c>
      <c r="BI852" s="38" t="s">
        <v>450</v>
      </c>
      <c r="BJ852" s="39" t="s">
        <v>450</v>
      </c>
      <c r="BK852" s="39" t="s">
        <v>450</v>
      </c>
      <c r="BL852" s="39" t="s">
        <v>450</v>
      </c>
      <c r="BM852" s="39" t="s">
        <v>450</v>
      </c>
      <c r="BN852" s="39" t="s">
        <v>450</v>
      </c>
      <c r="BO852" s="38" t="s">
        <v>450</v>
      </c>
      <c r="BP852" s="38" t="s">
        <v>450</v>
      </c>
      <c r="BQ852" s="38" t="s">
        <v>450</v>
      </c>
      <c r="BR852" s="38" t="s">
        <v>450</v>
      </c>
      <c r="BS852" s="38" t="s">
        <v>450</v>
      </c>
      <c r="BT852" s="36">
        <v>-76.388999999999996</v>
      </c>
      <c r="BU852" s="36">
        <v>-14.859</v>
      </c>
      <c r="BV852" s="36">
        <v>-1.4390000000000001</v>
      </c>
      <c r="BW852" s="36">
        <v>0</v>
      </c>
      <c r="BX852" s="36">
        <v>-92.686000000000007</v>
      </c>
      <c r="BY852" s="37" t="s">
        <v>450</v>
      </c>
      <c r="BZ852" s="37" t="s">
        <v>450</v>
      </c>
      <c r="CA852" s="37" t="s">
        <v>450</v>
      </c>
      <c r="CB852" s="37" t="s">
        <v>450</v>
      </c>
      <c r="CC852" s="37" t="s">
        <v>450</v>
      </c>
      <c r="CD852" s="36" t="s">
        <v>450</v>
      </c>
      <c r="CE852" s="36" t="s">
        <v>450</v>
      </c>
      <c r="CF852" s="36" t="s">
        <v>450</v>
      </c>
      <c r="CG852" s="36" t="s">
        <v>450</v>
      </c>
      <c r="CH852" s="36" t="s">
        <v>450</v>
      </c>
    </row>
    <row r="853" spans="1:86" x14ac:dyDescent="0.25">
      <c r="A853" s="45">
        <v>2022</v>
      </c>
      <c r="B853" s="43" t="s">
        <v>189</v>
      </c>
      <c r="C853" s="44">
        <v>99999</v>
      </c>
      <c r="D853" s="43" t="s">
        <v>453</v>
      </c>
      <c r="E853" s="43" t="s">
        <v>452</v>
      </c>
      <c r="F853" s="42" t="s">
        <v>451</v>
      </c>
      <c r="G853" s="54">
        <v>-7.0999999999999994E-2</v>
      </c>
      <c r="H853" s="54">
        <v>-0.22700000000000001</v>
      </c>
      <c r="I853" s="38" t="s">
        <v>450</v>
      </c>
      <c r="J853" s="38" t="s">
        <v>450</v>
      </c>
      <c r="K853" s="38">
        <v>-0.29799999999999999</v>
      </c>
      <c r="L853" s="39" t="s">
        <v>450</v>
      </c>
      <c r="M853" s="39" t="s">
        <v>450</v>
      </c>
      <c r="N853" s="39" t="s">
        <v>450</v>
      </c>
      <c r="O853" s="39" t="s">
        <v>450</v>
      </c>
      <c r="P853" s="39" t="s">
        <v>450</v>
      </c>
      <c r="Q853" s="41" t="s">
        <v>450</v>
      </c>
      <c r="R853" s="41" t="s">
        <v>450</v>
      </c>
      <c r="S853" s="41" t="s">
        <v>450</v>
      </c>
      <c r="T853" s="41" t="s">
        <v>450</v>
      </c>
      <c r="U853" s="41" t="s">
        <v>450</v>
      </c>
      <c r="V853" s="40" t="s">
        <v>450</v>
      </c>
      <c r="W853" s="40" t="s">
        <v>450</v>
      </c>
      <c r="X853" s="40" t="s">
        <v>450</v>
      </c>
      <c r="Y853" s="40" t="s">
        <v>450</v>
      </c>
      <c r="Z853" s="40" t="s">
        <v>450</v>
      </c>
      <c r="AA853" s="38" t="s">
        <v>450</v>
      </c>
      <c r="AB853" s="38" t="s">
        <v>450</v>
      </c>
      <c r="AC853" s="38" t="s">
        <v>450</v>
      </c>
      <c r="AD853" s="38" t="s">
        <v>450</v>
      </c>
      <c r="AE853" s="38" t="s">
        <v>450</v>
      </c>
      <c r="AF853" s="39" t="s">
        <v>450</v>
      </c>
      <c r="AG853" s="39" t="s">
        <v>450</v>
      </c>
      <c r="AH853" s="39" t="s">
        <v>450</v>
      </c>
      <c r="AI853" s="39" t="s">
        <v>450</v>
      </c>
      <c r="AJ853" s="39" t="s">
        <v>450</v>
      </c>
      <c r="AK853" s="38" t="s">
        <v>450</v>
      </c>
      <c r="AL853" s="38" t="s">
        <v>450</v>
      </c>
      <c r="AM853" s="38" t="s">
        <v>450</v>
      </c>
      <c r="AN853" s="38" t="s">
        <v>450</v>
      </c>
      <c r="AO853" s="38" t="s">
        <v>450</v>
      </c>
      <c r="AP853" s="36" t="s">
        <v>450</v>
      </c>
      <c r="AQ853" s="36" t="s">
        <v>450</v>
      </c>
      <c r="AR853" s="36" t="s">
        <v>450</v>
      </c>
      <c r="AS853" s="36" t="s">
        <v>450</v>
      </c>
      <c r="AT853" s="36" t="s">
        <v>450</v>
      </c>
      <c r="AU853" s="37" t="s">
        <v>450</v>
      </c>
      <c r="AV853" s="37" t="s">
        <v>450</v>
      </c>
      <c r="AW853" s="37" t="s">
        <v>450</v>
      </c>
      <c r="AX853" s="37" t="s">
        <v>450</v>
      </c>
      <c r="AY853" s="37" t="s">
        <v>450</v>
      </c>
      <c r="AZ853" s="36" t="s">
        <v>450</v>
      </c>
      <c r="BA853" s="36" t="s">
        <v>450</v>
      </c>
      <c r="BB853" s="36" t="s">
        <v>450</v>
      </c>
      <c r="BC853" s="36" t="s">
        <v>450</v>
      </c>
      <c r="BD853" s="36" t="s">
        <v>450</v>
      </c>
      <c r="BE853" s="38" t="s">
        <v>450</v>
      </c>
      <c r="BF853" s="38" t="s">
        <v>450</v>
      </c>
      <c r="BG853" s="38" t="s">
        <v>450</v>
      </c>
      <c r="BH853" s="38" t="s">
        <v>450</v>
      </c>
      <c r="BI853" s="38" t="s">
        <v>450</v>
      </c>
      <c r="BJ853" s="39" t="s">
        <v>450</v>
      </c>
      <c r="BK853" s="39" t="s">
        <v>450</v>
      </c>
      <c r="BL853" s="39" t="s">
        <v>450</v>
      </c>
      <c r="BM853" s="39" t="s">
        <v>450</v>
      </c>
      <c r="BN853" s="39" t="s">
        <v>450</v>
      </c>
      <c r="BO853" s="38" t="s">
        <v>450</v>
      </c>
      <c r="BP853" s="38" t="s">
        <v>450</v>
      </c>
      <c r="BQ853" s="38" t="s">
        <v>450</v>
      </c>
      <c r="BR853" s="38" t="s">
        <v>450</v>
      </c>
      <c r="BS853" s="38" t="s">
        <v>450</v>
      </c>
      <c r="BT853" s="36">
        <v>-7.0999999999999994E-2</v>
      </c>
      <c r="BU853" s="36">
        <v>-0.22700000000000001</v>
      </c>
      <c r="BV853" s="36" t="s">
        <v>450</v>
      </c>
      <c r="BW853" s="36" t="s">
        <v>450</v>
      </c>
      <c r="BX853" s="36">
        <v>-0.29799999999999999</v>
      </c>
      <c r="BY853" s="37" t="s">
        <v>450</v>
      </c>
      <c r="BZ853" s="37" t="s">
        <v>450</v>
      </c>
      <c r="CA853" s="37" t="s">
        <v>450</v>
      </c>
      <c r="CB853" s="37" t="s">
        <v>450</v>
      </c>
      <c r="CC853" s="37" t="s">
        <v>450</v>
      </c>
      <c r="CD853" s="36" t="s">
        <v>450</v>
      </c>
      <c r="CE853" s="36" t="s">
        <v>450</v>
      </c>
      <c r="CF853" s="36" t="s">
        <v>450</v>
      </c>
      <c r="CG853" s="36" t="s">
        <v>450</v>
      </c>
      <c r="CH853" s="36" t="s">
        <v>450</v>
      </c>
    </row>
    <row r="854" spans="1:86" x14ac:dyDescent="0.25">
      <c r="A854" s="45">
        <v>2022</v>
      </c>
      <c r="B854" s="43" t="s">
        <v>191</v>
      </c>
      <c r="C854" s="44">
        <v>84</v>
      </c>
      <c r="D854" s="43" t="s">
        <v>595</v>
      </c>
      <c r="E854" s="43" t="s">
        <v>468</v>
      </c>
      <c r="F854" s="42" t="s">
        <v>457</v>
      </c>
      <c r="G854" s="54">
        <v>0.93899999999999995</v>
      </c>
      <c r="H854" s="54">
        <v>0.38100000000000001</v>
      </c>
      <c r="I854" s="38">
        <v>0</v>
      </c>
      <c r="J854" s="38">
        <v>0</v>
      </c>
      <c r="K854" s="38">
        <v>1.32</v>
      </c>
      <c r="L854" s="39">
        <v>128</v>
      </c>
      <c r="M854" s="39">
        <v>18</v>
      </c>
      <c r="N854" s="39">
        <v>0</v>
      </c>
      <c r="O854" s="39">
        <v>0</v>
      </c>
      <c r="P854" s="39">
        <v>146</v>
      </c>
      <c r="Q854" s="41" t="s">
        <v>450</v>
      </c>
      <c r="R854" s="41" t="s">
        <v>450</v>
      </c>
      <c r="S854" s="41" t="s">
        <v>450</v>
      </c>
      <c r="T854" s="41" t="s">
        <v>450</v>
      </c>
      <c r="U854" s="41" t="s">
        <v>450</v>
      </c>
      <c r="V854" s="40" t="s">
        <v>450</v>
      </c>
      <c r="W854" s="40" t="s">
        <v>450</v>
      </c>
      <c r="X854" s="40" t="s">
        <v>450</v>
      </c>
      <c r="Y854" s="40" t="s">
        <v>450</v>
      </c>
      <c r="Z854" s="40" t="s">
        <v>450</v>
      </c>
      <c r="AA854" s="38" t="s">
        <v>450</v>
      </c>
      <c r="AB854" s="38" t="s">
        <v>450</v>
      </c>
      <c r="AC854" s="38" t="s">
        <v>450</v>
      </c>
      <c r="AD854" s="38" t="s">
        <v>450</v>
      </c>
      <c r="AE854" s="38" t="s">
        <v>450</v>
      </c>
      <c r="AF854" s="39" t="s">
        <v>450</v>
      </c>
      <c r="AG854" s="39" t="s">
        <v>450</v>
      </c>
      <c r="AH854" s="39" t="s">
        <v>450</v>
      </c>
      <c r="AI854" s="39" t="s">
        <v>450</v>
      </c>
      <c r="AJ854" s="39" t="s">
        <v>450</v>
      </c>
      <c r="AK854" s="38" t="s">
        <v>450</v>
      </c>
      <c r="AL854" s="38" t="s">
        <v>450</v>
      </c>
      <c r="AM854" s="38" t="s">
        <v>450</v>
      </c>
      <c r="AN854" s="38" t="s">
        <v>450</v>
      </c>
      <c r="AO854" s="38">
        <v>0</v>
      </c>
      <c r="AP854" s="36">
        <v>1.2E-2</v>
      </c>
      <c r="AQ854" s="36">
        <v>2E-3</v>
      </c>
      <c r="AR854" s="36">
        <v>0</v>
      </c>
      <c r="AS854" s="36">
        <v>0</v>
      </c>
      <c r="AT854" s="36">
        <v>1.4E-2</v>
      </c>
      <c r="AU854" s="37">
        <v>5</v>
      </c>
      <c r="AV854" s="37">
        <v>1</v>
      </c>
      <c r="AW854" s="37">
        <v>0</v>
      </c>
      <c r="AX854" s="37">
        <v>0</v>
      </c>
      <c r="AY854" s="37">
        <v>6</v>
      </c>
      <c r="AZ854" s="36" t="s">
        <v>450</v>
      </c>
      <c r="BA854" s="36" t="s">
        <v>450</v>
      </c>
      <c r="BB854" s="36" t="s">
        <v>450</v>
      </c>
      <c r="BC854" s="36" t="s">
        <v>450</v>
      </c>
      <c r="BD854" s="36">
        <v>0</v>
      </c>
      <c r="BE854" s="38" t="s">
        <v>450</v>
      </c>
      <c r="BF854" s="38" t="s">
        <v>450</v>
      </c>
      <c r="BG854" s="38" t="s">
        <v>450</v>
      </c>
      <c r="BH854" s="38" t="s">
        <v>450</v>
      </c>
      <c r="BI854" s="38">
        <v>0</v>
      </c>
      <c r="BJ854" s="39" t="s">
        <v>450</v>
      </c>
      <c r="BK854" s="39" t="s">
        <v>450</v>
      </c>
      <c r="BL854" s="39" t="s">
        <v>450</v>
      </c>
      <c r="BM854" s="39" t="s">
        <v>450</v>
      </c>
      <c r="BN854" s="39">
        <v>0</v>
      </c>
      <c r="BO854" s="38" t="s">
        <v>450</v>
      </c>
      <c r="BP854" s="38" t="s">
        <v>450</v>
      </c>
      <c r="BQ854" s="38" t="s">
        <v>450</v>
      </c>
      <c r="BR854" s="38" t="s">
        <v>450</v>
      </c>
      <c r="BS854" s="38">
        <v>0</v>
      </c>
      <c r="BT854" s="36">
        <v>0.95099999999999996</v>
      </c>
      <c r="BU854" s="36">
        <v>0.38300000000000001</v>
      </c>
      <c r="BV854" s="36">
        <v>0</v>
      </c>
      <c r="BW854" s="36">
        <v>0</v>
      </c>
      <c r="BX854" s="36">
        <v>1.3340000000000001</v>
      </c>
      <c r="BY854" s="37">
        <v>133</v>
      </c>
      <c r="BZ854" s="37">
        <v>19</v>
      </c>
      <c r="CA854" s="37">
        <v>0</v>
      </c>
      <c r="CB854" s="37">
        <v>0</v>
      </c>
      <c r="CC854" s="37">
        <v>152</v>
      </c>
      <c r="CD854" s="36">
        <v>0</v>
      </c>
      <c r="CE854" s="36">
        <v>0</v>
      </c>
      <c r="CF854" s="36">
        <v>0</v>
      </c>
      <c r="CG854" s="36">
        <v>0</v>
      </c>
      <c r="CH854" s="36">
        <v>0</v>
      </c>
    </row>
    <row r="855" spans="1:86" x14ac:dyDescent="0.25">
      <c r="A855" s="45">
        <v>2022</v>
      </c>
      <c r="B855" s="43" t="s">
        <v>191</v>
      </c>
      <c r="C855" s="44">
        <v>733</v>
      </c>
      <c r="D855" s="43" t="s">
        <v>472</v>
      </c>
      <c r="E855" s="43" t="s">
        <v>468</v>
      </c>
      <c r="F855" s="42" t="s">
        <v>457</v>
      </c>
      <c r="G855" s="54">
        <v>20.995999999999999</v>
      </c>
      <c r="H855" s="54">
        <v>4.4269999999999996</v>
      </c>
      <c r="I855" s="38">
        <v>0.47399999999999998</v>
      </c>
      <c r="J855" s="38">
        <v>0</v>
      </c>
      <c r="K855" s="38">
        <v>25.896999999999998</v>
      </c>
      <c r="L855" s="39">
        <v>2795</v>
      </c>
      <c r="M855" s="39">
        <v>114</v>
      </c>
      <c r="N855" s="39">
        <v>4</v>
      </c>
      <c r="O855" s="39">
        <v>0</v>
      </c>
      <c r="P855" s="39">
        <v>2913</v>
      </c>
      <c r="Q855" s="41">
        <v>0.40799999999999997</v>
      </c>
      <c r="R855" s="41">
        <v>1.4999999999999999E-2</v>
      </c>
      <c r="S855" s="41">
        <v>0</v>
      </c>
      <c r="T855" s="41">
        <v>0</v>
      </c>
      <c r="U855" s="41">
        <v>0.42299999999999999</v>
      </c>
      <c r="V855" s="40">
        <v>76</v>
      </c>
      <c r="W855" s="40">
        <v>3</v>
      </c>
      <c r="X855" s="40">
        <v>0</v>
      </c>
      <c r="Y855" s="40">
        <v>0</v>
      </c>
      <c r="Z855" s="40">
        <v>79</v>
      </c>
      <c r="AA855" s="38">
        <v>0</v>
      </c>
      <c r="AB855" s="38">
        <v>0.51800000000000002</v>
      </c>
      <c r="AC855" s="38">
        <v>0.39</v>
      </c>
      <c r="AD855" s="38">
        <v>0</v>
      </c>
      <c r="AE855" s="38">
        <v>0.90800000000000003</v>
      </c>
      <c r="AF855" s="39">
        <v>0</v>
      </c>
      <c r="AG855" s="39">
        <v>2</v>
      </c>
      <c r="AH855" s="39">
        <v>1</v>
      </c>
      <c r="AI855" s="39">
        <v>0</v>
      </c>
      <c r="AJ855" s="39">
        <v>3</v>
      </c>
      <c r="AK855" s="38">
        <v>11685.757</v>
      </c>
      <c r="AL855" s="38">
        <v>2771.7809999999999</v>
      </c>
      <c r="AM855" s="38">
        <v>63.421999999999997</v>
      </c>
      <c r="AN855" s="38">
        <v>0</v>
      </c>
      <c r="AO855" s="38">
        <v>14520.96</v>
      </c>
      <c r="AP855" s="36">
        <v>7.3999999999999996E-2</v>
      </c>
      <c r="AQ855" s="36">
        <v>4.1000000000000002E-2</v>
      </c>
      <c r="AR855" s="36">
        <v>0</v>
      </c>
      <c r="AS855" s="36">
        <v>0</v>
      </c>
      <c r="AT855" s="36">
        <v>0.115</v>
      </c>
      <c r="AU855" s="37">
        <v>19</v>
      </c>
      <c r="AV855" s="37">
        <v>6</v>
      </c>
      <c r="AW855" s="37">
        <v>0</v>
      </c>
      <c r="AX855" s="37">
        <v>0</v>
      </c>
      <c r="AY855" s="37">
        <v>25</v>
      </c>
      <c r="AZ855" s="36">
        <v>20.745000000000001</v>
      </c>
      <c r="BA855" s="36">
        <v>5.1470000000000002</v>
      </c>
      <c r="BB855" s="36">
        <v>0</v>
      </c>
      <c r="BC855" s="36">
        <v>0</v>
      </c>
      <c r="BD855" s="36">
        <v>25.891999999999999</v>
      </c>
      <c r="BE855" s="38">
        <v>3.5999999999999997E-2</v>
      </c>
      <c r="BF855" s="38">
        <v>1.1279999999999999</v>
      </c>
      <c r="BG855" s="38">
        <v>0</v>
      </c>
      <c r="BH855" s="38">
        <v>0</v>
      </c>
      <c r="BI855" s="38">
        <v>1.1639999999999999</v>
      </c>
      <c r="BJ855" s="39">
        <v>4</v>
      </c>
      <c r="BK855" s="39">
        <v>1</v>
      </c>
      <c r="BL855" s="39">
        <v>0</v>
      </c>
      <c r="BM855" s="39">
        <v>0</v>
      </c>
      <c r="BN855" s="39">
        <v>5</v>
      </c>
      <c r="BO855" s="38">
        <v>1.9219999999999999</v>
      </c>
      <c r="BP855" s="38">
        <v>0</v>
      </c>
      <c r="BQ855" s="38">
        <v>0</v>
      </c>
      <c r="BR855" s="38">
        <v>0</v>
      </c>
      <c r="BS855" s="38">
        <v>1.9219999999999999</v>
      </c>
      <c r="BT855" s="36">
        <v>21.106000000000002</v>
      </c>
      <c r="BU855" s="36">
        <v>6.1139999999999999</v>
      </c>
      <c r="BV855" s="36">
        <v>0.86399999999999999</v>
      </c>
      <c r="BW855" s="36">
        <v>0</v>
      </c>
      <c r="BX855" s="36">
        <v>28.084</v>
      </c>
      <c r="BY855" s="37">
        <v>2818</v>
      </c>
      <c r="BZ855" s="37">
        <v>123</v>
      </c>
      <c r="CA855" s="37">
        <v>5</v>
      </c>
      <c r="CB855" s="37">
        <v>0</v>
      </c>
      <c r="CC855" s="37">
        <v>2946</v>
      </c>
      <c r="CD855" s="36">
        <v>11708.424000000001</v>
      </c>
      <c r="CE855" s="36">
        <v>2776.9279999999999</v>
      </c>
      <c r="CF855" s="36">
        <v>63.421999999999997</v>
      </c>
      <c r="CG855" s="36">
        <v>0</v>
      </c>
      <c r="CH855" s="36">
        <v>14548.773999999999</v>
      </c>
    </row>
    <row r="856" spans="1:86" x14ac:dyDescent="0.25">
      <c r="A856" s="45">
        <v>2022</v>
      </c>
      <c r="B856" s="43" t="s">
        <v>191</v>
      </c>
      <c r="C856" s="44">
        <v>3291</v>
      </c>
      <c r="D856" s="43" t="s">
        <v>594</v>
      </c>
      <c r="E856" s="43" t="s">
        <v>468</v>
      </c>
      <c r="F856" s="42" t="s">
        <v>457</v>
      </c>
      <c r="G856" s="54">
        <v>4.84</v>
      </c>
      <c r="H856" s="54">
        <v>0.67</v>
      </c>
      <c r="I856" s="38" t="s">
        <v>450</v>
      </c>
      <c r="J856" s="38" t="s">
        <v>450</v>
      </c>
      <c r="K856" s="38">
        <v>5.51</v>
      </c>
      <c r="L856" s="39">
        <v>638</v>
      </c>
      <c r="M856" s="39">
        <v>22</v>
      </c>
      <c r="N856" s="39" t="s">
        <v>450</v>
      </c>
      <c r="O856" s="39" t="s">
        <v>450</v>
      </c>
      <c r="P856" s="39">
        <v>660</v>
      </c>
      <c r="Q856" s="41" t="s">
        <v>450</v>
      </c>
      <c r="R856" s="41" t="s">
        <v>450</v>
      </c>
      <c r="S856" s="41" t="s">
        <v>450</v>
      </c>
      <c r="T856" s="41" t="s">
        <v>450</v>
      </c>
      <c r="U856" s="41" t="s">
        <v>450</v>
      </c>
      <c r="V856" s="40" t="s">
        <v>450</v>
      </c>
      <c r="W856" s="40" t="s">
        <v>450</v>
      </c>
      <c r="X856" s="40" t="s">
        <v>450</v>
      </c>
      <c r="Y856" s="40" t="s">
        <v>450</v>
      </c>
      <c r="Z856" s="40" t="s">
        <v>450</v>
      </c>
      <c r="AA856" s="38" t="s">
        <v>450</v>
      </c>
      <c r="AB856" s="38" t="s">
        <v>450</v>
      </c>
      <c r="AC856" s="38" t="s">
        <v>450</v>
      </c>
      <c r="AD856" s="38" t="s">
        <v>450</v>
      </c>
      <c r="AE856" s="38" t="s">
        <v>450</v>
      </c>
      <c r="AF856" s="39" t="s">
        <v>450</v>
      </c>
      <c r="AG856" s="39" t="s">
        <v>450</v>
      </c>
      <c r="AH856" s="39" t="s">
        <v>450</v>
      </c>
      <c r="AI856" s="39" t="s">
        <v>450</v>
      </c>
      <c r="AJ856" s="39" t="s">
        <v>450</v>
      </c>
      <c r="AK856" s="38" t="s">
        <v>450</v>
      </c>
      <c r="AL856" s="38" t="s">
        <v>450</v>
      </c>
      <c r="AM856" s="38" t="s">
        <v>450</v>
      </c>
      <c r="AN856" s="38" t="s">
        <v>450</v>
      </c>
      <c r="AO856" s="38">
        <v>0</v>
      </c>
      <c r="AP856" s="36">
        <v>0.01</v>
      </c>
      <c r="AQ856" s="36" t="s">
        <v>450</v>
      </c>
      <c r="AR856" s="36" t="s">
        <v>450</v>
      </c>
      <c r="AS856" s="36" t="s">
        <v>450</v>
      </c>
      <c r="AT856" s="36">
        <v>0.01</v>
      </c>
      <c r="AU856" s="37">
        <v>1</v>
      </c>
      <c r="AV856" s="37" t="s">
        <v>450</v>
      </c>
      <c r="AW856" s="37" t="s">
        <v>450</v>
      </c>
      <c r="AX856" s="37" t="s">
        <v>450</v>
      </c>
      <c r="AY856" s="37">
        <v>1</v>
      </c>
      <c r="AZ856" s="36" t="s">
        <v>450</v>
      </c>
      <c r="BA856" s="36" t="s">
        <v>450</v>
      </c>
      <c r="BB856" s="36" t="s">
        <v>450</v>
      </c>
      <c r="BC856" s="36" t="s">
        <v>450</v>
      </c>
      <c r="BD856" s="36">
        <v>0</v>
      </c>
      <c r="BE856" s="38" t="s">
        <v>450</v>
      </c>
      <c r="BF856" s="38" t="s">
        <v>450</v>
      </c>
      <c r="BG856" s="38" t="s">
        <v>450</v>
      </c>
      <c r="BH856" s="38" t="s">
        <v>450</v>
      </c>
      <c r="BI856" s="38">
        <v>0</v>
      </c>
      <c r="BJ856" s="39" t="s">
        <v>450</v>
      </c>
      <c r="BK856" s="39" t="s">
        <v>450</v>
      </c>
      <c r="BL856" s="39" t="s">
        <v>450</v>
      </c>
      <c r="BM856" s="39" t="s">
        <v>450</v>
      </c>
      <c r="BN856" s="39">
        <v>0</v>
      </c>
      <c r="BO856" s="38" t="s">
        <v>450</v>
      </c>
      <c r="BP856" s="38" t="s">
        <v>450</v>
      </c>
      <c r="BQ856" s="38" t="s">
        <v>450</v>
      </c>
      <c r="BR856" s="38" t="s">
        <v>450</v>
      </c>
      <c r="BS856" s="38">
        <v>0</v>
      </c>
      <c r="BT856" s="36">
        <v>4.8499999999999996</v>
      </c>
      <c r="BU856" s="36">
        <v>0.67</v>
      </c>
      <c r="BV856" s="36">
        <v>0</v>
      </c>
      <c r="BW856" s="36">
        <v>0</v>
      </c>
      <c r="BX856" s="36">
        <v>5.52</v>
      </c>
      <c r="BY856" s="37">
        <v>639</v>
      </c>
      <c r="BZ856" s="37">
        <v>22</v>
      </c>
      <c r="CA856" s="37">
        <v>0</v>
      </c>
      <c r="CB856" s="37">
        <v>0</v>
      </c>
      <c r="CC856" s="37">
        <v>661</v>
      </c>
      <c r="CD856" s="36">
        <v>0</v>
      </c>
      <c r="CE856" s="36">
        <v>0</v>
      </c>
      <c r="CF856" s="36">
        <v>0</v>
      </c>
      <c r="CG856" s="36">
        <v>0</v>
      </c>
      <c r="CH856" s="36">
        <v>0</v>
      </c>
    </row>
    <row r="857" spans="1:86" x14ac:dyDescent="0.25">
      <c r="A857" s="45">
        <v>2022</v>
      </c>
      <c r="B857" s="43" t="s">
        <v>191</v>
      </c>
      <c r="C857" s="44">
        <v>4794</v>
      </c>
      <c r="D857" s="43" t="s">
        <v>593</v>
      </c>
      <c r="E857" s="43" t="s">
        <v>468</v>
      </c>
      <c r="F857" s="42" t="s">
        <v>457</v>
      </c>
      <c r="G857" s="54">
        <v>1.2450000000000001</v>
      </c>
      <c r="H857" s="54">
        <v>0.86899999999999999</v>
      </c>
      <c r="I857" s="38" t="s">
        <v>450</v>
      </c>
      <c r="J857" s="38" t="s">
        <v>450</v>
      </c>
      <c r="K857" s="38">
        <v>2.1139999999999999</v>
      </c>
      <c r="L857" s="39">
        <v>171</v>
      </c>
      <c r="M857" s="39">
        <v>6</v>
      </c>
      <c r="N857" s="39" t="s">
        <v>450</v>
      </c>
      <c r="O857" s="39" t="s">
        <v>450</v>
      </c>
      <c r="P857" s="39">
        <v>177</v>
      </c>
      <c r="Q857" s="41" t="s">
        <v>450</v>
      </c>
      <c r="R857" s="41" t="s">
        <v>450</v>
      </c>
      <c r="S857" s="41" t="s">
        <v>450</v>
      </c>
      <c r="T857" s="41" t="s">
        <v>450</v>
      </c>
      <c r="U857" s="41" t="s">
        <v>450</v>
      </c>
      <c r="V857" s="40" t="s">
        <v>450</v>
      </c>
      <c r="W857" s="40" t="s">
        <v>450</v>
      </c>
      <c r="X857" s="40" t="s">
        <v>450</v>
      </c>
      <c r="Y857" s="40" t="s">
        <v>450</v>
      </c>
      <c r="Z857" s="40" t="s">
        <v>450</v>
      </c>
      <c r="AA857" s="38" t="s">
        <v>450</v>
      </c>
      <c r="AB857" s="38" t="s">
        <v>450</v>
      </c>
      <c r="AC857" s="38" t="s">
        <v>450</v>
      </c>
      <c r="AD857" s="38" t="s">
        <v>450</v>
      </c>
      <c r="AE857" s="38" t="s">
        <v>450</v>
      </c>
      <c r="AF857" s="39" t="s">
        <v>450</v>
      </c>
      <c r="AG857" s="39" t="s">
        <v>450</v>
      </c>
      <c r="AH857" s="39" t="s">
        <v>450</v>
      </c>
      <c r="AI857" s="39" t="s">
        <v>450</v>
      </c>
      <c r="AJ857" s="39" t="s">
        <v>450</v>
      </c>
      <c r="AK857" s="38" t="s">
        <v>450</v>
      </c>
      <c r="AL857" s="38" t="s">
        <v>450</v>
      </c>
      <c r="AM857" s="38" t="s">
        <v>450</v>
      </c>
      <c r="AN857" s="38" t="s">
        <v>450</v>
      </c>
      <c r="AO857" s="38">
        <v>0</v>
      </c>
      <c r="AP857" s="36" t="s">
        <v>450</v>
      </c>
      <c r="AQ857" s="36" t="s">
        <v>450</v>
      </c>
      <c r="AR857" s="36" t="s">
        <v>450</v>
      </c>
      <c r="AS857" s="36" t="s">
        <v>450</v>
      </c>
      <c r="AT857" s="36">
        <v>0</v>
      </c>
      <c r="AU857" s="37" t="s">
        <v>450</v>
      </c>
      <c r="AV857" s="37" t="s">
        <v>450</v>
      </c>
      <c r="AW857" s="37" t="s">
        <v>450</v>
      </c>
      <c r="AX857" s="37" t="s">
        <v>450</v>
      </c>
      <c r="AY857" s="37">
        <v>0</v>
      </c>
      <c r="AZ857" s="36" t="s">
        <v>450</v>
      </c>
      <c r="BA857" s="36" t="s">
        <v>450</v>
      </c>
      <c r="BB857" s="36" t="s">
        <v>450</v>
      </c>
      <c r="BC857" s="36" t="s">
        <v>450</v>
      </c>
      <c r="BD857" s="36">
        <v>0</v>
      </c>
      <c r="BE857" s="38" t="s">
        <v>450</v>
      </c>
      <c r="BF857" s="38" t="s">
        <v>450</v>
      </c>
      <c r="BG857" s="38" t="s">
        <v>450</v>
      </c>
      <c r="BH857" s="38" t="s">
        <v>450</v>
      </c>
      <c r="BI857" s="38">
        <v>0</v>
      </c>
      <c r="BJ857" s="39" t="s">
        <v>450</v>
      </c>
      <c r="BK857" s="39" t="s">
        <v>450</v>
      </c>
      <c r="BL857" s="39" t="s">
        <v>450</v>
      </c>
      <c r="BM857" s="39" t="s">
        <v>450</v>
      </c>
      <c r="BN857" s="39">
        <v>0</v>
      </c>
      <c r="BO857" s="38" t="s">
        <v>450</v>
      </c>
      <c r="BP857" s="38" t="s">
        <v>450</v>
      </c>
      <c r="BQ857" s="38" t="s">
        <v>450</v>
      </c>
      <c r="BR857" s="38" t="s">
        <v>450</v>
      </c>
      <c r="BS857" s="38">
        <v>0</v>
      </c>
      <c r="BT857" s="36">
        <v>1.2450000000000001</v>
      </c>
      <c r="BU857" s="36">
        <v>0.86899999999999999</v>
      </c>
      <c r="BV857" s="36">
        <v>0</v>
      </c>
      <c r="BW857" s="36">
        <v>0</v>
      </c>
      <c r="BX857" s="36">
        <v>2.1139999999999999</v>
      </c>
      <c r="BY857" s="37">
        <v>171</v>
      </c>
      <c r="BZ857" s="37">
        <v>6</v>
      </c>
      <c r="CA857" s="37">
        <v>0</v>
      </c>
      <c r="CB857" s="37">
        <v>0</v>
      </c>
      <c r="CC857" s="37">
        <v>177</v>
      </c>
      <c r="CD857" s="36">
        <v>0</v>
      </c>
      <c r="CE857" s="36">
        <v>0</v>
      </c>
      <c r="CF857" s="36">
        <v>0</v>
      </c>
      <c r="CG857" s="36">
        <v>0</v>
      </c>
      <c r="CH857" s="36">
        <v>0</v>
      </c>
    </row>
    <row r="858" spans="1:86" x14ac:dyDescent="0.25">
      <c r="A858" s="45">
        <v>2022</v>
      </c>
      <c r="B858" s="43" t="s">
        <v>191</v>
      </c>
      <c r="C858" s="44">
        <v>8198</v>
      </c>
      <c r="D858" s="43" t="s">
        <v>592</v>
      </c>
      <c r="E858" s="43" t="s">
        <v>468</v>
      </c>
      <c r="F858" s="42" t="s">
        <v>457</v>
      </c>
      <c r="G858" s="54">
        <v>1.55</v>
      </c>
      <c r="H858" s="54">
        <v>0.82</v>
      </c>
      <c r="I858" s="38" t="s">
        <v>450</v>
      </c>
      <c r="J858" s="38" t="s">
        <v>450</v>
      </c>
      <c r="K858" s="38">
        <v>2.37</v>
      </c>
      <c r="L858" s="39">
        <v>245</v>
      </c>
      <c r="M858" s="39">
        <v>29</v>
      </c>
      <c r="N858" s="39" t="s">
        <v>450</v>
      </c>
      <c r="O858" s="39" t="s">
        <v>450</v>
      </c>
      <c r="P858" s="39">
        <v>274</v>
      </c>
      <c r="Q858" s="41" t="s">
        <v>450</v>
      </c>
      <c r="R858" s="41" t="s">
        <v>450</v>
      </c>
      <c r="S858" s="41" t="s">
        <v>450</v>
      </c>
      <c r="T858" s="41" t="s">
        <v>450</v>
      </c>
      <c r="U858" s="41" t="s">
        <v>450</v>
      </c>
      <c r="V858" s="40" t="s">
        <v>450</v>
      </c>
      <c r="W858" s="40" t="s">
        <v>450</v>
      </c>
      <c r="X858" s="40" t="s">
        <v>450</v>
      </c>
      <c r="Y858" s="40" t="s">
        <v>450</v>
      </c>
      <c r="Z858" s="40" t="s">
        <v>450</v>
      </c>
      <c r="AA858" s="38" t="s">
        <v>450</v>
      </c>
      <c r="AB858" s="38" t="s">
        <v>450</v>
      </c>
      <c r="AC858" s="38" t="s">
        <v>450</v>
      </c>
      <c r="AD858" s="38" t="s">
        <v>450</v>
      </c>
      <c r="AE858" s="38" t="s">
        <v>450</v>
      </c>
      <c r="AF858" s="39" t="s">
        <v>450</v>
      </c>
      <c r="AG858" s="39" t="s">
        <v>450</v>
      </c>
      <c r="AH858" s="39" t="s">
        <v>450</v>
      </c>
      <c r="AI858" s="39" t="s">
        <v>450</v>
      </c>
      <c r="AJ858" s="39" t="s">
        <v>450</v>
      </c>
      <c r="AK858" s="38">
        <v>1074.9970000000001</v>
      </c>
      <c r="AL858" s="38">
        <v>307.43099999999998</v>
      </c>
      <c r="AM858" s="38" t="s">
        <v>450</v>
      </c>
      <c r="AN858" s="38" t="s">
        <v>450</v>
      </c>
      <c r="AO858" s="38">
        <v>1382.4280000000001</v>
      </c>
      <c r="AP858" s="36" t="s">
        <v>450</v>
      </c>
      <c r="AQ858" s="36" t="s">
        <v>450</v>
      </c>
      <c r="AR858" s="36" t="s">
        <v>450</v>
      </c>
      <c r="AS858" s="36" t="s">
        <v>450</v>
      </c>
      <c r="AT858" s="36">
        <v>0</v>
      </c>
      <c r="AU858" s="37" t="s">
        <v>450</v>
      </c>
      <c r="AV858" s="37" t="s">
        <v>450</v>
      </c>
      <c r="AW858" s="37" t="s">
        <v>450</v>
      </c>
      <c r="AX858" s="37" t="s">
        <v>450</v>
      </c>
      <c r="AY858" s="37">
        <v>0</v>
      </c>
      <c r="AZ858" s="36" t="s">
        <v>450</v>
      </c>
      <c r="BA858" s="36" t="s">
        <v>450</v>
      </c>
      <c r="BB858" s="36" t="s">
        <v>450</v>
      </c>
      <c r="BC858" s="36" t="s">
        <v>450</v>
      </c>
      <c r="BD858" s="36">
        <v>0</v>
      </c>
      <c r="BE858" s="38" t="s">
        <v>450</v>
      </c>
      <c r="BF858" s="38" t="s">
        <v>450</v>
      </c>
      <c r="BG858" s="38" t="s">
        <v>450</v>
      </c>
      <c r="BH858" s="38" t="s">
        <v>450</v>
      </c>
      <c r="BI858" s="38">
        <v>0</v>
      </c>
      <c r="BJ858" s="39" t="s">
        <v>450</v>
      </c>
      <c r="BK858" s="39" t="s">
        <v>450</v>
      </c>
      <c r="BL858" s="39" t="s">
        <v>450</v>
      </c>
      <c r="BM858" s="39" t="s">
        <v>450</v>
      </c>
      <c r="BN858" s="39">
        <v>0</v>
      </c>
      <c r="BO858" s="38" t="s">
        <v>450</v>
      </c>
      <c r="BP858" s="38" t="s">
        <v>450</v>
      </c>
      <c r="BQ858" s="38" t="s">
        <v>450</v>
      </c>
      <c r="BR858" s="38" t="s">
        <v>450</v>
      </c>
      <c r="BS858" s="38">
        <v>0</v>
      </c>
      <c r="BT858" s="36">
        <v>1.55</v>
      </c>
      <c r="BU858" s="36">
        <v>0.82</v>
      </c>
      <c r="BV858" s="36">
        <v>0</v>
      </c>
      <c r="BW858" s="36">
        <v>0</v>
      </c>
      <c r="BX858" s="36">
        <v>2.37</v>
      </c>
      <c r="BY858" s="37">
        <v>245</v>
      </c>
      <c r="BZ858" s="37">
        <v>29</v>
      </c>
      <c r="CA858" s="37">
        <v>0</v>
      </c>
      <c r="CB858" s="37">
        <v>0</v>
      </c>
      <c r="CC858" s="37">
        <v>274</v>
      </c>
      <c r="CD858" s="36">
        <v>1074.9970000000001</v>
      </c>
      <c r="CE858" s="36">
        <v>307.43099999999998</v>
      </c>
      <c r="CF858" s="36">
        <v>0</v>
      </c>
      <c r="CG858" s="36">
        <v>0</v>
      </c>
      <c r="CH858" s="36">
        <v>1382.4280000000001</v>
      </c>
    </row>
    <row r="859" spans="1:86" x14ac:dyDescent="0.25">
      <c r="A859" s="45">
        <v>2022</v>
      </c>
      <c r="B859" s="43" t="s">
        <v>191</v>
      </c>
      <c r="C859" s="44">
        <v>10171</v>
      </c>
      <c r="D859" s="43" t="s">
        <v>591</v>
      </c>
      <c r="E859" s="43" t="s">
        <v>580</v>
      </c>
      <c r="F859" s="42" t="s">
        <v>455</v>
      </c>
      <c r="G859" s="54">
        <v>0.43099999999999999</v>
      </c>
      <c r="H859" s="54">
        <v>0.86699999999999999</v>
      </c>
      <c r="I859" s="38" t="s">
        <v>450</v>
      </c>
      <c r="J859" s="38" t="s">
        <v>450</v>
      </c>
      <c r="K859" s="38">
        <v>1.298</v>
      </c>
      <c r="L859" s="39">
        <v>51</v>
      </c>
      <c r="M859" s="39">
        <v>6</v>
      </c>
      <c r="N859" s="39" t="s">
        <v>450</v>
      </c>
      <c r="O859" s="39" t="s">
        <v>450</v>
      </c>
      <c r="P859" s="39">
        <v>57</v>
      </c>
      <c r="Q859" s="41">
        <v>0.114</v>
      </c>
      <c r="R859" s="41" t="s">
        <v>450</v>
      </c>
      <c r="S859" s="41" t="s">
        <v>450</v>
      </c>
      <c r="T859" s="41" t="s">
        <v>450</v>
      </c>
      <c r="U859" s="41">
        <v>0.114</v>
      </c>
      <c r="V859" s="40">
        <v>22</v>
      </c>
      <c r="W859" s="40" t="s">
        <v>450</v>
      </c>
      <c r="X859" s="40" t="s">
        <v>450</v>
      </c>
      <c r="Y859" s="40" t="s">
        <v>450</v>
      </c>
      <c r="Z859" s="40">
        <v>22</v>
      </c>
      <c r="AA859" s="38" t="s">
        <v>450</v>
      </c>
      <c r="AB859" s="38" t="s">
        <v>450</v>
      </c>
      <c r="AC859" s="38" t="s">
        <v>450</v>
      </c>
      <c r="AD859" s="38" t="s">
        <v>450</v>
      </c>
      <c r="AE859" s="38">
        <v>0</v>
      </c>
      <c r="AF859" s="39" t="s">
        <v>450</v>
      </c>
      <c r="AG859" s="39" t="s">
        <v>450</v>
      </c>
      <c r="AH859" s="39" t="s">
        <v>450</v>
      </c>
      <c r="AI859" s="39" t="s">
        <v>450</v>
      </c>
      <c r="AJ859" s="39">
        <v>0</v>
      </c>
      <c r="AK859" s="38">
        <v>39.707999999999998</v>
      </c>
      <c r="AL859" s="38">
        <v>3.83</v>
      </c>
      <c r="AM859" s="38" t="s">
        <v>450</v>
      </c>
      <c r="AN859" s="38" t="s">
        <v>450</v>
      </c>
      <c r="AO859" s="38">
        <v>43.537999999999997</v>
      </c>
      <c r="AP859" s="36" t="s">
        <v>450</v>
      </c>
      <c r="AQ859" s="36" t="s">
        <v>450</v>
      </c>
      <c r="AR859" s="36" t="s">
        <v>450</v>
      </c>
      <c r="AS859" s="36" t="s">
        <v>450</v>
      </c>
      <c r="AT859" s="36">
        <v>0</v>
      </c>
      <c r="AU859" s="37" t="s">
        <v>450</v>
      </c>
      <c r="AV859" s="37" t="s">
        <v>450</v>
      </c>
      <c r="AW859" s="37" t="s">
        <v>450</v>
      </c>
      <c r="AX859" s="37" t="s">
        <v>450</v>
      </c>
      <c r="AY859" s="37">
        <v>0</v>
      </c>
      <c r="AZ859" s="36" t="s">
        <v>450</v>
      </c>
      <c r="BA859" s="36" t="s">
        <v>450</v>
      </c>
      <c r="BB859" s="36" t="s">
        <v>450</v>
      </c>
      <c r="BC859" s="36" t="s">
        <v>450</v>
      </c>
      <c r="BD859" s="36">
        <v>0</v>
      </c>
      <c r="BE859" s="38" t="s">
        <v>450</v>
      </c>
      <c r="BF859" s="38" t="s">
        <v>450</v>
      </c>
      <c r="BG859" s="38" t="s">
        <v>450</v>
      </c>
      <c r="BH859" s="38" t="s">
        <v>450</v>
      </c>
      <c r="BI859" s="38">
        <v>0</v>
      </c>
      <c r="BJ859" s="39" t="s">
        <v>450</v>
      </c>
      <c r="BK859" s="39" t="s">
        <v>450</v>
      </c>
      <c r="BL859" s="39" t="s">
        <v>450</v>
      </c>
      <c r="BM859" s="39" t="s">
        <v>450</v>
      </c>
      <c r="BN859" s="39">
        <v>0</v>
      </c>
      <c r="BO859" s="38" t="s">
        <v>450</v>
      </c>
      <c r="BP859" s="38" t="s">
        <v>450</v>
      </c>
      <c r="BQ859" s="38" t="s">
        <v>450</v>
      </c>
      <c r="BR859" s="38" t="s">
        <v>450</v>
      </c>
      <c r="BS859" s="38">
        <v>0</v>
      </c>
      <c r="BT859" s="36">
        <v>0.43099999999999999</v>
      </c>
      <c r="BU859" s="36">
        <v>0.86699999999999999</v>
      </c>
      <c r="BV859" s="36">
        <v>0</v>
      </c>
      <c r="BW859" s="36">
        <v>0</v>
      </c>
      <c r="BX859" s="36">
        <v>1.298</v>
      </c>
      <c r="BY859" s="37">
        <v>51</v>
      </c>
      <c r="BZ859" s="37">
        <v>6</v>
      </c>
      <c r="CA859" s="37">
        <v>0</v>
      </c>
      <c r="CB859" s="37">
        <v>0</v>
      </c>
      <c r="CC859" s="37">
        <v>57</v>
      </c>
      <c r="CD859" s="36">
        <v>39.707999999999998</v>
      </c>
      <c r="CE859" s="36">
        <v>3.83</v>
      </c>
      <c r="CF859" s="36">
        <v>0</v>
      </c>
      <c r="CG859" s="36">
        <v>0</v>
      </c>
      <c r="CH859" s="36">
        <v>43.537999999999997</v>
      </c>
    </row>
    <row r="860" spans="1:86" x14ac:dyDescent="0.25">
      <c r="A860" s="45">
        <v>2022</v>
      </c>
      <c r="B860" s="43" t="s">
        <v>191</v>
      </c>
      <c r="C860" s="44">
        <v>12260</v>
      </c>
      <c r="D860" s="43" t="s">
        <v>590</v>
      </c>
      <c r="E860" s="43" t="s">
        <v>468</v>
      </c>
      <c r="F860" s="42" t="s">
        <v>457</v>
      </c>
      <c r="G860" s="54">
        <v>0.92400000000000004</v>
      </c>
      <c r="H860" s="54">
        <v>0.82099999999999995</v>
      </c>
      <c r="I860" s="38" t="s">
        <v>450</v>
      </c>
      <c r="J860" s="38" t="s">
        <v>450</v>
      </c>
      <c r="K860" s="38">
        <v>1.7450000000000001</v>
      </c>
      <c r="L860" s="39">
        <v>128</v>
      </c>
      <c r="M860" s="39">
        <v>3</v>
      </c>
      <c r="N860" s="39" t="s">
        <v>450</v>
      </c>
      <c r="O860" s="39" t="s">
        <v>450</v>
      </c>
      <c r="P860" s="39">
        <v>131</v>
      </c>
      <c r="Q860" s="41" t="s">
        <v>450</v>
      </c>
      <c r="R860" s="41" t="s">
        <v>450</v>
      </c>
      <c r="S860" s="41" t="s">
        <v>450</v>
      </c>
      <c r="T860" s="41" t="s">
        <v>450</v>
      </c>
      <c r="U860" s="41" t="s">
        <v>450</v>
      </c>
      <c r="V860" s="40" t="s">
        <v>450</v>
      </c>
      <c r="W860" s="40" t="s">
        <v>450</v>
      </c>
      <c r="X860" s="40" t="s">
        <v>450</v>
      </c>
      <c r="Y860" s="40" t="s">
        <v>450</v>
      </c>
      <c r="Z860" s="40" t="s">
        <v>450</v>
      </c>
      <c r="AA860" s="38" t="s">
        <v>450</v>
      </c>
      <c r="AB860" s="38" t="s">
        <v>450</v>
      </c>
      <c r="AC860" s="38" t="s">
        <v>450</v>
      </c>
      <c r="AD860" s="38" t="s">
        <v>450</v>
      </c>
      <c r="AE860" s="38" t="s">
        <v>450</v>
      </c>
      <c r="AF860" s="39" t="s">
        <v>450</v>
      </c>
      <c r="AG860" s="39" t="s">
        <v>450</v>
      </c>
      <c r="AH860" s="39" t="s">
        <v>450</v>
      </c>
      <c r="AI860" s="39" t="s">
        <v>450</v>
      </c>
      <c r="AJ860" s="39" t="s">
        <v>450</v>
      </c>
      <c r="AK860" s="38" t="s">
        <v>450</v>
      </c>
      <c r="AL860" s="38" t="s">
        <v>450</v>
      </c>
      <c r="AM860" s="38" t="s">
        <v>450</v>
      </c>
      <c r="AN860" s="38" t="s">
        <v>450</v>
      </c>
      <c r="AO860" s="38">
        <v>0</v>
      </c>
      <c r="AP860" s="36" t="s">
        <v>450</v>
      </c>
      <c r="AQ860" s="36" t="s">
        <v>450</v>
      </c>
      <c r="AR860" s="36" t="s">
        <v>450</v>
      </c>
      <c r="AS860" s="36" t="s">
        <v>450</v>
      </c>
      <c r="AT860" s="36">
        <v>0</v>
      </c>
      <c r="AU860" s="37" t="s">
        <v>450</v>
      </c>
      <c r="AV860" s="37" t="s">
        <v>450</v>
      </c>
      <c r="AW860" s="37" t="s">
        <v>450</v>
      </c>
      <c r="AX860" s="37" t="s">
        <v>450</v>
      </c>
      <c r="AY860" s="37">
        <v>0</v>
      </c>
      <c r="AZ860" s="36" t="s">
        <v>450</v>
      </c>
      <c r="BA860" s="36" t="s">
        <v>450</v>
      </c>
      <c r="BB860" s="36" t="s">
        <v>450</v>
      </c>
      <c r="BC860" s="36" t="s">
        <v>450</v>
      </c>
      <c r="BD860" s="36">
        <v>0</v>
      </c>
      <c r="BE860" s="38" t="s">
        <v>450</v>
      </c>
      <c r="BF860" s="38" t="s">
        <v>450</v>
      </c>
      <c r="BG860" s="38" t="s">
        <v>450</v>
      </c>
      <c r="BH860" s="38" t="s">
        <v>450</v>
      </c>
      <c r="BI860" s="38">
        <v>0</v>
      </c>
      <c r="BJ860" s="39" t="s">
        <v>450</v>
      </c>
      <c r="BK860" s="39" t="s">
        <v>450</v>
      </c>
      <c r="BL860" s="39" t="s">
        <v>450</v>
      </c>
      <c r="BM860" s="39" t="s">
        <v>450</v>
      </c>
      <c r="BN860" s="39">
        <v>0</v>
      </c>
      <c r="BO860" s="38" t="s">
        <v>450</v>
      </c>
      <c r="BP860" s="38" t="s">
        <v>450</v>
      </c>
      <c r="BQ860" s="38" t="s">
        <v>450</v>
      </c>
      <c r="BR860" s="38" t="s">
        <v>450</v>
      </c>
      <c r="BS860" s="38">
        <v>0</v>
      </c>
      <c r="BT860" s="36">
        <v>0.92400000000000004</v>
      </c>
      <c r="BU860" s="36">
        <v>0.82099999999999995</v>
      </c>
      <c r="BV860" s="36">
        <v>0</v>
      </c>
      <c r="BW860" s="36">
        <v>0</v>
      </c>
      <c r="BX860" s="36">
        <v>1.7450000000000001</v>
      </c>
      <c r="BY860" s="37">
        <v>128</v>
      </c>
      <c r="BZ860" s="37">
        <v>3</v>
      </c>
      <c r="CA860" s="37">
        <v>0</v>
      </c>
      <c r="CB860" s="37">
        <v>0</v>
      </c>
      <c r="CC860" s="37">
        <v>131</v>
      </c>
      <c r="CD860" s="36">
        <v>0</v>
      </c>
      <c r="CE860" s="36">
        <v>0</v>
      </c>
      <c r="CF860" s="36">
        <v>0</v>
      </c>
      <c r="CG860" s="36">
        <v>0</v>
      </c>
      <c r="CH860" s="36">
        <v>0</v>
      </c>
    </row>
    <row r="861" spans="1:86" x14ac:dyDescent="0.25">
      <c r="A861" s="45">
        <v>2022</v>
      </c>
      <c r="B861" s="43" t="s">
        <v>191</v>
      </c>
      <c r="C861" s="44">
        <v>13640</v>
      </c>
      <c r="D861" s="43" t="s">
        <v>589</v>
      </c>
      <c r="E861" s="43" t="s">
        <v>468</v>
      </c>
      <c r="F861" s="42" t="s">
        <v>457</v>
      </c>
      <c r="G861" s="54">
        <v>14.903</v>
      </c>
      <c r="H861" s="54">
        <v>3.31</v>
      </c>
      <c r="I861" s="38">
        <v>0</v>
      </c>
      <c r="J861" s="38">
        <v>0</v>
      </c>
      <c r="K861" s="38">
        <v>18.213000000000001</v>
      </c>
      <c r="L861" s="39">
        <v>1776</v>
      </c>
      <c r="M861" s="39">
        <v>33</v>
      </c>
      <c r="N861" s="39">
        <v>0</v>
      </c>
      <c r="O861" s="39">
        <v>0</v>
      </c>
      <c r="P861" s="39">
        <v>1809</v>
      </c>
      <c r="Q861" s="41" t="s">
        <v>450</v>
      </c>
      <c r="R861" s="41" t="s">
        <v>450</v>
      </c>
      <c r="S861" s="41" t="s">
        <v>450</v>
      </c>
      <c r="T861" s="41" t="s">
        <v>450</v>
      </c>
      <c r="U861" s="41" t="s">
        <v>450</v>
      </c>
      <c r="V861" s="40" t="s">
        <v>450</v>
      </c>
      <c r="W861" s="40" t="s">
        <v>450</v>
      </c>
      <c r="X861" s="40" t="s">
        <v>450</v>
      </c>
      <c r="Y861" s="40" t="s">
        <v>450</v>
      </c>
      <c r="Z861" s="40" t="s">
        <v>450</v>
      </c>
      <c r="AA861" s="38" t="s">
        <v>450</v>
      </c>
      <c r="AB861" s="38" t="s">
        <v>450</v>
      </c>
      <c r="AC861" s="38" t="s">
        <v>450</v>
      </c>
      <c r="AD861" s="38" t="s">
        <v>450</v>
      </c>
      <c r="AE861" s="38" t="s">
        <v>450</v>
      </c>
      <c r="AF861" s="39" t="s">
        <v>450</v>
      </c>
      <c r="AG861" s="39" t="s">
        <v>450</v>
      </c>
      <c r="AH861" s="39" t="s">
        <v>450</v>
      </c>
      <c r="AI861" s="39" t="s">
        <v>450</v>
      </c>
      <c r="AJ861" s="39" t="s">
        <v>450</v>
      </c>
      <c r="AK861" s="38">
        <v>5376</v>
      </c>
      <c r="AL861" s="38">
        <v>6945.73</v>
      </c>
      <c r="AM861" s="38" t="s">
        <v>450</v>
      </c>
      <c r="AN861" s="38" t="s">
        <v>450</v>
      </c>
      <c r="AO861" s="38">
        <v>12321.73</v>
      </c>
      <c r="AP861" s="36" t="s">
        <v>450</v>
      </c>
      <c r="AQ861" s="36" t="s">
        <v>450</v>
      </c>
      <c r="AR861" s="36" t="s">
        <v>450</v>
      </c>
      <c r="AS861" s="36" t="s">
        <v>450</v>
      </c>
      <c r="AT861" s="36">
        <v>0</v>
      </c>
      <c r="AU861" s="37" t="s">
        <v>450</v>
      </c>
      <c r="AV861" s="37" t="s">
        <v>450</v>
      </c>
      <c r="AW861" s="37" t="s">
        <v>450</v>
      </c>
      <c r="AX861" s="37" t="s">
        <v>450</v>
      </c>
      <c r="AY861" s="37">
        <v>0</v>
      </c>
      <c r="AZ861" s="36" t="s">
        <v>450</v>
      </c>
      <c r="BA861" s="36" t="s">
        <v>450</v>
      </c>
      <c r="BB861" s="36" t="s">
        <v>450</v>
      </c>
      <c r="BC861" s="36" t="s">
        <v>450</v>
      </c>
      <c r="BD861" s="36">
        <v>0</v>
      </c>
      <c r="BE861" s="38" t="s">
        <v>450</v>
      </c>
      <c r="BF861" s="38" t="s">
        <v>450</v>
      </c>
      <c r="BG861" s="38" t="s">
        <v>450</v>
      </c>
      <c r="BH861" s="38" t="s">
        <v>450</v>
      </c>
      <c r="BI861" s="38">
        <v>0</v>
      </c>
      <c r="BJ861" s="39" t="s">
        <v>450</v>
      </c>
      <c r="BK861" s="39" t="s">
        <v>450</v>
      </c>
      <c r="BL861" s="39" t="s">
        <v>450</v>
      </c>
      <c r="BM861" s="39" t="s">
        <v>450</v>
      </c>
      <c r="BN861" s="39">
        <v>0</v>
      </c>
      <c r="BO861" s="38" t="s">
        <v>450</v>
      </c>
      <c r="BP861" s="38" t="s">
        <v>450</v>
      </c>
      <c r="BQ861" s="38" t="s">
        <v>450</v>
      </c>
      <c r="BR861" s="38" t="s">
        <v>450</v>
      </c>
      <c r="BS861" s="38">
        <v>0</v>
      </c>
      <c r="BT861" s="36">
        <v>14.903</v>
      </c>
      <c r="BU861" s="36">
        <v>3.31</v>
      </c>
      <c r="BV861" s="36">
        <v>0</v>
      </c>
      <c r="BW861" s="36">
        <v>0</v>
      </c>
      <c r="BX861" s="36">
        <v>18.213000000000001</v>
      </c>
      <c r="BY861" s="37">
        <v>1776</v>
      </c>
      <c r="BZ861" s="37">
        <v>33</v>
      </c>
      <c r="CA861" s="37">
        <v>0</v>
      </c>
      <c r="CB861" s="37">
        <v>0</v>
      </c>
      <c r="CC861" s="37">
        <v>1809</v>
      </c>
      <c r="CD861" s="36">
        <v>5376</v>
      </c>
      <c r="CE861" s="36">
        <v>6945.73</v>
      </c>
      <c r="CF861" s="36">
        <v>0</v>
      </c>
      <c r="CG861" s="36">
        <v>0</v>
      </c>
      <c r="CH861" s="36">
        <v>12321.73</v>
      </c>
    </row>
    <row r="862" spans="1:86" x14ac:dyDescent="0.25">
      <c r="A862" s="45">
        <v>2022</v>
      </c>
      <c r="B862" s="43" t="s">
        <v>191</v>
      </c>
      <c r="C862" s="44">
        <v>13762</v>
      </c>
      <c r="D862" s="43" t="s">
        <v>588</v>
      </c>
      <c r="E862" s="43" t="s">
        <v>468</v>
      </c>
      <c r="F862" s="42" t="s">
        <v>457</v>
      </c>
      <c r="G862" s="54">
        <v>1.78</v>
      </c>
      <c r="H862" s="54">
        <v>1.2E-2</v>
      </c>
      <c r="I862" s="38" t="s">
        <v>450</v>
      </c>
      <c r="J862" s="38" t="s">
        <v>450</v>
      </c>
      <c r="K862" s="38">
        <v>1.792</v>
      </c>
      <c r="L862" s="39">
        <v>198</v>
      </c>
      <c r="M862" s="39">
        <v>2</v>
      </c>
      <c r="N862" s="39" t="s">
        <v>450</v>
      </c>
      <c r="O862" s="39" t="s">
        <v>450</v>
      </c>
      <c r="P862" s="39">
        <v>200</v>
      </c>
      <c r="Q862" s="41" t="s">
        <v>450</v>
      </c>
      <c r="R862" s="41" t="s">
        <v>450</v>
      </c>
      <c r="S862" s="41" t="s">
        <v>450</v>
      </c>
      <c r="T862" s="41" t="s">
        <v>450</v>
      </c>
      <c r="U862" s="41" t="s">
        <v>450</v>
      </c>
      <c r="V862" s="40" t="s">
        <v>450</v>
      </c>
      <c r="W862" s="40" t="s">
        <v>450</v>
      </c>
      <c r="X862" s="40" t="s">
        <v>450</v>
      </c>
      <c r="Y862" s="40" t="s">
        <v>450</v>
      </c>
      <c r="Z862" s="40" t="s">
        <v>450</v>
      </c>
      <c r="AA862" s="38" t="s">
        <v>450</v>
      </c>
      <c r="AB862" s="38" t="s">
        <v>450</v>
      </c>
      <c r="AC862" s="38" t="s">
        <v>450</v>
      </c>
      <c r="AD862" s="38" t="s">
        <v>450</v>
      </c>
      <c r="AE862" s="38" t="s">
        <v>450</v>
      </c>
      <c r="AF862" s="39" t="s">
        <v>450</v>
      </c>
      <c r="AG862" s="39" t="s">
        <v>450</v>
      </c>
      <c r="AH862" s="39" t="s">
        <v>450</v>
      </c>
      <c r="AI862" s="39" t="s">
        <v>450</v>
      </c>
      <c r="AJ862" s="39" t="s">
        <v>450</v>
      </c>
      <c r="AK862" s="38" t="s">
        <v>450</v>
      </c>
      <c r="AL862" s="38" t="s">
        <v>450</v>
      </c>
      <c r="AM862" s="38" t="s">
        <v>450</v>
      </c>
      <c r="AN862" s="38" t="s">
        <v>450</v>
      </c>
      <c r="AO862" s="38">
        <v>0</v>
      </c>
      <c r="AP862" s="36">
        <v>4.0000000000000001E-3</v>
      </c>
      <c r="AQ862" s="36" t="s">
        <v>450</v>
      </c>
      <c r="AR862" s="36" t="s">
        <v>450</v>
      </c>
      <c r="AS862" s="36" t="s">
        <v>450</v>
      </c>
      <c r="AT862" s="36">
        <v>4.0000000000000001E-3</v>
      </c>
      <c r="AU862" s="37">
        <v>2</v>
      </c>
      <c r="AV862" s="37" t="s">
        <v>450</v>
      </c>
      <c r="AW862" s="37" t="s">
        <v>450</v>
      </c>
      <c r="AX862" s="37" t="s">
        <v>450</v>
      </c>
      <c r="AY862" s="37">
        <v>2</v>
      </c>
      <c r="AZ862" s="36" t="s">
        <v>450</v>
      </c>
      <c r="BA862" s="36" t="s">
        <v>450</v>
      </c>
      <c r="BB862" s="36" t="s">
        <v>450</v>
      </c>
      <c r="BC862" s="36" t="s">
        <v>450</v>
      </c>
      <c r="BD862" s="36">
        <v>0</v>
      </c>
      <c r="BE862" s="38" t="s">
        <v>450</v>
      </c>
      <c r="BF862" s="38" t="s">
        <v>450</v>
      </c>
      <c r="BG862" s="38" t="s">
        <v>450</v>
      </c>
      <c r="BH862" s="38" t="s">
        <v>450</v>
      </c>
      <c r="BI862" s="38">
        <v>0</v>
      </c>
      <c r="BJ862" s="39" t="s">
        <v>450</v>
      </c>
      <c r="BK862" s="39" t="s">
        <v>450</v>
      </c>
      <c r="BL862" s="39" t="s">
        <v>450</v>
      </c>
      <c r="BM862" s="39" t="s">
        <v>450</v>
      </c>
      <c r="BN862" s="39">
        <v>0</v>
      </c>
      <c r="BO862" s="38" t="s">
        <v>450</v>
      </c>
      <c r="BP862" s="38" t="s">
        <v>450</v>
      </c>
      <c r="BQ862" s="38" t="s">
        <v>450</v>
      </c>
      <c r="BR862" s="38" t="s">
        <v>450</v>
      </c>
      <c r="BS862" s="38">
        <v>0</v>
      </c>
      <c r="BT862" s="36">
        <v>1.784</v>
      </c>
      <c r="BU862" s="36">
        <v>1.2E-2</v>
      </c>
      <c r="BV862" s="36">
        <v>0</v>
      </c>
      <c r="BW862" s="36">
        <v>0</v>
      </c>
      <c r="BX862" s="36">
        <v>1.796</v>
      </c>
      <c r="BY862" s="37">
        <v>200</v>
      </c>
      <c r="BZ862" s="37">
        <v>2</v>
      </c>
      <c r="CA862" s="37">
        <v>0</v>
      </c>
      <c r="CB862" s="37">
        <v>0</v>
      </c>
      <c r="CC862" s="37">
        <v>202</v>
      </c>
      <c r="CD862" s="36">
        <v>0</v>
      </c>
      <c r="CE862" s="36">
        <v>0</v>
      </c>
      <c r="CF862" s="36">
        <v>0</v>
      </c>
      <c r="CG862" s="36">
        <v>0</v>
      </c>
      <c r="CH862" s="36">
        <v>0</v>
      </c>
    </row>
    <row r="863" spans="1:86" x14ac:dyDescent="0.25">
      <c r="A863" s="45">
        <v>2022</v>
      </c>
      <c r="B863" s="43" t="s">
        <v>191</v>
      </c>
      <c r="C863" s="44">
        <v>15410</v>
      </c>
      <c r="D863" s="43" t="s">
        <v>587</v>
      </c>
      <c r="E863" s="43" t="s">
        <v>468</v>
      </c>
      <c r="F863" s="42" t="s">
        <v>457</v>
      </c>
      <c r="G863" s="54">
        <v>0.78</v>
      </c>
      <c r="H863" s="54" t="s">
        <v>450</v>
      </c>
      <c r="I863" s="38">
        <v>6.0000000000000001E-3</v>
      </c>
      <c r="J863" s="38" t="s">
        <v>450</v>
      </c>
      <c r="K863" s="38">
        <v>0.78600000000000003</v>
      </c>
      <c r="L863" s="39">
        <v>125</v>
      </c>
      <c r="M863" s="39" t="s">
        <v>450</v>
      </c>
      <c r="N863" s="39">
        <v>1</v>
      </c>
      <c r="O863" s="39" t="s">
        <v>450</v>
      </c>
      <c r="P863" s="39">
        <v>126</v>
      </c>
      <c r="Q863" s="41" t="s">
        <v>450</v>
      </c>
      <c r="R863" s="41" t="s">
        <v>450</v>
      </c>
      <c r="S863" s="41" t="s">
        <v>450</v>
      </c>
      <c r="T863" s="41" t="s">
        <v>450</v>
      </c>
      <c r="U863" s="41" t="s">
        <v>450</v>
      </c>
      <c r="V863" s="40" t="s">
        <v>450</v>
      </c>
      <c r="W863" s="40" t="s">
        <v>450</v>
      </c>
      <c r="X863" s="40" t="s">
        <v>450</v>
      </c>
      <c r="Y863" s="40" t="s">
        <v>450</v>
      </c>
      <c r="Z863" s="40" t="s">
        <v>450</v>
      </c>
      <c r="AA863" s="38" t="s">
        <v>450</v>
      </c>
      <c r="AB863" s="38" t="s">
        <v>450</v>
      </c>
      <c r="AC863" s="38" t="s">
        <v>450</v>
      </c>
      <c r="AD863" s="38" t="s">
        <v>450</v>
      </c>
      <c r="AE863" s="38" t="s">
        <v>450</v>
      </c>
      <c r="AF863" s="39" t="s">
        <v>450</v>
      </c>
      <c r="AG863" s="39" t="s">
        <v>450</v>
      </c>
      <c r="AH863" s="39" t="s">
        <v>450</v>
      </c>
      <c r="AI863" s="39" t="s">
        <v>450</v>
      </c>
      <c r="AJ863" s="39" t="s">
        <v>450</v>
      </c>
      <c r="AK863" s="38" t="s">
        <v>450</v>
      </c>
      <c r="AL863" s="38" t="s">
        <v>450</v>
      </c>
      <c r="AM863" s="38" t="s">
        <v>450</v>
      </c>
      <c r="AN863" s="38" t="s">
        <v>450</v>
      </c>
      <c r="AO863" s="38">
        <v>0</v>
      </c>
      <c r="AP863" s="36">
        <v>2E-3</v>
      </c>
      <c r="AQ863" s="36" t="s">
        <v>450</v>
      </c>
      <c r="AR863" s="36" t="s">
        <v>450</v>
      </c>
      <c r="AS863" s="36" t="s">
        <v>450</v>
      </c>
      <c r="AT863" s="36">
        <v>2E-3</v>
      </c>
      <c r="AU863" s="37">
        <v>1</v>
      </c>
      <c r="AV863" s="37" t="s">
        <v>450</v>
      </c>
      <c r="AW863" s="37" t="s">
        <v>450</v>
      </c>
      <c r="AX863" s="37" t="s">
        <v>450</v>
      </c>
      <c r="AY863" s="37">
        <v>1</v>
      </c>
      <c r="AZ863" s="36" t="s">
        <v>450</v>
      </c>
      <c r="BA863" s="36" t="s">
        <v>450</v>
      </c>
      <c r="BB863" s="36" t="s">
        <v>450</v>
      </c>
      <c r="BC863" s="36" t="s">
        <v>450</v>
      </c>
      <c r="BD863" s="36">
        <v>0</v>
      </c>
      <c r="BE863" s="38" t="s">
        <v>450</v>
      </c>
      <c r="BF863" s="38" t="s">
        <v>450</v>
      </c>
      <c r="BG863" s="38" t="s">
        <v>450</v>
      </c>
      <c r="BH863" s="38" t="s">
        <v>450</v>
      </c>
      <c r="BI863" s="38">
        <v>0</v>
      </c>
      <c r="BJ863" s="39" t="s">
        <v>450</v>
      </c>
      <c r="BK863" s="39" t="s">
        <v>450</v>
      </c>
      <c r="BL863" s="39" t="s">
        <v>450</v>
      </c>
      <c r="BM863" s="39" t="s">
        <v>450</v>
      </c>
      <c r="BN863" s="39">
        <v>0</v>
      </c>
      <c r="BO863" s="38" t="s">
        <v>450</v>
      </c>
      <c r="BP863" s="38" t="s">
        <v>450</v>
      </c>
      <c r="BQ863" s="38" t="s">
        <v>450</v>
      </c>
      <c r="BR863" s="38" t="s">
        <v>450</v>
      </c>
      <c r="BS863" s="38">
        <v>0</v>
      </c>
      <c r="BT863" s="36">
        <v>0.78200000000000003</v>
      </c>
      <c r="BU863" s="36">
        <v>0</v>
      </c>
      <c r="BV863" s="36">
        <v>6.0000000000000001E-3</v>
      </c>
      <c r="BW863" s="36">
        <v>0</v>
      </c>
      <c r="BX863" s="36">
        <v>0.78800000000000003</v>
      </c>
      <c r="BY863" s="37">
        <v>126</v>
      </c>
      <c r="BZ863" s="37">
        <v>0</v>
      </c>
      <c r="CA863" s="37">
        <v>1</v>
      </c>
      <c r="CB863" s="37">
        <v>0</v>
      </c>
      <c r="CC863" s="37">
        <v>127</v>
      </c>
      <c r="CD863" s="36">
        <v>0</v>
      </c>
      <c r="CE863" s="36">
        <v>0</v>
      </c>
      <c r="CF863" s="36">
        <v>0</v>
      </c>
      <c r="CG863" s="36">
        <v>0</v>
      </c>
      <c r="CH863" s="36">
        <v>0</v>
      </c>
    </row>
    <row r="864" spans="1:86" x14ac:dyDescent="0.25">
      <c r="A864" s="45">
        <v>2022</v>
      </c>
      <c r="B864" s="43" t="s">
        <v>191</v>
      </c>
      <c r="C864" s="44">
        <v>16558</v>
      </c>
      <c r="D864" s="43" t="s">
        <v>586</v>
      </c>
      <c r="E864" s="43" t="s">
        <v>468</v>
      </c>
      <c r="F864" s="42" t="s">
        <v>457</v>
      </c>
      <c r="G864" s="54">
        <v>0.33600000000000002</v>
      </c>
      <c r="H864" s="54">
        <v>0.33</v>
      </c>
      <c r="I864" s="38" t="s">
        <v>450</v>
      </c>
      <c r="J864" s="38" t="s">
        <v>450</v>
      </c>
      <c r="K864" s="38">
        <v>0.66600000000000004</v>
      </c>
      <c r="L864" s="39">
        <v>58</v>
      </c>
      <c r="M864" s="39">
        <v>4</v>
      </c>
      <c r="N864" s="39" t="s">
        <v>450</v>
      </c>
      <c r="O864" s="39" t="s">
        <v>450</v>
      </c>
      <c r="P864" s="39">
        <v>62</v>
      </c>
      <c r="Q864" s="41" t="s">
        <v>450</v>
      </c>
      <c r="R864" s="41" t="s">
        <v>450</v>
      </c>
      <c r="S864" s="41" t="s">
        <v>450</v>
      </c>
      <c r="T864" s="41" t="s">
        <v>450</v>
      </c>
      <c r="U864" s="41" t="s">
        <v>450</v>
      </c>
      <c r="V864" s="40" t="s">
        <v>450</v>
      </c>
      <c r="W864" s="40" t="s">
        <v>450</v>
      </c>
      <c r="X864" s="40" t="s">
        <v>450</v>
      </c>
      <c r="Y864" s="40" t="s">
        <v>450</v>
      </c>
      <c r="Z864" s="40" t="s">
        <v>450</v>
      </c>
      <c r="AA864" s="38" t="s">
        <v>450</v>
      </c>
      <c r="AB864" s="38" t="s">
        <v>450</v>
      </c>
      <c r="AC864" s="38" t="s">
        <v>450</v>
      </c>
      <c r="AD864" s="38" t="s">
        <v>450</v>
      </c>
      <c r="AE864" s="38" t="s">
        <v>450</v>
      </c>
      <c r="AF864" s="39" t="s">
        <v>450</v>
      </c>
      <c r="AG864" s="39" t="s">
        <v>450</v>
      </c>
      <c r="AH864" s="39" t="s">
        <v>450</v>
      </c>
      <c r="AI864" s="39" t="s">
        <v>450</v>
      </c>
      <c r="AJ864" s="39" t="s">
        <v>450</v>
      </c>
      <c r="AK864" s="38" t="s">
        <v>450</v>
      </c>
      <c r="AL864" s="38" t="s">
        <v>450</v>
      </c>
      <c r="AM864" s="38" t="s">
        <v>450</v>
      </c>
      <c r="AN864" s="38" t="s">
        <v>450</v>
      </c>
      <c r="AO864" s="38">
        <v>0</v>
      </c>
      <c r="AP864" s="36" t="s">
        <v>450</v>
      </c>
      <c r="AQ864" s="36" t="s">
        <v>450</v>
      </c>
      <c r="AR864" s="36" t="s">
        <v>450</v>
      </c>
      <c r="AS864" s="36" t="s">
        <v>450</v>
      </c>
      <c r="AT864" s="36">
        <v>0</v>
      </c>
      <c r="AU864" s="37" t="s">
        <v>450</v>
      </c>
      <c r="AV864" s="37" t="s">
        <v>450</v>
      </c>
      <c r="AW864" s="37" t="s">
        <v>450</v>
      </c>
      <c r="AX864" s="37" t="s">
        <v>450</v>
      </c>
      <c r="AY864" s="37">
        <v>0</v>
      </c>
      <c r="AZ864" s="36" t="s">
        <v>450</v>
      </c>
      <c r="BA864" s="36" t="s">
        <v>450</v>
      </c>
      <c r="BB864" s="36" t="s">
        <v>450</v>
      </c>
      <c r="BC864" s="36" t="s">
        <v>450</v>
      </c>
      <c r="BD864" s="36">
        <v>0</v>
      </c>
      <c r="BE864" s="38" t="s">
        <v>450</v>
      </c>
      <c r="BF864" s="38" t="s">
        <v>450</v>
      </c>
      <c r="BG864" s="38" t="s">
        <v>450</v>
      </c>
      <c r="BH864" s="38" t="s">
        <v>450</v>
      </c>
      <c r="BI864" s="38">
        <v>0</v>
      </c>
      <c r="BJ864" s="39" t="s">
        <v>450</v>
      </c>
      <c r="BK864" s="39" t="s">
        <v>450</v>
      </c>
      <c r="BL864" s="39" t="s">
        <v>450</v>
      </c>
      <c r="BM864" s="39" t="s">
        <v>450</v>
      </c>
      <c r="BN864" s="39">
        <v>0</v>
      </c>
      <c r="BO864" s="38" t="s">
        <v>450</v>
      </c>
      <c r="BP864" s="38" t="s">
        <v>450</v>
      </c>
      <c r="BQ864" s="38" t="s">
        <v>450</v>
      </c>
      <c r="BR864" s="38" t="s">
        <v>450</v>
      </c>
      <c r="BS864" s="38">
        <v>0</v>
      </c>
      <c r="BT864" s="36">
        <v>0.33600000000000002</v>
      </c>
      <c r="BU864" s="36">
        <v>0.33</v>
      </c>
      <c r="BV864" s="36">
        <v>0</v>
      </c>
      <c r="BW864" s="36">
        <v>0</v>
      </c>
      <c r="BX864" s="36">
        <v>0.66600000000000004</v>
      </c>
      <c r="BY864" s="37">
        <v>58</v>
      </c>
      <c r="BZ864" s="37">
        <v>4</v>
      </c>
      <c r="CA864" s="37">
        <v>0</v>
      </c>
      <c r="CB864" s="37">
        <v>0</v>
      </c>
      <c r="CC864" s="37">
        <v>62</v>
      </c>
      <c r="CD864" s="36">
        <v>0</v>
      </c>
      <c r="CE864" s="36">
        <v>0</v>
      </c>
      <c r="CF864" s="36">
        <v>0</v>
      </c>
      <c r="CG864" s="36">
        <v>0</v>
      </c>
      <c r="CH864" s="36">
        <v>0</v>
      </c>
    </row>
    <row r="865" spans="1:86" x14ac:dyDescent="0.25">
      <c r="A865" s="45">
        <v>2022</v>
      </c>
      <c r="B865" s="43" t="s">
        <v>191</v>
      </c>
      <c r="C865" s="44">
        <v>17066</v>
      </c>
      <c r="D865" s="43" t="s">
        <v>585</v>
      </c>
      <c r="E865" s="43" t="s">
        <v>468</v>
      </c>
      <c r="F865" s="42" t="s">
        <v>457</v>
      </c>
      <c r="G865" s="54">
        <v>7.1029999999999998</v>
      </c>
      <c r="H865" s="54">
        <v>4.72</v>
      </c>
      <c r="I865" s="38">
        <v>2.02</v>
      </c>
      <c r="J865" s="38">
        <v>0</v>
      </c>
      <c r="K865" s="38">
        <v>13.843</v>
      </c>
      <c r="L865" s="39">
        <v>904</v>
      </c>
      <c r="M865" s="39">
        <v>67</v>
      </c>
      <c r="N865" s="39">
        <v>14</v>
      </c>
      <c r="O865" s="39">
        <v>0</v>
      </c>
      <c r="P865" s="39">
        <v>985</v>
      </c>
      <c r="Q865" s="41" t="s">
        <v>450</v>
      </c>
      <c r="R865" s="41" t="s">
        <v>450</v>
      </c>
      <c r="S865" s="41" t="s">
        <v>450</v>
      </c>
      <c r="T865" s="41" t="s">
        <v>450</v>
      </c>
      <c r="U865" s="41" t="s">
        <v>450</v>
      </c>
      <c r="V865" s="40" t="s">
        <v>450</v>
      </c>
      <c r="W865" s="40" t="s">
        <v>450</v>
      </c>
      <c r="X865" s="40" t="s">
        <v>450</v>
      </c>
      <c r="Y865" s="40" t="s">
        <v>450</v>
      </c>
      <c r="Z865" s="40" t="s">
        <v>450</v>
      </c>
      <c r="AA865" s="38" t="s">
        <v>450</v>
      </c>
      <c r="AB865" s="38" t="s">
        <v>450</v>
      </c>
      <c r="AC865" s="38" t="s">
        <v>450</v>
      </c>
      <c r="AD865" s="38" t="s">
        <v>450</v>
      </c>
      <c r="AE865" s="38" t="s">
        <v>450</v>
      </c>
      <c r="AF865" s="39" t="s">
        <v>450</v>
      </c>
      <c r="AG865" s="39" t="s">
        <v>450</v>
      </c>
      <c r="AH865" s="39" t="s">
        <v>450</v>
      </c>
      <c r="AI865" s="39" t="s">
        <v>450</v>
      </c>
      <c r="AJ865" s="39" t="s">
        <v>450</v>
      </c>
      <c r="AK865" s="38" t="s">
        <v>450</v>
      </c>
      <c r="AL865" s="38" t="s">
        <v>450</v>
      </c>
      <c r="AM865" s="38" t="s">
        <v>450</v>
      </c>
      <c r="AN865" s="38" t="s">
        <v>450</v>
      </c>
      <c r="AO865" s="38">
        <v>0</v>
      </c>
      <c r="AP865" s="36">
        <v>3.9E-2</v>
      </c>
      <c r="AQ865" s="36">
        <v>0</v>
      </c>
      <c r="AR865" s="36">
        <v>0</v>
      </c>
      <c r="AS865" s="36">
        <v>0</v>
      </c>
      <c r="AT865" s="36">
        <v>3.9E-2</v>
      </c>
      <c r="AU865" s="37">
        <v>9</v>
      </c>
      <c r="AV865" s="37">
        <v>0</v>
      </c>
      <c r="AW865" s="37">
        <v>0</v>
      </c>
      <c r="AX865" s="37">
        <v>0</v>
      </c>
      <c r="AY865" s="37">
        <v>9</v>
      </c>
      <c r="AZ865" s="36" t="s">
        <v>450</v>
      </c>
      <c r="BA865" s="36" t="s">
        <v>450</v>
      </c>
      <c r="BB865" s="36" t="s">
        <v>450</v>
      </c>
      <c r="BC865" s="36" t="s">
        <v>450</v>
      </c>
      <c r="BD865" s="36">
        <v>0</v>
      </c>
      <c r="BE865" s="38" t="s">
        <v>450</v>
      </c>
      <c r="BF865" s="38" t="s">
        <v>450</v>
      </c>
      <c r="BG865" s="38" t="s">
        <v>450</v>
      </c>
      <c r="BH865" s="38" t="s">
        <v>450</v>
      </c>
      <c r="BI865" s="38">
        <v>0</v>
      </c>
      <c r="BJ865" s="39" t="s">
        <v>450</v>
      </c>
      <c r="BK865" s="39" t="s">
        <v>450</v>
      </c>
      <c r="BL865" s="39" t="s">
        <v>450</v>
      </c>
      <c r="BM865" s="39" t="s">
        <v>450</v>
      </c>
      <c r="BN865" s="39">
        <v>0</v>
      </c>
      <c r="BO865" s="38" t="s">
        <v>450</v>
      </c>
      <c r="BP865" s="38" t="s">
        <v>450</v>
      </c>
      <c r="BQ865" s="38" t="s">
        <v>450</v>
      </c>
      <c r="BR865" s="38" t="s">
        <v>450</v>
      </c>
      <c r="BS865" s="38">
        <v>0</v>
      </c>
      <c r="BT865" s="36">
        <v>7.1420000000000003</v>
      </c>
      <c r="BU865" s="36">
        <v>4.72</v>
      </c>
      <c r="BV865" s="36">
        <v>2.02</v>
      </c>
      <c r="BW865" s="36">
        <v>0</v>
      </c>
      <c r="BX865" s="36">
        <v>13.882</v>
      </c>
      <c r="BY865" s="37">
        <v>913</v>
      </c>
      <c r="BZ865" s="37">
        <v>67</v>
      </c>
      <c r="CA865" s="37">
        <v>14</v>
      </c>
      <c r="CB865" s="37">
        <v>0</v>
      </c>
      <c r="CC865" s="37">
        <v>994</v>
      </c>
      <c r="CD865" s="36">
        <v>0</v>
      </c>
      <c r="CE865" s="36">
        <v>0</v>
      </c>
      <c r="CF865" s="36">
        <v>0</v>
      </c>
      <c r="CG865" s="36">
        <v>0</v>
      </c>
      <c r="CH865" s="36">
        <v>0</v>
      </c>
    </row>
    <row r="866" spans="1:86" x14ac:dyDescent="0.25">
      <c r="A866" s="45">
        <v>2022</v>
      </c>
      <c r="B866" s="43" t="s">
        <v>191</v>
      </c>
      <c r="C866" s="44">
        <v>19876</v>
      </c>
      <c r="D866" s="43" t="s">
        <v>584</v>
      </c>
      <c r="E866" s="43" t="s">
        <v>468</v>
      </c>
      <c r="F866" s="42" t="s">
        <v>457</v>
      </c>
      <c r="G866" s="54">
        <v>116.639</v>
      </c>
      <c r="H866" s="54">
        <v>47.890999999999998</v>
      </c>
      <c r="I866" s="38">
        <v>0.111</v>
      </c>
      <c r="J866" s="38" t="s">
        <v>450</v>
      </c>
      <c r="K866" s="38">
        <v>164.64099999999999</v>
      </c>
      <c r="L866" s="39">
        <v>17542</v>
      </c>
      <c r="M866" s="39">
        <v>568</v>
      </c>
      <c r="N866" s="39">
        <v>6</v>
      </c>
      <c r="O866" s="39" t="s">
        <v>450</v>
      </c>
      <c r="P866" s="39">
        <v>18116</v>
      </c>
      <c r="Q866" s="41" t="s">
        <v>450</v>
      </c>
      <c r="R866" s="41" t="s">
        <v>450</v>
      </c>
      <c r="S866" s="41" t="s">
        <v>450</v>
      </c>
      <c r="T866" s="41" t="s">
        <v>450</v>
      </c>
      <c r="U866" s="41" t="s">
        <v>450</v>
      </c>
      <c r="V866" s="40" t="s">
        <v>450</v>
      </c>
      <c r="W866" s="40" t="s">
        <v>450</v>
      </c>
      <c r="X866" s="40" t="s">
        <v>450</v>
      </c>
      <c r="Y866" s="40" t="s">
        <v>450</v>
      </c>
      <c r="Z866" s="40" t="s">
        <v>450</v>
      </c>
      <c r="AA866" s="38" t="s">
        <v>450</v>
      </c>
      <c r="AB866" s="38" t="s">
        <v>450</v>
      </c>
      <c r="AC866" s="38" t="s">
        <v>450</v>
      </c>
      <c r="AD866" s="38" t="s">
        <v>450</v>
      </c>
      <c r="AE866" s="38" t="s">
        <v>450</v>
      </c>
      <c r="AF866" s="39" t="s">
        <v>450</v>
      </c>
      <c r="AG866" s="39" t="s">
        <v>450</v>
      </c>
      <c r="AH866" s="39" t="s">
        <v>450</v>
      </c>
      <c r="AI866" s="39" t="s">
        <v>450</v>
      </c>
      <c r="AJ866" s="39" t="s">
        <v>450</v>
      </c>
      <c r="AK866" s="38" t="s">
        <v>450</v>
      </c>
      <c r="AL866" s="38" t="s">
        <v>450</v>
      </c>
      <c r="AM866" s="38" t="s">
        <v>450</v>
      </c>
      <c r="AN866" s="38" t="s">
        <v>450</v>
      </c>
      <c r="AO866" s="38">
        <v>0</v>
      </c>
      <c r="AP866" s="36">
        <v>7.4999999999999997E-2</v>
      </c>
      <c r="AQ866" s="36">
        <v>7.1999999999999995E-2</v>
      </c>
      <c r="AR866" s="36" t="s">
        <v>450</v>
      </c>
      <c r="AS866" s="36" t="s">
        <v>450</v>
      </c>
      <c r="AT866" s="36">
        <v>0.14699999999999999</v>
      </c>
      <c r="AU866" s="37">
        <v>24</v>
      </c>
      <c r="AV866" s="37">
        <v>9</v>
      </c>
      <c r="AW866" s="37" t="s">
        <v>450</v>
      </c>
      <c r="AX866" s="37" t="s">
        <v>450</v>
      </c>
      <c r="AY866" s="37">
        <v>33</v>
      </c>
      <c r="AZ866" s="36" t="s">
        <v>450</v>
      </c>
      <c r="BA866" s="36" t="s">
        <v>450</v>
      </c>
      <c r="BB866" s="36" t="s">
        <v>450</v>
      </c>
      <c r="BC866" s="36" t="s">
        <v>450</v>
      </c>
      <c r="BD866" s="36">
        <v>0</v>
      </c>
      <c r="BE866" s="38" t="s">
        <v>450</v>
      </c>
      <c r="BF866" s="38" t="s">
        <v>450</v>
      </c>
      <c r="BG866" s="38" t="s">
        <v>450</v>
      </c>
      <c r="BH866" s="38" t="s">
        <v>450</v>
      </c>
      <c r="BI866" s="38">
        <v>0</v>
      </c>
      <c r="BJ866" s="39" t="s">
        <v>450</v>
      </c>
      <c r="BK866" s="39" t="s">
        <v>450</v>
      </c>
      <c r="BL866" s="39" t="s">
        <v>450</v>
      </c>
      <c r="BM866" s="39" t="s">
        <v>450</v>
      </c>
      <c r="BN866" s="39">
        <v>0</v>
      </c>
      <c r="BO866" s="38" t="s">
        <v>450</v>
      </c>
      <c r="BP866" s="38" t="s">
        <v>450</v>
      </c>
      <c r="BQ866" s="38" t="s">
        <v>450</v>
      </c>
      <c r="BR866" s="38" t="s">
        <v>450</v>
      </c>
      <c r="BS866" s="38">
        <v>0</v>
      </c>
      <c r="BT866" s="36">
        <v>116.714</v>
      </c>
      <c r="BU866" s="36">
        <v>47.963000000000001</v>
      </c>
      <c r="BV866" s="36">
        <v>0.111</v>
      </c>
      <c r="BW866" s="36">
        <v>0</v>
      </c>
      <c r="BX866" s="36">
        <v>164.78800000000001</v>
      </c>
      <c r="BY866" s="37">
        <v>17566</v>
      </c>
      <c r="BZ866" s="37">
        <v>577</v>
      </c>
      <c r="CA866" s="37">
        <v>6</v>
      </c>
      <c r="CB866" s="37">
        <v>0</v>
      </c>
      <c r="CC866" s="37">
        <v>18149</v>
      </c>
      <c r="CD866" s="36">
        <v>0</v>
      </c>
      <c r="CE866" s="36">
        <v>0</v>
      </c>
      <c r="CF866" s="36">
        <v>0</v>
      </c>
      <c r="CG866" s="36">
        <v>0</v>
      </c>
      <c r="CH866" s="36">
        <v>0</v>
      </c>
    </row>
    <row r="867" spans="1:86" x14ac:dyDescent="0.25">
      <c r="A867" s="45">
        <v>2022</v>
      </c>
      <c r="B867" s="43" t="s">
        <v>191</v>
      </c>
      <c r="C867" s="44">
        <v>19882</v>
      </c>
      <c r="D867" s="43" t="s">
        <v>583</v>
      </c>
      <c r="E867" s="43" t="s">
        <v>468</v>
      </c>
      <c r="F867" s="42" t="s">
        <v>457</v>
      </c>
      <c r="G867" s="54">
        <v>0.35799999999999998</v>
      </c>
      <c r="H867" s="54">
        <v>0.14499999999999999</v>
      </c>
      <c r="I867" s="38">
        <v>0</v>
      </c>
      <c r="J867" s="38">
        <v>0</v>
      </c>
      <c r="K867" s="38">
        <v>0.503</v>
      </c>
      <c r="L867" s="39">
        <v>69</v>
      </c>
      <c r="M867" s="39">
        <v>5</v>
      </c>
      <c r="N867" s="39">
        <v>0</v>
      </c>
      <c r="O867" s="39">
        <v>0</v>
      </c>
      <c r="P867" s="39">
        <v>74</v>
      </c>
      <c r="Q867" s="41">
        <v>0</v>
      </c>
      <c r="R867" s="41">
        <v>0</v>
      </c>
      <c r="S867" s="41">
        <v>0</v>
      </c>
      <c r="T867" s="41">
        <v>0</v>
      </c>
      <c r="U867" s="41">
        <v>0</v>
      </c>
      <c r="V867" s="40">
        <v>0</v>
      </c>
      <c r="W867" s="40">
        <v>0</v>
      </c>
      <c r="X867" s="40">
        <v>0</v>
      </c>
      <c r="Y867" s="40">
        <v>0</v>
      </c>
      <c r="Z867" s="40">
        <v>0</v>
      </c>
      <c r="AA867" s="38">
        <v>0</v>
      </c>
      <c r="AB867" s="38">
        <v>0</v>
      </c>
      <c r="AC867" s="38">
        <v>0</v>
      </c>
      <c r="AD867" s="38">
        <v>0</v>
      </c>
      <c r="AE867" s="38">
        <v>0</v>
      </c>
      <c r="AF867" s="39">
        <v>0</v>
      </c>
      <c r="AG867" s="39">
        <v>0</v>
      </c>
      <c r="AH867" s="39">
        <v>0</v>
      </c>
      <c r="AI867" s="39">
        <v>0</v>
      </c>
      <c r="AJ867" s="39">
        <v>0</v>
      </c>
      <c r="AK867" s="38">
        <v>0</v>
      </c>
      <c r="AL867" s="38">
        <v>0</v>
      </c>
      <c r="AM867" s="38">
        <v>0</v>
      </c>
      <c r="AN867" s="38">
        <v>0</v>
      </c>
      <c r="AO867" s="38">
        <v>0</v>
      </c>
      <c r="AP867" s="36">
        <v>0</v>
      </c>
      <c r="AQ867" s="36">
        <v>0</v>
      </c>
      <c r="AR867" s="36">
        <v>0</v>
      </c>
      <c r="AS867" s="36">
        <v>0</v>
      </c>
      <c r="AT867" s="36">
        <v>0</v>
      </c>
      <c r="AU867" s="37">
        <v>0</v>
      </c>
      <c r="AV867" s="37">
        <v>0</v>
      </c>
      <c r="AW867" s="37">
        <v>0</v>
      </c>
      <c r="AX867" s="37">
        <v>0</v>
      </c>
      <c r="AY867" s="37">
        <v>0</v>
      </c>
      <c r="AZ867" s="36">
        <v>0</v>
      </c>
      <c r="BA867" s="36">
        <v>0</v>
      </c>
      <c r="BB867" s="36">
        <v>0</v>
      </c>
      <c r="BC867" s="36">
        <v>0</v>
      </c>
      <c r="BD867" s="36">
        <v>0</v>
      </c>
      <c r="BE867" s="38">
        <v>0</v>
      </c>
      <c r="BF867" s="38">
        <v>0</v>
      </c>
      <c r="BG867" s="38">
        <v>0</v>
      </c>
      <c r="BH867" s="38">
        <v>0</v>
      </c>
      <c r="BI867" s="38">
        <v>0</v>
      </c>
      <c r="BJ867" s="39">
        <v>0</v>
      </c>
      <c r="BK867" s="39">
        <v>0</v>
      </c>
      <c r="BL867" s="39">
        <v>0</v>
      </c>
      <c r="BM867" s="39">
        <v>0</v>
      </c>
      <c r="BN867" s="39">
        <v>0</v>
      </c>
      <c r="BO867" s="38">
        <v>0</v>
      </c>
      <c r="BP867" s="38">
        <v>0</v>
      </c>
      <c r="BQ867" s="38">
        <v>0</v>
      </c>
      <c r="BR867" s="38">
        <v>0</v>
      </c>
      <c r="BS867" s="38">
        <v>0</v>
      </c>
      <c r="BT867" s="36">
        <v>0.35799999999999998</v>
      </c>
      <c r="BU867" s="36">
        <v>0.14499999999999999</v>
      </c>
      <c r="BV867" s="36">
        <v>0</v>
      </c>
      <c r="BW867" s="36">
        <v>0</v>
      </c>
      <c r="BX867" s="36">
        <v>0.503</v>
      </c>
      <c r="BY867" s="37">
        <v>69</v>
      </c>
      <c r="BZ867" s="37">
        <v>5</v>
      </c>
      <c r="CA867" s="37">
        <v>0</v>
      </c>
      <c r="CB867" s="37">
        <v>0</v>
      </c>
      <c r="CC867" s="37">
        <v>74</v>
      </c>
      <c r="CD867" s="36">
        <v>0</v>
      </c>
      <c r="CE867" s="36">
        <v>0</v>
      </c>
      <c r="CF867" s="36">
        <v>0</v>
      </c>
      <c r="CG867" s="36">
        <v>0</v>
      </c>
      <c r="CH867" s="36">
        <v>0</v>
      </c>
    </row>
    <row r="868" spans="1:86" x14ac:dyDescent="0.25">
      <c r="A868" s="45">
        <v>2022</v>
      </c>
      <c r="B868" s="43" t="s">
        <v>191</v>
      </c>
      <c r="C868" s="44">
        <v>21244</v>
      </c>
      <c r="D868" s="43" t="s">
        <v>582</v>
      </c>
      <c r="E868" s="43" t="s">
        <v>468</v>
      </c>
      <c r="F868" s="42" t="s">
        <v>455</v>
      </c>
      <c r="G868" s="54">
        <v>8.4540000000000006</v>
      </c>
      <c r="H868" s="54" t="s">
        <v>450</v>
      </c>
      <c r="I868" s="38" t="s">
        <v>450</v>
      </c>
      <c r="J868" s="38" t="s">
        <v>450</v>
      </c>
      <c r="K868" s="38">
        <v>8.4540000000000006</v>
      </c>
      <c r="L868" s="39">
        <v>609</v>
      </c>
      <c r="M868" s="39" t="s">
        <v>450</v>
      </c>
      <c r="N868" s="39" t="s">
        <v>450</v>
      </c>
      <c r="O868" s="39" t="s">
        <v>450</v>
      </c>
      <c r="P868" s="39">
        <v>609</v>
      </c>
      <c r="Q868" s="41" t="s">
        <v>450</v>
      </c>
      <c r="R868" s="41" t="s">
        <v>450</v>
      </c>
      <c r="S868" s="41" t="s">
        <v>450</v>
      </c>
      <c r="T868" s="41" t="s">
        <v>450</v>
      </c>
      <c r="U868" s="41" t="s">
        <v>450</v>
      </c>
      <c r="V868" s="40" t="s">
        <v>450</v>
      </c>
      <c r="W868" s="40" t="s">
        <v>450</v>
      </c>
      <c r="X868" s="40" t="s">
        <v>450</v>
      </c>
      <c r="Y868" s="40" t="s">
        <v>450</v>
      </c>
      <c r="Z868" s="40" t="s">
        <v>450</v>
      </c>
      <c r="AA868" s="38" t="s">
        <v>450</v>
      </c>
      <c r="AB868" s="38" t="s">
        <v>450</v>
      </c>
      <c r="AC868" s="38" t="s">
        <v>450</v>
      </c>
      <c r="AD868" s="38" t="s">
        <v>450</v>
      </c>
      <c r="AE868" s="38" t="s">
        <v>450</v>
      </c>
      <c r="AF868" s="39" t="s">
        <v>450</v>
      </c>
      <c r="AG868" s="39" t="s">
        <v>450</v>
      </c>
      <c r="AH868" s="39" t="s">
        <v>450</v>
      </c>
      <c r="AI868" s="39" t="s">
        <v>450</v>
      </c>
      <c r="AJ868" s="39" t="s">
        <v>450</v>
      </c>
      <c r="AK868" s="38" t="s">
        <v>450</v>
      </c>
      <c r="AL868" s="38" t="s">
        <v>450</v>
      </c>
      <c r="AM868" s="38" t="s">
        <v>450</v>
      </c>
      <c r="AN868" s="38" t="s">
        <v>450</v>
      </c>
      <c r="AO868" s="38">
        <v>0</v>
      </c>
      <c r="AP868" s="36">
        <v>3.0000000000000001E-3</v>
      </c>
      <c r="AQ868" s="36" t="s">
        <v>450</v>
      </c>
      <c r="AR868" s="36" t="s">
        <v>450</v>
      </c>
      <c r="AS868" s="36" t="s">
        <v>450</v>
      </c>
      <c r="AT868" s="36">
        <v>3.0000000000000001E-3</v>
      </c>
      <c r="AU868" s="37">
        <v>1</v>
      </c>
      <c r="AV868" s="37" t="s">
        <v>450</v>
      </c>
      <c r="AW868" s="37" t="s">
        <v>450</v>
      </c>
      <c r="AX868" s="37" t="s">
        <v>450</v>
      </c>
      <c r="AY868" s="37">
        <v>1</v>
      </c>
      <c r="AZ868" s="36" t="s">
        <v>450</v>
      </c>
      <c r="BA868" s="36" t="s">
        <v>450</v>
      </c>
      <c r="BB868" s="36" t="s">
        <v>450</v>
      </c>
      <c r="BC868" s="36" t="s">
        <v>450</v>
      </c>
      <c r="BD868" s="36">
        <v>0</v>
      </c>
      <c r="BE868" s="38" t="s">
        <v>450</v>
      </c>
      <c r="BF868" s="38" t="s">
        <v>450</v>
      </c>
      <c r="BG868" s="38" t="s">
        <v>450</v>
      </c>
      <c r="BH868" s="38" t="s">
        <v>450</v>
      </c>
      <c r="BI868" s="38">
        <v>0</v>
      </c>
      <c r="BJ868" s="39" t="s">
        <v>450</v>
      </c>
      <c r="BK868" s="39" t="s">
        <v>450</v>
      </c>
      <c r="BL868" s="39" t="s">
        <v>450</v>
      </c>
      <c r="BM868" s="39" t="s">
        <v>450</v>
      </c>
      <c r="BN868" s="39">
        <v>0</v>
      </c>
      <c r="BO868" s="38" t="s">
        <v>450</v>
      </c>
      <c r="BP868" s="38" t="s">
        <v>450</v>
      </c>
      <c r="BQ868" s="38" t="s">
        <v>450</v>
      </c>
      <c r="BR868" s="38" t="s">
        <v>450</v>
      </c>
      <c r="BS868" s="38">
        <v>0</v>
      </c>
      <c r="BT868" s="36">
        <v>8.4570000000000007</v>
      </c>
      <c r="BU868" s="36">
        <v>0</v>
      </c>
      <c r="BV868" s="36">
        <v>0</v>
      </c>
      <c r="BW868" s="36">
        <v>0</v>
      </c>
      <c r="BX868" s="36">
        <v>8.4570000000000007</v>
      </c>
      <c r="BY868" s="37">
        <v>610</v>
      </c>
      <c r="BZ868" s="37">
        <v>0</v>
      </c>
      <c r="CA868" s="37">
        <v>0</v>
      </c>
      <c r="CB868" s="37">
        <v>0</v>
      </c>
      <c r="CC868" s="37">
        <v>610</v>
      </c>
      <c r="CD868" s="36">
        <v>0</v>
      </c>
      <c r="CE868" s="36">
        <v>0</v>
      </c>
      <c r="CF868" s="36">
        <v>0</v>
      </c>
      <c r="CG868" s="36">
        <v>0</v>
      </c>
      <c r="CH868" s="36">
        <v>0</v>
      </c>
    </row>
    <row r="869" spans="1:86" x14ac:dyDescent="0.25">
      <c r="A869" s="45">
        <v>2022</v>
      </c>
      <c r="B869" s="43" t="s">
        <v>191</v>
      </c>
      <c r="C869" s="44">
        <v>40228</v>
      </c>
      <c r="D869" s="43" t="s">
        <v>581</v>
      </c>
      <c r="E869" s="43" t="s">
        <v>468</v>
      </c>
      <c r="F869" s="42" t="s">
        <v>457</v>
      </c>
      <c r="G869" s="54">
        <v>15.997999999999999</v>
      </c>
      <c r="H869" s="54">
        <v>5.6909999999999998</v>
      </c>
      <c r="I869" s="38">
        <v>4.3</v>
      </c>
      <c r="J869" s="38" t="s">
        <v>450</v>
      </c>
      <c r="K869" s="38">
        <v>25.989000000000001</v>
      </c>
      <c r="L869" s="39">
        <v>2067</v>
      </c>
      <c r="M869" s="39">
        <v>74</v>
      </c>
      <c r="N869" s="39">
        <v>21</v>
      </c>
      <c r="O869" s="39" t="s">
        <v>450</v>
      </c>
      <c r="P869" s="39">
        <v>2162</v>
      </c>
      <c r="Q869" s="41" t="s">
        <v>450</v>
      </c>
      <c r="R869" s="41" t="s">
        <v>450</v>
      </c>
      <c r="S869" s="41" t="s">
        <v>450</v>
      </c>
      <c r="T869" s="41" t="s">
        <v>450</v>
      </c>
      <c r="U869" s="41">
        <v>0</v>
      </c>
      <c r="V869" s="40" t="s">
        <v>450</v>
      </c>
      <c r="W869" s="40" t="s">
        <v>450</v>
      </c>
      <c r="X869" s="40" t="s">
        <v>450</v>
      </c>
      <c r="Y869" s="40" t="s">
        <v>450</v>
      </c>
      <c r="Z869" s="40">
        <v>0</v>
      </c>
      <c r="AA869" s="38" t="s">
        <v>450</v>
      </c>
      <c r="AB869" s="38" t="s">
        <v>450</v>
      </c>
      <c r="AC869" s="38" t="s">
        <v>450</v>
      </c>
      <c r="AD869" s="38" t="s">
        <v>450</v>
      </c>
      <c r="AE869" s="38">
        <v>0</v>
      </c>
      <c r="AF869" s="39" t="s">
        <v>450</v>
      </c>
      <c r="AG869" s="39" t="s">
        <v>450</v>
      </c>
      <c r="AH869" s="39" t="s">
        <v>450</v>
      </c>
      <c r="AI869" s="39" t="s">
        <v>450</v>
      </c>
      <c r="AJ869" s="39">
        <v>0</v>
      </c>
      <c r="AK869" s="38" t="s">
        <v>450</v>
      </c>
      <c r="AL869" s="38" t="s">
        <v>450</v>
      </c>
      <c r="AM869" s="38" t="s">
        <v>450</v>
      </c>
      <c r="AN869" s="38" t="s">
        <v>450</v>
      </c>
      <c r="AO869" s="38">
        <v>0</v>
      </c>
      <c r="AP869" s="36">
        <v>2.1999999999999999E-2</v>
      </c>
      <c r="AQ869" s="36" t="s">
        <v>450</v>
      </c>
      <c r="AR869" s="36" t="s">
        <v>450</v>
      </c>
      <c r="AS869" s="36" t="s">
        <v>450</v>
      </c>
      <c r="AT869" s="36">
        <v>2.1999999999999999E-2</v>
      </c>
      <c r="AU869" s="37">
        <v>6</v>
      </c>
      <c r="AV869" s="37" t="s">
        <v>450</v>
      </c>
      <c r="AW869" s="37" t="s">
        <v>450</v>
      </c>
      <c r="AX869" s="37" t="s">
        <v>450</v>
      </c>
      <c r="AY869" s="37">
        <v>6</v>
      </c>
      <c r="AZ869" s="36" t="s">
        <v>450</v>
      </c>
      <c r="BA869" s="36" t="s">
        <v>450</v>
      </c>
      <c r="BB869" s="36" t="s">
        <v>450</v>
      </c>
      <c r="BC869" s="36" t="s">
        <v>450</v>
      </c>
      <c r="BD869" s="36">
        <v>0</v>
      </c>
      <c r="BE869" s="38" t="s">
        <v>450</v>
      </c>
      <c r="BF869" s="38">
        <v>0.83899999999999997</v>
      </c>
      <c r="BG869" s="38" t="s">
        <v>450</v>
      </c>
      <c r="BH869" s="38" t="s">
        <v>450</v>
      </c>
      <c r="BI869" s="38">
        <v>0.83899999999999997</v>
      </c>
      <c r="BJ869" s="39" t="s">
        <v>450</v>
      </c>
      <c r="BK869" s="39">
        <v>1</v>
      </c>
      <c r="BL869" s="39" t="s">
        <v>450</v>
      </c>
      <c r="BM869" s="39" t="s">
        <v>450</v>
      </c>
      <c r="BN869" s="39">
        <v>1</v>
      </c>
      <c r="BO869" s="38" t="s">
        <v>450</v>
      </c>
      <c r="BP869" s="38" t="s">
        <v>450</v>
      </c>
      <c r="BQ869" s="38" t="s">
        <v>450</v>
      </c>
      <c r="BR869" s="38" t="s">
        <v>450</v>
      </c>
      <c r="BS869" s="38">
        <v>0</v>
      </c>
      <c r="BT869" s="36">
        <v>16.02</v>
      </c>
      <c r="BU869" s="36">
        <v>6.53</v>
      </c>
      <c r="BV869" s="36">
        <v>4.3</v>
      </c>
      <c r="BW869" s="36">
        <v>0</v>
      </c>
      <c r="BX869" s="36">
        <v>26.85</v>
      </c>
      <c r="BY869" s="37">
        <v>2073</v>
      </c>
      <c r="BZ869" s="37">
        <v>75</v>
      </c>
      <c r="CA869" s="37">
        <v>21</v>
      </c>
      <c r="CB869" s="37">
        <v>0</v>
      </c>
      <c r="CC869" s="37">
        <v>2169</v>
      </c>
      <c r="CD869" s="36">
        <v>0</v>
      </c>
      <c r="CE869" s="36">
        <v>0</v>
      </c>
      <c r="CF869" s="36">
        <v>0</v>
      </c>
      <c r="CG869" s="36">
        <v>0</v>
      </c>
      <c r="CH869" s="36">
        <v>0</v>
      </c>
    </row>
    <row r="870" spans="1:86" x14ac:dyDescent="0.25">
      <c r="A870" s="45">
        <v>2022</v>
      </c>
      <c r="B870" s="43" t="s">
        <v>191</v>
      </c>
      <c r="C870" s="44">
        <v>99999</v>
      </c>
      <c r="D870" s="43" t="s">
        <v>453</v>
      </c>
      <c r="E870" s="43" t="s">
        <v>580</v>
      </c>
      <c r="F870" s="42" t="s">
        <v>451</v>
      </c>
      <c r="G870" s="54">
        <v>-7.4999999999999997E-2</v>
      </c>
      <c r="H870" s="54">
        <v>-0.151</v>
      </c>
      <c r="I870" s="38" t="s">
        <v>450</v>
      </c>
      <c r="J870" s="38" t="s">
        <v>450</v>
      </c>
      <c r="K870" s="38">
        <v>-0.22600000000000001</v>
      </c>
      <c r="L870" s="39" t="s">
        <v>450</v>
      </c>
      <c r="M870" s="39" t="s">
        <v>450</v>
      </c>
      <c r="N870" s="39" t="s">
        <v>450</v>
      </c>
      <c r="O870" s="39" t="s">
        <v>450</v>
      </c>
      <c r="P870" s="39" t="s">
        <v>450</v>
      </c>
      <c r="Q870" s="41" t="s">
        <v>450</v>
      </c>
      <c r="R870" s="41" t="s">
        <v>450</v>
      </c>
      <c r="S870" s="41" t="s">
        <v>450</v>
      </c>
      <c r="T870" s="41" t="s">
        <v>450</v>
      </c>
      <c r="U870" s="41" t="s">
        <v>450</v>
      </c>
      <c r="V870" s="40" t="s">
        <v>450</v>
      </c>
      <c r="W870" s="40" t="s">
        <v>450</v>
      </c>
      <c r="X870" s="40" t="s">
        <v>450</v>
      </c>
      <c r="Y870" s="40" t="s">
        <v>450</v>
      </c>
      <c r="Z870" s="40" t="s">
        <v>450</v>
      </c>
      <c r="AA870" s="38" t="s">
        <v>450</v>
      </c>
      <c r="AB870" s="38" t="s">
        <v>450</v>
      </c>
      <c r="AC870" s="38" t="s">
        <v>450</v>
      </c>
      <c r="AD870" s="38" t="s">
        <v>450</v>
      </c>
      <c r="AE870" s="38">
        <v>0</v>
      </c>
      <c r="AF870" s="39" t="s">
        <v>450</v>
      </c>
      <c r="AG870" s="39" t="s">
        <v>450</v>
      </c>
      <c r="AH870" s="39" t="s">
        <v>450</v>
      </c>
      <c r="AI870" s="39" t="s">
        <v>450</v>
      </c>
      <c r="AJ870" s="39" t="s">
        <v>450</v>
      </c>
      <c r="AK870" s="38" t="s">
        <v>450</v>
      </c>
      <c r="AL870" s="38" t="s">
        <v>450</v>
      </c>
      <c r="AM870" s="38" t="s">
        <v>450</v>
      </c>
      <c r="AN870" s="38" t="s">
        <v>450</v>
      </c>
      <c r="AO870" s="38" t="s">
        <v>450</v>
      </c>
      <c r="AP870" s="36" t="s">
        <v>450</v>
      </c>
      <c r="AQ870" s="36" t="s">
        <v>450</v>
      </c>
      <c r="AR870" s="36" t="s">
        <v>450</v>
      </c>
      <c r="AS870" s="36" t="s">
        <v>450</v>
      </c>
      <c r="AT870" s="36" t="s">
        <v>450</v>
      </c>
      <c r="AU870" s="37" t="s">
        <v>450</v>
      </c>
      <c r="AV870" s="37" t="s">
        <v>450</v>
      </c>
      <c r="AW870" s="37" t="s">
        <v>450</v>
      </c>
      <c r="AX870" s="37" t="s">
        <v>450</v>
      </c>
      <c r="AY870" s="37" t="s">
        <v>450</v>
      </c>
      <c r="AZ870" s="36" t="s">
        <v>450</v>
      </c>
      <c r="BA870" s="36" t="s">
        <v>450</v>
      </c>
      <c r="BB870" s="36" t="s">
        <v>450</v>
      </c>
      <c r="BC870" s="36" t="s">
        <v>450</v>
      </c>
      <c r="BD870" s="36" t="s">
        <v>450</v>
      </c>
      <c r="BE870" s="38" t="s">
        <v>450</v>
      </c>
      <c r="BF870" s="38" t="s">
        <v>450</v>
      </c>
      <c r="BG870" s="38" t="s">
        <v>450</v>
      </c>
      <c r="BH870" s="38" t="s">
        <v>450</v>
      </c>
      <c r="BI870" s="38" t="s">
        <v>450</v>
      </c>
      <c r="BJ870" s="39" t="s">
        <v>450</v>
      </c>
      <c r="BK870" s="39" t="s">
        <v>450</v>
      </c>
      <c r="BL870" s="39" t="s">
        <v>450</v>
      </c>
      <c r="BM870" s="39" t="s">
        <v>450</v>
      </c>
      <c r="BN870" s="39" t="s">
        <v>450</v>
      </c>
      <c r="BO870" s="38" t="s">
        <v>450</v>
      </c>
      <c r="BP870" s="38" t="s">
        <v>450</v>
      </c>
      <c r="BQ870" s="38" t="s">
        <v>450</v>
      </c>
      <c r="BR870" s="38" t="s">
        <v>450</v>
      </c>
      <c r="BS870" s="38" t="s">
        <v>450</v>
      </c>
      <c r="BT870" s="36">
        <v>-7.4999999999999997E-2</v>
      </c>
      <c r="BU870" s="36">
        <v>-0.151</v>
      </c>
      <c r="BV870" s="36" t="s">
        <v>450</v>
      </c>
      <c r="BW870" s="36" t="s">
        <v>450</v>
      </c>
      <c r="BX870" s="36">
        <v>-0.22600000000000001</v>
      </c>
      <c r="BY870" s="37" t="s">
        <v>450</v>
      </c>
      <c r="BZ870" s="37" t="s">
        <v>450</v>
      </c>
      <c r="CA870" s="37" t="s">
        <v>450</v>
      </c>
      <c r="CB870" s="37" t="s">
        <v>450</v>
      </c>
      <c r="CC870" s="37" t="s">
        <v>450</v>
      </c>
      <c r="CD870" s="36" t="s">
        <v>450</v>
      </c>
      <c r="CE870" s="36" t="s">
        <v>450</v>
      </c>
      <c r="CF870" s="36" t="s">
        <v>450</v>
      </c>
      <c r="CG870" s="36" t="s">
        <v>450</v>
      </c>
      <c r="CH870" s="36" t="s">
        <v>450</v>
      </c>
    </row>
    <row r="871" spans="1:86" x14ac:dyDescent="0.25">
      <c r="A871" s="45">
        <v>2022</v>
      </c>
      <c r="B871" s="43" t="s">
        <v>191</v>
      </c>
      <c r="C871" s="44">
        <v>99999</v>
      </c>
      <c r="D871" s="43" t="s">
        <v>453</v>
      </c>
      <c r="E871" s="43" t="s">
        <v>468</v>
      </c>
      <c r="F871" s="42" t="s">
        <v>451</v>
      </c>
      <c r="G871" s="54">
        <v>-1.474</v>
      </c>
      <c r="H871" s="54" t="s">
        <v>450</v>
      </c>
      <c r="I871" s="38" t="s">
        <v>450</v>
      </c>
      <c r="J871" s="38" t="s">
        <v>450</v>
      </c>
      <c r="K871" s="38">
        <v>-1.474</v>
      </c>
      <c r="L871" s="39" t="s">
        <v>450</v>
      </c>
      <c r="M871" s="39" t="s">
        <v>450</v>
      </c>
      <c r="N871" s="39" t="s">
        <v>450</v>
      </c>
      <c r="O871" s="39" t="s">
        <v>450</v>
      </c>
      <c r="P871" s="39" t="s">
        <v>450</v>
      </c>
      <c r="Q871" s="41" t="s">
        <v>450</v>
      </c>
      <c r="R871" s="41" t="s">
        <v>450</v>
      </c>
      <c r="S871" s="41" t="s">
        <v>450</v>
      </c>
      <c r="T871" s="41" t="s">
        <v>450</v>
      </c>
      <c r="U871" s="41" t="s">
        <v>450</v>
      </c>
      <c r="V871" s="40" t="s">
        <v>450</v>
      </c>
      <c r="W871" s="40" t="s">
        <v>450</v>
      </c>
      <c r="X871" s="40" t="s">
        <v>450</v>
      </c>
      <c r="Y871" s="40" t="s">
        <v>450</v>
      </c>
      <c r="Z871" s="40" t="s">
        <v>450</v>
      </c>
      <c r="AA871" s="38" t="s">
        <v>450</v>
      </c>
      <c r="AB871" s="38" t="s">
        <v>450</v>
      </c>
      <c r="AC871" s="38" t="s">
        <v>450</v>
      </c>
      <c r="AD871" s="38" t="s">
        <v>450</v>
      </c>
      <c r="AE871" s="38" t="s">
        <v>450</v>
      </c>
      <c r="AF871" s="39" t="s">
        <v>450</v>
      </c>
      <c r="AG871" s="39" t="s">
        <v>450</v>
      </c>
      <c r="AH871" s="39" t="s">
        <v>450</v>
      </c>
      <c r="AI871" s="39" t="s">
        <v>450</v>
      </c>
      <c r="AJ871" s="39" t="s">
        <v>450</v>
      </c>
      <c r="AK871" s="38" t="s">
        <v>450</v>
      </c>
      <c r="AL871" s="38" t="s">
        <v>450</v>
      </c>
      <c r="AM871" s="38" t="s">
        <v>450</v>
      </c>
      <c r="AN871" s="38" t="s">
        <v>450</v>
      </c>
      <c r="AO871" s="38" t="s">
        <v>450</v>
      </c>
      <c r="AP871" s="36" t="s">
        <v>450</v>
      </c>
      <c r="AQ871" s="36" t="s">
        <v>450</v>
      </c>
      <c r="AR871" s="36" t="s">
        <v>450</v>
      </c>
      <c r="AS871" s="36" t="s">
        <v>450</v>
      </c>
      <c r="AT871" s="36" t="s">
        <v>450</v>
      </c>
      <c r="AU871" s="37" t="s">
        <v>450</v>
      </c>
      <c r="AV871" s="37" t="s">
        <v>450</v>
      </c>
      <c r="AW871" s="37" t="s">
        <v>450</v>
      </c>
      <c r="AX871" s="37" t="s">
        <v>450</v>
      </c>
      <c r="AY871" s="37" t="s">
        <v>450</v>
      </c>
      <c r="AZ871" s="36" t="s">
        <v>450</v>
      </c>
      <c r="BA871" s="36" t="s">
        <v>450</v>
      </c>
      <c r="BB871" s="36" t="s">
        <v>450</v>
      </c>
      <c r="BC871" s="36" t="s">
        <v>450</v>
      </c>
      <c r="BD871" s="36" t="s">
        <v>450</v>
      </c>
      <c r="BE871" s="38" t="s">
        <v>450</v>
      </c>
      <c r="BF871" s="38" t="s">
        <v>450</v>
      </c>
      <c r="BG871" s="38" t="s">
        <v>450</v>
      </c>
      <c r="BH871" s="38" t="s">
        <v>450</v>
      </c>
      <c r="BI871" s="38" t="s">
        <v>450</v>
      </c>
      <c r="BJ871" s="39" t="s">
        <v>450</v>
      </c>
      <c r="BK871" s="39" t="s">
        <v>450</v>
      </c>
      <c r="BL871" s="39" t="s">
        <v>450</v>
      </c>
      <c r="BM871" s="39" t="s">
        <v>450</v>
      </c>
      <c r="BN871" s="39" t="s">
        <v>450</v>
      </c>
      <c r="BO871" s="38" t="s">
        <v>450</v>
      </c>
      <c r="BP871" s="38" t="s">
        <v>450</v>
      </c>
      <c r="BQ871" s="38" t="s">
        <v>450</v>
      </c>
      <c r="BR871" s="38" t="s">
        <v>450</v>
      </c>
      <c r="BS871" s="38" t="s">
        <v>450</v>
      </c>
      <c r="BT871" s="36">
        <v>-1.474</v>
      </c>
      <c r="BU871" s="36" t="s">
        <v>450</v>
      </c>
      <c r="BV871" s="36" t="s">
        <v>450</v>
      </c>
      <c r="BW871" s="36" t="s">
        <v>450</v>
      </c>
      <c r="BX871" s="36">
        <v>-1.474</v>
      </c>
      <c r="BY871" s="37" t="s">
        <v>450</v>
      </c>
      <c r="BZ871" s="37" t="s">
        <v>450</v>
      </c>
      <c r="CA871" s="37" t="s">
        <v>450</v>
      </c>
      <c r="CB871" s="37" t="s">
        <v>450</v>
      </c>
      <c r="CC871" s="37" t="s">
        <v>450</v>
      </c>
      <c r="CD871" s="36" t="s">
        <v>450</v>
      </c>
      <c r="CE871" s="36" t="s">
        <v>450</v>
      </c>
      <c r="CF871" s="36" t="s">
        <v>450</v>
      </c>
      <c r="CG871" s="36" t="s">
        <v>450</v>
      </c>
      <c r="CH871" s="36" t="s">
        <v>450</v>
      </c>
    </row>
    <row r="872" spans="1:86" x14ac:dyDescent="0.25">
      <c r="A872" s="45">
        <v>2022</v>
      </c>
      <c r="B872" s="43" t="s">
        <v>190</v>
      </c>
      <c r="C872" s="44">
        <v>2548</v>
      </c>
      <c r="D872" s="43" t="s">
        <v>579</v>
      </c>
      <c r="E872" s="43" t="s">
        <v>575</v>
      </c>
      <c r="F872" s="42" t="s">
        <v>457</v>
      </c>
      <c r="G872" s="54">
        <v>1.579</v>
      </c>
      <c r="H872" s="54">
        <v>0.46</v>
      </c>
      <c r="I872" s="38">
        <v>3.7999999999999999E-2</v>
      </c>
      <c r="J872" s="38">
        <v>0</v>
      </c>
      <c r="K872" s="38">
        <v>2.077</v>
      </c>
      <c r="L872" s="39">
        <v>293</v>
      </c>
      <c r="M872" s="39">
        <v>22</v>
      </c>
      <c r="N872" s="39">
        <v>1</v>
      </c>
      <c r="O872" s="39">
        <v>0</v>
      </c>
      <c r="P872" s="39">
        <v>316</v>
      </c>
      <c r="Q872" s="41" t="s">
        <v>450</v>
      </c>
      <c r="R872" s="41" t="s">
        <v>450</v>
      </c>
      <c r="S872" s="41" t="s">
        <v>450</v>
      </c>
      <c r="T872" s="41" t="s">
        <v>450</v>
      </c>
      <c r="U872" s="41">
        <v>0</v>
      </c>
      <c r="V872" s="40" t="s">
        <v>450</v>
      </c>
      <c r="W872" s="40" t="s">
        <v>450</v>
      </c>
      <c r="X872" s="40" t="s">
        <v>450</v>
      </c>
      <c r="Y872" s="40" t="s">
        <v>450</v>
      </c>
      <c r="Z872" s="40">
        <v>0</v>
      </c>
      <c r="AA872" s="38">
        <v>0.16</v>
      </c>
      <c r="AB872" s="38">
        <v>3.3029999999999999</v>
      </c>
      <c r="AC872" s="38">
        <v>0</v>
      </c>
      <c r="AD872" s="38">
        <v>0</v>
      </c>
      <c r="AE872" s="38">
        <v>3.4630000000000001</v>
      </c>
      <c r="AF872" s="39">
        <v>67</v>
      </c>
      <c r="AG872" s="39">
        <v>80</v>
      </c>
      <c r="AH872" s="39">
        <v>0</v>
      </c>
      <c r="AI872" s="39">
        <v>0</v>
      </c>
      <c r="AJ872" s="39">
        <v>147</v>
      </c>
      <c r="AK872" s="38">
        <v>1131.058</v>
      </c>
      <c r="AL872" s="38">
        <v>4141.2290000000003</v>
      </c>
      <c r="AM872" s="38">
        <v>0</v>
      </c>
      <c r="AN872" s="38">
        <v>0</v>
      </c>
      <c r="AO872" s="38">
        <v>5272.2870000000003</v>
      </c>
      <c r="AP872" s="36" t="s">
        <v>450</v>
      </c>
      <c r="AQ872" s="36">
        <v>0.01</v>
      </c>
      <c r="AR872" s="36" t="s">
        <v>450</v>
      </c>
      <c r="AS872" s="36" t="s">
        <v>450</v>
      </c>
      <c r="AT872" s="36">
        <v>0.01</v>
      </c>
      <c r="AU872" s="37" t="s">
        <v>450</v>
      </c>
      <c r="AV872" s="37">
        <v>1</v>
      </c>
      <c r="AW872" s="37" t="s">
        <v>450</v>
      </c>
      <c r="AX872" s="37" t="s">
        <v>450</v>
      </c>
      <c r="AY872" s="37">
        <v>1</v>
      </c>
      <c r="AZ872" s="36" t="s">
        <v>450</v>
      </c>
      <c r="BA872" s="36" t="s">
        <v>450</v>
      </c>
      <c r="BB872" s="36" t="s">
        <v>450</v>
      </c>
      <c r="BC872" s="36" t="s">
        <v>450</v>
      </c>
      <c r="BD872" s="36">
        <v>0</v>
      </c>
      <c r="BE872" s="38">
        <v>0</v>
      </c>
      <c r="BF872" s="38">
        <v>0</v>
      </c>
      <c r="BG872" s="38">
        <v>0</v>
      </c>
      <c r="BH872" s="38" t="s">
        <v>450</v>
      </c>
      <c r="BI872" s="38">
        <v>0</v>
      </c>
      <c r="BJ872" s="39">
        <v>0</v>
      </c>
      <c r="BK872" s="39">
        <v>0</v>
      </c>
      <c r="BL872" s="39">
        <v>0</v>
      </c>
      <c r="BM872" s="39" t="s">
        <v>450</v>
      </c>
      <c r="BN872" s="39">
        <v>0</v>
      </c>
      <c r="BO872" s="38">
        <v>0</v>
      </c>
      <c r="BP872" s="38">
        <v>0</v>
      </c>
      <c r="BQ872" s="38">
        <v>0</v>
      </c>
      <c r="BR872" s="38" t="s">
        <v>450</v>
      </c>
      <c r="BS872" s="38">
        <v>0</v>
      </c>
      <c r="BT872" s="36">
        <v>1.7390000000000001</v>
      </c>
      <c r="BU872" s="36">
        <v>3.7730000000000001</v>
      </c>
      <c r="BV872" s="36">
        <v>3.7999999999999999E-2</v>
      </c>
      <c r="BW872" s="36">
        <v>0</v>
      </c>
      <c r="BX872" s="36">
        <v>5.55</v>
      </c>
      <c r="BY872" s="37">
        <v>360</v>
      </c>
      <c r="BZ872" s="37">
        <v>103</v>
      </c>
      <c r="CA872" s="37">
        <v>1</v>
      </c>
      <c r="CB872" s="37">
        <v>0</v>
      </c>
      <c r="CC872" s="37">
        <v>464</v>
      </c>
      <c r="CD872" s="36">
        <v>1131.058</v>
      </c>
      <c r="CE872" s="36">
        <v>4141.2290000000003</v>
      </c>
      <c r="CF872" s="36">
        <v>0</v>
      </c>
      <c r="CG872" s="36">
        <v>0</v>
      </c>
      <c r="CH872" s="36">
        <v>5272.2870000000003</v>
      </c>
    </row>
    <row r="873" spans="1:86" x14ac:dyDescent="0.25">
      <c r="A873" s="45">
        <v>2022</v>
      </c>
      <c r="B873" s="43" t="s">
        <v>190</v>
      </c>
      <c r="C873" s="44">
        <v>7601</v>
      </c>
      <c r="D873" s="43" t="s">
        <v>578</v>
      </c>
      <c r="E873" s="43" t="s">
        <v>575</v>
      </c>
      <c r="F873" s="42" t="s">
        <v>457</v>
      </c>
      <c r="G873" s="54">
        <v>70.212000000000003</v>
      </c>
      <c r="H873" s="54">
        <v>49.768000000000001</v>
      </c>
      <c r="I873" s="38">
        <v>0.19700000000000001</v>
      </c>
      <c r="J873" s="38">
        <v>0</v>
      </c>
      <c r="K873" s="38">
        <v>120.17700000000001</v>
      </c>
      <c r="L873" s="39">
        <v>6076</v>
      </c>
      <c r="M873" s="39">
        <v>523</v>
      </c>
      <c r="N873" s="39">
        <v>4</v>
      </c>
      <c r="O873" s="39">
        <v>0</v>
      </c>
      <c r="P873" s="39">
        <v>6603</v>
      </c>
      <c r="Q873" s="41" t="s">
        <v>450</v>
      </c>
      <c r="R873" s="41" t="s">
        <v>450</v>
      </c>
      <c r="S873" s="41" t="s">
        <v>450</v>
      </c>
      <c r="T873" s="41" t="s">
        <v>450</v>
      </c>
      <c r="U873" s="41" t="s">
        <v>450</v>
      </c>
      <c r="V873" s="40" t="s">
        <v>450</v>
      </c>
      <c r="W873" s="40" t="s">
        <v>450</v>
      </c>
      <c r="X873" s="40" t="s">
        <v>450</v>
      </c>
      <c r="Y873" s="40" t="s">
        <v>450</v>
      </c>
      <c r="Z873" s="40" t="s">
        <v>450</v>
      </c>
      <c r="AA873" s="38" t="s">
        <v>450</v>
      </c>
      <c r="AB873" s="38" t="s">
        <v>450</v>
      </c>
      <c r="AC873" s="38" t="s">
        <v>450</v>
      </c>
      <c r="AD873" s="38" t="s">
        <v>450</v>
      </c>
      <c r="AE873" s="38" t="s">
        <v>450</v>
      </c>
      <c r="AF873" s="39" t="s">
        <v>450</v>
      </c>
      <c r="AG873" s="39" t="s">
        <v>450</v>
      </c>
      <c r="AH873" s="39" t="s">
        <v>450</v>
      </c>
      <c r="AI873" s="39" t="s">
        <v>450</v>
      </c>
      <c r="AJ873" s="39" t="s">
        <v>450</v>
      </c>
      <c r="AK873" s="38" t="s">
        <v>450</v>
      </c>
      <c r="AL873" s="38" t="s">
        <v>450</v>
      </c>
      <c r="AM873" s="38" t="s">
        <v>450</v>
      </c>
      <c r="AN873" s="38" t="s">
        <v>450</v>
      </c>
      <c r="AO873" s="38">
        <v>0</v>
      </c>
      <c r="AP873" s="36">
        <v>0.192</v>
      </c>
      <c r="AQ873" s="36" t="s">
        <v>450</v>
      </c>
      <c r="AR873" s="36" t="s">
        <v>450</v>
      </c>
      <c r="AS873" s="36" t="s">
        <v>450</v>
      </c>
      <c r="AT873" s="36">
        <v>0.192</v>
      </c>
      <c r="AU873" s="37">
        <v>14</v>
      </c>
      <c r="AV873" s="37" t="s">
        <v>450</v>
      </c>
      <c r="AW873" s="37" t="s">
        <v>450</v>
      </c>
      <c r="AX873" s="37" t="s">
        <v>450</v>
      </c>
      <c r="AY873" s="37">
        <v>14</v>
      </c>
      <c r="AZ873" s="36" t="s">
        <v>450</v>
      </c>
      <c r="BA873" s="36" t="s">
        <v>450</v>
      </c>
      <c r="BB873" s="36" t="s">
        <v>450</v>
      </c>
      <c r="BC873" s="36" t="s">
        <v>450</v>
      </c>
      <c r="BD873" s="36">
        <v>0</v>
      </c>
      <c r="BE873" s="38">
        <v>0.91600000000000004</v>
      </c>
      <c r="BF873" s="38">
        <v>0.22</v>
      </c>
      <c r="BG873" s="38" t="s">
        <v>450</v>
      </c>
      <c r="BH873" s="38" t="s">
        <v>450</v>
      </c>
      <c r="BI873" s="38">
        <v>1.1359999999999999</v>
      </c>
      <c r="BJ873" s="39">
        <v>55</v>
      </c>
      <c r="BK873" s="39">
        <v>2</v>
      </c>
      <c r="BL873" s="39" t="s">
        <v>450</v>
      </c>
      <c r="BM873" s="39" t="s">
        <v>450</v>
      </c>
      <c r="BN873" s="39">
        <v>57</v>
      </c>
      <c r="BO873" s="38" t="s">
        <v>450</v>
      </c>
      <c r="BP873" s="38" t="s">
        <v>450</v>
      </c>
      <c r="BQ873" s="38" t="s">
        <v>450</v>
      </c>
      <c r="BR873" s="38" t="s">
        <v>450</v>
      </c>
      <c r="BS873" s="38">
        <v>0</v>
      </c>
      <c r="BT873" s="36">
        <v>71.319999999999993</v>
      </c>
      <c r="BU873" s="36">
        <v>49.988</v>
      </c>
      <c r="BV873" s="36">
        <v>0.19700000000000001</v>
      </c>
      <c r="BW873" s="36">
        <v>0</v>
      </c>
      <c r="BX873" s="36">
        <v>121.505</v>
      </c>
      <c r="BY873" s="37">
        <v>6145</v>
      </c>
      <c r="BZ873" s="37">
        <v>525</v>
      </c>
      <c r="CA873" s="37">
        <v>4</v>
      </c>
      <c r="CB873" s="37">
        <v>0</v>
      </c>
      <c r="CC873" s="37">
        <v>6674</v>
      </c>
      <c r="CD873" s="36">
        <v>0</v>
      </c>
      <c r="CE873" s="36">
        <v>0</v>
      </c>
      <c r="CF873" s="36">
        <v>0</v>
      </c>
      <c r="CG873" s="36">
        <v>0</v>
      </c>
      <c r="CH873" s="36">
        <v>0</v>
      </c>
    </row>
    <row r="874" spans="1:86" x14ac:dyDescent="0.25">
      <c r="A874" s="45">
        <v>2022</v>
      </c>
      <c r="B874" s="43" t="s">
        <v>190</v>
      </c>
      <c r="C874" s="44">
        <v>19791</v>
      </c>
      <c r="D874" s="43" t="s">
        <v>577</v>
      </c>
      <c r="E874" s="43" t="s">
        <v>575</v>
      </c>
      <c r="F874" s="42" t="s">
        <v>457</v>
      </c>
      <c r="G874" s="54">
        <v>18.925000000000001</v>
      </c>
      <c r="H874" s="54">
        <v>7.0860000000000003</v>
      </c>
      <c r="I874" s="38">
        <v>0</v>
      </c>
      <c r="J874" s="38">
        <v>0</v>
      </c>
      <c r="K874" s="38">
        <v>26.010999999999999</v>
      </c>
      <c r="L874" s="39">
        <v>2296</v>
      </c>
      <c r="M874" s="39">
        <v>71</v>
      </c>
      <c r="N874" s="39">
        <v>0</v>
      </c>
      <c r="O874" s="39">
        <v>0</v>
      </c>
      <c r="P874" s="39">
        <v>2367</v>
      </c>
      <c r="Q874" s="41" t="s">
        <v>450</v>
      </c>
      <c r="R874" s="41" t="s">
        <v>450</v>
      </c>
      <c r="S874" s="41" t="s">
        <v>450</v>
      </c>
      <c r="T874" s="41" t="s">
        <v>450</v>
      </c>
      <c r="U874" s="41" t="s">
        <v>450</v>
      </c>
      <c r="V874" s="40" t="s">
        <v>450</v>
      </c>
      <c r="W874" s="40" t="s">
        <v>450</v>
      </c>
      <c r="X874" s="40" t="s">
        <v>450</v>
      </c>
      <c r="Y874" s="40" t="s">
        <v>450</v>
      </c>
      <c r="Z874" s="40" t="s">
        <v>450</v>
      </c>
      <c r="AA874" s="38" t="s">
        <v>450</v>
      </c>
      <c r="AB874" s="38" t="s">
        <v>450</v>
      </c>
      <c r="AC874" s="38" t="s">
        <v>450</v>
      </c>
      <c r="AD874" s="38" t="s">
        <v>450</v>
      </c>
      <c r="AE874" s="38" t="s">
        <v>450</v>
      </c>
      <c r="AF874" s="39" t="s">
        <v>450</v>
      </c>
      <c r="AG874" s="39" t="s">
        <v>450</v>
      </c>
      <c r="AH874" s="39" t="s">
        <v>450</v>
      </c>
      <c r="AI874" s="39" t="s">
        <v>450</v>
      </c>
      <c r="AJ874" s="39" t="s">
        <v>450</v>
      </c>
      <c r="AK874" s="38" t="s">
        <v>450</v>
      </c>
      <c r="AL874" s="38" t="s">
        <v>450</v>
      </c>
      <c r="AM874" s="38" t="s">
        <v>450</v>
      </c>
      <c r="AN874" s="38" t="s">
        <v>450</v>
      </c>
      <c r="AO874" s="38">
        <v>0</v>
      </c>
      <c r="AP874" s="36">
        <v>0.19</v>
      </c>
      <c r="AQ874" s="36">
        <v>7.8E-2</v>
      </c>
      <c r="AR874" s="36">
        <v>0</v>
      </c>
      <c r="AS874" s="36">
        <v>0</v>
      </c>
      <c r="AT874" s="36">
        <v>0.26800000000000002</v>
      </c>
      <c r="AU874" s="37">
        <v>30</v>
      </c>
      <c r="AV874" s="37">
        <v>5</v>
      </c>
      <c r="AW874" s="37">
        <v>0</v>
      </c>
      <c r="AX874" s="37">
        <v>0</v>
      </c>
      <c r="AY874" s="37">
        <v>35</v>
      </c>
      <c r="AZ874" s="36" t="s">
        <v>450</v>
      </c>
      <c r="BA874" s="36" t="s">
        <v>450</v>
      </c>
      <c r="BB874" s="36" t="s">
        <v>450</v>
      </c>
      <c r="BC874" s="36" t="s">
        <v>450</v>
      </c>
      <c r="BD874" s="36">
        <v>0</v>
      </c>
      <c r="BE874" s="38">
        <v>8.9999999999999993E-3</v>
      </c>
      <c r="BF874" s="38">
        <v>0.28199999999999997</v>
      </c>
      <c r="BG874" s="38">
        <v>0</v>
      </c>
      <c r="BH874" s="38">
        <v>0</v>
      </c>
      <c r="BI874" s="38">
        <v>0.29099999999999998</v>
      </c>
      <c r="BJ874" s="39">
        <v>1</v>
      </c>
      <c r="BK874" s="39">
        <v>2</v>
      </c>
      <c r="BL874" s="39">
        <v>0</v>
      </c>
      <c r="BM874" s="39">
        <v>0</v>
      </c>
      <c r="BN874" s="39">
        <v>3</v>
      </c>
      <c r="BO874" s="38" t="s">
        <v>450</v>
      </c>
      <c r="BP874" s="38" t="s">
        <v>450</v>
      </c>
      <c r="BQ874" s="38" t="s">
        <v>450</v>
      </c>
      <c r="BR874" s="38" t="s">
        <v>450</v>
      </c>
      <c r="BS874" s="38">
        <v>0</v>
      </c>
      <c r="BT874" s="36">
        <v>19.123999999999999</v>
      </c>
      <c r="BU874" s="36">
        <v>7.4459999999999997</v>
      </c>
      <c r="BV874" s="36">
        <v>0</v>
      </c>
      <c r="BW874" s="36">
        <v>0</v>
      </c>
      <c r="BX874" s="36">
        <v>26.57</v>
      </c>
      <c r="BY874" s="37">
        <v>2327</v>
      </c>
      <c r="BZ874" s="37">
        <v>78</v>
      </c>
      <c r="CA874" s="37">
        <v>0</v>
      </c>
      <c r="CB874" s="37">
        <v>0</v>
      </c>
      <c r="CC874" s="37">
        <v>2405</v>
      </c>
      <c r="CD874" s="36">
        <v>0</v>
      </c>
      <c r="CE874" s="36">
        <v>0</v>
      </c>
      <c r="CF874" s="36">
        <v>0</v>
      </c>
      <c r="CG874" s="36">
        <v>0</v>
      </c>
      <c r="CH874" s="36">
        <v>0</v>
      </c>
    </row>
    <row r="875" spans="1:86" x14ac:dyDescent="0.25">
      <c r="A875" s="45">
        <v>2022</v>
      </c>
      <c r="B875" s="43" t="s">
        <v>190</v>
      </c>
      <c r="C875" s="44">
        <v>20151</v>
      </c>
      <c r="D875" s="43" t="s">
        <v>576</v>
      </c>
      <c r="E875" s="43" t="s">
        <v>575</v>
      </c>
      <c r="F875" s="42" t="s">
        <v>457</v>
      </c>
      <c r="G875" s="54">
        <v>6.5439999999999996</v>
      </c>
      <c r="H875" s="54">
        <v>8.5000000000000006E-2</v>
      </c>
      <c r="I875" s="38" t="s">
        <v>450</v>
      </c>
      <c r="J875" s="38" t="s">
        <v>450</v>
      </c>
      <c r="K875" s="38">
        <v>6.6289999999999996</v>
      </c>
      <c r="L875" s="39">
        <v>807</v>
      </c>
      <c r="M875" s="39">
        <v>8</v>
      </c>
      <c r="N875" s="39" t="s">
        <v>450</v>
      </c>
      <c r="O875" s="39" t="s">
        <v>450</v>
      </c>
      <c r="P875" s="39">
        <v>815</v>
      </c>
      <c r="Q875" s="41" t="s">
        <v>450</v>
      </c>
      <c r="R875" s="41" t="s">
        <v>450</v>
      </c>
      <c r="S875" s="41" t="s">
        <v>450</v>
      </c>
      <c r="T875" s="41" t="s">
        <v>450</v>
      </c>
      <c r="U875" s="41" t="s">
        <v>450</v>
      </c>
      <c r="V875" s="40" t="s">
        <v>450</v>
      </c>
      <c r="W875" s="40" t="s">
        <v>450</v>
      </c>
      <c r="X875" s="40" t="s">
        <v>450</v>
      </c>
      <c r="Y875" s="40" t="s">
        <v>450</v>
      </c>
      <c r="Z875" s="40" t="s">
        <v>450</v>
      </c>
      <c r="AA875" s="38" t="s">
        <v>450</v>
      </c>
      <c r="AB875" s="38" t="s">
        <v>450</v>
      </c>
      <c r="AC875" s="38" t="s">
        <v>450</v>
      </c>
      <c r="AD875" s="38" t="s">
        <v>450</v>
      </c>
      <c r="AE875" s="38" t="s">
        <v>450</v>
      </c>
      <c r="AF875" s="39" t="s">
        <v>450</v>
      </c>
      <c r="AG875" s="39" t="s">
        <v>450</v>
      </c>
      <c r="AH875" s="39" t="s">
        <v>450</v>
      </c>
      <c r="AI875" s="39" t="s">
        <v>450</v>
      </c>
      <c r="AJ875" s="39" t="s">
        <v>450</v>
      </c>
      <c r="AK875" s="38" t="s">
        <v>450</v>
      </c>
      <c r="AL875" s="38" t="s">
        <v>450</v>
      </c>
      <c r="AM875" s="38" t="s">
        <v>450</v>
      </c>
      <c r="AN875" s="38" t="s">
        <v>450</v>
      </c>
      <c r="AO875" s="38">
        <v>0</v>
      </c>
      <c r="AP875" s="36">
        <v>0.06</v>
      </c>
      <c r="AQ875" s="36" t="s">
        <v>450</v>
      </c>
      <c r="AR875" s="36" t="s">
        <v>450</v>
      </c>
      <c r="AS875" s="36" t="s">
        <v>450</v>
      </c>
      <c r="AT875" s="36">
        <v>0.06</v>
      </c>
      <c r="AU875" s="37">
        <v>6</v>
      </c>
      <c r="AV875" s="37" t="s">
        <v>450</v>
      </c>
      <c r="AW875" s="37" t="s">
        <v>450</v>
      </c>
      <c r="AX875" s="37" t="s">
        <v>450</v>
      </c>
      <c r="AY875" s="37">
        <v>6</v>
      </c>
      <c r="AZ875" s="36" t="s">
        <v>450</v>
      </c>
      <c r="BA875" s="36" t="s">
        <v>450</v>
      </c>
      <c r="BB875" s="36" t="s">
        <v>450</v>
      </c>
      <c r="BC875" s="36" t="s">
        <v>450</v>
      </c>
      <c r="BD875" s="36">
        <v>0</v>
      </c>
      <c r="BE875" s="38" t="s">
        <v>450</v>
      </c>
      <c r="BF875" s="38" t="s">
        <v>450</v>
      </c>
      <c r="BG875" s="38" t="s">
        <v>450</v>
      </c>
      <c r="BH875" s="38" t="s">
        <v>450</v>
      </c>
      <c r="BI875" s="38">
        <v>0</v>
      </c>
      <c r="BJ875" s="39" t="s">
        <v>450</v>
      </c>
      <c r="BK875" s="39" t="s">
        <v>450</v>
      </c>
      <c r="BL875" s="39" t="s">
        <v>450</v>
      </c>
      <c r="BM875" s="39" t="s">
        <v>450</v>
      </c>
      <c r="BN875" s="39">
        <v>0</v>
      </c>
      <c r="BO875" s="38" t="s">
        <v>450</v>
      </c>
      <c r="BP875" s="38" t="s">
        <v>450</v>
      </c>
      <c r="BQ875" s="38" t="s">
        <v>450</v>
      </c>
      <c r="BR875" s="38" t="s">
        <v>450</v>
      </c>
      <c r="BS875" s="38">
        <v>0</v>
      </c>
      <c r="BT875" s="36">
        <v>6.6040000000000001</v>
      </c>
      <c r="BU875" s="36">
        <v>8.5000000000000006E-2</v>
      </c>
      <c r="BV875" s="36">
        <v>0</v>
      </c>
      <c r="BW875" s="36">
        <v>0</v>
      </c>
      <c r="BX875" s="36">
        <v>6.6890000000000001</v>
      </c>
      <c r="BY875" s="37">
        <v>813</v>
      </c>
      <c r="BZ875" s="37">
        <v>8</v>
      </c>
      <c r="CA875" s="37">
        <v>0</v>
      </c>
      <c r="CB875" s="37">
        <v>0</v>
      </c>
      <c r="CC875" s="37">
        <v>821</v>
      </c>
      <c r="CD875" s="36">
        <v>0</v>
      </c>
      <c r="CE875" s="36">
        <v>0</v>
      </c>
      <c r="CF875" s="36">
        <v>0</v>
      </c>
      <c r="CG875" s="36">
        <v>0</v>
      </c>
      <c r="CH875" s="36">
        <v>0</v>
      </c>
    </row>
    <row r="876" spans="1:86" x14ac:dyDescent="0.25">
      <c r="A876" s="45">
        <v>2022</v>
      </c>
      <c r="B876" s="43" t="s">
        <v>192</v>
      </c>
      <c r="C876" s="44">
        <v>1579</v>
      </c>
      <c r="D876" s="43" t="s">
        <v>574</v>
      </c>
      <c r="E876" s="43" t="s">
        <v>461</v>
      </c>
      <c r="F876" s="42" t="s">
        <v>455</v>
      </c>
      <c r="G876" s="54">
        <v>8.6379999999999999</v>
      </c>
      <c r="H876" s="54">
        <v>0.46700000000000003</v>
      </c>
      <c r="I876" s="38" t="s">
        <v>450</v>
      </c>
      <c r="J876" s="38" t="s">
        <v>450</v>
      </c>
      <c r="K876" s="38">
        <v>9.1050000000000004</v>
      </c>
      <c r="L876" s="39">
        <v>871</v>
      </c>
      <c r="M876" s="39">
        <v>24</v>
      </c>
      <c r="N876" s="39" t="s">
        <v>450</v>
      </c>
      <c r="O876" s="39" t="s">
        <v>450</v>
      </c>
      <c r="P876" s="39">
        <v>895</v>
      </c>
      <c r="Q876" s="41" t="s">
        <v>450</v>
      </c>
      <c r="R876" s="41" t="s">
        <v>450</v>
      </c>
      <c r="S876" s="41" t="s">
        <v>450</v>
      </c>
      <c r="T876" s="41" t="s">
        <v>450</v>
      </c>
      <c r="U876" s="41">
        <v>0</v>
      </c>
      <c r="V876" s="40" t="s">
        <v>450</v>
      </c>
      <c r="W876" s="40" t="s">
        <v>450</v>
      </c>
      <c r="X876" s="40" t="s">
        <v>450</v>
      </c>
      <c r="Y876" s="40" t="s">
        <v>450</v>
      </c>
      <c r="Z876" s="40">
        <v>0</v>
      </c>
      <c r="AA876" s="38">
        <v>9.5000000000000001E-2</v>
      </c>
      <c r="AB876" s="38">
        <v>4.0000000000000001E-3</v>
      </c>
      <c r="AC876" s="38" t="s">
        <v>450</v>
      </c>
      <c r="AD876" s="38" t="s">
        <v>450</v>
      </c>
      <c r="AE876" s="38">
        <v>9.9000000000000005E-2</v>
      </c>
      <c r="AF876" s="39">
        <v>144</v>
      </c>
      <c r="AG876" s="39">
        <v>3</v>
      </c>
      <c r="AH876" s="39" t="s">
        <v>450</v>
      </c>
      <c r="AI876" s="39" t="s">
        <v>450</v>
      </c>
      <c r="AJ876" s="39">
        <v>147</v>
      </c>
      <c r="AK876" s="38">
        <v>4863.2920000000004</v>
      </c>
      <c r="AL876" s="38">
        <v>165.16499999999999</v>
      </c>
      <c r="AM876" s="38" t="s">
        <v>450</v>
      </c>
      <c r="AN876" s="38" t="s">
        <v>450</v>
      </c>
      <c r="AO876" s="38">
        <v>5028.4570000000003</v>
      </c>
      <c r="AP876" s="36">
        <v>5.0000000000000001E-3</v>
      </c>
      <c r="AQ876" s="36">
        <v>3.0000000000000001E-3</v>
      </c>
      <c r="AR876" s="36" t="s">
        <v>450</v>
      </c>
      <c r="AS876" s="36" t="s">
        <v>450</v>
      </c>
      <c r="AT876" s="36">
        <v>8.0000000000000002E-3</v>
      </c>
      <c r="AU876" s="37">
        <v>2</v>
      </c>
      <c r="AV876" s="37">
        <v>1</v>
      </c>
      <c r="AW876" s="37" t="s">
        <v>450</v>
      </c>
      <c r="AX876" s="37" t="s">
        <v>450</v>
      </c>
      <c r="AY876" s="37">
        <v>3</v>
      </c>
      <c r="AZ876" s="36">
        <v>6.7000000000000004E-2</v>
      </c>
      <c r="BA876" s="36">
        <v>0</v>
      </c>
      <c r="BB876" s="36" t="s">
        <v>450</v>
      </c>
      <c r="BC876" s="36" t="s">
        <v>450</v>
      </c>
      <c r="BD876" s="36">
        <v>6.7000000000000004E-2</v>
      </c>
      <c r="BE876" s="38" t="s">
        <v>450</v>
      </c>
      <c r="BF876" s="38" t="s">
        <v>450</v>
      </c>
      <c r="BG876" s="38" t="s">
        <v>450</v>
      </c>
      <c r="BH876" s="38" t="s">
        <v>450</v>
      </c>
      <c r="BI876" s="38">
        <v>0</v>
      </c>
      <c r="BJ876" s="39" t="s">
        <v>450</v>
      </c>
      <c r="BK876" s="39" t="s">
        <v>450</v>
      </c>
      <c r="BL876" s="39" t="s">
        <v>450</v>
      </c>
      <c r="BM876" s="39" t="s">
        <v>450</v>
      </c>
      <c r="BN876" s="39">
        <v>0</v>
      </c>
      <c r="BO876" s="38" t="s">
        <v>450</v>
      </c>
      <c r="BP876" s="38" t="s">
        <v>450</v>
      </c>
      <c r="BQ876" s="38" t="s">
        <v>450</v>
      </c>
      <c r="BR876" s="38" t="s">
        <v>450</v>
      </c>
      <c r="BS876" s="38">
        <v>0</v>
      </c>
      <c r="BT876" s="36">
        <v>8.7379999999999995</v>
      </c>
      <c r="BU876" s="36">
        <v>0.47399999999999998</v>
      </c>
      <c r="BV876" s="36">
        <v>0</v>
      </c>
      <c r="BW876" s="36">
        <v>0</v>
      </c>
      <c r="BX876" s="36">
        <v>9.2119999999999997</v>
      </c>
      <c r="BY876" s="37">
        <v>1017</v>
      </c>
      <c r="BZ876" s="37">
        <v>28</v>
      </c>
      <c r="CA876" s="37">
        <v>0</v>
      </c>
      <c r="CB876" s="37">
        <v>0</v>
      </c>
      <c r="CC876" s="37">
        <v>1045</v>
      </c>
      <c r="CD876" s="36">
        <v>4863.3590000000004</v>
      </c>
      <c r="CE876" s="36">
        <v>165.16499999999999</v>
      </c>
      <c r="CF876" s="36">
        <v>0</v>
      </c>
      <c r="CG876" s="36">
        <v>0</v>
      </c>
      <c r="CH876" s="36">
        <v>5028.5240000000003</v>
      </c>
    </row>
    <row r="877" spans="1:86" x14ac:dyDescent="0.25">
      <c r="A877" s="45">
        <v>2022</v>
      </c>
      <c r="B877" s="43" t="s">
        <v>192</v>
      </c>
      <c r="C877" s="44">
        <v>1625</v>
      </c>
      <c r="D877" s="43" t="s">
        <v>573</v>
      </c>
      <c r="E877" s="43" t="s">
        <v>461</v>
      </c>
      <c r="F877" s="42" t="s">
        <v>455</v>
      </c>
      <c r="G877" s="54">
        <v>4.1509999999999998</v>
      </c>
      <c r="H877" s="54">
        <v>0.59599999999999997</v>
      </c>
      <c r="I877" s="38" t="s">
        <v>450</v>
      </c>
      <c r="J877" s="38" t="s">
        <v>450</v>
      </c>
      <c r="K877" s="38">
        <v>4.7469999999999999</v>
      </c>
      <c r="L877" s="39">
        <v>368</v>
      </c>
      <c r="M877" s="39">
        <v>5</v>
      </c>
      <c r="N877" s="39" t="s">
        <v>450</v>
      </c>
      <c r="O877" s="39" t="s">
        <v>450</v>
      </c>
      <c r="P877" s="39">
        <v>373</v>
      </c>
      <c r="Q877" s="41" t="s">
        <v>450</v>
      </c>
      <c r="R877" s="41" t="s">
        <v>450</v>
      </c>
      <c r="S877" s="41" t="s">
        <v>450</v>
      </c>
      <c r="T877" s="41" t="s">
        <v>450</v>
      </c>
      <c r="U877" s="41" t="s">
        <v>450</v>
      </c>
      <c r="V877" s="40" t="s">
        <v>450</v>
      </c>
      <c r="W877" s="40" t="s">
        <v>450</v>
      </c>
      <c r="X877" s="40" t="s">
        <v>450</v>
      </c>
      <c r="Y877" s="40" t="s">
        <v>450</v>
      </c>
      <c r="Z877" s="40" t="s">
        <v>450</v>
      </c>
      <c r="AA877" s="38" t="s">
        <v>450</v>
      </c>
      <c r="AB877" s="38" t="s">
        <v>450</v>
      </c>
      <c r="AC877" s="38" t="s">
        <v>450</v>
      </c>
      <c r="AD877" s="38" t="s">
        <v>450</v>
      </c>
      <c r="AE877" s="38" t="s">
        <v>450</v>
      </c>
      <c r="AF877" s="39" t="s">
        <v>450</v>
      </c>
      <c r="AG877" s="39" t="s">
        <v>450</v>
      </c>
      <c r="AH877" s="39" t="s">
        <v>450</v>
      </c>
      <c r="AI877" s="39" t="s">
        <v>450</v>
      </c>
      <c r="AJ877" s="39" t="s">
        <v>450</v>
      </c>
      <c r="AK877" s="38">
        <v>1576.0730000000001</v>
      </c>
      <c r="AL877" s="38" t="s">
        <v>450</v>
      </c>
      <c r="AM877" s="38" t="s">
        <v>450</v>
      </c>
      <c r="AN877" s="38" t="s">
        <v>450</v>
      </c>
      <c r="AO877" s="38">
        <v>1576.0730000000001</v>
      </c>
      <c r="AP877" s="36">
        <v>2E-3</v>
      </c>
      <c r="AQ877" s="36" t="s">
        <v>450</v>
      </c>
      <c r="AR877" s="36" t="s">
        <v>450</v>
      </c>
      <c r="AS877" s="36" t="s">
        <v>450</v>
      </c>
      <c r="AT877" s="36">
        <v>2E-3</v>
      </c>
      <c r="AU877" s="37">
        <v>1</v>
      </c>
      <c r="AV877" s="37" t="s">
        <v>450</v>
      </c>
      <c r="AW877" s="37" t="s">
        <v>450</v>
      </c>
      <c r="AX877" s="37" t="s">
        <v>450</v>
      </c>
      <c r="AY877" s="37">
        <v>1</v>
      </c>
      <c r="AZ877" s="36" t="s">
        <v>450</v>
      </c>
      <c r="BA877" s="36" t="s">
        <v>450</v>
      </c>
      <c r="BB877" s="36" t="s">
        <v>450</v>
      </c>
      <c r="BC877" s="36" t="s">
        <v>450</v>
      </c>
      <c r="BD877" s="36">
        <v>0</v>
      </c>
      <c r="BE877" s="38" t="s">
        <v>450</v>
      </c>
      <c r="BF877" s="38" t="s">
        <v>450</v>
      </c>
      <c r="BG877" s="38" t="s">
        <v>450</v>
      </c>
      <c r="BH877" s="38" t="s">
        <v>450</v>
      </c>
      <c r="BI877" s="38">
        <v>0</v>
      </c>
      <c r="BJ877" s="39" t="s">
        <v>450</v>
      </c>
      <c r="BK877" s="39" t="s">
        <v>450</v>
      </c>
      <c r="BL877" s="39" t="s">
        <v>450</v>
      </c>
      <c r="BM877" s="39" t="s">
        <v>450</v>
      </c>
      <c r="BN877" s="39">
        <v>0</v>
      </c>
      <c r="BO877" s="38" t="s">
        <v>450</v>
      </c>
      <c r="BP877" s="38" t="s">
        <v>450</v>
      </c>
      <c r="BQ877" s="38" t="s">
        <v>450</v>
      </c>
      <c r="BR877" s="38" t="s">
        <v>450</v>
      </c>
      <c r="BS877" s="38">
        <v>0</v>
      </c>
      <c r="BT877" s="36">
        <v>4.1529999999999996</v>
      </c>
      <c r="BU877" s="36">
        <v>0.59599999999999997</v>
      </c>
      <c r="BV877" s="36">
        <v>0</v>
      </c>
      <c r="BW877" s="36">
        <v>0</v>
      </c>
      <c r="BX877" s="36">
        <v>4.7489999999999997</v>
      </c>
      <c r="BY877" s="37">
        <v>369</v>
      </c>
      <c r="BZ877" s="37">
        <v>5</v>
      </c>
      <c r="CA877" s="37">
        <v>0</v>
      </c>
      <c r="CB877" s="37">
        <v>0</v>
      </c>
      <c r="CC877" s="37">
        <v>374</v>
      </c>
      <c r="CD877" s="36">
        <v>1576.0730000000001</v>
      </c>
      <c r="CE877" s="36">
        <v>0</v>
      </c>
      <c r="CF877" s="36">
        <v>0</v>
      </c>
      <c r="CG877" s="36">
        <v>0</v>
      </c>
      <c r="CH877" s="36">
        <v>1576.0730000000001</v>
      </c>
    </row>
    <row r="878" spans="1:86" x14ac:dyDescent="0.25">
      <c r="A878" s="45">
        <v>2022</v>
      </c>
      <c r="B878" s="43" t="s">
        <v>192</v>
      </c>
      <c r="C878" s="44">
        <v>1723</v>
      </c>
      <c r="D878" s="43" t="s">
        <v>572</v>
      </c>
      <c r="E878" s="43" t="s">
        <v>461</v>
      </c>
      <c r="F878" s="42" t="s">
        <v>455</v>
      </c>
      <c r="G878" s="54">
        <v>0.755</v>
      </c>
      <c r="H878" s="54">
        <v>3.2000000000000001E-2</v>
      </c>
      <c r="I878" s="38">
        <v>8.9999999999999993E-3</v>
      </c>
      <c r="J878" s="38">
        <v>0</v>
      </c>
      <c r="K878" s="38">
        <v>0.79600000000000004</v>
      </c>
      <c r="L878" s="39">
        <v>70</v>
      </c>
      <c r="M878" s="39">
        <v>2</v>
      </c>
      <c r="N878" s="39">
        <v>1</v>
      </c>
      <c r="O878" s="39">
        <v>0</v>
      </c>
      <c r="P878" s="39">
        <v>73</v>
      </c>
      <c r="Q878" s="41">
        <v>1.0999999999999999E-2</v>
      </c>
      <c r="R878" s="41">
        <v>0</v>
      </c>
      <c r="S878" s="41">
        <v>0</v>
      </c>
      <c r="T878" s="41">
        <v>0</v>
      </c>
      <c r="U878" s="41">
        <v>1.0999999999999999E-2</v>
      </c>
      <c r="V878" s="40">
        <v>1</v>
      </c>
      <c r="W878" s="40">
        <v>0</v>
      </c>
      <c r="X878" s="40">
        <v>0</v>
      </c>
      <c r="Y878" s="40">
        <v>0</v>
      </c>
      <c r="Z878" s="40">
        <v>1</v>
      </c>
      <c r="AA878" s="38">
        <v>0</v>
      </c>
      <c r="AB878" s="38">
        <v>0</v>
      </c>
      <c r="AC878" s="38">
        <v>0</v>
      </c>
      <c r="AD878" s="38">
        <v>0</v>
      </c>
      <c r="AE878" s="38">
        <v>0</v>
      </c>
      <c r="AF878" s="39">
        <v>0</v>
      </c>
      <c r="AG878" s="39">
        <v>0</v>
      </c>
      <c r="AH878" s="39">
        <v>0</v>
      </c>
      <c r="AI878" s="39">
        <v>0</v>
      </c>
      <c r="AJ878" s="39">
        <v>0</v>
      </c>
      <c r="AK878" s="38">
        <v>0</v>
      </c>
      <c r="AL878" s="38">
        <v>0</v>
      </c>
      <c r="AM878" s="38">
        <v>0</v>
      </c>
      <c r="AN878" s="38">
        <v>0</v>
      </c>
      <c r="AO878" s="38">
        <v>0</v>
      </c>
      <c r="AP878" s="36">
        <v>0</v>
      </c>
      <c r="AQ878" s="36">
        <v>0</v>
      </c>
      <c r="AR878" s="36">
        <v>0</v>
      </c>
      <c r="AS878" s="36">
        <v>0</v>
      </c>
      <c r="AT878" s="36">
        <v>0</v>
      </c>
      <c r="AU878" s="37">
        <v>0</v>
      </c>
      <c r="AV878" s="37">
        <v>0</v>
      </c>
      <c r="AW878" s="37">
        <v>0</v>
      </c>
      <c r="AX878" s="37">
        <v>0</v>
      </c>
      <c r="AY878" s="37">
        <v>0</v>
      </c>
      <c r="AZ878" s="36">
        <v>0</v>
      </c>
      <c r="BA878" s="36">
        <v>0</v>
      </c>
      <c r="BB878" s="36">
        <v>0</v>
      </c>
      <c r="BC878" s="36">
        <v>0</v>
      </c>
      <c r="BD878" s="36">
        <v>0</v>
      </c>
      <c r="BE878" s="38">
        <v>0</v>
      </c>
      <c r="BF878" s="38">
        <v>0</v>
      </c>
      <c r="BG878" s="38">
        <v>0</v>
      </c>
      <c r="BH878" s="38">
        <v>0</v>
      </c>
      <c r="BI878" s="38">
        <v>0</v>
      </c>
      <c r="BJ878" s="39">
        <v>0</v>
      </c>
      <c r="BK878" s="39">
        <v>0</v>
      </c>
      <c r="BL878" s="39">
        <v>0</v>
      </c>
      <c r="BM878" s="39">
        <v>0</v>
      </c>
      <c r="BN878" s="39">
        <v>0</v>
      </c>
      <c r="BO878" s="38">
        <v>0</v>
      </c>
      <c r="BP878" s="38">
        <v>0</v>
      </c>
      <c r="BQ878" s="38">
        <v>0</v>
      </c>
      <c r="BR878" s="38">
        <v>0</v>
      </c>
      <c r="BS878" s="38">
        <v>0</v>
      </c>
      <c r="BT878" s="36">
        <v>0.755</v>
      </c>
      <c r="BU878" s="36">
        <v>3.2000000000000001E-2</v>
      </c>
      <c r="BV878" s="36">
        <v>8.9999999999999993E-3</v>
      </c>
      <c r="BW878" s="36">
        <v>0</v>
      </c>
      <c r="BX878" s="36">
        <v>0.79600000000000004</v>
      </c>
      <c r="BY878" s="37">
        <v>70</v>
      </c>
      <c r="BZ878" s="37">
        <v>2</v>
      </c>
      <c r="CA878" s="37">
        <v>1</v>
      </c>
      <c r="CB878" s="37">
        <v>0</v>
      </c>
      <c r="CC878" s="37">
        <v>73</v>
      </c>
      <c r="CD878" s="36">
        <v>0</v>
      </c>
      <c r="CE878" s="36">
        <v>0</v>
      </c>
      <c r="CF878" s="36">
        <v>0</v>
      </c>
      <c r="CG878" s="36">
        <v>0</v>
      </c>
      <c r="CH878" s="36">
        <v>0</v>
      </c>
    </row>
    <row r="879" spans="1:86" x14ac:dyDescent="0.25">
      <c r="A879" s="45">
        <v>2022</v>
      </c>
      <c r="B879" s="43" t="s">
        <v>192</v>
      </c>
      <c r="C879" s="44">
        <v>3295</v>
      </c>
      <c r="D879" s="43" t="s">
        <v>571</v>
      </c>
      <c r="E879" s="43" t="s">
        <v>461</v>
      </c>
      <c r="F879" s="42" t="s">
        <v>457</v>
      </c>
      <c r="G879" s="54">
        <v>0.63900000000000001</v>
      </c>
      <c r="H879" s="54">
        <v>0.15</v>
      </c>
      <c r="I879" s="38" t="s">
        <v>450</v>
      </c>
      <c r="J879" s="38" t="s">
        <v>450</v>
      </c>
      <c r="K879" s="38">
        <v>0.78900000000000003</v>
      </c>
      <c r="L879" s="39">
        <v>77</v>
      </c>
      <c r="M879" s="39">
        <v>3</v>
      </c>
      <c r="N879" s="39" t="s">
        <v>450</v>
      </c>
      <c r="O879" s="39" t="s">
        <v>450</v>
      </c>
      <c r="P879" s="39">
        <v>80</v>
      </c>
      <c r="Q879" s="41" t="s">
        <v>450</v>
      </c>
      <c r="R879" s="41" t="s">
        <v>450</v>
      </c>
      <c r="S879" s="41" t="s">
        <v>450</v>
      </c>
      <c r="T879" s="41" t="s">
        <v>450</v>
      </c>
      <c r="U879" s="41" t="s">
        <v>450</v>
      </c>
      <c r="V879" s="40" t="s">
        <v>450</v>
      </c>
      <c r="W879" s="40" t="s">
        <v>450</v>
      </c>
      <c r="X879" s="40" t="s">
        <v>450</v>
      </c>
      <c r="Y879" s="40" t="s">
        <v>450</v>
      </c>
      <c r="Z879" s="40" t="s">
        <v>450</v>
      </c>
      <c r="AA879" s="38" t="s">
        <v>450</v>
      </c>
      <c r="AB879" s="38" t="s">
        <v>450</v>
      </c>
      <c r="AC879" s="38" t="s">
        <v>450</v>
      </c>
      <c r="AD879" s="38" t="s">
        <v>450</v>
      </c>
      <c r="AE879" s="38" t="s">
        <v>450</v>
      </c>
      <c r="AF879" s="39" t="s">
        <v>450</v>
      </c>
      <c r="AG879" s="39" t="s">
        <v>450</v>
      </c>
      <c r="AH879" s="39" t="s">
        <v>450</v>
      </c>
      <c r="AI879" s="39" t="s">
        <v>450</v>
      </c>
      <c r="AJ879" s="39" t="s">
        <v>450</v>
      </c>
      <c r="AK879" s="38" t="s">
        <v>450</v>
      </c>
      <c r="AL879" s="38" t="s">
        <v>450</v>
      </c>
      <c r="AM879" s="38" t="s">
        <v>450</v>
      </c>
      <c r="AN879" s="38" t="s">
        <v>450</v>
      </c>
      <c r="AO879" s="38">
        <v>0</v>
      </c>
      <c r="AP879" s="36" t="s">
        <v>450</v>
      </c>
      <c r="AQ879" s="36" t="s">
        <v>450</v>
      </c>
      <c r="AR879" s="36" t="s">
        <v>450</v>
      </c>
      <c r="AS879" s="36" t="s">
        <v>450</v>
      </c>
      <c r="AT879" s="36">
        <v>0</v>
      </c>
      <c r="AU879" s="37" t="s">
        <v>450</v>
      </c>
      <c r="AV879" s="37" t="s">
        <v>450</v>
      </c>
      <c r="AW879" s="37" t="s">
        <v>450</v>
      </c>
      <c r="AX879" s="37" t="s">
        <v>450</v>
      </c>
      <c r="AY879" s="37">
        <v>0</v>
      </c>
      <c r="AZ879" s="36" t="s">
        <v>450</v>
      </c>
      <c r="BA879" s="36" t="s">
        <v>450</v>
      </c>
      <c r="BB879" s="36" t="s">
        <v>450</v>
      </c>
      <c r="BC879" s="36" t="s">
        <v>450</v>
      </c>
      <c r="BD879" s="36">
        <v>0</v>
      </c>
      <c r="BE879" s="38" t="s">
        <v>450</v>
      </c>
      <c r="BF879" s="38" t="s">
        <v>450</v>
      </c>
      <c r="BG879" s="38" t="s">
        <v>450</v>
      </c>
      <c r="BH879" s="38" t="s">
        <v>450</v>
      </c>
      <c r="BI879" s="38">
        <v>0</v>
      </c>
      <c r="BJ879" s="39" t="s">
        <v>450</v>
      </c>
      <c r="BK879" s="39" t="s">
        <v>450</v>
      </c>
      <c r="BL879" s="39" t="s">
        <v>450</v>
      </c>
      <c r="BM879" s="39" t="s">
        <v>450</v>
      </c>
      <c r="BN879" s="39">
        <v>0</v>
      </c>
      <c r="BO879" s="38" t="s">
        <v>450</v>
      </c>
      <c r="BP879" s="38" t="s">
        <v>450</v>
      </c>
      <c r="BQ879" s="38" t="s">
        <v>450</v>
      </c>
      <c r="BR879" s="38" t="s">
        <v>450</v>
      </c>
      <c r="BS879" s="38">
        <v>0</v>
      </c>
      <c r="BT879" s="36">
        <v>0.63900000000000001</v>
      </c>
      <c r="BU879" s="36">
        <v>0.15</v>
      </c>
      <c r="BV879" s="36">
        <v>0</v>
      </c>
      <c r="BW879" s="36">
        <v>0</v>
      </c>
      <c r="BX879" s="36">
        <v>0.78900000000000003</v>
      </c>
      <c r="BY879" s="37">
        <v>77</v>
      </c>
      <c r="BZ879" s="37">
        <v>3</v>
      </c>
      <c r="CA879" s="37">
        <v>0</v>
      </c>
      <c r="CB879" s="37">
        <v>0</v>
      </c>
      <c r="CC879" s="37">
        <v>80</v>
      </c>
      <c r="CD879" s="36">
        <v>0</v>
      </c>
      <c r="CE879" s="36">
        <v>0</v>
      </c>
      <c r="CF879" s="36">
        <v>0</v>
      </c>
      <c r="CG879" s="36">
        <v>0</v>
      </c>
      <c r="CH879" s="36">
        <v>0</v>
      </c>
    </row>
    <row r="880" spans="1:86" x14ac:dyDescent="0.25">
      <c r="A880" s="45">
        <v>2022</v>
      </c>
      <c r="B880" s="43" t="s">
        <v>192</v>
      </c>
      <c r="C880" s="44">
        <v>3413</v>
      </c>
      <c r="D880" s="43" t="s">
        <v>570</v>
      </c>
      <c r="E880" s="43" t="s">
        <v>536</v>
      </c>
      <c r="F880" s="42" t="s">
        <v>455</v>
      </c>
      <c r="G880" s="54">
        <v>0.36099999999999999</v>
      </c>
      <c r="H880" s="54">
        <v>6.0999999999999999E-2</v>
      </c>
      <c r="I880" s="38" t="s">
        <v>450</v>
      </c>
      <c r="J880" s="38" t="s">
        <v>450</v>
      </c>
      <c r="K880" s="38">
        <v>0.42199999999999999</v>
      </c>
      <c r="L880" s="39">
        <v>65</v>
      </c>
      <c r="M880" s="39">
        <v>10</v>
      </c>
      <c r="N880" s="39" t="s">
        <v>450</v>
      </c>
      <c r="O880" s="39" t="s">
        <v>450</v>
      </c>
      <c r="P880" s="39">
        <v>75</v>
      </c>
      <c r="Q880" s="41" t="s">
        <v>450</v>
      </c>
      <c r="R880" s="41" t="s">
        <v>450</v>
      </c>
      <c r="S880" s="41" t="s">
        <v>450</v>
      </c>
      <c r="T880" s="41" t="s">
        <v>450</v>
      </c>
      <c r="U880" s="41" t="s">
        <v>450</v>
      </c>
      <c r="V880" s="40" t="s">
        <v>450</v>
      </c>
      <c r="W880" s="40" t="s">
        <v>450</v>
      </c>
      <c r="X880" s="40" t="s">
        <v>450</v>
      </c>
      <c r="Y880" s="40" t="s">
        <v>450</v>
      </c>
      <c r="Z880" s="40" t="s">
        <v>450</v>
      </c>
      <c r="AA880" s="38" t="s">
        <v>450</v>
      </c>
      <c r="AB880" s="38" t="s">
        <v>450</v>
      </c>
      <c r="AC880" s="38" t="s">
        <v>450</v>
      </c>
      <c r="AD880" s="38" t="s">
        <v>450</v>
      </c>
      <c r="AE880" s="38" t="s">
        <v>450</v>
      </c>
      <c r="AF880" s="39" t="s">
        <v>450</v>
      </c>
      <c r="AG880" s="39" t="s">
        <v>450</v>
      </c>
      <c r="AH880" s="39" t="s">
        <v>450</v>
      </c>
      <c r="AI880" s="39" t="s">
        <v>450</v>
      </c>
      <c r="AJ880" s="39" t="s">
        <v>450</v>
      </c>
      <c r="AK880" s="38">
        <v>147.01</v>
      </c>
      <c r="AL880" s="38">
        <v>5.51</v>
      </c>
      <c r="AM880" s="38" t="s">
        <v>450</v>
      </c>
      <c r="AN880" s="38" t="s">
        <v>450</v>
      </c>
      <c r="AO880" s="38">
        <v>152.52000000000001</v>
      </c>
      <c r="AP880" s="36" t="s">
        <v>450</v>
      </c>
      <c r="AQ880" s="36" t="s">
        <v>450</v>
      </c>
      <c r="AR880" s="36" t="s">
        <v>450</v>
      </c>
      <c r="AS880" s="36" t="s">
        <v>450</v>
      </c>
      <c r="AT880" s="36">
        <v>0</v>
      </c>
      <c r="AU880" s="37" t="s">
        <v>450</v>
      </c>
      <c r="AV880" s="37" t="s">
        <v>450</v>
      </c>
      <c r="AW880" s="37" t="s">
        <v>450</v>
      </c>
      <c r="AX880" s="37" t="s">
        <v>450</v>
      </c>
      <c r="AY880" s="37">
        <v>0</v>
      </c>
      <c r="AZ880" s="36" t="s">
        <v>450</v>
      </c>
      <c r="BA880" s="36" t="s">
        <v>450</v>
      </c>
      <c r="BB880" s="36" t="s">
        <v>450</v>
      </c>
      <c r="BC880" s="36" t="s">
        <v>450</v>
      </c>
      <c r="BD880" s="36">
        <v>0</v>
      </c>
      <c r="BE880" s="38">
        <v>5.0000000000000001E-3</v>
      </c>
      <c r="BF880" s="38" t="s">
        <v>450</v>
      </c>
      <c r="BG880" s="38" t="s">
        <v>450</v>
      </c>
      <c r="BH880" s="38" t="s">
        <v>450</v>
      </c>
      <c r="BI880" s="38">
        <v>5.0000000000000001E-3</v>
      </c>
      <c r="BJ880" s="39">
        <v>1</v>
      </c>
      <c r="BK880" s="39" t="s">
        <v>450</v>
      </c>
      <c r="BL880" s="39" t="s">
        <v>450</v>
      </c>
      <c r="BM880" s="39" t="s">
        <v>450</v>
      </c>
      <c r="BN880" s="39">
        <v>1</v>
      </c>
      <c r="BO880" s="38">
        <v>0</v>
      </c>
      <c r="BP880" s="38" t="s">
        <v>450</v>
      </c>
      <c r="BQ880" s="38" t="s">
        <v>450</v>
      </c>
      <c r="BR880" s="38" t="s">
        <v>450</v>
      </c>
      <c r="BS880" s="38">
        <v>0</v>
      </c>
      <c r="BT880" s="36">
        <v>0.36599999999999999</v>
      </c>
      <c r="BU880" s="36">
        <v>6.0999999999999999E-2</v>
      </c>
      <c r="BV880" s="36">
        <v>0</v>
      </c>
      <c r="BW880" s="36">
        <v>0</v>
      </c>
      <c r="BX880" s="36">
        <v>0.42699999999999999</v>
      </c>
      <c r="BY880" s="37">
        <v>66</v>
      </c>
      <c r="BZ880" s="37">
        <v>10</v>
      </c>
      <c r="CA880" s="37">
        <v>0</v>
      </c>
      <c r="CB880" s="37">
        <v>0</v>
      </c>
      <c r="CC880" s="37">
        <v>76</v>
      </c>
      <c r="CD880" s="36">
        <v>147.01</v>
      </c>
      <c r="CE880" s="36">
        <v>5.51</v>
      </c>
      <c r="CF880" s="36">
        <v>0</v>
      </c>
      <c r="CG880" s="36">
        <v>0</v>
      </c>
      <c r="CH880" s="36">
        <v>152.52000000000001</v>
      </c>
    </row>
    <row r="881" spans="1:86" x14ac:dyDescent="0.25">
      <c r="A881" s="45">
        <v>2022</v>
      </c>
      <c r="B881" s="43" t="s">
        <v>192</v>
      </c>
      <c r="C881" s="44">
        <v>3644</v>
      </c>
      <c r="D881" s="43" t="s">
        <v>569</v>
      </c>
      <c r="E881" s="43" t="s">
        <v>461</v>
      </c>
      <c r="F881" s="42" t="s">
        <v>457</v>
      </c>
      <c r="G881" s="54">
        <v>3.5419999999999998</v>
      </c>
      <c r="H881" s="54">
        <v>9.7000000000000003E-2</v>
      </c>
      <c r="I881" s="38">
        <v>0</v>
      </c>
      <c r="J881" s="38">
        <v>0</v>
      </c>
      <c r="K881" s="38">
        <v>3.6389999999999998</v>
      </c>
      <c r="L881" s="39">
        <v>471</v>
      </c>
      <c r="M881" s="39">
        <v>7</v>
      </c>
      <c r="N881" s="39">
        <v>0</v>
      </c>
      <c r="O881" s="39">
        <v>0</v>
      </c>
      <c r="P881" s="39">
        <v>478</v>
      </c>
      <c r="Q881" s="41">
        <v>0</v>
      </c>
      <c r="R881" s="41">
        <v>0</v>
      </c>
      <c r="S881" s="41">
        <v>0</v>
      </c>
      <c r="T881" s="41">
        <v>0</v>
      </c>
      <c r="U881" s="41">
        <v>0</v>
      </c>
      <c r="V881" s="40">
        <v>0</v>
      </c>
      <c r="W881" s="40">
        <v>0</v>
      </c>
      <c r="X881" s="40">
        <v>0</v>
      </c>
      <c r="Y881" s="40">
        <v>0</v>
      </c>
      <c r="Z881" s="40">
        <v>0</v>
      </c>
      <c r="AA881" s="38">
        <v>3.1E-2</v>
      </c>
      <c r="AB881" s="38">
        <v>0</v>
      </c>
      <c r="AC881" s="38">
        <v>0</v>
      </c>
      <c r="AD881" s="38">
        <v>0</v>
      </c>
      <c r="AE881" s="38">
        <v>3.1E-2</v>
      </c>
      <c r="AF881" s="39">
        <v>82</v>
      </c>
      <c r="AG881" s="39">
        <v>0</v>
      </c>
      <c r="AH881" s="39">
        <v>0</v>
      </c>
      <c r="AI881" s="39">
        <v>0</v>
      </c>
      <c r="AJ881" s="39">
        <v>82</v>
      </c>
      <c r="AK881" s="38" t="s">
        <v>450</v>
      </c>
      <c r="AL881" s="38" t="s">
        <v>450</v>
      </c>
      <c r="AM881" s="38" t="s">
        <v>450</v>
      </c>
      <c r="AN881" s="38" t="s">
        <v>450</v>
      </c>
      <c r="AO881" s="38">
        <v>0</v>
      </c>
      <c r="AP881" s="36">
        <v>2E-3</v>
      </c>
      <c r="AQ881" s="36">
        <v>1.0999999999999999E-2</v>
      </c>
      <c r="AR881" s="36">
        <v>0</v>
      </c>
      <c r="AS881" s="36">
        <v>0</v>
      </c>
      <c r="AT881" s="36">
        <v>1.2999999999999999E-2</v>
      </c>
      <c r="AU881" s="37">
        <v>1</v>
      </c>
      <c r="AV881" s="37">
        <v>1</v>
      </c>
      <c r="AW881" s="37">
        <v>0</v>
      </c>
      <c r="AX881" s="37">
        <v>0</v>
      </c>
      <c r="AY881" s="37">
        <v>2</v>
      </c>
      <c r="AZ881" s="36" t="s">
        <v>450</v>
      </c>
      <c r="BA881" s="36" t="s">
        <v>450</v>
      </c>
      <c r="BB881" s="36" t="s">
        <v>450</v>
      </c>
      <c r="BC881" s="36" t="s">
        <v>450</v>
      </c>
      <c r="BD881" s="36">
        <v>0</v>
      </c>
      <c r="BE881" s="38">
        <v>4.4999999999999998E-2</v>
      </c>
      <c r="BF881" s="38">
        <v>0</v>
      </c>
      <c r="BG881" s="38">
        <v>0</v>
      </c>
      <c r="BH881" s="38">
        <v>0</v>
      </c>
      <c r="BI881" s="38">
        <v>4.4999999999999998E-2</v>
      </c>
      <c r="BJ881" s="39">
        <v>1</v>
      </c>
      <c r="BK881" s="39">
        <v>0</v>
      </c>
      <c r="BL881" s="39">
        <v>0</v>
      </c>
      <c r="BM881" s="39">
        <v>0</v>
      </c>
      <c r="BN881" s="39">
        <v>1</v>
      </c>
      <c r="BO881" s="38">
        <v>216.67500000000001</v>
      </c>
      <c r="BP881" s="38" t="s">
        <v>450</v>
      </c>
      <c r="BQ881" s="38" t="s">
        <v>450</v>
      </c>
      <c r="BR881" s="38" t="s">
        <v>450</v>
      </c>
      <c r="BS881" s="38">
        <v>216.67500000000001</v>
      </c>
      <c r="BT881" s="36">
        <v>3.62</v>
      </c>
      <c r="BU881" s="36">
        <v>0.108</v>
      </c>
      <c r="BV881" s="36">
        <v>0</v>
      </c>
      <c r="BW881" s="36">
        <v>0</v>
      </c>
      <c r="BX881" s="36">
        <v>3.7280000000000002</v>
      </c>
      <c r="BY881" s="37">
        <v>555</v>
      </c>
      <c r="BZ881" s="37">
        <v>8</v>
      </c>
      <c r="CA881" s="37">
        <v>0</v>
      </c>
      <c r="CB881" s="37">
        <v>0</v>
      </c>
      <c r="CC881" s="37">
        <v>563</v>
      </c>
      <c r="CD881" s="36">
        <v>216.67500000000001</v>
      </c>
      <c r="CE881" s="36">
        <v>0</v>
      </c>
      <c r="CF881" s="36">
        <v>0</v>
      </c>
      <c r="CG881" s="36">
        <v>0</v>
      </c>
      <c r="CH881" s="36">
        <v>216.67500000000001</v>
      </c>
    </row>
    <row r="882" spans="1:86" x14ac:dyDescent="0.25">
      <c r="A882" s="45">
        <v>2022</v>
      </c>
      <c r="B882" s="43" t="s">
        <v>192</v>
      </c>
      <c r="C882" s="44">
        <v>3660</v>
      </c>
      <c r="D882" s="43" t="s">
        <v>568</v>
      </c>
      <c r="E882" s="43" t="s">
        <v>461</v>
      </c>
      <c r="F882" s="42" t="s">
        <v>457</v>
      </c>
      <c r="G882" s="54">
        <v>15.622999999999999</v>
      </c>
      <c r="H882" s="54">
        <v>0.749</v>
      </c>
      <c r="I882" s="38" t="s">
        <v>450</v>
      </c>
      <c r="J882" s="38" t="s">
        <v>450</v>
      </c>
      <c r="K882" s="38">
        <v>16.372</v>
      </c>
      <c r="L882" s="39">
        <v>2154</v>
      </c>
      <c r="M882" s="39">
        <v>30</v>
      </c>
      <c r="N882" s="39" t="s">
        <v>450</v>
      </c>
      <c r="O882" s="39" t="s">
        <v>450</v>
      </c>
      <c r="P882" s="39">
        <v>2184</v>
      </c>
      <c r="Q882" s="41">
        <v>1.1439999999999999</v>
      </c>
      <c r="R882" s="41">
        <v>1.0999999999999999E-2</v>
      </c>
      <c r="S882" s="41" t="s">
        <v>450</v>
      </c>
      <c r="T882" s="41" t="s">
        <v>450</v>
      </c>
      <c r="U882" s="41">
        <v>1.155</v>
      </c>
      <c r="V882" s="40">
        <v>126</v>
      </c>
      <c r="W882" s="40">
        <v>1</v>
      </c>
      <c r="X882" s="40" t="s">
        <v>450</v>
      </c>
      <c r="Y882" s="40" t="s">
        <v>450</v>
      </c>
      <c r="Z882" s="40">
        <v>127</v>
      </c>
      <c r="AA882" s="38">
        <v>0.28000000000000003</v>
      </c>
      <c r="AB882" s="38">
        <v>2.1000000000000001E-2</v>
      </c>
      <c r="AC882" s="38" t="s">
        <v>450</v>
      </c>
      <c r="AD882" s="38" t="s">
        <v>450</v>
      </c>
      <c r="AE882" s="38">
        <v>0.30099999999999999</v>
      </c>
      <c r="AF882" s="39">
        <v>643</v>
      </c>
      <c r="AG882" s="39">
        <v>1</v>
      </c>
      <c r="AH882" s="39" t="s">
        <v>450</v>
      </c>
      <c r="AI882" s="39" t="s">
        <v>450</v>
      </c>
      <c r="AJ882" s="39">
        <v>644</v>
      </c>
      <c r="AK882" s="38">
        <v>8410.4599999999991</v>
      </c>
      <c r="AL882" s="38">
        <v>366.42</v>
      </c>
      <c r="AM882" s="38" t="s">
        <v>450</v>
      </c>
      <c r="AN882" s="38" t="s">
        <v>450</v>
      </c>
      <c r="AO882" s="38">
        <v>8776.8799999999992</v>
      </c>
      <c r="AP882" s="36">
        <v>6.6000000000000003E-2</v>
      </c>
      <c r="AQ882" s="36">
        <v>2E-3</v>
      </c>
      <c r="AR882" s="36" t="s">
        <v>450</v>
      </c>
      <c r="AS882" s="36" t="s">
        <v>450</v>
      </c>
      <c r="AT882" s="36">
        <v>6.8000000000000005E-2</v>
      </c>
      <c r="AU882" s="37">
        <v>4</v>
      </c>
      <c r="AV882" s="37">
        <v>1</v>
      </c>
      <c r="AW882" s="37" t="s">
        <v>450</v>
      </c>
      <c r="AX882" s="37" t="s">
        <v>450</v>
      </c>
      <c r="AY882" s="37">
        <v>5</v>
      </c>
      <c r="AZ882" s="36">
        <v>8.86</v>
      </c>
      <c r="BA882" s="36">
        <v>0</v>
      </c>
      <c r="BB882" s="36" t="s">
        <v>450</v>
      </c>
      <c r="BC882" s="36" t="s">
        <v>450</v>
      </c>
      <c r="BD882" s="36">
        <v>8.86</v>
      </c>
      <c r="BE882" s="38">
        <v>1.6E-2</v>
      </c>
      <c r="BF882" s="38" t="s">
        <v>450</v>
      </c>
      <c r="BG882" s="38" t="s">
        <v>450</v>
      </c>
      <c r="BH882" s="38" t="s">
        <v>450</v>
      </c>
      <c r="BI882" s="38">
        <v>1.6E-2</v>
      </c>
      <c r="BJ882" s="39">
        <v>1</v>
      </c>
      <c r="BK882" s="39" t="s">
        <v>450</v>
      </c>
      <c r="BL882" s="39" t="s">
        <v>450</v>
      </c>
      <c r="BM882" s="39" t="s">
        <v>450</v>
      </c>
      <c r="BN882" s="39">
        <v>1</v>
      </c>
      <c r="BO882" s="38">
        <v>10.86</v>
      </c>
      <c r="BP882" s="38" t="s">
        <v>450</v>
      </c>
      <c r="BQ882" s="38" t="s">
        <v>450</v>
      </c>
      <c r="BR882" s="38" t="s">
        <v>450</v>
      </c>
      <c r="BS882" s="38">
        <v>10.86</v>
      </c>
      <c r="BT882" s="36">
        <v>15.984999999999999</v>
      </c>
      <c r="BU882" s="36">
        <v>0.77200000000000002</v>
      </c>
      <c r="BV882" s="36">
        <v>0</v>
      </c>
      <c r="BW882" s="36">
        <v>0</v>
      </c>
      <c r="BX882" s="36">
        <v>16.757000000000001</v>
      </c>
      <c r="BY882" s="37">
        <v>2802</v>
      </c>
      <c r="BZ882" s="37">
        <v>32</v>
      </c>
      <c r="CA882" s="37">
        <v>0</v>
      </c>
      <c r="CB882" s="37">
        <v>0</v>
      </c>
      <c r="CC882" s="37">
        <v>2834</v>
      </c>
      <c r="CD882" s="36">
        <v>8430.18</v>
      </c>
      <c r="CE882" s="36">
        <v>366.42</v>
      </c>
      <c r="CF882" s="36">
        <v>0</v>
      </c>
      <c r="CG882" s="36">
        <v>0</v>
      </c>
      <c r="CH882" s="36">
        <v>8796.6</v>
      </c>
    </row>
    <row r="883" spans="1:86" x14ac:dyDescent="0.25">
      <c r="A883" s="45">
        <v>2022</v>
      </c>
      <c r="B883" s="43" t="s">
        <v>192</v>
      </c>
      <c r="C883" s="44">
        <v>4041</v>
      </c>
      <c r="D883" s="43" t="s">
        <v>567</v>
      </c>
      <c r="E883" s="43" t="s">
        <v>461</v>
      </c>
      <c r="F883" s="42" t="s">
        <v>457</v>
      </c>
      <c r="G883" s="54">
        <v>1.093</v>
      </c>
      <c r="H883" s="54">
        <v>0.127</v>
      </c>
      <c r="I883" s="38" t="s">
        <v>450</v>
      </c>
      <c r="J883" s="38" t="s">
        <v>450</v>
      </c>
      <c r="K883" s="38">
        <v>1.22</v>
      </c>
      <c r="L883" s="39">
        <v>109</v>
      </c>
      <c r="M883" s="39">
        <v>6</v>
      </c>
      <c r="N883" s="39" t="s">
        <v>450</v>
      </c>
      <c r="O883" s="39" t="s">
        <v>450</v>
      </c>
      <c r="P883" s="39">
        <v>115</v>
      </c>
      <c r="Q883" s="41" t="s">
        <v>450</v>
      </c>
      <c r="R883" s="41" t="s">
        <v>450</v>
      </c>
      <c r="S883" s="41" t="s">
        <v>450</v>
      </c>
      <c r="T883" s="41" t="s">
        <v>450</v>
      </c>
      <c r="U883" s="41" t="s">
        <v>450</v>
      </c>
      <c r="V883" s="40" t="s">
        <v>450</v>
      </c>
      <c r="W883" s="40" t="s">
        <v>450</v>
      </c>
      <c r="X883" s="40" t="s">
        <v>450</v>
      </c>
      <c r="Y883" s="40" t="s">
        <v>450</v>
      </c>
      <c r="Z883" s="40" t="s">
        <v>450</v>
      </c>
      <c r="AA883" s="38" t="s">
        <v>450</v>
      </c>
      <c r="AB883" s="38" t="s">
        <v>450</v>
      </c>
      <c r="AC883" s="38" t="s">
        <v>450</v>
      </c>
      <c r="AD883" s="38" t="s">
        <v>450</v>
      </c>
      <c r="AE883" s="38" t="s">
        <v>450</v>
      </c>
      <c r="AF883" s="39" t="s">
        <v>450</v>
      </c>
      <c r="AG883" s="39" t="s">
        <v>450</v>
      </c>
      <c r="AH883" s="39" t="s">
        <v>450</v>
      </c>
      <c r="AI883" s="39" t="s">
        <v>450</v>
      </c>
      <c r="AJ883" s="39" t="s">
        <v>450</v>
      </c>
      <c r="AK883" s="38" t="s">
        <v>450</v>
      </c>
      <c r="AL883" s="38" t="s">
        <v>450</v>
      </c>
      <c r="AM883" s="38" t="s">
        <v>450</v>
      </c>
      <c r="AN883" s="38" t="s">
        <v>450</v>
      </c>
      <c r="AO883" s="38">
        <v>0</v>
      </c>
      <c r="AP883" s="36">
        <v>4.0000000000000001E-3</v>
      </c>
      <c r="AQ883" s="36" t="s">
        <v>450</v>
      </c>
      <c r="AR883" s="36" t="s">
        <v>450</v>
      </c>
      <c r="AS883" s="36" t="s">
        <v>450</v>
      </c>
      <c r="AT883" s="36">
        <v>4.0000000000000001E-3</v>
      </c>
      <c r="AU883" s="37">
        <v>1</v>
      </c>
      <c r="AV883" s="37" t="s">
        <v>450</v>
      </c>
      <c r="AW883" s="37" t="s">
        <v>450</v>
      </c>
      <c r="AX883" s="37" t="s">
        <v>450</v>
      </c>
      <c r="AY883" s="37">
        <v>1</v>
      </c>
      <c r="AZ883" s="36" t="s">
        <v>450</v>
      </c>
      <c r="BA883" s="36" t="s">
        <v>450</v>
      </c>
      <c r="BB883" s="36" t="s">
        <v>450</v>
      </c>
      <c r="BC883" s="36" t="s">
        <v>450</v>
      </c>
      <c r="BD883" s="36">
        <v>0</v>
      </c>
      <c r="BE883" s="38">
        <v>4.0000000000000001E-3</v>
      </c>
      <c r="BF883" s="38" t="s">
        <v>450</v>
      </c>
      <c r="BG883" s="38" t="s">
        <v>450</v>
      </c>
      <c r="BH883" s="38" t="s">
        <v>450</v>
      </c>
      <c r="BI883" s="38">
        <v>4.0000000000000001E-3</v>
      </c>
      <c r="BJ883" s="39">
        <v>1</v>
      </c>
      <c r="BK883" s="39" t="s">
        <v>450</v>
      </c>
      <c r="BL883" s="39" t="s">
        <v>450</v>
      </c>
      <c r="BM883" s="39" t="s">
        <v>450</v>
      </c>
      <c r="BN883" s="39">
        <v>1</v>
      </c>
      <c r="BO883" s="38" t="s">
        <v>450</v>
      </c>
      <c r="BP883" s="38" t="s">
        <v>450</v>
      </c>
      <c r="BQ883" s="38" t="s">
        <v>450</v>
      </c>
      <c r="BR883" s="38" t="s">
        <v>450</v>
      </c>
      <c r="BS883" s="38">
        <v>0</v>
      </c>
      <c r="BT883" s="36">
        <v>1.101</v>
      </c>
      <c r="BU883" s="36">
        <v>0.127</v>
      </c>
      <c r="BV883" s="36">
        <v>0</v>
      </c>
      <c r="BW883" s="36">
        <v>0</v>
      </c>
      <c r="BX883" s="36">
        <v>1.228</v>
      </c>
      <c r="BY883" s="37">
        <v>111</v>
      </c>
      <c r="BZ883" s="37">
        <v>6</v>
      </c>
      <c r="CA883" s="37">
        <v>0</v>
      </c>
      <c r="CB883" s="37">
        <v>0</v>
      </c>
      <c r="CC883" s="37">
        <v>117</v>
      </c>
      <c r="CD883" s="36">
        <v>0</v>
      </c>
      <c r="CE883" s="36">
        <v>0</v>
      </c>
      <c r="CF883" s="36">
        <v>0</v>
      </c>
      <c r="CG883" s="36">
        <v>0</v>
      </c>
      <c r="CH883" s="36">
        <v>0</v>
      </c>
    </row>
    <row r="884" spans="1:86" x14ac:dyDescent="0.25">
      <c r="A884" s="45">
        <v>2022</v>
      </c>
      <c r="B884" s="43" t="s">
        <v>192</v>
      </c>
      <c r="C884" s="44">
        <v>5326</v>
      </c>
      <c r="D884" s="43" t="s">
        <v>566</v>
      </c>
      <c r="E884" s="43" t="s">
        <v>555</v>
      </c>
      <c r="F884" s="42" t="s">
        <v>457</v>
      </c>
      <c r="G884" s="54">
        <v>7.9000000000000001E-2</v>
      </c>
      <c r="H884" s="54">
        <v>1.4999999999999999E-2</v>
      </c>
      <c r="I884" s="38" t="s">
        <v>450</v>
      </c>
      <c r="J884" s="38" t="s">
        <v>450</v>
      </c>
      <c r="K884" s="38">
        <v>9.4E-2</v>
      </c>
      <c r="L884" s="39">
        <v>15</v>
      </c>
      <c r="M884" s="39">
        <v>1</v>
      </c>
      <c r="N884" s="39" t="s">
        <v>450</v>
      </c>
      <c r="O884" s="39" t="s">
        <v>450</v>
      </c>
      <c r="P884" s="39">
        <v>16</v>
      </c>
      <c r="Q884" s="41" t="s">
        <v>450</v>
      </c>
      <c r="R884" s="41" t="s">
        <v>450</v>
      </c>
      <c r="S884" s="41" t="s">
        <v>450</v>
      </c>
      <c r="T884" s="41" t="s">
        <v>450</v>
      </c>
      <c r="U884" s="41" t="s">
        <v>450</v>
      </c>
      <c r="V884" s="40" t="s">
        <v>450</v>
      </c>
      <c r="W884" s="40" t="s">
        <v>450</v>
      </c>
      <c r="X884" s="40" t="s">
        <v>450</v>
      </c>
      <c r="Y884" s="40" t="s">
        <v>450</v>
      </c>
      <c r="Z884" s="40" t="s">
        <v>450</v>
      </c>
      <c r="AA884" s="38" t="s">
        <v>450</v>
      </c>
      <c r="AB884" s="38" t="s">
        <v>450</v>
      </c>
      <c r="AC884" s="38" t="s">
        <v>450</v>
      </c>
      <c r="AD884" s="38" t="s">
        <v>450</v>
      </c>
      <c r="AE884" s="38" t="s">
        <v>450</v>
      </c>
      <c r="AF884" s="39" t="s">
        <v>450</v>
      </c>
      <c r="AG884" s="39" t="s">
        <v>450</v>
      </c>
      <c r="AH884" s="39" t="s">
        <v>450</v>
      </c>
      <c r="AI884" s="39" t="s">
        <v>450</v>
      </c>
      <c r="AJ884" s="39" t="s">
        <v>450</v>
      </c>
      <c r="AK884" s="38" t="s">
        <v>450</v>
      </c>
      <c r="AL884" s="38" t="s">
        <v>450</v>
      </c>
      <c r="AM884" s="38" t="s">
        <v>450</v>
      </c>
      <c r="AN884" s="38" t="s">
        <v>450</v>
      </c>
      <c r="AO884" s="38">
        <v>0</v>
      </c>
      <c r="AP884" s="36" t="s">
        <v>450</v>
      </c>
      <c r="AQ884" s="36" t="s">
        <v>450</v>
      </c>
      <c r="AR884" s="36" t="s">
        <v>450</v>
      </c>
      <c r="AS884" s="36" t="s">
        <v>450</v>
      </c>
      <c r="AT884" s="36">
        <v>0</v>
      </c>
      <c r="AU884" s="37" t="s">
        <v>450</v>
      </c>
      <c r="AV884" s="37" t="s">
        <v>450</v>
      </c>
      <c r="AW884" s="37" t="s">
        <v>450</v>
      </c>
      <c r="AX884" s="37" t="s">
        <v>450</v>
      </c>
      <c r="AY884" s="37">
        <v>0</v>
      </c>
      <c r="AZ884" s="36" t="s">
        <v>450</v>
      </c>
      <c r="BA884" s="36" t="s">
        <v>450</v>
      </c>
      <c r="BB884" s="36" t="s">
        <v>450</v>
      </c>
      <c r="BC884" s="36" t="s">
        <v>450</v>
      </c>
      <c r="BD884" s="36">
        <v>0</v>
      </c>
      <c r="BE884" s="38" t="s">
        <v>450</v>
      </c>
      <c r="BF884" s="38" t="s">
        <v>450</v>
      </c>
      <c r="BG884" s="38" t="s">
        <v>450</v>
      </c>
      <c r="BH884" s="38" t="s">
        <v>450</v>
      </c>
      <c r="BI884" s="38">
        <v>0</v>
      </c>
      <c r="BJ884" s="39" t="s">
        <v>450</v>
      </c>
      <c r="BK884" s="39" t="s">
        <v>450</v>
      </c>
      <c r="BL884" s="39" t="s">
        <v>450</v>
      </c>
      <c r="BM884" s="39" t="s">
        <v>450</v>
      </c>
      <c r="BN884" s="39">
        <v>0</v>
      </c>
      <c r="BO884" s="38" t="s">
        <v>450</v>
      </c>
      <c r="BP884" s="38" t="s">
        <v>450</v>
      </c>
      <c r="BQ884" s="38" t="s">
        <v>450</v>
      </c>
      <c r="BR884" s="38" t="s">
        <v>450</v>
      </c>
      <c r="BS884" s="38">
        <v>0</v>
      </c>
      <c r="BT884" s="36">
        <v>7.9000000000000001E-2</v>
      </c>
      <c r="BU884" s="36">
        <v>1.4999999999999999E-2</v>
      </c>
      <c r="BV884" s="36">
        <v>0</v>
      </c>
      <c r="BW884" s="36">
        <v>0</v>
      </c>
      <c r="BX884" s="36">
        <v>9.4E-2</v>
      </c>
      <c r="BY884" s="37">
        <v>15</v>
      </c>
      <c r="BZ884" s="37">
        <v>1</v>
      </c>
      <c r="CA884" s="37">
        <v>0</v>
      </c>
      <c r="CB884" s="37">
        <v>0</v>
      </c>
      <c r="CC884" s="37">
        <v>16</v>
      </c>
      <c r="CD884" s="36">
        <v>0</v>
      </c>
      <c r="CE884" s="36">
        <v>0</v>
      </c>
      <c r="CF884" s="36">
        <v>0</v>
      </c>
      <c r="CG884" s="36">
        <v>0</v>
      </c>
      <c r="CH884" s="36">
        <v>0</v>
      </c>
    </row>
    <row r="885" spans="1:86" x14ac:dyDescent="0.25">
      <c r="A885" s="45">
        <v>2022</v>
      </c>
      <c r="B885" s="43" t="s">
        <v>192</v>
      </c>
      <c r="C885" s="44">
        <v>5832</v>
      </c>
      <c r="D885" s="43" t="s">
        <v>565</v>
      </c>
      <c r="E885" s="43" t="s">
        <v>461</v>
      </c>
      <c r="F885" s="42" t="s">
        <v>457</v>
      </c>
      <c r="G885" s="54">
        <v>0.621</v>
      </c>
      <c r="H885" s="54">
        <v>1.0999999999999999E-2</v>
      </c>
      <c r="I885" s="38" t="s">
        <v>450</v>
      </c>
      <c r="J885" s="38" t="s">
        <v>450</v>
      </c>
      <c r="K885" s="38">
        <v>0.63200000000000001</v>
      </c>
      <c r="L885" s="39">
        <v>74</v>
      </c>
      <c r="M885" s="39">
        <v>1</v>
      </c>
      <c r="N885" s="39" t="s">
        <v>450</v>
      </c>
      <c r="O885" s="39" t="s">
        <v>450</v>
      </c>
      <c r="P885" s="39">
        <v>75</v>
      </c>
      <c r="Q885" s="41" t="s">
        <v>450</v>
      </c>
      <c r="R885" s="41" t="s">
        <v>450</v>
      </c>
      <c r="S885" s="41" t="s">
        <v>450</v>
      </c>
      <c r="T885" s="41" t="s">
        <v>450</v>
      </c>
      <c r="U885" s="41" t="s">
        <v>450</v>
      </c>
      <c r="V885" s="40" t="s">
        <v>450</v>
      </c>
      <c r="W885" s="40" t="s">
        <v>450</v>
      </c>
      <c r="X885" s="40" t="s">
        <v>450</v>
      </c>
      <c r="Y885" s="40" t="s">
        <v>450</v>
      </c>
      <c r="Z885" s="40" t="s">
        <v>450</v>
      </c>
      <c r="AA885" s="38" t="s">
        <v>450</v>
      </c>
      <c r="AB885" s="38" t="s">
        <v>450</v>
      </c>
      <c r="AC885" s="38" t="s">
        <v>450</v>
      </c>
      <c r="AD885" s="38" t="s">
        <v>450</v>
      </c>
      <c r="AE885" s="38" t="s">
        <v>450</v>
      </c>
      <c r="AF885" s="39" t="s">
        <v>450</v>
      </c>
      <c r="AG885" s="39" t="s">
        <v>450</v>
      </c>
      <c r="AH885" s="39" t="s">
        <v>450</v>
      </c>
      <c r="AI885" s="39" t="s">
        <v>450</v>
      </c>
      <c r="AJ885" s="39" t="s">
        <v>450</v>
      </c>
      <c r="AK885" s="38" t="s">
        <v>450</v>
      </c>
      <c r="AL885" s="38" t="s">
        <v>450</v>
      </c>
      <c r="AM885" s="38" t="s">
        <v>450</v>
      </c>
      <c r="AN885" s="38" t="s">
        <v>450</v>
      </c>
      <c r="AO885" s="38">
        <v>0</v>
      </c>
      <c r="AP885" s="36" t="s">
        <v>450</v>
      </c>
      <c r="AQ885" s="36" t="s">
        <v>450</v>
      </c>
      <c r="AR885" s="36" t="s">
        <v>450</v>
      </c>
      <c r="AS885" s="36" t="s">
        <v>450</v>
      </c>
      <c r="AT885" s="36">
        <v>0</v>
      </c>
      <c r="AU885" s="37" t="s">
        <v>450</v>
      </c>
      <c r="AV885" s="37" t="s">
        <v>450</v>
      </c>
      <c r="AW885" s="37" t="s">
        <v>450</v>
      </c>
      <c r="AX885" s="37" t="s">
        <v>450</v>
      </c>
      <c r="AY885" s="37">
        <v>0</v>
      </c>
      <c r="AZ885" s="36" t="s">
        <v>450</v>
      </c>
      <c r="BA885" s="36" t="s">
        <v>450</v>
      </c>
      <c r="BB885" s="36" t="s">
        <v>450</v>
      </c>
      <c r="BC885" s="36" t="s">
        <v>450</v>
      </c>
      <c r="BD885" s="36">
        <v>0</v>
      </c>
      <c r="BE885" s="38" t="s">
        <v>450</v>
      </c>
      <c r="BF885" s="38" t="s">
        <v>450</v>
      </c>
      <c r="BG885" s="38" t="s">
        <v>450</v>
      </c>
      <c r="BH885" s="38" t="s">
        <v>450</v>
      </c>
      <c r="BI885" s="38">
        <v>0</v>
      </c>
      <c r="BJ885" s="39" t="s">
        <v>450</v>
      </c>
      <c r="BK885" s="39" t="s">
        <v>450</v>
      </c>
      <c r="BL885" s="39" t="s">
        <v>450</v>
      </c>
      <c r="BM885" s="39" t="s">
        <v>450</v>
      </c>
      <c r="BN885" s="39">
        <v>0</v>
      </c>
      <c r="BO885" s="38" t="s">
        <v>450</v>
      </c>
      <c r="BP885" s="38" t="s">
        <v>450</v>
      </c>
      <c r="BQ885" s="38" t="s">
        <v>450</v>
      </c>
      <c r="BR885" s="38" t="s">
        <v>450</v>
      </c>
      <c r="BS885" s="38">
        <v>0</v>
      </c>
      <c r="BT885" s="36">
        <v>0.621</v>
      </c>
      <c r="BU885" s="36">
        <v>1.0999999999999999E-2</v>
      </c>
      <c r="BV885" s="36">
        <v>0</v>
      </c>
      <c r="BW885" s="36">
        <v>0</v>
      </c>
      <c r="BX885" s="36">
        <v>0.63200000000000001</v>
      </c>
      <c r="BY885" s="37">
        <v>74</v>
      </c>
      <c r="BZ885" s="37">
        <v>1</v>
      </c>
      <c r="CA885" s="37">
        <v>0</v>
      </c>
      <c r="CB885" s="37">
        <v>0</v>
      </c>
      <c r="CC885" s="37">
        <v>75</v>
      </c>
      <c r="CD885" s="36">
        <v>0</v>
      </c>
      <c r="CE885" s="36">
        <v>0</v>
      </c>
      <c r="CF885" s="36">
        <v>0</v>
      </c>
      <c r="CG885" s="36">
        <v>0</v>
      </c>
      <c r="CH885" s="36">
        <v>0</v>
      </c>
    </row>
    <row r="886" spans="1:86" x14ac:dyDescent="0.25">
      <c r="A886" s="45">
        <v>2022</v>
      </c>
      <c r="B886" s="43" t="s">
        <v>192</v>
      </c>
      <c r="C886" s="44">
        <v>6149</v>
      </c>
      <c r="D886" s="43" t="s">
        <v>564</v>
      </c>
      <c r="E886" s="43" t="s">
        <v>461</v>
      </c>
      <c r="F886" s="42" t="s">
        <v>457</v>
      </c>
      <c r="G886" s="54">
        <v>1.169</v>
      </c>
      <c r="H886" s="54">
        <v>0.61699999999999999</v>
      </c>
      <c r="I886" s="38" t="s">
        <v>450</v>
      </c>
      <c r="J886" s="38" t="s">
        <v>450</v>
      </c>
      <c r="K886" s="38">
        <v>1.786</v>
      </c>
      <c r="L886" s="39">
        <v>137</v>
      </c>
      <c r="M886" s="39">
        <v>19</v>
      </c>
      <c r="N886" s="39" t="s">
        <v>450</v>
      </c>
      <c r="O886" s="39" t="s">
        <v>450</v>
      </c>
      <c r="P886" s="39">
        <v>156</v>
      </c>
      <c r="Q886" s="41" t="s">
        <v>450</v>
      </c>
      <c r="R886" s="41" t="s">
        <v>450</v>
      </c>
      <c r="S886" s="41" t="s">
        <v>450</v>
      </c>
      <c r="T886" s="41" t="s">
        <v>450</v>
      </c>
      <c r="U886" s="41" t="s">
        <v>450</v>
      </c>
      <c r="V886" s="40" t="s">
        <v>450</v>
      </c>
      <c r="W886" s="40" t="s">
        <v>450</v>
      </c>
      <c r="X886" s="40" t="s">
        <v>450</v>
      </c>
      <c r="Y886" s="40" t="s">
        <v>450</v>
      </c>
      <c r="Z886" s="40" t="s">
        <v>450</v>
      </c>
      <c r="AA886" s="38" t="s">
        <v>450</v>
      </c>
      <c r="AB886" s="38" t="s">
        <v>450</v>
      </c>
      <c r="AC886" s="38" t="s">
        <v>450</v>
      </c>
      <c r="AD886" s="38" t="s">
        <v>450</v>
      </c>
      <c r="AE886" s="38" t="s">
        <v>450</v>
      </c>
      <c r="AF886" s="39" t="s">
        <v>450</v>
      </c>
      <c r="AG886" s="39" t="s">
        <v>450</v>
      </c>
      <c r="AH886" s="39" t="s">
        <v>450</v>
      </c>
      <c r="AI886" s="39" t="s">
        <v>450</v>
      </c>
      <c r="AJ886" s="39" t="s">
        <v>450</v>
      </c>
      <c r="AK886" s="38" t="s">
        <v>450</v>
      </c>
      <c r="AL886" s="38" t="s">
        <v>450</v>
      </c>
      <c r="AM886" s="38" t="s">
        <v>450</v>
      </c>
      <c r="AN886" s="38" t="s">
        <v>450</v>
      </c>
      <c r="AO886" s="38">
        <v>0</v>
      </c>
      <c r="AP886" s="36" t="s">
        <v>450</v>
      </c>
      <c r="AQ886" s="36" t="s">
        <v>450</v>
      </c>
      <c r="AR886" s="36" t="s">
        <v>450</v>
      </c>
      <c r="AS886" s="36" t="s">
        <v>450</v>
      </c>
      <c r="AT886" s="36">
        <v>0</v>
      </c>
      <c r="AU886" s="37" t="s">
        <v>450</v>
      </c>
      <c r="AV886" s="37" t="s">
        <v>450</v>
      </c>
      <c r="AW886" s="37" t="s">
        <v>450</v>
      </c>
      <c r="AX886" s="37" t="s">
        <v>450</v>
      </c>
      <c r="AY886" s="37">
        <v>0</v>
      </c>
      <c r="AZ886" s="36" t="s">
        <v>450</v>
      </c>
      <c r="BA886" s="36" t="s">
        <v>450</v>
      </c>
      <c r="BB886" s="36" t="s">
        <v>450</v>
      </c>
      <c r="BC886" s="36" t="s">
        <v>450</v>
      </c>
      <c r="BD886" s="36">
        <v>0</v>
      </c>
      <c r="BE886" s="38" t="s">
        <v>450</v>
      </c>
      <c r="BF886" s="38" t="s">
        <v>450</v>
      </c>
      <c r="BG886" s="38" t="s">
        <v>450</v>
      </c>
      <c r="BH886" s="38" t="s">
        <v>450</v>
      </c>
      <c r="BI886" s="38">
        <v>0</v>
      </c>
      <c r="BJ886" s="39" t="s">
        <v>450</v>
      </c>
      <c r="BK886" s="39" t="s">
        <v>450</v>
      </c>
      <c r="BL886" s="39" t="s">
        <v>450</v>
      </c>
      <c r="BM886" s="39" t="s">
        <v>450</v>
      </c>
      <c r="BN886" s="39">
        <v>0</v>
      </c>
      <c r="BO886" s="38" t="s">
        <v>450</v>
      </c>
      <c r="BP886" s="38" t="s">
        <v>450</v>
      </c>
      <c r="BQ886" s="38" t="s">
        <v>450</v>
      </c>
      <c r="BR886" s="38" t="s">
        <v>450</v>
      </c>
      <c r="BS886" s="38">
        <v>0</v>
      </c>
      <c r="BT886" s="36">
        <v>1.169</v>
      </c>
      <c r="BU886" s="36">
        <v>0.61699999999999999</v>
      </c>
      <c r="BV886" s="36">
        <v>0</v>
      </c>
      <c r="BW886" s="36">
        <v>0</v>
      </c>
      <c r="BX886" s="36">
        <v>1.786</v>
      </c>
      <c r="BY886" s="37">
        <v>137</v>
      </c>
      <c r="BZ886" s="37">
        <v>19</v>
      </c>
      <c r="CA886" s="37">
        <v>0</v>
      </c>
      <c r="CB886" s="37">
        <v>0</v>
      </c>
      <c r="CC886" s="37">
        <v>156</v>
      </c>
      <c r="CD886" s="36">
        <v>0</v>
      </c>
      <c r="CE886" s="36">
        <v>0</v>
      </c>
      <c r="CF886" s="36">
        <v>0</v>
      </c>
      <c r="CG886" s="36">
        <v>0</v>
      </c>
      <c r="CH886" s="36">
        <v>0</v>
      </c>
    </row>
    <row r="887" spans="1:86" x14ac:dyDescent="0.25">
      <c r="A887" s="45">
        <v>2022</v>
      </c>
      <c r="B887" s="43" t="s">
        <v>192</v>
      </c>
      <c r="C887" s="44">
        <v>6716</v>
      </c>
      <c r="D887" s="43" t="s">
        <v>563</v>
      </c>
      <c r="E887" s="43" t="s">
        <v>461</v>
      </c>
      <c r="F887" s="42" t="s">
        <v>457</v>
      </c>
      <c r="G887" s="54">
        <v>5.6269999999999998</v>
      </c>
      <c r="H887" s="54">
        <v>0.15</v>
      </c>
      <c r="I887" s="38" t="s">
        <v>450</v>
      </c>
      <c r="J887" s="38" t="s">
        <v>450</v>
      </c>
      <c r="K887" s="38">
        <v>5.7770000000000001</v>
      </c>
      <c r="L887" s="39">
        <v>651</v>
      </c>
      <c r="M887" s="39">
        <v>5</v>
      </c>
      <c r="N887" s="39" t="s">
        <v>450</v>
      </c>
      <c r="O887" s="39" t="s">
        <v>450</v>
      </c>
      <c r="P887" s="39">
        <v>656</v>
      </c>
      <c r="Q887" s="41" t="s">
        <v>450</v>
      </c>
      <c r="R887" s="41" t="s">
        <v>450</v>
      </c>
      <c r="S887" s="41" t="s">
        <v>450</v>
      </c>
      <c r="T887" s="41" t="s">
        <v>450</v>
      </c>
      <c r="U887" s="41">
        <v>0</v>
      </c>
      <c r="V887" s="40" t="s">
        <v>450</v>
      </c>
      <c r="W887" s="40" t="s">
        <v>450</v>
      </c>
      <c r="X887" s="40" t="s">
        <v>450</v>
      </c>
      <c r="Y887" s="40" t="s">
        <v>450</v>
      </c>
      <c r="Z887" s="40">
        <v>0</v>
      </c>
      <c r="AA887" s="38" t="s">
        <v>450</v>
      </c>
      <c r="AB887" s="38">
        <v>6.9000000000000006E-2</v>
      </c>
      <c r="AC887" s="38" t="s">
        <v>450</v>
      </c>
      <c r="AD887" s="38" t="s">
        <v>450</v>
      </c>
      <c r="AE887" s="38">
        <v>6.9000000000000006E-2</v>
      </c>
      <c r="AF887" s="39" t="s">
        <v>450</v>
      </c>
      <c r="AG887" s="39">
        <v>117</v>
      </c>
      <c r="AH887" s="39" t="s">
        <v>450</v>
      </c>
      <c r="AI887" s="39" t="s">
        <v>450</v>
      </c>
      <c r="AJ887" s="39">
        <v>117</v>
      </c>
      <c r="AK887" s="38" t="s">
        <v>450</v>
      </c>
      <c r="AL887" s="38" t="s">
        <v>450</v>
      </c>
      <c r="AM887" s="38" t="s">
        <v>450</v>
      </c>
      <c r="AN887" s="38" t="s">
        <v>450</v>
      </c>
      <c r="AO887" s="38">
        <v>0</v>
      </c>
      <c r="AP887" s="36" t="s">
        <v>450</v>
      </c>
      <c r="AQ887" s="36" t="s">
        <v>450</v>
      </c>
      <c r="AR887" s="36" t="s">
        <v>450</v>
      </c>
      <c r="AS887" s="36" t="s">
        <v>450</v>
      </c>
      <c r="AT887" s="36">
        <v>0</v>
      </c>
      <c r="AU887" s="37" t="s">
        <v>450</v>
      </c>
      <c r="AV887" s="37" t="s">
        <v>450</v>
      </c>
      <c r="AW887" s="37" t="s">
        <v>450</v>
      </c>
      <c r="AX887" s="37" t="s">
        <v>450</v>
      </c>
      <c r="AY887" s="37">
        <v>0</v>
      </c>
      <c r="AZ887" s="36" t="s">
        <v>450</v>
      </c>
      <c r="BA887" s="36" t="s">
        <v>450</v>
      </c>
      <c r="BB887" s="36" t="s">
        <v>450</v>
      </c>
      <c r="BC887" s="36" t="s">
        <v>450</v>
      </c>
      <c r="BD887" s="36">
        <v>0</v>
      </c>
      <c r="BE887" s="38" t="s">
        <v>450</v>
      </c>
      <c r="BF887" s="38" t="s">
        <v>450</v>
      </c>
      <c r="BG887" s="38" t="s">
        <v>450</v>
      </c>
      <c r="BH887" s="38" t="s">
        <v>450</v>
      </c>
      <c r="BI887" s="38">
        <v>0</v>
      </c>
      <c r="BJ887" s="39" t="s">
        <v>450</v>
      </c>
      <c r="BK887" s="39" t="s">
        <v>450</v>
      </c>
      <c r="BL887" s="39" t="s">
        <v>450</v>
      </c>
      <c r="BM887" s="39" t="s">
        <v>450</v>
      </c>
      <c r="BN887" s="39">
        <v>0</v>
      </c>
      <c r="BO887" s="38" t="s">
        <v>450</v>
      </c>
      <c r="BP887" s="38" t="s">
        <v>450</v>
      </c>
      <c r="BQ887" s="38" t="s">
        <v>450</v>
      </c>
      <c r="BR887" s="38" t="s">
        <v>450</v>
      </c>
      <c r="BS887" s="38">
        <v>0</v>
      </c>
      <c r="BT887" s="36">
        <v>5.6269999999999998</v>
      </c>
      <c r="BU887" s="36">
        <v>0.219</v>
      </c>
      <c r="BV887" s="36">
        <v>0</v>
      </c>
      <c r="BW887" s="36">
        <v>0</v>
      </c>
      <c r="BX887" s="36">
        <v>5.8460000000000001</v>
      </c>
      <c r="BY887" s="37">
        <v>651</v>
      </c>
      <c r="BZ887" s="37">
        <v>122</v>
      </c>
      <c r="CA887" s="37">
        <v>0</v>
      </c>
      <c r="CB887" s="37">
        <v>0</v>
      </c>
      <c r="CC887" s="37">
        <v>773</v>
      </c>
      <c r="CD887" s="36">
        <v>0</v>
      </c>
      <c r="CE887" s="36">
        <v>0</v>
      </c>
      <c r="CF887" s="36">
        <v>0</v>
      </c>
      <c r="CG887" s="36">
        <v>0</v>
      </c>
      <c r="CH887" s="36">
        <v>0</v>
      </c>
    </row>
    <row r="888" spans="1:86" x14ac:dyDescent="0.25">
      <c r="A888" s="45">
        <v>2022</v>
      </c>
      <c r="B888" s="43" t="s">
        <v>192</v>
      </c>
      <c r="C888" s="44">
        <v>7548</v>
      </c>
      <c r="D888" s="43" t="s">
        <v>562</v>
      </c>
      <c r="E888" s="43" t="s">
        <v>461</v>
      </c>
      <c r="F888" s="42" t="s">
        <v>457</v>
      </c>
      <c r="G888" s="54">
        <v>1.7210000000000001</v>
      </c>
      <c r="H888" s="54">
        <v>0.14399999999999999</v>
      </c>
      <c r="I888" s="38" t="s">
        <v>450</v>
      </c>
      <c r="J888" s="38" t="s">
        <v>450</v>
      </c>
      <c r="K888" s="38">
        <v>1.865</v>
      </c>
      <c r="L888" s="39">
        <v>214</v>
      </c>
      <c r="M888" s="39">
        <v>9</v>
      </c>
      <c r="N888" s="39" t="s">
        <v>450</v>
      </c>
      <c r="O888" s="39" t="s">
        <v>450</v>
      </c>
      <c r="P888" s="39">
        <v>223</v>
      </c>
      <c r="Q888" s="41" t="s">
        <v>450</v>
      </c>
      <c r="R888" s="41" t="s">
        <v>450</v>
      </c>
      <c r="S888" s="41" t="s">
        <v>450</v>
      </c>
      <c r="T888" s="41" t="s">
        <v>450</v>
      </c>
      <c r="U888" s="41" t="s">
        <v>450</v>
      </c>
      <c r="V888" s="40" t="s">
        <v>450</v>
      </c>
      <c r="W888" s="40" t="s">
        <v>450</v>
      </c>
      <c r="X888" s="40" t="s">
        <v>450</v>
      </c>
      <c r="Y888" s="40" t="s">
        <v>450</v>
      </c>
      <c r="Z888" s="40" t="s">
        <v>450</v>
      </c>
      <c r="AA888" s="38" t="s">
        <v>450</v>
      </c>
      <c r="AB888" s="38" t="s">
        <v>450</v>
      </c>
      <c r="AC888" s="38" t="s">
        <v>450</v>
      </c>
      <c r="AD888" s="38" t="s">
        <v>450</v>
      </c>
      <c r="AE888" s="38" t="s">
        <v>450</v>
      </c>
      <c r="AF888" s="39" t="s">
        <v>450</v>
      </c>
      <c r="AG888" s="39" t="s">
        <v>450</v>
      </c>
      <c r="AH888" s="39" t="s">
        <v>450</v>
      </c>
      <c r="AI888" s="39" t="s">
        <v>450</v>
      </c>
      <c r="AJ888" s="39" t="s">
        <v>450</v>
      </c>
      <c r="AK888" s="38" t="s">
        <v>450</v>
      </c>
      <c r="AL888" s="38" t="s">
        <v>450</v>
      </c>
      <c r="AM888" s="38" t="s">
        <v>450</v>
      </c>
      <c r="AN888" s="38" t="s">
        <v>450</v>
      </c>
      <c r="AO888" s="38">
        <v>0</v>
      </c>
      <c r="AP888" s="36">
        <v>2E-3</v>
      </c>
      <c r="AQ888" s="36" t="s">
        <v>450</v>
      </c>
      <c r="AR888" s="36" t="s">
        <v>450</v>
      </c>
      <c r="AS888" s="36" t="s">
        <v>450</v>
      </c>
      <c r="AT888" s="36">
        <v>2E-3</v>
      </c>
      <c r="AU888" s="37">
        <v>1</v>
      </c>
      <c r="AV888" s="37" t="s">
        <v>450</v>
      </c>
      <c r="AW888" s="37" t="s">
        <v>450</v>
      </c>
      <c r="AX888" s="37" t="s">
        <v>450</v>
      </c>
      <c r="AY888" s="37">
        <v>1</v>
      </c>
      <c r="AZ888" s="36" t="s">
        <v>450</v>
      </c>
      <c r="BA888" s="36" t="s">
        <v>450</v>
      </c>
      <c r="BB888" s="36" t="s">
        <v>450</v>
      </c>
      <c r="BC888" s="36" t="s">
        <v>450</v>
      </c>
      <c r="BD888" s="36">
        <v>0</v>
      </c>
      <c r="BE888" s="38" t="s">
        <v>450</v>
      </c>
      <c r="BF888" s="38" t="s">
        <v>450</v>
      </c>
      <c r="BG888" s="38" t="s">
        <v>450</v>
      </c>
      <c r="BH888" s="38" t="s">
        <v>450</v>
      </c>
      <c r="BI888" s="38">
        <v>0</v>
      </c>
      <c r="BJ888" s="39" t="s">
        <v>450</v>
      </c>
      <c r="BK888" s="39" t="s">
        <v>450</v>
      </c>
      <c r="BL888" s="39" t="s">
        <v>450</v>
      </c>
      <c r="BM888" s="39" t="s">
        <v>450</v>
      </c>
      <c r="BN888" s="39">
        <v>0</v>
      </c>
      <c r="BO888" s="38" t="s">
        <v>450</v>
      </c>
      <c r="BP888" s="38" t="s">
        <v>450</v>
      </c>
      <c r="BQ888" s="38" t="s">
        <v>450</v>
      </c>
      <c r="BR888" s="38" t="s">
        <v>450</v>
      </c>
      <c r="BS888" s="38">
        <v>0</v>
      </c>
      <c r="BT888" s="36">
        <v>1.7230000000000001</v>
      </c>
      <c r="BU888" s="36">
        <v>0.14399999999999999</v>
      </c>
      <c r="BV888" s="36">
        <v>0</v>
      </c>
      <c r="BW888" s="36">
        <v>0</v>
      </c>
      <c r="BX888" s="36">
        <v>1.867</v>
      </c>
      <c r="BY888" s="37">
        <v>215</v>
      </c>
      <c r="BZ888" s="37">
        <v>9</v>
      </c>
      <c r="CA888" s="37">
        <v>0</v>
      </c>
      <c r="CB888" s="37">
        <v>0</v>
      </c>
      <c r="CC888" s="37">
        <v>224</v>
      </c>
      <c r="CD888" s="36">
        <v>0</v>
      </c>
      <c r="CE888" s="36">
        <v>0</v>
      </c>
      <c r="CF888" s="36">
        <v>0</v>
      </c>
      <c r="CG888" s="36">
        <v>0</v>
      </c>
      <c r="CH888" s="36">
        <v>0</v>
      </c>
    </row>
    <row r="889" spans="1:86" x14ac:dyDescent="0.25">
      <c r="A889" s="45">
        <v>2022</v>
      </c>
      <c r="B889" s="43" t="s">
        <v>192</v>
      </c>
      <c r="C889" s="44">
        <v>8699</v>
      </c>
      <c r="D889" s="43" t="s">
        <v>561</v>
      </c>
      <c r="E889" s="43" t="s">
        <v>461</v>
      </c>
      <c r="F889" s="42" t="s">
        <v>457</v>
      </c>
      <c r="G889" s="54">
        <v>3.6829999999999998</v>
      </c>
      <c r="H889" s="54">
        <v>7.3999999999999996E-2</v>
      </c>
      <c r="I889" s="38" t="s">
        <v>450</v>
      </c>
      <c r="J889" s="38" t="s">
        <v>450</v>
      </c>
      <c r="K889" s="38">
        <v>3.7570000000000001</v>
      </c>
      <c r="L889" s="39">
        <v>404</v>
      </c>
      <c r="M889" s="39">
        <v>8</v>
      </c>
      <c r="N889" s="39" t="s">
        <v>450</v>
      </c>
      <c r="O889" s="39" t="s">
        <v>450</v>
      </c>
      <c r="P889" s="39">
        <v>412</v>
      </c>
      <c r="Q889" s="41">
        <v>0</v>
      </c>
      <c r="R889" s="41">
        <v>0</v>
      </c>
      <c r="S889" s="41" t="s">
        <v>450</v>
      </c>
      <c r="T889" s="41" t="s">
        <v>450</v>
      </c>
      <c r="U889" s="41">
        <v>0</v>
      </c>
      <c r="V889" s="40">
        <v>0</v>
      </c>
      <c r="W889" s="40">
        <v>0</v>
      </c>
      <c r="X889" s="40" t="s">
        <v>450</v>
      </c>
      <c r="Y889" s="40" t="s">
        <v>450</v>
      </c>
      <c r="Z889" s="40">
        <v>0</v>
      </c>
      <c r="AA889" s="38" t="s">
        <v>450</v>
      </c>
      <c r="AB889" s="38" t="s">
        <v>450</v>
      </c>
      <c r="AC889" s="38" t="s">
        <v>450</v>
      </c>
      <c r="AD889" s="38" t="s">
        <v>450</v>
      </c>
      <c r="AE889" s="38">
        <v>0</v>
      </c>
      <c r="AF889" s="39" t="s">
        <v>450</v>
      </c>
      <c r="AG889" s="39" t="s">
        <v>450</v>
      </c>
      <c r="AH889" s="39" t="s">
        <v>450</v>
      </c>
      <c r="AI889" s="39" t="s">
        <v>450</v>
      </c>
      <c r="AJ889" s="39">
        <v>0</v>
      </c>
      <c r="AK889" s="38">
        <v>0</v>
      </c>
      <c r="AL889" s="38">
        <v>0</v>
      </c>
      <c r="AM889" s="38" t="s">
        <v>450</v>
      </c>
      <c r="AN889" s="38" t="s">
        <v>450</v>
      </c>
      <c r="AO889" s="38">
        <v>0</v>
      </c>
      <c r="AP889" s="36">
        <v>1.7999999999999999E-2</v>
      </c>
      <c r="AQ889" s="36" t="s">
        <v>450</v>
      </c>
      <c r="AR889" s="36" t="s">
        <v>450</v>
      </c>
      <c r="AS889" s="36" t="s">
        <v>450</v>
      </c>
      <c r="AT889" s="36">
        <v>1.7999999999999999E-2</v>
      </c>
      <c r="AU889" s="37">
        <v>8</v>
      </c>
      <c r="AV889" s="37" t="s">
        <v>450</v>
      </c>
      <c r="AW889" s="37" t="s">
        <v>450</v>
      </c>
      <c r="AX889" s="37" t="s">
        <v>450</v>
      </c>
      <c r="AY889" s="37">
        <v>8</v>
      </c>
      <c r="AZ889" s="36" t="s">
        <v>450</v>
      </c>
      <c r="BA889" s="36" t="s">
        <v>450</v>
      </c>
      <c r="BB889" s="36" t="s">
        <v>450</v>
      </c>
      <c r="BC889" s="36" t="s">
        <v>450</v>
      </c>
      <c r="BD889" s="36">
        <v>0</v>
      </c>
      <c r="BE889" s="38" t="s">
        <v>450</v>
      </c>
      <c r="BF889" s="38">
        <v>1E-3</v>
      </c>
      <c r="BG889" s="38" t="s">
        <v>450</v>
      </c>
      <c r="BH889" s="38" t="s">
        <v>450</v>
      </c>
      <c r="BI889" s="38">
        <v>1E-3</v>
      </c>
      <c r="BJ889" s="39" t="s">
        <v>450</v>
      </c>
      <c r="BK889" s="39">
        <v>1</v>
      </c>
      <c r="BL889" s="39" t="s">
        <v>450</v>
      </c>
      <c r="BM889" s="39" t="s">
        <v>450</v>
      </c>
      <c r="BN889" s="39">
        <v>1</v>
      </c>
      <c r="BO889" s="38" t="s">
        <v>450</v>
      </c>
      <c r="BP889" s="38" t="s">
        <v>450</v>
      </c>
      <c r="BQ889" s="38" t="s">
        <v>450</v>
      </c>
      <c r="BR889" s="38" t="s">
        <v>450</v>
      </c>
      <c r="BS889" s="38">
        <v>0</v>
      </c>
      <c r="BT889" s="36">
        <v>3.7010000000000001</v>
      </c>
      <c r="BU889" s="36">
        <v>7.4999999999999997E-2</v>
      </c>
      <c r="BV889" s="36">
        <v>0</v>
      </c>
      <c r="BW889" s="36">
        <v>0</v>
      </c>
      <c r="BX889" s="36">
        <v>3.7759999999999998</v>
      </c>
      <c r="BY889" s="37">
        <v>412</v>
      </c>
      <c r="BZ889" s="37">
        <v>9</v>
      </c>
      <c r="CA889" s="37">
        <v>0</v>
      </c>
      <c r="CB889" s="37">
        <v>0</v>
      </c>
      <c r="CC889" s="37">
        <v>421</v>
      </c>
      <c r="CD889" s="36">
        <v>0</v>
      </c>
      <c r="CE889" s="36">
        <v>0</v>
      </c>
      <c r="CF889" s="36">
        <v>0</v>
      </c>
      <c r="CG889" s="36">
        <v>0</v>
      </c>
      <c r="CH889" s="36">
        <v>0</v>
      </c>
    </row>
    <row r="890" spans="1:86" x14ac:dyDescent="0.25">
      <c r="A890" s="45">
        <v>2022</v>
      </c>
      <c r="B890" s="43" t="s">
        <v>192</v>
      </c>
      <c r="C890" s="44">
        <v>10393</v>
      </c>
      <c r="D890" s="43" t="s">
        <v>560</v>
      </c>
      <c r="E890" s="43" t="s">
        <v>461</v>
      </c>
      <c r="F890" s="42" t="s">
        <v>457</v>
      </c>
      <c r="G890" s="54">
        <v>1.9690000000000001</v>
      </c>
      <c r="H890" s="54">
        <v>0.126</v>
      </c>
      <c r="I890" s="38" t="s">
        <v>450</v>
      </c>
      <c r="J890" s="38" t="s">
        <v>450</v>
      </c>
      <c r="K890" s="38">
        <v>2.0950000000000002</v>
      </c>
      <c r="L890" s="39">
        <v>259</v>
      </c>
      <c r="M890" s="39">
        <v>9</v>
      </c>
      <c r="N890" s="39" t="s">
        <v>450</v>
      </c>
      <c r="O890" s="39" t="s">
        <v>450</v>
      </c>
      <c r="P890" s="39">
        <v>268</v>
      </c>
      <c r="Q890" s="41" t="s">
        <v>450</v>
      </c>
      <c r="R890" s="41" t="s">
        <v>450</v>
      </c>
      <c r="S890" s="41" t="s">
        <v>450</v>
      </c>
      <c r="T890" s="41" t="s">
        <v>450</v>
      </c>
      <c r="U890" s="41" t="s">
        <v>450</v>
      </c>
      <c r="V890" s="40" t="s">
        <v>450</v>
      </c>
      <c r="W890" s="40" t="s">
        <v>450</v>
      </c>
      <c r="X890" s="40" t="s">
        <v>450</v>
      </c>
      <c r="Y890" s="40" t="s">
        <v>450</v>
      </c>
      <c r="Z890" s="40" t="s">
        <v>450</v>
      </c>
      <c r="AA890" s="38" t="s">
        <v>450</v>
      </c>
      <c r="AB890" s="38" t="s">
        <v>450</v>
      </c>
      <c r="AC890" s="38" t="s">
        <v>450</v>
      </c>
      <c r="AD890" s="38" t="s">
        <v>450</v>
      </c>
      <c r="AE890" s="38" t="s">
        <v>450</v>
      </c>
      <c r="AF890" s="39" t="s">
        <v>450</v>
      </c>
      <c r="AG890" s="39" t="s">
        <v>450</v>
      </c>
      <c r="AH890" s="39" t="s">
        <v>450</v>
      </c>
      <c r="AI890" s="39" t="s">
        <v>450</v>
      </c>
      <c r="AJ890" s="39" t="s">
        <v>450</v>
      </c>
      <c r="AK890" s="38" t="s">
        <v>450</v>
      </c>
      <c r="AL890" s="38" t="s">
        <v>450</v>
      </c>
      <c r="AM890" s="38" t="s">
        <v>450</v>
      </c>
      <c r="AN890" s="38" t="s">
        <v>450</v>
      </c>
      <c r="AO890" s="38">
        <v>0</v>
      </c>
      <c r="AP890" s="36">
        <v>2.7E-2</v>
      </c>
      <c r="AQ890" s="36">
        <v>1E-3</v>
      </c>
      <c r="AR890" s="36" t="s">
        <v>450</v>
      </c>
      <c r="AS890" s="36" t="s">
        <v>450</v>
      </c>
      <c r="AT890" s="36">
        <v>2.8000000000000001E-2</v>
      </c>
      <c r="AU890" s="37">
        <v>6</v>
      </c>
      <c r="AV890" s="37">
        <v>1</v>
      </c>
      <c r="AW890" s="37" t="s">
        <v>450</v>
      </c>
      <c r="AX890" s="37" t="s">
        <v>450</v>
      </c>
      <c r="AY890" s="37">
        <v>7</v>
      </c>
      <c r="AZ890" s="36" t="s">
        <v>450</v>
      </c>
      <c r="BA890" s="36" t="s">
        <v>450</v>
      </c>
      <c r="BB890" s="36" t="s">
        <v>450</v>
      </c>
      <c r="BC890" s="36" t="s">
        <v>450</v>
      </c>
      <c r="BD890" s="36">
        <v>0</v>
      </c>
      <c r="BE890" s="38">
        <v>4.0000000000000001E-3</v>
      </c>
      <c r="BF890" s="38" t="s">
        <v>450</v>
      </c>
      <c r="BG890" s="38" t="s">
        <v>450</v>
      </c>
      <c r="BH890" s="38" t="s">
        <v>450</v>
      </c>
      <c r="BI890" s="38">
        <v>4.0000000000000001E-3</v>
      </c>
      <c r="BJ890" s="39">
        <v>1</v>
      </c>
      <c r="BK890" s="39" t="s">
        <v>450</v>
      </c>
      <c r="BL890" s="39" t="s">
        <v>450</v>
      </c>
      <c r="BM890" s="39" t="s">
        <v>450</v>
      </c>
      <c r="BN890" s="39">
        <v>1</v>
      </c>
      <c r="BO890" s="38" t="s">
        <v>450</v>
      </c>
      <c r="BP890" s="38" t="s">
        <v>450</v>
      </c>
      <c r="BQ890" s="38" t="s">
        <v>450</v>
      </c>
      <c r="BR890" s="38" t="s">
        <v>450</v>
      </c>
      <c r="BS890" s="38">
        <v>0</v>
      </c>
      <c r="BT890" s="36">
        <v>2</v>
      </c>
      <c r="BU890" s="36">
        <v>0.127</v>
      </c>
      <c r="BV890" s="36">
        <v>0</v>
      </c>
      <c r="BW890" s="36">
        <v>0</v>
      </c>
      <c r="BX890" s="36">
        <v>2.1269999999999998</v>
      </c>
      <c r="BY890" s="37">
        <v>266</v>
      </c>
      <c r="BZ890" s="37">
        <v>10</v>
      </c>
      <c r="CA890" s="37">
        <v>0</v>
      </c>
      <c r="CB890" s="37">
        <v>0</v>
      </c>
      <c r="CC890" s="37">
        <v>276</v>
      </c>
      <c r="CD890" s="36">
        <v>0</v>
      </c>
      <c r="CE890" s="36">
        <v>0</v>
      </c>
      <c r="CF890" s="36">
        <v>0</v>
      </c>
      <c r="CG890" s="36">
        <v>0</v>
      </c>
      <c r="CH890" s="36">
        <v>0</v>
      </c>
    </row>
    <row r="891" spans="1:86" x14ac:dyDescent="0.25">
      <c r="A891" s="45">
        <v>2022</v>
      </c>
      <c r="B891" s="43" t="s">
        <v>192</v>
      </c>
      <c r="C891" s="44">
        <v>10627</v>
      </c>
      <c r="D891" s="43" t="s">
        <v>559</v>
      </c>
      <c r="E891" s="43" t="s">
        <v>461</v>
      </c>
      <c r="F891" s="42" t="s">
        <v>457</v>
      </c>
      <c r="G891" s="54">
        <v>0.13100000000000001</v>
      </c>
      <c r="H891" s="54" t="s">
        <v>450</v>
      </c>
      <c r="I891" s="38" t="s">
        <v>450</v>
      </c>
      <c r="J891" s="38" t="s">
        <v>450</v>
      </c>
      <c r="K891" s="38">
        <v>0.13100000000000001</v>
      </c>
      <c r="L891" s="39">
        <v>12</v>
      </c>
      <c r="M891" s="39" t="s">
        <v>450</v>
      </c>
      <c r="N891" s="39" t="s">
        <v>450</v>
      </c>
      <c r="O891" s="39" t="s">
        <v>450</v>
      </c>
      <c r="P891" s="39">
        <v>12</v>
      </c>
      <c r="Q891" s="41" t="s">
        <v>450</v>
      </c>
      <c r="R891" s="41" t="s">
        <v>450</v>
      </c>
      <c r="S891" s="41" t="s">
        <v>450</v>
      </c>
      <c r="T891" s="41" t="s">
        <v>450</v>
      </c>
      <c r="U891" s="41" t="s">
        <v>450</v>
      </c>
      <c r="V891" s="40" t="s">
        <v>450</v>
      </c>
      <c r="W891" s="40" t="s">
        <v>450</v>
      </c>
      <c r="X891" s="40" t="s">
        <v>450</v>
      </c>
      <c r="Y891" s="40" t="s">
        <v>450</v>
      </c>
      <c r="Z891" s="40" t="s">
        <v>450</v>
      </c>
      <c r="AA891" s="38" t="s">
        <v>450</v>
      </c>
      <c r="AB891" s="38" t="s">
        <v>450</v>
      </c>
      <c r="AC891" s="38" t="s">
        <v>450</v>
      </c>
      <c r="AD891" s="38" t="s">
        <v>450</v>
      </c>
      <c r="AE891" s="38" t="s">
        <v>450</v>
      </c>
      <c r="AF891" s="39" t="s">
        <v>450</v>
      </c>
      <c r="AG891" s="39" t="s">
        <v>450</v>
      </c>
      <c r="AH891" s="39" t="s">
        <v>450</v>
      </c>
      <c r="AI891" s="39" t="s">
        <v>450</v>
      </c>
      <c r="AJ891" s="39" t="s">
        <v>450</v>
      </c>
      <c r="AK891" s="38" t="s">
        <v>450</v>
      </c>
      <c r="AL891" s="38" t="s">
        <v>450</v>
      </c>
      <c r="AM891" s="38" t="s">
        <v>450</v>
      </c>
      <c r="AN891" s="38" t="s">
        <v>450</v>
      </c>
      <c r="AO891" s="38">
        <v>0</v>
      </c>
      <c r="AP891" s="36" t="s">
        <v>450</v>
      </c>
      <c r="AQ891" s="36" t="s">
        <v>450</v>
      </c>
      <c r="AR891" s="36" t="s">
        <v>450</v>
      </c>
      <c r="AS891" s="36" t="s">
        <v>450</v>
      </c>
      <c r="AT891" s="36">
        <v>0</v>
      </c>
      <c r="AU891" s="37" t="s">
        <v>450</v>
      </c>
      <c r="AV891" s="37" t="s">
        <v>450</v>
      </c>
      <c r="AW891" s="37" t="s">
        <v>450</v>
      </c>
      <c r="AX891" s="37" t="s">
        <v>450</v>
      </c>
      <c r="AY891" s="37">
        <v>0</v>
      </c>
      <c r="AZ891" s="36" t="s">
        <v>450</v>
      </c>
      <c r="BA891" s="36" t="s">
        <v>450</v>
      </c>
      <c r="BB891" s="36" t="s">
        <v>450</v>
      </c>
      <c r="BC891" s="36" t="s">
        <v>450</v>
      </c>
      <c r="BD891" s="36">
        <v>0</v>
      </c>
      <c r="BE891" s="38" t="s">
        <v>450</v>
      </c>
      <c r="BF891" s="38" t="s">
        <v>450</v>
      </c>
      <c r="BG891" s="38" t="s">
        <v>450</v>
      </c>
      <c r="BH891" s="38" t="s">
        <v>450</v>
      </c>
      <c r="BI891" s="38">
        <v>0</v>
      </c>
      <c r="BJ891" s="39" t="s">
        <v>450</v>
      </c>
      <c r="BK891" s="39" t="s">
        <v>450</v>
      </c>
      <c r="BL891" s="39" t="s">
        <v>450</v>
      </c>
      <c r="BM891" s="39" t="s">
        <v>450</v>
      </c>
      <c r="BN891" s="39">
        <v>0</v>
      </c>
      <c r="BO891" s="38" t="s">
        <v>450</v>
      </c>
      <c r="BP891" s="38" t="s">
        <v>450</v>
      </c>
      <c r="BQ891" s="38" t="s">
        <v>450</v>
      </c>
      <c r="BR891" s="38" t="s">
        <v>450</v>
      </c>
      <c r="BS891" s="38">
        <v>0</v>
      </c>
      <c r="BT891" s="36">
        <v>0.13100000000000001</v>
      </c>
      <c r="BU891" s="36">
        <v>0</v>
      </c>
      <c r="BV891" s="36">
        <v>0</v>
      </c>
      <c r="BW891" s="36">
        <v>0</v>
      </c>
      <c r="BX891" s="36">
        <v>0.13100000000000001</v>
      </c>
      <c r="BY891" s="37">
        <v>12</v>
      </c>
      <c r="BZ891" s="37">
        <v>0</v>
      </c>
      <c r="CA891" s="37">
        <v>0</v>
      </c>
      <c r="CB891" s="37">
        <v>0</v>
      </c>
      <c r="CC891" s="37">
        <v>12</v>
      </c>
      <c r="CD891" s="36">
        <v>0</v>
      </c>
      <c r="CE891" s="36">
        <v>0</v>
      </c>
      <c r="CF891" s="36">
        <v>0</v>
      </c>
      <c r="CG891" s="36">
        <v>0</v>
      </c>
      <c r="CH891" s="36">
        <v>0</v>
      </c>
    </row>
    <row r="892" spans="1:86" x14ac:dyDescent="0.25">
      <c r="A892" s="45">
        <v>2022</v>
      </c>
      <c r="B892" s="43" t="s">
        <v>192</v>
      </c>
      <c r="C892" s="44">
        <v>10944</v>
      </c>
      <c r="D892" s="43" t="s">
        <v>558</v>
      </c>
      <c r="E892" s="43" t="s">
        <v>461</v>
      </c>
      <c r="F892" s="42" t="s">
        <v>457</v>
      </c>
      <c r="G892" s="54">
        <v>2.0739999999999998</v>
      </c>
      <c r="H892" s="54">
        <v>4.5999999999999999E-2</v>
      </c>
      <c r="I892" s="38" t="s">
        <v>450</v>
      </c>
      <c r="J892" s="38" t="s">
        <v>450</v>
      </c>
      <c r="K892" s="38">
        <v>2.12</v>
      </c>
      <c r="L892" s="39">
        <v>229</v>
      </c>
      <c r="M892" s="39">
        <v>2</v>
      </c>
      <c r="N892" s="39" t="s">
        <v>450</v>
      </c>
      <c r="O892" s="39" t="s">
        <v>450</v>
      </c>
      <c r="P892" s="39">
        <v>231</v>
      </c>
      <c r="Q892" s="41" t="s">
        <v>450</v>
      </c>
      <c r="R892" s="41" t="s">
        <v>450</v>
      </c>
      <c r="S892" s="41" t="s">
        <v>450</v>
      </c>
      <c r="T892" s="41" t="s">
        <v>450</v>
      </c>
      <c r="U892" s="41" t="s">
        <v>450</v>
      </c>
      <c r="V892" s="40" t="s">
        <v>450</v>
      </c>
      <c r="W892" s="40" t="s">
        <v>450</v>
      </c>
      <c r="X892" s="40" t="s">
        <v>450</v>
      </c>
      <c r="Y892" s="40" t="s">
        <v>450</v>
      </c>
      <c r="Z892" s="40" t="s">
        <v>450</v>
      </c>
      <c r="AA892" s="38" t="s">
        <v>450</v>
      </c>
      <c r="AB892" s="38" t="s">
        <v>450</v>
      </c>
      <c r="AC892" s="38" t="s">
        <v>450</v>
      </c>
      <c r="AD892" s="38" t="s">
        <v>450</v>
      </c>
      <c r="AE892" s="38" t="s">
        <v>450</v>
      </c>
      <c r="AF892" s="39" t="s">
        <v>450</v>
      </c>
      <c r="AG892" s="39" t="s">
        <v>450</v>
      </c>
      <c r="AH892" s="39" t="s">
        <v>450</v>
      </c>
      <c r="AI892" s="39" t="s">
        <v>450</v>
      </c>
      <c r="AJ892" s="39" t="s">
        <v>450</v>
      </c>
      <c r="AK892" s="38" t="s">
        <v>450</v>
      </c>
      <c r="AL892" s="38" t="s">
        <v>450</v>
      </c>
      <c r="AM892" s="38" t="s">
        <v>450</v>
      </c>
      <c r="AN892" s="38" t="s">
        <v>450</v>
      </c>
      <c r="AO892" s="38">
        <v>0</v>
      </c>
      <c r="AP892" s="36" t="s">
        <v>450</v>
      </c>
      <c r="AQ892" s="36" t="s">
        <v>450</v>
      </c>
      <c r="AR892" s="36" t="s">
        <v>450</v>
      </c>
      <c r="AS892" s="36" t="s">
        <v>450</v>
      </c>
      <c r="AT892" s="36">
        <v>0</v>
      </c>
      <c r="AU892" s="37" t="s">
        <v>450</v>
      </c>
      <c r="AV892" s="37" t="s">
        <v>450</v>
      </c>
      <c r="AW892" s="37" t="s">
        <v>450</v>
      </c>
      <c r="AX892" s="37" t="s">
        <v>450</v>
      </c>
      <c r="AY892" s="37">
        <v>0</v>
      </c>
      <c r="AZ892" s="36" t="s">
        <v>450</v>
      </c>
      <c r="BA892" s="36" t="s">
        <v>450</v>
      </c>
      <c r="BB892" s="36" t="s">
        <v>450</v>
      </c>
      <c r="BC892" s="36" t="s">
        <v>450</v>
      </c>
      <c r="BD892" s="36">
        <v>0</v>
      </c>
      <c r="BE892" s="38" t="s">
        <v>450</v>
      </c>
      <c r="BF892" s="38" t="s">
        <v>450</v>
      </c>
      <c r="BG892" s="38" t="s">
        <v>450</v>
      </c>
      <c r="BH892" s="38" t="s">
        <v>450</v>
      </c>
      <c r="BI892" s="38">
        <v>0</v>
      </c>
      <c r="BJ892" s="39" t="s">
        <v>450</v>
      </c>
      <c r="BK892" s="39" t="s">
        <v>450</v>
      </c>
      <c r="BL892" s="39" t="s">
        <v>450</v>
      </c>
      <c r="BM892" s="39" t="s">
        <v>450</v>
      </c>
      <c r="BN892" s="39">
        <v>0</v>
      </c>
      <c r="BO892" s="38" t="s">
        <v>450</v>
      </c>
      <c r="BP892" s="38" t="s">
        <v>450</v>
      </c>
      <c r="BQ892" s="38" t="s">
        <v>450</v>
      </c>
      <c r="BR892" s="38" t="s">
        <v>450</v>
      </c>
      <c r="BS892" s="38">
        <v>0</v>
      </c>
      <c r="BT892" s="36">
        <v>2.0739999999999998</v>
      </c>
      <c r="BU892" s="36">
        <v>4.5999999999999999E-2</v>
      </c>
      <c r="BV892" s="36">
        <v>0</v>
      </c>
      <c r="BW892" s="36">
        <v>0</v>
      </c>
      <c r="BX892" s="36">
        <v>2.12</v>
      </c>
      <c r="BY892" s="37">
        <v>229</v>
      </c>
      <c r="BZ892" s="37">
        <v>2</v>
      </c>
      <c r="CA892" s="37">
        <v>0</v>
      </c>
      <c r="CB892" s="37">
        <v>0</v>
      </c>
      <c r="CC892" s="37">
        <v>231</v>
      </c>
      <c r="CD892" s="36">
        <v>0</v>
      </c>
      <c r="CE892" s="36">
        <v>0</v>
      </c>
      <c r="CF892" s="36">
        <v>0</v>
      </c>
      <c r="CG892" s="36">
        <v>0</v>
      </c>
      <c r="CH892" s="36">
        <v>0</v>
      </c>
    </row>
    <row r="893" spans="1:86" x14ac:dyDescent="0.25">
      <c r="A893" s="45">
        <v>2022</v>
      </c>
      <c r="B893" s="43" t="s">
        <v>192</v>
      </c>
      <c r="C893" s="44">
        <v>12744</v>
      </c>
      <c r="D893" s="43" t="s">
        <v>557</v>
      </c>
      <c r="E893" s="43" t="s">
        <v>538</v>
      </c>
      <c r="F893" s="42" t="s">
        <v>457</v>
      </c>
      <c r="G893" s="54">
        <v>0.14699999999999999</v>
      </c>
      <c r="H893" s="54">
        <v>5.7000000000000002E-2</v>
      </c>
      <c r="I893" s="38" t="s">
        <v>450</v>
      </c>
      <c r="J893" s="38" t="s">
        <v>450</v>
      </c>
      <c r="K893" s="38">
        <v>0.20399999999999999</v>
      </c>
      <c r="L893" s="39">
        <v>22</v>
      </c>
      <c r="M893" s="39">
        <v>2</v>
      </c>
      <c r="N893" s="39" t="s">
        <v>450</v>
      </c>
      <c r="O893" s="39" t="s">
        <v>450</v>
      </c>
      <c r="P893" s="39">
        <v>24</v>
      </c>
      <c r="Q893" s="41" t="s">
        <v>450</v>
      </c>
      <c r="R893" s="41" t="s">
        <v>450</v>
      </c>
      <c r="S893" s="41" t="s">
        <v>450</v>
      </c>
      <c r="T893" s="41" t="s">
        <v>450</v>
      </c>
      <c r="U893" s="41" t="s">
        <v>450</v>
      </c>
      <c r="V893" s="40" t="s">
        <v>450</v>
      </c>
      <c r="W893" s="40" t="s">
        <v>450</v>
      </c>
      <c r="X893" s="40" t="s">
        <v>450</v>
      </c>
      <c r="Y893" s="40" t="s">
        <v>450</v>
      </c>
      <c r="Z893" s="40" t="s">
        <v>450</v>
      </c>
      <c r="AA893" s="38" t="s">
        <v>450</v>
      </c>
      <c r="AB893" s="38" t="s">
        <v>450</v>
      </c>
      <c r="AC893" s="38" t="s">
        <v>450</v>
      </c>
      <c r="AD893" s="38" t="s">
        <v>450</v>
      </c>
      <c r="AE893" s="38" t="s">
        <v>450</v>
      </c>
      <c r="AF893" s="39" t="s">
        <v>450</v>
      </c>
      <c r="AG893" s="39" t="s">
        <v>450</v>
      </c>
      <c r="AH893" s="39" t="s">
        <v>450</v>
      </c>
      <c r="AI893" s="39" t="s">
        <v>450</v>
      </c>
      <c r="AJ893" s="39" t="s">
        <v>450</v>
      </c>
      <c r="AK893" s="38" t="s">
        <v>450</v>
      </c>
      <c r="AL893" s="38" t="s">
        <v>450</v>
      </c>
      <c r="AM893" s="38" t="s">
        <v>450</v>
      </c>
      <c r="AN893" s="38" t="s">
        <v>450</v>
      </c>
      <c r="AO893" s="38">
        <v>0</v>
      </c>
      <c r="AP893" s="36" t="s">
        <v>450</v>
      </c>
      <c r="AQ893" s="36" t="s">
        <v>450</v>
      </c>
      <c r="AR893" s="36" t="s">
        <v>450</v>
      </c>
      <c r="AS893" s="36" t="s">
        <v>450</v>
      </c>
      <c r="AT893" s="36">
        <v>0</v>
      </c>
      <c r="AU893" s="37" t="s">
        <v>450</v>
      </c>
      <c r="AV893" s="37" t="s">
        <v>450</v>
      </c>
      <c r="AW893" s="37" t="s">
        <v>450</v>
      </c>
      <c r="AX893" s="37" t="s">
        <v>450</v>
      </c>
      <c r="AY893" s="37">
        <v>0</v>
      </c>
      <c r="AZ893" s="36" t="s">
        <v>450</v>
      </c>
      <c r="BA893" s="36" t="s">
        <v>450</v>
      </c>
      <c r="BB893" s="36" t="s">
        <v>450</v>
      </c>
      <c r="BC893" s="36" t="s">
        <v>450</v>
      </c>
      <c r="BD893" s="36">
        <v>0</v>
      </c>
      <c r="BE893" s="38" t="s">
        <v>450</v>
      </c>
      <c r="BF893" s="38" t="s">
        <v>450</v>
      </c>
      <c r="BG893" s="38" t="s">
        <v>450</v>
      </c>
      <c r="BH893" s="38" t="s">
        <v>450</v>
      </c>
      <c r="BI893" s="38">
        <v>0</v>
      </c>
      <c r="BJ893" s="39" t="s">
        <v>450</v>
      </c>
      <c r="BK893" s="39" t="s">
        <v>450</v>
      </c>
      <c r="BL893" s="39" t="s">
        <v>450</v>
      </c>
      <c r="BM893" s="39" t="s">
        <v>450</v>
      </c>
      <c r="BN893" s="39">
        <v>0</v>
      </c>
      <c r="BO893" s="38" t="s">
        <v>450</v>
      </c>
      <c r="BP893" s="38" t="s">
        <v>450</v>
      </c>
      <c r="BQ893" s="38" t="s">
        <v>450</v>
      </c>
      <c r="BR893" s="38" t="s">
        <v>450</v>
      </c>
      <c r="BS893" s="38">
        <v>0</v>
      </c>
      <c r="BT893" s="36">
        <v>0.14699999999999999</v>
      </c>
      <c r="BU893" s="36">
        <v>5.7000000000000002E-2</v>
      </c>
      <c r="BV893" s="36">
        <v>0</v>
      </c>
      <c r="BW893" s="36">
        <v>0</v>
      </c>
      <c r="BX893" s="36">
        <v>0.20399999999999999</v>
      </c>
      <c r="BY893" s="37">
        <v>22</v>
      </c>
      <c r="BZ893" s="37">
        <v>2</v>
      </c>
      <c r="CA893" s="37">
        <v>0</v>
      </c>
      <c r="CB893" s="37">
        <v>0</v>
      </c>
      <c r="CC893" s="37">
        <v>24</v>
      </c>
      <c r="CD893" s="36">
        <v>0</v>
      </c>
      <c r="CE893" s="36">
        <v>0</v>
      </c>
      <c r="CF893" s="36">
        <v>0</v>
      </c>
      <c r="CG893" s="36">
        <v>0</v>
      </c>
      <c r="CH893" s="36">
        <v>0</v>
      </c>
    </row>
    <row r="894" spans="1:86" x14ac:dyDescent="0.25">
      <c r="A894" s="45">
        <v>2022</v>
      </c>
      <c r="B894" s="43" t="s">
        <v>192</v>
      </c>
      <c r="C894" s="44">
        <v>14055</v>
      </c>
      <c r="D894" s="43" t="s">
        <v>556</v>
      </c>
      <c r="E894" s="43" t="s">
        <v>555</v>
      </c>
      <c r="F894" s="42" t="s">
        <v>457</v>
      </c>
      <c r="G894" s="54">
        <v>0.68300000000000005</v>
      </c>
      <c r="H894" s="54">
        <v>0.161</v>
      </c>
      <c r="I894" s="38" t="s">
        <v>450</v>
      </c>
      <c r="J894" s="38" t="s">
        <v>450</v>
      </c>
      <c r="K894" s="38">
        <v>0.84399999999999997</v>
      </c>
      <c r="L894" s="39">
        <v>83</v>
      </c>
      <c r="M894" s="39">
        <v>7</v>
      </c>
      <c r="N894" s="39" t="s">
        <v>450</v>
      </c>
      <c r="O894" s="39" t="s">
        <v>450</v>
      </c>
      <c r="P894" s="39">
        <v>90</v>
      </c>
      <c r="Q894" s="41" t="s">
        <v>450</v>
      </c>
      <c r="R894" s="41" t="s">
        <v>450</v>
      </c>
      <c r="S894" s="41" t="s">
        <v>450</v>
      </c>
      <c r="T894" s="41" t="s">
        <v>450</v>
      </c>
      <c r="U894" s="41" t="s">
        <v>450</v>
      </c>
      <c r="V894" s="40" t="s">
        <v>450</v>
      </c>
      <c r="W894" s="40" t="s">
        <v>450</v>
      </c>
      <c r="X894" s="40" t="s">
        <v>450</v>
      </c>
      <c r="Y894" s="40" t="s">
        <v>450</v>
      </c>
      <c r="Z894" s="40" t="s">
        <v>450</v>
      </c>
      <c r="AA894" s="38" t="s">
        <v>450</v>
      </c>
      <c r="AB894" s="38" t="s">
        <v>450</v>
      </c>
      <c r="AC894" s="38" t="s">
        <v>450</v>
      </c>
      <c r="AD894" s="38" t="s">
        <v>450</v>
      </c>
      <c r="AE894" s="38" t="s">
        <v>450</v>
      </c>
      <c r="AF894" s="39" t="s">
        <v>450</v>
      </c>
      <c r="AG894" s="39" t="s">
        <v>450</v>
      </c>
      <c r="AH894" s="39" t="s">
        <v>450</v>
      </c>
      <c r="AI894" s="39" t="s">
        <v>450</v>
      </c>
      <c r="AJ894" s="39" t="s">
        <v>450</v>
      </c>
      <c r="AK894" s="38">
        <v>720.69399999999996</v>
      </c>
      <c r="AL894" s="38">
        <v>185.02799999999999</v>
      </c>
      <c r="AM894" s="38" t="s">
        <v>450</v>
      </c>
      <c r="AN894" s="38" t="s">
        <v>450</v>
      </c>
      <c r="AO894" s="38">
        <v>905.72199999999998</v>
      </c>
      <c r="AP894" s="36" t="s">
        <v>450</v>
      </c>
      <c r="AQ894" s="36" t="s">
        <v>450</v>
      </c>
      <c r="AR894" s="36" t="s">
        <v>450</v>
      </c>
      <c r="AS894" s="36" t="s">
        <v>450</v>
      </c>
      <c r="AT894" s="36">
        <v>0</v>
      </c>
      <c r="AU894" s="37" t="s">
        <v>450</v>
      </c>
      <c r="AV894" s="37" t="s">
        <v>450</v>
      </c>
      <c r="AW894" s="37" t="s">
        <v>450</v>
      </c>
      <c r="AX894" s="37" t="s">
        <v>450</v>
      </c>
      <c r="AY894" s="37">
        <v>0</v>
      </c>
      <c r="AZ894" s="36" t="s">
        <v>450</v>
      </c>
      <c r="BA894" s="36" t="s">
        <v>450</v>
      </c>
      <c r="BB894" s="36" t="s">
        <v>450</v>
      </c>
      <c r="BC894" s="36" t="s">
        <v>450</v>
      </c>
      <c r="BD894" s="36">
        <v>0</v>
      </c>
      <c r="BE894" s="38" t="s">
        <v>450</v>
      </c>
      <c r="BF894" s="38" t="s">
        <v>450</v>
      </c>
      <c r="BG894" s="38" t="s">
        <v>450</v>
      </c>
      <c r="BH894" s="38" t="s">
        <v>450</v>
      </c>
      <c r="BI894" s="38">
        <v>0</v>
      </c>
      <c r="BJ894" s="39" t="s">
        <v>450</v>
      </c>
      <c r="BK894" s="39" t="s">
        <v>450</v>
      </c>
      <c r="BL894" s="39" t="s">
        <v>450</v>
      </c>
      <c r="BM894" s="39" t="s">
        <v>450</v>
      </c>
      <c r="BN894" s="39">
        <v>0</v>
      </c>
      <c r="BO894" s="38" t="s">
        <v>450</v>
      </c>
      <c r="BP894" s="38" t="s">
        <v>450</v>
      </c>
      <c r="BQ894" s="38" t="s">
        <v>450</v>
      </c>
      <c r="BR894" s="38" t="s">
        <v>450</v>
      </c>
      <c r="BS894" s="38">
        <v>0</v>
      </c>
      <c r="BT894" s="36">
        <v>0.68300000000000005</v>
      </c>
      <c r="BU894" s="36">
        <v>0.161</v>
      </c>
      <c r="BV894" s="36">
        <v>0</v>
      </c>
      <c r="BW894" s="36">
        <v>0</v>
      </c>
      <c r="BX894" s="36">
        <v>0.84399999999999997</v>
      </c>
      <c r="BY894" s="37">
        <v>83</v>
      </c>
      <c r="BZ894" s="37">
        <v>7</v>
      </c>
      <c r="CA894" s="37">
        <v>0</v>
      </c>
      <c r="CB894" s="37">
        <v>0</v>
      </c>
      <c r="CC894" s="37">
        <v>90</v>
      </c>
      <c r="CD894" s="36">
        <v>720.69399999999996</v>
      </c>
      <c r="CE894" s="36">
        <v>185.02799999999999</v>
      </c>
      <c r="CF894" s="36">
        <v>0</v>
      </c>
      <c r="CG894" s="36">
        <v>0</v>
      </c>
      <c r="CH894" s="36">
        <v>905.72199999999998</v>
      </c>
    </row>
    <row r="895" spans="1:86" x14ac:dyDescent="0.25">
      <c r="A895" s="45">
        <v>2022</v>
      </c>
      <c r="B895" s="43" t="s">
        <v>192</v>
      </c>
      <c r="C895" s="44">
        <v>14170</v>
      </c>
      <c r="D895" s="43" t="s">
        <v>554</v>
      </c>
      <c r="E895" s="43" t="s">
        <v>461</v>
      </c>
      <c r="F895" s="42" t="s">
        <v>455</v>
      </c>
      <c r="G895" s="54">
        <v>5.0220000000000002</v>
      </c>
      <c r="H895" s="54">
        <v>0.69399999999999995</v>
      </c>
      <c r="I895" s="38" t="s">
        <v>450</v>
      </c>
      <c r="J895" s="38" t="s">
        <v>450</v>
      </c>
      <c r="K895" s="38">
        <v>5.7160000000000002</v>
      </c>
      <c r="L895" s="39">
        <v>569</v>
      </c>
      <c r="M895" s="39">
        <v>47</v>
      </c>
      <c r="N895" s="39" t="s">
        <v>450</v>
      </c>
      <c r="O895" s="39" t="s">
        <v>450</v>
      </c>
      <c r="P895" s="39">
        <v>616</v>
      </c>
      <c r="Q895" s="41" t="s">
        <v>450</v>
      </c>
      <c r="R895" s="41" t="s">
        <v>450</v>
      </c>
      <c r="S895" s="41" t="s">
        <v>450</v>
      </c>
      <c r="T895" s="41" t="s">
        <v>450</v>
      </c>
      <c r="U895" s="41">
        <v>0</v>
      </c>
      <c r="V895" s="40" t="s">
        <v>450</v>
      </c>
      <c r="W895" s="40" t="s">
        <v>450</v>
      </c>
      <c r="X895" s="40" t="s">
        <v>450</v>
      </c>
      <c r="Y895" s="40" t="s">
        <v>450</v>
      </c>
      <c r="Z895" s="40">
        <v>0</v>
      </c>
      <c r="AA895" s="38">
        <v>0.5</v>
      </c>
      <c r="AB895" s="38">
        <v>0.02</v>
      </c>
      <c r="AC895" s="38" t="s">
        <v>450</v>
      </c>
      <c r="AD895" s="38" t="s">
        <v>450</v>
      </c>
      <c r="AE895" s="38">
        <v>0.52</v>
      </c>
      <c r="AF895" s="39">
        <v>257</v>
      </c>
      <c r="AG895" s="39">
        <v>4</v>
      </c>
      <c r="AH895" s="39" t="s">
        <v>450</v>
      </c>
      <c r="AI895" s="39" t="s">
        <v>450</v>
      </c>
      <c r="AJ895" s="39">
        <v>261</v>
      </c>
      <c r="AK895" s="38" t="s">
        <v>450</v>
      </c>
      <c r="AL895" s="38" t="s">
        <v>450</v>
      </c>
      <c r="AM895" s="38" t="s">
        <v>450</v>
      </c>
      <c r="AN895" s="38" t="s">
        <v>450</v>
      </c>
      <c r="AO895" s="38">
        <v>0</v>
      </c>
      <c r="AP895" s="36">
        <v>0.01</v>
      </c>
      <c r="AQ895" s="36" t="s">
        <v>450</v>
      </c>
      <c r="AR895" s="36" t="s">
        <v>450</v>
      </c>
      <c r="AS895" s="36" t="s">
        <v>450</v>
      </c>
      <c r="AT895" s="36">
        <v>0.01</v>
      </c>
      <c r="AU895" s="37">
        <v>1</v>
      </c>
      <c r="AV895" s="37" t="s">
        <v>450</v>
      </c>
      <c r="AW895" s="37" t="s">
        <v>450</v>
      </c>
      <c r="AX895" s="37" t="s">
        <v>450</v>
      </c>
      <c r="AY895" s="37">
        <v>1</v>
      </c>
      <c r="AZ895" s="36">
        <v>0</v>
      </c>
      <c r="BA895" s="36" t="s">
        <v>450</v>
      </c>
      <c r="BB895" s="36" t="s">
        <v>450</v>
      </c>
      <c r="BC895" s="36" t="s">
        <v>450</v>
      </c>
      <c r="BD895" s="36">
        <v>0</v>
      </c>
      <c r="BE895" s="38">
        <v>0.06</v>
      </c>
      <c r="BF895" s="38">
        <v>0.02</v>
      </c>
      <c r="BG895" s="38" t="s">
        <v>450</v>
      </c>
      <c r="BH895" s="38" t="s">
        <v>450</v>
      </c>
      <c r="BI895" s="38">
        <v>0.08</v>
      </c>
      <c r="BJ895" s="39">
        <v>1</v>
      </c>
      <c r="BK895" s="39">
        <v>1</v>
      </c>
      <c r="BL895" s="39" t="s">
        <v>450</v>
      </c>
      <c r="BM895" s="39" t="s">
        <v>450</v>
      </c>
      <c r="BN895" s="39">
        <v>2</v>
      </c>
      <c r="BO895" s="38">
        <v>43.22</v>
      </c>
      <c r="BP895" s="38">
        <v>64.92</v>
      </c>
      <c r="BQ895" s="38" t="s">
        <v>450</v>
      </c>
      <c r="BR895" s="38" t="s">
        <v>450</v>
      </c>
      <c r="BS895" s="38">
        <v>108.14</v>
      </c>
      <c r="BT895" s="36">
        <v>5.5919999999999996</v>
      </c>
      <c r="BU895" s="36">
        <v>0.73399999999999999</v>
      </c>
      <c r="BV895" s="36">
        <v>0</v>
      </c>
      <c r="BW895" s="36">
        <v>0</v>
      </c>
      <c r="BX895" s="36">
        <v>6.3259999999999996</v>
      </c>
      <c r="BY895" s="37">
        <v>828</v>
      </c>
      <c r="BZ895" s="37">
        <v>52</v>
      </c>
      <c r="CA895" s="37">
        <v>0</v>
      </c>
      <c r="CB895" s="37">
        <v>0</v>
      </c>
      <c r="CC895" s="37">
        <v>880</v>
      </c>
      <c r="CD895" s="36">
        <v>43.22</v>
      </c>
      <c r="CE895" s="36">
        <v>64.92</v>
      </c>
      <c r="CF895" s="36">
        <v>0</v>
      </c>
      <c r="CG895" s="36">
        <v>0</v>
      </c>
      <c r="CH895" s="36">
        <v>108.14</v>
      </c>
    </row>
    <row r="896" spans="1:86" x14ac:dyDescent="0.25">
      <c r="A896" s="45">
        <v>2022</v>
      </c>
      <c r="B896" s="43" t="s">
        <v>192</v>
      </c>
      <c r="C896" s="44">
        <v>14324</v>
      </c>
      <c r="D896" s="43" t="s">
        <v>553</v>
      </c>
      <c r="E896" s="43" t="s">
        <v>461</v>
      </c>
      <c r="F896" s="42" t="s">
        <v>457</v>
      </c>
      <c r="G896" s="54">
        <v>0.6</v>
      </c>
      <c r="H896" s="54">
        <v>0.1</v>
      </c>
      <c r="I896" s="38">
        <v>0.03</v>
      </c>
      <c r="J896" s="38" t="s">
        <v>450</v>
      </c>
      <c r="K896" s="38">
        <v>0.73</v>
      </c>
      <c r="L896" s="39">
        <v>81</v>
      </c>
      <c r="M896" s="39">
        <v>6</v>
      </c>
      <c r="N896" s="39">
        <v>1</v>
      </c>
      <c r="O896" s="39" t="s">
        <v>450</v>
      </c>
      <c r="P896" s="39">
        <v>88</v>
      </c>
      <c r="Q896" s="41" t="s">
        <v>450</v>
      </c>
      <c r="R896" s="41" t="s">
        <v>450</v>
      </c>
      <c r="S896" s="41" t="s">
        <v>450</v>
      </c>
      <c r="T896" s="41" t="s">
        <v>450</v>
      </c>
      <c r="U896" s="41" t="s">
        <v>450</v>
      </c>
      <c r="V896" s="40" t="s">
        <v>450</v>
      </c>
      <c r="W896" s="40" t="s">
        <v>450</v>
      </c>
      <c r="X896" s="40" t="s">
        <v>450</v>
      </c>
      <c r="Y896" s="40" t="s">
        <v>450</v>
      </c>
      <c r="Z896" s="40" t="s">
        <v>450</v>
      </c>
      <c r="AA896" s="38" t="s">
        <v>450</v>
      </c>
      <c r="AB896" s="38" t="s">
        <v>450</v>
      </c>
      <c r="AC896" s="38" t="s">
        <v>450</v>
      </c>
      <c r="AD896" s="38" t="s">
        <v>450</v>
      </c>
      <c r="AE896" s="38" t="s">
        <v>450</v>
      </c>
      <c r="AF896" s="39" t="s">
        <v>450</v>
      </c>
      <c r="AG896" s="39" t="s">
        <v>450</v>
      </c>
      <c r="AH896" s="39" t="s">
        <v>450</v>
      </c>
      <c r="AI896" s="39" t="s">
        <v>450</v>
      </c>
      <c r="AJ896" s="39" t="s">
        <v>450</v>
      </c>
      <c r="AK896" s="38" t="s">
        <v>450</v>
      </c>
      <c r="AL896" s="38" t="s">
        <v>450</v>
      </c>
      <c r="AM896" s="38" t="s">
        <v>450</v>
      </c>
      <c r="AN896" s="38" t="s">
        <v>450</v>
      </c>
      <c r="AO896" s="38">
        <v>0</v>
      </c>
      <c r="AP896" s="36">
        <v>4.0000000000000001E-3</v>
      </c>
      <c r="AQ896" s="36" t="s">
        <v>450</v>
      </c>
      <c r="AR896" s="36" t="s">
        <v>450</v>
      </c>
      <c r="AS896" s="36" t="s">
        <v>450</v>
      </c>
      <c r="AT896" s="36">
        <v>4.0000000000000001E-3</v>
      </c>
      <c r="AU896" s="37">
        <v>1</v>
      </c>
      <c r="AV896" s="37" t="s">
        <v>450</v>
      </c>
      <c r="AW896" s="37" t="s">
        <v>450</v>
      </c>
      <c r="AX896" s="37" t="s">
        <v>450</v>
      </c>
      <c r="AY896" s="37">
        <v>1</v>
      </c>
      <c r="AZ896" s="36" t="s">
        <v>450</v>
      </c>
      <c r="BA896" s="36" t="s">
        <v>450</v>
      </c>
      <c r="BB896" s="36" t="s">
        <v>450</v>
      </c>
      <c r="BC896" s="36" t="s">
        <v>450</v>
      </c>
      <c r="BD896" s="36">
        <v>0</v>
      </c>
      <c r="BE896" s="38" t="s">
        <v>450</v>
      </c>
      <c r="BF896" s="38">
        <v>3.0000000000000001E-3</v>
      </c>
      <c r="BG896" s="38" t="s">
        <v>450</v>
      </c>
      <c r="BH896" s="38" t="s">
        <v>450</v>
      </c>
      <c r="BI896" s="38">
        <v>3.0000000000000001E-3</v>
      </c>
      <c r="BJ896" s="39" t="s">
        <v>450</v>
      </c>
      <c r="BK896" s="39">
        <v>1</v>
      </c>
      <c r="BL896" s="39" t="s">
        <v>450</v>
      </c>
      <c r="BM896" s="39" t="s">
        <v>450</v>
      </c>
      <c r="BN896" s="39">
        <v>1</v>
      </c>
      <c r="BO896" s="38" t="s">
        <v>450</v>
      </c>
      <c r="BP896" s="38" t="s">
        <v>450</v>
      </c>
      <c r="BQ896" s="38" t="s">
        <v>450</v>
      </c>
      <c r="BR896" s="38" t="s">
        <v>450</v>
      </c>
      <c r="BS896" s="38">
        <v>0</v>
      </c>
      <c r="BT896" s="36">
        <v>0.60399999999999998</v>
      </c>
      <c r="BU896" s="36">
        <v>0.10299999999999999</v>
      </c>
      <c r="BV896" s="36">
        <v>0.03</v>
      </c>
      <c r="BW896" s="36">
        <v>0</v>
      </c>
      <c r="BX896" s="36">
        <v>0.73699999999999999</v>
      </c>
      <c r="BY896" s="37">
        <v>82</v>
      </c>
      <c r="BZ896" s="37">
        <v>7</v>
      </c>
      <c r="CA896" s="37">
        <v>1</v>
      </c>
      <c r="CB896" s="37">
        <v>0</v>
      </c>
      <c r="CC896" s="37">
        <v>90</v>
      </c>
      <c r="CD896" s="36">
        <v>0</v>
      </c>
      <c r="CE896" s="36">
        <v>0</v>
      </c>
      <c r="CF896" s="36">
        <v>0</v>
      </c>
      <c r="CG896" s="36">
        <v>0</v>
      </c>
      <c r="CH896" s="36">
        <v>0</v>
      </c>
    </row>
    <row r="897" spans="1:86" x14ac:dyDescent="0.25">
      <c r="A897" s="45">
        <v>2022</v>
      </c>
      <c r="B897" s="43" t="s">
        <v>192</v>
      </c>
      <c r="C897" s="44">
        <v>14354</v>
      </c>
      <c r="D897" s="43" t="s">
        <v>459</v>
      </c>
      <c r="E897" s="43" t="s">
        <v>534</v>
      </c>
      <c r="F897" s="42" t="s">
        <v>455</v>
      </c>
      <c r="G897" s="54">
        <v>21.687000000000001</v>
      </c>
      <c r="H897" s="54">
        <v>6.2880000000000003</v>
      </c>
      <c r="I897" s="38">
        <v>0.67200000000000004</v>
      </c>
      <c r="J897" s="38">
        <v>0</v>
      </c>
      <c r="K897" s="38">
        <v>28.646999999999998</v>
      </c>
      <c r="L897" s="39">
        <v>1965</v>
      </c>
      <c r="M897" s="39">
        <v>182</v>
      </c>
      <c r="N897" s="39">
        <v>17</v>
      </c>
      <c r="O897" s="39">
        <v>0</v>
      </c>
      <c r="P897" s="39">
        <v>2164</v>
      </c>
      <c r="Q897" s="41">
        <v>0.34499999999999997</v>
      </c>
      <c r="R897" s="41">
        <v>0</v>
      </c>
      <c r="S897" s="41">
        <v>0</v>
      </c>
      <c r="T897" s="41">
        <v>0</v>
      </c>
      <c r="U897" s="41">
        <v>0.34499999999999997</v>
      </c>
      <c r="V897" s="40">
        <v>34</v>
      </c>
      <c r="W897" s="40">
        <v>0</v>
      </c>
      <c r="X897" s="40">
        <v>0</v>
      </c>
      <c r="Y897" s="40">
        <v>0</v>
      </c>
      <c r="Z897" s="40">
        <v>34</v>
      </c>
      <c r="AA897" s="38" t="s">
        <v>450</v>
      </c>
      <c r="AB897" s="38" t="s">
        <v>450</v>
      </c>
      <c r="AC897" s="38" t="s">
        <v>450</v>
      </c>
      <c r="AD897" s="38" t="s">
        <v>450</v>
      </c>
      <c r="AE897" s="38">
        <v>0</v>
      </c>
      <c r="AF897" s="39" t="s">
        <v>450</v>
      </c>
      <c r="AG897" s="39" t="s">
        <v>450</v>
      </c>
      <c r="AH897" s="39" t="s">
        <v>450</v>
      </c>
      <c r="AI897" s="39" t="s">
        <v>450</v>
      </c>
      <c r="AJ897" s="39">
        <v>0</v>
      </c>
      <c r="AK897" s="38" t="s">
        <v>450</v>
      </c>
      <c r="AL897" s="38" t="s">
        <v>450</v>
      </c>
      <c r="AM897" s="38" t="s">
        <v>450</v>
      </c>
      <c r="AN897" s="38" t="s">
        <v>450</v>
      </c>
      <c r="AO897" s="38">
        <v>0</v>
      </c>
      <c r="AP897" s="36">
        <v>0.03</v>
      </c>
      <c r="AQ897" s="36">
        <v>0</v>
      </c>
      <c r="AR897" s="36">
        <v>0</v>
      </c>
      <c r="AS897" s="36">
        <v>0</v>
      </c>
      <c r="AT897" s="36">
        <v>0.03</v>
      </c>
      <c r="AU897" s="37">
        <v>4</v>
      </c>
      <c r="AV897" s="37">
        <v>0</v>
      </c>
      <c r="AW897" s="37">
        <v>0</v>
      </c>
      <c r="AX897" s="37">
        <v>0</v>
      </c>
      <c r="AY897" s="37">
        <v>4</v>
      </c>
      <c r="AZ897" s="36" t="s">
        <v>450</v>
      </c>
      <c r="BA897" s="36" t="s">
        <v>450</v>
      </c>
      <c r="BB897" s="36" t="s">
        <v>450</v>
      </c>
      <c r="BC897" s="36" t="s">
        <v>450</v>
      </c>
      <c r="BD897" s="36">
        <v>0</v>
      </c>
      <c r="BE897" s="38" t="s">
        <v>450</v>
      </c>
      <c r="BF897" s="38" t="s">
        <v>450</v>
      </c>
      <c r="BG897" s="38" t="s">
        <v>450</v>
      </c>
      <c r="BH897" s="38" t="s">
        <v>450</v>
      </c>
      <c r="BI897" s="38">
        <v>0</v>
      </c>
      <c r="BJ897" s="39" t="s">
        <v>450</v>
      </c>
      <c r="BK897" s="39" t="s">
        <v>450</v>
      </c>
      <c r="BL897" s="39" t="s">
        <v>450</v>
      </c>
      <c r="BM897" s="39" t="s">
        <v>450</v>
      </c>
      <c r="BN897" s="39">
        <v>0</v>
      </c>
      <c r="BO897" s="38" t="s">
        <v>450</v>
      </c>
      <c r="BP897" s="38" t="s">
        <v>450</v>
      </c>
      <c r="BQ897" s="38" t="s">
        <v>450</v>
      </c>
      <c r="BR897" s="38" t="s">
        <v>450</v>
      </c>
      <c r="BS897" s="38">
        <v>0</v>
      </c>
      <c r="BT897" s="36">
        <v>21.716999999999999</v>
      </c>
      <c r="BU897" s="36">
        <v>6.2880000000000003</v>
      </c>
      <c r="BV897" s="36">
        <v>0.67200000000000004</v>
      </c>
      <c r="BW897" s="36">
        <v>0</v>
      </c>
      <c r="BX897" s="36">
        <v>28.677</v>
      </c>
      <c r="BY897" s="37">
        <v>1969</v>
      </c>
      <c r="BZ897" s="37">
        <v>182</v>
      </c>
      <c r="CA897" s="37">
        <v>17</v>
      </c>
      <c r="CB897" s="37">
        <v>0</v>
      </c>
      <c r="CC897" s="37">
        <v>2168</v>
      </c>
      <c r="CD897" s="36">
        <v>0</v>
      </c>
      <c r="CE897" s="36">
        <v>0</v>
      </c>
      <c r="CF897" s="36">
        <v>0</v>
      </c>
      <c r="CG897" s="36">
        <v>0</v>
      </c>
      <c r="CH897" s="36">
        <v>0</v>
      </c>
    </row>
    <row r="898" spans="1:86" x14ac:dyDescent="0.25">
      <c r="A898" s="45">
        <v>2022</v>
      </c>
      <c r="B898" s="43" t="s">
        <v>192</v>
      </c>
      <c r="C898" s="44">
        <v>14624</v>
      </c>
      <c r="D898" s="43" t="s">
        <v>552</v>
      </c>
      <c r="E898" s="43" t="s">
        <v>535</v>
      </c>
      <c r="F898" s="42" t="s">
        <v>455</v>
      </c>
      <c r="G898" s="54">
        <v>0.99099999999999999</v>
      </c>
      <c r="H898" s="54">
        <v>0.29499999999999998</v>
      </c>
      <c r="I898" s="38" t="s">
        <v>450</v>
      </c>
      <c r="J898" s="38" t="s">
        <v>450</v>
      </c>
      <c r="K898" s="38">
        <v>1.286</v>
      </c>
      <c r="L898" s="39">
        <v>118</v>
      </c>
      <c r="M898" s="39">
        <v>11</v>
      </c>
      <c r="N898" s="39" t="s">
        <v>450</v>
      </c>
      <c r="O898" s="39" t="s">
        <v>450</v>
      </c>
      <c r="P898" s="39">
        <v>129</v>
      </c>
      <c r="Q898" s="41">
        <v>2.8000000000000001E-2</v>
      </c>
      <c r="R898" s="41" t="s">
        <v>450</v>
      </c>
      <c r="S898" s="41" t="s">
        <v>450</v>
      </c>
      <c r="T898" s="41" t="s">
        <v>450</v>
      </c>
      <c r="U898" s="41">
        <v>2.8000000000000001E-2</v>
      </c>
      <c r="V898" s="40">
        <v>4</v>
      </c>
      <c r="W898" s="40" t="s">
        <v>450</v>
      </c>
      <c r="X898" s="40" t="s">
        <v>450</v>
      </c>
      <c r="Y898" s="40" t="s">
        <v>450</v>
      </c>
      <c r="Z898" s="40">
        <v>4</v>
      </c>
      <c r="AA898" s="38" t="s">
        <v>450</v>
      </c>
      <c r="AB898" s="38" t="s">
        <v>450</v>
      </c>
      <c r="AC898" s="38" t="s">
        <v>450</v>
      </c>
      <c r="AD898" s="38" t="s">
        <v>450</v>
      </c>
      <c r="AE898" s="38">
        <v>0</v>
      </c>
      <c r="AF898" s="39" t="s">
        <v>450</v>
      </c>
      <c r="AG898" s="39" t="s">
        <v>450</v>
      </c>
      <c r="AH898" s="39" t="s">
        <v>450</v>
      </c>
      <c r="AI898" s="39" t="s">
        <v>450</v>
      </c>
      <c r="AJ898" s="39">
        <v>0</v>
      </c>
      <c r="AK898" s="38" t="s">
        <v>450</v>
      </c>
      <c r="AL898" s="38" t="s">
        <v>450</v>
      </c>
      <c r="AM898" s="38" t="s">
        <v>450</v>
      </c>
      <c r="AN898" s="38" t="s">
        <v>450</v>
      </c>
      <c r="AO898" s="38">
        <v>0</v>
      </c>
      <c r="AP898" s="36">
        <v>1E-3</v>
      </c>
      <c r="AQ898" s="36" t="s">
        <v>450</v>
      </c>
      <c r="AR898" s="36" t="s">
        <v>450</v>
      </c>
      <c r="AS898" s="36" t="s">
        <v>450</v>
      </c>
      <c r="AT898" s="36">
        <v>1E-3</v>
      </c>
      <c r="AU898" s="37">
        <v>1</v>
      </c>
      <c r="AV898" s="37" t="s">
        <v>450</v>
      </c>
      <c r="AW898" s="37" t="s">
        <v>450</v>
      </c>
      <c r="AX898" s="37" t="s">
        <v>450</v>
      </c>
      <c r="AY898" s="37">
        <v>1</v>
      </c>
      <c r="AZ898" s="36" t="s">
        <v>450</v>
      </c>
      <c r="BA898" s="36" t="s">
        <v>450</v>
      </c>
      <c r="BB898" s="36" t="s">
        <v>450</v>
      </c>
      <c r="BC898" s="36" t="s">
        <v>450</v>
      </c>
      <c r="BD898" s="36">
        <v>0</v>
      </c>
      <c r="BE898" s="38" t="s">
        <v>450</v>
      </c>
      <c r="BF898" s="38" t="s">
        <v>450</v>
      </c>
      <c r="BG898" s="38" t="s">
        <v>450</v>
      </c>
      <c r="BH898" s="38" t="s">
        <v>450</v>
      </c>
      <c r="BI898" s="38">
        <v>0</v>
      </c>
      <c r="BJ898" s="39" t="s">
        <v>450</v>
      </c>
      <c r="BK898" s="39" t="s">
        <v>450</v>
      </c>
      <c r="BL898" s="39" t="s">
        <v>450</v>
      </c>
      <c r="BM898" s="39" t="s">
        <v>450</v>
      </c>
      <c r="BN898" s="39">
        <v>0</v>
      </c>
      <c r="BO898" s="38" t="s">
        <v>450</v>
      </c>
      <c r="BP898" s="38" t="s">
        <v>450</v>
      </c>
      <c r="BQ898" s="38" t="s">
        <v>450</v>
      </c>
      <c r="BR898" s="38" t="s">
        <v>450</v>
      </c>
      <c r="BS898" s="38">
        <v>0</v>
      </c>
      <c r="BT898" s="36">
        <v>0.99199999999999999</v>
      </c>
      <c r="BU898" s="36">
        <v>0.29499999999999998</v>
      </c>
      <c r="BV898" s="36">
        <v>0</v>
      </c>
      <c r="BW898" s="36">
        <v>0</v>
      </c>
      <c r="BX898" s="36">
        <v>1.2869999999999999</v>
      </c>
      <c r="BY898" s="37">
        <v>119</v>
      </c>
      <c r="BZ898" s="37">
        <v>11</v>
      </c>
      <c r="CA898" s="37">
        <v>0</v>
      </c>
      <c r="CB898" s="37">
        <v>0</v>
      </c>
      <c r="CC898" s="37">
        <v>130</v>
      </c>
      <c r="CD898" s="36">
        <v>0</v>
      </c>
      <c r="CE898" s="36">
        <v>0</v>
      </c>
      <c r="CF898" s="36">
        <v>0</v>
      </c>
      <c r="CG898" s="36">
        <v>0</v>
      </c>
      <c r="CH898" s="36">
        <v>0</v>
      </c>
    </row>
    <row r="899" spans="1:86" x14ac:dyDescent="0.25">
      <c r="A899" s="45">
        <v>2022</v>
      </c>
      <c r="B899" s="43" t="s">
        <v>192</v>
      </c>
      <c r="C899" s="44">
        <v>14653</v>
      </c>
      <c r="D899" s="43" t="s">
        <v>551</v>
      </c>
      <c r="E899" s="43" t="s">
        <v>538</v>
      </c>
      <c r="F899" s="42" t="s">
        <v>457</v>
      </c>
      <c r="G899" s="54">
        <v>0.13400000000000001</v>
      </c>
      <c r="H899" s="54" t="s">
        <v>450</v>
      </c>
      <c r="I899" s="38" t="s">
        <v>450</v>
      </c>
      <c r="J899" s="38" t="s">
        <v>450</v>
      </c>
      <c r="K899" s="38">
        <v>0.13400000000000001</v>
      </c>
      <c r="L899" s="39">
        <v>18</v>
      </c>
      <c r="M899" s="39" t="s">
        <v>450</v>
      </c>
      <c r="N899" s="39" t="s">
        <v>450</v>
      </c>
      <c r="O899" s="39" t="s">
        <v>450</v>
      </c>
      <c r="P899" s="39">
        <v>18</v>
      </c>
      <c r="Q899" s="41" t="s">
        <v>450</v>
      </c>
      <c r="R899" s="41" t="s">
        <v>450</v>
      </c>
      <c r="S899" s="41" t="s">
        <v>450</v>
      </c>
      <c r="T899" s="41" t="s">
        <v>450</v>
      </c>
      <c r="U899" s="41" t="s">
        <v>450</v>
      </c>
      <c r="V899" s="40" t="s">
        <v>450</v>
      </c>
      <c r="W899" s="40" t="s">
        <v>450</v>
      </c>
      <c r="X899" s="40" t="s">
        <v>450</v>
      </c>
      <c r="Y899" s="40" t="s">
        <v>450</v>
      </c>
      <c r="Z899" s="40" t="s">
        <v>450</v>
      </c>
      <c r="AA899" s="38" t="s">
        <v>450</v>
      </c>
      <c r="AB899" s="38" t="s">
        <v>450</v>
      </c>
      <c r="AC899" s="38" t="s">
        <v>450</v>
      </c>
      <c r="AD899" s="38" t="s">
        <v>450</v>
      </c>
      <c r="AE899" s="38" t="s">
        <v>450</v>
      </c>
      <c r="AF899" s="39" t="s">
        <v>450</v>
      </c>
      <c r="AG899" s="39" t="s">
        <v>450</v>
      </c>
      <c r="AH899" s="39" t="s">
        <v>450</v>
      </c>
      <c r="AI899" s="39" t="s">
        <v>450</v>
      </c>
      <c r="AJ899" s="39" t="s">
        <v>450</v>
      </c>
      <c r="AK899" s="38" t="s">
        <v>450</v>
      </c>
      <c r="AL899" s="38" t="s">
        <v>450</v>
      </c>
      <c r="AM899" s="38" t="s">
        <v>450</v>
      </c>
      <c r="AN899" s="38" t="s">
        <v>450</v>
      </c>
      <c r="AO899" s="38">
        <v>0</v>
      </c>
      <c r="AP899" s="36" t="s">
        <v>450</v>
      </c>
      <c r="AQ899" s="36" t="s">
        <v>450</v>
      </c>
      <c r="AR899" s="36" t="s">
        <v>450</v>
      </c>
      <c r="AS899" s="36" t="s">
        <v>450</v>
      </c>
      <c r="AT899" s="36">
        <v>0</v>
      </c>
      <c r="AU899" s="37" t="s">
        <v>450</v>
      </c>
      <c r="AV899" s="37" t="s">
        <v>450</v>
      </c>
      <c r="AW899" s="37" t="s">
        <v>450</v>
      </c>
      <c r="AX899" s="37" t="s">
        <v>450</v>
      </c>
      <c r="AY899" s="37">
        <v>0</v>
      </c>
      <c r="AZ899" s="36" t="s">
        <v>450</v>
      </c>
      <c r="BA899" s="36" t="s">
        <v>450</v>
      </c>
      <c r="BB899" s="36" t="s">
        <v>450</v>
      </c>
      <c r="BC899" s="36" t="s">
        <v>450</v>
      </c>
      <c r="BD899" s="36">
        <v>0</v>
      </c>
      <c r="BE899" s="38" t="s">
        <v>450</v>
      </c>
      <c r="BF899" s="38" t="s">
        <v>450</v>
      </c>
      <c r="BG899" s="38" t="s">
        <v>450</v>
      </c>
      <c r="BH899" s="38" t="s">
        <v>450</v>
      </c>
      <c r="BI899" s="38">
        <v>0</v>
      </c>
      <c r="BJ899" s="39" t="s">
        <v>450</v>
      </c>
      <c r="BK899" s="39" t="s">
        <v>450</v>
      </c>
      <c r="BL899" s="39" t="s">
        <v>450</v>
      </c>
      <c r="BM899" s="39" t="s">
        <v>450</v>
      </c>
      <c r="BN899" s="39">
        <v>0</v>
      </c>
      <c r="BO899" s="38" t="s">
        <v>450</v>
      </c>
      <c r="BP899" s="38" t="s">
        <v>450</v>
      </c>
      <c r="BQ899" s="38" t="s">
        <v>450</v>
      </c>
      <c r="BR899" s="38" t="s">
        <v>450</v>
      </c>
      <c r="BS899" s="38">
        <v>0</v>
      </c>
      <c r="BT899" s="36">
        <v>0.13400000000000001</v>
      </c>
      <c r="BU899" s="36">
        <v>0</v>
      </c>
      <c r="BV899" s="36">
        <v>0</v>
      </c>
      <c r="BW899" s="36">
        <v>0</v>
      </c>
      <c r="BX899" s="36">
        <v>0.13400000000000001</v>
      </c>
      <c r="BY899" s="37">
        <v>18</v>
      </c>
      <c r="BZ899" s="37">
        <v>0</v>
      </c>
      <c r="CA899" s="37">
        <v>0</v>
      </c>
      <c r="CB899" s="37">
        <v>0</v>
      </c>
      <c r="CC899" s="37">
        <v>18</v>
      </c>
      <c r="CD899" s="36">
        <v>0</v>
      </c>
      <c r="CE899" s="36">
        <v>0</v>
      </c>
      <c r="CF899" s="36">
        <v>0</v>
      </c>
      <c r="CG899" s="36">
        <v>0</v>
      </c>
      <c r="CH899" s="36">
        <v>0</v>
      </c>
    </row>
    <row r="900" spans="1:86" x14ac:dyDescent="0.25">
      <c r="A900" s="45">
        <v>2022</v>
      </c>
      <c r="B900" s="43" t="s">
        <v>192</v>
      </c>
      <c r="C900" s="44">
        <v>14668</v>
      </c>
      <c r="D900" s="43" t="s">
        <v>550</v>
      </c>
      <c r="E900" s="43" t="s">
        <v>461</v>
      </c>
      <c r="F900" s="42" t="s">
        <v>455</v>
      </c>
      <c r="G900" s="54">
        <v>2.4500000000000002</v>
      </c>
      <c r="H900" s="54" t="s">
        <v>450</v>
      </c>
      <c r="I900" s="38" t="s">
        <v>450</v>
      </c>
      <c r="J900" s="38" t="s">
        <v>450</v>
      </c>
      <c r="K900" s="38">
        <v>2.4500000000000002</v>
      </c>
      <c r="L900" s="39">
        <v>266</v>
      </c>
      <c r="M900" s="39" t="s">
        <v>450</v>
      </c>
      <c r="N900" s="39" t="s">
        <v>450</v>
      </c>
      <c r="O900" s="39" t="s">
        <v>450</v>
      </c>
      <c r="P900" s="39">
        <v>266</v>
      </c>
      <c r="Q900" s="41">
        <v>8.7999999999999995E-2</v>
      </c>
      <c r="R900" s="41" t="s">
        <v>450</v>
      </c>
      <c r="S900" s="41" t="s">
        <v>450</v>
      </c>
      <c r="T900" s="41" t="s">
        <v>450</v>
      </c>
      <c r="U900" s="41">
        <v>8.7999999999999995E-2</v>
      </c>
      <c r="V900" s="40">
        <v>14</v>
      </c>
      <c r="W900" s="40" t="s">
        <v>450</v>
      </c>
      <c r="X900" s="40" t="s">
        <v>450</v>
      </c>
      <c r="Y900" s="40" t="s">
        <v>450</v>
      </c>
      <c r="Z900" s="40">
        <v>14</v>
      </c>
      <c r="AA900" s="38" t="s">
        <v>450</v>
      </c>
      <c r="AB900" s="38" t="s">
        <v>450</v>
      </c>
      <c r="AC900" s="38" t="s">
        <v>450</v>
      </c>
      <c r="AD900" s="38" t="s">
        <v>450</v>
      </c>
      <c r="AE900" s="38">
        <v>0</v>
      </c>
      <c r="AF900" s="39" t="s">
        <v>450</v>
      </c>
      <c r="AG900" s="39" t="s">
        <v>450</v>
      </c>
      <c r="AH900" s="39" t="s">
        <v>450</v>
      </c>
      <c r="AI900" s="39" t="s">
        <v>450</v>
      </c>
      <c r="AJ900" s="39">
        <v>0</v>
      </c>
      <c r="AK900" s="38" t="s">
        <v>450</v>
      </c>
      <c r="AL900" s="38" t="s">
        <v>450</v>
      </c>
      <c r="AM900" s="38" t="s">
        <v>450</v>
      </c>
      <c r="AN900" s="38" t="s">
        <v>450</v>
      </c>
      <c r="AO900" s="38">
        <v>0</v>
      </c>
      <c r="AP900" s="36">
        <v>1E-3</v>
      </c>
      <c r="AQ900" s="36" t="s">
        <v>450</v>
      </c>
      <c r="AR900" s="36" t="s">
        <v>450</v>
      </c>
      <c r="AS900" s="36" t="s">
        <v>450</v>
      </c>
      <c r="AT900" s="36">
        <v>1E-3</v>
      </c>
      <c r="AU900" s="37">
        <v>1</v>
      </c>
      <c r="AV900" s="37" t="s">
        <v>450</v>
      </c>
      <c r="AW900" s="37" t="s">
        <v>450</v>
      </c>
      <c r="AX900" s="37" t="s">
        <v>450</v>
      </c>
      <c r="AY900" s="37">
        <v>1</v>
      </c>
      <c r="AZ900" s="36" t="s">
        <v>450</v>
      </c>
      <c r="BA900" s="36" t="s">
        <v>450</v>
      </c>
      <c r="BB900" s="36" t="s">
        <v>450</v>
      </c>
      <c r="BC900" s="36" t="s">
        <v>450</v>
      </c>
      <c r="BD900" s="36">
        <v>0</v>
      </c>
      <c r="BE900" s="38" t="s">
        <v>450</v>
      </c>
      <c r="BF900" s="38" t="s">
        <v>450</v>
      </c>
      <c r="BG900" s="38" t="s">
        <v>450</v>
      </c>
      <c r="BH900" s="38" t="s">
        <v>450</v>
      </c>
      <c r="BI900" s="38">
        <v>0</v>
      </c>
      <c r="BJ900" s="39" t="s">
        <v>450</v>
      </c>
      <c r="BK900" s="39" t="s">
        <v>450</v>
      </c>
      <c r="BL900" s="39" t="s">
        <v>450</v>
      </c>
      <c r="BM900" s="39" t="s">
        <v>450</v>
      </c>
      <c r="BN900" s="39">
        <v>0</v>
      </c>
      <c r="BO900" s="38" t="s">
        <v>450</v>
      </c>
      <c r="BP900" s="38" t="s">
        <v>450</v>
      </c>
      <c r="BQ900" s="38" t="s">
        <v>450</v>
      </c>
      <c r="BR900" s="38" t="s">
        <v>450</v>
      </c>
      <c r="BS900" s="38">
        <v>0</v>
      </c>
      <c r="BT900" s="36">
        <v>2.4510000000000001</v>
      </c>
      <c r="BU900" s="36">
        <v>0</v>
      </c>
      <c r="BV900" s="36">
        <v>0</v>
      </c>
      <c r="BW900" s="36">
        <v>0</v>
      </c>
      <c r="BX900" s="36">
        <v>2.4510000000000001</v>
      </c>
      <c r="BY900" s="37">
        <v>267</v>
      </c>
      <c r="BZ900" s="37">
        <v>0</v>
      </c>
      <c r="CA900" s="37">
        <v>0</v>
      </c>
      <c r="CB900" s="37">
        <v>0</v>
      </c>
      <c r="CC900" s="37">
        <v>267</v>
      </c>
      <c r="CD900" s="36">
        <v>0</v>
      </c>
      <c r="CE900" s="36">
        <v>0</v>
      </c>
      <c r="CF900" s="36">
        <v>0</v>
      </c>
      <c r="CG900" s="36">
        <v>0</v>
      </c>
      <c r="CH900" s="36">
        <v>0</v>
      </c>
    </row>
    <row r="901" spans="1:86" x14ac:dyDescent="0.25">
      <c r="A901" s="45">
        <v>2022</v>
      </c>
      <c r="B901" s="43" t="s">
        <v>192</v>
      </c>
      <c r="C901" s="44">
        <v>15231</v>
      </c>
      <c r="D901" s="43" t="s">
        <v>549</v>
      </c>
      <c r="E901" s="43" t="s">
        <v>461</v>
      </c>
      <c r="F901" s="42" t="s">
        <v>457</v>
      </c>
      <c r="G901" s="54">
        <v>0.76800000000000002</v>
      </c>
      <c r="H901" s="54">
        <v>0.11700000000000001</v>
      </c>
      <c r="I901" s="38" t="s">
        <v>450</v>
      </c>
      <c r="J901" s="38" t="s">
        <v>450</v>
      </c>
      <c r="K901" s="38">
        <v>0.88500000000000001</v>
      </c>
      <c r="L901" s="39">
        <v>108</v>
      </c>
      <c r="M901" s="39">
        <v>5</v>
      </c>
      <c r="N901" s="39" t="s">
        <v>450</v>
      </c>
      <c r="O901" s="39" t="s">
        <v>450</v>
      </c>
      <c r="P901" s="39">
        <v>113</v>
      </c>
      <c r="Q901" s="41" t="s">
        <v>450</v>
      </c>
      <c r="R901" s="41" t="s">
        <v>450</v>
      </c>
      <c r="S901" s="41" t="s">
        <v>450</v>
      </c>
      <c r="T901" s="41" t="s">
        <v>450</v>
      </c>
      <c r="U901" s="41" t="s">
        <v>450</v>
      </c>
      <c r="V901" s="40" t="s">
        <v>450</v>
      </c>
      <c r="W901" s="40" t="s">
        <v>450</v>
      </c>
      <c r="X901" s="40" t="s">
        <v>450</v>
      </c>
      <c r="Y901" s="40" t="s">
        <v>450</v>
      </c>
      <c r="Z901" s="40" t="s">
        <v>450</v>
      </c>
      <c r="AA901" s="38" t="s">
        <v>450</v>
      </c>
      <c r="AB901" s="38" t="s">
        <v>450</v>
      </c>
      <c r="AC901" s="38" t="s">
        <v>450</v>
      </c>
      <c r="AD901" s="38" t="s">
        <v>450</v>
      </c>
      <c r="AE901" s="38" t="s">
        <v>450</v>
      </c>
      <c r="AF901" s="39" t="s">
        <v>450</v>
      </c>
      <c r="AG901" s="39" t="s">
        <v>450</v>
      </c>
      <c r="AH901" s="39" t="s">
        <v>450</v>
      </c>
      <c r="AI901" s="39" t="s">
        <v>450</v>
      </c>
      <c r="AJ901" s="39" t="s">
        <v>450</v>
      </c>
      <c r="AK901" s="38" t="s">
        <v>450</v>
      </c>
      <c r="AL901" s="38" t="s">
        <v>450</v>
      </c>
      <c r="AM901" s="38" t="s">
        <v>450</v>
      </c>
      <c r="AN901" s="38" t="s">
        <v>450</v>
      </c>
      <c r="AO901" s="38">
        <v>0</v>
      </c>
      <c r="AP901" s="36" t="s">
        <v>450</v>
      </c>
      <c r="AQ901" s="36">
        <v>3.0000000000000001E-3</v>
      </c>
      <c r="AR901" s="36" t="s">
        <v>450</v>
      </c>
      <c r="AS901" s="36" t="s">
        <v>450</v>
      </c>
      <c r="AT901" s="36">
        <v>3.0000000000000001E-3</v>
      </c>
      <c r="AU901" s="37" t="s">
        <v>450</v>
      </c>
      <c r="AV901" s="37">
        <v>3</v>
      </c>
      <c r="AW901" s="37" t="s">
        <v>450</v>
      </c>
      <c r="AX901" s="37" t="s">
        <v>450</v>
      </c>
      <c r="AY901" s="37">
        <v>3</v>
      </c>
      <c r="AZ901" s="36" t="s">
        <v>450</v>
      </c>
      <c r="BA901" s="36" t="s">
        <v>450</v>
      </c>
      <c r="BB901" s="36" t="s">
        <v>450</v>
      </c>
      <c r="BC901" s="36" t="s">
        <v>450</v>
      </c>
      <c r="BD901" s="36">
        <v>0</v>
      </c>
      <c r="BE901" s="38" t="s">
        <v>450</v>
      </c>
      <c r="BF901" s="38" t="s">
        <v>450</v>
      </c>
      <c r="BG901" s="38" t="s">
        <v>450</v>
      </c>
      <c r="BH901" s="38" t="s">
        <v>450</v>
      </c>
      <c r="BI901" s="38">
        <v>0</v>
      </c>
      <c r="BJ901" s="39" t="s">
        <v>450</v>
      </c>
      <c r="BK901" s="39" t="s">
        <v>450</v>
      </c>
      <c r="BL901" s="39" t="s">
        <v>450</v>
      </c>
      <c r="BM901" s="39" t="s">
        <v>450</v>
      </c>
      <c r="BN901" s="39">
        <v>0</v>
      </c>
      <c r="BO901" s="38" t="s">
        <v>450</v>
      </c>
      <c r="BP901" s="38" t="s">
        <v>450</v>
      </c>
      <c r="BQ901" s="38" t="s">
        <v>450</v>
      </c>
      <c r="BR901" s="38" t="s">
        <v>450</v>
      </c>
      <c r="BS901" s="38">
        <v>0</v>
      </c>
      <c r="BT901" s="36">
        <v>0.76800000000000002</v>
      </c>
      <c r="BU901" s="36">
        <v>0.12</v>
      </c>
      <c r="BV901" s="36">
        <v>0</v>
      </c>
      <c r="BW901" s="36">
        <v>0</v>
      </c>
      <c r="BX901" s="36">
        <v>0.88800000000000001</v>
      </c>
      <c r="BY901" s="37">
        <v>108</v>
      </c>
      <c r="BZ901" s="37">
        <v>8</v>
      </c>
      <c r="CA901" s="37">
        <v>0</v>
      </c>
      <c r="CB901" s="37">
        <v>0</v>
      </c>
      <c r="CC901" s="37">
        <v>116</v>
      </c>
      <c r="CD901" s="36">
        <v>0</v>
      </c>
      <c r="CE901" s="36">
        <v>0</v>
      </c>
      <c r="CF901" s="36">
        <v>0</v>
      </c>
      <c r="CG901" s="36">
        <v>0</v>
      </c>
      <c r="CH901" s="36">
        <v>0</v>
      </c>
    </row>
    <row r="902" spans="1:86" x14ac:dyDescent="0.25">
      <c r="A902" s="45">
        <v>2022</v>
      </c>
      <c r="B902" s="43" t="s">
        <v>192</v>
      </c>
      <c r="C902" s="44">
        <v>15419</v>
      </c>
      <c r="D902" s="43" t="s">
        <v>548</v>
      </c>
      <c r="E902" s="43" t="s">
        <v>461</v>
      </c>
      <c r="F902" s="42" t="s">
        <v>455</v>
      </c>
      <c r="G902" s="54">
        <v>1.4650000000000001</v>
      </c>
      <c r="H902" s="54">
        <v>0.38500000000000001</v>
      </c>
      <c r="I902" s="38">
        <v>0</v>
      </c>
      <c r="J902" s="38">
        <v>0</v>
      </c>
      <c r="K902" s="38">
        <v>1.85</v>
      </c>
      <c r="L902" s="39">
        <v>171</v>
      </c>
      <c r="M902" s="39">
        <v>9</v>
      </c>
      <c r="N902" s="39">
        <v>0</v>
      </c>
      <c r="O902" s="39">
        <v>0</v>
      </c>
      <c r="P902" s="39">
        <v>180</v>
      </c>
      <c r="Q902" s="41">
        <v>0</v>
      </c>
      <c r="R902" s="41">
        <v>0</v>
      </c>
      <c r="S902" s="41">
        <v>0</v>
      </c>
      <c r="T902" s="41">
        <v>0</v>
      </c>
      <c r="U902" s="41">
        <v>0</v>
      </c>
      <c r="V902" s="40">
        <v>0</v>
      </c>
      <c r="W902" s="40">
        <v>0</v>
      </c>
      <c r="X902" s="40">
        <v>0</v>
      </c>
      <c r="Y902" s="40">
        <v>0</v>
      </c>
      <c r="Z902" s="40">
        <v>0</v>
      </c>
      <c r="AA902" s="38">
        <v>7.3999999999999996E-2</v>
      </c>
      <c r="AB902" s="38">
        <v>0</v>
      </c>
      <c r="AC902" s="38">
        <v>0</v>
      </c>
      <c r="AD902" s="38">
        <v>0</v>
      </c>
      <c r="AE902" s="38">
        <v>7.3999999999999996E-2</v>
      </c>
      <c r="AF902" s="39">
        <v>102</v>
      </c>
      <c r="AG902" s="39">
        <v>0</v>
      </c>
      <c r="AH902" s="39">
        <v>0</v>
      </c>
      <c r="AI902" s="39">
        <v>0</v>
      </c>
      <c r="AJ902" s="39">
        <v>102</v>
      </c>
      <c r="AK902" s="38">
        <v>0</v>
      </c>
      <c r="AL902" s="38">
        <v>0</v>
      </c>
      <c r="AM902" s="38">
        <v>0</v>
      </c>
      <c r="AN902" s="38">
        <v>0</v>
      </c>
      <c r="AO902" s="38">
        <v>0</v>
      </c>
      <c r="AP902" s="36">
        <v>6.0000000000000001E-3</v>
      </c>
      <c r="AQ902" s="36">
        <v>0</v>
      </c>
      <c r="AR902" s="36">
        <v>0</v>
      </c>
      <c r="AS902" s="36">
        <v>0</v>
      </c>
      <c r="AT902" s="36">
        <v>6.0000000000000001E-3</v>
      </c>
      <c r="AU902" s="37">
        <v>2</v>
      </c>
      <c r="AV902" s="37">
        <v>0</v>
      </c>
      <c r="AW902" s="37">
        <v>0</v>
      </c>
      <c r="AX902" s="37">
        <v>0</v>
      </c>
      <c r="AY902" s="37">
        <v>2</v>
      </c>
      <c r="AZ902" s="36">
        <v>0</v>
      </c>
      <c r="BA902" s="36">
        <v>0</v>
      </c>
      <c r="BB902" s="36">
        <v>0</v>
      </c>
      <c r="BC902" s="36">
        <v>0</v>
      </c>
      <c r="BD902" s="36">
        <v>0</v>
      </c>
      <c r="BE902" s="38">
        <v>0</v>
      </c>
      <c r="BF902" s="38">
        <v>0</v>
      </c>
      <c r="BG902" s="38">
        <v>0</v>
      </c>
      <c r="BH902" s="38">
        <v>0</v>
      </c>
      <c r="BI902" s="38">
        <v>0</v>
      </c>
      <c r="BJ902" s="39">
        <v>0</v>
      </c>
      <c r="BK902" s="39">
        <v>0</v>
      </c>
      <c r="BL902" s="39">
        <v>0</v>
      </c>
      <c r="BM902" s="39">
        <v>0</v>
      </c>
      <c r="BN902" s="39">
        <v>0</v>
      </c>
      <c r="BO902" s="38">
        <v>0</v>
      </c>
      <c r="BP902" s="38">
        <v>0</v>
      </c>
      <c r="BQ902" s="38">
        <v>0</v>
      </c>
      <c r="BR902" s="38">
        <v>0</v>
      </c>
      <c r="BS902" s="38">
        <v>0</v>
      </c>
      <c r="BT902" s="36">
        <v>1.5449999999999999</v>
      </c>
      <c r="BU902" s="36">
        <v>0.38500000000000001</v>
      </c>
      <c r="BV902" s="36">
        <v>0</v>
      </c>
      <c r="BW902" s="36">
        <v>0</v>
      </c>
      <c r="BX902" s="36">
        <v>1.93</v>
      </c>
      <c r="BY902" s="37">
        <v>275</v>
      </c>
      <c r="BZ902" s="37">
        <v>9</v>
      </c>
      <c r="CA902" s="37">
        <v>0</v>
      </c>
      <c r="CB902" s="37">
        <v>0</v>
      </c>
      <c r="CC902" s="37">
        <v>284</v>
      </c>
      <c r="CD902" s="36">
        <v>0</v>
      </c>
      <c r="CE902" s="36">
        <v>0</v>
      </c>
      <c r="CF902" s="36">
        <v>0</v>
      </c>
      <c r="CG902" s="36">
        <v>0</v>
      </c>
      <c r="CH902" s="36">
        <v>0</v>
      </c>
    </row>
    <row r="903" spans="1:86" x14ac:dyDescent="0.25">
      <c r="A903" s="45">
        <v>2022</v>
      </c>
      <c r="B903" s="43" t="s">
        <v>192</v>
      </c>
      <c r="C903" s="44">
        <v>15500</v>
      </c>
      <c r="D903" s="43" t="s">
        <v>547</v>
      </c>
      <c r="E903" s="43" t="s">
        <v>546</v>
      </c>
      <c r="F903" s="42" t="s">
        <v>457</v>
      </c>
      <c r="G903" s="54">
        <v>115.346</v>
      </c>
      <c r="H903" s="54">
        <v>20.677</v>
      </c>
      <c r="I903" s="38">
        <v>0.308</v>
      </c>
      <c r="J903" s="38" t="s">
        <v>450</v>
      </c>
      <c r="K903" s="38">
        <v>136.33099999999999</v>
      </c>
      <c r="L903" s="39">
        <v>15197</v>
      </c>
      <c r="M903" s="39">
        <v>1161</v>
      </c>
      <c r="N903" s="39">
        <v>7</v>
      </c>
      <c r="O903" s="39" t="s">
        <v>450</v>
      </c>
      <c r="P903" s="39">
        <v>16365</v>
      </c>
      <c r="Q903" s="41" t="s">
        <v>450</v>
      </c>
      <c r="R903" s="41" t="s">
        <v>450</v>
      </c>
      <c r="S903" s="41" t="s">
        <v>450</v>
      </c>
      <c r="T903" s="41" t="s">
        <v>450</v>
      </c>
      <c r="U903" s="41" t="s">
        <v>450</v>
      </c>
      <c r="V903" s="40" t="s">
        <v>450</v>
      </c>
      <c r="W903" s="40" t="s">
        <v>450</v>
      </c>
      <c r="X903" s="40" t="s">
        <v>450</v>
      </c>
      <c r="Y903" s="40" t="s">
        <v>450</v>
      </c>
      <c r="Z903" s="40" t="s">
        <v>450</v>
      </c>
      <c r="AA903" s="38" t="s">
        <v>450</v>
      </c>
      <c r="AB903" s="38" t="s">
        <v>450</v>
      </c>
      <c r="AC903" s="38" t="s">
        <v>450</v>
      </c>
      <c r="AD903" s="38" t="s">
        <v>450</v>
      </c>
      <c r="AE903" s="38" t="s">
        <v>450</v>
      </c>
      <c r="AF903" s="39" t="s">
        <v>450</v>
      </c>
      <c r="AG903" s="39" t="s">
        <v>450</v>
      </c>
      <c r="AH903" s="39" t="s">
        <v>450</v>
      </c>
      <c r="AI903" s="39" t="s">
        <v>450</v>
      </c>
      <c r="AJ903" s="39" t="s">
        <v>450</v>
      </c>
      <c r="AK903" s="38" t="s">
        <v>450</v>
      </c>
      <c r="AL903" s="38" t="s">
        <v>450</v>
      </c>
      <c r="AM903" s="38" t="s">
        <v>450</v>
      </c>
      <c r="AN903" s="38" t="s">
        <v>450</v>
      </c>
      <c r="AO903" s="38">
        <v>0</v>
      </c>
      <c r="AP903" s="36">
        <v>5.8999999999999997E-2</v>
      </c>
      <c r="AQ903" s="36">
        <v>1.7000000000000001E-2</v>
      </c>
      <c r="AR903" s="36" t="s">
        <v>450</v>
      </c>
      <c r="AS903" s="36" t="s">
        <v>450</v>
      </c>
      <c r="AT903" s="36">
        <v>7.5999999999999998E-2</v>
      </c>
      <c r="AU903" s="37">
        <v>20</v>
      </c>
      <c r="AV903" s="37">
        <v>7</v>
      </c>
      <c r="AW903" s="37" t="s">
        <v>450</v>
      </c>
      <c r="AX903" s="37" t="s">
        <v>450</v>
      </c>
      <c r="AY903" s="37">
        <v>27</v>
      </c>
      <c r="AZ903" s="36" t="s">
        <v>450</v>
      </c>
      <c r="BA903" s="36" t="s">
        <v>450</v>
      </c>
      <c r="BB903" s="36" t="s">
        <v>450</v>
      </c>
      <c r="BC903" s="36" t="s">
        <v>450</v>
      </c>
      <c r="BD903" s="36">
        <v>0</v>
      </c>
      <c r="BE903" s="38">
        <v>0.13</v>
      </c>
      <c r="BF903" s="38">
        <v>0.22800000000000001</v>
      </c>
      <c r="BG903" s="38">
        <v>1.4E-2</v>
      </c>
      <c r="BH903" s="38" t="s">
        <v>450</v>
      </c>
      <c r="BI903" s="38">
        <v>0.372</v>
      </c>
      <c r="BJ903" s="39">
        <v>15</v>
      </c>
      <c r="BK903" s="39">
        <v>7</v>
      </c>
      <c r="BL903" s="39">
        <v>1</v>
      </c>
      <c r="BM903" s="39" t="s">
        <v>450</v>
      </c>
      <c r="BN903" s="39">
        <v>23</v>
      </c>
      <c r="BO903" s="38" t="s">
        <v>450</v>
      </c>
      <c r="BP903" s="38" t="s">
        <v>450</v>
      </c>
      <c r="BQ903" s="38" t="s">
        <v>450</v>
      </c>
      <c r="BR903" s="38" t="s">
        <v>450</v>
      </c>
      <c r="BS903" s="38">
        <v>0</v>
      </c>
      <c r="BT903" s="36">
        <v>115.535</v>
      </c>
      <c r="BU903" s="36">
        <v>20.922000000000001</v>
      </c>
      <c r="BV903" s="36">
        <v>0.32200000000000001</v>
      </c>
      <c r="BW903" s="36">
        <v>0</v>
      </c>
      <c r="BX903" s="36">
        <v>136.779</v>
      </c>
      <c r="BY903" s="37">
        <v>15232</v>
      </c>
      <c r="BZ903" s="37">
        <v>1175</v>
      </c>
      <c r="CA903" s="37">
        <v>8</v>
      </c>
      <c r="CB903" s="37">
        <v>0</v>
      </c>
      <c r="CC903" s="37">
        <v>16415</v>
      </c>
      <c r="CD903" s="36">
        <v>0</v>
      </c>
      <c r="CE903" s="36">
        <v>0</v>
      </c>
      <c r="CF903" s="36">
        <v>0</v>
      </c>
      <c r="CG903" s="36">
        <v>0</v>
      </c>
      <c r="CH903" s="36">
        <v>0</v>
      </c>
    </row>
    <row r="904" spans="1:86" x14ac:dyDescent="0.25">
      <c r="A904" s="45">
        <v>2022</v>
      </c>
      <c r="B904" s="43" t="s">
        <v>192</v>
      </c>
      <c r="C904" s="44">
        <v>15979</v>
      </c>
      <c r="D904" s="43" t="s">
        <v>545</v>
      </c>
      <c r="E904" s="43" t="s">
        <v>461</v>
      </c>
      <c r="F904" s="42" t="s">
        <v>455</v>
      </c>
      <c r="G904" s="54">
        <v>4.8550000000000004</v>
      </c>
      <c r="H904" s="54">
        <v>0.433</v>
      </c>
      <c r="I904" s="38" t="s">
        <v>450</v>
      </c>
      <c r="J904" s="38" t="s">
        <v>450</v>
      </c>
      <c r="K904" s="38">
        <v>5.2880000000000003</v>
      </c>
      <c r="L904" s="39">
        <v>559</v>
      </c>
      <c r="M904" s="39">
        <v>7</v>
      </c>
      <c r="N904" s="39" t="s">
        <v>450</v>
      </c>
      <c r="O904" s="39" t="s">
        <v>450</v>
      </c>
      <c r="P904" s="39">
        <v>566</v>
      </c>
      <c r="Q904" s="41" t="s">
        <v>450</v>
      </c>
      <c r="R904" s="41" t="s">
        <v>450</v>
      </c>
      <c r="S904" s="41" t="s">
        <v>450</v>
      </c>
      <c r="T904" s="41" t="s">
        <v>450</v>
      </c>
      <c r="U904" s="41" t="s">
        <v>450</v>
      </c>
      <c r="V904" s="40" t="s">
        <v>450</v>
      </c>
      <c r="W904" s="40" t="s">
        <v>450</v>
      </c>
      <c r="X904" s="40" t="s">
        <v>450</v>
      </c>
      <c r="Y904" s="40" t="s">
        <v>450</v>
      </c>
      <c r="Z904" s="40" t="s">
        <v>450</v>
      </c>
      <c r="AA904" s="38" t="s">
        <v>450</v>
      </c>
      <c r="AB904" s="38" t="s">
        <v>450</v>
      </c>
      <c r="AC904" s="38" t="s">
        <v>450</v>
      </c>
      <c r="AD904" s="38" t="s">
        <v>450</v>
      </c>
      <c r="AE904" s="38" t="s">
        <v>450</v>
      </c>
      <c r="AF904" s="39" t="s">
        <v>450</v>
      </c>
      <c r="AG904" s="39" t="s">
        <v>450</v>
      </c>
      <c r="AH904" s="39" t="s">
        <v>450</v>
      </c>
      <c r="AI904" s="39" t="s">
        <v>450</v>
      </c>
      <c r="AJ904" s="39" t="s">
        <v>450</v>
      </c>
      <c r="AK904" s="38">
        <v>2667.433</v>
      </c>
      <c r="AL904" s="38">
        <v>94.117000000000004</v>
      </c>
      <c r="AM904" s="38" t="s">
        <v>450</v>
      </c>
      <c r="AN904" s="38" t="s">
        <v>450</v>
      </c>
      <c r="AO904" s="38">
        <v>2761.55</v>
      </c>
      <c r="AP904" s="36" t="s">
        <v>450</v>
      </c>
      <c r="AQ904" s="36" t="s">
        <v>450</v>
      </c>
      <c r="AR904" s="36" t="s">
        <v>450</v>
      </c>
      <c r="AS904" s="36" t="s">
        <v>450</v>
      </c>
      <c r="AT904" s="36">
        <v>0</v>
      </c>
      <c r="AU904" s="37" t="s">
        <v>450</v>
      </c>
      <c r="AV904" s="37" t="s">
        <v>450</v>
      </c>
      <c r="AW904" s="37" t="s">
        <v>450</v>
      </c>
      <c r="AX904" s="37" t="s">
        <v>450</v>
      </c>
      <c r="AY904" s="37">
        <v>0</v>
      </c>
      <c r="AZ904" s="36" t="s">
        <v>450</v>
      </c>
      <c r="BA904" s="36" t="s">
        <v>450</v>
      </c>
      <c r="BB904" s="36" t="s">
        <v>450</v>
      </c>
      <c r="BC904" s="36" t="s">
        <v>450</v>
      </c>
      <c r="BD904" s="36">
        <v>0</v>
      </c>
      <c r="BE904" s="38" t="s">
        <v>450</v>
      </c>
      <c r="BF904" s="38" t="s">
        <v>450</v>
      </c>
      <c r="BG904" s="38" t="s">
        <v>450</v>
      </c>
      <c r="BH904" s="38" t="s">
        <v>450</v>
      </c>
      <c r="BI904" s="38">
        <v>0</v>
      </c>
      <c r="BJ904" s="39" t="s">
        <v>450</v>
      </c>
      <c r="BK904" s="39" t="s">
        <v>450</v>
      </c>
      <c r="BL904" s="39" t="s">
        <v>450</v>
      </c>
      <c r="BM904" s="39" t="s">
        <v>450</v>
      </c>
      <c r="BN904" s="39">
        <v>0</v>
      </c>
      <c r="BO904" s="38" t="s">
        <v>450</v>
      </c>
      <c r="BP904" s="38" t="s">
        <v>450</v>
      </c>
      <c r="BQ904" s="38" t="s">
        <v>450</v>
      </c>
      <c r="BR904" s="38" t="s">
        <v>450</v>
      </c>
      <c r="BS904" s="38">
        <v>0</v>
      </c>
      <c r="BT904" s="36">
        <v>4.8550000000000004</v>
      </c>
      <c r="BU904" s="36">
        <v>0.433</v>
      </c>
      <c r="BV904" s="36">
        <v>0</v>
      </c>
      <c r="BW904" s="36">
        <v>0</v>
      </c>
      <c r="BX904" s="36">
        <v>5.2880000000000003</v>
      </c>
      <c r="BY904" s="37">
        <v>559</v>
      </c>
      <c r="BZ904" s="37">
        <v>7</v>
      </c>
      <c r="CA904" s="37">
        <v>0</v>
      </c>
      <c r="CB904" s="37">
        <v>0</v>
      </c>
      <c r="CC904" s="37">
        <v>566</v>
      </c>
      <c r="CD904" s="36">
        <v>2667.433</v>
      </c>
      <c r="CE904" s="36">
        <v>94.117000000000004</v>
      </c>
      <c r="CF904" s="36">
        <v>0</v>
      </c>
      <c r="CG904" s="36">
        <v>0</v>
      </c>
      <c r="CH904" s="36">
        <v>2761.55</v>
      </c>
    </row>
    <row r="905" spans="1:86" x14ac:dyDescent="0.25">
      <c r="A905" s="45">
        <v>2022</v>
      </c>
      <c r="B905" s="43" t="s">
        <v>192</v>
      </c>
      <c r="C905" s="44">
        <v>16868</v>
      </c>
      <c r="D905" s="43" t="s">
        <v>544</v>
      </c>
      <c r="E905" s="43" t="s">
        <v>533</v>
      </c>
      <c r="F905" s="42" t="s">
        <v>455</v>
      </c>
      <c r="G905" s="54">
        <v>43.756</v>
      </c>
      <c r="H905" s="54">
        <v>7.891</v>
      </c>
      <c r="I905" s="38" t="s">
        <v>450</v>
      </c>
      <c r="J905" s="38" t="s">
        <v>450</v>
      </c>
      <c r="K905" s="38">
        <v>51.646999999999998</v>
      </c>
      <c r="L905" s="39">
        <v>6099</v>
      </c>
      <c r="M905" s="39">
        <v>415</v>
      </c>
      <c r="N905" s="39" t="s">
        <v>450</v>
      </c>
      <c r="O905" s="39" t="s">
        <v>450</v>
      </c>
      <c r="P905" s="39">
        <v>6514</v>
      </c>
      <c r="Q905" s="41" t="s">
        <v>450</v>
      </c>
      <c r="R905" s="41" t="s">
        <v>450</v>
      </c>
      <c r="S905" s="41" t="s">
        <v>450</v>
      </c>
      <c r="T905" s="41" t="s">
        <v>450</v>
      </c>
      <c r="U905" s="41" t="s">
        <v>450</v>
      </c>
      <c r="V905" s="40" t="s">
        <v>450</v>
      </c>
      <c r="W905" s="40" t="s">
        <v>450</v>
      </c>
      <c r="X905" s="40" t="s">
        <v>450</v>
      </c>
      <c r="Y905" s="40" t="s">
        <v>450</v>
      </c>
      <c r="Z905" s="40" t="s">
        <v>450</v>
      </c>
      <c r="AA905" s="38" t="s">
        <v>450</v>
      </c>
      <c r="AB905" s="38" t="s">
        <v>450</v>
      </c>
      <c r="AC905" s="38" t="s">
        <v>450</v>
      </c>
      <c r="AD905" s="38" t="s">
        <v>450</v>
      </c>
      <c r="AE905" s="38" t="s">
        <v>450</v>
      </c>
      <c r="AF905" s="39" t="s">
        <v>450</v>
      </c>
      <c r="AG905" s="39" t="s">
        <v>450</v>
      </c>
      <c r="AH905" s="39" t="s">
        <v>450</v>
      </c>
      <c r="AI905" s="39" t="s">
        <v>450</v>
      </c>
      <c r="AJ905" s="39" t="s">
        <v>450</v>
      </c>
      <c r="AK905" s="38" t="s">
        <v>450</v>
      </c>
      <c r="AL905" s="38" t="s">
        <v>450</v>
      </c>
      <c r="AM905" s="38" t="s">
        <v>450</v>
      </c>
      <c r="AN905" s="38" t="s">
        <v>450</v>
      </c>
      <c r="AO905" s="38">
        <v>0</v>
      </c>
      <c r="AP905" s="36" t="s">
        <v>450</v>
      </c>
      <c r="AQ905" s="36" t="s">
        <v>450</v>
      </c>
      <c r="AR905" s="36" t="s">
        <v>450</v>
      </c>
      <c r="AS905" s="36" t="s">
        <v>450</v>
      </c>
      <c r="AT905" s="36">
        <v>0</v>
      </c>
      <c r="AU905" s="37" t="s">
        <v>450</v>
      </c>
      <c r="AV905" s="37" t="s">
        <v>450</v>
      </c>
      <c r="AW905" s="37" t="s">
        <v>450</v>
      </c>
      <c r="AX905" s="37" t="s">
        <v>450</v>
      </c>
      <c r="AY905" s="37">
        <v>0</v>
      </c>
      <c r="AZ905" s="36" t="s">
        <v>450</v>
      </c>
      <c r="BA905" s="36" t="s">
        <v>450</v>
      </c>
      <c r="BB905" s="36" t="s">
        <v>450</v>
      </c>
      <c r="BC905" s="36" t="s">
        <v>450</v>
      </c>
      <c r="BD905" s="36">
        <v>0</v>
      </c>
      <c r="BE905" s="38" t="s">
        <v>450</v>
      </c>
      <c r="BF905" s="38" t="s">
        <v>450</v>
      </c>
      <c r="BG905" s="38" t="s">
        <v>450</v>
      </c>
      <c r="BH905" s="38" t="s">
        <v>450</v>
      </c>
      <c r="BI905" s="38">
        <v>0</v>
      </c>
      <c r="BJ905" s="39" t="s">
        <v>450</v>
      </c>
      <c r="BK905" s="39" t="s">
        <v>450</v>
      </c>
      <c r="BL905" s="39" t="s">
        <v>450</v>
      </c>
      <c r="BM905" s="39" t="s">
        <v>450</v>
      </c>
      <c r="BN905" s="39">
        <v>0</v>
      </c>
      <c r="BO905" s="38" t="s">
        <v>450</v>
      </c>
      <c r="BP905" s="38" t="s">
        <v>450</v>
      </c>
      <c r="BQ905" s="38" t="s">
        <v>450</v>
      </c>
      <c r="BR905" s="38" t="s">
        <v>450</v>
      </c>
      <c r="BS905" s="38">
        <v>0</v>
      </c>
      <c r="BT905" s="36">
        <v>43.756</v>
      </c>
      <c r="BU905" s="36">
        <v>7.891</v>
      </c>
      <c r="BV905" s="36">
        <v>0</v>
      </c>
      <c r="BW905" s="36">
        <v>0</v>
      </c>
      <c r="BX905" s="36">
        <v>51.646999999999998</v>
      </c>
      <c r="BY905" s="37">
        <v>6099</v>
      </c>
      <c r="BZ905" s="37">
        <v>415</v>
      </c>
      <c r="CA905" s="37">
        <v>0</v>
      </c>
      <c r="CB905" s="37">
        <v>0</v>
      </c>
      <c r="CC905" s="37">
        <v>6514</v>
      </c>
      <c r="CD905" s="36">
        <v>0</v>
      </c>
      <c r="CE905" s="36">
        <v>0</v>
      </c>
      <c r="CF905" s="36">
        <v>0</v>
      </c>
      <c r="CG905" s="36">
        <v>0</v>
      </c>
      <c r="CH905" s="36">
        <v>0</v>
      </c>
    </row>
    <row r="906" spans="1:86" x14ac:dyDescent="0.25">
      <c r="A906" s="45">
        <v>2022</v>
      </c>
      <c r="B906" s="43" t="s">
        <v>192</v>
      </c>
      <c r="C906" s="44">
        <v>17470</v>
      </c>
      <c r="D906" s="43" t="s">
        <v>543</v>
      </c>
      <c r="E906" s="43" t="s">
        <v>461</v>
      </c>
      <c r="F906" s="42" t="s">
        <v>455</v>
      </c>
      <c r="G906" s="54">
        <v>29.387</v>
      </c>
      <c r="H906" s="54">
        <v>3.6</v>
      </c>
      <c r="I906" s="38" t="s">
        <v>450</v>
      </c>
      <c r="J906" s="38" t="s">
        <v>450</v>
      </c>
      <c r="K906" s="38">
        <v>32.987000000000002</v>
      </c>
      <c r="L906" s="39">
        <v>3350</v>
      </c>
      <c r="M906" s="39">
        <v>157</v>
      </c>
      <c r="N906" s="39" t="s">
        <v>450</v>
      </c>
      <c r="O906" s="39" t="s">
        <v>450</v>
      </c>
      <c r="P906" s="39">
        <v>3507</v>
      </c>
      <c r="Q906" s="41" t="s">
        <v>450</v>
      </c>
      <c r="R906" s="41" t="s">
        <v>450</v>
      </c>
      <c r="S906" s="41" t="s">
        <v>450</v>
      </c>
      <c r="T906" s="41" t="s">
        <v>450</v>
      </c>
      <c r="U906" s="41" t="s">
        <v>450</v>
      </c>
      <c r="V906" s="40" t="s">
        <v>450</v>
      </c>
      <c r="W906" s="40" t="s">
        <v>450</v>
      </c>
      <c r="X906" s="40" t="s">
        <v>450</v>
      </c>
      <c r="Y906" s="40" t="s">
        <v>450</v>
      </c>
      <c r="Z906" s="40" t="s">
        <v>450</v>
      </c>
      <c r="AA906" s="38" t="s">
        <v>450</v>
      </c>
      <c r="AB906" s="38" t="s">
        <v>450</v>
      </c>
      <c r="AC906" s="38" t="s">
        <v>450</v>
      </c>
      <c r="AD906" s="38" t="s">
        <v>450</v>
      </c>
      <c r="AE906" s="38" t="s">
        <v>450</v>
      </c>
      <c r="AF906" s="39" t="s">
        <v>450</v>
      </c>
      <c r="AG906" s="39" t="s">
        <v>450</v>
      </c>
      <c r="AH906" s="39" t="s">
        <v>450</v>
      </c>
      <c r="AI906" s="39" t="s">
        <v>450</v>
      </c>
      <c r="AJ906" s="39" t="s">
        <v>450</v>
      </c>
      <c r="AK906" s="38" t="s">
        <v>450</v>
      </c>
      <c r="AL906" s="38" t="s">
        <v>450</v>
      </c>
      <c r="AM906" s="38" t="s">
        <v>450</v>
      </c>
      <c r="AN906" s="38" t="s">
        <v>450</v>
      </c>
      <c r="AO906" s="38">
        <v>0</v>
      </c>
      <c r="AP906" s="36">
        <v>0.01</v>
      </c>
      <c r="AQ906" s="36" t="s">
        <v>450</v>
      </c>
      <c r="AR906" s="36" t="s">
        <v>450</v>
      </c>
      <c r="AS906" s="36" t="s">
        <v>450</v>
      </c>
      <c r="AT906" s="36">
        <v>0.01</v>
      </c>
      <c r="AU906" s="37">
        <v>4</v>
      </c>
      <c r="AV906" s="37" t="s">
        <v>450</v>
      </c>
      <c r="AW906" s="37" t="s">
        <v>450</v>
      </c>
      <c r="AX906" s="37" t="s">
        <v>450</v>
      </c>
      <c r="AY906" s="37">
        <v>4</v>
      </c>
      <c r="AZ906" s="36" t="s">
        <v>450</v>
      </c>
      <c r="BA906" s="36" t="s">
        <v>450</v>
      </c>
      <c r="BB906" s="36" t="s">
        <v>450</v>
      </c>
      <c r="BC906" s="36" t="s">
        <v>450</v>
      </c>
      <c r="BD906" s="36">
        <v>0</v>
      </c>
      <c r="BE906" s="38" t="s">
        <v>450</v>
      </c>
      <c r="BF906" s="38" t="s">
        <v>450</v>
      </c>
      <c r="BG906" s="38" t="s">
        <v>450</v>
      </c>
      <c r="BH906" s="38" t="s">
        <v>450</v>
      </c>
      <c r="BI906" s="38">
        <v>0</v>
      </c>
      <c r="BJ906" s="39" t="s">
        <v>450</v>
      </c>
      <c r="BK906" s="39" t="s">
        <v>450</v>
      </c>
      <c r="BL906" s="39" t="s">
        <v>450</v>
      </c>
      <c r="BM906" s="39" t="s">
        <v>450</v>
      </c>
      <c r="BN906" s="39">
        <v>0</v>
      </c>
      <c r="BO906" s="38" t="s">
        <v>450</v>
      </c>
      <c r="BP906" s="38" t="s">
        <v>450</v>
      </c>
      <c r="BQ906" s="38" t="s">
        <v>450</v>
      </c>
      <c r="BR906" s="38" t="s">
        <v>450</v>
      </c>
      <c r="BS906" s="38">
        <v>0</v>
      </c>
      <c r="BT906" s="36">
        <v>29.396999999999998</v>
      </c>
      <c r="BU906" s="36">
        <v>3.6</v>
      </c>
      <c r="BV906" s="36">
        <v>0</v>
      </c>
      <c r="BW906" s="36">
        <v>0</v>
      </c>
      <c r="BX906" s="36">
        <v>32.997</v>
      </c>
      <c r="BY906" s="37">
        <v>3354</v>
      </c>
      <c r="BZ906" s="37">
        <v>157</v>
      </c>
      <c r="CA906" s="37">
        <v>0</v>
      </c>
      <c r="CB906" s="37">
        <v>0</v>
      </c>
      <c r="CC906" s="37">
        <v>3511</v>
      </c>
      <c r="CD906" s="36">
        <v>0</v>
      </c>
      <c r="CE906" s="36">
        <v>0</v>
      </c>
      <c r="CF906" s="36">
        <v>0</v>
      </c>
      <c r="CG906" s="36">
        <v>0</v>
      </c>
      <c r="CH906" s="36">
        <v>0</v>
      </c>
    </row>
    <row r="907" spans="1:86" x14ac:dyDescent="0.25">
      <c r="A907" s="45">
        <v>2022</v>
      </c>
      <c r="B907" s="43" t="s">
        <v>192</v>
      </c>
      <c r="C907" s="44">
        <v>18429</v>
      </c>
      <c r="D907" s="43" t="s">
        <v>542</v>
      </c>
      <c r="E907" s="43" t="s">
        <v>541</v>
      </c>
      <c r="F907" s="42" t="s">
        <v>457</v>
      </c>
      <c r="G907" s="54">
        <v>12.47</v>
      </c>
      <c r="H907" s="54">
        <v>0.82</v>
      </c>
      <c r="I907" s="38">
        <v>0</v>
      </c>
      <c r="J907" s="38">
        <v>0</v>
      </c>
      <c r="K907" s="38">
        <v>13.29</v>
      </c>
      <c r="L907" s="39">
        <v>1819</v>
      </c>
      <c r="M907" s="39">
        <v>55</v>
      </c>
      <c r="N907" s="39">
        <v>0</v>
      </c>
      <c r="O907" s="39">
        <v>0</v>
      </c>
      <c r="P907" s="39">
        <v>1874</v>
      </c>
      <c r="Q907" s="41">
        <v>0</v>
      </c>
      <c r="R907" s="41">
        <v>0</v>
      </c>
      <c r="S907" s="41">
        <v>0</v>
      </c>
      <c r="T907" s="41">
        <v>0</v>
      </c>
      <c r="U907" s="41">
        <v>0</v>
      </c>
      <c r="V907" s="40">
        <v>0</v>
      </c>
      <c r="W907" s="40">
        <v>0</v>
      </c>
      <c r="X907" s="40">
        <v>0</v>
      </c>
      <c r="Y907" s="40">
        <v>0</v>
      </c>
      <c r="Z907" s="40">
        <v>0</v>
      </c>
      <c r="AA907" s="38">
        <v>0</v>
      </c>
      <c r="AB907" s="38">
        <v>0</v>
      </c>
      <c r="AC907" s="38">
        <v>0</v>
      </c>
      <c r="AD907" s="38">
        <v>0</v>
      </c>
      <c r="AE907" s="38">
        <v>0</v>
      </c>
      <c r="AF907" s="39">
        <v>0</v>
      </c>
      <c r="AG907" s="39">
        <v>0</v>
      </c>
      <c r="AH907" s="39">
        <v>0</v>
      </c>
      <c r="AI907" s="39">
        <v>0</v>
      </c>
      <c r="AJ907" s="39">
        <v>0</v>
      </c>
      <c r="AK907" s="38">
        <v>0</v>
      </c>
      <c r="AL907" s="38">
        <v>0</v>
      </c>
      <c r="AM907" s="38">
        <v>0</v>
      </c>
      <c r="AN907" s="38">
        <v>0</v>
      </c>
      <c r="AO907" s="38">
        <v>0</v>
      </c>
      <c r="AP907" s="36" t="s">
        <v>450</v>
      </c>
      <c r="AQ907" s="36" t="s">
        <v>450</v>
      </c>
      <c r="AR907" s="36" t="s">
        <v>450</v>
      </c>
      <c r="AS907" s="36" t="s">
        <v>450</v>
      </c>
      <c r="AT907" s="36">
        <v>0</v>
      </c>
      <c r="AU907" s="37" t="s">
        <v>450</v>
      </c>
      <c r="AV907" s="37" t="s">
        <v>450</v>
      </c>
      <c r="AW907" s="37" t="s">
        <v>450</v>
      </c>
      <c r="AX907" s="37" t="s">
        <v>450</v>
      </c>
      <c r="AY907" s="37">
        <v>0</v>
      </c>
      <c r="AZ907" s="36" t="s">
        <v>450</v>
      </c>
      <c r="BA907" s="36" t="s">
        <v>450</v>
      </c>
      <c r="BB907" s="36" t="s">
        <v>450</v>
      </c>
      <c r="BC907" s="36" t="s">
        <v>450</v>
      </c>
      <c r="BD907" s="36">
        <v>0</v>
      </c>
      <c r="BE907" s="38" t="s">
        <v>450</v>
      </c>
      <c r="BF907" s="38" t="s">
        <v>450</v>
      </c>
      <c r="BG907" s="38" t="s">
        <v>450</v>
      </c>
      <c r="BH907" s="38" t="s">
        <v>450</v>
      </c>
      <c r="BI907" s="38">
        <v>0</v>
      </c>
      <c r="BJ907" s="39" t="s">
        <v>450</v>
      </c>
      <c r="BK907" s="39" t="s">
        <v>450</v>
      </c>
      <c r="BL907" s="39" t="s">
        <v>450</v>
      </c>
      <c r="BM907" s="39" t="s">
        <v>450</v>
      </c>
      <c r="BN907" s="39">
        <v>0</v>
      </c>
      <c r="BO907" s="38" t="s">
        <v>450</v>
      </c>
      <c r="BP907" s="38" t="s">
        <v>450</v>
      </c>
      <c r="BQ907" s="38" t="s">
        <v>450</v>
      </c>
      <c r="BR907" s="38" t="s">
        <v>450</v>
      </c>
      <c r="BS907" s="38">
        <v>0</v>
      </c>
      <c r="BT907" s="36">
        <v>12.47</v>
      </c>
      <c r="BU907" s="36">
        <v>0.82</v>
      </c>
      <c r="BV907" s="36">
        <v>0</v>
      </c>
      <c r="BW907" s="36">
        <v>0</v>
      </c>
      <c r="BX907" s="36">
        <v>13.29</v>
      </c>
      <c r="BY907" s="37">
        <v>1819</v>
      </c>
      <c r="BZ907" s="37">
        <v>55</v>
      </c>
      <c r="CA907" s="37">
        <v>0</v>
      </c>
      <c r="CB907" s="37">
        <v>0</v>
      </c>
      <c r="CC907" s="37">
        <v>1874</v>
      </c>
      <c r="CD907" s="36">
        <v>0</v>
      </c>
      <c r="CE907" s="36">
        <v>0</v>
      </c>
      <c r="CF907" s="36">
        <v>0</v>
      </c>
      <c r="CG907" s="36">
        <v>0</v>
      </c>
      <c r="CH907" s="36">
        <v>0</v>
      </c>
    </row>
    <row r="908" spans="1:86" x14ac:dyDescent="0.25">
      <c r="A908" s="45">
        <v>2022</v>
      </c>
      <c r="B908" s="43" t="s">
        <v>192</v>
      </c>
      <c r="C908" s="44">
        <v>19784</v>
      </c>
      <c r="D908" s="43" t="s">
        <v>540</v>
      </c>
      <c r="E908" s="43" t="s">
        <v>461</v>
      </c>
      <c r="F908" s="42" t="s">
        <v>457</v>
      </c>
      <c r="G908" s="54">
        <v>0.38700000000000001</v>
      </c>
      <c r="H908" s="54" t="s">
        <v>450</v>
      </c>
      <c r="I908" s="38" t="s">
        <v>450</v>
      </c>
      <c r="J908" s="38" t="s">
        <v>450</v>
      </c>
      <c r="K908" s="38">
        <v>0.38700000000000001</v>
      </c>
      <c r="L908" s="39">
        <v>45</v>
      </c>
      <c r="M908" s="39" t="s">
        <v>450</v>
      </c>
      <c r="N908" s="39" t="s">
        <v>450</v>
      </c>
      <c r="O908" s="39" t="s">
        <v>450</v>
      </c>
      <c r="P908" s="39">
        <v>45</v>
      </c>
      <c r="Q908" s="41" t="s">
        <v>450</v>
      </c>
      <c r="R908" s="41" t="s">
        <v>450</v>
      </c>
      <c r="S908" s="41" t="s">
        <v>450</v>
      </c>
      <c r="T908" s="41" t="s">
        <v>450</v>
      </c>
      <c r="U908" s="41" t="s">
        <v>450</v>
      </c>
      <c r="V908" s="40" t="s">
        <v>450</v>
      </c>
      <c r="W908" s="40" t="s">
        <v>450</v>
      </c>
      <c r="X908" s="40" t="s">
        <v>450</v>
      </c>
      <c r="Y908" s="40" t="s">
        <v>450</v>
      </c>
      <c r="Z908" s="40" t="s">
        <v>450</v>
      </c>
      <c r="AA908" s="38" t="s">
        <v>450</v>
      </c>
      <c r="AB908" s="38" t="s">
        <v>450</v>
      </c>
      <c r="AC908" s="38" t="s">
        <v>450</v>
      </c>
      <c r="AD908" s="38" t="s">
        <v>450</v>
      </c>
      <c r="AE908" s="38" t="s">
        <v>450</v>
      </c>
      <c r="AF908" s="39" t="s">
        <v>450</v>
      </c>
      <c r="AG908" s="39" t="s">
        <v>450</v>
      </c>
      <c r="AH908" s="39" t="s">
        <v>450</v>
      </c>
      <c r="AI908" s="39" t="s">
        <v>450</v>
      </c>
      <c r="AJ908" s="39" t="s">
        <v>450</v>
      </c>
      <c r="AK908" s="38" t="s">
        <v>450</v>
      </c>
      <c r="AL908" s="38" t="s">
        <v>450</v>
      </c>
      <c r="AM908" s="38" t="s">
        <v>450</v>
      </c>
      <c r="AN908" s="38" t="s">
        <v>450</v>
      </c>
      <c r="AO908" s="38">
        <v>0</v>
      </c>
      <c r="AP908" s="36" t="s">
        <v>450</v>
      </c>
      <c r="AQ908" s="36" t="s">
        <v>450</v>
      </c>
      <c r="AR908" s="36" t="s">
        <v>450</v>
      </c>
      <c r="AS908" s="36" t="s">
        <v>450</v>
      </c>
      <c r="AT908" s="36">
        <v>0</v>
      </c>
      <c r="AU908" s="37" t="s">
        <v>450</v>
      </c>
      <c r="AV908" s="37" t="s">
        <v>450</v>
      </c>
      <c r="AW908" s="37" t="s">
        <v>450</v>
      </c>
      <c r="AX908" s="37" t="s">
        <v>450</v>
      </c>
      <c r="AY908" s="37">
        <v>0</v>
      </c>
      <c r="AZ908" s="36" t="s">
        <v>450</v>
      </c>
      <c r="BA908" s="36" t="s">
        <v>450</v>
      </c>
      <c r="BB908" s="36" t="s">
        <v>450</v>
      </c>
      <c r="BC908" s="36" t="s">
        <v>450</v>
      </c>
      <c r="BD908" s="36">
        <v>0</v>
      </c>
      <c r="BE908" s="38" t="s">
        <v>450</v>
      </c>
      <c r="BF908" s="38" t="s">
        <v>450</v>
      </c>
      <c r="BG908" s="38" t="s">
        <v>450</v>
      </c>
      <c r="BH908" s="38" t="s">
        <v>450</v>
      </c>
      <c r="BI908" s="38">
        <v>0</v>
      </c>
      <c r="BJ908" s="39" t="s">
        <v>450</v>
      </c>
      <c r="BK908" s="39" t="s">
        <v>450</v>
      </c>
      <c r="BL908" s="39" t="s">
        <v>450</v>
      </c>
      <c r="BM908" s="39" t="s">
        <v>450</v>
      </c>
      <c r="BN908" s="39">
        <v>0</v>
      </c>
      <c r="BO908" s="38" t="s">
        <v>450</v>
      </c>
      <c r="BP908" s="38" t="s">
        <v>450</v>
      </c>
      <c r="BQ908" s="38" t="s">
        <v>450</v>
      </c>
      <c r="BR908" s="38" t="s">
        <v>450</v>
      </c>
      <c r="BS908" s="38">
        <v>0</v>
      </c>
      <c r="BT908" s="36">
        <v>0.38700000000000001</v>
      </c>
      <c r="BU908" s="36">
        <v>0</v>
      </c>
      <c r="BV908" s="36">
        <v>0</v>
      </c>
      <c r="BW908" s="36">
        <v>0</v>
      </c>
      <c r="BX908" s="36">
        <v>0.38700000000000001</v>
      </c>
      <c r="BY908" s="37">
        <v>45</v>
      </c>
      <c r="BZ908" s="37">
        <v>0</v>
      </c>
      <c r="CA908" s="37">
        <v>0</v>
      </c>
      <c r="CB908" s="37">
        <v>0</v>
      </c>
      <c r="CC908" s="37">
        <v>45</v>
      </c>
      <c r="CD908" s="36">
        <v>0</v>
      </c>
      <c r="CE908" s="36">
        <v>0</v>
      </c>
      <c r="CF908" s="36">
        <v>0</v>
      </c>
      <c r="CG908" s="36">
        <v>0</v>
      </c>
      <c r="CH908" s="36">
        <v>0</v>
      </c>
    </row>
    <row r="909" spans="1:86" x14ac:dyDescent="0.25">
      <c r="A909" s="45">
        <v>2022</v>
      </c>
      <c r="B909" s="43" t="s">
        <v>192</v>
      </c>
      <c r="C909" s="44">
        <v>20169</v>
      </c>
      <c r="D909" s="43" t="s">
        <v>539</v>
      </c>
      <c r="E909" s="43" t="s">
        <v>538</v>
      </c>
      <c r="F909" s="42" t="s">
        <v>457</v>
      </c>
      <c r="G909" s="54">
        <v>15.685</v>
      </c>
      <c r="H909" s="54">
        <v>2.2999999999999998</v>
      </c>
      <c r="I909" s="38" t="s">
        <v>450</v>
      </c>
      <c r="J909" s="38" t="s">
        <v>450</v>
      </c>
      <c r="K909" s="38">
        <v>17.984999999999999</v>
      </c>
      <c r="L909" s="39">
        <v>2392</v>
      </c>
      <c r="M909" s="39">
        <v>141</v>
      </c>
      <c r="N909" s="39" t="s">
        <v>450</v>
      </c>
      <c r="O909" s="39" t="s">
        <v>450</v>
      </c>
      <c r="P909" s="39">
        <v>2533</v>
      </c>
      <c r="Q909" s="41" t="s">
        <v>450</v>
      </c>
      <c r="R909" s="41" t="s">
        <v>450</v>
      </c>
      <c r="S909" s="41" t="s">
        <v>450</v>
      </c>
      <c r="T909" s="41" t="s">
        <v>450</v>
      </c>
      <c r="U909" s="41" t="s">
        <v>450</v>
      </c>
      <c r="V909" s="40" t="s">
        <v>450</v>
      </c>
      <c r="W909" s="40" t="s">
        <v>450</v>
      </c>
      <c r="X909" s="40" t="s">
        <v>450</v>
      </c>
      <c r="Y909" s="40" t="s">
        <v>450</v>
      </c>
      <c r="Z909" s="40" t="s">
        <v>450</v>
      </c>
      <c r="AA909" s="38" t="s">
        <v>450</v>
      </c>
      <c r="AB909" s="38" t="s">
        <v>450</v>
      </c>
      <c r="AC909" s="38" t="s">
        <v>450</v>
      </c>
      <c r="AD909" s="38" t="s">
        <v>450</v>
      </c>
      <c r="AE909" s="38" t="s">
        <v>450</v>
      </c>
      <c r="AF909" s="39" t="s">
        <v>450</v>
      </c>
      <c r="AG909" s="39" t="s">
        <v>450</v>
      </c>
      <c r="AH909" s="39" t="s">
        <v>450</v>
      </c>
      <c r="AI909" s="39" t="s">
        <v>450</v>
      </c>
      <c r="AJ909" s="39" t="s">
        <v>450</v>
      </c>
      <c r="AK909" s="38" t="s">
        <v>450</v>
      </c>
      <c r="AL909" s="38" t="s">
        <v>450</v>
      </c>
      <c r="AM909" s="38" t="s">
        <v>450</v>
      </c>
      <c r="AN909" s="38" t="s">
        <v>450</v>
      </c>
      <c r="AO909" s="38">
        <v>0</v>
      </c>
      <c r="AP909" s="36">
        <v>6.0999999999999999E-2</v>
      </c>
      <c r="AQ909" s="36">
        <v>0.02</v>
      </c>
      <c r="AR909" s="36" t="s">
        <v>450</v>
      </c>
      <c r="AS909" s="36" t="s">
        <v>450</v>
      </c>
      <c r="AT909" s="36">
        <v>8.1000000000000003E-2</v>
      </c>
      <c r="AU909" s="37">
        <v>16</v>
      </c>
      <c r="AV909" s="37">
        <v>1</v>
      </c>
      <c r="AW909" s="37" t="s">
        <v>450</v>
      </c>
      <c r="AX909" s="37" t="s">
        <v>450</v>
      </c>
      <c r="AY909" s="37">
        <v>17</v>
      </c>
      <c r="AZ909" s="36" t="s">
        <v>450</v>
      </c>
      <c r="BA909" s="36" t="s">
        <v>450</v>
      </c>
      <c r="BB909" s="36" t="s">
        <v>450</v>
      </c>
      <c r="BC909" s="36" t="s">
        <v>450</v>
      </c>
      <c r="BD909" s="36">
        <v>0</v>
      </c>
      <c r="BE909" s="38">
        <v>2.5000000000000001E-2</v>
      </c>
      <c r="BF909" s="38" t="s">
        <v>450</v>
      </c>
      <c r="BG909" s="38" t="s">
        <v>450</v>
      </c>
      <c r="BH909" s="38" t="s">
        <v>450</v>
      </c>
      <c r="BI909" s="38">
        <v>2.5000000000000001E-2</v>
      </c>
      <c r="BJ909" s="39">
        <v>4</v>
      </c>
      <c r="BK909" s="39" t="s">
        <v>450</v>
      </c>
      <c r="BL909" s="39" t="s">
        <v>450</v>
      </c>
      <c r="BM909" s="39" t="s">
        <v>450</v>
      </c>
      <c r="BN909" s="39">
        <v>4</v>
      </c>
      <c r="BO909" s="38" t="s">
        <v>450</v>
      </c>
      <c r="BP909" s="38" t="s">
        <v>450</v>
      </c>
      <c r="BQ909" s="38" t="s">
        <v>450</v>
      </c>
      <c r="BR909" s="38" t="s">
        <v>450</v>
      </c>
      <c r="BS909" s="38">
        <v>0</v>
      </c>
      <c r="BT909" s="36">
        <v>15.771000000000001</v>
      </c>
      <c r="BU909" s="36">
        <v>2.3199999999999998</v>
      </c>
      <c r="BV909" s="36">
        <v>0</v>
      </c>
      <c r="BW909" s="36">
        <v>0</v>
      </c>
      <c r="BX909" s="36">
        <v>18.091000000000001</v>
      </c>
      <c r="BY909" s="37">
        <v>2412</v>
      </c>
      <c r="BZ909" s="37">
        <v>142</v>
      </c>
      <c r="CA909" s="37">
        <v>0</v>
      </c>
      <c r="CB909" s="37">
        <v>0</v>
      </c>
      <c r="CC909" s="37">
        <v>2554</v>
      </c>
      <c r="CD909" s="36">
        <v>0</v>
      </c>
      <c r="CE909" s="36">
        <v>0</v>
      </c>
      <c r="CF909" s="36">
        <v>0</v>
      </c>
      <c r="CG909" s="36">
        <v>0</v>
      </c>
      <c r="CH909" s="36">
        <v>0</v>
      </c>
    </row>
    <row r="910" spans="1:86" x14ac:dyDescent="0.25">
      <c r="A910" s="45">
        <v>2022</v>
      </c>
      <c r="B910" s="43" t="s">
        <v>192</v>
      </c>
      <c r="C910" s="44">
        <v>59013</v>
      </c>
      <c r="D910" s="43" t="s">
        <v>537</v>
      </c>
      <c r="E910" s="43" t="s">
        <v>461</v>
      </c>
      <c r="F910" s="42" t="s">
        <v>457</v>
      </c>
      <c r="G910" s="54">
        <v>3.8239999999999998</v>
      </c>
      <c r="H910" s="54">
        <v>0.65700000000000003</v>
      </c>
      <c r="I910" s="38" t="s">
        <v>450</v>
      </c>
      <c r="J910" s="38" t="s">
        <v>450</v>
      </c>
      <c r="K910" s="38">
        <v>4.4809999999999999</v>
      </c>
      <c r="L910" s="39">
        <v>518</v>
      </c>
      <c r="M910" s="39">
        <v>22</v>
      </c>
      <c r="N910" s="39" t="s">
        <v>450</v>
      </c>
      <c r="O910" s="39" t="s">
        <v>450</v>
      </c>
      <c r="P910" s="39">
        <v>540</v>
      </c>
      <c r="Q910" s="41" t="s">
        <v>450</v>
      </c>
      <c r="R910" s="41" t="s">
        <v>450</v>
      </c>
      <c r="S910" s="41" t="s">
        <v>450</v>
      </c>
      <c r="T910" s="41" t="s">
        <v>450</v>
      </c>
      <c r="U910" s="41">
        <v>0</v>
      </c>
      <c r="V910" s="40" t="s">
        <v>450</v>
      </c>
      <c r="W910" s="40" t="s">
        <v>450</v>
      </c>
      <c r="X910" s="40" t="s">
        <v>450</v>
      </c>
      <c r="Y910" s="40" t="s">
        <v>450</v>
      </c>
      <c r="Z910" s="40">
        <v>0</v>
      </c>
      <c r="AA910" s="38">
        <v>1.6E-2</v>
      </c>
      <c r="AB910" s="38" t="s">
        <v>450</v>
      </c>
      <c r="AC910" s="38" t="s">
        <v>450</v>
      </c>
      <c r="AD910" s="38" t="s">
        <v>450</v>
      </c>
      <c r="AE910" s="38">
        <v>1.6E-2</v>
      </c>
      <c r="AF910" s="39">
        <v>1</v>
      </c>
      <c r="AG910" s="39" t="s">
        <v>450</v>
      </c>
      <c r="AH910" s="39" t="s">
        <v>450</v>
      </c>
      <c r="AI910" s="39" t="s">
        <v>450</v>
      </c>
      <c r="AJ910" s="39">
        <v>1</v>
      </c>
      <c r="AK910" s="38" t="s">
        <v>450</v>
      </c>
      <c r="AL910" s="38" t="s">
        <v>450</v>
      </c>
      <c r="AM910" s="38" t="s">
        <v>450</v>
      </c>
      <c r="AN910" s="38" t="s">
        <v>450</v>
      </c>
      <c r="AO910" s="38">
        <v>0</v>
      </c>
      <c r="AP910" s="36">
        <v>4.0000000000000001E-3</v>
      </c>
      <c r="AQ910" s="36" t="s">
        <v>450</v>
      </c>
      <c r="AR910" s="36" t="s">
        <v>450</v>
      </c>
      <c r="AS910" s="36" t="s">
        <v>450</v>
      </c>
      <c r="AT910" s="36">
        <v>4.0000000000000001E-3</v>
      </c>
      <c r="AU910" s="37">
        <v>3</v>
      </c>
      <c r="AV910" s="37" t="s">
        <v>450</v>
      </c>
      <c r="AW910" s="37" t="s">
        <v>450</v>
      </c>
      <c r="AX910" s="37" t="s">
        <v>450</v>
      </c>
      <c r="AY910" s="37">
        <v>3</v>
      </c>
      <c r="AZ910" s="36" t="s">
        <v>450</v>
      </c>
      <c r="BA910" s="36" t="s">
        <v>450</v>
      </c>
      <c r="BB910" s="36" t="s">
        <v>450</v>
      </c>
      <c r="BC910" s="36" t="s">
        <v>450</v>
      </c>
      <c r="BD910" s="36">
        <v>0</v>
      </c>
      <c r="BE910" s="38" t="s">
        <v>450</v>
      </c>
      <c r="BF910" s="38" t="s">
        <v>450</v>
      </c>
      <c r="BG910" s="38" t="s">
        <v>450</v>
      </c>
      <c r="BH910" s="38" t="s">
        <v>450</v>
      </c>
      <c r="BI910" s="38">
        <v>0</v>
      </c>
      <c r="BJ910" s="39" t="s">
        <v>450</v>
      </c>
      <c r="BK910" s="39" t="s">
        <v>450</v>
      </c>
      <c r="BL910" s="39" t="s">
        <v>450</v>
      </c>
      <c r="BM910" s="39" t="s">
        <v>450</v>
      </c>
      <c r="BN910" s="39">
        <v>0</v>
      </c>
      <c r="BO910" s="38" t="s">
        <v>450</v>
      </c>
      <c r="BP910" s="38" t="s">
        <v>450</v>
      </c>
      <c r="BQ910" s="38" t="s">
        <v>450</v>
      </c>
      <c r="BR910" s="38" t="s">
        <v>450</v>
      </c>
      <c r="BS910" s="38">
        <v>0</v>
      </c>
      <c r="BT910" s="36">
        <v>3.8439999999999999</v>
      </c>
      <c r="BU910" s="36">
        <v>0.65700000000000003</v>
      </c>
      <c r="BV910" s="36">
        <v>0</v>
      </c>
      <c r="BW910" s="36">
        <v>0</v>
      </c>
      <c r="BX910" s="36">
        <v>4.5010000000000003</v>
      </c>
      <c r="BY910" s="37">
        <v>522</v>
      </c>
      <c r="BZ910" s="37">
        <v>22</v>
      </c>
      <c r="CA910" s="37">
        <v>0</v>
      </c>
      <c r="CB910" s="37">
        <v>0</v>
      </c>
      <c r="CC910" s="37">
        <v>544</v>
      </c>
      <c r="CD910" s="36">
        <v>0</v>
      </c>
      <c r="CE910" s="36">
        <v>0</v>
      </c>
      <c r="CF910" s="36">
        <v>0</v>
      </c>
      <c r="CG910" s="36">
        <v>0</v>
      </c>
      <c r="CH910" s="36">
        <v>0</v>
      </c>
    </row>
    <row r="911" spans="1:86" x14ac:dyDescent="0.25">
      <c r="A911" s="45">
        <v>2022</v>
      </c>
      <c r="B911" s="43" t="s">
        <v>192</v>
      </c>
      <c r="C911" s="44">
        <v>99999</v>
      </c>
      <c r="D911" s="43" t="s">
        <v>453</v>
      </c>
      <c r="E911" s="43" t="s">
        <v>461</v>
      </c>
      <c r="F911" s="42" t="s">
        <v>451</v>
      </c>
      <c r="G911" s="54">
        <v>-9.8919999999999995</v>
      </c>
      <c r="H911" s="54">
        <v>-1.083</v>
      </c>
      <c r="I911" s="38">
        <v>-2E-3</v>
      </c>
      <c r="J911" s="38">
        <v>0</v>
      </c>
      <c r="K911" s="38">
        <v>-10.977</v>
      </c>
      <c r="L911" s="39" t="s">
        <v>450</v>
      </c>
      <c r="M911" s="39" t="s">
        <v>450</v>
      </c>
      <c r="N911" s="39" t="s">
        <v>450</v>
      </c>
      <c r="O911" s="39" t="s">
        <v>450</v>
      </c>
      <c r="P911" s="39" t="s">
        <v>450</v>
      </c>
      <c r="Q911" s="41" t="s">
        <v>450</v>
      </c>
      <c r="R911" s="41" t="s">
        <v>450</v>
      </c>
      <c r="S911" s="41" t="s">
        <v>450</v>
      </c>
      <c r="T911" s="41" t="s">
        <v>450</v>
      </c>
      <c r="U911" s="41" t="s">
        <v>450</v>
      </c>
      <c r="V911" s="40" t="s">
        <v>450</v>
      </c>
      <c r="W911" s="40" t="s">
        <v>450</v>
      </c>
      <c r="X911" s="40" t="s">
        <v>450</v>
      </c>
      <c r="Y911" s="40" t="s">
        <v>450</v>
      </c>
      <c r="Z911" s="40" t="s">
        <v>450</v>
      </c>
      <c r="AA911" s="38">
        <v>-0.11700000000000001</v>
      </c>
      <c r="AB911" s="38">
        <v>-4.0000000000000001E-3</v>
      </c>
      <c r="AC911" s="38">
        <v>0</v>
      </c>
      <c r="AD911" s="38">
        <v>0</v>
      </c>
      <c r="AE911" s="38">
        <v>-0.121</v>
      </c>
      <c r="AF911" s="39" t="s">
        <v>450</v>
      </c>
      <c r="AG911" s="39" t="s">
        <v>450</v>
      </c>
      <c r="AH911" s="39" t="s">
        <v>450</v>
      </c>
      <c r="AI911" s="39" t="s">
        <v>450</v>
      </c>
      <c r="AJ911" s="39" t="s">
        <v>450</v>
      </c>
      <c r="AK911" s="38" t="s">
        <v>450</v>
      </c>
      <c r="AL911" s="38" t="s">
        <v>450</v>
      </c>
      <c r="AM911" s="38" t="s">
        <v>450</v>
      </c>
      <c r="AN911" s="38" t="s">
        <v>450</v>
      </c>
      <c r="AO911" s="38" t="s">
        <v>450</v>
      </c>
      <c r="AP911" s="36" t="s">
        <v>450</v>
      </c>
      <c r="AQ911" s="36" t="s">
        <v>450</v>
      </c>
      <c r="AR911" s="36" t="s">
        <v>450</v>
      </c>
      <c r="AS911" s="36" t="s">
        <v>450</v>
      </c>
      <c r="AT911" s="36" t="s">
        <v>450</v>
      </c>
      <c r="AU911" s="37" t="s">
        <v>450</v>
      </c>
      <c r="AV911" s="37" t="s">
        <v>450</v>
      </c>
      <c r="AW911" s="37" t="s">
        <v>450</v>
      </c>
      <c r="AX911" s="37" t="s">
        <v>450</v>
      </c>
      <c r="AY911" s="37" t="s">
        <v>450</v>
      </c>
      <c r="AZ911" s="36" t="s">
        <v>450</v>
      </c>
      <c r="BA911" s="36" t="s">
        <v>450</v>
      </c>
      <c r="BB911" s="36" t="s">
        <v>450</v>
      </c>
      <c r="BC911" s="36" t="s">
        <v>450</v>
      </c>
      <c r="BD911" s="36" t="s">
        <v>450</v>
      </c>
      <c r="BE911" s="38" t="s">
        <v>450</v>
      </c>
      <c r="BF911" s="38" t="s">
        <v>450</v>
      </c>
      <c r="BG911" s="38" t="s">
        <v>450</v>
      </c>
      <c r="BH911" s="38" t="s">
        <v>450</v>
      </c>
      <c r="BI911" s="38" t="s">
        <v>450</v>
      </c>
      <c r="BJ911" s="39" t="s">
        <v>450</v>
      </c>
      <c r="BK911" s="39" t="s">
        <v>450</v>
      </c>
      <c r="BL911" s="39" t="s">
        <v>450</v>
      </c>
      <c r="BM911" s="39" t="s">
        <v>450</v>
      </c>
      <c r="BN911" s="39" t="s">
        <v>450</v>
      </c>
      <c r="BO911" s="38" t="s">
        <v>450</v>
      </c>
      <c r="BP911" s="38" t="s">
        <v>450</v>
      </c>
      <c r="BQ911" s="38" t="s">
        <v>450</v>
      </c>
      <c r="BR911" s="38" t="s">
        <v>450</v>
      </c>
      <c r="BS911" s="38" t="s">
        <v>450</v>
      </c>
      <c r="BT911" s="36">
        <v>-10.009</v>
      </c>
      <c r="BU911" s="36">
        <v>-1.087</v>
      </c>
      <c r="BV911" s="36">
        <v>-2E-3</v>
      </c>
      <c r="BW911" s="36">
        <v>0</v>
      </c>
      <c r="BX911" s="36">
        <v>-11.097</v>
      </c>
      <c r="BY911" s="37" t="s">
        <v>450</v>
      </c>
      <c r="BZ911" s="37" t="s">
        <v>450</v>
      </c>
      <c r="CA911" s="37" t="s">
        <v>450</v>
      </c>
      <c r="CB911" s="37" t="s">
        <v>450</v>
      </c>
      <c r="CC911" s="37" t="s">
        <v>450</v>
      </c>
      <c r="CD911" s="36" t="s">
        <v>450</v>
      </c>
      <c r="CE911" s="36" t="s">
        <v>450</v>
      </c>
      <c r="CF911" s="36" t="s">
        <v>450</v>
      </c>
      <c r="CG911" s="36" t="s">
        <v>450</v>
      </c>
      <c r="CH911" s="36" t="s">
        <v>450</v>
      </c>
    </row>
    <row r="912" spans="1:86" x14ac:dyDescent="0.25">
      <c r="A912" s="45">
        <v>2022</v>
      </c>
      <c r="B912" s="43" t="s">
        <v>192</v>
      </c>
      <c r="C912" s="44">
        <v>99999</v>
      </c>
      <c r="D912" s="43" t="s">
        <v>453</v>
      </c>
      <c r="E912" s="43" t="s">
        <v>536</v>
      </c>
      <c r="F912" s="42" t="s">
        <v>451</v>
      </c>
      <c r="G912" s="54">
        <v>-6.3E-2</v>
      </c>
      <c r="H912" s="54">
        <v>-1.0999999999999999E-2</v>
      </c>
      <c r="I912" s="38" t="s">
        <v>450</v>
      </c>
      <c r="J912" s="38" t="s">
        <v>450</v>
      </c>
      <c r="K912" s="38">
        <v>-7.3999999999999996E-2</v>
      </c>
      <c r="L912" s="39" t="s">
        <v>450</v>
      </c>
      <c r="M912" s="39" t="s">
        <v>450</v>
      </c>
      <c r="N912" s="39" t="s">
        <v>450</v>
      </c>
      <c r="O912" s="39" t="s">
        <v>450</v>
      </c>
      <c r="P912" s="39" t="s">
        <v>450</v>
      </c>
      <c r="Q912" s="41" t="s">
        <v>450</v>
      </c>
      <c r="R912" s="41" t="s">
        <v>450</v>
      </c>
      <c r="S912" s="41" t="s">
        <v>450</v>
      </c>
      <c r="T912" s="41" t="s">
        <v>450</v>
      </c>
      <c r="U912" s="41" t="s">
        <v>450</v>
      </c>
      <c r="V912" s="40" t="s">
        <v>450</v>
      </c>
      <c r="W912" s="40" t="s">
        <v>450</v>
      </c>
      <c r="X912" s="40" t="s">
        <v>450</v>
      </c>
      <c r="Y912" s="40" t="s">
        <v>450</v>
      </c>
      <c r="Z912" s="40" t="s">
        <v>450</v>
      </c>
      <c r="AA912" s="38" t="s">
        <v>450</v>
      </c>
      <c r="AB912" s="38" t="s">
        <v>450</v>
      </c>
      <c r="AC912" s="38" t="s">
        <v>450</v>
      </c>
      <c r="AD912" s="38" t="s">
        <v>450</v>
      </c>
      <c r="AE912" s="38" t="s">
        <v>450</v>
      </c>
      <c r="AF912" s="39" t="s">
        <v>450</v>
      </c>
      <c r="AG912" s="39" t="s">
        <v>450</v>
      </c>
      <c r="AH912" s="39" t="s">
        <v>450</v>
      </c>
      <c r="AI912" s="39" t="s">
        <v>450</v>
      </c>
      <c r="AJ912" s="39" t="s">
        <v>450</v>
      </c>
      <c r="AK912" s="38" t="s">
        <v>450</v>
      </c>
      <c r="AL912" s="38" t="s">
        <v>450</v>
      </c>
      <c r="AM912" s="38" t="s">
        <v>450</v>
      </c>
      <c r="AN912" s="38" t="s">
        <v>450</v>
      </c>
      <c r="AO912" s="38" t="s">
        <v>450</v>
      </c>
      <c r="AP912" s="36" t="s">
        <v>450</v>
      </c>
      <c r="AQ912" s="36" t="s">
        <v>450</v>
      </c>
      <c r="AR912" s="36" t="s">
        <v>450</v>
      </c>
      <c r="AS912" s="36" t="s">
        <v>450</v>
      </c>
      <c r="AT912" s="36" t="s">
        <v>450</v>
      </c>
      <c r="AU912" s="37" t="s">
        <v>450</v>
      </c>
      <c r="AV912" s="37" t="s">
        <v>450</v>
      </c>
      <c r="AW912" s="37" t="s">
        <v>450</v>
      </c>
      <c r="AX912" s="37" t="s">
        <v>450</v>
      </c>
      <c r="AY912" s="37" t="s">
        <v>450</v>
      </c>
      <c r="AZ912" s="36" t="s">
        <v>450</v>
      </c>
      <c r="BA912" s="36" t="s">
        <v>450</v>
      </c>
      <c r="BB912" s="36" t="s">
        <v>450</v>
      </c>
      <c r="BC912" s="36" t="s">
        <v>450</v>
      </c>
      <c r="BD912" s="36" t="s">
        <v>450</v>
      </c>
      <c r="BE912" s="38" t="s">
        <v>450</v>
      </c>
      <c r="BF912" s="38" t="s">
        <v>450</v>
      </c>
      <c r="BG912" s="38" t="s">
        <v>450</v>
      </c>
      <c r="BH912" s="38" t="s">
        <v>450</v>
      </c>
      <c r="BI912" s="38" t="s">
        <v>450</v>
      </c>
      <c r="BJ912" s="39" t="s">
        <v>450</v>
      </c>
      <c r="BK912" s="39" t="s">
        <v>450</v>
      </c>
      <c r="BL912" s="39" t="s">
        <v>450</v>
      </c>
      <c r="BM912" s="39" t="s">
        <v>450</v>
      </c>
      <c r="BN912" s="39" t="s">
        <v>450</v>
      </c>
      <c r="BO912" s="38" t="s">
        <v>450</v>
      </c>
      <c r="BP912" s="38" t="s">
        <v>450</v>
      </c>
      <c r="BQ912" s="38" t="s">
        <v>450</v>
      </c>
      <c r="BR912" s="38" t="s">
        <v>450</v>
      </c>
      <c r="BS912" s="38" t="s">
        <v>450</v>
      </c>
      <c r="BT912" s="36">
        <v>-6.3E-2</v>
      </c>
      <c r="BU912" s="36">
        <v>-1.0999999999999999E-2</v>
      </c>
      <c r="BV912" s="36" t="s">
        <v>450</v>
      </c>
      <c r="BW912" s="36" t="s">
        <v>450</v>
      </c>
      <c r="BX912" s="36">
        <v>-7.3999999999999996E-2</v>
      </c>
      <c r="BY912" s="37" t="s">
        <v>450</v>
      </c>
      <c r="BZ912" s="37" t="s">
        <v>450</v>
      </c>
      <c r="CA912" s="37" t="s">
        <v>450</v>
      </c>
      <c r="CB912" s="37" t="s">
        <v>450</v>
      </c>
      <c r="CC912" s="37" t="s">
        <v>450</v>
      </c>
      <c r="CD912" s="36" t="s">
        <v>450</v>
      </c>
      <c r="CE912" s="36" t="s">
        <v>450</v>
      </c>
      <c r="CF912" s="36" t="s">
        <v>450</v>
      </c>
      <c r="CG912" s="36" t="s">
        <v>450</v>
      </c>
      <c r="CH912" s="36" t="s">
        <v>450</v>
      </c>
    </row>
    <row r="913" spans="1:86" x14ac:dyDescent="0.25">
      <c r="A913" s="45">
        <v>2022</v>
      </c>
      <c r="B913" s="43" t="s">
        <v>192</v>
      </c>
      <c r="C913" s="44">
        <v>99999</v>
      </c>
      <c r="D913" s="43" t="s">
        <v>453</v>
      </c>
      <c r="E913" s="43" t="s">
        <v>535</v>
      </c>
      <c r="F913" s="42" t="s">
        <v>451</v>
      </c>
      <c r="G913" s="54">
        <v>-0.17299999999999999</v>
      </c>
      <c r="H913" s="54">
        <v>-5.0999999999999997E-2</v>
      </c>
      <c r="I913" s="38" t="s">
        <v>450</v>
      </c>
      <c r="J913" s="38" t="s">
        <v>450</v>
      </c>
      <c r="K913" s="38">
        <v>-0.224</v>
      </c>
      <c r="L913" s="39" t="s">
        <v>450</v>
      </c>
      <c r="M913" s="39" t="s">
        <v>450</v>
      </c>
      <c r="N913" s="39" t="s">
        <v>450</v>
      </c>
      <c r="O913" s="39" t="s">
        <v>450</v>
      </c>
      <c r="P913" s="39" t="s">
        <v>450</v>
      </c>
      <c r="Q913" s="41" t="s">
        <v>450</v>
      </c>
      <c r="R913" s="41" t="s">
        <v>450</v>
      </c>
      <c r="S913" s="41" t="s">
        <v>450</v>
      </c>
      <c r="T913" s="41" t="s">
        <v>450</v>
      </c>
      <c r="U913" s="41" t="s">
        <v>450</v>
      </c>
      <c r="V913" s="40" t="s">
        <v>450</v>
      </c>
      <c r="W913" s="40" t="s">
        <v>450</v>
      </c>
      <c r="X913" s="40" t="s">
        <v>450</v>
      </c>
      <c r="Y913" s="40" t="s">
        <v>450</v>
      </c>
      <c r="Z913" s="40" t="s">
        <v>450</v>
      </c>
      <c r="AA913" s="38" t="s">
        <v>450</v>
      </c>
      <c r="AB913" s="38" t="s">
        <v>450</v>
      </c>
      <c r="AC913" s="38" t="s">
        <v>450</v>
      </c>
      <c r="AD913" s="38" t="s">
        <v>450</v>
      </c>
      <c r="AE913" s="38">
        <v>0</v>
      </c>
      <c r="AF913" s="39" t="s">
        <v>450</v>
      </c>
      <c r="AG913" s="39" t="s">
        <v>450</v>
      </c>
      <c r="AH913" s="39" t="s">
        <v>450</v>
      </c>
      <c r="AI913" s="39" t="s">
        <v>450</v>
      </c>
      <c r="AJ913" s="39" t="s">
        <v>450</v>
      </c>
      <c r="AK913" s="38" t="s">
        <v>450</v>
      </c>
      <c r="AL913" s="38" t="s">
        <v>450</v>
      </c>
      <c r="AM913" s="38" t="s">
        <v>450</v>
      </c>
      <c r="AN913" s="38" t="s">
        <v>450</v>
      </c>
      <c r="AO913" s="38" t="s">
        <v>450</v>
      </c>
      <c r="AP913" s="36" t="s">
        <v>450</v>
      </c>
      <c r="AQ913" s="36" t="s">
        <v>450</v>
      </c>
      <c r="AR913" s="36" t="s">
        <v>450</v>
      </c>
      <c r="AS913" s="36" t="s">
        <v>450</v>
      </c>
      <c r="AT913" s="36" t="s">
        <v>450</v>
      </c>
      <c r="AU913" s="37" t="s">
        <v>450</v>
      </c>
      <c r="AV913" s="37" t="s">
        <v>450</v>
      </c>
      <c r="AW913" s="37" t="s">
        <v>450</v>
      </c>
      <c r="AX913" s="37" t="s">
        <v>450</v>
      </c>
      <c r="AY913" s="37" t="s">
        <v>450</v>
      </c>
      <c r="AZ913" s="36" t="s">
        <v>450</v>
      </c>
      <c r="BA913" s="36" t="s">
        <v>450</v>
      </c>
      <c r="BB913" s="36" t="s">
        <v>450</v>
      </c>
      <c r="BC913" s="36" t="s">
        <v>450</v>
      </c>
      <c r="BD913" s="36" t="s">
        <v>450</v>
      </c>
      <c r="BE913" s="38" t="s">
        <v>450</v>
      </c>
      <c r="BF913" s="38" t="s">
        <v>450</v>
      </c>
      <c r="BG913" s="38" t="s">
        <v>450</v>
      </c>
      <c r="BH913" s="38" t="s">
        <v>450</v>
      </c>
      <c r="BI913" s="38" t="s">
        <v>450</v>
      </c>
      <c r="BJ913" s="39" t="s">
        <v>450</v>
      </c>
      <c r="BK913" s="39" t="s">
        <v>450</v>
      </c>
      <c r="BL913" s="39" t="s">
        <v>450</v>
      </c>
      <c r="BM913" s="39" t="s">
        <v>450</v>
      </c>
      <c r="BN913" s="39" t="s">
        <v>450</v>
      </c>
      <c r="BO913" s="38" t="s">
        <v>450</v>
      </c>
      <c r="BP913" s="38" t="s">
        <v>450</v>
      </c>
      <c r="BQ913" s="38" t="s">
        <v>450</v>
      </c>
      <c r="BR913" s="38" t="s">
        <v>450</v>
      </c>
      <c r="BS913" s="38" t="s">
        <v>450</v>
      </c>
      <c r="BT913" s="36">
        <v>-0.17299999999999999</v>
      </c>
      <c r="BU913" s="36">
        <v>-5.0999999999999997E-2</v>
      </c>
      <c r="BV913" s="36" t="s">
        <v>450</v>
      </c>
      <c r="BW913" s="36" t="s">
        <v>450</v>
      </c>
      <c r="BX913" s="36">
        <v>-0.224</v>
      </c>
      <c r="BY913" s="37" t="s">
        <v>450</v>
      </c>
      <c r="BZ913" s="37" t="s">
        <v>450</v>
      </c>
      <c r="CA913" s="37" t="s">
        <v>450</v>
      </c>
      <c r="CB913" s="37" t="s">
        <v>450</v>
      </c>
      <c r="CC913" s="37" t="s">
        <v>450</v>
      </c>
      <c r="CD913" s="36" t="s">
        <v>450</v>
      </c>
      <c r="CE913" s="36" t="s">
        <v>450</v>
      </c>
      <c r="CF913" s="36" t="s">
        <v>450</v>
      </c>
      <c r="CG913" s="36" t="s">
        <v>450</v>
      </c>
      <c r="CH913" s="36" t="s">
        <v>450</v>
      </c>
    </row>
    <row r="914" spans="1:86" x14ac:dyDescent="0.25">
      <c r="A914" s="45">
        <v>2022</v>
      </c>
      <c r="B914" s="43" t="s">
        <v>192</v>
      </c>
      <c r="C914" s="44">
        <v>99999</v>
      </c>
      <c r="D914" s="43" t="s">
        <v>453</v>
      </c>
      <c r="E914" s="43" t="s">
        <v>534</v>
      </c>
      <c r="F914" s="42" t="s">
        <v>451</v>
      </c>
      <c r="G914" s="54">
        <v>-3.782</v>
      </c>
      <c r="H914" s="54">
        <v>-1.097</v>
      </c>
      <c r="I914" s="38">
        <v>-0.11700000000000001</v>
      </c>
      <c r="J914" s="38">
        <v>0</v>
      </c>
      <c r="K914" s="38">
        <v>-4.9960000000000004</v>
      </c>
      <c r="L914" s="39" t="s">
        <v>450</v>
      </c>
      <c r="M914" s="39" t="s">
        <v>450</v>
      </c>
      <c r="N914" s="39" t="s">
        <v>450</v>
      </c>
      <c r="O914" s="39" t="s">
        <v>450</v>
      </c>
      <c r="P914" s="39" t="s">
        <v>450</v>
      </c>
      <c r="Q914" s="41" t="s">
        <v>450</v>
      </c>
      <c r="R914" s="41" t="s">
        <v>450</v>
      </c>
      <c r="S914" s="41" t="s">
        <v>450</v>
      </c>
      <c r="T914" s="41" t="s">
        <v>450</v>
      </c>
      <c r="U914" s="41" t="s">
        <v>450</v>
      </c>
      <c r="V914" s="40" t="s">
        <v>450</v>
      </c>
      <c r="W914" s="40" t="s">
        <v>450</v>
      </c>
      <c r="X914" s="40" t="s">
        <v>450</v>
      </c>
      <c r="Y914" s="40" t="s">
        <v>450</v>
      </c>
      <c r="Z914" s="40" t="s">
        <v>450</v>
      </c>
      <c r="AA914" s="38" t="s">
        <v>450</v>
      </c>
      <c r="AB914" s="38" t="s">
        <v>450</v>
      </c>
      <c r="AC914" s="38" t="s">
        <v>450</v>
      </c>
      <c r="AD914" s="38" t="s">
        <v>450</v>
      </c>
      <c r="AE914" s="38">
        <v>0</v>
      </c>
      <c r="AF914" s="39" t="s">
        <v>450</v>
      </c>
      <c r="AG914" s="39" t="s">
        <v>450</v>
      </c>
      <c r="AH914" s="39" t="s">
        <v>450</v>
      </c>
      <c r="AI914" s="39" t="s">
        <v>450</v>
      </c>
      <c r="AJ914" s="39" t="s">
        <v>450</v>
      </c>
      <c r="AK914" s="38" t="s">
        <v>450</v>
      </c>
      <c r="AL914" s="38" t="s">
        <v>450</v>
      </c>
      <c r="AM914" s="38" t="s">
        <v>450</v>
      </c>
      <c r="AN914" s="38" t="s">
        <v>450</v>
      </c>
      <c r="AO914" s="38" t="s">
        <v>450</v>
      </c>
      <c r="AP914" s="36" t="s">
        <v>450</v>
      </c>
      <c r="AQ914" s="36" t="s">
        <v>450</v>
      </c>
      <c r="AR914" s="36" t="s">
        <v>450</v>
      </c>
      <c r="AS914" s="36" t="s">
        <v>450</v>
      </c>
      <c r="AT914" s="36" t="s">
        <v>450</v>
      </c>
      <c r="AU914" s="37" t="s">
        <v>450</v>
      </c>
      <c r="AV914" s="37" t="s">
        <v>450</v>
      </c>
      <c r="AW914" s="37" t="s">
        <v>450</v>
      </c>
      <c r="AX914" s="37" t="s">
        <v>450</v>
      </c>
      <c r="AY914" s="37" t="s">
        <v>450</v>
      </c>
      <c r="AZ914" s="36" t="s">
        <v>450</v>
      </c>
      <c r="BA914" s="36" t="s">
        <v>450</v>
      </c>
      <c r="BB914" s="36" t="s">
        <v>450</v>
      </c>
      <c r="BC914" s="36" t="s">
        <v>450</v>
      </c>
      <c r="BD914" s="36" t="s">
        <v>450</v>
      </c>
      <c r="BE914" s="38" t="s">
        <v>450</v>
      </c>
      <c r="BF914" s="38" t="s">
        <v>450</v>
      </c>
      <c r="BG914" s="38" t="s">
        <v>450</v>
      </c>
      <c r="BH914" s="38" t="s">
        <v>450</v>
      </c>
      <c r="BI914" s="38" t="s">
        <v>450</v>
      </c>
      <c r="BJ914" s="39" t="s">
        <v>450</v>
      </c>
      <c r="BK914" s="39" t="s">
        <v>450</v>
      </c>
      <c r="BL914" s="39" t="s">
        <v>450</v>
      </c>
      <c r="BM914" s="39" t="s">
        <v>450</v>
      </c>
      <c r="BN914" s="39" t="s">
        <v>450</v>
      </c>
      <c r="BO914" s="38" t="s">
        <v>450</v>
      </c>
      <c r="BP914" s="38" t="s">
        <v>450</v>
      </c>
      <c r="BQ914" s="38" t="s">
        <v>450</v>
      </c>
      <c r="BR914" s="38" t="s">
        <v>450</v>
      </c>
      <c r="BS914" s="38" t="s">
        <v>450</v>
      </c>
      <c r="BT914" s="36">
        <v>-3.782</v>
      </c>
      <c r="BU914" s="36">
        <v>-1.097</v>
      </c>
      <c r="BV914" s="36">
        <v>-0.11700000000000001</v>
      </c>
      <c r="BW914" s="36">
        <v>0</v>
      </c>
      <c r="BX914" s="36">
        <v>-4.9960000000000004</v>
      </c>
      <c r="BY914" s="37" t="s">
        <v>450</v>
      </c>
      <c r="BZ914" s="37" t="s">
        <v>450</v>
      </c>
      <c r="CA914" s="37" t="s">
        <v>450</v>
      </c>
      <c r="CB914" s="37" t="s">
        <v>450</v>
      </c>
      <c r="CC914" s="37" t="s">
        <v>450</v>
      </c>
      <c r="CD914" s="36" t="s">
        <v>450</v>
      </c>
      <c r="CE914" s="36" t="s">
        <v>450</v>
      </c>
      <c r="CF914" s="36" t="s">
        <v>450</v>
      </c>
      <c r="CG914" s="36" t="s">
        <v>450</v>
      </c>
      <c r="CH914" s="36" t="s">
        <v>450</v>
      </c>
    </row>
    <row r="915" spans="1:86" x14ac:dyDescent="0.25">
      <c r="A915" s="45">
        <v>2022</v>
      </c>
      <c r="B915" s="43" t="s">
        <v>192</v>
      </c>
      <c r="C915" s="44">
        <v>99999</v>
      </c>
      <c r="D915" s="43" t="s">
        <v>453</v>
      </c>
      <c r="E915" s="43" t="s">
        <v>533</v>
      </c>
      <c r="F915" s="42" t="s">
        <v>451</v>
      </c>
      <c r="G915" s="54">
        <v>-7.6310000000000002</v>
      </c>
      <c r="H915" s="54">
        <v>-1.3759999999999999</v>
      </c>
      <c r="I915" s="38" t="s">
        <v>450</v>
      </c>
      <c r="J915" s="38" t="s">
        <v>450</v>
      </c>
      <c r="K915" s="38">
        <v>-9.0069999999999997</v>
      </c>
      <c r="L915" s="39" t="s">
        <v>450</v>
      </c>
      <c r="M915" s="39" t="s">
        <v>450</v>
      </c>
      <c r="N915" s="39" t="s">
        <v>450</v>
      </c>
      <c r="O915" s="39" t="s">
        <v>450</v>
      </c>
      <c r="P915" s="39" t="s">
        <v>450</v>
      </c>
      <c r="Q915" s="41" t="s">
        <v>450</v>
      </c>
      <c r="R915" s="41" t="s">
        <v>450</v>
      </c>
      <c r="S915" s="41" t="s">
        <v>450</v>
      </c>
      <c r="T915" s="41" t="s">
        <v>450</v>
      </c>
      <c r="U915" s="41" t="s">
        <v>450</v>
      </c>
      <c r="V915" s="40" t="s">
        <v>450</v>
      </c>
      <c r="W915" s="40" t="s">
        <v>450</v>
      </c>
      <c r="X915" s="40" t="s">
        <v>450</v>
      </c>
      <c r="Y915" s="40" t="s">
        <v>450</v>
      </c>
      <c r="Z915" s="40" t="s">
        <v>450</v>
      </c>
      <c r="AA915" s="38" t="s">
        <v>450</v>
      </c>
      <c r="AB915" s="38" t="s">
        <v>450</v>
      </c>
      <c r="AC915" s="38" t="s">
        <v>450</v>
      </c>
      <c r="AD915" s="38" t="s">
        <v>450</v>
      </c>
      <c r="AE915" s="38" t="s">
        <v>450</v>
      </c>
      <c r="AF915" s="39" t="s">
        <v>450</v>
      </c>
      <c r="AG915" s="39" t="s">
        <v>450</v>
      </c>
      <c r="AH915" s="39" t="s">
        <v>450</v>
      </c>
      <c r="AI915" s="39" t="s">
        <v>450</v>
      </c>
      <c r="AJ915" s="39" t="s">
        <v>450</v>
      </c>
      <c r="AK915" s="38" t="s">
        <v>450</v>
      </c>
      <c r="AL915" s="38" t="s">
        <v>450</v>
      </c>
      <c r="AM915" s="38" t="s">
        <v>450</v>
      </c>
      <c r="AN915" s="38" t="s">
        <v>450</v>
      </c>
      <c r="AO915" s="38" t="s">
        <v>450</v>
      </c>
      <c r="AP915" s="36" t="s">
        <v>450</v>
      </c>
      <c r="AQ915" s="36" t="s">
        <v>450</v>
      </c>
      <c r="AR915" s="36" t="s">
        <v>450</v>
      </c>
      <c r="AS915" s="36" t="s">
        <v>450</v>
      </c>
      <c r="AT915" s="36" t="s">
        <v>450</v>
      </c>
      <c r="AU915" s="37" t="s">
        <v>450</v>
      </c>
      <c r="AV915" s="37" t="s">
        <v>450</v>
      </c>
      <c r="AW915" s="37" t="s">
        <v>450</v>
      </c>
      <c r="AX915" s="37" t="s">
        <v>450</v>
      </c>
      <c r="AY915" s="37" t="s">
        <v>450</v>
      </c>
      <c r="AZ915" s="36" t="s">
        <v>450</v>
      </c>
      <c r="BA915" s="36" t="s">
        <v>450</v>
      </c>
      <c r="BB915" s="36" t="s">
        <v>450</v>
      </c>
      <c r="BC915" s="36" t="s">
        <v>450</v>
      </c>
      <c r="BD915" s="36" t="s">
        <v>450</v>
      </c>
      <c r="BE915" s="38" t="s">
        <v>450</v>
      </c>
      <c r="BF915" s="38" t="s">
        <v>450</v>
      </c>
      <c r="BG915" s="38" t="s">
        <v>450</v>
      </c>
      <c r="BH915" s="38" t="s">
        <v>450</v>
      </c>
      <c r="BI915" s="38" t="s">
        <v>450</v>
      </c>
      <c r="BJ915" s="39" t="s">
        <v>450</v>
      </c>
      <c r="BK915" s="39" t="s">
        <v>450</v>
      </c>
      <c r="BL915" s="39" t="s">
        <v>450</v>
      </c>
      <c r="BM915" s="39" t="s">
        <v>450</v>
      </c>
      <c r="BN915" s="39" t="s">
        <v>450</v>
      </c>
      <c r="BO915" s="38" t="s">
        <v>450</v>
      </c>
      <c r="BP915" s="38" t="s">
        <v>450</v>
      </c>
      <c r="BQ915" s="38" t="s">
        <v>450</v>
      </c>
      <c r="BR915" s="38" t="s">
        <v>450</v>
      </c>
      <c r="BS915" s="38" t="s">
        <v>450</v>
      </c>
      <c r="BT915" s="36">
        <v>-7.6310000000000002</v>
      </c>
      <c r="BU915" s="36">
        <v>-1.3759999999999999</v>
      </c>
      <c r="BV915" s="36" t="s">
        <v>450</v>
      </c>
      <c r="BW915" s="36" t="s">
        <v>450</v>
      </c>
      <c r="BX915" s="36">
        <v>-9.0069999999999997</v>
      </c>
      <c r="BY915" s="37" t="s">
        <v>450</v>
      </c>
      <c r="BZ915" s="37" t="s">
        <v>450</v>
      </c>
      <c r="CA915" s="37" t="s">
        <v>450</v>
      </c>
      <c r="CB915" s="37" t="s">
        <v>450</v>
      </c>
      <c r="CC915" s="37" t="s">
        <v>450</v>
      </c>
      <c r="CD915" s="36" t="s">
        <v>450</v>
      </c>
      <c r="CE915" s="36" t="s">
        <v>450</v>
      </c>
      <c r="CF915" s="36" t="s">
        <v>450</v>
      </c>
      <c r="CG915" s="36" t="s">
        <v>450</v>
      </c>
      <c r="CH915" s="36" t="s">
        <v>450</v>
      </c>
    </row>
    <row r="916" spans="1:86" x14ac:dyDescent="0.25">
      <c r="A916" s="45">
        <v>2022</v>
      </c>
      <c r="B916" s="43" t="s">
        <v>194</v>
      </c>
      <c r="C916" s="44">
        <v>108</v>
      </c>
      <c r="D916" s="43" t="s">
        <v>532</v>
      </c>
      <c r="E916" s="43" t="s">
        <v>473</v>
      </c>
      <c r="F916" s="42" t="s">
        <v>457</v>
      </c>
      <c r="G916" s="54">
        <v>1.5640000000000001</v>
      </c>
      <c r="H916" s="54">
        <v>7.6999999999999999E-2</v>
      </c>
      <c r="I916" s="38">
        <v>8.5000000000000006E-2</v>
      </c>
      <c r="J916" s="38" t="s">
        <v>450</v>
      </c>
      <c r="K916" s="38">
        <v>1.726</v>
      </c>
      <c r="L916" s="39">
        <v>222</v>
      </c>
      <c r="M916" s="39">
        <v>8</v>
      </c>
      <c r="N916" s="39">
        <v>1</v>
      </c>
      <c r="O916" s="39" t="s">
        <v>450</v>
      </c>
      <c r="P916" s="39">
        <v>231</v>
      </c>
      <c r="Q916" s="41" t="s">
        <v>450</v>
      </c>
      <c r="R916" s="41" t="s">
        <v>450</v>
      </c>
      <c r="S916" s="41" t="s">
        <v>450</v>
      </c>
      <c r="T916" s="41" t="s">
        <v>450</v>
      </c>
      <c r="U916" s="41" t="s">
        <v>450</v>
      </c>
      <c r="V916" s="40" t="s">
        <v>450</v>
      </c>
      <c r="W916" s="40" t="s">
        <v>450</v>
      </c>
      <c r="X916" s="40" t="s">
        <v>450</v>
      </c>
      <c r="Y916" s="40" t="s">
        <v>450</v>
      </c>
      <c r="Z916" s="40" t="s">
        <v>450</v>
      </c>
      <c r="AA916" s="38" t="s">
        <v>450</v>
      </c>
      <c r="AB916" s="38" t="s">
        <v>450</v>
      </c>
      <c r="AC916" s="38" t="s">
        <v>450</v>
      </c>
      <c r="AD916" s="38" t="s">
        <v>450</v>
      </c>
      <c r="AE916" s="38" t="s">
        <v>450</v>
      </c>
      <c r="AF916" s="39" t="s">
        <v>450</v>
      </c>
      <c r="AG916" s="39" t="s">
        <v>450</v>
      </c>
      <c r="AH916" s="39" t="s">
        <v>450</v>
      </c>
      <c r="AI916" s="39" t="s">
        <v>450</v>
      </c>
      <c r="AJ916" s="39" t="s">
        <v>450</v>
      </c>
      <c r="AK916" s="38">
        <v>712.79300000000001</v>
      </c>
      <c r="AL916" s="38">
        <v>58.167999999999999</v>
      </c>
      <c r="AM916" s="38" t="s">
        <v>450</v>
      </c>
      <c r="AN916" s="38" t="s">
        <v>450</v>
      </c>
      <c r="AO916" s="38">
        <v>770.96100000000001</v>
      </c>
      <c r="AP916" s="36">
        <v>2.5000000000000001E-2</v>
      </c>
      <c r="AQ916" s="36">
        <v>3.5000000000000003E-2</v>
      </c>
      <c r="AR916" s="36" t="s">
        <v>450</v>
      </c>
      <c r="AS916" s="36" t="s">
        <v>450</v>
      </c>
      <c r="AT916" s="36">
        <v>0.06</v>
      </c>
      <c r="AU916" s="37">
        <v>2</v>
      </c>
      <c r="AV916" s="37">
        <v>1</v>
      </c>
      <c r="AW916" s="37" t="s">
        <v>450</v>
      </c>
      <c r="AX916" s="37" t="s">
        <v>450</v>
      </c>
      <c r="AY916" s="37">
        <v>3</v>
      </c>
      <c r="AZ916" s="36">
        <v>21.32</v>
      </c>
      <c r="BA916" s="36">
        <v>0</v>
      </c>
      <c r="BB916" s="36" t="s">
        <v>450</v>
      </c>
      <c r="BC916" s="36" t="s">
        <v>450</v>
      </c>
      <c r="BD916" s="36">
        <v>21.32</v>
      </c>
      <c r="BE916" s="38" t="s">
        <v>450</v>
      </c>
      <c r="BF916" s="38" t="s">
        <v>450</v>
      </c>
      <c r="BG916" s="38" t="s">
        <v>450</v>
      </c>
      <c r="BH916" s="38" t="s">
        <v>450</v>
      </c>
      <c r="BI916" s="38">
        <v>0</v>
      </c>
      <c r="BJ916" s="39" t="s">
        <v>450</v>
      </c>
      <c r="BK916" s="39" t="s">
        <v>450</v>
      </c>
      <c r="BL916" s="39" t="s">
        <v>450</v>
      </c>
      <c r="BM916" s="39" t="s">
        <v>450</v>
      </c>
      <c r="BN916" s="39">
        <v>0</v>
      </c>
      <c r="BO916" s="38" t="s">
        <v>450</v>
      </c>
      <c r="BP916" s="38" t="s">
        <v>450</v>
      </c>
      <c r="BQ916" s="38" t="s">
        <v>450</v>
      </c>
      <c r="BR916" s="38" t="s">
        <v>450</v>
      </c>
      <c r="BS916" s="38">
        <v>0</v>
      </c>
      <c r="BT916" s="36">
        <v>1.589</v>
      </c>
      <c r="BU916" s="36">
        <v>0.112</v>
      </c>
      <c r="BV916" s="36">
        <v>8.5000000000000006E-2</v>
      </c>
      <c r="BW916" s="36">
        <v>0</v>
      </c>
      <c r="BX916" s="36">
        <v>1.786</v>
      </c>
      <c r="BY916" s="37">
        <v>224</v>
      </c>
      <c r="BZ916" s="37">
        <v>9</v>
      </c>
      <c r="CA916" s="37">
        <v>1</v>
      </c>
      <c r="CB916" s="37">
        <v>0</v>
      </c>
      <c r="CC916" s="37">
        <v>234</v>
      </c>
      <c r="CD916" s="36">
        <v>734.11300000000006</v>
      </c>
      <c r="CE916" s="36">
        <v>58.167999999999999</v>
      </c>
      <c r="CF916" s="36">
        <v>0</v>
      </c>
      <c r="CG916" s="36">
        <v>0</v>
      </c>
      <c r="CH916" s="36">
        <v>792.28099999999995</v>
      </c>
    </row>
    <row r="917" spans="1:86" x14ac:dyDescent="0.25">
      <c r="A917" s="45">
        <v>2022</v>
      </c>
      <c r="B917" s="43" t="s">
        <v>194</v>
      </c>
      <c r="C917" s="44">
        <v>307</v>
      </c>
      <c r="D917" s="43" t="s">
        <v>531</v>
      </c>
      <c r="E917" s="43" t="s">
        <v>473</v>
      </c>
      <c r="F917" s="42" t="s">
        <v>455</v>
      </c>
      <c r="G917" s="54">
        <v>7.0000000000000001E-3</v>
      </c>
      <c r="H917" s="54">
        <v>0.20399999999999999</v>
      </c>
      <c r="I917" s="38">
        <v>0</v>
      </c>
      <c r="J917" s="38">
        <v>0</v>
      </c>
      <c r="K917" s="38">
        <v>0.21099999999999999</v>
      </c>
      <c r="L917" s="39">
        <v>1</v>
      </c>
      <c r="M917" s="39">
        <v>4</v>
      </c>
      <c r="N917" s="39">
        <v>0</v>
      </c>
      <c r="O917" s="39">
        <v>0</v>
      </c>
      <c r="P917" s="39">
        <v>5</v>
      </c>
      <c r="Q917" s="41">
        <v>0</v>
      </c>
      <c r="R917" s="41">
        <v>0</v>
      </c>
      <c r="S917" s="41">
        <v>0</v>
      </c>
      <c r="T917" s="41">
        <v>0</v>
      </c>
      <c r="U917" s="41" t="s">
        <v>450</v>
      </c>
      <c r="V917" s="40">
        <v>0</v>
      </c>
      <c r="W917" s="40">
        <v>0</v>
      </c>
      <c r="X917" s="40">
        <v>0</v>
      </c>
      <c r="Y917" s="40">
        <v>0</v>
      </c>
      <c r="Z917" s="40" t="s">
        <v>450</v>
      </c>
      <c r="AA917" s="38">
        <v>0</v>
      </c>
      <c r="AB917" s="38">
        <v>0</v>
      </c>
      <c r="AC917" s="38">
        <v>0</v>
      </c>
      <c r="AD917" s="38">
        <v>0</v>
      </c>
      <c r="AE917" s="38" t="s">
        <v>450</v>
      </c>
      <c r="AF917" s="39">
        <v>0</v>
      </c>
      <c r="AG917" s="39">
        <v>0</v>
      </c>
      <c r="AH917" s="39">
        <v>0</v>
      </c>
      <c r="AI917" s="39">
        <v>0</v>
      </c>
      <c r="AJ917" s="39" t="s">
        <v>450</v>
      </c>
      <c r="AK917" s="38">
        <v>0</v>
      </c>
      <c r="AL917" s="38">
        <v>0</v>
      </c>
      <c r="AM917" s="38">
        <v>0</v>
      </c>
      <c r="AN917" s="38">
        <v>0</v>
      </c>
      <c r="AO917" s="38">
        <v>0</v>
      </c>
      <c r="AP917" s="36">
        <v>0</v>
      </c>
      <c r="AQ917" s="36">
        <v>0</v>
      </c>
      <c r="AR917" s="36">
        <v>0</v>
      </c>
      <c r="AS917" s="36">
        <v>0</v>
      </c>
      <c r="AT917" s="36">
        <v>0</v>
      </c>
      <c r="AU917" s="37">
        <v>0</v>
      </c>
      <c r="AV917" s="37">
        <v>0</v>
      </c>
      <c r="AW917" s="37">
        <v>0</v>
      </c>
      <c r="AX917" s="37">
        <v>0</v>
      </c>
      <c r="AY917" s="37">
        <v>0</v>
      </c>
      <c r="AZ917" s="36">
        <v>0</v>
      </c>
      <c r="BA917" s="36">
        <v>0</v>
      </c>
      <c r="BB917" s="36">
        <v>0</v>
      </c>
      <c r="BC917" s="36">
        <v>0</v>
      </c>
      <c r="BD917" s="36">
        <v>0</v>
      </c>
      <c r="BE917" s="38">
        <v>0</v>
      </c>
      <c r="BF917" s="38">
        <v>0</v>
      </c>
      <c r="BG917" s="38">
        <v>0</v>
      </c>
      <c r="BH917" s="38">
        <v>0</v>
      </c>
      <c r="BI917" s="38">
        <v>0</v>
      </c>
      <c r="BJ917" s="39">
        <v>0</v>
      </c>
      <c r="BK917" s="39">
        <v>0</v>
      </c>
      <c r="BL917" s="39">
        <v>0</v>
      </c>
      <c r="BM917" s="39">
        <v>0</v>
      </c>
      <c r="BN917" s="39">
        <v>0</v>
      </c>
      <c r="BO917" s="38">
        <v>0</v>
      </c>
      <c r="BP917" s="38">
        <v>0</v>
      </c>
      <c r="BQ917" s="38">
        <v>0</v>
      </c>
      <c r="BR917" s="38">
        <v>0</v>
      </c>
      <c r="BS917" s="38">
        <v>0</v>
      </c>
      <c r="BT917" s="36">
        <v>7.0000000000000001E-3</v>
      </c>
      <c r="BU917" s="36">
        <v>0.20399999999999999</v>
      </c>
      <c r="BV917" s="36">
        <v>0</v>
      </c>
      <c r="BW917" s="36">
        <v>0</v>
      </c>
      <c r="BX917" s="36">
        <v>0.21099999999999999</v>
      </c>
      <c r="BY917" s="37">
        <v>1</v>
      </c>
      <c r="BZ917" s="37">
        <v>4</v>
      </c>
      <c r="CA917" s="37">
        <v>0</v>
      </c>
      <c r="CB917" s="37">
        <v>0</v>
      </c>
      <c r="CC917" s="37">
        <v>5</v>
      </c>
      <c r="CD917" s="36">
        <v>0</v>
      </c>
      <c r="CE917" s="36">
        <v>0</v>
      </c>
      <c r="CF917" s="36">
        <v>0</v>
      </c>
      <c r="CG917" s="36">
        <v>0</v>
      </c>
      <c r="CH917" s="36">
        <v>0</v>
      </c>
    </row>
    <row r="918" spans="1:86" x14ac:dyDescent="0.25">
      <c r="A918" s="45">
        <v>2022</v>
      </c>
      <c r="B918" s="43" t="s">
        <v>194</v>
      </c>
      <c r="C918" s="44">
        <v>1251</v>
      </c>
      <c r="D918" s="43" t="s">
        <v>530</v>
      </c>
      <c r="E918" s="43" t="s">
        <v>473</v>
      </c>
      <c r="F918" s="42" t="s">
        <v>457</v>
      </c>
      <c r="G918" s="54">
        <v>1.161</v>
      </c>
      <c r="H918" s="54" t="s">
        <v>450</v>
      </c>
      <c r="I918" s="38" t="s">
        <v>450</v>
      </c>
      <c r="J918" s="38" t="s">
        <v>450</v>
      </c>
      <c r="K918" s="38">
        <v>1.161</v>
      </c>
      <c r="L918" s="39">
        <v>125</v>
      </c>
      <c r="M918" s="39" t="s">
        <v>450</v>
      </c>
      <c r="N918" s="39" t="s">
        <v>450</v>
      </c>
      <c r="O918" s="39" t="s">
        <v>450</v>
      </c>
      <c r="P918" s="39">
        <v>125</v>
      </c>
      <c r="Q918" s="41" t="s">
        <v>450</v>
      </c>
      <c r="R918" s="41" t="s">
        <v>450</v>
      </c>
      <c r="S918" s="41" t="s">
        <v>450</v>
      </c>
      <c r="T918" s="41" t="s">
        <v>450</v>
      </c>
      <c r="U918" s="41">
        <v>0</v>
      </c>
      <c r="V918" s="40" t="s">
        <v>450</v>
      </c>
      <c r="W918" s="40" t="s">
        <v>450</v>
      </c>
      <c r="X918" s="40" t="s">
        <v>450</v>
      </c>
      <c r="Y918" s="40" t="s">
        <v>450</v>
      </c>
      <c r="Z918" s="40">
        <v>0</v>
      </c>
      <c r="AA918" s="38">
        <v>0.1</v>
      </c>
      <c r="AB918" s="38">
        <v>0.03</v>
      </c>
      <c r="AC918" s="38" t="s">
        <v>450</v>
      </c>
      <c r="AD918" s="38" t="s">
        <v>450</v>
      </c>
      <c r="AE918" s="38">
        <v>0.13</v>
      </c>
      <c r="AF918" s="39">
        <v>91</v>
      </c>
      <c r="AG918" s="39">
        <v>2</v>
      </c>
      <c r="AH918" s="39" t="s">
        <v>450</v>
      </c>
      <c r="AI918" s="39" t="s">
        <v>450</v>
      </c>
      <c r="AJ918" s="39">
        <v>93</v>
      </c>
      <c r="AK918" s="38" t="s">
        <v>450</v>
      </c>
      <c r="AL918" s="38" t="s">
        <v>450</v>
      </c>
      <c r="AM918" s="38" t="s">
        <v>450</v>
      </c>
      <c r="AN918" s="38" t="s">
        <v>450</v>
      </c>
      <c r="AO918" s="38">
        <v>0</v>
      </c>
      <c r="AP918" s="36">
        <v>3.0000000000000001E-3</v>
      </c>
      <c r="AQ918" s="36" t="s">
        <v>450</v>
      </c>
      <c r="AR918" s="36" t="s">
        <v>450</v>
      </c>
      <c r="AS918" s="36" t="s">
        <v>450</v>
      </c>
      <c r="AT918" s="36">
        <v>3.0000000000000001E-3</v>
      </c>
      <c r="AU918" s="37">
        <v>1</v>
      </c>
      <c r="AV918" s="37" t="s">
        <v>450</v>
      </c>
      <c r="AW918" s="37" t="s">
        <v>450</v>
      </c>
      <c r="AX918" s="37" t="s">
        <v>450</v>
      </c>
      <c r="AY918" s="37">
        <v>1</v>
      </c>
      <c r="AZ918" s="36" t="s">
        <v>450</v>
      </c>
      <c r="BA918" s="36" t="s">
        <v>450</v>
      </c>
      <c r="BB918" s="36" t="s">
        <v>450</v>
      </c>
      <c r="BC918" s="36" t="s">
        <v>450</v>
      </c>
      <c r="BD918" s="36">
        <v>0</v>
      </c>
      <c r="BE918" s="38" t="s">
        <v>450</v>
      </c>
      <c r="BF918" s="38" t="s">
        <v>450</v>
      </c>
      <c r="BG918" s="38" t="s">
        <v>450</v>
      </c>
      <c r="BH918" s="38" t="s">
        <v>450</v>
      </c>
      <c r="BI918" s="38">
        <v>0</v>
      </c>
      <c r="BJ918" s="39" t="s">
        <v>450</v>
      </c>
      <c r="BK918" s="39" t="s">
        <v>450</v>
      </c>
      <c r="BL918" s="39" t="s">
        <v>450</v>
      </c>
      <c r="BM918" s="39" t="s">
        <v>450</v>
      </c>
      <c r="BN918" s="39">
        <v>0</v>
      </c>
      <c r="BO918" s="38" t="s">
        <v>450</v>
      </c>
      <c r="BP918" s="38" t="s">
        <v>450</v>
      </c>
      <c r="BQ918" s="38" t="s">
        <v>450</v>
      </c>
      <c r="BR918" s="38" t="s">
        <v>450</v>
      </c>
      <c r="BS918" s="38">
        <v>0</v>
      </c>
      <c r="BT918" s="36">
        <v>1.264</v>
      </c>
      <c r="BU918" s="36">
        <v>0.03</v>
      </c>
      <c r="BV918" s="36">
        <v>0</v>
      </c>
      <c r="BW918" s="36">
        <v>0</v>
      </c>
      <c r="BX918" s="36">
        <v>1.294</v>
      </c>
      <c r="BY918" s="37">
        <v>217</v>
      </c>
      <c r="BZ918" s="37">
        <v>2</v>
      </c>
      <c r="CA918" s="37">
        <v>0</v>
      </c>
      <c r="CB918" s="37">
        <v>0</v>
      </c>
      <c r="CC918" s="37">
        <v>219</v>
      </c>
      <c r="CD918" s="36">
        <v>0</v>
      </c>
      <c r="CE918" s="36">
        <v>0</v>
      </c>
      <c r="CF918" s="36">
        <v>0</v>
      </c>
      <c r="CG918" s="36">
        <v>0</v>
      </c>
      <c r="CH918" s="36">
        <v>0</v>
      </c>
    </row>
    <row r="919" spans="1:86" x14ac:dyDescent="0.25">
      <c r="A919" s="45">
        <v>2022</v>
      </c>
      <c r="B919" s="43" t="s">
        <v>194</v>
      </c>
      <c r="C919" s="44">
        <v>1776</v>
      </c>
      <c r="D919" s="43" t="s">
        <v>529</v>
      </c>
      <c r="E919" s="43" t="s">
        <v>473</v>
      </c>
      <c r="F919" s="42" t="s">
        <v>455</v>
      </c>
      <c r="G919" s="54">
        <v>3.2000000000000001E-2</v>
      </c>
      <c r="H919" s="54">
        <v>0.27200000000000002</v>
      </c>
      <c r="I919" s="38">
        <v>0</v>
      </c>
      <c r="J919" s="38">
        <v>0</v>
      </c>
      <c r="K919" s="38">
        <v>0.30399999999999999</v>
      </c>
      <c r="L919" s="39">
        <v>5</v>
      </c>
      <c r="M919" s="39">
        <v>6</v>
      </c>
      <c r="N919" s="39">
        <v>0</v>
      </c>
      <c r="O919" s="39">
        <v>0</v>
      </c>
      <c r="P919" s="39">
        <v>11</v>
      </c>
      <c r="Q919" s="41">
        <v>0</v>
      </c>
      <c r="R919" s="41">
        <v>0</v>
      </c>
      <c r="S919" s="41">
        <v>0</v>
      </c>
      <c r="T919" s="41">
        <v>0</v>
      </c>
      <c r="U919" s="41" t="s">
        <v>450</v>
      </c>
      <c r="V919" s="40">
        <v>0</v>
      </c>
      <c r="W919" s="40">
        <v>0</v>
      </c>
      <c r="X919" s="40">
        <v>0</v>
      </c>
      <c r="Y919" s="40">
        <v>0</v>
      </c>
      <c r="Z919" s="40" t="s">
        <v>450</v>
      </c>
      <c r="AA919" s="38">
        <v>0</v>
      </c>
      <c r="AB919" s="38">
        <v>0</v>
      </c>
      <c r="AC919" s="38">
        <v>0</v>
      </c>
      <c r="AD919" s="38">
        <v>0</v>
      </c>
      <c r="AE919" s="38" t="s">
        <v>450</v>
      </c>
      <c r="AF919" s="39">
        <v>0</v>
      </c>
      <c r="AG919" s="39">
        <v>0</v>
      </c>
      <c r="AH919" s="39">
        <v>0</v>
      </c>
      <c r="AI919" s="39">
        <v>0</v>
      </c>
      <c r="AJ919" s="39" t="s">
        <v>450</v>
      </c>
      <c r="AK919" s="38">
        <v>0</v>
      </c>
      <c r="AL919" s="38">
        <v>0</v>
      </c>
      <c r="AM919" s="38">
        <v>0</v>
      </c>
      <c r="AN919" s="38">
        <v>0</v>
      </c>
      <c r="AO919" s="38">
        <v>0</v>
      </c>
      <c r="AP919" s="36">
        <v>0</v>
      </c>
      <c r="AQ919" s="36">
        <v>0</v>
      </c>
      <c r="AR919" s="36">
        <v>0</v>
      </c>
      <c r="AS919" s="36">
        <v>0</v>
      </c>
      <c r="AT919" s="36">
        <v>0</v>
      </c>
      <c r="AU919" s="37">
        <v>0</v>
      </c>
      <c r="AV919" s="37">
        <v>0</v>
      </c>
      <c r="AW919" s="37">
        <v>0</v>
      </c>
      <c r="AX919" s="37">
        <v>0</v>
      </c>
      <c r="AY919" s="37">
        <v>0</v>
      </c>
      <c r="AZ919" s="36">
        <v>0</v>
      </c>
      <c r="BA919" s="36">
        <v>0</v>
      </c>
      <c r="BB919" s="36">
        <v>0</v>
      </c>
      <c r="BC919" s="36">
        <v>0</v>
      </c>
      <c r="BD919" s="36">
        <v>0</v>
      </c>
      <c r="BE919" s="38">
        <v>0</v>
      </c>
      <c r="BF919" s="38">
        <v>0</v>
      </c>
      <c r="BG919" s="38">
        <v>0</v>
      </c>
      <c r="BH919" s="38">
        <v>0</v>
      </c>
      <c r="BI919" s="38">
        <v>0</v>
      </c>
      <c r="BJ919" s="39">
        <v>0</v>
      </c>
      <c r="BK919" s="39">
        <v>0</v>
      </c>
      <c r="BL919" s="39">
        <v>0</v>
      </c>
      <c r="BM919" s="39">
        <v>0</v>
      </c>
      <c r="BN919" s="39">
        <v>0</v>
      </c>
      <c r="BO919" s="38">
        <v>0</v>
      </c>
      <c r="BP919" s="38">
        <v>0</v>
      </c>
      <c r="BQ919" s="38">
        <v>0</v>
      </c>
      <c r="BR919" s="38">
        <v>0</v>
      </c>
      <c r="BS919" s="38">
        <v>0</v>
      </c>
      <c r="BT919" s="36">
        <v>3.2000000000000001E-2</v>
      </c>
      <c r="BU919" s="36">
        <v>0.27200000000000002</v>
      </c>
      <c r="BV919" s="36">
        <v>0</v>
      </c>
      <c r="BW919" s="36">
        <v>0</v>
      </c>
      <c r="BX919" s="36">
        <v>0.30399999999999999</v>
      </c>
      <c r="BY919" s="37">
        <v>5</v>
      </c>
      <c r="BZ919" s="37">
        <v>6</v>
      </c>
      <c r="CA919" s="37">
        <v>0</v>
      </c>
      <c r="CB919" s="37">
        <v>0</v>
      </c>
      <c r="CC919" s="37">
        <v>11</v>
      </c>
      <c r="CD919" s="36">
        <v>0</v>
      </c>
      <c r="CE919" s="36">
        <v>0</v>
      </c>
      <c r="CF919" s="36">
        <v>0</v>
      </c>
      <c r="CG919" s="36">
        <v>0</v>
      </c>
      <c r="CH919" s="36">
        <v>0</v>
      </c>
    </row>
    <row r="920" spans="1:86" x14ac:dyDescent="0.25">
      <c r="A920" s="45">
        <v>2022</v>
      </c>
      <c r="B920" s="43" t="s">
        <v>194</v>
      </c>
      <c r="C920" s="44">
        <v>1997</v>
      </c>
      <c r="D920" s="43" t="s">
        <v>528</v>
      </c>
      <c r="E920" s="43" t="s">
        <v>473</v>
      </c>
      <c r="F920" s="42" t="s">
        <v>455</v>
      </c>
      <c r="G920" s="54">
        <v>7.0000000000000001E-3</v>
      </c>
      <c r="H920" s="54">
        <v>1.2E-2</v>
      </c>
      <c r="I920" s="38">
        <v>0</v>
      </c>
      <c r="J920" s="38">
        <v>0</v>
      </c>
      <c r="K920" s="38">
        <v>1.9E-2</v>
      </c>
      <c r="L920" s="39">
        <v>1</v>
      </c>
      <c r="M920" s="39">
        <v>1</v>
      </c>
      <c r="N920" s="39">
        <v>0</v>
      </c>
      <c r="O920" s="39">
        <v>0</v>
      </c>
      <c r="P920" s="39">
        <v>2</v>
      </c>
      <c r="Q920" s="41">
        <v>0</v>
      </c>
      <c r="R920" s="41">
        <v>0</v>
      </c>
      <c r="S920" s="41">
        <v>0</v>
      </c>
      <c r="T920" s="41">
        <v>0</v>
      </c>
      <c r="U920" s="41" t="s">
        <v>450</v>
      </c>
      <c r="V920" s="40">
        <v>0</v>
      </c>
      <c r="W920" s="40">
        <v>0</v>
      </c>
      <c r="X920" s="40">
        <v>0</v>
      </c>
      <c r="Y920" s="40">
        <v>0</v>
      </c>
      <c r="Z920" s="40" t="s">
        <v>450</v>
      </c>
      <c r="AA920" s="38">
        <v>0</v>
      </c>
      <c r="AB920" s="38">
        <v>0</v>
      </c>
      <c r="AC920" s="38">
        <v>0</v>
      </c>
      <c r="AD920" s="38">
        <v>0</v>
      </c>
      <c r="AE920" s="38" t="s">
        <v>450</v>
      </c>
      <c r="AF920" s="39">
        <v>0</v>
      </c>
      <c r="AG920" s="39">
        <v>0</v>
      </c>
      <c r="AH920" s="39">
        <v>0</v>
      </c>
      <c r="AI920" s="39">
        <v>0</v>
      </c>
      <c r="AJ920" s="39" t="s">
        <v>450</v>
      </c>
      <c r="AK920" s="38">
        <v>0</v>
      </c>
      <c r="AL920" s="38">
        <v>0</v>
      </c>
      <c r="AM920" s="38">
        <v>0</v>
      </c>
      <c r="AN920" s="38">
        <v>0</v>
      </c>
      <c r="AO920" s="38">
        <v>0</v>
      </c>
      <c r="AP920" s="36">
        <v>0</v>
      </c>
      <c r="AQ920" s="36">
        <v>0</v>
      </c>
      <c r="AR920" s="36">
        <v>0</v>
      </c>
      <c r="AS920" s="36">
        <v>0</v>
      </c>
      <c r="AT920" s="36">
        <v>0</v>
      </c>
      <c r="AU920" s="37">
        <v>0</v>
      </c>
      <c r="AV920" s="37">
        <v>0</v>
      </c>
      <c r="AW920" s="37">
        <v>0</v>
      </c>
      <c r="AX920" s="37">
        <v>0</v>
      </c>
      <c r="AY920" s="37">
        <v>0</v>
      </c>
      <c r="AZ920" s="36">
        <v>0</v>
      </c>
      <c r="BA920" s="36">
        <v>0</v>
      </c>
      <c r="BB920" s="36">
        <v>0</v>
      </c>
      <c r="BC920" s="36">
        <v>0</v>
      </c>
      <c r="BD920" s="36">
        <v>0</v>
      </c>
      <c r="BE920" s="38">
        <v>0</v>
      </c>
      <c r="BF920" s="38">
        <v>0</v>
      </c>
      <c r="BG920" s="38">
        <v>0</v>
      </c>
      <c r="BH920" s="38">
        <v>0</v>
      </c>
      <c r="BI920" s="38">
        <v>0</v>
      </c>
      <c r="BJ920" s="39">
        <v>0</v>
      </c>
      <c r="BK920" s="39">
        <v>0</v>
      </c>
      <c r="BL920" s="39">
        <v>0</v>
      </c>
      <c r="BM920" s="39">
        <v>0</v>
      </c>
      <c r="BN920" s="39">
        <v>0</v>
      </c>
      <c r="BO920" s="38">
        <v>0</v>
      </c>
      <c r="BP920" s="38">
        <v>0</v>
      </c>
      <c r="BQ920" s="38">
        <v>0</v>
      </c>
      <c r="BR920" s="38">
        <v>0</v>
      </c>
      <c r="BS920" s="38">
        <v>0</v>
      </c>
      <c r="BT920" s="36">
        <v>7.0000000000000001E-3</v>
      </c>
      <c r="BU920" s="36">
        <v>1.2E-2</v>
      </c>
      <c r="BV920" s="36">
        <v>0</v>
      </c>
      <c r="BW920" s="36">
        <v>0</v>
      </c>
      <c r="BX920" s="36">
        <v>1.9E-2</v>
      </c>
      <c r="BY920" s="37">
        <v>1</v>
      </c>
      <c r="BZ920" s="37">
        <v>1</v>
      </c>
      <c r="CA920" s="37">
        <v>0</v>
      </c>
      <c r="CB920" s="37">
        <v>0</v>
      </c>
      <c r="CC920" s="37">
        <v>2</v>
      </c>
      <c r="CD920" s="36">
        <v>0</v>
      </c>
      <c r="CE920" s="36">
        <v>0</v>
      </c>
      <c r="CF920" s="36">
        <v>0</v>
      </c>
      <c r="CG920" s="36">
        <v>0</v>
      </c>
      <c r="CH920" s="36">
        <v>0</v>
      </c>
    </row>
    <row r="921" spans="1:86" x14ac:dyDescent="0.25">
      <c r="A921" s="45">
        <v>2022</v>
      </c>
      <c r="B921" s="43" t="s">
        <v>194</v>
      </c>
      <c r="C921" s="44">
        <v>2273</v>
      </c>
      <c r="D921" s="43" t="s">
        <v>527</v>
      </c>
      <c r="E921" s="43" t="s">
        <v>473</v>
      </c>
      <c r="F921" s="42" t="s">
        <v>455</v>
      </c>
      <c r="G921" s="54">
        <v>2.7E-2</v>
      </c>
      <c r="H921" s="54">
        <v>6.0000000000000001E-3</v>
      </c>
      <c r="I921" s="38">
        <v>0</v>
      </c>
      <c r="J921" s="38">
        <v>0</v>
      </c>
      <c r="K921" s="38">
        <v>3.3000000000000002E-2</v>
      </c>
      <c r="L921" s="39">
        <v>4</v>
      </c>
      <c r="M921" s="39">
        <v>1</v>
      </c>
      <c r="N921" s="39">
        <v>0</v>
      </c>
      <c r="O921" s="39">
        <v>0</v>
      </c>
      <c r="P921" s="39">
        <v>5</v>
      </c>
      <c r="Q921" s="41">
        <v>0</v>
      </c>
      <c r="R921" s="41">
        <v>0</v>
      </c>
      <c r="S921" s="41">
        <v>0</v>
      </c>
      <c r="T921" s="41">
        <v>0</v>
      </c>
      <c r="U921" s="41" t="s">
        <v>450</v>
      </c>
      <c r="V921" s="40">
        <v>0</v>
      </c>
      <c r="W921" s="40">
        <v>0</v>
      </c>
      <c r="X921" s="40">
        <v>0</v>
      </c>
      <c r="Y921" s="40">
        <v>0</v>
      </c>
      <c r="Z921" s="40" t="s">
        <v>450</v>
      </c>
      <c r="AA921" s="38">
        <v>0</v>
      </c>
      <c r="AB921" s="38">
        <v>0</v>
      </c>
      <c r="AC921" s="38">
        <v>0</v>
      </c>
      <c r="AD921" s="38">
        <v>0</v>
      </c>
      <c r="AE921" s="38" t="s">
        <v>450</v>
      </c>
      <c r="AF921" s="39">
        <v>0</v>
      </c>
      <c r="AG921" s="39">
        <v>0</v>
      </c>
      <c r="AH921" s="39">
        <v>0</v>
      </c>
      <c r="AI921" s="39">
        <v>0</v>
      </c>
      <c r="AJ921" s="39" t="s">
        <v>450</v>
      </c>
      <c r="AK921" s="38">
        <v>0</v>
      </c>
      <c r="AL921" s="38">
        <v>0</v>
      </c>
      <c r="AM921" s="38">
        <v>0</v>
      </c>
      <c r="AN921" s="38">
        <v>0</v>
      </c>
      <c r="AO921" s="38">
        <v>0</v>
      </c>
      <c r="AP921" s="36">
        <v>0</v>
      </c>
      <c r="AQ921" s="36">
        <v>0</v>
      </c>
      <c r="AR921" s="36">
        <v>0</v>
      </c>
      <c r="AS921" s="36">
        <v>0</v>
      </c>
      <c r="AT921" s="36">
        <v>0</v>
      </c>
      <c r="AU921" s="37">
        <v>0</v>
      </c>
      <c r="AV921" s="37">
        <v>0</v>
      </c>
      <c r="AW921" s="37">
        <v>0</v>
      </c>
      <c r="AX921" s="37">
        <v>0</v>
      </c>
      <c r="AY921" s="37">
        <v>0</v>
      </c>
      <c r="AZ921" s="36">
        <v>0</v>
      </c>
      <c r="BA921" s="36">
        <v>0</v>
      </c>
      <c r="BB921" s="36">
        <v>0</v>
      </c>
      <c r="BC921" s="36">
        <v>0</v>
      </c>
      <c r="BD921" s="36">
        <v>0</v>
      </c>
      <c r="BE921" s="38">
        <v>0</v>
      </c>
      <c r="BF921" s="38">
        <v>0</v>
      </c>
      <c r="BG921" s="38">
        <v>0</v>
      </c>
      <c r="BH921" s="38">
        <v>0</v>
      </c>
      <c r="BI921" s="38">
        <v>0</v>
      </c>
      <c r="BJ921" s="39">
        <v>0</v>
      </c>
      <c r="BK921" s="39">
        <v>0</v>
      </c>
      <c r="BL921" s="39">
        <v>0</v>
      </c>
      <c r="BM921" s="39">
        <v>0</v>
      </c>
      <c r="BN921" s="39">
        <v>0</v>
      </c>
      <c r="BO921" s="38">
        <v>0</v>
      </c>
      <c r="BP921" s="38">
        <v>0</v>
      </c>
      <c r="BQ921" s="38">
        <v>0</v>
      </c>
      <c r="BR921" s="38">
        <v>0</v>
      </c>
      <c r="BS921" s="38">
        <v>0</v>
      </c>
      <c r="BT921" s="36">
        <v>2.7E-2</v>
      </c>
      <c r="BU921" s="36">
        <v>6.0000000000000001E-3</v>
      </c>
      <c r="BV921" s="36">
        <v>0</v>
      </c>
      <c r="BW921" s="36">
        <v>0</v>
      </c>
      <c r="BX921" s="36">
        <v>3.3000000000000002E-2</v>
      </c>
      <c r="BY921" s="37">
        <v>4</v>
      </c>
      <c r="BZ921" s="37">
        <v>1</v>
      </c>
      <c r="CA921" s="37">
        <v>0</v>
      </c>
      <c r="CB921" s="37">
        <v>0</v>
      </c>
      <c r="CC921" s="37">
        <v>5</v>
      </c>
      <c r="CD921" s="36">
        <v>0</v>
      </c>
      <c r="CE921" s="36">
        <v>0</v>
      </c>
      <c r="CF921" s="36">
        <v>0</v>
      </c>
      <c r="CG921" s="36">
        <v>0</v>
      </c>
      <c r="CH921" s="36">
        <v>0</v>
      </c>
    </row>
    <row r="922" spans="1:86" x14ac:dyDescent="0.25">
      <c r="A922" s="45">
        <v>2022</v>
      </c>
      <c r="B922" s="43" t="s">
        <v>194</v>
      </c>
      <c r="C922" s="44">
        <v>3208</v>
      </c>
      <c r="D922" s="43" t="s">
        <v>526</v>
      </c>
      <c r="E922" s="43" t="s">
        <v>473</v>
      </c>
      <c r="F922" s="42" t="s">
        <v>455</v>
      </c>
      <c r="G922" s="54">
        <v>0.21199999999999999</v>
      </c>
      <c r="H922" s="54">
        <v>0.438</v>
      </c>
      <c r="I922" s="38">
        <v>0</v>
      </c>
      <c r="J922" s="38">
        <v>0</v>
      </c>
      <c r="K922" s="38">
        <v>0.65</v>
      </c>
      <c r="L922" s="39">
        <v>21</v>
      </c>
      <c r="M922" s="39">
        <v>5</v>
      </c>
      <c r="N922" s="39">
        <v>0</v>
      </c>
      <c r="O922" s="39">
        <v>0</v>
      </c>
      <c r="P922" s="39">
        <v>26</v>
      </c>
      <c r="Q922" s="41">
        <v>0</v>
      </c>
      <c r="R922" s="41">
        <v>0</v>
      </c>
      <c r="S922" s="41">
        <v>0</v>
      </c>
      <c r="T922" s="41">
        <v>0</v>
      </c>
      <c r="U922" s="41" t="s">
        <v>450</v>
      </c>
      <c r="V922" s="40">
        <v>0</v>
      </c>
      <c r="W922" s="40">
        <v>0</v>
      </c>
      <c r="X922" s="40">
        <v>0</v>
      </c>
      <c r="Y922" s="40">
        <v>0</v>
      </c>
      <c r="Z922" s="40" t="s">
        <v>450</v>
      </c>
      <c r="AA922" s="38">
        <v>0</v>
      </c>
      <c r="AB922" s="38">
        <v>0</v>
      </c>
      <c r="AC922" s="38">
        <v>0</v>
      </c>
      <c r="AD922" s="38">
        <v>0</v>
      </c>
      <c r="AE922" s="38" t="s">
        <v>450</v>
      </c>
      <c r="AF922" s="39">
        <v>0</v>
      </c>
      <c r="AG922" s="39">
        <v>0</v>
      </c>
      <c r="AH922" s="39">
        <v>0</v>
      </c>
      <c r="AI922" s="39">
        <v>0</v>
      </c>
      <c r="AJ922" s="39" t="s">
        <v>450</v>
      </c>
      <c r="AK922" s="38">
        <v>0</v>
      </c>
      <c r="AL922" s="38">
        <v>0</v>
      </c>
      <c r="AM922" s="38">
        <v>0</v>
      </c>
      <c r="AN922" s="38">
        <v>0</v>
      </c>
      <c r="AO922" s="38">
        <v>0</v>
      </c>
      <c r="AP922" s="36">
        <v>0</v>
      </c>
      <c r="AQ922" s="36">
        <v>0</v>
      </c>
      <c r="AR922" s="36">
        <v>0</v>
      </c>
      <c r="AS922" s="36">
        <v>0</v>
      </c>
      <c r="AT922" s="36">
        <v>0</v>
      </c>
      <c r="AU922" s="37">
        <v>0</v>
      </c>
      <c r="AV922" s="37">
        <v>0</v>
      </c>
      <c r="AW922" s="37">
        <v>0</v>
      </c>
      <c r="AX922" s="37">
        <v>0</v>
      </c>
      <c r="AY922" s="37">
        <v>0</v>
      </c>
      <c r="AZ922" s="36">
        <v>0</v>
      </c>
      <c r="BA922" s="36">
        <v>0</v>
      </c>
      <c r="BB922" s="36">
        <v>0</v>
      </c>
      <c r="BC922" s="36">
        <v>0</v>
      </c>
      <c r="BD922" s="36">
        <v>0</v>
      </c>
      <c r="BE922" s="38">
        <v>0</v>
      </c>
      <c r="BF922" s="38">
        <v>0</v>
      </c>
      <c r="BG922" s="38">
        <v>0</v>
      </c>
      <c r="BH922" s="38">
        <v>0</v>
      </c>
      <c r="BI922" s="38">
        <v>0</v>
      </c>
      <c r="BJ922" s="39">
        <v>0</v>
      </c>
      <c r="BK922" s="39">
        <v>0</v>
      </c>
      <c r="BL922" s="39">
        <v>0</v>
      </c>
      <c r="BM922" s="39">
        <v>0</v>
      </c>
      <c r="BN922" s="39">
        <v>0</v>
      </c>
      <c r="BO922" s="38">
        <v>0</v>
      </c>
      <c r="BP922" s="38">
        <v>0</v>
      </c>
      <c r="BQ922" s="38">
        <v>0</v>
      </c>
      <c r="BR922" s="38">
        <v>0</v>
      </c>
      <c r="BS922" s="38">
        <v>0</v>
      </c>
      <c r="BT922" s="36">
        <v>0.21199999999999999</v>
      </c>
      <c r="BU922" s="36">
        <v>0.438</v>
      </c>
      <c r="BV922" s="36">
        <v>0</v>
      </c>
      <c r="BW922" s="36">
        <v>0</v>
      </c>
      <c r="BX922" s="36">
        <v>0.65</v>
      </c>
      <c r="BY922" s="37">
        <v>21</v>
      </c>
      <c r="BZ922" s="37">
        <v>5</v>
      </c>
      <c r="CA922" s="37">
        <v>0</v>
      </c>
      <c r="CB922" s="37">
        <v>0</v>
      </c>
      <c r="CC922" s="37">
        <v>26</v>
      </c>
      <c r="CD922" s="36">
        <v>0</v>
      </c>
      <c r="CE922" s="36">
        <v>0</v>
      </c>
      <c r="CF922" s="36">
        <v>0</v>
      </c>
      <c r="CG922" s="36">
        <v>0</v>
      </c>
      <c r="CH922" s="36">
        <v>0</v>
      </c>
    </row>
    <row r="923" spans="1:86" x14ac:dyDescent="0.25">
      <c r="A923" s="45">
        <v>2022</v>
      </c>
      <c r="B923" s="43" t="s">
        <v>194</v>
      </c>
      <c r="C923" s="44">
        <v>4073</v>
      </c>
      <c r="D923" s="43" t="s">
        <v>525</v>
      </c>
      <c r="E923" s="43" t="s">
        <v>473</v>
      </c>
      <c r="F923" s="42" t="s">
        <v>455</v>
      </c>
      <c r="G923" s="54">
        <v>2.3E-2</v>
      </c>
      <c r="H923" s="54">
        <v>0.03</v>
      </c>
      <c r="I923" s="38">
        <v>0</v>
      </c>
      <c r="J923" s="38">
        <v>0</v>
      </c>
      <c r="K923" s="38">
        <v>5.2999999999999999E-2</v>
      </c>
      <c r="L923" s="39">
        <v>5</v>
      </c>
      <c r="M923" s="39">
        <v>2</v>
      </c>
      <c r="N923" s="39">
        <v>0</v>
      </c>
      <c r="O923" s="39">
        <v>0</v>
      </c>
      <c r="P923" s="39">
        <v>7</v>
      </c>
      <c r="Q923" s="41">
        <v>0</v>
      </c>
      <c r="R923" s="41">
        <v>0</v>
      </c>
      <c r="S923" s="41">
        <v>0</v>
      </c>
      <c r="T923" s="41">
        <v>0</v>
      </c>
      <c r="U923" s="41" t="s">
        <v>450</v>
      </c>
      <c r="V923" s="40">
        <v>0</v>
      </c>
      <c r="W923" s="40">
        <v>0</v>
      </c>
      <c r="X923" s="40">
        <v>0</v>
      </c>
      <c r="Y923" s="40">
        <v>0</v>
      </c>
      <c r="Z923" s="40" t="s">
        <v>450</v>
      </c>
      <c r="AA923" s="38">
        <v>0</v>
      </c>
      <c r="AB923" s="38">
        <v>0</v>
      </c>
      <c r="AC923" s="38">
        <v>0</v>
      </c>
      <c r="AD923" s="38">
        <v>0</v>
      </c>
      <c r="AE923" s="38" t="s">
        <v>450</v>
      </c>
      <c r="AF923" s="39">
        <v>0</v>
      </c>
      <c r="AG923" s="39">
        <v>0</v>
      </c>
      <c r="AH923" s="39">
        <v>0</v>
      </c>
      <c r="AI923" s="39">
        <v>0</v>
      </c>
      <c r="AJ923" s="39" t="s">
        <v>450</v>
      </c>
      <c r="AK923" s="38">
        <v>0</v>
      </c>
      <c r="AL923" s="38">
        <v>0</v>
      </c>
      <c r="AM923" s="38">
        <v>0</v>
      </c>
      <c r="AN923" s="38">
        <v>0</v>
      </c>
      <c r="AO923" s="38">
        <v>0</v>
      </c>
      <c r="AP923" s="36">
        <v>0</v>
      </c>
      <c r="AQ923" s="36">
        <v>0</v>
      </c>
      <c r="AR923" s="36">
        <v>0</v>
      </c>
      <c r="AS923" s="36">
        <v>0</v>
      </c>
      <c r="AT923" s="36">
        <v>0</v>
      </c>
      <c r="AU923" s="37">
        <v>0</v>
      </c>
      <c r="AV923" s="37">
        <v>0</v>
      </c>
      <c r="AW923" s="37">
        <v>0</v>
      </c>
      <c r="AX923" s="37">
        <v>0</v>
      </c>
      <c r="AY923" s="37">
        <v>0</v>
      </c>
      <c r="AZ923" s="36">
        <v>0</v>
      </c>
      <c r="BA923" s="36">
        <v>0</v>
      </c>
      <c r="BB923" s="36">
        <v>0</v>
      </c>
      <c r="BC923" s="36">
        <v>0</v>
      </c>
      <c r="BD923" s="36">
        <v>0</v>
      </c>
      <c r="BE923" s="38">
        <v>0</v>
      </c>
      <c r="BF923" s="38">
        <v>0</v>
      </c>
      <c r="BG923" s="38">
        <v>0</v>
      </c>
      <c r="BH923" s="38">
        <v>0</v>
      </c>
      <c r="BI923" s="38">
        <v>0</v>
      </c>
      <c r="BJ923" s="39">
        <v>0</v>
      </c>
      <c r="BK923" s="39">
        <v>0</v>
      </c>
      <c r="BL923" s="39">
        <v>0</v>
      </c>
      <c r="BM923" s="39">
        <v>0</v>
      </c>
      <c r="BN923" s="39">
        <v>0</v>
      </c>
      <c r="BO923" s="38">
        <v>0</v>
      </c>
      <c r="BP923" s="38">
        <v>0</v>
      </c>
      <c r="BQ923" s="38">
        <v>0</v>
      </c>
      <c r="BR923" s="38">
        <v>0</v>
      </c>
      <c r="BS923" s="38">
        <v>0</v>
      </c>
      <c r="BT923" s="36">
        <v>2.3E-2</v>
      </c>
      <c r="BU923" s="36">
        <v>0.03</v>
      </c>
      <c r="BV923" s="36">
        <v>0</v>
      </c>
      <c r="BW923" s="36">
        <v>0</v>
      </c>
      <c r="BX923" s="36">
        <v>5.2999999999999999E-2</v>
      </c>
      <c r="BY923" s="37">
        <v>5</v>
      </c>
      <c r="BZ923" s="37">
        <v>2</v>
      </c>
      <c r="CA923" s="37">
        <v>0</v>
      </c>
      <c r="CB923" s="37">
        <v>0</v>
      </c>
      <c r="CC923" s="37">
        <v>7</v>
      </c>
      <c r="CD923" s="36">
        <v>0</v>
      </c>
      <c r="CE923" s="36">
        <v>0</v>
      </c>
      <c r="CF923" s="36">
        <v>0</v>
      </c>
      <c r="CG923" s="36">
        <v>0</v>
      </c>
      <c r="CH923" s="36">
        <v>0</v>
      </c>
    </row>
    <row r="924" spans="1:86" x14ac:dyDescent="0.25">
      <c r="A924" s="45">
        <v>2022</v>
      </c>
      <c r="B924" s="43" t="s">
        <v>194</v>
      </c>
      <c r="C924" s="44">
        <v>4607</v>
      </c>
      <c r="D924" s="43" t="s">
        <v>524</v>
      </c>
      <c r="E924" s="43" t="s">
        <v>473</v>
      </c>
      <c r="F924" s="42" t="s">
        <v>455</v>
      </c>
      <c r="G924" s="54">
        <v>0</v>
      </c>
      <c r="H924" s="54">
        <v>6.0000000000000001E-3</v>
      </c>
      <c r="I924" s="38">
        <v>0</v>
      </c>
      <c r="J924" s="38">
        <v>0</v>
      </c>
      <c r="K924" s="38">
        <v>6.0000000000000001E-3</v>
      </c>
      <c r="L924" s="39">
        <v>0</v>
      </c>
      <c r="M924" s="39">
        <v>1</v>
      </c>
      <c r="N924" s="39">
        <v>0</v>
      </c>
      <c r="O924" s="39">
        <v>0</v>
      </c>
      <c r="P924" s="39">
        <v>1</v>
      </c>
      <c r="Q924" s="41">
        <v>0</v>
      </c>
      <c r="R924" s="41">
        <v>0</v>
      </c>
      <c r="S924" s="41">
        <v>0</v>
      </c>
      <c r="T924" s="41">
        <v>0</v>
      </c>
      <c r="U924" s="41">
        <v>0</v>
      </c>
      <c r="V924" s="40">
        <v>0</v>
      </c>
      <c r="W924" s="40">
        <v>0</v>
      </c>
      <c r="X924" s="40">
        <v>0</v>
      </c>
      <c r="Y924" s="40">
        <v>0</v>
      </c>
      <c r="Z924" s="40">
        <v>0</v>
      </c>
      <c r="AA924" s="38">
        <v>0</v>
      </c>
      <c r="AB924" s="38">
        <v>0</v>
      </c>
      <c r="AC924" s="38">
        <v>0</v>
      </c>
      <c r="AD924" s="38">
        <v>0</v>
      </c>
      <c r="AE924" s="38">
        <v>0</v>
      </c>
      <c r="AF924" s="39">
        <v>0</v>
      </c>
      <c r="AG924" s="39">
        <v>0</v>
      </c>
      <c r="AH924" s="39">
        <v>0</v>
      </c>
      <c r="AI924" s="39">
        <v>0</v>
      </c>
      <c r="AJ924" s="39">
        <v>0</v>
      </c>
      <c r="AK924" s="38">
        <v>0</v>
      </c>
      <c r="AL924" s="38">
        <v>0</v>
      </c>
      <c r="AM924" s="38">
        <v>0</v>
      </c>
      <c r="AN924" s="38">
        <v>0</v>
      </c>
      <c r="AO924" s="38">
        <v>0</v>
      </c>
      <c r="AP924" s="36">
        <v>0</v>
      </c>
      <c r="AQ924" s="36">
        <v>0</v>
      </c>
      <c r="AR924" s="36">
        <v>0</v>
      </c>
      <c r="AS924" s="36">
        <v>0</v>
      </c>
      <c r="AT924" s="36">
        <v>0</v>
      </c>
      <c r="AU924" s="37">
        <v>0</v>
      </c>
      <c r="AV924" s="37">
        <v>0</v>
      </c>
      <c r="AW924" s="37">
        <v>0</v>
      </c>
      <c r="AX924" s="37">
        <v>0</v>
      </c>
      <c r="AY924" s="37">
        <v>0</v>
      </c>
      <c r="AZ924" s="36">
        <v>0</v>
      </c>
      <c r="BA924" s="36">
        <v>0</v>
      </c>
      <c r="BB924" s="36">
        <v>0</v>
      </c>
      <c r="BC924" s="36">
        <v>0</v>
      </c>
      <c r="BD924" s="36">
        <v>0</v>
      </c>
      <c r="BE924" s="38">
        <v>0</v>
      </c>
      <c r="BF924" s="38">
        <v>0</v>
      </c>
      <c r="BG924" s="38">
        <v>0</v>
      </c>
      <c r="BH924" s="38">
        <v>0</v>
      </c>
      <c r="BI924" s="38">
        <v>0</v>
      </c>
      <c r="BJ924" s="39">
        <v>0</v>
      </c>
      <c r="BK924" s="39">
        <v>0</v>
      </c>
      <c r="BL924" s="39">
        <v>0</v>
      </c>
      <c r="BM924" s="39">
        <v>0</v>
      </c>
      <c r="BN924" s="39">
        <v>0</v>
      </c>
      <c r="BO924" s="38">
        <v>0</v>
      </c>
      <c r="BP924" s="38">
        <v>0</v>
      </c>
      <c r="BQ924" s="38">
        <v>0</v>
      </c>
      <c r="BR924" s="38">
        <v>0</v>
      </c>
      <c r="BS924" s="38">
        <v>0</v>
      </c>
      <c r="BT924" s="36">
        <v>0</v>
      </c>
      <c r="BU924" s="36">
        <v>6.0000000000000001E-3</v>
      </c>
      <c r="BV924" s="36">
        <v>0</v>
      </c>
      <c r="BW924" s="36">
        <v>0</v>
      </c>
      <c r="BX924" s="36">
        <v>6.0000000000000001E-3</v>
      </c>
      <c r="BY924" s="37">
        <v>0</v>
      </c>
      <c r="BZ924" s="37">
        <v>1</v>
      </c>
      <c r="CA924" s="37">
        <v>0</v>
      </c>
      <c r="CB924" s="37">
        <v>0</v>
      </c>
      <c r="CC924" s="37">
        <v>1</v>
      </c>
      <c r="CD924" s="36">
        <v>0</v>
      </c>
      <c r="CE924" s="36">
        <v>0</v>
      </c>
      <c r="CF924" s="36">
        <v>0</v>
      </c>
      <c r="CG924" s="36">
        <v>0</v>
      </c>
      <c r="CH924" s="36">
        <v>0</v>
      </c>
    </row>
    <row r="925" spans="1:86" x14ac:dyDescent="0.25">
      <c r="A925" s="45">
        <v>2022</v>
      </c>
      <c r="B925" s="43" t="s">
        <v>194</v>
      </c>
      <c r="C925" s="44">
        <v>4715</v>
      </c>
      <c r="D925" s="43" t="s">
        <v>523</v>
      </c>
      <c r="E925" s="43" t="s">
        <v>473</v>
      </c>
      <c r="F925" s="42" t="s">
        <v>457</v>
      </c>
      <c r="G925" s="54">
        <v>0.35199999999999998</v>
      </c>
      <c r="H925" s="54">
        <v>0.123</v>
      </c>
      <c r="I925" s="38">
        <v>0</v>
      </c>
      <c r="J925" s="38">
        <v>0</v>
      </c>
      <c r="K925" s="38">
        <v>0.47499999999999998</v>
      </c>
      <c r="L925" s="39">
        <v>50</v>
      </c>
      <c r="M925" s="39">
        <v>2</v>
      </c>
      <c r="N925" s="39">
        <v>0</v>
      </c>
      <c r="O925" s="39">
        <v>0</v>
      </c>
      <c r="P925" s="39">
        <v>52</v>
      </c>
      <c r="Q925" s="41" t="s">
        <v>450</v>
      </c>
      <c r="R925" s="41" t="s">
        <v>450</v>
      </c>
      <c r="S925" s="41" t="s">
        <v>450</v>
      </c>
      <c r="T925" s="41" t="s">
        <v>450</v>
      </c>
      <c r="U925" s="41" t="s">
        <v>450</v>
      </c>
      <c r="V925" s="40" t="s">
        <v>450</v>
      </c>
      <c r="W925" s="40" t="s">
        <v>450</v>
      </c>
      <c r="X925" s="40" t="s">
        <v>450</v>
      </c>
      <c r="Y925" s="40" t="s">
        <v>450</v>
      </c>
      <c r="Z925" s="40" t="s">
        <v>450</v>
      </c>
      <c r="AA925" s="38" t="s">
        <v>450</v>
      </c>
      <c r="AB925" s="38" t="s">
        <v>450</v>
      </c>
      <c r="AC925" s="38" t="s">
        <v>450</v>
      </c>
      <c r="AD925" s="38" t="s">
        <v>450</v>
      </c>
      <c r="AE925" s="38" t="s">
        <v>450</v>
      </c>
      <c r="AF925" s="39" t="s">
        <v>450</v>
      </c>
      <c r="AG925" s="39" t="s">
        <v>450</v>
      </c>
      <c r="AH925" s="39" t="s">
        <v>450</v>
      </c>
      <c r="AI925" s="39" t="s">
        <v>450</v>
      </c>
      <c r="AJ925" s="39" t="s">
        <v>450</v>
      </c>
      <c r="AK925" s="38" t="s">
        <v>450</v>
      </c>
      <c r="AL925" s="38" t="s">
        <v>450</v>
      </c>
      <c r="AM925" s="38" t="s">
        <v>450</v>
      </c>
      <c r="AN925" s="38" t="s">
        <v>450</v>
      </c>
      <c r="AO925" s="38">
        <v>0</v>
      </c>
      <c r="AP925" s="36" t="s">
        <v>450</v>
      </c>
      <c r="AQ925" s="36" t="s">
        <v>450</v>
      </c>
      <c r="AR925" s="36" t="s">
        <v>450</v>
      </c>
      <c r="AS925" s="36" t="s">
        <v>450</v>
      </c>
      <c r="AT925" s="36">
        <v>0</v>
      </c>
      <c r="AU925" s="37" t="s">
        <v>450</v>
      </c>
      <c r="AV925" s="37" t="s">
        <v>450</v>
      </c>
      <c r="AW925" s="37" t="s">
        <v>450</v>
      </c>
      <c r="AX925" s="37" t="s">
        <v>450</v>
      </c>
      <c r="AY925" s="37">
        <v>0</v>
      </c>
      <c r="AZ925" s="36" t="s">
        <v>450</v>
      </c>
      <c r="BA925" s="36" t="s">
        <v>450</v>
      </c>
      <c r="BB925" s="36" t="s">
        <v>450</v>
      </c>
      <c r="BC925" s="36" t="s">
        <v>450</v>
      </c>
      <c r="BD925" s="36">
        <v>0</v>
      </c>
      <c r="BE925" s="38" t="s">
        <v>450</v>
      </c>
      <c r="BF925" s="38" t="s">
        <v>450</v>
      </c>
      <c r="BG925" s="38" t="s">
        <v>450</v>
      </c>
      <c r="BH925" s="38" t="s">
        <v>450</v>
      </c>
      <c r="BI925" s="38">
        <v>0</v>
      </c>
      <c r="BJ925" s="39" t="s">
        <v>450</v>
      </c>
      <c r="BK925" s="39" t="s">
        <v>450</v>
      </c>
      <c r="BL925" s="39" t="s">
        <v>450</v>
      </c>
      <c r="BM925" s="39" t="s">
        <v>450</v>
      </c>
      <c r="BN925" s="39">
        <v>0</v>
      </c>
      <c r="BO925" s="38" t="s">
        <v>450</v>
      </c>
      <c r="BP925" s="38" t="s">
        <v>450</v>
      </c>
      <c r="BQ925" s="38" t="s">
        <v>450</v>
      </c>
      <c r="BR925" s="38" t="s">
        <v>450</v>
      </c>
      <c r="BS925" s="38">
        <v>0</v>
      </c>
      <c r="BT925" s="36">
        <v>0.35199999999999998</v>
      </c>
      <c r="BU925" s="36">
        <v>0.123</v>
      </c>
      <c r="BV925" s="36">
        <v>0</v>
      </c>
      <c r="BW925" s="36">
        <v>0</v>
      </c>
      <c r="BX925" s="36">
        <v>0.47499999999999998</v>
      </c>
      <c r="BY925" s="37">
        <v>50</v>
      </c>
      <c r="BZ925" s="37">
        <v>2</v>
      </c>
      <c r="CA925" s="37">
        <v>0</v>
      </c>
      <c r="CB925" s="37">
        <v>0</v>
      </c>
      <c r="CC925" s="37">
        <v>52</v>
      </c>
      <c r="CD925" s="36">
        <v>0</v>
      </c>
      <c r="CE925" s="36">
        <v>0</v>
      </c>
      <c r="CF925" s="36">
        <v>0</v>
      </c>
      <c r="CG925" s="36">
        <v>0</v>
      </c>
      <c r="CH925" s="36">
        <v>0</v>
      </c>
    </row>
    <row r="926" spans="1:86" x14ac:dyDescent="0.25">
      <c r="A926" s="45">
        <v>2022</v>
      </c>
      <c r="B926" s="43" t="s">
        <v>194</v>
      </c>
      <c r="C926" s="44">
        <v>5417</v>
      </c>
      <c r="D926" s="43" t="s">
        <v>522</v>
      </c>
      <c r="E926" s="43" t="s">
        <v>473</v>
      </c>
      <c r="F926" s="42" t="s">
        <v>457</v>
      </c>
      <c r="G926" s="54">
        <v>1.0029999999999999</v>
      </c>
      <c r="H926" s="54" t="s">
        <v>450</v>
      </c>
      <c r="I926" s="38" t="s">
        <v>450</v>
      </c>
      <c r="J926" s="38" t="s">
        <v>450</v>
      </c>
      <c r="K926" s="38">
        <v>1.0029999999999999</v>
      </c>
      <c r="L926" s="39">
        <v>106</v>
      </c>
      <c r="M926" s="39" t="s">
        <v>450</v>
      </c>
      <c r="N926" s="39" t="s">
        <v>450</v>
      </c>
      <c r="O926" s="39" t="s">
        <v>450</v>
      </c>
      <c r="P926" s="39">
        <v>106</v>
      </c>
      <c r="Q926" s="41" t="s">
        <v>450</v>
      </c>
      <c r="R926" s="41" t="s">
        <v>450</v>
      </c>
      <c r="S926" s="41" t="s">
        <v>450</v>
      </c>
      <c r="T926" s="41" t="s">
        <v>450</v>
      </c>
      <c r="U926" s="41" t="s">
        <v>450</v>
      </c>
      <c r="V926" s="40" t="s">
        <v>450</v>
      </c>
      <c r="W926" s="40" t="s">
        <v>450</v>
      </c>
      <c r="X926" s="40" t="s">
        <v>450</v>
      </c>
      <c r="Y926" s="40" t="s">
        <v>450</v>
      </c>
      <c r="Z926" s="40" t="s">
        <v>450</v>
      </c>
      <c r="AA926" s="38" t="s">
        <v>450</v>
      </c>
      <c r="AB926" s="38" t="s">
        <v>450</v>
      </c>
      <c r="AC926" s="38" t="s">
        <v>450</v>
      </c>
      <c r="AD926" s="38" t="s">
        <v>450</v>
      </c>
      <c r="AE926" s="38" t="s">
        <v>450</v>
      </c>
      <c r="AF926" s="39" t="s">
        <v>450</v>
      </c>
      <c r="AG926" s="39" t="s">
        <v>450</v>
      </c>
      <c r="AH926" s="39" t="s">
        <v>450</v>
      </c>
      <c r="AI926" s="39" t="s">
        <v>450</v>
      </c>
      <c r="AJ926" s="39" t="s">
        <v>450</v>
      </c>
      <c r="AK926" s="38">
        <v>32.104999999999997</v>
      </c>
      <c r="AL926" s="38" t="s">
        <v>450</v>
      </c>
      <c r="AM926" s="38" t="s">
        <v>450</v>
      </c>
      <c r="AN926" s="38" t="s">
        <v>450</v>
      </c>
      <c r="AO926" s="38">
        <v>32.104999999999997</v>
      </c>
      <c r="AP926" s="36">
        <v>1.4999999999999999E-2</v>
      </c>
      <c r="AQ926" s="36" t="s">
        <v>450</v>
      </c>
      <c r="AR926" s="36" t="s">
        <v>450</v>
      </c>
      <c r="AS926" s="36" t="s">
        <v>450</v>
      </c>
      <c r="AT926" s="36">
        <v>1.4999999999999999E-2</v>
      </c>
      <c r="AU926" s="37">
        <v>3</v>
      </c>
      <c r="AV926" s="37" t="s">
        <v>450</v>
      </c>
      <c r="AW926" s="37" t="s">
        <v>450</v>
      </c>
      <c r="AX926" s="37" t="s">
        <v>450</v>
      </c>
      <c r="AY926" s="37">
        <v>3</v>
      </c>
      <c r="AZ926" s="36">
        <v>0</v>
      </c>
      <c r="BA926" s="36" t="s">
        <v>450</v>
      </c>
      <c r="BB926" s="36" t="s">
        <v>450</v>
      </c>
      <c r="BC926" s="36" t="s">
        <v>450</v>
      </c>
      <c r="BD926" s="36">
        <v>0</v>
      </c>
      <c r="BE926" s="38" t="s">
        <v>450</v>
      </c>
      <c r="BF926" s="38" t="s">
        <v>450</v>
      </c>
      <c r="BG926" s="38" t="s">
        <v>450</v>
      </c>
      <c r="BH926" s="38" t="s">
        <v>450</v>
      </c>
      <c r="BI926" s="38">
        <v>0</v>
      </c>
      <c r="BJ926" s="39" t="s">
        <v>450</v>
      </c>
      <c r="BK926" s="39" t="s">
        <v>450</v>
      </c>
      <c r="BL926" s="39" t="s">
        <v>450</v>
      </c>
      <c r="BM926" s="39" t="s">
        <v>450</v>
      </c>
      <c r="BN926" s="39">
        <v>0</v>
      </c>
      <c r="BO926" s="38" t="s">
        <v>450</v>
      </c>
      <c r="BP926" s="38" t="s">
        <v>450</v>
      </c>
      <c r="BQ926" s="38" t="s">
        <v>450</v>
      </c>
      <c r="BR926" s="38" t="s">
        <v>450</v>
      </c>
      <c r="BS926" s="38">
        <v>0</v>
      </c>
      <c r="BT926" s="36">
        <v>1.018</v>
      </c>
      <c r="BU926" s="36">
        <v>0</v>
      </c>
      <c r="BV926" s="36">
        <v>0</v>
      </c>
      <c r="BW926" s="36">
        <v>0</v>
      </c>
      <c r="BX926" s="36">
        <v>1.018</v>
      </c>
      <c r="BY926" s="37">
        <v>109</v>
      </c>
      <c r="BZ926" s="37">
        <v>0</v>
      </c>
      <c r="CA926" s="37">
        <v>0</v>
      </c>
      <c r="CB926" s="37">
        <v>0</v>
      </c>
      <c r="CC926" s="37">
        <v>109</v>
      </c>
      <c r="CD926" s="36">
        <v>32.104999999999997</v>
      </c>
      <c r="CE926" s="36">
        <v>0</v>
      </c>
      <c r="CF926" s="36">
        <v>0</v>
      </c>
      <c r="CG926" s="36">
        <v>0</v>
      </c>
      <c r="CH926" s="36">
        <v>32.104999999999997</v>
      </c>
    </row>
    <row r="927" spans="1:86" x14ac:dyDescent="0.25">
      <c r="A927" s="45">
        <v>2022</v>
      </c>
      <c r="B927" s="43" t="s">
        <v>194</v>
      </c>
      <c r="C927" s="44">
        <v>5551</v>
      </c>
      <c r="D927" s="43" t="s">
        <v>521</v>
      </c>
      <c r="E927" s="43" t="s">
        <v>473</v>
      </c>
      <c r="F927" s="42" t="s">
        <v>455</v>
      </c>
      <c r="G927" s="54">
        <v>0</v>
      </c>
      <c r="H927" s="54">
        <v>0.33800000000000002</v>
      </c>
      <c r="I927" s="38">
        <v>0</v>
      </c>
      <c r="J927" s="38">
        <v>0</v>
      </c>
      <c r="K927" s="38">
        <v>0.33800000000000002</v>
      </c>
      <c r="L927" s="39">
        <v>0</v>
      </c>
      <c r="M927" s="39">
        <v>4</v>
      </c>
      <c r="N927" s="39">
        <v>0</v>
      </c>
      <c r="O927" s="39">
        <v>0</v>
      </c>
      <c r="P927" s="39">
        <v>4</v>
      </c>
      <c r="Q927" s="41">
        <v>0</v>
      </c>
      <c r="R927" s="41">
        <v>0</v>
      </c>
      <c r="S927" s="41">
        <v>0</v>
      </c>
      <c r="T927" s="41">
        <v>0</v>
      </c>
      <c r="U927" s="41" t="s">
        <v>450</v>
      </c>
      <c r="V927" s="40">
        <v>0</v>
      </c>
      <c r="W927" s="40">
        <v>0</v>
      </c>
      <c r="X927" s="40">
        <v>0</v>
      </c>
      <c r="Y927" s="40">
        <v>0</v>
      </c>
      <c r="Z927" s="40" t="s">
        <v>450</v>
      </c>
      <c r="AA927" s="38">
        <v>0</v>
      </c>
      <c r="AB927" s="38">
        <v>0</v>
      </c>
      <c r="AC927" s="38">
        <v>0</v>
      </c>
      <c r="AD927" s="38">
        <v>0</v>
      </c>
      <c r="AE927" s="38" t="s">
        <v>450</v>
      </c>
      <c r="AF927" s="39">
        <v>0</v>
      </c>
      <c r="AG927" s="39">
        <v>0</v>
      </c>
      <c r="AH927" s="39">
        <v>0</v>
      </c>
      <c r="AI927" s="39">
        <v>0</v>
      </c>
      <c r="AJ927" s="39" t="s">
        <v>450</v>
      </c>
      <c r="AK927" s="38">
        <v>0</v>
      </c>
      <c r="AL927" s="38">
        <v>0</v>
      </c>
      <c r="AM927" s="38">
        <v>0</v>
      </c>
      <c r="AN927" s="38">
        <v>0</v>
      </c>
      <c r="AO927" s="38">
        <v>0</v>
      </c>
      <c r="AP927" s="36">
        <v>0</v>
      </c>
      <c r="AQ927" s="36">
        <v>0</v>
      </c>
      <c r="AR927" s="36">
        <v>0</v>
      </c>
      <c r="AS927" s="36">
        <v>0</v>
      </c>
      <c r="AT927" s="36">
        <v>0</v>
      </c>
      <c r="AU927" s="37">
        <v>0</v>
      </c>
      <c r="AV927" s="37">
        <v>0</v>
      </c>
      <c r="AW927" s="37">
        <v>0</v>
      </c>
      <c r="AX927" s="37">
        <v>0</v>
      </c>
      <c r="AY927" s="37">
        <v>0</v>
      </c>
      <c r="AZ927" s="36">
        <v>0</v>
      </c>
      <c r="BA927" s="36">
        <v>0</v>
      </c>
      <c r="BB927" s="36">
        <v>0</v>
      </c>
      <c r="BC927" s="36">
        <v>0</v>
      </c>
      <c r="BD927" s="36">
        <v>0</v>
      </c>
      <c r="BE927" s="38">
        <v>0</v>
      </c>
      <c r="BF927" s="38">
        <v>0</v>
      </c>
      <c r="BG927" s="38">
        <v>0</v>
      </c>
      <c r="BH927" s="38">
        <v>0</v>
      </c>
      <c r="BI927" s="38">
        <v>0</v>
      </c>
      <c r="BJ927" s="39">
        <v>0</v>
      </c>
      <c r="BK927" s="39">
        <v>0</v>
      </c>
      <c r="BL927" s="39">
        <v>0</v>
      </c>
      <c r="BM927" s="39">
        <v>0</v>
      </c>
      <c r="BN927" s="39">
        <v>0</v>
      </c>
      <c r="BO927" s="38">
        <v>0</v>
      </c>
      <c r="BP927" s="38">
        <v>0</v>
      </c>
      <c r="BQ927" s="38">
        <v>0</v>
      </c>
      <c r="BR927" s="38">
        <v>0</v>
      </c>
      <c r="BS927" s="38">
        <v>0</v>
      </c>
      <c r="BT927" s="36">
        <v>0</v>
      </c>
      <c r="BU927" s="36">
        <v>0.33800000000000002</v>
      </c>
      <c r="BV927" s="36">
        <v>0</v>
      </c>
      <c r="BW927" s="36">
        <v>0</v>
      </c>
      <c r="BX927" s="36">
        <v>0.33800000000000002</v>
      </c>
      <c r="BY927" s="37">
        <v>0</v>
      </c>
      <c r="BZ927" s="37">
        <v>4</v>
      </c>
      <c r="CA927" s="37">
        <v>0</v>
      </c>
      <c r="CB927" s="37">
        <v>0</v>
      </c>
      <c r="CC927" s="37">
        <v>4</v>
      </c>
      <c r="CD927" s="36">
        <v>0</v>
      </c>
      <c r="CE927" s="36">
        <v>0</v>
      </c>
      <c r="CF927" s="36">
        <v>0</v>
      </c>
      <c r="CG927" s="36">
        <v>0</v>
      </c>
      <c r="CH927" s="36">
        <v>0</v>
      </c>
    </row>
    <row r="928" spans="1:86" x14ac:dyDescent="0.25">
      <c r="A928" s="45">
        <v>2022</v>
      </c>
      <c r="B928" s="43" t="s">
        <v>194</v>
      </c>
      <c r="C928" s="44">
        <v>5574</v>
      </c>
      <c r="D928" s="43" t="s">
        <v>520</v>
      </c>
      <c r="E928" s="43" t="s">
        <v>473</v>
      </c>
      <c r="F928" s="42" t="s">
        <v>457</v>
      </c>
      <c r="G928" s="54">
        <v>0.21099999999999999</v>
      </c>
      <c r="H928" s="54">
        <v>0.02</v>
      </c>
      <c r="I928" s="38">
        <v>0</v>
      </c>
      <c r="J928" s="38">
        <v>0</v>
      </c>
      <c r="K928" s="38">
        <v>0.23100000000000001</v>
      </c>
      <c r="L928" s="39">
        <v>24</v>
      </c>
      <c r="M928" s="39">
        <v>1</v>
      </c>
      <c r="N928" s="39">
        <v>0</v>
      </c>
      <c r="O928" s="39">
        <v>0</v>
      </c>
      <c r="P928" s="39">
        <v>25</v>
      </c>
      <c r="Q928" s="41" t="s">
        <v>450</v>
      </c>
      <c r="R928" s="41" t="s">
        <v>450</v>
      </c>
      <c r="S928" s="41" t="s">
        <v>450</v>
      </c>
      <c r="T928" s="41" t="s">
        <v>450</v>
      </c>
      <c r="U928" s="41" t="s">
        <v>450</v>
      </c>
      <c r="V928" s="40" t="s">
        <v>450</v>
      </c>
      <c r="W928" s="40" t="s">
        <v>450</v>
      </c>
      <c r="X928" s="40" t="s">
        <v>450</v>
      </c>
      <c r="Y928" s="40" t="s">
        <v>450</v>
      </c>
      <c r="Z928" s="40" t="s">
        <v>450</v>
      </c>
      <c r="AA928" s="38" t="s">
        <v>450</v>
      </c>
      <c r="AB928" s="38" t="s">
        <v>450</v>
      </c>
      <c r="AC928" s="38" t="s">
        <v>450</v>
      </c>
      <c r="AD928" s="38" t="s">
        <v>450</v>
      </c>
      <c r="AE928" s="38" t="s">
        <v>450</v>
      </c>
      <c r="AF928" s="39" t="s">
        <v>450</v>
      </c>
      <c r="AG928" s="39" t="s">
        <v>450</v>
      </c>
      <c r="AH928" s="39" t="s">
        <v>450</v>
      </c>
      <c r="AI928" s="39" t="s">
        <v>450</v>
      </c>
      <c r="AJ928" s="39" t="s">
        <v>450</v>
      </c>
      <c r="AK928" s="38">
        <v>44.316000000000003</v>
      </c>
      <c r="AL928" s="38">
        <v>2.0489999999999999</v>
      </c>
      <c r="AM928" s="38">
        <v>0</v>
      </c>
      <c r="AN928" s="38">
        <v>0</v>
      </c>
      <c r="AO928" s="38">
        <v>46.365000000000002</v>
      </c>
      <c r="AP928" s="36">
        <v>2.1999999999999999E-2</v>
      </c>
      <c r="AQ928" s="36">
        <v>0</v>
      </c>
      <c r="AR928" s="36">
        <v>0</v>
      </c>
      <c r="AS928" s="36">
        <v>0</v>
      </c>
      <c r="AT928" s="36">
        <v>2.1999999999999999E-2</v>
      </c>
      <c r="AU928" s="37">
        <v>2</v>
      </c>
      <c r="AV928" s="37">
        <v>0</v>
      </c>
      <c r="AW928" s="37">
        <v>0</v>
      </c>
      <c r="AX928" s="37">
        <v>0</v>
      </c>
      <c r="AY928" s="37">
        <v>2</v>
      </c>
      <c r="AZ928" s="36">
        <v>0.23300000000000001</v>
      </c>
      <c r="BA928" s="36">
        <v>0</v>
      </c>
      <c r="BB928" s="36">
        <v>0</v>
      </c>
      <c r="BC928" s="36">
        <v>0</v>
      </c>
      <c r="BD928" s="36">
        <v>0.23300000000000001</v>
      </c>
      <c r="BE928" s="38" t="s">
        <v>450</v>
      </c>
      <c r="BF928" s="38" t="s">
        <v>450</v>
      </c>
      <c r="BG928" s="38" t="s">
        <v>450</v>
      </c>
      <c r="BH928" s="38" t="s">
        <v>450</v>
      </c>
      <c r="BI928" s="38">
        <v>0</v>
      </c>
      <c r="BJ928" s="39" t="s">
        <v>450</v>
      </c>
      <c r="BK928" s="39" t="s">
        <v>450</v>
      </c>
      <c r="BL928" s="39" t="s">
        <v>450</v>
      </c>
      <c r="BM928" s="39" t="s">
        <v>450</v>
      </c>
      <c r="BN928" s="39">
        <v>0</v>
      </c>
      <c r="BO928" s="38" t="s">
        <v>450</v>
      </c>
      <c r="BP928" s="38" t="s">
        <v>450</v>
      </c>
      <c r="BQ928" s="38" t="s">
        <v>450</v>
      </c>
      <c r="BR928" s="38" t="s">
        <v>450</v>
      </c>
      <c r="BS928" s="38">
        <v>0</v>
      </c>
      <c r="BT928" s="36">
        <v>0.23300000000000001</v>
      </c>
      <c r="BU928" s="36">
        <v>0.02</v>
      </c>
      <c r="BV928" s="36">
        <v>0</v>
      </c>
      <c r="BW928" s="36">
        <v>0</v>
      </c>
      <c r="BX928" s="36">
        <v>0.253</v>
      </c>
      <c r="BY928" s="37">
        <v>26</v>
      </c>
      <c r="BZ928" s="37">
        <v>1</v>
      </c>
      <c r="CA928" s="37">
        <v>0</v>
      </c>
      <c r="CB928" s="37">
        <v>0</v>
      </c>
      <c r="CC928" s="37">
        <v>27</v>
      </c>
      <c r="CD928" s="36">
        <v>44.548999999999999</v>
      </c>
      <c r="CE928" s="36">
        <v>2.0489999999999999</v>
      </c>
      <c r="CF928" s="36">
        <v>0</v>
      </c>
      <c r="CG928" s="36">
        <v>0</v>
      </c>
      <c r="CH928" s="36">
        <v>46.597999999999999</v>
      </c>
    </row>
    <row r="929" spans="1:86" x14ac:dyDescent="0.25">
      <c r="A929" s="45">
        <v>2022</v>
      </c>
      <c r="B929" s="43" t="s">
        <v>194</v>
      </c>
      <c r="C929" s="44">
        <v>6043</v>
      </c>
      <c r="D929" s="43" t="s">
        <v>519</v>
      </c>
      <c r="E929" s="43" t="s">
        <v>473</v>
      </c>
      <c r="F929" s="42" t="s">
        <v>455</v>
      </c>
      <c r="G929" s="54">
        <v>0.219</v>
      </c>
      <c r="H929" s="54">
        <v>3.0000000000000001E-3</v>
      </c>
      <c r="I929" s="38">
        <v>0</v>
      </c>
      <c r="J929" s="38">
        <v>0</v>
      </c>
      <c r="K929" s="38">
        <v>0.222</v>
      </c>
      <c r="L929" s="39">
        <v>28</v>
      </c>
      <c r="M929" s="39">
        <v>1</v>
      </c>
      <c r="N929" s="39">
        <v>0</v>
      </c>
      <c r="O929" s="39">
        <v>0</v>
      </c>
      <c r="P929" s="39">
        <v>29</v>
      </c>
      <c r="Q929" s="41">
        <v>0</v>
      </c>
      <c r="R929" s="41">
        <v>0</v>
      </c>
      <c r="S929" s="41">
        <v>0</v>
      </c>
      <c r="T929" s="41">
        <v>0</v>
      </c>
      <c r="U929" s="41">
        <v>0</v>
      </c>
      <c r="V929" s="40">
        <v>0</v>
      </c>
      <c r="W929" s="40">
        <v>0</v>
      </c>
      <c r="X929" s="40">
        <v>0</v>
      </c>
      <c r="Y929" s="40">
        <v>0</v>
      </c>
      <c r="Z929" s="40">
        <v>0</v>
      </c>
      <c r="AA929" s="38">
        <v>0</v>
      </c>
      <c r="AB929" s="38">
        <v>0</v>
      </c>
      <c r="AC929" s="38">
        <v>0</v>
      </c>
      <c r="AD929" s="38">
        <v>0</v>
      </c>
      <c r="AE929" s="38">
        <v>0</v>
      </c>
      <c r="AF929" s="39">
        <v>0</v>
      </c>
      <c r="AG929" s="39">
        <v>0</v>
      </c>
      <c r="AH929" s="39">
        <v>0</v>
      </c>
      <c r="AI929" s="39">
        <v>0</v>
      </c>
      <c r="AJ929" s="39">
        <v>0</v>
      </c>
      <c r="AK929" s="38">
        <v>0</v>
      </c>
      <c r="AL929" s="38">
        <v>0</v>
      </c>
      <c r="AM929" s="38">
        <v>0</v>
      </c>
      <c r="AN929" s="38">
        <v>0</v>
      </c>
      <c r="AO929" s="38">
        <v>0</v>
      </c>
      <c r="AP929" s="36">
        <v>0</v>
      </c>
      <c r="AQ929" s="36">
        <v>0</v>
      </c>
      <c r="AR929" s="36">
        <v>0</v>
      </c>
      <c r="AS929" s="36">
        <v>0</v>
      </c>
      <c r="AT929" s="36">
        <v>0</v>
      </c>
      <c r="AU929" s="37">
        <v>0</v>
      </c>
      <c r="AV929" s="37">
        <v>0</v>
      </c>
      <c r="AW929" s="37">
        <v>0</v>
      </c>
      <c r="AX929" s="37">
        <v>0</v>
      </c>
      <c r="AY929" s="37">
        <v>0</v>
      </c>
      <c r="AZ929" s="36">
        <v>0</v>
      </c>
      <c r="BA929" s="36">
        <v>0</v>
      </c>
      <c r="BB929" s="36">
        <v>0</v>
      </c>
      <c r="BC929" s="36">
        <v>0</v>
      </c>
      <c r="BD929" s="36">
        <v>0</v>
      </c>
      <c r="BE929" s="38">
        <v>0</v>
      </c>
      <c r="BF929" s="38">
        <v>0</v>
      </c>
      <c r="BG929" s="38">
        <v>0</v>
      </c>
      <c r="BH929" s="38">
        <v>0</v>
      </c>
      <c r="BI929" s="38">
        <v>0</v>
      </c>
      <c r="BJ929" s="39">
        <v>0</v>
      </c>
      <c r="BK929" s="39">
        <v>0</v>
      </c>
      <c r="BL929" s="39">
        <v>0</v>
      </c>
      <c r="BM929" s="39">
        <v>0</v>
      </c>
      <c r="BN929" s="39">
        <v>0</v>
      </c>
      <c r="BO929" s="38">
        <v>0</v>
      </c>
      <c r="BP929" s="38">
        <v>0</v>
      </c>
      <c r="BQ929" s="38">
        <v>0</v>
      </c>
      <c r="BR929" s="38">
        <v>0</v>
      </c>
      <c r="BS929" s="38">
        <v>0</v>
      </c>
      <c r="BT929" s="36">
        <v>0.219</v>
      </c>
      <c r="BU929" s="36">
        <v>3.0000000000000001E-3</v>
      </c>
      <c r="BV929" s="36">
        <v>0</v>
      </c>
      <c r="BW929" s="36">
        <v>0</v>
      </c>
      <c r="BX929" s="36">
        <v>0.222</v>
      </c>
      <c r="BY929" s="37">
        <v>28</v>
      </c>
      <c r="BZ929" s="37">
        <v>1</v>
      </c>
      <c r="CA929" s="37">
        <v>0</v>
      </c>
      <c r="CB929" s="37">
        <v>0</v>
      </c>
      <c r="CC929" s="37">
        <v>29</v>
      </c>
      <c r="CD929" s="36">
        <v>0</v>
      </c>
      <c r="CE929" s="36">
        <v>0</v>
      </c>
      <c r="CF929" s="36">
        <v>0</v>
      </c>
      <c r="CG929" s="36">
        <v>0</v>
      </c>
      <c r="CH929" s="36">
        <v>0</v>
      </c>
    </row>
    <row r="930" spans="1:86" x14ac:dyDescent="0.25">
      <c r="A930" s="45">
        <v>2022</v>
      </c>
      <c r="B930" s="43" t="s">
        <v>194</v>
      </c>
      <c r="C930" s="44">
        <v>6424</v>
      </c>
      <c r="D930" s="43" t="s">
        <v>518</v>
      </c>
      <c r="E930" s="43" t="s">
        <v>473</v>
      </c>
      <c r="F930" s="42" t="s">
        <v>455</v>
      </c>
      <c r="G930" s="54">
        <v>0</v>
      </c>
      <c r="H930" s="54">
        <v>2.7E-2</v>
      </c>
      <c r="I930" s="38">
        <v>0</v>
      </c>
      <c r="J930" s="38">
        <v>0</v>
      </c>
      <c r="K930" s="38">
        <v>2.7E-2</v>
      </c>
      <c r="L930" s="39">
        <v>0</v>
      </c>
      <c r="M930" s="39">
        <v>2</v>
      </c>
      <c r="N930" s="39">
        <v>0</v>
      </c>
      <c r="O930" s="39">
        <v>0</v>
      </c>
      <c r="P930" s="39">
        <v>2</v>
      </c>
      <c r="Q930" s="41">
        <v>0</v>
      </c>
      <c r="R930" s="41">
        <v>0</v>
      </c>
      <c r="S930" s="41">
        <v>0</v>
      </c>
      <c r="T930" s="41">
        <v>0</v>
      </c>
      <c r="U930" s="41" t="s">
        <v>450</v>
      </c>
      <c r="V930" s="40">
        <v>0</v>
      </c>
      <c r="W930" s="40">
        <v>0</v>
      </c>
      <c r="X930" s="40">
        <v>0</v>
      </c>
      <c r="Y930" s="40">
        <v>0</v>
      </c>
      <c r="Z930" s="40" t="s">
        <v>450</v>
      </c>
      <c r="AA930" s="38">
        <v>0</v>
      </c>
      <c r="AB930" s="38">
        <v>0</v>
      </c>
      <c r="AC930" s="38">
        <v>0</v>
      </c>
      <c r="AD930" s="38">
        <v>0</v>
      </c>
      <c r="AE930" s="38" t="s">
        <v>450</v>
      </c>
      <c r="AF930" s="39">
        <v>0</v>
      </c>
      <c r="AG930" s="39">
        <v>0</v>
      </c>
      <c r="AH930" s="39">
        <v>0</v>
      </c>
      <c r="AI930" s="39">
        <v>0</v>
      </c>
      <c r="AJ930" s="39" t="s">
        <v>450</v>
      </c>
      <c r="AK930" s="38">
        <v>0</v>
      </c>
      <c r="AL930" s="38">
        <v>0</v>
      </c>
      <c r="AM930" s="38">
        <v>0</v>
      </c>
      <c r="AN930" s="38">
        <v>0</v>
      </c>
      <c r="AO930" s="38">
        <v>0</v>
      </c>
      <c r="AP930" s="36">
        <v>0</v>
      </c>
      <c r="AQ930" s="36">
        <v>0</v>
      </c>
      <c r="AR930" s="36">
        <v>0</v>
      </c>
      <c r="AS930" s="36">
        <v>0</v>
      </c>
      <c r="AT930" s="36">
        <v>0</v>
      </c>
      <c r="AU930" s="37">
        <v>0</v>
      </c>
      <c r="AV930" s="37">
        <v>0</v>
      </c>
      <c r="AW930" s="37">
        <v>0</v>
      </c>
      <c r="AX930" s="37">
        <v>0</v>
      </c>
      <c r="AY930" s="37">
        <v>0</v>
      </c>
      <c r="AZ930" s="36">
        <v>0</v>
      </c>
      <c r="BA930" s="36">
        <v>0</v>
      </c>
      <c r="BB930" s="36">
        <v>0</v>
      </c>
      <c r="BC930" s="36">
        <v>0</v>
      </c>
      <c r="BD930" s="36">
        <v>0</v>
      </c>
      <c r="BE930" s="38">
        <v>0</v>
      </c>
      <c r="BF930" s="38">
        <v>0</v>
      </c>
      <c r="BG930" s="38">
        <v>0</v>
      </c>
      <c r="BH930" s="38">
        <v>0</v>
      </c>
      <c r="BI930" s="38">
        <v>0</v>
      </c>
      <c r="BJ930" s="39">
        <v>0</v>
      </c>
      <c r="BK930" s="39">
        <v>0</v>
      </c>
      <c r="BL930" s="39">
        <v>0</v>
      </c>
      <c r="BM930" s="39">
        <v>0</v>
      </c>
      <c r="BN930" s="39">
        <v>0</v>
      </c>
      <c r="BO930" s="38">
        <v>0</v>
      </c>
      <c r="BP930" s="38">
        <v>0</v>
      </c>
      <c r="BQ930" s="38">
        <v>0</v>
      </c>
      <c r="BR930" s="38">
        <v>0</v>
      </c>
      <c r="BS930" s="38">
        <v>0</v>
      </c>
      <c r="BT930" s="36">
        <v>0</v>
      </c>
      <c r="BU930" s="36">
        <v>2.7E-2</v>
      </c>
      <c r="BV930" s="36">
        <v>0</v>
      </c>
      <c r="BW930" s="36">
        <v>0</v>
      </c>
      <c r="BX930" s="36">
        <v>2.7E-2</v>
      </c>
      <c r="BY930" s="37">
        <v>0</v>
      </c>
      <c r="BZ930" s="37">
        <v>2</v>
      </c>
      <c r="CA930" s="37">
        <v>0</v>
      </c>
      <c r="CB930" s="37">
        <v>0</v>
      </c>
      <c r="CC930" s="37">
        <v>2</v>
      </c>
      <c r="CD930" s="36">
        <v>0</v>
      </c>
      <c r="CE930" s="36">
        <v>0</v>
      </c>
      <c r="CF930" s="36">
        <v>0</v>
      </c>
      <c r="CG930" s="36">
        <v>0</v>
      </c>
      <c r="CH930" s="36">
        <v>0</v>
      </c>
    </row>
    <row r="931" spans="1:86" x14ac:dyDescent="0.25">
      <c r="A931" s="45">
        <v>2022</v>
      </c>
      <c r="B931" s="43" t="s">
        <v>194</v>
      </c>
      <c r="C931" s="44">
        <v>8212</v>
      </c>
      <c r="D931" s="43" t="s">
        <v>517</v>
      </c>
      <c r="E931" s="43" t="s">
        <v>473</v>
      </c>
      <c r="F931" s="42" t="s">
        <v>455</v>
      </c>
      <c r="G931" s="54">
        <v>8.2000000000000003E-2</v>
      </c>
      <c r="H931" s="54">
        <v>2.1000000000000001E-2</v>
      </c>
      <c r="I931" s="38">
        <v>0</v>
      </c>
      <c r="J931" s="38">
        <v>0</v>
      </c>
      <c r="K931" s="38">
        <v>0.10299999999999999</v>
      </c>
      <c r="L931" s="39">
        <v>8</v>
      </c>
      <c r="M931" s="39">
        <v>2</v>
      </c>
      <c r="N931" s="39">
        <v>0</v>
      </c>
      <c r="O931" s="39">
        <v>0</v>
      </c>
      <c r="P931" s="39">
        <v>10</v>
      </c>
      <c r="Q931" s="41">
        <v>0</v>
      </c>
      <c r="R931" s="41">
        <v>0</v>
      </c>
      <c r="S931" s="41">
        <v>0</v>
      </c>
      <c r="T931" s="41">
        <v>0</v>
      </c>
      <c r="U931" s="41" t="s">
        <v>450</v>
      </c>
      <c r="V931" s="40">
        <v>0</v>
      </c>
      <c r="W931" s="40">
        <v>0</v>
      </c>
      <c r="X931" s="40">
        <v>0</v>
      </c>
      <c r="Y931" s="40">
        <v>0</v>
      </c>
      <c r="Z931" s="40" t="s">
        <v>450</v>
      </c>
      <c r="AA931" s="38">
        <v>0</v>
      </c>
      <c r="AB931" s="38">
        <v>0</v>
      </c>
      <c r="AC931" s="38">
        <v>0</v>
      </c>
      <c r="AD931" s="38">
        <v>0</v>
      </c>
      <c r="AE931" s="38" t="s">
        <v>450</v>
      </c>
      <c r="AF931" s="39">
        <v>0</v>
      </c>
      <c r="AG931" s="39">
        <v>0</v>
      </c>
      <c r="AH931" s="39">
        <v>0</v>
      </c>
      <c r="AI931" s="39">
        <v>0</v>
      </c>
      <c r="AJ931" s="39" t="s">
        <v>450</v>
      </c>
      <c r="AK931" s="38">
        <v>0</v>
      </c>
      <c r="AL931" s="38">
        <v>0</v>
      </c>
      <c r="AM931" s="38">
        <v>0</v>
      </c>
      <c r="AN931" s="38">
        <v>0</v>
      </c>
      <c r="AO931" s="38">
        <v>0</v>
      </c>
      <c r="AP931" s="36">
        <v>0</v>
      </c>
      <c r="AQ931" s="36">
        <v>0</v>
      </c>
      <c r="AR931" s="36">
        <v>0</v>
      </c>
      <c r="AS931" s="36">
        <v>0</v>
      </c>
      <c r="AT931" s="36">
        <v>0</v>
      </c>
      <c r="AU931" s="37">
        <v>0</v>
      </c>
      <c r="AV931" s="37">
        <v>0</v>
      </c>
      <c r="AW931" s="37">
        <v>0</v>
      </c>
      <c r="AX931" s="37">
        <v>0</v>
      </c>
      <c r="AY931" s="37">
        <v>0</v>
      </c>
      <c r="AZ931" s="36">
        <v>0</v>
      </c>
      <c r="BA931" s="36">
        <v>0</v>
      </c>
      <c r="BB931" s="36">
        <v>0</v>
      </c>
      <c r="BC931" s="36">
        <v>0</v>
      </c>
      <c r="BD931" s="36">
        <v>0</v>
      </c>
      <c r="BE931" s="38">
        <v>0</v>
      </c>
      <c r="BF931" s="38">
        <v>0</v>
      </c>
      <c r="BG931" s="38">
        <v>0</v>
      </c>
      <c r="BH931" s="38">
        <v>0</v>
      </c>
      <c r="BI931" s="38">
        <v>0</v>
      </c>
      <c r="BJ931" s="39">
        <v>0</v>
      </c>
      <c r="BK931" s="39">
        <v>0</v>
      </c>
      <c r="BL931" s="39">
        <v>0</v>
      </c>
      <c r="BM931" s="39">
        <v>0</v>
      </c>
      <c r="BN931" s="39">
        <v>0</v>
      </c>
      <c r="BO931" s="38">
        <v>0</v>
      </c>
      <c r="BP931" s="38">
        <v>0</v>
      </c>
      <c r="BQ931" s="38">
        <v>0</v>
      </c>
      <c r="BR931" s="38">
        <v>0</v>
      </c>
      <c r="BS931" s="38">
        <v>0</v>
      </c>
      <c r="BT931" s="36">
        <v>8.2000000000000003E-2</v>
      </c>
      <c r="BU931" s="36">
        <v>2.1000000000000001E-2</v>
      </c>
      <c r="BV931" s="36">
        <v>0</v>
      </c>
      <c r="BW931" s="36">
        <v>0</v>
      </c>
      <c r="BX931" s="36">
        <v>0.10299999999999999</v>
      </c>
      <c r="BY931" s="37">
        <v>8</v>
      </c>
      <c r="BZ931" s="37">
        <v>2</v>
      </c>
      <c r="CA931" s="37">
        <v>0</v>
      </c>
      <c r="CB931" s="37">
        <v>0</v>
      </c>
      <c r="CC931" s="37">
        <v>10</v>
      </c>
      <c r="CD931" s="36">
        <v>0</v>
      </c>
      <c r="CE931" s="36">
        <v>0</v>
      </c>
      <c r="CF931" s="36">
        <v>0</v>
      </c>
      <c r="CG931" s="36">
        <v>0</v>
      </c>
      <c r="CH931" s="36">
        <v>0</v>
      </c>
    </row>
    <row r="932" spans="1:86" x14ac:dyDescent="0.25">
      <c r="A932" s="45">
        <v>2022</v>
      </c>
      <c r="B932" s="43" t="s">
        <v>194</v>
      </c>
      <c r="C932" s="44">
        <v>9124</v>
      </c>
      <c r="D932" s="43" t="s">
        <v>516</v>
      </c>
      <c r="E932" s="43" t="s">
        <v>473</v>
      </c>
      <c r="F932" s="42" t="s">
        <v>455</v>
      </c>
      <c r="G932" s="54">
        <v>5.0000000000000001E-3</v>
      </c>
      <c r="H932" s="54">
        <v>0</v>
      </c>
      <c r="I932" s="38">
        <v>0</v>
      </c>
      <c r="J932" s="38">
        <v>0</v>
      </c>
      <c r="K932" s="38">
        <v>5.0000000000000001E-3</v>
      </c>
      <c r="L932" s="39">
        <v>1</v>
      </c>
      <c r="M932" s="39">
        <v>0</v>
      </c>
      <c r="N932" s="39">
        <v>0</v>
      </c>
      <c r="O932" s="39">
        <v>0</v>
      </c>
      <c r="P932" s="39">
        <v>1</v>
      </c>
      <c r="Q932" s="41">
        <v>0</v>
      </c>
      <c r="R932" s="41">
        <v>0</v>
      </c>
      <c r="S932" s="41">
        <v>0</v>
      </c>
      <c r="T932" s="41">
        <v>0</v>
      </c>
      <c r="U932" s="41" t="s">
        <v>450</v>
      </c>
      <c r="V932" s="40">
        <v>0</v>
      </c>
      <c r="W932" s="40">
        <v>0</v>
      </c>
      <c r="X932" s="40">
        <v>0</v>
      </c>
      <c r="Y932" s="40">
        <v>0</v>
      </c>
      <c r="Z932" s="40" t="s">
        <v>450</v>
      </c>
      <c r="AA932" s="38">
        <v>0</v>
      </c>
      <c r="AB932" s="38">
        <v>0</v>
      </c>
      <c r="AC932" s="38">
        <v>0</v>
      </c>
      <c r="AD932" s="38">
        <v>0</v>
      </c>
      <c r="AE932" s="38" t="s">
        <v>450</v>
      </c>
      <c r="AF932" s="39">
        <v>0</v>
      </c>
      <c r="AG932" s="39">
        <v>0</v>
      </c>
      <c r="AH932" s="39">
        <v>0</v>
      </c>
      <c r="AI932" s="39">
        <v>0</v>
      </c>
      <c r="AJ932" s="39" t="s">
        <v>450</v>
      </c>
      <c r="AK932" s="38">
        <v>0</v>
      </c>
      <c r="AL932" s="38">
        <v>0</v>
      </c>
      <c r="AM932" s="38">
        <v>0</v>
      </c>
      <c r="AN932" s="38">
        <v>0</v>
      </c>
      <c r="AO932" s="38">
        <v>0</v>
      </c>
      <c r="AP932" s="36">
        <v>0</v>
      </c>
      <c r="AQ932" s="36">
        <v>0</v>
      </c>
      <c r="AR932" s="36">
        <v>0</v>
      </c>
      <c r="AS932" s="36">
        <v>0</v>
      </c>
      <c r="AT932" s="36">
        <v>0</v>
      </c>
      <c r="AU932" s="37">
        <v>0</v>
      </c>
      <c r="AV932" s="37">
        <v>0</v>
      </c>
      <c r="AW932" s="37">
        <v>0</v>
      </c>
      <c r="AX932" s="37">
        <v>0</v>
      </c>
      <c r="AY932" s="37">
        <v>0</v>
      </c>
      <c r="AZ932" s="36">
        <v>0</v>
      </c>
      <c r="BA932" s="36">
        <v>0</v>
      </c>
      <c r="BB932" s="36">
        <v>0</v>
      </c>
      <c r="BC932" s="36">
        <v>0</v>
      </c>
      <c r="BD932" s="36">
        <v>0</v>
      </c>
      <c r="BE932" s="38">
        <v>0</v>
      </c>
      <c r="BF932" s="38">
        <v>0</v>
      </c>
      <c r="BG932" s="38">
        <v>0</v>
      </c>
      <c r="BH932" s="38">
        <v>0</v>
      </c>
      <c r="BI932" s="38">
        <v>0</v>
      </c>
      <c r="BJ932" s="39">
        <v>0</v>
      </c>
      <c r="BK932" s="39">
        <v>0</v>
      </c>
      <c r="BL932" s="39">
        <v>0</v>
      </c>
      <c r="BM932" s="39">
        <v>0</v>
      </c>
      <c r="BN932" s="39">
        <v>0</v>
      </c>
      <c r="BO932" s="38">
        <v>0</v>
      </c>
      <c r="BP932" s="38">
        <v>0</v>
      </c>
      <c r="BQ932" s="38">
        <v>0</v>
      </c>
      <c r="BR932" s="38">
        <v>0</v>
      </c>
      <c r="BS932" s="38">
        <v>0</v>
      </c>
      <c r="BT932" s="36">
        <v>5.0000000000000001E-3</v>
      </c>
      <c r="BU932" s="36">
        <v>0</v>
      </c>
      <c r="BV932" s="36">
        <v>0</v>
      </c>
      <c r="BW932" s="36">
        <v>0</v>
      </c>
      <c r="BX932" s="36">
        <v>5.0000000000000001E-3</v>
      </c>
      <c r="BY932" s="37">
        <v>1</v>
      </c>
      <c r="BZ932" s="37">
        <v>0</v>
      </c>
      <c r="CA932" s="37">
        <v>0</v>
      </c>
      <c r="CB932" s="37">
        <v>0</v>
      </c>
      <c r="CC932" s="37">
        <v>1</v>
      </c>
      <c r="CD932" s="36">
        <v>0</v>
      </c>
      <c r="CE932" s="36">
        <v>0</v>
      </c>
      <c r="CF932" s="36">
        <v>0</v>
      </c>
      <c r="CG932" s="36">
        <v>0</v>
      </c>
      <c r="CH932" s="36">
        <v>0</v>
      </c>
    </row>
    <row r="933" spans="1:86" x14ac:dyDescent="0.25">
      <c r="A933" s="45">
        <v>2022</v>
      </c>
      <c r="B933" s="43" t="s">
        <v>194</v>
      </c>
      <c r="C933" s="44">
        <v>9690</v>
      </c>
      <c r="D933" s="43" t="s">
        <v>515</v>
      </c>
      <c r="E933" s="43" t="s">
        <v>473</v>
      </c>
      <c r="F933" s="42" t="s">
        <v>455</v>
      </c>
      <c r="G933" s="54">
        <v>6.0999999999999999E-2</v>
      </c>
      <c r="H933" s="54">
        <v>0.22800000000000001</v>
      </c>
      <c r="I933" s="38">
        <v>0</v>
      </c>
      <c r="J933" s="38">
        <v>0</v>
      </c>
      <c r="K933" s="38">
        <v>0.28899999999999998</v>
      </c>
      <c r="L933" s="39">
        <v>10</v>
      </c>
      <c r="M933" s="39">
        <v>8</v>
      </c>
      <c r="N933" s="39">
        <v>0</v>
      </c>
      <c r="O933" s="39">
        <v>0</v>
      </c>
      <c r="P933" s="39">
        <v>18</v>
      </c>
      <c r="Q933" s="41">
        <v>0</v>
      </c>
      <c r="R933" s="41">
        <v>0</v>
      </c>
      <c r="S933" s="41">
        <v>0</v>
      </c>
      <c r="T933" s="41">
        <v>0</v>
      </c>
      <c r="U933" s="41" t="s">
        <v>450</v>
      </c>
      <c r="V933" s="40">
        <v>0</v>
      </c>
      <c r="W933" s="40">
        <v>0</v>
      </c>
      <c r="X933" s="40">
        <v>0</v>
      </c>
      <c r="Y933" s="40">
        <v>0</v>
      </c>
      <c r="Z933" s="40" t="s">
        <v>450</v>
      </c>
      <c r="AA933" s="38">
        <v>0</v>
      </c>
      <c r="AB933" s="38">
        <v>0</v>
      </c>
      <c r="AC933" s="38">
        <v>0</v>
      </c>
      <c r="AD933" s="38">
        <v>0</v>
      </c>
      <c r="AE933" s="38" t="s">
        <v>450</v>
      </c>
      <c r="AF933" s="39">
        <v>0</v>
      </c>
      <c r="AG933" s="39">
        <v>0</v>
      </c>
      <c r="AH933" s="39">
        <v>0</v>
      </c>
      <c r="AI933" s="39">
        <v>0</v>
      </c>
      <c r="AJ933" s="39" t="s">
        <v>450</v>
      </c>
      <c r="AK933" s="38">
        <v>0</v>
      </c>
      <c r="AL933" s="38">
        <v>0</v>
      </c>
      <c r="AM933" s="38">
        <v>0</v>
      </c>
      <c r="AN933" s="38">
        <v>0</v>
      </c>
      <c r="AO933" s="38">
        <v>0</v>
      </c>
      <c r="AP933" s="36">
        <v>0</v>
      </c>
      <c r="AQ933" s="36">
        <v>0</v>
      </c>
      <c r="AR933" s="36">
        <v>0</v>
      </c>
      <c r="AS933" s="36">
        <v>0</v>
      </c>
      <c r="AT933" s="36">
        <v>0</v>
      </c>
      <c r="AU933" s="37">
        <v>0</v>
      </c>
      <c r="AV933" s="37">
        <v>0</v>
      </c>
      <c r="AW933" s="37">
        <v>0</v>
      </c>
      <c r="AX933" s="37">
        <v>0</v>
      </c>
      <c r="AY933" s="37">
        <v>0</v>
      </c>
      <c r="AZ933" s="36">
        <v>0</v>
      </c>
      <c r="BA933" s="36">
        <v>0</v>
      </c>
      <c r="BB933" s="36">
        <v>0</v>
      </c>
      <c r="BC933" s="36">
        <v>0</v>
      </c>
      <c r="BD933" s="36">
        <v>0</v>
      </c>
      <c r="BE933" s="38">
        <v>0</v>
      </c>
      <c r="BF933" s="38">
        <v>0</v>
      </c>
      <c r="BG933" s="38">
        <v>0</v>
      </c>
      <c r="BH933" s="38">
        <v>0</v>
      </c>
      <c r="BI933" s="38">
        <v>0</v>
      </c>
      <c r="BJ933" s="39">
        <v>0</v>
      </c>
      <c r="BK933" s="39">
        <v>0</v>
      </c>
      <c r="BL933" s="39">
        <v>0</v>
      </c>
      <c r="BM933" s="39">
        <v>0</v>
      </c>
      <c r="BN933" s="39">
        <v>0</v>
      </c>
      <c r="BO933" s="38">
        <v>0</v>
      </c>
      <c r="BP933" s="38">
        <v>0</v>
      </c>
      <c r="BQ933" s="38">
        <v>0</v>
      </c>
      <c r="BR933" s="38">
        <v>0</v>
      </c>
      <c r="BS933" s="38">
        <v>0</v>
      </c>
      <c r="BT933" s="36">
        <v>6.0999999999999999E-2</v>
      </c>
      <c r="BU933" s="36">
        <v>0.22800000000000001</v>
      </c>
      <c r="BV933" s="36">
        <v>0</v>
      </c>
      <c r="BW933" s="36">
        <v>0</v>
      </c>
      <c r="BX933" s="36">
        <v>0.28899999999999998</v>
      </c>
      <c r="BY933" s="37">
        <v>10</v>
      </c>
      <c r="BZ933" s="37">
        <v>8</v>
      </c>
      <c r="CA933" s="37">
        <v>0</v>
      </c>
      <c r="CB933" s="37">
        <v>0</v>
      </c>
      <c r="CC933" s="37">
        <v>18</v>
      </c>
      <c r="CD933" s="36">
        <v>0</v>
      </c>
      <c r="CE933" s="36">
        <v>0</v>
      </c>
      <c r="CF933" s="36">
        <v>0</v>
      </c>
      <c r="CG933" s="36">
        <v>0</v>
      </c>
      <c r="CH933" s="36">
        <v>0</v>
      </c>
    </row>
    <row r="934" spans="1:86" x14ac:dyDescent="0.25">
      <c r="A934" s="45">
        <v>2022</v>
      </c>
      <c r="B934" s="43" t="s">
        <v>194</v>
      </c>
      <c r="C934" s="44">
        <v>9936</v>
      </c>
      <c r="D934" s="43" t="s">
        <v>514</v>
      </c>
      <c r="E934" s="43" t="s">
        <v>473</v>
      </c>
      <c r="F934" s="42" t="s">
        <v>455</v>
      </c>
      <c r="G934" s="54">
        <v>6.0000000000000001E-3</v>
      </c>
      <c r="H934" s="54">
        <v>5.0000000000000001E-3</v>
      </c>
      <c r="I934" s="38">
        <v>0</v>
      </c>
      <c r="J934" s="38">
        <v>0</v>
      </c>
      <c r="K934" s="38">
        <v>1.0999999999999999E-2</v>
      </c>
      <c r="L934" s="39">
        <v>1</v>
      </c>
      <c r="M934" s="39">
        <v>1</v>
      </c>
      <c r="N934" s="39">
        <v>0</v>
      </c>
      <c r="O934" s="39">
        <v>0</v>
      </c>
      <c r="P934" s="39">
        <v>2</v>
      </c>
      <c r="Q934" s="41">
        <v>0</v>
      </c>
      <c r="R934" s="41">
        <v>0</v>
      </c>
      <c r="S934" s="41">
        <v>0</v>
      </c>
      <c r="T934" s="41">
        <v>0</v>
      </c>
      <c r="U934" s="41">
        <v>0</v>
      </c>
      <c r="V934" s="40">
        <v>0</v>
      </c>
      <c r="W934" s="40">
        <v>0</v>
      </c>
      <c r="X934" s="40">
        <v>0</v>
      </c>
      <c r="Y934" s="40">
        <v>0</v>
      </c>
      <c r="Z934" s="40">
        <v>0</v>
      </c>
      <c r="AA934" s="38">
        <v>0</v>
      </c>
      <c r="AB934" s="38">
        <v>0</v>
      </c>
      <c r="AC934" s="38">
        <v>0</v>
      </c>
      <c r="AD934" s="38">
        <v>0</v>
      </c>
      <c r="AE934" s="38">
        <v>0</v>
      </c>
      <c r="AF934" s="39">
        <v>0</v>
      </c>
      <c r="AG934" s="39">
        <v>0</v>
      </c>
      <c r="AH934" s="39">
        <v>0</v>
      </c>
      <c r="AI934" s="39">
        <v>0</v>
      </c>
      <c r="AJ934" s="39">
        <v>0</v>
      </c>
      <c r="AK934" s="38">
        <v>0</v>
      </c>
      <c r="AL934" s="38">
        <v>0</v>
      </c>
      <c r="AM934" s="38">
        <v>0</v>
      </c>
      <c r="AN934" s="38">
        <v>0</v>
      </c>
      <c r="AO934" s="38">
        <v>0</v>
      </c>
      <c r="AP934" s="36">
        <v>0</v>
      </c>
      <c r="AQ934" s="36">
        <v>0</v>
      </c>
      <c r="AR934" s="36">
        <v>0</v>
      </c>
      <c r="AS934" s="36">
        <v>0</v>
      </c>
      <c r="AT934" s="36">
        <v>0</v>
      </c>
      <c r="AU934" s="37">
        <v>0</v>
      </c>
      <c r="AV934" s="37">
        <v>0</v>
      </c>
      <c r="AW934" s="37">
        <v>0</v>
      </c>
      <c r="AX934" s="37">
        <v>0</v>
      </c>
      <c r="AY934" s="37">
        <v>0</v>
      </c>
      <c r="AZ934" s="36">
        <v>0</v>
      </c>
      <c r="BA934" s="36">
        <v>0</v>
      </c>
      <c r="BB934" s="36">
        <v>0</v>
      </c>
      <c r="BC934" s="36">
        <v>0</v>
      </c>
      <c r="BD934" s="36">
        <v>0</v>
      </c>
      <c r="BE934" s="38">
        <v>0</v>
      </c>
      <c r="BF934" s="38">
        <v>0</v>
      </c>
      <c r="BG934" s="38">
        <v>0</v>
      </c>
      <c r="BH934" s="38">
        <v>0</v>
      </c>
      <c r="BI934" s="38">
        <v>0</v>
      </c>
      <c r="BJ934" s="39">
        <v>0</v>
      </c>
      <c r="BK934" s="39">
        <v>0</v>
      </c>
      <c r="BL934" s="39">
        <v>0</v>
      </c>
      <c r="BM934" s="39">
        <v>0</v>
      </c>
      <c r="BN934" s="39">
        <v>0</v>
      </c>
      <c r="BO934" s="38">
        <v>0</v>
      </c>
      <c r="BP934" s="38">
        <v>0</v>
      </c>
      <c r="BQ934" s="38">
        <v>0</v>
      </c>
      <c r="BR934" s="38">
        <v>0</v>
      </c>
      <c r="BS934" s="38">
        <v>0</v>
      </c>
      <c r="BT934" s="36">
        <v>6.0000000000000001E-3</v>
      </c>
      <c r="BU934" s="36">
        <v>5.0000000000000001E-3</v>
      </c>
      <c r="BV934" s="36">
        <v>0</v>
      </c>
      <c r="BW934" s="36">
        <v>0</v>
      </c>
      <c r="BX934" s="36">
        <v>1.0999999999999999E-2</v>
      </c>
      <c r="BY934" s="37">
        <v>1</v>
      </c>
      <c r="BZ934" s="37">
        <v>1</v>
      </c>
      <c r="CA934" s="37">
        <v>0</v>
      </c>
      <c r="CB934" s="37">
        <v>0</v>
      </c>
      <c r="CC934" s="37">
        <v>2</v>
      </c>
      <c r="CD934" s="36">
        <v>0</v>
      </c>
      <c r="CE934" s="36">
        <v>0</v>
      </c>
      <c r="CF934" s="36">
        <v>0</v>
      </c>
      <c r="CG934" s="36">
        <v>0</v>
      </c>
      <c r="CH934" s="36">
        <v>0</v>
      </c>
    </row>
    <row r="935" spans="1:86" x14ac:dyDescent="0.25">
      <c r="A935" s="45">
        <v>2022</v>
      </c>
      <c r="B935" s="43" t="s">
        <v>194</v>
      </c>
      <c r="C935" s="44">
        <v>10056</v>
      </c>
      <c r="D935" s="43" t="s">
        <v>513</v>
      </c>
      <c r="E935" s="43" t="s">
        <v>473</v>
      </c>
      <c r="F935" s="42" t="s">
        <v>455</v>
      </c>
      <c r="G935" s="54">
        <v>0.19600000000000001</v>
      </c>
      <c r="H935" s="54">
        <v>0.60599999999999998</v>
      </c>
      <c r="I935" s="38">
        <v>0</v>
      </c>
      <c r="J935" s="38">
        <v>0</v>
      </c>
      <c r="K935" s="38">
        <v>0.80200000000000005</v>
      </c>
      <c r="L935" s="39">
        <v>24</v>
      </c>
      <c r="M935" s="39">
        <v>12</v>
      </c>
      <c r="N935" s="39">
        <v>0</v>
      </c>
      <c r="O935" s="39">
        <v>0</v>
      </c>
      <c r="P935" s="39">
        <v>36</v>
      </c>
      <c r="Q935" s="41">
        <v>0</v>
      </c>
      <c r="R935" s="41">
        <v>0</v>
      </c>
      <c r="S935" s="41">
        <v>0</v>
      </c>
      <c r="T935" s="41">
        <v>0</v>
      </c>
      <c r="U935" s="41" t="s">
        <v>450</v>
      </c>
      <c r="V935" s="40">
        <v>0</v>
      </c>
      <c r="W935" s="40">
        <v>0</v>
      </c>
      <c r="X935" s="40">
        <v>0</v>
      </c>
      <c r="Y935" s="40">
        <v>0</v>
      </c>
      <c r="Z935" s="40" t="s">
        <v>450</v>
      </c>
      <c r="AA935" s="38">
        <v>0</v>
      </c>
      <c r="AB935" s="38">
        <v>0</v>
      </c>
      <c r="AC935" s="38">
        <v>0</v>
      </c>
      <c r="AD935" s="38">
        <v>0</v>
      </c>
      <c r="AE935" s="38" t="s">
        <v>450</v>
      </c>
      <c r="AF935" s="39">
        <v>0</v>
      </c>
      <c r="AG935" s="39">
        <v>0</v>
      </c>
      <c r="AH935" s="39">
        <v>0</v>
      </c>
      <c r="AI935" s="39">
        <v>0</v>
      </c>
      <c r="AJ935" s="39" t="s">
        <v>450</v>
      </c>
      <c r="AK935" s="38">
        <v>0</v>
      </c>
      <c r="AL935" s="38">
        <v>0</v>
      </c>
      <c r="AM935" s="38">
        <v>0</v>
      </c>
      <c r="AN935" s="38">
        <v>0</v>
      </c>
      <c r="AO935" s="38">
        <v>0</v>
      </c>
      <c r="AP935" s="36">
        <v>0</v>
      </c>
      <c r="AQ935" s="36">
        <v>0</v>
      </c>
      <c r="AR935" s="36">
        <v>0</v>
      </c>
      <c r="AS935" s="36">
        <v>0</v>
      </c>
      <c r="AT935" s="36">
        <v>0</v>
      </c>
      <c r="AU935" s="37">
        <v>0</v>
      </c>
      <c r="AV935" s="37">
        <v>0</v>
      </c>
      <c r="AW935" s="37">
        <v>0</v>
      </c>
      <c r="AX935" s="37">
        <v>0</v>
      </c>
      <c r="AY935" s="37">
        <v>0</v>
      </c>
      <c r="AZ935" s="36">
        <v>0</v>
      </c>
      <c r="BA935" s="36">
        <v>0</v>
      </c>
      <c r="BB935" s="36">
        <v>0</v>
      </c>
      <c r="BC935" s="36">
        <v>0</v>
      </c>
      <c r="BD935" s="36">
        <v>0</v>
      </c>
      <c r="BE935" s="38">
        <v>0</v>
      </c>
      <c r="BF935" s="38">
        <v>0</v>
      </c>
      <c r="BG935" s="38">
        <v>0.05</v>
      </c>
      <c r="BH935" s="38">
        <v>0</v>
      </c>
      <c r="BI935" s="38">
        <v>0.05</v>
      </c>
      <c r="BJ935" s="39">
        <v>0</v>
      </c>
      <c r="BK935" s="39">
        <v>0</v>
      </c>
      <c r="BL935" s="39">
        <v>1</v>
      </c>
      <c r="BM935" s="39">
        <v>0</v>
      </c>
      <c r="BN935" s="39">
        <v>1</v>
      </c>
      <c r="BO935" s="38">
        <v>0</v>
      </c>
      <c r="BP935" s="38">
        <v>0</v>
      </c>
      <c r="BQ935" s="38">
        <v>0</v>
      </c>
      <c r="BR935" s="38">
        <v>0</v>
      </c>
      <c r="BS935" s="38">
        <v>0</v>
      </c>
      <c r="BT935" s="36">
        <v>0.19600000000000001</v>
      </c>
      <c r="BU935" s="36">
        <v>0.60599999999999998</v>
      </c>
      <c r="BV935" s="36">
        <v>0.05</v>
      </c>
      <c r="BW935" s="36">
        <v>0</v>
      </c>
      <c r="BX935" s="36">
        <v>0.85199999999999998</v>
      </c>
      <c r="BY935" s="37">
        <v>24</v>
      </c>
      <c r="BZ935" s="37">
        <v>12</v>
      </c>
      <c r="CA935" s="37">
        <v>1</v>
      </c>
      <c r="CB935" s="37">
        <v>0</v>
      </c>
      <c r="CC935" s="37">
        <v>37</v>
      </c>
      <c r="CD935" s="36">
        <v>0</v>
      </c>
      <c r="CE935" s="36">
        <v>0</v>
      </c>
      <c r="CF935" s="36">
        <v>0</v>
      </c>
      <c r="CG935" s="36">
        <v>0</v>
      </c>
      <c r="CH935" s="36">
        <v>0</v>
      </c>
    </row>
    <row r="936" spans="1:86" x14ac:dyDescent="0.25">
      <c r="A936" s="45">
        <v>2022</v>
      </c>
      <c r="B936" s="43" t="s">
        <v>194</v>
      </c>
      <c r="C936" s="44">
        <v>10605</v>
      </c>
      <c r="D936" s="43" t="s">
        <v>512</v>
      </c>
      <c r="E936" s="43" t="s">
        <v>473</v>
      </c>
      <c r="F936" s="42" t="s">
        <v>455</v>
      </c>
      <c r="G936" s="54">
        <v>4.2999999999999997E-2</v>
      </c>
      <c r="H936" s="54">
        <v>0.104</v>
      </c>
      <c r="I936" s="38">
        <v>0</v>
      </c>
      <c r="J936" s="38">
        <v>0</v>
      </c>
      <c r="K936" s="38">
        <v>0.14699999999999999</v>
      </c>
      <c r="L936" s="39">
        <v>8</v>
      </c>
      <c r="M936" s="39">
        <v>5</v>
      </c>
      <c r="N936" s="39">
        <v>0</v>
      </c>
      <c r="O936" s="39">
        <v>0</v>
      </c>
      <c r="P936" s="39">
        <v>13</v>
      </c>
      <c r="Q936" s="41">
        <v>0</v>
      </c>
      <c r="R936" s="41">
        <v>0</v>
      </c>
      <c r="S936" s="41">
        <v>0</v>
      </c>
      <c r="T936" s="41">
        <v>0</v>
      </c>
      <c r="U936" s="41" t="s">
        <v>450</v>
      </c>
      <c r="V936" s="40">
        <v>0</v>
      </c>
      <c r="W936" s="40">
        <v>0</v>
      </c>
      <c r="X936" s="40">
        <v>0</v>
      </c>
      <c r="Y936" s="40">
        <v>0</v>
      </c>
      <c r="Z936" s="40" t="s">
        <v>450</v>
      </c>
      <c r="AA936" s="38">
        <v>0</v>
      </c>
      <c r="AB936" s="38">
        <v>0</v>
      </c>
      <c r="AC936" s="38">
        <v>0</v>
      </c>
      <c r="AD936" s="38">
        <v>0</v>
      </c>
      <c r="AE936" s="38" t="s">
        <v>450</v>
      </c>
      <c r="AF936" s="39">
        <v>0</v>
      </c>
      <c r="AG936" s="39">
        <v>0</v>
      </c>
      <c r="AH936" s="39">
        <v>0</v>
      </c>
      <c r="AI936" s="39">
        <v>0</v>
      </c>
      <c r="AJ936" s="39" t="s">
        <v>450</v>
      </c>
      <c r="AK936" s="38">
        <v>0</v>
      </c>
      <c r="AL936" s="38">
        <v>0</v>
      </c>
      <c r="AM936" s="38">
        <v>0</v>
      </c>
      <c r="AN936" s="38">
        <v>0</v>
      </c>
      <c r="AO936" s="38">
        <v>0</v>
      </c>
      <c r="AP936" s="36">
        <v>0</v>
      </c>
      <c r="AQ936" s="36">
        <v>0</v>
      </c>
      <c r="AR936" s="36">
        <v>0</v>
      </c>
      <c r="AS936" s="36">
        <v>0</v>
      </c>
      <c r="AT936" s="36">
        <v>0</v>
      </c>
      <c r="AU936" s="37">
        <v>0</v>
      </c>
      <c r="AV936" s="37">
        <v>0</v>
      </c>
      <c r="AW936" s="37">
        <v>0</v>
      </c>
      <c r="AX936" s="37">
        <v>0</v>
      </c>
      <c r="AY936" s="37">
        <v>0</v>
      </c>
      <c r="AZ936" s="36">
        <v>0</v>
      </c>
      <c r="BA936" s="36">
        <v>0</v>
      </c>
      <c r="BB936" s="36">
        <v>0</v>
      </c>
      <c r="BC936" s="36">
        <v>0</v>
      </c>
      <c r="BD936" s="36">
        <v>0</v>
      </c>
      <c r="BE936" s="38">
        <v>0</v>
      </c>
      <c r="BF936" s="38">
        <v>0</v>
      </c>
      <c r="BG936" s="38">
        <v>0</v>
      </c>
      <c r="BH936" s="38">
        <v>0</v>
      </c>
      <c r="BI936" s="38">
        <v>0</v>
      </c>
      <c r="BJ936" s="39">
        <v>0</v>
      </c>
      <c r="BK936" s="39">
        <v>0</v>
      </c>
      <c r="BL936" s="39">
        <v>0</v>
      </c>
      <c r="BM936" s="39">
        <v>0</v>
      </c>
      <c r="BN936" s="39">
        <v>0</v>
      </c>
      <c r="BO936" s="38">
        <v>0</v>
      </c>
      <c r="BP936" s="38">
        <v>0</v>
      </c>
      <c r="BQ936" s="38">
        <v>0</v>
      </c>
      <c r="BR936" s="38">
        <v>0</v>
      </c>
      <c r="BS936" s="38">
        <v>0</v>
      </c>
      <c r="BT936" s="36">
        <v>4.2999999999999997E-2</v>
      </c>
      <c r="BU936" s="36">
        <v>0.104</v>
      </c>
      <c r="BV936" s="36">
        <v>0</v>
      </c>
      <c r="BW936" s="36">
        <v>0</v>
      </c>
      <c r="BX936" s="36">
        <v>0.14699999999999999</v>
      </c>
      <c r="BY936" s="37">
        <v>8</v>
      </c>
      <c r="BZ936" s="37">
        <v>5</v>
      </c>
      <c r="CA936" s="37">
        <v>0</v>
      </c>
      <c r="CB936" s="37">
        <v>0</v>
      </c>
      <c r="CC936" s="37">
        <v>13</v>
      </c>
      <c r="CD936" s="36">
        <v>0</v>
      </c>
      <c r="CE936" s="36">
        <v>0</v>
      </c>
      <c r="CF936" s="36">
        <v>0</v>
      </c>
      <c r="CG936" s="36">
        <v>0</v>
      </c>
      <c r="CH936" s="36">
        <v>0</v>
      </c>
    </row>
    <row r="937" spans="1:86" x14ac:dyDescent="0.25">
      <c r="A937" s="45">
        <v>2022</v>
      </c>
      <c r="B937" s="43" t="s">
        <v>194</v>
      </c>
      <c r="C937" s="44">
        <v>11125</v>
      </c>
      <c r="D937" s="43" t="s">
        <v>511</v>
      </c>
      <c r="E937" s="43" t="s">
        <v>473</v>
      </c>
      <c r="F937" s="42" t="s">
        <v>455</v>
      </c>
      <c r="G937" s="54">
        <v>8.3000000000000004E-2</v>
      </c>
      <c r="H937" s="54">
        <v>5.0000000000000001E-3</v>
      </c>
      <c r="I937" s="38">
        <v>0</v>
      </c>
      <c r="J937" s="38">
        <v>0</v>
      </c>
      <c r="K937" s="38">
        <v>8.7999999999999995E-2</v>
      </c>
      <c r="L937" s="39">
        <v>11</v>
      </c>
      <c r="M937" s="39">
        <v>1</v>
      </c>
      <c r="N937" s="39">
        <v>0</v>
      </c>
      <c r="O937" s="39">
        <v>0</v>
      </c>
      <c r="P937" s="39">
        <v>12</v>
      </c>
      <c r="Q937" s="41">
        <v>0</v>
      </c>
      <c r="R937" s="41">
        <v>0</v>
      </c>
      <c r="S937" s="41">
        <v>0</v>
      </c>
      <c r="T937" s="41">
        <v>0</v>
      </c>
      <c r="U937" s="41" t="s">
        <v>450</v>
      </c>
      <c r="V937" s="40">
        <v>0</v>
      </c>
      <c r="W937" s="40">
        <v>0</v>
      </c>
      <c r="X937" s="40">
        <v>0</v>
      </c>
      <c r="Y937" s="40">
        <v>0</v>
      </c>
      <c r="Z937" s="40" t="s">
        <v>450</v>
      </c>
      <c r="AA937" s="38">
        <v>0</v>
      </c>
      <c r="AB937" s="38">
        <v>0</v>
      </c>
      <c r="AC937" s="38">
        <v>0</v>
      </c>
      <c r="AD937" s="38">
        <v>0</v>
      </c>
      <c r="AE937" s="38" t="s">
        <v>450</v>
      </c>
      <c r="AF937" s="39">
        <v>0</v>
      </c>
      <c r="AG937" s="39">
        <v>0</v>
      </c>
      <c r="AH937" s="39">
        <v>0</v>
      </c>
      <c r="AI937" s="39">
        <v>0</v>
      </c>
      <c r="AJ937" s="39" t="s">
        <v>450</v>
      </c>
      <c r="AK937" s="38">
        <v>0</v>
      </c>
      <c r="AL937" s="38">
        <v>0</v>
      </c>
      <c r="AM937" s="38">
        <v>0</v>
      </c>
      <c r="AN937" s="38">
        <v>0</v>
      </c>
      <c r="AO937" s="38">
        <v>0</v>
      </c>
      <c r="AP937" s="36">
        <v>0</v>
      </c>
      <c r="AQ937" s="36">
        <v>0</v>
      </c>
      <c r="AR937" s="36">
        <v>0</v>
      </c>
      <c r="AS937" s="36">
        <v>0</v>
      </c>
      <c r="AT937" s="36">
        <v>0</v>
      </c>
      <c r="AU937" s="37">
        <v>0</v>
      </c>
      <c r="AV937" s="37">
        <v>0</v>
      </c>
      <c r="AW937" s="37">
        <v>0</v>
      </c>
      <c r="AX937" s="37">
        <v>0</v>
      </c>
      <c r="AY937" s="37">
        <v>0</v>
      </c>
      <c r="AZ937" s="36">
        <v>0</v>
      </c>
      <c r="BA937" s="36">
        <v>0</v>
      </c>
      <c r="BB937" s="36">
        <v>0</v>
      </c>
      <c r="BC937" s="36">
        <v>0</v>
      </c>
      <c r="BD937" s="36">
        <v>0</v>
      </c>
      <c r="BE937" s="38">
        <v>0</v>
      </c>
      <c r="BF937" s="38">
        <v>0</v>
      </c>
      <c r="BG937" s="38">
        <v>0</v>
      </c>
      <c r="BH937" s="38">
        <v>0</v>
      </c>
      <c r="BI937" s="38">
        <v>0</v>
      </c>
      <c r="BJ937" s="39">
        <v>0</v>
      </c>
      <c r="BK937" s="39">
        <v>0</v>
      </c>
      <c r="BL937" s="39">
        <v>0</v>
      </c>
      <c r="BM937" s="39">
        <v>0</v>
      </c>
      <c r="BN937" s="39">
        <v>0</v>
      </c>
      <c r="BO937" s="38">
        <v>0</v>
      </c>
      <c r="BP937" s="38">
        <v>0</v>
      </c>
      <c r="BQ937" s="38">
        <v>0</v>
      </c>
      <c r="BR937" s="38">
        <v>0</v>
      </c>
      <c r="BS937" s="38">
        <v>0</v>
      </c>
      <c r="BT937" s="36">
        <v>8.3000000000000004E-2</v>
      </c>
      <c r="BU937" s="36">
        <v>5.0000000000000001E-3</v>
      </c>
      <c r="BV937" s="36">
        <v>0</v>
      </c>
      <c r="BW937" s="36">
        <v>0</v>
      </c>
      <c r="BX937" s="36">
        <v>8.7999999999999995E-2</v>
      </c>
      <c r="BY937" s="37">
        <v>11</v>
      </c>
      <c r="BZ937" s="37">
        <v>1</v>
      </c>
      <c r="CA937" s="37">
        <v>0</v>
      </c>
      <c r="CB937" s="37">
        <v>0</v>
      </c>
      <c r="CC937" s="37">
        <v>12</v>
      </c>
      <c r="CD937" s="36">
        <v>0</v>
      </c>
      <c r="CE937" s="36">
        <v>0</v>
      </c>
      <c r="CF937" s="36">
        <v>0</v>
      </c>
      <c r="CG937" s="36">
        <v>0</v>
      </c>
      <c r="CH937" s="36">
        <v>0</v>
      </c>
    </row>
    <row r="938" spans="1:86" x14ac:dyDescent="0.25">
      <c r="A938" s="45">
        <v>2022</v>
      </c>
      <c r="B938" s="43" t="s">
        <v>194</v>
      </c>
      <c r="C938" s="44">
        <v>11479</v>
      </c>
      <c r="D938" s="43" t="s">
        <v>510</v>
      </c>
      <c r="E938" s="43" t="s">
        <v>473</v>
      </c>
      <c r="F938" s="42" t="s">
        <v>457</v>
      </c>
      <c r="G938" s="54">
        <v>10.452999999999999</v>
      </c>
      <c r="H938" s="54">
        <v>33.188000000000002</v>
      </c>
      <c r="I938" s="38" t="s">
        <v>450</v>
      </c>
      <c r="J938" s="38" t="s">
        <v>450</v>
      </c>
      <c r="K938" s="38">
        <v>43.640999999999998</v>
      </c>
      <c r="L938" s="39">
        <v>1744</v>
      </c>
      <c r="M938" s="39">
        <v>252</v>
      </c>
      <c r="N938" s="39" t="s">
        <v>450</v>
      </c>
      <c r="O938" s="39" t="s">
        <v>450</v>
      </c>
      <c r="P938" s="39">
        <v>1996</v>
      </c>
      <c r="Q938" s="41" t="s">
        <v>450</v>
      </c>
      <c r="R938" s="41" t="s">
        <v>450</v>
      </c>
      <c r="S938" s="41" t="s">
        <v>450</v>
      </c>
      <c r="T938" s="41" t="s">
        <v>450</v>
      </c>
      <c r="U938" s="41" t="s">
        <v>450</v>
      </c>
      <c r="V938" s="40" t="s">
        <v>450</v>
      </c>
      <c r="W938" s="40" t="s">
        <v>450</v>
      </c>
      <c r="X938" s="40" t="s">
        <v>450</v>
      </c>
      <c r="Y938" s="40" t="s">
        <v>450</v>
      </c>
      <c r="Z938" s="40" t="s">
        <v>450</v>
      </c>
      <c r="AA938" s="38" t="s">
        <v>450</v>
      </c>
      <c r="AB938" s="38" t="s">
        <v>450</v>
      </c>
      <c r="AC938" s="38" t="s">
        <v>450</v>
      </c>
      <c r="AD938" s="38" t="s">
        <v>450</v>
      </c>
      <c r="AE938" s="38" t="s">
        <v>450</v>
      </c>
      <c r="AF938" s="39" t="s">
        <v>450</v>
      </c>
      <c r="AG938" s="39" t="s">
        <v>450</v>
      </c>
      <c r="AH938" s="39" t="s">
        <v>450</v>
      </c>
      <c r="AI938" s="39" t="s">
        <v>450</v>
      </c>
      <c r="AJ938" s="39" t="s">
        <v>450</v>
      </c>
      <c r="AK938" s="38">
        <v>208.82</v>
      </c>
      <c r="AL938" s="38">
        <v>195.52699999999999</v>
      </c>
      <c r="AM938" s="38" t="s">
        <v>450</v>
      </c>
      <c r="AN938" s="38" t="s">
        <v>450</v>
      </c>
      <c r="AO938" s="38">
        <v>404.34699999999998</v>
      </c>
      <c r="AP938" s="36">
        <v>0.04</v>
      </c>
      <c r="AQ938" s="36">
        <v>0.02</v>
      </c>
      <c r="AR938" s="36" t="s">
        <v>450</v>
      </c>
      <c r="AS938" s="36" t="s">
        <v>450</v>
      </c>
      <c r="AT938" s="36">
        <v>0.06</v>
      </c>
      <c r="AU938" s="37">
        <v>4</v>
      </c>
      <c r="AV938" s="37">
        <v>1</v>
      </c>
      <c r="AW938" s="37" t="s">
        <v>450</v>
      </c>
      <c r="AX938" s="37" t="s">
        <v>450</v>
      </c>
      <c r="AY938" s="37">
        <v>5</v>
      </c>
      <c r="AZ938" s="36">
        <v>0.8</v>
      </c>
      <c r="BA938" s="36">
        <v>0</v>
      </c>
      <c r="BB938" s="36" t="s">
        <v>450</v>
      </c>
      <c r="BC938" s="36" t="s">
        <v>450</v>
      </c>
      <c r="BD938" s="36">
        <v>0.8</v>
      </c>
      <c r="BE938" s="38" t="s">
        <v>450</v>
      </c>
      <c r="BF938" s="38">
        <v>0.4</v>
      </c>
      <c r="BG938" s="38" t="s">
        <v>450</v>
      </c>
      <c r="BH938" s="38" t="s">
        <v>450</v>
      </c>
      <c r="BI938" s="38">
        <v>0.4</v>
      </c>
      <c r="BJ938" s="39" t="s">
        <v>450</v>
      </c>
      <c r="BK938" s="39">
        <v>1</v>
      </c>
      <c r="BL938" s="39" t="s">
        <v>450</v>
      </c>
      <c r="BM938" s="39" t="s">
        <v>450</v>
      </c>
      <c r="BN938" s="39">
        <v>1</v>
      </c>
      <c r="BO938" s="38" t="s">
        <v>450</v>
      </c>
      <c r="BP938" s="38" t="s">
        <v>450</v>
      </c>
      <c r="BQ938" s="38" t="s">
        <v>450</v>
      </c>
      <c r="BR938" s="38" t="s">
        <v>450</v>
      </c>
      <c r="BS938" s="38">
        <v>0</v>
      </c>
      <c r="BT938" s="36">
        <v>10.493</v>
      </c>
      <c r="BU938" s="36">
        <v>33.607999999999997</v>
      </c>
      <c r="BV938" s="36">
        <v>0</v>
      </c>
      <c r="BW938" s="36">
        <v>0</v>
      </c>
      <c r="BX938" s="36">
        <v>44.100999999999999</v>
      </c>
      <c r="BY938" s="37">
        <v>1748</v>
      </c>
      <c r="BZ938" s="37">
        <v>254</v>
      </c>
      <c r="CA938" s="37">
        <v>0</v>
      </c>
      <c r="CB938" s="37">
        <v>0</v>
      </c>
      <c r="CC938" s="37">
        <v>2002</v>
      </c>
      <c r="CD938" s="36">
        <v>209.62</v>
      </c>
      <c r="CE938" s="36">
        <v>195.52699999999999</v>
      </c>
      <c r="CF938" s="36">
        <v>0</v>
      </c>
      <c r="CG938" s="36">
        <v>0</v>
      </c>
      <c r="CH938" s="36">
        <v>405.14699999999999</v>
      </c>
    </row>
    <row r="939" spans="1:86" x14ac:dyDescent="0.25">
      <c r="A939" s="45">
        <v>2022</v>
      </c>
      <c r="B939" s="43" t="s">
        <v>194</v>
      </c>
      <c r="C939" s="44">
        <v>11571</v>
      </c>
      <c r="D939" s="43" t="s">
        <v>509</v>
      </c>
      <c r="E939" s="43" t="s">
        <v>473</v>
      </c>
      <c r="F939" s="42" t="s">
        <v>457</v>
      </c>
      <c r="G939" s="54">
        <v>4.9000000000000002E-2</v>
      </c>
      <c r="H939" s="54">
        <v>0.02</v>
      </c>
      <c r="I939" s="38">
        <v>0.12</v>
      </c>
      <c r="J939" s="38" t="s">
        <v>450</v>
      </c>
      <c r="K939" s="38">
        <v>0.189</v>
      </c>
      <c r="L939" s="39">
        <v>9</v>
      </c>
      <c r="M939" s="39">
        <v>1</v>
      </c>
      <c r="N939" s="39">
        <v>2</v>
      </c>
      <c r="O939" s="39" t="s">
        <v>450</v>
      </c>
      <c r="P939" s="39">
        <v>12</v>
      </c>
      <c r="Q939" s="41" t="s">
        <v>450</v>
      </c>
      <c r="R939" s="41">
        <v>0.01</v>
      </c>
      <c r="S939" s="41" t="s">
        <v>450</v>
      </c>
      <c r="T939" s="41" t="s">
        <v>450</v>
      </c>
      <c r="U939" s="41">
        <v>0.01</v>
      </c>
      <c r="V939" s="40" t="s">
        <v>450</v>
      </c>
      <c r="W939" s="40">
        <v>2</v>
      </c>
      <c r="X939" s="40" t="s">
        <v>450</v>
      </c>
      <c r="Y939" s="40" t="s">
        <v>450</v>
      </c>
      <c r="Z939" s="40">
        <v>2</v>
      </c>
      <c r="AA939" s="38" t="s">
        <v>450</v>
      </c>
      <c r="AB939" s="38" t="s">
        <v>450</v>
      </c>
      <c r="AC939" s="38" t="s">
        <v>450</v>
      </c>
      <c r="AD939" s="38" t="s">
        <v>450</v>
      </c>
      <c r="AE939" s="38">
        <v>0</v>
      </c>
      <c r="AF939" s="39" t="s">
        <v>450</v>
      </c>
      <c r="AG939" s="39" t="s">
        <v>450</v>
      </c>
      <c r="AH939" s="39" t="s">
        <v>450</v>
      </c>
      <c r="AI939" s="39" t="s">
        <v>450</v>
      </c>
      <c r="AJ939" s="39">
        <v>0</v>
      </c>
      <c r="AK939" s="38" t="s">
        <v>450</v>
      </c>
      <c r="AL939" s="38" t="s">
        <v>450</v>
      </c>
      <c r="AM939" s="38" t="s">
        <v>450</v>
      </c>
      <c r="AN939" s="38" t="s">
        <v>450</v>
      </c>
      <c r="AO939" s="38">
        <v>0</v>
      </c>
      <c r="AP939" s="36" t="s">
        <v>450</v>
      </c>
      <c r="AQ939" s="36" t="s">
        <v>450</v>
      </c>
      <c r="AR939" s="36" t="s">
        <v>450</v>
      </c>
      <c r="AS939" s="36" t="s">
        <v>450</v>
      </c>
      <c r="AT939" s="36">
        <v>0</v>
      </c>
      <c r="AU939" s="37" t="s">
        <v>450</v>
      </c>
      <c r="AV939" s="37" t="s">
        <v>450</v>
      </c>
      <c r="AW939" s="37" t="s">
        <v>450</v>
      </c>
      <c r="AX939" s="37" t="s">
        <v>450</v>
      </c>
      <c r="AY939" s="37">
        <v>0</v>
      </c>
      <c r="AZ939" s="36" t="s">
        <v>450</v>
      </c>
      <c r="BA939" s="36" t="s">
        <v>450</v>
      </c>
      <c r="BB939" s="36" t="s">
        <v>450</v>
      </c>
      <c r="BC939" s="36" t="s">
        <v>450</v>
      </c>
      <c r="BD939" s="36">
        <v>0</v>
      </c>
      <c r="BE939" s="38" t="s">
        <v>450</v>
      </c>
      <c r="BF939" s="38" t="s">
        <v>450</v>
      </c>
      <c r="BG939" s="38" t="s">
        <v>450</v>
      </c>
      <c r="BH939" s="38" t="s">
        <v>450</v>
      </c>
      <c r="BI939" s="38">
        <v>0</v>
      </c>
      <c r="BJ939" s="39" t="s">
        <v>450</v>
      </c>
      <c r="BK939" s="39" t="s">
        <v>450</v>
      </c>
      <c r="BL939" s="39" t="s">
        <v>450</v>
      </c>
      <c r="BM939" s="39" t="s">
        <v>450</v>
      </c>
      <c r="BN939" s="39">
        <v>0</v>
      </c>
      <c r="BO939" s="38" t="s">
        <v>450</v>
      </c>
      <c r="BP939" s="38" t="s">
        <v>450</v>
      </c>
      <c r="BQ939" s="38" t="s">
        <v>450</v>
      </c>
      <c r="BR939" s="38" t="s">
        <v>450</v>
      </c>
      <c r="BS939" s="38">
        <v>0</v>
      </c>
      <c r="BT939" s="36">
        <v>4.9000000000000002E-2</v>
      </c>
      <c r="BU939" s="36">
        <v>0.02</v>
      </c>
      <c r="BV939" s="36">
        <v>0.12</v>
      </c>
      <c r="BW939" s="36">
        <v>0</v>
      </c>
      <c r="BX939" s="36">
        <v>0.189</v>
      </c>
      <c r="BY939" s="37">
        <v>9</v>
      </c>
      <c r="BZ939" s="37">
        <v>1</v>
      </c>
      <c r="CA939" s="37">
        <v>2</v>
      </c>
      <c r="CB939" s="37">
        <v>0</v>
      </c>
      <c r="CC939" s="37">
        <v>12</v>
      </c>
      <c r="CD939" s="36">
        <v>0</v>
      </c>
      <c r="CE939" s="36">
        <v>0</v>
      </c>
      <c r="CF939" s="36">
        <v>0</v>
      </c>
      <c r="CG939" s="36">
        <v>0</v>
      </c>
      <c r="CH939" s="36">
        <v>0</v>
      </c>
    </row>
    <row r="940" spans="1:86" x14ac:dyDescent="0.25">
      <c r="A940" s="45">
        <v>2022</v>
      </c>
      <c r="B940" s="43" t="s">
        <v>194</v>
      </c>
      <c r="C940" s="44">
        <v>11740</v>
      </c>
      <c r="D940" s="43" t="s">
        <v>508</v>
      </c>
      <c r="E940" s="43" t="s">
        <v>473</v>
      </c>
      <c r="F940" s="42" t="s">
        <v>457</v>
      </c>
      <c r="G940" s="54">
        <v>0.20100000000000001</v>
      </c>
      <c r="H940" s="54">
        <v>3.6999999999999998E-2</v>
      </c>
      <c r="I940" s="38" t="s">
        <v>450</v>
      </c>
      <c r="J940" s="38" t="s">
        <v>450</v>
      </c>
      <c r="K940" s="38">
        <v>0.23799999999999999</v>
      </c>
      <c r="L940" s="39">
        <v>33</v>
      </c>
      <c r="M940" s="39">
        <v>4</v>
      </c>
      <c r="N940" s="39" t="s">
        <v>450</v>
      </c>
      <c r="O940" s="39" t="s">
        <v>450</v>
      </c>
      <c r="P940" s="39">
        <v>37</v>
      </c>
      <c r="Q940" s="41" t="s">
        <v>450</v>
      </c>
      <c r="R940" s="41" t="s">
        <v>450</v>
      </c>
      <c r="S940" s="41" t="s">
        <v>450</v>
      </c>
      <c r="T940" s="41" t="s">
        <v>450</v>
      </c>
      <c r="U940" s="41" t="s">
        <v>450</v>
      </c>
      <c r="V940" s="40" t="s">
        <v>450</v>
      </c>
      <c r="W940" s="40" t="s">
        <v>450</v>
      </c>
      <c r="X940" s="40" t="s">
        <v>450</v>
      </c>
      <c r="Y940" s="40" t="s">
        <v>450</v>
      </c>
      <c r="Z940" s="40" t="s">
        <v>450</v>
      </c>
      <c r="AA940" s="38" t="s">
        <v>450</v>
      </c>
      <c r="AB940" s="38" t="s">
        <v>450</v>
      </c>
      <c r="AC940" s="38" t="s">
        <v>450</v>
      </c>
      <c r="AD940" s="38" t="s">
        <v>450</v>
      </c>
      <c r="AE940" s="38" t="s">
        <v>450</v>
      </c>
      <c r="AF940" s="39" t="s">
        <v>450</v>
      </c>
      <c r="AG940" s="39" t="s">
        <v>450</v>
      </c>
      <c r="AH940" s="39" t="s">
        <v>450</v>
      </c>
      <c r="AI940" s="39" t="s">
        <v>450</v>
      </c>
      <c r="AJ940" s="39" t="s">
        <v>450</v>
      </c>
      <c r="AK940" s="38">
        <v>33.871000000000002</v>
      </c>
      <c r="AL940" s="38">
        <v>6.55</v>
      </c>
      <c r="AM940" s="38" t="s">
        <v>450</v>
      </c>
      <c r="AN940" s="38" t="s">
        <v>450</v>
      </c>
      <c r="AO940" s="38">
        <v>40.420999999999999</v>
      </c>
      <c r="AP940" s="36" t="s">
        <v>450</v>
      </c>
      <c r="AQ940" s="36" t="s">
        <v>450</v>
      </c>
      <c r="AR940" s="36" t="s">
        <v>450</v>
      </c>
      <c r="AS940" s="36" t="s">
        <v>450</v>
      </c>
      <c r="AT940" s="36">
        <v>0</v>
      </c>
      <c r="AU940" s="37" t="s">
        <v>450</v>
      </c>
      <c r="AV940" s="37" t="s">
        <v>450</v>
      </c>
      <c r="AW940" s="37" t="s">
        <v>450</v>
      </c>
      <c r="AX940" s="37" t="s">
        <v>450</v>
      </c>
      <c r="AY940" s="37">
        <v>0</v>
      </c>
      <c r="AZ940" s="36" t="s">
        <v>450</v>
      </c>
      <c r="BA940" s="36" t="s">
        <v>450</v>
      </c>
      <c r="BB940" s="36" t="s">
        <v>450</v>
      </c>
      <c r="BC940" s="36" t="s">
        <v>450</v>
      </c>
      <c r="BD940" s="36">
        <v>0</v>
      </c>
      <c r="BE940" s="38" t="s">
        <v>450</v>
      </c>
      <c r="BF940" s="38" t="s">
        <v>450</v>
      </c>
      <c r="BG940" s="38" t="s">
        <v>450</v>
      </c>
      <c r="BH940" s="38" t="s">
        <v>450</v>
      </c>
      <c r="BI940" s="38">
        <v>0</v>
      </c>
      <c r="BJ940" s="39" t="s">
        <v>450</v>
      </c>
      <c r="BK940" s="39" t="s">
        <v>450</v>
      </c>
      <c r="BL940" s="39" t="s">
        <v>450</v>
      </c>
      <c r="BM940" s="39" t="s">
        <v>450</v>
      </c>
      <c r="BN940" s="39">
        <v>0</v>
      </c>
      <c r="BO940" s="38" t="s">
        <v>450</v>
      </c>
      <c r="BP940" s="38" t="s">
        <v>450</v>
      </c>
      <c r="BQ940" s="38" t="s">
        <v>450</v>
      </c>
      <c r="BR940" s="38" t="s">
        <v>450</v>
      </c>
      <c r="BS940" s="38">
        <v>0</v>
      </c>
      <c r="BT940" s="36">
        <v>0.20100000000000001</v>
      </c>
      <c r="BU940" s="36">
        <v>3.6999999999999998E-2</v>
      </c>
      <c r="BV940" s="36">
        <v>0</v>
      </c>
      <c r="BW940" s="36">
        <v>0</v>
      </c>
      <c r="BX940" s="36">
        <v>0.23799999999999999</v>
      </c>
      <c r="BY940" s="37">
        <v>33</v>
      </c>
      <c r="BZ940" s="37">
        <v>4</v>
      </c>
      <c r="CA940" s="37">
        <v>0</v>
      </c>
      <c r="CB940" s="37">
        <v>0</v>
      </c>
      <c r="CC940" s="37">
        <v>37</v>
      </c>
      <c r="CD940" s="36">
        <v>33.871000000000002</v>
      </c>
      <c r="CE940" s="36">
        <v>6.55</v>
      </c>
      <c r="CF940" s="36">
        <v>0</v>
      </c>
      <c r="CG940" s="36">
        <v>0</v>
      </c>
      <c r="CH940" s="36">
        <v>40.420999999999999</v>
      </c>
    </row>
    <row r="941" spans="1:86" x14ac:dyDescent="0.25">
      <c r="A941" s="45">
        <v>2022</v>
      </c>
      <c r="B941" s="43" t="s">
        <v>194</v>
      </c>
      <c r="C941" s="44">
        <v>12298</v>
      </c>
      <c r="D941" s="43" t="s">
        <v>507</v>
      </c>
      <c r="E941" s="43" t="s">
        <v>473</v>
      </c>
      <c r="F941" s="42" t="s">
        <v>455</v>
      </c>
      <c r="G941" s="54">
        <v>0.18099999999999999</v>
      </c>
      <c r="H941" s="54">
        <v>0.23100000000000001</v>
      </c>
      <c r="I941" s="38">
        <v>0</v>
      </c>
      <c r="J941" s="38">
        <v>0</v>
      </c>
      <c r="K941" s="38">
        <v>0.41199999999999998</v>
      </c>
      <c r="L941" s="39">
        <v>25</v>
      </c>
      <c r="M941" s="39">
        <v>9</v>
      </c>
      <c r="N941" s="39">
        <v>0</v>
      </c>
      <c r="O941" s="39">
        <v>0</v>
      </c>
      <c r="P941" s="39">
        <v>34</v>
      </c>
      <c r="Q941" s="41">
        <v>0</v>
      </c>
      <c r="R941" s="41">
        <v>0</v>
      </c>
      <c r="S941" s="41">
        <v>0</v>
      </c>
      <c r="T941" s="41">
        <v>0</v>
      </c>
      <c r="U941" s="41" t="s">
        <v>450</v>
      </c>
      <c r="V941" s="40">
        <v>0</v>
      </c>
      <c r="W941" s="40">
        <v>0</v>
      </c>
      <c r="X941" s="40">
        <v>0</v>
      </c>
      <c r="Y941" s="40">
        <v>0</v>
      </c>
      <c r="Z941" s="40" t="s">
        <v>450</v>
      </c>
      <c r="AA941" s="38">
        <v>0</v>
      </c>
      <c r="AB941" s="38">
        <v>0</v>
      </c>
      <c r="AC941" s="38">
        <v>0</v>
      </c>
      <c r="AD941" s="38">
        <v>0</v>
      </c>
      <c r="AE941" s="38" t="s">
        <v>450</v>
      </c>
      <c r="AF941" s="39">
        <v>0</v>
      </c>
      <c r="AG941" s="39">
        <v>0</v>
      </c>
      <c r="AH941" s="39">
        <v>0</v>
      </c>
      <c r="AI941" s="39">
        <v>0</v>
      </c>
      <c r="AJ941" s="39" t="s">
        <v>450</v>
      </c>
      <c r="AK941" s="38">
        <v>0</v>
      </c>
      <c r="AL941" s="38">
        <v>0</v>
      </c>
      <c r="AM941" s="38">
        <v>0</v>
      </c>
      <c r="AN941" s="38">
        <v>0</v>
      </c>
      <c r="AO941" s="38">
        <v>0</v>
      </c>
      <c r="AP941" s="36">
        <v>0</v>
      </c>
      <c r="AQ941" s="36">
        <v>0</v>
      </c>
      <c r="AR941" s="36">
        <v>0</v>
      </c>
      <c r="AS941" s="36">
        <v>0</v>
      </c>
      <c r="AT941" s="36">
        <v>0</v>
      </c>
      <c r="AU941" s="37">
        <v>0</v>
      </c>
      <c r="AV941" s="37">
        <v>0</v>
      </c>
      <c r="AW941" s="37">
        <v>0</v>
      </c>
      <c r="AX941" s="37">
        <v>0</v>
      </c>
      <c r="AY941" s="37">
        <v>0</v>
      </c>
      <c r="AZ941" s="36">
        <v>0</v>
      </c>
      <c r="BA941" s="36">
        <v>0</v>
      </c>
      <c r="BB941" s="36">
        <v>0</v>
      </c>
      <c r="BC941" s="36">
        <v>0</v>
      </c>
      <c r="BD941" s="36">
        <v>0</v>
      </c>
      <c r="BE941" s="38">
        <v>0</v>
      </c>
      <c r="BF941" s="38">
        <v>0</v>
      </c>
      <c r="BG941" s="38">
        <v>0</v>
      </c>
      <c r="BH941" s="38">
        <v>0</v>
      </c>
      <c r="BI941" s="38">
        <v>0</v>
      </c>
      <c r="BJ941" s="39">
        <v>0</v>
      </c>
      <c r="BK941" s="39">
        <v>0</v>
      </c>
      <c r="BL941" s="39">
        <v>0</v>
      </c>
      <c r="BM941" s="39">
        <v>0</v>
      </c>
      <c r="BN941" s="39">
        <v>0</v>
      </c>
      <c r="BO941" s="38">
        <v>0</v>
      </c>
      <c r="BP941" s="38">
        <v>0</v>
      </c>
      <c r="BQ941" s="38">
        <v>0</v>
      </c>
      <c r="BR941" s="38">
        <v>0</v>
      </c>
      <c r="BS941" s="38">
        <v>0</v>
      </c>
      <c r="BT941" s="36">
        <v>0.18099999999999999</v>
      </c>
      <c r="BU941" s="36">
        <v>0.23100000000000001</v>
      </c>
      <c r="BV941" s="36">
        <v>0</v>
      </c>
      <c r="BW941" s="36">
        <v>0</v>
      </c>
      <c r="BX941" s="36">
        <v>0.41199999999999998</v>
      </c>
      <c r="BY941" s="37">
        <v>25</v>
      </c>
      <c r="BZ941" s="37">
        <v>9</v>
      </c>
      <c r="CA941" s="37">
        <v>0</v>
      </c>
      <c r="CB941" s="37">
        <v>0</v>
      </c>
      <c r="CC941" s="37">
        <v>34</v>
      </c>
      <c r="CD941" s="36">
        <v>0</v>
      </c>
      <c r="CE941" s="36">
        <v>0</v>
      </c>
      <c r="CF941" s="36">
        <v>0</v>
      </c>
      <c r="CG941" s="36">
        <v>0</v>
      </c>
      <c r="CH941" s="36">
        <v>0</v>
      </c>
    </row>
    <row r="942" spans="1:86" x14ac:dyDescent="0.25">
      <c r="A942" s="45">
        <v>2022</v>
      </c>
      <c r="B942" s="43" t="s">
        <v>194</v>
      </c>
      <c r="C942" s="44">
        <v>13036</v>
      </c>
      <c r="D942" s="43" t="s">
        <v>506</v>
      </c>
      <c r="E942" s="43" t="s">
        <v>473</v>
      </c>
      <c r="F942" s="42" t="s">
        <v>455</v>
      </c>
      <c r="G942" s="54">
        <v>0.52200000000000002</v>
      </c>
      <c r="H942" s="54">
        <v>6.5000000000000002E-2</v>
      </c>
      <c r="I942" s="38">
        <v>0</v>
      </c>
      <c r="J942" s="38">
        <v>0</v>
      </c>
      <c r="K942" s="38">
        <v>0.58699999999999997</v>
      </c>
      <c r="L942" s="39">
        <v>79</v>
      </c>
      <c r="M942" s="39">
        <v>6</v>
      </c>
      <c r="N942" s="39">
        <v>0</v>
      </c>
      <c r="O942" s="39">
        <v>0</v>
      </c>
      <c r="P942" s="39">
        <v>85</v>
      </c>
      <c r="Q942" s="41">
        <v>0</v>
      </c>
      <c r="R942" s="41">
        <v>0</v>
      </c>
      <c r="S942" s="41">
        <v>0</v>
      </c>
      <c r="T942" s="41">
        <v>0</v>
      </c>
      <c r="U942" s="41" t="s">
        <v>450</v>
      </c>
      <c r="V942" s="40">
        <v>0</v>
      </c>
      <c r="W942" s="40">
        <v>0</v>
      </c>
      <c r="X942" s="40">
        <v>0</v>
      </c>
      <c r="Y942" s="40">
        <v>0</v>
      </c>
      <c r="Z942" s="40" t="s">
        <v>450</v>
      </c>
      <c r="AA942" s="38">
        <v>0</v>
      </c>
      <c r="AB942" s="38">
        <v>0</v>
      </c>
      <c r="AC942" s="38">
        <v>0</v>
      </c>
      <c r="AD942" s="38">
        <v>0</v>
      </c>
      <c r="AE942" s="38" t="s">
        <v>450</v>
      </c>
      <c r="AF942" s="39">
        <v>0</v>
      </c>
      <c r="AG942" s="39">
        <v>0</v>
      </c>
      <c r="AH942" s="39">
        <v>0</v>
      </c>
      <c r="AI942" s="39">
        <v>0</v>
      </c>
      <c r="AJ942" s="39" t="s">
        <v>450</v>
      </c>
      <c r="AK942" s="38">
        <v>0</v>
      </c>
      <c r="AL942" s="38">
        <v>0</v>
      </c>
      <c r="AM942" s="38">
        <v>0</v>
      </c>
      <c r="AN942" s="38">
        <v>0</v>
      </c>
      <c r="AO942" s="38">
        <v>0</v>
      </c>
      <c r="AP942" s="36">
        <v>0.01</v>
      </c>
      <c r="AQ942" s="36">
        <v>0</v>
      </c>
      <c r="AR942" s="36">
        <v>0</v>
      </c>
      <c r="AS942" s="36">
        <v>0</v>
      </c>
      <c r="AT942" s="36">
        <v>0.01</v>
      </c>
      <c r="AU942" s="37">
        <v>1</v>
      </c>
      <c r="AV942" s="37">
        <v>0</v>
      </c>
      <c r="AW942" s="37">
        <v>0</v>
      </c>
      <c r="AX942" s="37">
        <v>0</v>
      </c>
      <c r="AY942" s="37">
        <v>1</v>
      </c>
      <c r="AZ942" s="36">
        <v>0</v>
      </c>
      <c r="BA942" s="36">
        <v>0</v>
      </c>
      <c r="BB942" s="36">
        <v>0</v>
      </c>
      <c r="BC942" s="36">
        <v>0</v>
      </c>
      <c r="BD942" s="36">
        <v>0</v>
      </c>
      <c r="BE942" s="38">
        <v>0</v>
      </c>
      <c r="BF942" s="38">
        <v>0</v>
      </c>
      <c r="BG942" s="38">
        <v>0</v>
      </c>
      <c r="BH942" s="38">
        <v>0</v>
      </c>
      <c r="BI942" s="38">
        <v>0</v>
      </c>
      <c r="BJ942" s="39">
        <v>0</v>
      </c>
      <c r="BK942" s="39">
        <v>0</v>
      </c>
      <c r="BL942" s="39">
        <v>0</v>
      </c>
      <c r="BM942" s="39">
        <v>0</v>
      </c>
      <c r="BN942" s="39">
        <v>0</v>
      </c>
      <c r="BO942" s="38">
        <v>0</v>
      </c>
      <c r="BP942" s="38">
        <v>0</v>
      </c>
      <c r="BQ942" s="38">
        <v>0</v>
      </c>
      <c r="BR942" s="38">
        <v>0</v>
      </c>
      <c r="BS942" s="38">
        <v>0</v>
      </c>
      <c r="BT942" s="36">
        <v>0.53200000000000003</v>
      </c>
      <c r="BU942" s="36">
        <v>6.5000000000000002E-2</v>
      </c>
      <c r="BV942" s="36">
        <v>0</v>
      </c>
      <c r="BW942" s="36">
        <v>0</v>
      </c>
      <c r="BX942" s="36">
        <v>0.59699999999999998</v>
      </c>
      <c r="BY942" s="37">
        <v>80</v>
      </c>
      <c r="BZ942" s="37">
        <v>6</v>
      </c>
      <c r="CA942" s="37">
        <v>0</v>
      </c>
      <c r="CB942" s="37">
        <v>0</v>
      </c>
      <c r="CC942" s="37">
        <v>86</v>
      </c>
      <c r="CD942" s="36">
        <v>0</v>
      </c>
      <c r="CE942" s="36">
        <v>0</v>
      </c>
      <c r="CF942" s="36">
        <v>0</v>
      </c>
      <c r="CG942" s="36">
        <v>0</v>
      </c>
      <c r="CH942" s="36">
        <v>0</v>
      </c>
    </row>
    <row r="943" spans="1:86" x14ac:dyDescent="0.25">
      <c r="A943" s="45">
        <v>2022</v>
      </c>
      <c r="B943" s="43" t="s">
        <v>194</v>
      </c>
      <c r="C943" s="44">
        <v>13145</v>
      </c>
      <c r="D943" s="43" t="s">
        <v>505</v>
      </c>
      <c r="E943" s="43" t="s">
        <v>473</v>
      </c>
      <c r="F943" s="42" t="s">
        <v>455</v>
      </c>
      <c r="G943" s="54">
        <v>8.0000000000000002E-3</v>
      </c>
      <c r="H943" s="54">
        <v>6.0000000000000001E-3</v>
      </c>
      <c r="I943" s="38">
        <v>0</v>
      </c>
      <c r="J943" s="38">
        <v>0</v>
      </c>
      <c r="K943" s="38">
        <v>1.4E-2</v>
      </c>
      <c r="L943" s="39">
        <v>1</v>
      </c>
      <c r="M943" s="39">
        <v>1</v>
      </c>
      <c r="N943" s="39">
        <v>0</v>
      </c>
      <c r="O943" s="39">
        <v>0</v>
      </c>
      <c r="P943" s="39">
        <v>2</v>
      </c>
      <c r="Q943" s="41">
        <v>0</v>
      </c>
      <c r="R943" s="41">
        <v>0</v>
      </c>
      <c r="S943" s="41">
        <v>0</v>
      </c>
      <c r="T943" s="41">
        <v>0</v>
      </c>
      <c r="U943" s="41" t="s">
        <v>450</v>
      </c>
      <c r="V943" s="40">
        <v>0</v>
      </c>
      <c r="W943" s="40">
        <v>0</v>
      </c>
      <c r="X943" s="40">
        <v>0</v>
      </c>
      <c r="Y943" s="40">
        <v>0</v>
      </c>
      <c r="Z943" s="40" t="s">
        <v>450</v>
      </c>
      <c r="AA943" s="38">
        <v>0</v>
      </c>
      <c r="AB943" s="38">
        <v>0</v>
      </c>
      <c r="AC943" s="38">
        <v>0</v>
      </c>
      <c r="AD943" s="38">
        <v>0</v>
      </c>
      <c r="AE943" s="38" t="s">
        <v>450</v>
      </c>
      <c r="AF943" s="39">
        <v>0</v>
      </c>
      <c r="AG943" s="39">
        <v>0</v>
      </c>
      <c r="AH943" s="39">
        <v>0</v>
      </c>
      <c r="AI943" s="39">
        <v>0</v>
      </c>
      <c r="AJ943" s="39" t="s">
        <v>450</v>
      </c>
      <c r="AK943" s="38">
        <v>0</v>
      </c>
      <c r="AL943" s="38">
        <v>0</v>
      </c>
      <c r="AM943" s="38">
        <v>0</v>
      </c>
      <c r="AN943" s="38">
        <v>0</v>
      </c>
      <c r="AO943" s="38">
        <v>0</v>
      </c>
      <c r="AP943" s="36">
        <v>0</v>
      </c>
      <c r="AQ943" s="36">
        <v>0</v>
      </c>
      <c r="AR943" s="36">
        <v>0</v>
      </c>
      <c r="AS943" s="36">
        <v>0</v>
      </c>
      <c r="AT943" s="36">
        <v>0</v>
      </c>
      <c r="AU943" s="37">
        <v>0</v>
      </c>
      <c r="AV943" s="37">
        <v>0</v>
      </c>
      <c r="AW943" s="37">
        <v>0</v>
      </c>
      <c r="AX943" s="37">
        <v>0</v>
      </c>
      <c r="AY943" s="37">
        <v>0</v>
      </c>
      <c r="AZ943" s="36">
        <v>0</v>
      </c>
      <c r="BA943" s="36">
        <v>0</v>
      </c>
      <c r="BB943" s="36">
        <v>0</v>
      </c>
      <c r="BC943" s="36">
        <v>0</v>
      </c>
      <c r="BD943" s="36">
        <v>0</v>
      </c>
      <c r="BE943" s="38">
        <v>0</v>
      </c>
      <c r="BF943" s="38">
        <v>0</v>
      </c>
      <c r="BG943" s="38">
        <v>0.33500000000000002</v>
      </c>
      <c r="BH943" s="38">
        <v>0</v>
      </c>
      <c r="BI943" s="38">
        <v>0.33500000000000002</v>
      </c>
      <c r="BJ943" s="39">
        <v>0</v>
      </c>
      <c r="BK943" s="39">
        <v>0</v>
      </c>
      <c r="BL943" s="39">
        <v>1</v>
      </c>
      <c r="BM943" s="39">
        <v>0</v>
      </c>
      <c r="BN943" s="39">
        <v>1</v>
      </c>
      <c r="BO943" s="38">
        <v>0</v>
      </c>
      <c r="BP943" s="38">
        <v>0</v>
      </c>
      <c r="BQ943" s="38">
        <v>0</v>
      </c>
      <c r="BR943" s="38">
        <v>0</v>
      </c>
      <c r="BS943" s="38">
        <v>0</v>
      </c>
      <c r="BT943" s="36">
        <v>8.0000000000000002E-3</v>
      </c>
      <c r="BU943" s="36">
        <v>6.0000000000000001E-3</v>
      </c>
      <c r="BV943" s="36">
        <v>0.33500000000000002</v>
      </c>
      <c r="BW943" s="36">
        <v>0</v>
      </c>
      <c r="BX943" s="36">
        <v>0.34899999999999998</v>
      </c>
      <c r="BY943" s="37">
        <v>1</v>
      </c>
      <c r="BZ943" s="37">
        <v>1</v>
      </c>
      <c r="CA943" s="37">
        <v>1</v>
      </c>
      <c r="CB943" s="37">
        <v>0</v>
      </c>
      <c r="CC943" s="37">
        <v>3</v>
      </c>
      <c r="CD943" s="36">
        <v>0</v>
      </c>
      <c r="CE943" s="36">
        <v>0</v>
      </c>
      <c r="CF943" s="36">
        <v>0</v>
      </c>
      <c r="CG943" s="36">
        <v>0</v>
      </c>
      <c r="CH943" s="36">
        <v>0</v>
      </c>
    </row>
    <row r="944" spans="1:86" x14ac:dyDescent="0.25">
      <c r="A944" s="45">
        <v>2022</v>
      </c>
      <c r="B944" s="43" t="s">
        <v>194</v>
      </c>
      <c r="C944" s="44">
        <v>13438</v>
      </c>
      <c r="D944" s="43" t="s">
        <v>504</v>
      </c>
      <c r="E944" s="43" t="s">
        <v>473</v>
      </c>
      <c r="F944" s="42" t="s">
        <v>455</v>
      </c>
      <c r="G944" s="54">
        <v>5.6000000000000001E-2</v>
      </c>
      <c r="H944" s="54">
        <v>4.5999999999999999E-2</v>
      </c>
      <c r="I944" s="38">
        <v>0</v>
      </c>
      <c r="J944" s="38">
        <v>0</v>
      </c>
      <c r="K944" s="38">
        <v>0.10199999999999999</v>
      </c>
      <c r="L944" s="39">
        <v>10</v>
      </c>
      <c r="M944" s="39">
        <v>4</v>
      </c>
      <c r="N944" s="39">
        <v>0</v>
      </c>
      <c r="O944" s="39">
        <v>0</v>
      </c>
      <c r="P944" s="39">
        <v>14</v>
      </c>
      <c r="Q944" s="41">
        <v>0</v>
      </c>
      <c r="R944" s="41">
        <v>0</v>
      </c>
      <c r="S944" s="41">
        <v>0</v>
      </c>
      <c r="T944" s="41">
        <v>0</v>
      </c>
      <c r="U944" s="41" t="s">
        <v>450</v>
      </c>
      <c r="V944" s="40">
        <v>0</v>
      </c>
      <c r="W944" s="40">
        <v>0</v>
      </c>
      <c r="X944" s="40">
        <v>0</v>
      </c>
      <c r="Y944" s="40">
        <v>0</v>
      </c>
      <c r="Z944" s="40" t="s">
        <v>450</v>
      </c>
      <c r="AA944" s="38">
        <v>0</v>
      </c>
      <c r="AB944" s="38">
        <v>0</v>
      </c>
      <c r="AC944" s="38">
        <v>0</v>
      </c>
      <c r="AD944" s="38">
        <v>0</v>
      </c>
      <c r="AE944" s="38" t="s">
        <v>450</v>
      </c>
      <c r="AF944" s="39">
        <v>0</v>
      </c>
      <c r="AG944" s="39">
        <v>0</v>
      </c>
      <c r="AH944" s="39">
        <v>0</v>
      </c>
      <c r="AI944" s="39">
        <v>0</v>
      </c>
      <c r="AJ944" s="39" t="s">
        <v>450</v>
      </c>
      <c r="AK944" s="38">
        <v>0</v>
      </c>
      <c r="AL944" s="38">
        <v>0</v>
      </c>
      <c r="AM944" s="38">
        <v>0</v>
      </c>
      <c r="AN944" s="38">
        <v>0</v>
      </c>
      <c r="AO944" s="38">
        <v>0</v>
      </c>
      <c r="AP944" s="36">
        <v>0</v>
      </c>
      <c r="AQ944" s="36">
        <v>0</v>
      </c>
      <c r="AR944" s="36">
        <v>0</v>
      </c>
      <c r="AS944" s="36">
        <v>0</v>
      </c>
      <c r="AT944" s="36">
        <v>0</v>
      </c>
      <c r="AU944" s="37">
        <v>0</v>
      </c>
      <c r="AV944" s="37">
        <v>0</v>
      </c>
      <c r="AW944" s="37">
        <v>0</v>
      </c>
      <c r="AX944" s="37">
        <v>0</v>
      </c>
      <c r="AY944" s="37">
        <v>0</v>
      </c>
      <c r="AZ944" s="36">
        <v>0</v>
      </c>
      <c r="BA944" s="36">
        <v>0</v>
      </c>
      <c r="BB944" s="36">
        <v>0</v>
      </c>
      <c r="BC944" s="36">
        <v>0</v>
      </c>
      <c r="BD944" s="36">
        <v>0</v>
      </c>
      <c r="BE944" s="38">
        <v>0</v>
      </c>
      <c r="BF944" s="38">
        <v>0</v>
      </c>
      <c r="BG944" s="38">
        <v>0</v>
      </c>
      <c r="BH944" s="38">
        <v>0</v>
      </c>
      <c r="BI944" s="38">
        <v>0</v>
      </c>
      <c r="BJ944" s="39">
        <v>0</v>
      </c>
      <c r="BK944" s="39">
        <v>0</v>
      </c>
      <c r="BL944" s="39">
        <v>0</v>
      </c>
      <c r="BM944" s="39">
        <v>0</v>
      </c>
      <c r="BN944" s="39">
        <v>0</v>
      </c>
      <c r="BO944" s="38">
        <v>0</v>
      </c>
      <c r="BP944" s="38">
        <v>0</v>
      </c>
      <c r="BQ944" s="38">
        <v>0</v>
      </c>
      <c r="BR944" s="38">
        <v>0</v>
      </c>
      <c r="BS944" s="38">
        <v>0</v>
      </c>
      <c r="BT944" s="36">
        <v>5.6000000000000001E-2</v>
      </c>
      <c r="BU944" s="36">
        <v>4.5999999999999999E-2</v>
      </c>
      <c r="BV944" s="36">
        <v>0</v>
      </c>
      <c r="BW944" s="36">
        <v>0</v>
      </c>
      <c r="BX944" s="36">
        <v>0.10199999999999999</v>
      </c>
      <c r="BY944" s="37">
        <v>10</v>
      </c>
      <c r="BZ944" s="37">
        <v>4</v>
      </c>
      <c r="CA944" s="37">
        <v>0</v>
      </c>
      <c r="CB944" s="37">
        <v>0</v>
      </c>
      <c r="CC944" s="37">
        <v>14</v>
      </c>
      <c r="CD944" s="36">
        <v>0</v>
      </c>
      <c r="CE944" s="36">
        <v>0</v>
      </c>
      <c r="CF944" s="36">
        <v>0</v>
      </c>
      <c r="CG944" s="36">
        <v>0</v>
      </c>
      <c r="CH944" s="36">
        <v>0</v>
      </c>
    </row>
    <row r="945" spans="1:86" x14ac:dyDescent="0.25">
      <c r="A945" s="45">
        <v>2022</v>
      </c>
      <c r="B945" s="43" t="s">
        <v>194</v>
      </c>
      <c r="C945" s="44">
        <v>13448</v>
      </c>
      <c r="D945" s="43" t="s">
        <v>503</v>
      </c>
      <c r="E945" s="43" t="s">
        <v>473</v>
      </c>
      <c r="F945" s="42" t="s">
        <v>455</v>
      </c>
      <c r="G945" s="54">
        <v>7.4999999999999997E-2</v>
      </c>
      <c r="H945" s="54">
        <v>8.0000000000000002E-3</v>
      </c>
      <c r="I945" s="38">
        <v>0</v>
      </c>
      <c r="J945" s="38">
        <v>0</v>
      </c>
      <c r="K945" s="38">
        <v>8.3000000000000004E-2</v>
      </c>
      <c r="L945" s="39">
        <v>9</v>
      </c>
      <c r="M945" s="39">
        <v>2</v>
      </c>
      <c r="N945" s="39">
        <v>0</v>
      </c>
      <c r="O945" s="39">
        <v>0</v>
      </c>
      <c r="P945" s="39">
        <v>11</v>
      </c>
      <c r="Q945" s="41">
        <v>0</v>
      </c>
      <c r="R945" s="41">
        <v>0</v>
      </c>
      <c r="S945" s="41">
        <v>0</v>
      </c>
      <c r="T945" s="41">
        <v>0</v>
      </c>
      <c r="U945" s="41" t="s">
        <v>450</v>
      </c>
      <c r="V945" s="40">
        <v>0</v>
      </c>
      <c r="W945" s="40">
        <v>0</v>
      </c>
      <c r="X945" s="40">
        <v>0</v>
      </c>
      <c r="Y945" s="40">
        <v>0</v>
      </c>
      <c r="Z945" s="40" t="s">
        <v>450</v>
      </c>
      <c r="AA945" s="38">
        <v>0</v>
      </c>
      <c r="AB945" s="38">
        <v>0</v>
      </c>
      <c r="AC945" s="38">
        <v>0</v>
      </c>
      <c r="AD945" s="38">
        <v>0</v>
      </c>
      <c r="AE945" s="38" t="s">
        <v>450</v>
      </c>
      <c r="AF945" s="39">
        <v>0</v>
      </c>
      <c r="AG945" s="39">
        <v>0</v>
      </c>
      <c r="AH945" s="39">
        <v>0</v>
      </c>
      <c r="AI945" s="39">
        <v>0</v>
      </c>
      <c r="AJ945" s="39" t="s">
        <v>450</v>
      </c>
      <c r="AK945" s="38">
        <v>0</v>
      </c>
      <c r="AL945" s="38">
        <v>0</v>
      </c>
      <c r="AM945" s="38">
        <v>0</v>
      </c>
      <c r="AN945" s="38">
        <v>0</v>
      </c>
      <c r="AO945" s="38">
        <v>0</v>
      </c>
      <c r="AP945" s="36">
        <v>0</v>
      </c>
      <c r="AQ945" s="36">
        <v>0.02</v>
      </c>
      <c r="AR945" s="36">
        <v>0</v>
      </c>
      <c r="AS945" s="36">
        <v>0</v>
      </c>
      <c r="AT945" s="36">
        <v>0.02</v>
      </c>
      <c r="AU945" s="37">
        <v>0</v>
      </c>
      <c r="AV945" s="37">
        <v>1</v>
      </c>
      <c r="AW945" s="37">
        <v>0</v>
      </c>
      <c r="AX945" s="37">
        <v>0</v>
      </c>
      <c r="AY945" s="37">
        <v>1</v>
      </c>
      <c r="AZ945" s="36">
        <v>0</v>
      </c>
      <c r="BA945" s="36">
        <v>0</v>
      </c>
      <c r="BB945" s="36">
        <v>0</v>
      </c>
      <c r="BC945" s="36">
        <v>0</v>
      </c>
      <c r="BD945" s="36">
        <v>0</v>
      </c>
      <c r="BE945" s="38">
        <v>0</v>
      </c>
      <c r="BF945" s="38">
        <v>0</v>
      </c>
      <c r="BG945" s="38">
        <v>0</v>
      </c>
      <c r="BH945" s="38">
        <v>0</v>
      </c>
      <c r="BI945" s="38">
        <v>0</v>
      </c>
      <c r="BJ945" s="39">
        <v>0</v>
      </c>
      <c r="BK945" s="39">
        <v>0</v>
      </c>
      <c r="BL945" s="39">
        <v>0</v>
      </c>
      <c r="BM945" s="39">
        <v>0</v>
      </c>
      <c r="BN945" s="39">
        <v>0</v>
      </c>
      <c r="BO945" s="38">
        <v>0</v>
      </c>
      <c r="BP945" s="38">
        <v>0</v>
      </c>
      <c r="BQ945" s="38">
        <v>0</v>
      </c>
      <c r="BR945" s="38">
        <v>0</v>
      </c>
      <c r="BS945" s="38">
        <v>0</v>
      </c>
      <c r="BT945" s="36">
        <v>7.4999999999999997E-2</v>
      </c>
      <c r="BU945" s="36">
        <v>2.8000000000000001E-2</v>
      </c>
      <c r="BV945" s="36">
        <v>0</v>
      </c>
      <c r="BW945" s="36">
        <v>0</v>
      </c>
      <c r="BX945" s="36">
        <v>0.10299999999999999</v>
      </c>
      <c r="BY945" s="37">
        <v>9</v>
      </c>
      <c r="BZ945" s="37">
        <v>3</v>
      </c>
      <c r="CA945" s="37">
        <v>0</v>
      </c>
      <c r="CB945" s="37">
        <v>0</v>
      </c>
      <c r="CC945" s="37">
        <v>12</v>
      </c>
      <c r="CD945" s="36">
        <v>0</v>
      </c>
      <c r="CE945" s="36">
        <v>0</v>
      </c>
      <c r="CF945" s="36">
        <v>0</v>
      </c>
      <c r="CG945" s="36">
        <v>0</v>
      </c>
      <c r="CH945" s="36">
        <v>0</v>
      </c>
    </row>
    <row r="946" spans="1:86" x14ac:dyDescent="0.25">
      <c r="A946" s="45">
        <v>2022</v>
      </c>
      <c r="B946" s="43" t="s">
        <v>194</v>
      </c>
      <c r="C946" s="44">
        <v>13467</v>
      </c>
      <c r="D946" s="43" t="s">
        <v>502</v>
      </c>
      <c r="E946" s="43" t="s">
        <v>473</v>
      </c>
      <c r="F946" s="42" t="s">
        <v>455</v>
      </c>
      <c r="G946" s="54">
        <v>7.8E-2</v>
      </c>
      <c r="H946" s="54">
        <v>0</v>
      </c>
      <c r="I946" s="38">
        <v>0</v>
      </c>
      <c r="J946" s="38">
        <v>0</v>
      </c>
      <c r="K946" s="38">
        <v>7.8E-2</v>
      </c>
      <c r="L946" s="39">
        <v>9</v>
      </c>
      <c r="M946" s="39">
        <v>0</v>
      </c>
      <c r="N946" s="39">
        <v>0</v>
      </c>
      <c r="O946" s="39">
        <v>0</v>
      </c>
      <c r="P946" s="39">
        <v>9</v>
      </c>
      <c r="Q946" s="41">
        <v>0</v>
      </c>
      <c r="R946" s="41">
        <v>0</v>
      </c>
      <c r="S946" s="41">
        <v>0</v>
      </c>
      <c r="T946" s="41">
        <v>0</v>
      </c>
      <c r="U946" s="41" t="s">
        <v>450</v>
      </c>
      <c r="V946" s="40">
        <v>0</v>
      </c>
      <c r="W946" s="40">
        <v>0</v>
      </c>
      <c r="X946" s="40">
        <v>0</v>
      </c>
      <c r="Y946" s="40">
        <v>0</v>
      </c>
      <c r="Z946" s="40" t="s">
        <v>450</v>
      </c>
      <c r="AA946" s="38">
        <v>0</v>
      </c>
      <c r="AB946" s="38">
        <v>0</v>
      </c>
      <c r="AC946" s="38">
        <v>0</v>
      </c>
      <c r="AD946" s="38">
        <v>0</v>
      </c>
      <c r="AE946" s="38" t="s">
        <v>450</v>
      </c>
      <c r="AF946" s="39">
        <v>0</v>
      </c>
      <c r="AG946" s="39">
        <v>0</v>
      </c>
      <c r="AH946" s="39">
        <v>0</v>
      </c>
      <c r="AI946" s="39">
        <v>0</v>
      </c>
      <c r="AJ946" s="39" t="s">
        <v>450</v>
      </c>
      <c r="AK946" s="38">
        <v>0</v>
      </c>
      <c r="AL946" s="38">
        <v>0</v>
      </c>
      <c r="AM946" s="38">
        <v>0</v>
      </c>
      <c r="AN946" s="38">
        <v>0</v>
      </c>
      <c r="AO946" s="38">
        <v>0</v>
      </c>
      <c r="AP946" s="36">
        <v>0</v>
      </c>
      <c r="AQ946" s="36">
        <v>0</v>
      </c>
      <c r="AR946" s="36">
        <v>0</v>
      </c>
      <c r="AS946" s="36">
        <v>0</v>
      </c>
      <c r="AT946" s="36">
        <v>0</v>
      </c>
      <c r="AU946" s="37">
        <v>0</v>
      </c>
      <c r="AV946" s="37">
        <v>0</v>
      </c>
      <c r="AW946" s="37">
        <v>0</v>
      </c>
      <c r="AX946" s="37">
        <v>0</v>
      </c>
      <c r="AY946" s="37">
        <v>0</v>
      </c>
      <c r="AZ946" s="36">
        <v>0</v>
      </c>
      <c r="BA946" s="36">
        <v>0</v>
      </c>
      <c r="BB946" s="36">
        <v>0</v>
      </c>
      <c r="BC946" s="36">
        <v>0</v>
      </c>
      <c r="BD946" s="36">
        <v>0</v>
      </c>
      <c r="BE946" s="38">
        <v>0</v>
      </c>
      <c r="BF946" s="38">
        <v>0</v>
      </c>
      <c r="BG946" s="38">
        <v>0</v>
      </c>
      <c r="BH946" s="38">
        <v>0</v>
      </c>
      <c r="BI946" s="38">
        <v>0</v>
      </c>
      <c r="BJ946" s="39">
        <v>0</v>
      </c>
      <c r="BK946" s="39">
        <v>0</v>
      </c>
      <c r="BL946" s="39">
        <v>0</v>
      </c>
      <c r="BM946" s="39">
        <v>0</v>
      </c>
      <c r="BN946" s="39">
        <v>0</v>
      </c>
      <c r="BO946" s="38">
        <v>0</v>
      </c>
      <c r="BP946" s="38">
        <v>0</v>
      </c>
      <c r="BQ946" s="38">
        <v>0</v>
      </c>
      <c r="BR946" s="38">
        <v>0</v>
      </c>
      <c r="BS946" s="38">
        <v>0</v>
      </c>
      <c r="BT946" s="36">
        <v>7.8E-2</v>
      </c>
      <c r="BU946" s="36">
        <v>0</v>
      </c>
      <c r="BV946" s="36">
        <v>0</v>
      </c>
      <c r="BW946" s="36">
        <v>0</v>
      </c>
      <c r="BX946" s="36">
        <v>7.8E-2</v>
      </c>
      <c r="BY946" s="37">
        <v>9</v>
      </c>
      <c r="BZ946" s="37">
        <v>0</v>
      </c>
      <c r="CA946" s="37">
        <v>0</v>
      </c>
      <c r="CB946" s="37">
        <v>0</v>
      </c>
      <c r="CC946" s="37">
        <v>9</v>
      </c>
      <c r="CD946" s="36">
        <v>0</v>
      </c>
      <c r="CE946" s="36">
        <v>0</v>
      </c>
      <c r="CF946" s="36">
        <v>0</v>
      </c>
      <c r="CG946" s="36">
        <v>0</v>
      </c>
      <c r="CH946" s="36">
        <v>0</v>
      </c>
    </row>
    <row r="947" spans="1:86" x14ac:dyDescent="0.25">
      <c r="A947" s="45">
        <v>2022</v>
      </c>
      <c r="B947" s="43" t="s">
        <v>194</v>
      </c>
      <c r="C947" s="44">
        <v>13481</v>
      </c>
      <c r="D947" s="43" t="s">
        <v>501</v>
      </c>
      <c r="E947" s="43" t="s">
        <v>473</v>
      </c>
      <c r="F947" s="42" t="s">
        <v>455</v>
      </c>
      <c r="G947" s="54">
        <v>0.114</v>
      </c>
      <c r="H947" s="54">
        <v>0.17399999999999999</v>
      </c>
      <c r="I947" s="38">
        <v>0</v>
      </c>
      <c r="J947" s="38">
        <v>0</v>
      </c>
      <c r="K947" s="38">
        <v>0.28799999999999998</v>
      </c>
      <c r="L947" s="39">
        <v>14</v>
      </c>
      <c r="M947" s="39">
        <v>3</v>
      </c>
      <c r="N947" s="39">
        <v>0</v>
      </c>
      <c r="O947" s="39">
        <v>0</v>
      </c>
      <c r="P947" s="39">
        <v>17</v>
      </c>
      <c r="Q947" s="41">
        <v>0</v>
      </c>
      <c r="R947" s="41">
        <v>0</v>
      </c>
      <c r="S947" s="41">
        <v>0</v>
      </c>
      <c r="T947" s="41">
        <v>0</v>
      </c>
      <c r="U947" s="41" t="s">
        <v>450</v>
      </c>
      <c r="V947" s="40">
        <v>0</v>
      </c>
      <c r="W947" s="40">
        <v>0</v>
      </c>
      <c r="X947" s="40">
        <v>0</v>
      </c>
      <c r="Y947" s="40">
        <v>0</v>
      </c>
      <c r="Z947" s="40" t="s">
        <v>450</v>
      </c>
      <c r="AA947" s="38">
        <v>0</v>
      </c>
      <c r="AB947" s="38">
        <v>0</v>
      </c>
      <c r="AC947" s="38">
        <v>0</v>
      </c>
      <c r="AD947" s="38">
        <v>0</v>
      </c>
      <c r="AE947" s="38" t="s">
        <v>450</v>
      </c>
      <c r="AF947" s="39">
        <v>0</v>
      </c>
      <c r="AG947" s="39">
        <v>0</v>
      </c>
      <c r="AH947" s="39">
        <v>0</v>
      </c>
      <c r="AI947" s="39">
        <v>0</v>
      </c>
      <c r="AJ947" s="39" t="s">
        <v>450</v>
      </c>
      <c r="AK947" s="38">
        <v>0</v>
      </c>
      <c r="AL947" s="38">
        <v>0</v>
      </c>
      <c r="AM947" s="38">
        <v>0</v>
      </c>
      <c r="AN947" s="38">
        <v>0</v>
      </c>
      <c r="AO947" s="38">
        <v>0</v>
      </c>
      <c r="AP947" s="36">
        <v>0</v>
      </c>
      <c r="AQ947" s="36">
        <v>0</v>
      </c>
      <c r="AR947" s="36">
        <v>0</v>
      </c>
      <c r="AS947" s="36">
        <v>0</v>
      </c>
      <c r="AT947" s="36">
        <v>0</v>
      </c>
      <c r="AU947" s="37">
        <v>0</v>
      </c>
      <c r="AV947" s="37">
        <v>0</v>
      </c>
      <c r="AW947" s="37">
        <v>0</v>
      </c>
      <c r="AX947" s="37">
        <v>0</v>
      </c>
      <c r="AY947" s="37">
        <v>0</v>
      </c>
      <c r="AZ947" s="36">
        <v>0</v>
      </c>
      <c r="BA947" s="36">
        <v>0</v>
      </c>
      <c r="BB947" s="36">
        <v>0</v>
      </c>
      <c r="BC947" s="36">
        <v>0</v>
      </c>
      <c r="BD947" s="36">
        <v>0</v>
      </c>
      <c r="BE947" s="38">
        <v>0</v>
      </c>
      <c r="BF947" s="38">
        <v>0.435</v>
      </c>
      <c r="BG947" s="38">
        <v>0</v>
      </c>
      <c r="BH947" s="38">
        <v>0</v>
      </c>
      <c r="BI947" s="38">
        <v>0.435</v>
      </c>
      <c r="BJ947" s="39">
        <v>0</v>
      </c>
      <c r="BK947" s="39">
        <v>1</v>
      </c>
      <c r="BL947" s="39">
        <v>0</v>
      </c>
      <c r="BM947" s="39">
        <v>0</v>
      </c>
      <c r="BN947" s="39">
        <v>1</v>
      </c>
      <c r="BO947" s="38">
        <v>0</v>
      </c>
      <c r="BP947" s="38">
        <v>0</v>
      </c>
      <c r="BQ947" s="38">
        <v>0</v>
      </c>
      <c r="BR947" s="38">
        <v>0</v>
      </c>
      <c r="BS947" s="38">
        <v>0</v>
      </c>
      <c r="BT947" s="36">
        <v>0.114</v>
      </c>
      <c r="BU947" s="36">
        <v>0.60899999999999999</v>
      </c>
      <c r="BV947" s="36">
        <v>0</v>
      </c>
      <c r="BW947" s="36">
        <v>0</v>
      </c>
      <c r="BX947" s="36">
        <v>0.72299999999999998</v>
      </c>
      <c r="BY947" s="37">
        <v>14</v>
      </c>
      <c r="BZ947" s="37">
        <v>4</v>
      </c>
      <c r="CA947" s="37">
        <v>0</v>
      </c>
      <c r="CB947" s="37">
        <v>0</v>
      </c>
      <c r="CC947" s="37">
        <v>18</v>
      </c>
      <c r="CD947" s="36">
        <v>0</v>
      </c>
      <c r="CE947" s="36">
        <v>0</v>
      </c>
      <c r="CF947" s="36">
        <v>0</v>
      </c>
      <c r="CG947" s="36">
        <v>0</v>
      </c>
      <c r="CH947" s="36">
        <v>0</v>
      </c>
    </row>
    <row r="948" spans="1:86" x14ac:dyDescent="0.25">
      <c r="A948" s="45">
        <v>2022</v>
      </c>
      <c r="B948" s="43" t="s">
        <v>194</v>
      </c>
      <c r="C948" s="44">
        <v>13697</v>
      </c>
      <c r="D948" s="43" t="s">
        <v>500</v>
      </c>
      <c r="E948" s="43" t="s">
        <v>473</v>
      </c>
      <c r="F948" s="42" t="s">
        <v>457</v>
      </c>
      <c r="G948" s="54">
        <v>0.35699999999999998</v>
      </c>
      <c r="H948" s="54" t="s">
        <v>450</v>
      </c>
      <c r="I948" s="38" t="s">
        <v>450</v>
      </c>
      <c r="J948" s="38" t="s">
        <v>450</v>
      </c>
      <c r="K948" s="38">
        <v>0.35699999999999998</v>
      </c>
      <c r="L948" s="39">
        <v>41</v>
      </c>
      <c r="M948" s="39" t="s">
        <v>450</v>
      </c>
      <c r="N948" s="39" t="s">
        <v>450</v>
      </c>
      <c r="O948" s="39" t="s">
        <v>450</v>
      </c>
      <c r="P948" s="39">
        <v>41</v>
      </c>
      <c r="Q948" s="41" t="s">
        <v>450</v>
      </c>
      <c r="R948" s="41" t="s">
        <v>450</v>
      </c>
      <c r="S948" s="41" t="s">
        <v>450</v>
      </c>
      <c r="T948" s="41" t="s">
        <v>450</v>
      </c>
      <c r="U948" s="41" t="s">
        <v>450</v>
      </c>
      <c r="V948" s="40" t="s">
        <v>450</v>
      </c>
      <c r="W948" s="40" t="s">
        <v>450</v>
      </c>
      <c r="X948" s="40" t="s">
        <v>450</v>
      </c>
      <c r="Y948" s="40" t="s">
        <v>450</v>
      </c>
      <c r="Z948" s="40" t="s">
        <v>450</v>
      </c>
      <c r="AA948" s="38" t="s">
        <v>450</v>
      </c>
      <c r="AB948" s="38" t="s">
        <v>450</v>
      </c>
      <c r="AC948" s="38" t="s">
        <v>450</v>
      </c>
      <c r="AD948" s="38" t="s">
        <v>450</v>
      </c>
      <c r="AE948" s="38" t="s">
        <v>450</v>
      </c>
      <c r="AF948" s="39" t="s">
        <v>450</v>
      </c>
      <c r="AG948" s="39" t="s">
        <v>450</v>
      </c>
      <c r="AH948" s="39" t="s">
        <v>450</v>
      </c>
      <c r="AI948" s="39" t="s">
        <v>450</v>
      </c>
      <c r="AJ948" s="39" t="s">
        <v>450</v>
      </c>
      <c r="AK948" s="38">
        <v>77.522999999999996</v>
      </c>
      <c r="AL948" s="38" t="s">
        <v>450</v>
      </c>
      <c r="AM948" s="38" t="s">
        <v>450</v>
      </c>
      <c r="AN948" s="38" t="s">
        <v>450</v>
      </c>
      <c r="AO948" s="38">
        <v>77.522999999999996</v>
      </c>
      <c r="AP948" s="36" t="s">
        <v>450</v>
      </c>
      <c r="AQ948" s="36" t="s">
        <v>450</v>
      </c>
      <c r="AR948" s="36" t="s">
        <v>450</v>
      </c>
      <c r="AS948" s="36" t="s">
        <v>450</v>
      </c>
      <c r="AT948" s="36">
        <v>0</v>
      </c>
      <c r="AU948" s="37" t="s">
        <v>450</v>
      </c>
      <c r="AV948" s="37" t="s">
        <v>450</v>
      </c>
      <c r="AW948" s="37" t="s">
        <v>450</v>
      </c>
      <c r="AX948" s="37" t="s">
        <v>450</v>
      </c>
      <c r="AY948" s="37">
        <v>0</v>
      </c>
      <c r="AZ948" s="36" t="s">
        <v>450</v>
      </c>
      <c r="BA948" s="36" t="s">
        <v>450</v>
      </c>
      <c r="BB948" s="36" t="s">
        <v>450</v>
      </c>
      <c r="BC948" s="36" t="s">
        <v>450</v>
      </c>
      <c r="BD948" s="36">
        <v>0</v>
      </c>
      <c r="BE948" s="38" t="s">
        <v>450</v>
      </c>
      <c r="BF948" s="38" t="s">
        <v>450</v>
      </c>
      <c r="BG948" s="38" t="s">
        <v>450</v>
      </c>
      <c r="BH948" s="38" t="s">
        <v>450</v>
      </c>
      <c r="BI948" s="38">
        <v>0</v>
      </c>
      <c r="BJ948" s="39" t="s">
        <v>450</v>
      </c>
      <c r="BK948" s="39" t="s">
        <v>450</v>
      </c>
      <c r="BL948" s="39" t="s">
        <v>450</v>
      </c>
      <c r="BM948" s="39" t="s">
        <v>450</v>
      </c>
      <c r="BN948" s="39">
        <v>0</v>
      </c>
      <c r="BO948" s="38" t="s">
        <v>450</v>
      </c>
      <c r="BP948" s="38" t="s">
        <v>450</v>
      </c>
      <c r="BQ948" s="38" t="s">
        <v>450</v>
      </c>
      <c r="BR948" s="38" t="s">
        <v>450</v>
      </c>
      <c r="BS948" s="38">
        <v>0</v>
      </c>
      <c r="BT948" s="36">
        <v>0.35699999999999998</v>
      </c>
      <c r="BU948" s="36">
        <v>0</v>
      </c>
      <c r="BV948" s="36">
        <v>0</v>
      </c>
      <c r="BW948" s="36">
        <v>0</v>
      </c>
      <c r="BX948" s="36">
        <v>0.35699999999999998</v>
      </c>
      <c r="BY948" s="37">
        <v>41</v>
      </c>
      <c r="BZ948" s="37">
        <v>0</v>
      </c>
      <c r="CA948" s="37">
        <v>0</v>
      </c>
      <c r="CB948" s="37">
        <v>0</v>
      </c>
      <c r="CC948" s="37">
        <v>41</v>
      </c>
      <c r="CD948" s="36">
        <v>77.522999999999996</v>
      </c>
      <c r="CE948" s="36">
        <v>0</v>
      </c>
      <c r="CF948" s="36">
        <v>0</v>
      </c>
      <c r="CG948" s="36">
        <v>0</v>
      </c>
      <c r="CH948" s="36">
        <v>77.522999999999996</v>
      </c>
    </row>
    <row r="949" spans="1:86" x14ac:dyDescent="0.25">
      <c r="A949" s="45">
        <v>2022</v>
      </c>
      <c r="B949" s="43" t="s">
        <v>194</v>
      </c>
      <c r="C949" s="44">
        <v>13780</v>
      </c>
      <c r="D949" s="43" t="s">
        <v>499</v>
      </c>
      <c r="E949" s="43" t="s">
        <v>473</v>
      </c>
      <c r="F949" s="42" t="s">
        <v>457</v>
      </c>
      <c r="G949" s="54">
        <v>0.60599999999999998</v>
      </c>
      <c r="H949" s="54">
        <v>6.0999999999999999E-2</v>
      </c>
      <c r="I949" s="38" t="s">
        <v>450</v>
      </c>
      <c r="J949" s="38" t="s">
        <v>450</v>
      </c>
      <c r="K949" s="38">
        <v>0.66700000000000004</v>
      </c>
      <c r="L949" s="39">
        <v>76</v>
      </c>
      <c r="M949" s="39">
        <v>5</v>
      </c>
      <c r="N949" s="39" t="s">
        <v>450</v>
      </c>
      <c r="O949" s="39" t="s">
        <v>450</v>
      </c>
      <c r="P949" s="39">
        <v>81</v>
      </c>
      <c r="Q949" s="41" t="s">
        <v>450</v>
      </c>
      <c r="R949" s="41" t="s">
        <v>450</v>
      </c>
      <c r="S949" s="41" t="s">
        <v>450</v>
      </c>
      <c r="T949" s="41" t="s">
        <v>450</v>
      </c>
      <c r="U949" s="41">
        <v>0</v>
      </c>
      <c r="V949" s="40" t="s">
        <v>450</v>
      </c>
      <c r="W949" s="40" t="s">
        <v>450</v>
      </c>
      <c r="X949" s="40" t="s">
        <v>450</v>
      </c>
      <c r="Y949" s="40" t="s">
        <v>450</v>
      </c>
      <c r="Z949" s="40">
        <v>0</v>
      </c>
      <c r="AA949" s="38">
        <v>0.30499999999999999</v>
      </c>
      <c r="AB949" s="38">
        <v>2.6949999999999998</v>
      </c>
      <c r="AC949" s="38" t="s">
        <v>450</v>
      </c>
      <c r="AD949" s="38" t="s">
        <v>450</v>
      </c>
      <c r="AE949" s="38">
        <v>3</v>
      </c>
      <c r="AF949" s="39">
        <v>100</v>
      </c>
      <c r="AG949" s="39">
        <v>49</v>
      </c>
      <c r="AH949" s="39" t="s">
        <v>450</v>
      </c>
      <c r="AI949" s="39" t="s">
        <v>450</v>
      </c>
      <c r="AJ949" s="39">
        <v>149</v>
      </c>
      <c r="AK949" s="38" t="s">
        <v>450</v>
      </c>
      <c r="AL949" s="38" t="s">
        <v>450</v>
      </c>
      <c r="AM949" s="38" t="s">
        <v>450</v>
      </c>
      <c r="AN949" s="38" t="s">
        <v>450</v>
      </c>
      <c r="AO949" s="38">
        <v>0</v>
      </c>
      <c r="AP949" s="36" t="s">
        <v>450</v>
      </c>
      <c r="AQ949" s="36" t="s">
        <v>450</v>
      </c>
      <c r="AR949" s="36" t="s">
        <v>450</v>
      </c>
      <c r="AS949" s="36" t="s">
        <v>450</v>
      </c>
      <c r="AT949" s="36">
        <v>0</v>
      </c>
      <c r="AU949" s="37" t="s">
        <v>450</v>
      </c>
      <c r="AV949" s="37" t="s">
        <v>450</v>
      </c>
      <c r="AW949" s="37" t="s">
        <v>450</v>
      </c>
      <c r="AX949" s="37" t="s">
        <v>450</v>
      </c>
      <c r="AY949" s="37">
        <v>0</v>
      </c>
      <c r="AZ949" s="36" t="s">
        <v>450</v>
      </c>
      <c r="BA949" s="36" t="s">
        <v>450</v>
      </c>
      <c r="BB949" s="36" t="s">
        <v>450</v>
      </c>
      <c r="BC949" s="36" t="s">
        <v>450</v>
      </c>
      <c r="BD949" s="36">
        <v>0</v>
      </c>
      <c r="BE949" s="38" t="s">
        <v>450</v>
      </c>
      <c r="BF949" s="38" t="s">
        <v>450</v>
      </c>
      <c r="BG949" s="38" t="s">
        <v>450</v>
      </c>
      <c r="BH949" s="38" t="s">
        <v>450</v>
      </c>
      <c r="BI949" s="38">
        <v>0</v>
      </c>
      <c r="BJ949" s="39" t="s">
        <v>450</v>
      </c>
      <c r="BK949" s="39" t="s">
        <v>450</v>
      </c>
      <c r="BL949" s="39" t="s">
        <v>450</v>
      </c>
      <c r="BM949" s="39" t="s">
        <v>450</v>
      </c>
      <c r="BN949" s="39">
        <v>0</v>
      </c>
      <c r="BO949" s="38" t="s">
        <v>450</v>
      </c>
      <c r="BP949" s="38" t="s">
        <v>450</v>
      </c>
      <c r="BQ949" s="38" t="s">
        <v>450</v>
      </c>
      <c r="BR949" s="38" t="s">
        <v>450</v>
      </c>
      <c r="BS949" s="38">
        <v>0</v>
      </c>
      <c r="BT949" s="36">
        <v>0.91100000000000003</v>
      </c>
      <c r="BU949" s="36">
        <v>2.7559999999999998</v>
      </c>
      <c r="BV949" s="36">
        <v>0</v>
      </c>
      <c r="BW949" s="36">
        <v>0</v>
      </c>
      <c r="BX949" s="36">
        <v>3.6669999999999998</v>
      </c>
      <c r="BY949" s="37">
        <v>176</v>
      </c>
      <c r="BZ949" s="37">
        <v>54</v>
      </c>
      <c r="CA949" s="37">
        <v>0</v>
      </c>
      <c r="CB949" s="37">
        <v>0</v>
      </c>
      <c r="CC949" s="37">
        <v>230</v>
      </c>
      <c r="CD949" s="36">
        <v>0</v>
      </c>
      <c r="CE949" s="36">
        <v>0</v>
      </c>
      <c r="CF949" s="36">
        <v>0</v>
      </c>
      <c r="CG949" s="36">
        <v>0</v>
      </c>
      <c r="CH949" s="36">
        <v>0</v>
      </c>
    </row>
    <row r="950" spans="1:86" x14ac:dyDescent="0.25">
      <c r="A950" s="45">
        <v>2022</v>
      </c>
      <c r="B950" s="43" t="s">
        <v>194</v>
      </c>
      <c r="C950" s="44">
        <v>13815</v>
      </c>
      <c r="D950" s="43" t="s">
        <v>498</v>
      </c>
      <c r="E950" s="43" t="s">
        <v>473</v>
      </c>
      <c r="F950" s="42" t="s">
        <v>457</v>
      </c>
      <c r="G950" s="54">
        <v>0.58899999999999997</v>
      </c>
      <c r="H950" s="54">
        <v>0.10199999999999999</v>
      </c>
      <c r="I950" s="38" t="s">
        <v>450</v>
      </c>
      <c r="J950" s="38" t="s">
        <v>450</v>
      </c>
      <c r="K950" s="38">
        <v>0.69099999999999995</v>
      </c>
      <c r="L950" s="39">
        <v>78</v>
      </c>
      <c r="M950" s="39">
        <v>11</v>
      </c>
      <c r="N950" s="39" t="s">
        <v>450</v>
      </c>
      <c r="O950" s="39" t="s">
        <v>450</v>
      </c>
      <c r="P950" s="39">
        <v>89</v>
      </c>
      <c r="Q950" s="41" t="s">
        <v>450</v>
      </c>
      <c r="R950" s="41" t="s">
        <v>450</v>
      </c>
      <c r="S950" s="41" t="s">
        <v>450</v>
      </c>
      <c r="T950" s="41" t="s">
        <v>450</v>
      </c>
      <c r="U950" s="41" t="s">
        <v>450</v>
      </c>
      <c r="V950" s="40" t="s">
        <v>450</v>
      </c>
      <c r="W950" s="40" t="s">
        <v>450</v>
      </c>
      <c r="X950" s="40" t="s">
        <v>450</v>
      </c>
      <c r="Y950" s="40" t="s">
        <v>450</v>
      </c>
      <c r="Z950" s="40" t="s">
        <v>450</v>
      </c>
      <c r="AA950" s="38" t="s">
        <v>450</v>
      </c>
      <c r="AB950" s="38" t="s">
        <v>450</v>
      </c>
      <c r="AC950" s="38" t="s">
        <v>450</v>
      </c>
      <c r="AD950" s="38" t="s">
        <v>450</v>
      </c>
      <c r="AE950" s="38" t="s">
        <v>450</v>
      </c>
      <c r="AF950" s="39" t="s">
        <v>450</v>
      </c>
      <c r="AG950" s="39" t="s">
        <v>450</v>
      </c>
      <c r="AH950" s="39" t="s">
        <v>450</v>
      </c>
      <c r="AI950" s="39" t="s">
        <v>450</v>
      </c>
      <c r="AJ950" s="39" t="s">
        <v>450</v>
      </c>
      <c r="AK950" s="38">
        <v>133.56100000000001</v>
      </c>
      <c r="AL950" s="38">
        <v>42.963000000000001</v>
      </c>
      <c r="AM950" s="38" t="s">
        <v>450</v>
      </c>
      <c r="AN950" s="38" t="s">
        <v>450</v>
      </c>
      <c r="AO950" s="38">
        <v>176.524</v>
      </c>
      <c r="AP950" s="36">
        <v>0.02</v>
      </c>
      <c r="AQ950" s="36">
        <v>0.04</v>
      </c>
      <c r="AR950" s="36" t="s">
        <v>450</v>
      </c>
      <c r="AS950" s="36" t="s">
        <v>450</v>
      </c>
      <c r="AT950" s="36">
        <v>0.06</v>
      </c>
      <c r="AU950" s="37">
        <v>1</v>
      </c>
      <c r="AV950" s="37">
        <v>2</v>
      </c>
      <c r="AW950" s="37" t="s">
        <v>450</v>
      </c>
      <c r="AX950" s="37" t="s">
        <v>450</v>
      </c>
      <c r="AY950" s="37">
        <v>3</v>
      </c>
      <c r="AZ950" s="36">
        <v>0</v>
      </c>
      <c r="BA950" s="36">
        <v>0</v>
      </c>
      <c r="BB950" s="36" t="s">
        <v>450</v>
      </c>
      <c r="BC950" s="36" t="s">
        <v>450</v>
      </c>
      <c r="BD950" s="36">
        <v>0</v>
      </c>
      <c r="BE950" s="38" t="s">
        <v>450</v>
      </c>
      <c r="BF950" s="38" t="s">
        <v>450</v>
      </c>
      <c r="BG950" s="38" t="s">
        <v>450</v>
      </c>
      <c r="BH950" s="38" t="s">
        <v>450</v>
      </c>
      <c r="BI950" s="38">
        <v>0</v>
      </c>
      <c r="BJ950" s="39" t="s">
        <v>450</v>
      </c>
      <c r="BK950" s="39" t="s">
        <v>450</v>
      </c>
      <c r="BL950" s="39" t="s">
        <v>450</v>
      </c>
      <c r="BM950" s="39" t="s">
        <v>450</v>
      </c>
      <c r="BN950" s="39">
        <v>0</v>
      </c>
      <c r="BO950" s="38" t="s">
        <v>450</v>
      </c>
      <c r="BP950" s="38" t="s">
        <v>450</v>
      </c>
      <c r="BQ950" s="38" t="s">
        <v>450</v>
      </c>
      <c r="BR950" s="38" t="s">
        <v>450</v>
      </c>
      <c r="BS950" s="38">
        <v>0</v>
      </c>
      <c r="BT950" s="36">
        <v>0.60899999999999999</v>
      </c>
      <c r="BU950" s="36">
        <v>0.14199999999999999</v>
      </c>
      <c r="BV950" s="36">
        <v>0</v>
      </c>
      <c r="BW950" s="36">
        <v>0</v>
      </c>
      <c r="BX950" s="36">
        <v>0.751</v>
      </c>
      <c r="BY950" s="37">
        <v>79</v>
      </c>
      <c r="BZ950" s="37">
        <v>13</v>
      </c>
      <c r="CA950" s="37">
        <v>0</v>
      </c>
      <c r="CB950" s="37">
        <v>0</v>
      </c>
      <c r="CC950" s="37">
        <v>92</v>
      </c>
      <c r="CD950" s="36">
        <v>133.56100000000001</v>
      </c>
      <c r="CE950" s="36">
        <v>42.963000000000001</v>
      </c>
      <c r="CF950" s="36">
        <v>0</v>
      </c>
      <c r="CG950" s="36">
        <v>0</v>
      </c>
      <c r="CH950" s="36">
        <v>176.524</v>
      </c>
    </row>
    <row r="951" spans="1:86" x14ac:dyDescent="0.25">
      <c r="A951" s="45">
        <v>2022</v>
      </c>
      <c r="B951" s="43" t="s">
        <v>194</v>
      </c>
      <c r="C951" s="44">
        <v>13936</v>
      </c>
      <c r="D951" s="43" t="s">
        <v>497</v>
      </c>
      <c r="E951" s="43" t="s">
        <v>473</v>
      </c>
      <c r="F951" s="42" t="s">
        <v>457</v>
      </c>
      <c r="G951" s="54">
        <v>0.86</v>
      </c>
      <c r="H951" s="54">
        <v>3.9E-2</v>
      </c>
      <c r="I951" s="38" t="s">
        <v>450</v>
      </c>
      <c r="J951" s="38" t="s">
        <v>450</v>
      </c>
      <c r="K951" s="38">
        <v>0.89900000000000002</v>
      </c>
      <c r="L951" s="39">
        <v>104</v>
      </c>
      <c r="M951" s="39">
        <v>3</v>
      </c>
      <c r="N951" s="39" t="s">
        <v>450</v>
      </c>
      <c r="O951" s="39" t="s">
        <v>450</v>
      </c>
      <c r="P951" s="39">
        <v>107</v>
      </c>
      <c r="Q951" s="41" t="s">
        <v>450</v>
      </c>
      <c r="R951" s="41" t="s">
        <v>450</v>
      </c>
      <c r="S951" s="41" t="s">
        <v>450</v>
      </c>
      <c r="T951" s="41" t="s">
        <v>450</v>
      </c>
      <c r="U951" s="41">
        <v>0</v>
      </c>
      <c r="V951" s="40" t="s">
        <v>450</v>
      </c>
      <c r="W951" s="40" t="s">
        <v>450</v>
      </c>
      <c r="X951" s="40" t="s">
        <v>450</v>
      </c>
      <c r="Y951" s="40" t="s">
        <v>450</v>
      </c>
      <c r="Z951" s="40">
        <v>0</v>
      </c>
      <c r="AA951" s="38">
        <v>0.2</v>
      </c>
      <c r="AB951" s="38" t="s">
        <v>450</v>
      </c>
      <c r="AC951" s="38" t="s">
        <v>450</v>
      </c>
      <c r="AD951" s="38" t="s">
        <v>450</v>
      </c>
      <c r="AE951" s="38">
        <v>0.2</v>
      </c>
      <c r="AF951" s="39">
        <v>88</v>
      </c>
      <c r="AG951" s="39" t="s">
        <v>450</v>
      </c>
      <c r="AH951" s="39" t="s">
        <v>450</v>
      </c>
      <c r="AI951" s="39" t="s">
        <v>450</v>
      </c>
      <c r="AJ951" s="39">
        <v>88</v>
      </c>
      <c r="AK951" s="38" t="s">
        <v>450</v>
      </c>
      <c r="AL951" s="38" t="s">
        <v>450</v>
      </c>
      <c r="AM951" s="38" t="s">
        <v>450</v>
      </c>
      <c r="AN951" s="38" t="s">
        <v>450</v>
      </c>
      <c r="AO951" s="38">
        <v>0</v>
      </c>
      <c r="AP951" s="36">
        <v>0.01</v>
      </c>
      <c r="AQ951" s="36" t="s">
        <v>450</v>
      </c>
      <c r="AR951" s="36" t="s">
        <v>450</v>
      </c>
      <c r="AS951" s="36" t="s">
        <v>450</v>
      </c>
      <c r="AT951" s="36">
        <v>0.01</v>
      </c>
      <c r="AU951" s="37">
        <v>2</v>
      </c>
      <c r="AV951" s="37" t="s">
        <v>450</v>
      </c>
      <c r="AW951" s="37" t="s">
        <v>450</v>
      </c>
      <c r="AX951" s="37" t="s">
        <v>450</v>
      </c>
      <c r="AY951" s="37">
        <v>2</v>
      </c>
      <c r="AZ951" s="36" t="s">
        <v>450</v>
      </c>
      <c r="BA951" s="36" t="s">
        <v>450</v>
      </c>
      <c r="BB951" s="36" t="s">
        <v>450</v>
      </c>
      <c r="BC951" s="36" t="s">
        <v>450</v>
      </c>
      <c r="BD951" s="36">
        <v>0</v>
      </c>
      <c r="BE951" s="38" t="s">
        <v>450</v>
      </c>
      <c r="BF951" s="38" t="s">
        <v>450</v>
      </c>
      <c r="BG951" s="38" t="s">
        <v>450</v>
      </c>
      <c r="BH951" s="38" t="s">
        <v>450</v>
      </c>
      <c r="BI951" s="38">
        <v>0</v>
      </c>
      <c r="BJ951" s="39" t="s">
        <v>450</v>
      </c>
      <c r="BK951" s="39" t="s">
        <v>450</v>
      </c>
      <c r="BL951" s="39" t="s">
        <v>450</v>
      </c>
      <c r="BM951" s="39" t="s">
        <v>450</v>
      </c>
      <c r="BN951" s="39">
        <v>0</v>
      </c>
      <c r="BO951" s="38" t="s">
        <v>450</v>
      </c>
      <c r="BP951" s="38" t="s">
        <v>450</v>
      </c>
      <c r="BQ951" s="38" t="s">
        <v>450</v>
      </c>
      <c r="BR951" s="38" t="s">
        <v>450</v>
      </c>
      <c r="BS951" s="38">
        <v>0</v>
      </c>
      <c r="BT951" s="36">
        <v>1.07</v>
      </c>
      <c r="BU951" s="36">
        <v>3.9E-2</v>
      </c>
      <c r="BV951" s="36">
        <v>0</v>
      </c>
      <c r="BW951" s="36">
        <v>0</v>
      </c>
      <c r="BX951" s="36">
        <v>1.109</v>
      </c>
      <c r="BY951" s="37">
        <v>194</v>
      </c>
      <c r="BZ951" s="37">
        <v>3</v>
      </c>
      <c r="CA951" s="37">
        <v>0</v>
      </c>
      <c r="CB951" s="37">
        <v>0</v>
      </c>
      <c r="CC951" s="37">
        <v>197</v>
      </c>
      <c r="CD951" s="36">
        <v>0</v>
      </c>
      <c r="CE951" s="36">
        <v>0</v>
      </c>
      <c r="CF951" s="36">
        <v>0</v>
      </c>
      <c r="CG951" s="36">
        <v>0</v>
      </c>
      <c r="CH951" s="36">
        <v>0</v>
      </c>
    </row>
    <row r="952" spans="1:86" x14ac:dyDescent="0.25">
      <c r="A952" s="45">
        <v>2022</v>
      </c>
      <c r="B952" s="43" t="s">
        <v>194</v>
      </c>
      <c r="C952" s="44">
        <v>13963</v>
      </c>
      <c r="D952" s="43" t="s">
        <v>496</v>
      </c>
      <c r="E952" s="43" t="s">
        <v>473</v>
      </c>
      <c r="F952" s="42" t="s">
        <v>455</v>
      </c>
      <c r="G952" s="54">
        <v>0.374</v>
      </c>
      <c r="H952" s="54">
        <v>1.7000000000000001E-2</v>
      </c>
      <c r="I952" s="38">
        <v>0</v>
      </c>
      <c r="J952" s="38">
        <v>0</v>
      </c>
      <c r="K952" s="38">
        <v>0.39100000000000001</v>
      </c>
      <c r="L952" s="39">
        <v>58</v>
      </c>
      <c r="M952" s="39">
        <v>3</v>
      </c>
      <c r="N952" s="39">
        <v>0</v>
      </c>
      <c r="O952" s="39">
        <v>0</v>
      </c>
      <c r="P952" s="39">
        <v>61</v>
      </c>
      <c r="Q952" s="41">
        <v>0</v>
      </c>
      <c r="R952" s="41">
        <v>0</v>
      </c>
      <c r="S952" s="41">
        <v>0</v>
      </c>
      <c r="T952" s="41">
        <v>0</v>
      </c>
      <c r="U952" s="41" t="s">
        <v>450</v>
      </c>
      <c r="V952" s="40">
        <v>0</v>
      </c>
      <c r="W952" s="40">
        <v>0</v>
      </c>
      <c r="X952" s="40">
        <v>0</v>
      </c>
      <c r="Y952" s="40">
        <v>0</v>
      </c>
      <c r="Z952" s="40" t="s">
        <v>450</v>
      </c>
      <c r="AA952" s="38">
        <v>0</v>
      </c>
      <c r="AB952" s="38">
        <v>0</v>
      </c>
      <c r="AC952" s="38">
        <v>0</v>
      </c>
      <c r="AD952" s="38">
        <v>0</v>
      </c>
      <c r="AE952" s="38" t="s">
        <v>450</v>
      </c>
      <c r="AF952" s="39">
        <v>0</v>
      </c>
      <c r="AG952" s="39">
        <v>0</v>
      </c>
      <c r="AH952" s="39">
        <v>0</v>
      </c>
      <c r="AI952" s="39">
        <v>0</v>
      </c>
      <c r="AJ952" s="39" t="s">
        <v>450</v>
      </c>
      <c r="AK952" s="38">
        <v>0</v>
      </c>
      <c r="AL952" s="38">
        <v>0</v>
      </c>
      <c r="AM952" s="38">
        <v>0</v>
      </c>
      <c r="AN952" s="38">
        <v>0</v>
      </c>
      <c r="AO952" s="38">
        <v>0</v>
      </c>
      <c r="AP952" s="36">
        <v>0</v>
      </c>
      <c r="AQ952" s="36">
        <v>0</v>
      </c>
      <c r="AR952" s="36">
        <v>0</v>
      </c>
      <c r="AS952" s="36">
        <v>0</v>
      </c>
      <c r="AT952" s="36">
        <v>0</v>
      </c>
      <c r="AU952" s="37">
        <v>0</v>
      </c>
      <c r="AV952" s="37">
        <v>0</v>
      </c>
      <c r="AW952" s="37">
        <v>0</v>
      </c>
      <c r="AX952" s="37">
        <v>0</v>
      </c>
      <c r="AY952" s="37">
        <v>0</v>
      </c>
      <c r="AZ952" s="36">
        <v>0</v>
      </c>
      <c r="BA952" s="36">
        <v>0</v>
      </c>
      <c r="BB952" s="36">
        <v>0</v>
      </c>
      <c r="BC952" s="36">
        <v>0</v>
      </c>
      <c r="BD952" s="36">
        <v>0</v>
      </c>
      <c r="BE952" s="38">
        <v>0</v>
      </c>
      <c r="BF952" s="38">
        <v>0</v>
      </c>
      <c r="BG952" s="38">
        <v>0</v>
      </c>
      <c r="BH952" s="38">
        <v>0</v>
      </c>
      <c r="BI952" s="38">
        <v>0</v>
      </c>
      <c r="BJ952" s="39">
        <v>0</v>
      </c>
      <c r="BK952" s="39">
        <v>0</v>
      </c>
      <c r="BL952" s="39">
        <v>0</v>
      </c>
      <c r="BM952" s="39">
        <v>0</v>
      </c>
      <c r="BN952" s="39">
        <v>0</v>
      </c>
      <c r="BO952" s="38">
        <v>0</v>
      </c>
      <c r="BP952" s="38">
        <v>0</v>
      </c>
      <c r="BQ952" s="38">
        <v>0</v>
      </c>
      <c r="BR952" s="38">
        <v>0</v>
      </c>
      <c r="BS952" s="38">
        <v>0</v>
      </c>
      <c r="BT952" s="36">
        <v>0.374</v>
      </c>
      <c r="BU952" s="36">
        <v>1.7000000000000001E-2</v>
      </c>
      <c r="BV952" s="36">
        <v>0</v>
      </c>
      <c r="BW952" s="36">
        <v>0</v>
      </c>
      <c r="BX952" s="36">
        <v>0.39100000000000001</v>
      </c>
      <c r="BY952" s="37">
        <v>58</v>
      </c>
      <c r="BZ952" s="37">
        <v>3</v>
      </c>
      <c r="CA952" s="37">
        <v>0</v>
      </c>
      <c r="CB952" s="37">
        <v>0</v>
      </c>
      <c r="CC952" s="37">
        <v>61</v>
      </c>
      <c r="CD952" s="36">
        <v>0</v>
      </c>
      <c r="CE952" s="36">
        <v>0</v>
      </c>
      <c r="CF952" s="36">
        <v>0</v>
      </c>
      <c r="CG952" s="36">
        <v>0</v>
      </c>
      <c r="CH952" s="36">
        <v>0</v>
      </c>
    </row>
    <row r="953" spans="1:86" x14ac:dyDescent="0.25">
      <c r="A953" s="45">
        <v>2022</v>
      </c>
      <c r="B953" s="43" t="s">
        <v>194</v>
      </c>
      <c r="C953" s="44">
        <v>15159</v>
      </c>
      <c r="D953" s="43" t="s">
        <v>495</v>
      </c>
      <c r="E953" s="43" t="s">
        <v>473</v>
      </c>
      <c r="F953" s="42" t="s">
        <v>455</v>
      </c>
      <c r="G953" s="54">
        <v>0.307</v>
      </c>
      <c r="H953" s="54">
        <v>0.97499999999999998</v>
      </c>
      <c r="I953" s="38">
        <v>0</v>
      </c>
      <c r="J953" s="38">
        <v>0</v>
      </c>
      <c r="K953" s="38">
        <v>1.282</v>
      </c>
      <c r="L953" s="39">
        <v>42</v>
      </c>
      <c r="M953" s="39">
        <v>13</v>
      </c>
      <c r="N953" s="39">
        <v>0</v>
      </c>
      <c r="O953" s="39">
        <v>0</v>
      </c>
      <c r="P953" s="39">
        <v>55</v>
      </c>
      <c r="Q953" s="41">
        <v>0</v>
      </c>
      <c r="R953" s="41">
        <v>0</v>
      </c>
      <c r="S953" s="41">
        <v>0</v>
      </c>
      <c r="T953" s="41">
        <v>0</v>
      </c>
      <c r="U953" s="41" t="s">
        <v>450</v>
      </c>
      <c r="V953" s="40">
        <v>0</v>
      </c>
      <c r="W953" s="40">
        <v>0</v>
      </c>
      <c r="X953" s="40">
        <v>0</v>
      </c>
      <c r="Y953" s="40">
        <v>0</v>
      </c>
      <c r="Z953" s="40" t="s">
        <v>450</v>
      </c>
      <c r="AA953" s="38">
        <v>0</v>
      </c>
      <c r="AB953" s="38">
        <v>0</v>
      </c>
      <c r="AC953" s="38">
        <v>0</v>
      </c>
      <c r="AD953" s="38">
        <v>0</v>
      </c>
      <c r="AE953" s="38" t="s">
        <v>450</v>
      </c>
      <c r="AF953" s="39">
        <v>0</v>
      </c>
      <c r="AG953" s="39">
        <v>0</v>
      </c>
      <c r="AH953" s="39">
        <v>0</v>
      </c>
      <c r="AI953" s="39">
        <v>0</v>
      </c>
      <c r="AJ953" s="39" t="s">
        <v>450</v>
      </c>
      <c r="AK953" s="38">
        <v>0</v>
      </c>
      <c r="AL953" s="38">
        <v>0</v>
      </c>
      <c r="AM953" s="38">
        <v>0</v>
      </c>
      <c r="AN953" s="38">
        <v>0</v>
      </c>
      <c r="AO953" s="38">
        <v>0</v>
      </c>
      <c r="AP953" s="36">
        <v>0.1</v>
      </c>
      <c r="AQ953" s="36">
        <v>0</v>
      </c>
      <c r="AR953" s="36">
        <v>0</v>
      </c>
      <c r="AS953" s="36">
        <v>0</v>
      </c>
      <c r="AT953" s="36">
        <v>0.1</v>
      </c>
      <c r="AU953" s="37">
        <v>1</v>
      </c>
      <c r="AV953" s="37">
        <v>0</v>
      </c>
      <c r="AW953" s="37">
        <v>0</v>
      </c>
      <c r="AX953" s="37">
        <v>0</v>
      </c>
      <c r="AY953" s="37">
        <v>1</v>
      </c>
      <c r="AZ953" s="36">
        <v>0</v>
      </c>
      <c r="BA953" s="36">
        <v>0</v>
      </c>
      <c r="BB953" s="36">
        <v>0</v>
      </c>
      <c r="BC953" s="36">
        <v>0</v>
      </c>
      <c r="BD953" s="36">
        <v>0</v>
      </c>
      <c r="BE953" s="38">
        <v>0</v>
      </c>
      <c r="BF953" s="38">
        <v>0.13</v>
      </c>
      <c r="BG953" s="38">
        <v>0</v>
      </c>
      <c r="BH953" s="38">
        <v>0</v>
      </c>
      <c r="BI953" s="38">
        <v>0.13</v>
      </c>
      <c r="BJ953" s="39">
        <v>0</v>
      </c>
      <c r="BK953" s="39">
        <v>1</v>
      </c>
      <c r="BL953" s="39">
        <v>0</v>
      </c>
      <c r="BM953" s="39">
        <v>0</v>
      </c>
      <c r="BN953" s="39">
        <v>1</v>
      </c>
      <c r="BO953" s="38">
        <v>0</v>
      </c>
      <c r="BP953" s="38">
        <v>0</v>
      </c>
      <c r="BQ953" s="38">
        <v>0</v>
      </c>
      <c r="BR953" s="38">
        <v>0</v>
      </c>
      <c r="BS953" s="38">
        <v>0</v>
      </c>
      <c r="BT953" s="36">
        <v>0.40699999999999997</v>
      </c>
      <c r="BU953" s="36">
        <v>1.105</v>
      </c>
      <c r="BV953" s="36">
        <v>0</v>
      </c>
      <c r="BW953" s="36">
        <v>0</v>
      </c>
      <c r="BX953" s="36">
        <v>1.512</v>
      </c>
      <c r="BY953" s="37">
        <v>43</v>
      </c>
      <c r="BZ953" s="37">
        <v>14</v>
      </c>
      <c r="CA953" s="37">
        <v>0</v>
      </c>
      <c r="CB953" s="37">
        <v>0</v>
      </c>
      <c r="CC953" s="37">
        <v>57</v>
      </c>
      <c r="CD953" s="36">
        <v>0</v>
      </c>
      <c r="CE953" s="36">
        <v>0</v>
      </c>
      <c r="CF953" s="36">
        <v>0</v>
      </c>
      <c r="CG953" s="36">
        <v>0</v>
      </c>
      <c r="CH953" s="36">
        <v>0</v>
      </c>
    </row>
    <row r="954" spans="1:86" x14ac:dyDescent="0.25">
      <c r="A954" s="45">
        <v>2022</v>
      </c>
      <c r="B954" s="43" t="s">
        <v>194</v>
      </c>
      <c r="C954" s="44">
        <v>15312</v>
      </c>
      <c r="D954" s="43" t="s">
        <v>494</v>
      </c>
      <c r="E954" s="43" t="s">
        <v>473</v>
      </c>
      <c r="F954" s="42" t="s">
        <v>455</v>
      </c>
      <c r="G954" s="54">
        <v>0.115</v>
      </c>
      <c r="H954" s="54">
        <v>0.153</v>
      </c>
      <c r="I954" s="38">
        <v>0</v>
      </c>
      <c r="J954" s="38">
        <v>0</v>
      </c>
      <c r="K954" s="38">
        <v>0.26800000000000002</v>
      </c>
      <c r="L954" s="39">
        <v>19</v>
      </c>
      <c r="M954" s="39">
        <v>8</v>
      </c>
      <c r="N954" s="39">
        <v>0</v>
      </c>
      <c r="O954" s="39">
        <v>0</v>
      </c>
      <c r="P954" s="39">
        <v>27</v>
      </c>
      <c r="Q954" s="41">
        <v>0</v>
      </c>
      <c r="R954" s="41">
        <v>0</v>
      </c>
      <c r="S954" s="41">
        <v>0</v>
      </c>
      <c r="T954" s="41">
        <v>0</v>
      </c>
      <c r="U954" s="41" t="s">
        <v>450</v>
      </c>
      <c r="V954" s="40">
        <v>0</v>
      </c>
      <c r="W954" s="40">
        <v>0</v>
      </c>
      <c r="X954" s="40">
        <v>0</v>
      </c>
      <c r="Y954" s="40">
        <v>0</v>
      </c>
      <c r="Z954" s="40" t="s">
        <v>450</v>
      </c>
      <c r="AA954" s="38">
        <v>0</v>
      </c>
      <c r="AB954" s="38">
        <v>0</v>
      </c>
      <c r="AC954" s="38">
        <v>0</v>
      </c>
      <c r="AD954" s="38">
        <v>0</v>
      </c>
      <c r="AE954" s="38" t="s">
        <v>450</v>
      </c>
      <c r="AF954" s="39">
        <v>0</v>
      </c>
      <c r="AG954" s="39">
        <v>0</v>
      </c>
      <c r="AH954" s="39">
        <v>0</v>
      </c>
      <c r="AI954" s="39">
        <v>0</v>
      </c>
      <c r="AJ954" s="39" t="s">
        <v>450</v>
      </c>
      <c r="AK954" s="38">
        <v>0</v>
      </c>
      <c r="AL954" s="38">
        <v>0</v>
      </c>
      <c r="AM954" s="38">
        <v>0</v>
      </c>
      <c r="AN954" s="38">
        <v>0</v>
      </c>
      <c r="AO954" s="38">
        <v>0</v>
      </c>
      <c r="AP954" s="36">
        <v>0</v>
      </c>
      <c r="AQ954" s="36">
        <v>0</v>
      </c>
      <c r="AR954" s="36">
        <v>0</v>
      </c>
      <c r="AS954" s="36">
        <v>0</v>
      </c>
      <c r="AT954" s="36">
        <v>0</v>
      </c>
      <c r="AU954" s="37">
        <v>0</v>
      </c>
      <c r="AV954" s="37">
        <v>0</v>
      </c>
      <c r="AW954" s="37">
        <v>0</v>
      </c>
      <c r="AX954" s="37">
        <v>0</v>
      </c>
      <c r="AY954" s="37">
        <v>0</v>
      </c>
      <c r="AZ954" s="36">
        <v>0</v>
      </c>
      <c r="BA954" s="36">
        <v>0</v>
      </c>
      <c r="BB954" s="36">
        <v>0</v>
      </c>
      <c r="BC954" s="36">
        <v>0</v>
      </c>
      <c r="BD954" s="36">
        <v>0</v>
      </c>
      <c r="BE954" s="38">
        <v>0</v>
      </c>
      <c r="BF954" s="38">
        <v>0</v>
      </c>
      <c r="BG954" s="38">
        <v>0</v>
      </c>
      <c r="BH954" s="38">
        <v>0</v>
      </c>
      <c r="BI954" s="38">
        <v>0</v>
      </c>
      <c r="BJ954" s="39">
        <v>0</v>
      </c>
      <c r="BK954" s="39">
        <v>0</v>
      </c>
      <c r="BL954" s="39">
        <v>0</v>
      </c>
      <c r="BM954" s="39">
        <v>0</v>
      </c>
      <c r="BN954" s="39">
        <v>0</v>
      </c>
      <c r="BO954" s="38">
        <v>0</v>
      </c>
      <c r="BP954" s="38">
        <v>0</v>
      </c>
      <c r="BQ954" s="38">
        <v>0</v>
      </c>
      <c r="BR954" s="38">
        <v>0</v>
      </c>
      <c r="BS954" s="38">
        <v>0</v>
      </c>
      <c r="BT954" s="36">
        <v>0.115</v>
      </c>
      <c r="BU954" s="36">
        <v>0.153</v>
      </c>
      <c r="BV954" s="36">
        <v>0</v>
      </c>
      <c r="BW954" s="36">
        <v>0</v>
      </c>
      <c r="BX954" s="36">
        <v>0.26800000000000002</v>
      </c>
      <c r="BY954" s="37">
        <v>19</v>
      </c>
      <c r="BZ954" s="37">
        <v>8</v>
      </c>
      <c r="CA954" s="37">
        <v>0</v>
      </c>
      <c r="CB954" s="37">
        <v>0</v>
      </c>
      <c r="CC954" s="37">
        <v>27</v>
      </c>
      <c r="CD954" s="36">
        <v>0</v>
      </c>
      <c r="CE954" s="36">
        <v>0</v>
      </c>
      <c r="CF954" s="36">
        <v>0</v>
      </c>
      <c r="CG954" s="36">
        <v>0</v>
      </c>
      <c r="CH954" s="36">
        <v>0</v>
      </c>
    </row>
    <row r="955" spans="1:86" x14ac:dyDescent="0.25">
      <c r="A955" s="45">
        <v>2022</v>
      </c>
      <c r="B955" s="43" t="s">
        <v>194</v>
      </c>
      <c r="C955" s="44">
        <v>15344</v>
      </c>
      <c r="D955" s="43" t="s">
        <v>493</v>
      </c>
      <c r="E955" s="43" t="s">
        <v>473</v>
      </c>
      <c r="F955" s="42" t="s">
        <v>457</v>
      </c>
      <c r="G955" s="54">
        <v>1.258</v>
      </c>
      <c r="H955" s="54" t="s">
        <v>450</v>
      </c>
      <c r="I955" s="38" t="s">
        <v>450</v>
      </c>
      <c r="J955" s="38" t="s">
        <v>450</v>
      </c>
      <c r="K955" s="38">
        <v>1.258</v>
      </c>
      <c r="L955" s="39">
        <v>158</v>
      </c>
      <c r="M955" s="39" t="s">
        <v>450</v>
      </c>
      <c r="N955" s="39" t="s">
        <v>450</v>
      </c>
      <c r="O955" s="39" t="s">
        <v>450</v>
      </c>
      <c r="P955" s="39">
        <v>158</v>
      </c>
      <c r="Q955" s="41" t="s">
        <v>450</v>
      </c>
      <c r="R955" s="41" t="s">
        <v>450</v>
      </c>
      <c r="S955" s="41" t="s">
        <v>450</v>
      </c>
      <c r="T955" s="41" t="s">
        <v>450</v>
      </c>
      <c r="U955" s="41" t="s">
        <v>450</v>
      </c>
      <c r="V955" s="40" t="s">
        <v>450</v>
      </c>
      <c r="W955" s="40" t="s">
        <v>450</v>
      </c>
      <c r="X955" s="40" t="s">
        <v>450</v>
      </c>
      <c r="Y955" s="40" t="s">
        <v>450</v>
      </c>
      <c r="Z955" s="40" t="s">
        <v>450</v>
      </c>
      <c r="AA955" s="38" t="s">
        <v>450</v>
      </c>
      <c r="AB955" s="38" t="s">
        <v>450</v>
      </c>
      <c r="AC955" s="38" t="s">
        <v>450</v>
      </c>
      <c r="AD955" s="38" t="s">
        <v>450</v>
      </c>
      <c r="AE955" s="38" t="s">
        <v>450</v>
      </c>
      <c r="AF955" s="39" t="s">
        <v>450</v>
      </c>
      <c r="AG955" s="39" t="s">
        <v>450</v>
      </c>
      <c r="AH955" s="39" t="s">
        <v>450</v>
      </c>
      <c r="AI955" s="39" t="s">
        <v>450</v>
      </c>
      <c r="AJ955" s="39" t="s">
        <v>450</v>
      </c>
      <c r="AK955" s="38">
        <v>237.32499999999999</v>
      </c>
      <c r="AL955" s="38" t="s">
        <v>450</v>
      </c>
      <c r="AM955" s="38" t="s">
        <v>450</v>
      </c>
      <c r="AN955" s="38" t="s">
        <v>450</v>
      </c>
      <c r="AO955" s="38">
        <v>237.32499999999999</v>
      </c>
      <c r="AP955" s="36">
        <v>5.8999999999999997E-2</v>
      </c>
      <c r="AQ955" s="36" t="s">
        <v>450</v>
      </c>
      <c r="AR955" s="36" t="s">
        <v>450</v>
      </c>
      <c r="AS955" s="36" t="s">
        <v>450</v>
      </c>
      <c r="AT955" s="36">
        <v>5.8999999999999997E-2</v>
      </c>
      <c r="AU955" s="37">
        <v>3</v>
      </c>
      <c r="AV955" s="37" t="s">
        <v>450</v>
      </c>
      <c r="AW955" s="37" t="s">
        <v>450</v>
      </c>
      <c r="AX955" s="37" t="s">
        <v>450</v>
      </c>
      <c r="AY955" s="37">
        <v>3</v>
      </c>
      <c r="AZ955" s="36">
        <v>89.5</v>
      </c>
      <c r="BA955" s="36" t="s">
        <v>450</v>
      </c>
      <c r="BB955" s="36" t="s">
        <v>450</v>
      </c>
      <c r="BC955" s="36" t="s">
        <v>450</v>
      </c>
      <c r="BD955" s="36">
        <v>89.5</v>
      </c>
      <c r="BE955" s="38" t="s">
        <v>450</v>
      </c>
      <c r="BF955" s="38" t="s">
        <v>450</v>
      </c>
      <c r="BG955" s="38" t="s">
        <v>450</v>
      </c>
      <c r="BH955" s="38" t="s">
        <v>450</v>
      </c>
      <c r="BI955" s="38">
        <v>0</v>
      </c>
      <c r="BJ955" s="39" t="s">
        <v>450</v>
      </c>
      <c r="BK955" s="39" t="s">
        <v>450</v>
      </c>
      <c r="BL955" s="39" t="s">
        <v>450</v>
      </c>
      <c r="BM955" s="39" t="s">
        <v>450</v>
      </c>
      <c r="BN955" s="39">
        <v>0</v>
      </c>
      <c r="BO955" s="38" t="s">
        <v>450</v>
      </c>
      <c r="BP955" s="38" t="s">
        <v>450</v>
      </c>
      <c r="BQ955" s="38" t="s">
        <v>450</v>
      </c>
      <c r="BR955" s="38" t="s">
        <v>450</v>
      </c>
      <c r="BS955" s="38">
        <v>0</v>
      </c>
      <c r="BT955" s="36">
        <v>1.3169999999999999</v>
      </c>
      <c r="BU955" s="36">
        <v>0</v>
      </c>
      <c r="BV955" s="36">
        <v>0</v>
      </c>
      <c r="BW955" s="36">
        <v>0</v>
      </c>
      <c r="BX955" s="36">
        <v>1.3169999999999999</v>
      </c>
      <c r="BY955" s="37">
        <v>161</v>
      </c>
      <c r="BZ955" s="37">
        <v>0</v>
      </c>
      <c r="CA955" s="37">
        <v>0</v>
      </c>
      <c r="CB955" s="37">
        <v>0</v>
      </c>
      <c r="CC955" s="37">
        <v>161</v>
      </c>
      <c r="CD955" s="36">
        <v>326.82499999999999</v>
      </c>
      <c r="CE955" s="36">
        <v>0</v>
      </c>
      <c r="CF955" s="36">
        <v>0</v>
      </c>
      <c r="CG955" s="36">
        <v>0</v>
      </c>
      <c r="CH955" s="36">
        <v>326.82499999999999</v>
      </c>
    </row>
    <row r="956" spans="1:86" x14ac:dyDescent="0.25">
      <c r="A956" s="45">
        <v>2022</v>
      </c>
      <c r="B956" s="43" t="s">
        <v>194</v>
      </c>
      <c r="C956" s="44">
        <v>15804</v>
      </c>
      <c r="D956" s="43" t="s">
        <v>492</v>
      </c>
      <c r="E956" s="43" t="s">
        <v>473</v>
      </c>
      <c r="F956" s="42" t="s">
        <v>455</v>
      </c>
      <c r="G956" s="54">
        <v>0.11799999999999999</v>
      </c>
      <c r="H956" s="54">
        <v>0.35199999999999998</v>
      </c>
      <c r="I956" s="38">
        <v>0</v>
      </c>
      <c r="J956" s="38">
        <v>0</v>
      </c>
      <c r="K956" s="38">
        <v>0.47</v>
      </c>
      <c r="L956" s="39">
        <v>15</v>
      </c>
      <c r="M956" s="39">
        <v>7</v>
      </c>
      <c r="N956" s="39">
        <v>0</v>
      </c>
      <c r="O956" s="39">
        <v>0</v>
      </c>
      <c r="P956" s="39">
        <v>22</v>
      </c>
      <c r="Q956" s="41">
        <v>0</v>
      </c>
      <c r="R956" s="41">
        <v>0</v>
      </c>
      <c r="S956" s="41">
        <v>0</v>
      </c>
      <c r="T956" s="41">
        <v>0</v>
      </c>
      <c r="U956" s="41">
        <v>0</v>
      </c>
      <c r="V956" s="40">
        <v>0</v>
      </c>
      <c r="W956" s="40">
        <v>0</v>
      </c>
      <c r="X956" s="40">
        <v>0</v>
      </c>
      <c r="Y956" s="40">
        <v>0</v>
      </c>
      <c r="Z956" s="40">
        <v>0</v>
      </c>
      <c r="AA956" s="38">
        <v>0</v>
      </c>
      <c r="AB956" s="38">
        <v>0</v>
      </c>
      <c r="AC956" s="38">
        <v>0</v>
      </c>
      <c r="AD956" s="38">
        <v>0</v>
      </c>
      <c r="AE956" s="38">
        <v>0</v>
      </c>
      <c r="AF956" s="39">
        <v>0</v>
      </c>
      <c r="AG956" s="39">
        <v>0</v>
      </c>
      <c r="AH956" s="39">
        <v>0</v>
      </c>
      <c r="AI956" s="39">
        <v>0</v>
      </c>
      <c r="AJ956" s="39">
        <v>0</v>
      </c>
      <c r="AK956" s="38">
        <v>0</v>
      </c>
      <c r="AL956" s="38">
        <v>0</v>
      </c>
      <c r="AM956" s="38">
        <v>0</v>
      </c>
      <c r="AN956" s="38">
        <v>0</v>
      </c>
      <c r="AO956" s="38">
        <v>0</v>
      </c>
      <c r="AP956" s="36">
        <v>0</v>
      </c>
      <c r="AQ956" s="36">
        <v>0</v>
      </c>
      <c r="AR956" s="36">
        <v>0</v>
      </c>
      <c r="AS956" s="36">
        <v>0</v>
      </c>
      <c r="AT956" s="36">
        <v>0</v>
      </c>
      <c r="AU956" s="37">
        <v>0</v>
      </c>
      <c r="AV956" s="37">
        <v>0</v>
      </c>
      <c r="AW956" s="37">
        <v>0</v>
      </c>
      <c r="AX956" s="37">
        <v>0</v>
      </c>
      <c r="AY956" s="37">
        <v>0</v>
      </c>
      <c r="AZ956" s="36">
        <v>0</v>
      </c>
      <c r="BA956" s="36">
        <v>0</v>
      </c>
      <c r="BB956" s="36">
        <v>0</v>
      </c>
      <c r="BC956" s="36">
        <v>0</v>
      </c>
      <c r="BD956" s="36">
        <v>0</v>
      </c>
      <c r="BE956" s="38">
        <v>0</v>
      </c>
      <c r="BF956" s="38">
        <v>0</v>
      </c>
      <c r="BG956" s="38">
        <v>0</v>
      </c>
      <c r="BH956" s="38">
        <v>0</v>
      </c>
      <c r="BI956" s="38">
        <v>0</v>
      </c>
      <c r="BJ956" s="39">
        <v>0</v>
      </c>
      <c r="BK956" s="39">
        <v>0</v>
      </c>
      <c r="BL956" s="39">
        <v>0</v>
      </c>
      <c r="BM956" s="39">
        <v>0</v>
      </c>
      <c r="BN956" s="39">
        <v>0</v>
      </c>
      <c r="BO956" s="38">
        <v>0</v>
      </c>
      <c r="BP956" s="38">
        <v>0</v>
      </c>
      <c r="BQ956" s="38">
        <v>0</v>
      </c>
      <c r="BR956" s="38">
        <v>0</v>
      </c>
      <c r="BS956" s="38">
        <v>0</v>
      </c>
      <c r="BT956" s="36">
        <v>0.11799999999999999</v>
      </c>
      <c r="BU956" s="36">
        <v>0.35199999999999998</v>
      </c>
      <c r="BV956" s="36">
        <v>0</v>
      </c>
      <c r="BW956" s="36">
        <v>0</v>
      </c>
      <c r="BX956" s="36">
        <v>0.47</v>
      </c>
      <c r="BY956" s="37">
        <v>15</v>
      </c>
      <c r="BZ956" s="37">
        <v>7</v>
      </c>
      <c r="CA956" s="37">
        <v>0</v>
      </c>
      <c r="CB956" s="37">
        <v>0</v>
      </c>
      <c r="CC956" s="37">
        <v>22</v>
      </c>
      <c r="CD956" s="36">
        <v>0</v>
      </c>
      <c r="CE956" s="36">
        <v>0</v>
      </c>
      <c r="CF956" s="36">
        <v>0</v>
      </c>
      <c r="CG956" s="36">
        <v>0</v>
      </c>
      <c r="CH956" s="36">
        <v>0</v>
      </c>
    </row>
    <row r="957" spans="1:86" x14ac:dyDescent="0.25">
      <c r="A957" s="45">
        <v>2022</v>
      </c>
      <c r="B957" s="43" t="s">
        <v>194</v>
      </c>
      <c r="C957" s="44">
        <v>15978</v>
      </c>
      <c r="D957" s="43" t="s">
        <v>491</v>
      </c>
      <c r="E957" s="43" t="s">
        <v>473</v>
      </c>
      <c r="F957" s="42" t="s">
        <v>455</v>
      </c>
      <c r="G957" s="54">
        <v>1.9E-2</v>
      </c>
      <c r="H957" s="54">
        <v>5.5E-2</v>
      </c>
      <c r="I957" s="38">
        <v>0</v>
      </c>
      <c r="J957" s="38">
        <v>0</v>
      </c>
      <c r="K957" s="38">
        <v>7.3999999999999996E-2</v>
      </c>
      <c r="L957" s="39">
        <v>2</v>
      </c>
      <c r="M957" s="39">
        <v>4</v>
      </c>
      <c r="N957" s="39">
        <v>0</v>
      </c>
      <c r="O957" s="39">
        <v>0</v>
      </c>
      <c r="P957" s="39">
        <v>6</v>
      </c>
      <c r="Q957" s="41">
        <v>0</v>
      </c>
      <c r="R957" s="41">
        <v>0</v>
      </c>
      <c r="S957" s="41">
        <v>0</v>
      </c>
      <c r="T957" s="41">
        <v>0</v>
      </c>
      <c r="U957" s="41" t="s">
        <v>450</v>
      </c>
      <c r="V957" s="40">
        <v>0</v>
      </c>
      <c r="W957" s="40">
        <v>0</v>
      </c>
      <c r="X957" s="40">
        <v>0</v>
      </c>
      <c r="Y957" s="40">
        <v>0</v>
      </c>
      <c r="Z957" s="40" t="s">
        <v>450</v>
      </c>
      <c r="AA957" s="38">
        <v>0</v>
      </c>
      <c r="AB957" s="38">
        <v>0</v>
      </c>
      <c r="AC957" s="38">
        <v>0</v>
      </c>
      <c r="AD957" s="38">
        <v>0</v>
      </c>
      <c r="AE957" s="38" t="s">
        <v>450</v>
      </c>
      <c r="AF957" s="39">
        <v>0</v>
      </c>
      <c r="AG957" s="39">
        <v>0</v>
      </c>
      <c r="AH957" s="39">
        <v>0</v>
      </c>
      <c r="AI957" s="39">
        <v>0</v>
      </c>
      <c r="AJ957" s="39" t="s">
        <v>450</v>
      </c>
      <c r="AK957" s="38">
        <v>0</v>
      </c>
      <c r="AL957" s="38">
        <v>0</v>
      </c>
      <c r="AM957" s="38">
        <v>0</v>
      </c>
      <c r="AN957" s="38">
        <v>0</v>
      </c>
      <c r="AO957" s="38">
        <v>0</v>
      </c>
      <c r="AP957" s="36">
        <v>0</v>
      </c>
      <c r="AQ957" s="36">
        <v>0</v>
      </c>
      <c r="AR957" s="36">
        <v>0</v>
      </c>
      <c r="AS957" s="36">
        <v>0</v>
      </c>
      <c r="AT957" s="36">
        <v>0</v>
      </c>
      <c r="AU957" s="37">
        <v>0</v>
      </c>
      <c r="AV957" s="37">
        <v>0</v>
      </c>
      <c r="AW957" s="37">
        <v>0</v>
      </c>
      <c r="AX957" s="37">
        <v>0</v>
      </c>
      <c r="AY957" s="37">
        <v>0</v>
      </c>
      <c r="AZ957" s="36">
        <v>0</v>
      </c>
      <c r="BA957" s="36">
        <v>0</v>
      </c>
      <c r="BB957" s="36">
        <v>0</v>
      </c>
      <c r="BC957" s="36">
        <v>0</v>
      </c>
      <c r="BD957" s="36">
        <v>0</v>
      </c>
      <c r="BE957" s="38">
        <v>0</v>
      </c>
      <c r="BF957" s="38">
        <v>0</v>
      </c>
      <c r="BG957" s="38">
        <v>0</v>
      </c>
      <c r="BH957" s="38">
        <v>0</v>
      </c>
      <c r="BI957" s="38">
        <v>0</v>
      </c>
      <c r="BJ957" s="39">
        <v>0</v>
      </c>
      <c r="BK957" s="39">
        <v>0</v>
      </c>
      <c r="BL957" s="39">
        <v>0</v>
      </c>
      <c r="BM957" s="39">
        <v>0</v>
      </c>
      <c r="BN957" s="39">
        <v>0</v>
      </c>
      <c r="BO957" s="38">
        <v>0</v>
      </c>
      <c r="BP957" s="38">
        <v>0</v>
      </c>
      <c r="BQ957" s="38">
        <v>0</v>
      </c>
      <c r="BR957" s="38">
        <v>0</v>
      </c>
      <c r="BS957" s="38">
        <v>0</v>
      </c>
      <c r="BT957" s="36">
        <v>1.9E-2</v>
      </c>
      <c r="BU957" s="36">
        <v>5.5E-2</v>
      </c>
      <c r="BV957" s="36">
        <v>0</v>
      </c>
      <c r="BW957" s="36">
        <v>0</v>
      </c>
      <c r="BX957" s="36">
        <v>7.3999999999999996E-2</v>
      </c>
      <c r="BY957" s="37">
        <v>2</v>
      </c>
      <c r="BZ957" s="37">
        <v>4</v>
      </c>
      <c r="CA957" s="37">
        <v>0</v>
      </c>
      <c r="CB957" s="37">
        <v>0</v>
      </c>
      <c r="CC957" s="37">
        <v>6</v>
      </c>
      <c r="CD957" s="36">
        <v>0</v>
      </c>
      <c r="CE957" s="36">
        <v>0</v>
      </c>
      <c r="CF957" s="36">
        <v>0</v>
      </c>
      <c r="CG957" s="36">
        <v>0</v>
      </c>
      <c r="CH957" s="36">
        <v>0</v>
      </c>
    </row>
    <row r="958" spans="1:86" x14ac:dyDescent="0.25">
      <c r="A958" s="45">
        <v>2022</v>
      </c>
      <c r="B958" s="43" t="s">
        <v>194</v>
      </c>
      <c r="C958" s="44">
        <v>16082</v>
      </c>
      <c r="D958" s="43" t="s">
        <v>490</v>
      </c>
      <c r="E958" s="43" t="s">
        <v>473</v>
      </c>
      <c r="F958" s="42" t="s">
        <v>455</v>
      </c>
      <c r="G958" s="54">
        <v>0.45900000000000002</v>
      </c>
      <c r="H958" s="54">
        <v>0.79700000000000004</v>
      </c>
      <c r="I958" s="38">
        <v>0</v>
      </c>
      <c r="J958" s="38">
        <v>0</v>
      </c>
      <c r="K958" s="38">
        <v>1.256</v>
      </c>
      <c r="L958" s="39">
        <v>69</v>
      </c>
      <c r="M958" s="39">
        <v>11</v>
      </c>
      <c r="N958" s="39">
        <v>0</v>
      </c>
      <c r="O958" s="39">
        <v>0</v>
      </c>
      <c r="P958" s="39">
        <v>80</v>
      </c>
      <c r="Q958" s="41">
        <v>0</v>
      </c>
      <c r="R958" s="41">
        <v>0</v>
      </c>
      <c r="S958" s="41">
        <v>0</v>
      </c>
      <c r="T958" s="41">
        <v>0</v>
      </c>
      <c r="U958" s="41">
        <v>0</v>
      </c>
      <c r="V958" s="40">
        <v>0</v>
      </c>
      <c r="W958" s="40">
        <v>0</v>
      </c>
      <c r="X958" s="40">
        <v>0</v>
      </c>
      <c r="Y958" s="40">
        <v>0</v>
      </c>
      <c r="Z958" s="40">
        <v>0</v>
      </c>
      <c r="AA958" s="38">
        <v>0</v>
      </c>
      <c r="AB958" s="38">
        <v>0</v>
      </c>
      <c r="AC958" s="38">
        <v>0</v>
      </c>
      <c r="AD958" s="38">
        <v>0</v>
      </c>
      <c r="AE958" s="38">
        <v>0</v>
      </c>
      <c r="AF958" s="39">
        <v>0</v>
      </c>
      <c r="AG958" s="39">
        <v>0</v>
      </c>
      <c r="AH958" s="39">
        <v>0</v>
      </c>
      <c r="AI958" s="39">
        <v>0</v>
      </c>
      <c r="AJ958" s="39">
        <v>0</v>
      </c>
      <c r="AK958" s="38">
        <v>0</v>
      </c>
      <c r="AL958" s="38">
        <v>0</v>
      </c>
      <c r="AM958" s="38">
        <v>0</v>
      </c>
      <c r="AN958" s="38">
        <v>0</v>
      </c>
      <c r="AO958" s="38">
        <v>0</v>
      </c>
      <c r="AP958" s="36">
        <v>0</v>
      </c>
      <c r="AQ958" s="36">
        <v>0</v>
      </c>
      <c r="AR958" s="36">
        <v>0</v>
      </c>
      <c r="AS958" s="36">
        <v>0</v>
      </c>
      <c r="AT958" s="36">
        <v>0</v>
      </c>
      <c r="AU958" s="37">
        <v>0</v>
      </c>
      <c r="AV958" s="37">
        <v>0</v>
      </c>
      <c r="AW958" s="37">
        <v>0</v>
      </c>
      <c r="AX958" s="37">
        <v>0</v>
      </c>
      <c r="AY958" s="37">
        <v>0</v>
      </c>
      <c r="AZ958" s="36">
        <v>0</v>
      </c>
      <c r="BA958" s="36">
        <v>0</v>
      </c>
      <c r="BB958" s="36">
        <v>0</v>
      </c>
      <c r="BC958" s="36">
        <v>0</v>
      </c>
      <c r="BD958" s="36">
        <v>0</v>
      </c>
      <c r="BE958" s="38">
        <v>0</v>
      </c>
      <c r="BF958" s="38">
        <v>0</v>
      </c>
      <c r="BG958" s="38">
        <v>0</v>
      </c>
      <c r="BH958" s="38">
        <v>0</v>
      </c>
      <c r="BI958" s="38">
        <v>0</v>
      </c>
      <c r="BJ958" s="39">
        <v>0</v>
      </c>
      <c r="BK958" s="39">
        <v>0</v>
      </c>
      <c r="BL958" s="39">
        <v>0</v>
      </c>
      <c r="BM958" s="39">
        <v>0</v>
      </c>
      <c r="BN958" s="39">
        <v>0</v>
      </c>
      <c r="BO958" s="38">
        <v>0</v>
      </c>
      <c r="BP958" s="38">
        <v>0</v>
      </c>
      <c r="BQ958" s="38">
        <v>0</v>
      </c>
      <c r="BR958" s="38">
        <v>0</v>
      </c>
      <c r="BS958" s="38">
        <v>0</v>
      </c>
      <c r="BT958" s="36">
        <v>0.45900000000000002</v>
      </c>
      <c r="BU958" s="36">
        <v>0.79700000000000004</v>
      </c>
      <c r="BV958" s="36">
        <v>0</v>
      </c>
      <c r="BW958" s="36">
        <v>0</v>
      </c>
      <c r="BX958" s="36">
        <v>1.256</v>
      </c>
      <c r="BY958" s="37">
        <v>69</v>
      </c>
      <c r="BZ958" s="37">
        <v>11</v>
      </c>
      <c r="CA958" s="37">
        <v>0</v>
      </c>
      <c r="CB958" s="37">
        <v>0</v>
      </c>
      <c r="CC958" s="37">
        <v>80</v>
      </c>
      <c r="CD958" s="36">
        <v>0</v>
      </c>
      <c r="CE958" s="36">
        <v>0</v>
      </c>
      <c r="CF958" s="36">
        <v>0</v>
      </c>
      <c r="CG958" s="36">
        <v>0</v>
      </c>
      <c r="CH958" s="36">
        <v>0</v>
      </c>
    </row>
    <row r="959" spans="1:86" x14ac:dyDescent="0.25">
      <c r="A959" s="45">
        <v>2022</v>
      </c>
      <c r="B959" s="43" t="s">
        <v>194</v>
      </c>
      <c r="C959" s="44">
        <v>16196</v>
      </c>
      <c r="D959" s="43" t="s">
        <v>489</v>
      </c>
      <c r="E959" s="43" t="s">
        <v>473</v>
      </c>
      <c r="F959" s="42" t="s">
        <v>457</v>
      </c>
      <c r="G959" s="54">
        <v>0.24399999999999999</v>
      </c>
      <c r="H959" s="54" t="s">
        <v>450</v>
      </c>
      <c r="I959" s="38" t="s">
        <v>450</v>
      </c>
      <c r="J959" s="38" t="s">
        <v>450</v>
      </c>
      <c r="K959" s="38">
        <v>0.24399999999999999</v>
      </c>
      <c r="L959" s="39">
        <v>35</v>
      </c>
      <c r="M959" s="39" t="s">
        <v>450</v>
      </c>
      <c r="N959" s="39" t="s">
        <v>450</v>
      </c>
      <c r="O959" s="39" t="s">
        <v>450</v>
      </c>
      <c r="P959" s="39">
        <v>35</v>
      </c>
      <c r="Q959" s="41" t="s">
        <v>450</v>
      </c>
      <c r="R959" s="41" t="s">
        <v>450</v>
      </c>
      <c r="S959" s="41" t="s">
        <v>450</v>
      </c>
      <c r="T959" s="41" t="s">
        <v>450</v>
      </c>
      <c r="U959" s="41" t="s">
        <v>450</v>
      </c>
      <c r="V959" s="40" t="s">
        <v>450</v>
      </c>
      <c r="W959" s="40" t="s">
        <v>450</v>
      </c>
      <c r="X959" s="40" t="s">
        <v>450</v>
      </c>
      <c r="Y959" s="40" t="s">
        <v>450</v>
      </c>
      <c r="Z959" s="40" t="s">
        <v>450</v>
      </c>
      <c r="AA959" s="38" t="s">
        <v>450</v>
      </c>
      <c r="AB959" s="38" t="s">
        <v>450</v>
      </c>
      <c r="AC959" s="38" t="s">
        <v>450</v>
      </c>
      <c r="AD959" s="38" t="s">
        <v>450</v>
      </c>
      <c r="AE959" s="38" t="s">
        <v>450</v>
      </c>
      <c r="AF959" s="39" t="s">
        <v>450</v>
      </c>
      <c r="AG959" s="39" t="s">
        <v>450</v>
      </c>
      <c r="AH959" s="39" t="s">
        <v>450</v>
      </c>
      <c r="AI959" s="39" t="s">
        <v>450</v>
      </c>
      <c r="AJ959" s="39" t="s">
        <v>450</v>
      </c>
      <c r="AK959" s="38" t="s">
        <v>450</v>
      </c>
      <c r="AL959" s="38" t="s">
        <v>450</v>
      </c>
      <c r="AM959" s="38" t="s">
        <v>450</v>
      </c>
      <c r="AN959" s="38" t="s">
        <v>450</v>
      </c>
      <c r="AO959" s="38">
        <v>0</v>
      </c>
      <c r="AP959" s="36" t="s">
        <v>450</v>
      </c>
      <c r="AQ959" s="36" t="s">
        <v>450</v>
      </c>
      <c r="AR959" s="36" t="s">
        <v>450</v>
      </c>
      <c r="AS959" s="36" t="s">
        <v>450</v>
      </c>
      <c r="AT959" s="36">
        <v>0</v>
      </c>
      <c r="AU959" s="37" t="s">
        <v>450</v>
      </c>
      <c r="AV959" s="37" t="s">
        <v>450</v>
      </c>
      <c r="AW959" s="37" t="s">
        <v>450</v>
      </c>
      <c r="AX959" s="37" t="s">
        <v>450</v>
      </c>
      <c r="AY959" s="37">
        <v>0</v>
      </c>
      <c r="AZ959" s="36" t="s">
        <v>450</v>
      </c>
      <c r="BA959" s="36" t="s">
        <v>450</v>
      </c>
      <c r="BB959" s="36" t="s">
        <v>450</v>
      </c>
      <c r="BC959" s="36" t="s">
        <v>450</v>
      </c>
      <c r="BD959" s="36">
        <v>0</v>
      </c>
      <c r="BE959" s="38" t="s">
        <v>450</v>
      </c>
      <c r="BF959" s="38" t="s">
        <v>450</v>
      </c>
      <c r="BG959" s="38" t="s">
        <v>450</v>
      </c>
      <c r="BH959" s="38" t="s">
        <v>450</v>
      </c>
      <c r="BI959" s="38">
        <v>0</v>
      </c>
      <c r="BJ959" s="39" t="s">
        <v>450</v>
      </c>
      <c r="BK959" s="39" t="s">
        <v>450</v>
      </c>
      <c r="BL959" s="39" t="s">
        <v>450</v>
      </c>
      <c r="BM959" s="39" t="s">
        <v>450</v>
      </c>
      <c r="BN959" s="39">
        <v>0</v>
      </c>
      <c r="BO959" s="38" t="s">
        <v>450</v>
      </c>
      <c r="BP959" s="38" t="s">
        <v>450</v>
      </c>
      <c r="BQ959" s="38" t="s">
        <v>450</v>
      </c>
      <c r="BR959" s="38" t="s">
        <v>450</v>
      </c>
      <c r="BS959" s="38">
        <v>0</v>
      </c>
      <c r="BT959" s="36">
        <v>0.24399999999999999</v>
      </c>
      <c r="BU959" s="36">
        <v>0</v>
      </c>
      <c r="BV959" s="36">
        <v>0</v>
      </c>
      <c r="BW959" s="36">
        <v>0</v>
      </c>
      <c r="BX959" s="36">
        <v>0.24399999999999999</v>
      </c>
      <c r="BY959" s="37">
        <v>35</v>
      </c>
      <c r="BZ959" s="37">
        <v>0</v>
      </c>
      <c r="CA959" s="37">
        <v>0</v>
      </c>
      <c r="CB959" s="37">
        <v>0</v>
      </c>
      <c r="CC959" s="37">
        <v>35</v>
      </c>
      <c r="CD959" s="36">
        <v>0</v>
      </c>
      <c r="CE959" s="36">
        <v>0</v>
      </c>
      <c r="CF959" s="36">
        <v>0</v>
      </c>
      <c r="CG959" s="36">
        <v>0</v>
      </c>
      <c r="CH959" s="36">
        <v>0</v>
      </c>
    </row>
    <row r="960" spans="1:86" x14ac:dyDescent="0.25">
      <c r="A960" s="45">
        <v>2022</v>
      </c>
      <c r="B960" s="43" t="s">
        <v>194</v>
      </c>
      <c r="C960" s="44">
        <v>16740</v>
      </c>
      <c r="D960" s="43" t="s">
        <v>488</v>
      </c>
      <c r="E960" s="43" t="s">
        <v>473</v>
      </c>
      <c r="F960" s="42" t="s">
        <v>457</v>
      </c>
      <c r="G960" s="54">
        <v>0.98599999999999999</v>
      </c>
      <c r="H960" s="54" t="s">
        <v>450</v>
      </c>
      <c r="I960" s="38">
        <v>0.28599999999999998</v>
      </c>
      <c r="J960" s="38" t="s">
        <v>450</v>
      </c>
      <c r="K960" s="38">
        <v>1.272</v>
      </c>
      <c r="L960" s="39">
        <v>105</v>
      </c>
      <c r="M960" s="39" t="s">
        <v>450</v>
      </c>
      <c r="N960" s="39">
        <v>4</v>
      </c>
      <c r="O960" s="39" t="s">
        <v>450</v>
      </c>
      <c r="P960" s="39">
        <v>109</v>
      </c>
      <c r="Q960" s="41" t="s">
        <v>450</v>
      </c>
      <c r="R960" s="41" t="s">
        <v>450</v>
      </c>
      <c r="S960" s="41" t="s">
        <v>450</v>
      </c>
      <c r="T960" s="41" t="s">
        <v>450</v>
      </c>
      <c r="U960" s="41" t="s">
        <v>450</v>
      </c>
      <c r="V960" s="40" t="s">
        <v>450</v>
      </c>
      <c r="W960" s="40" t="s">
        <v>450</v>
      </c>
      <c r="X960" s="40" t="s">
        <v>450</v>
      </c>
      <c r="Y960" s="40" t="s">
        <v>450</v>
      </c>
      <c r="Z960" s="40" t="s">
        <v>450</v>
      </c>
      <c r="AA960" s="38" t="s">
        <v>450</v>
      </c>
      <c r="AB960" s="38" t="s">
        <v>450</v>
      </c>
      <c r="AC960" s="38" t="s">
        <v>450</v>
      </c>
      <c r="AD960" s="38" t="s">
        <v>450</v>
      </c>
      <c r="AE960" s="38" t="s">
        <v>450</v>
      </c>
      <c r="AF960" s="39" t="s">
        <v>450</v>
      </c>
      <c r="AG960" s="39" t="s">
        <v>450</v>
      </c>
      <c r="AH960" s="39" t="s">
        <v>450</v>
      </c>
      <c r="AI960" s="39" t="s">
        <v>450</v>
      </c>
      <c r="AJ960" s="39" t="s">
        <v>450</v>
      </c>
      <c r="AK960" s="38">
        <v>835.96400000000006</v>
      </c>
      <c r="AL960" s="38" t="s">
        <v>450</v>
      </c>
      <c r="AM960" s="38">
        <v>403.56</v>
      </c>
      <c r="AN960" s="38" t="s">
        <v>450</v>
      </c>
      <c r="AO960" s="38">
        <v>1239.5239999999999</v>
      </c>
      <c r="AP960" s="36">
        <v>1.9E-2</v>
      </c>
      <c r="AQ960" s="36" t="s">
        <v>450</v>
      </c>
      <c r="AR960" s="36" t="s">
        <v>450</v>
      </c>
      <c r="AS960" s="36" t="s">
        <v>450</v>
      </c>
      <c r="AT960" s="36">
        <v>1.9E-2</v>
      </c>
      <c r="AU960" s="37">
        <v>1</v>
      </c>
      <c r="AV960" s="37" t="s">
        <v>450</v>
      </c>
      <c r="AW960" s="37" t="s">
        <v>450</v>
      </c>
      <c r="AX960" s="37" t="s">
        <v>450</v>
      </c>
      <c r="AY960" s="37">
        <v>1</v>
      </c>
      <c r="AZ960" s="36">
        <v>0.27200000000000002</v>
      </c>
      <c r="BA960" s="36" t="s">
        <v>450</v>
      </c>
      <c r="BB960" s="36" t="s">
        <v>450</v>
      </c>
      <c r="BC960" s="36" t="s">
        <v>450</v>
      </c>
      <c r="BD960" s="36">
        <v>0.27200000000000002</v>
      </c>
      <c r="BE960" s="38" t="s">
        <v>450</v>
      </c>
      <c r="BF960" s="38" t="s">
        <v>450</v>
      </c>
      <c r="BG960" s="38" t="s">
        <v>450</v>
      </c>
      <c r="BH960" s="38" t="s">
        <v>450</v>
      </c>
      <c r="BI960" s="38">
        <v>0</v>
      </c>
      <c r="BJ960" s="39" t="s">
        <v>450</v>
      </c>
      <c r="BK960" s="39" t="s">
        <v>450</v>
      </c>
      <c r="BL960" s="39" t="s">
        <v>450</v>
      </c>
      <c r="BM960" s="39" t="s">
        <v>450</v>
      </c>
      <c r="BN960" s="39">
        <v>0</v>
      </c>
      <c r="BO960" s="38" t="s">
        <v>450</v>
      </c>
      <c r="BP960" s="38" t="s">
        <v>450</v>
      </c>
      <c r="BQ960" s="38" t="s">
        <v>450</v>
      </c>
      <c r="BR960" s="38" t="s">
        <v>450</v>
      </c>
      <c r="BS960" s="38">
        <v>0</v>
      </c>
      <c r="BT960" s="36">
        <v>1.0049999999999999</v>
      </c>
      <c r="BU960" s="36">
        <v>0</v>
      </c>
      <c r="BV960" s="36">
        <v>0.28599999999999998</v>
      </c>
      <c r="BW960" s="36">
        <v>0</v>
      </c>
      <c r="BX960" s="36">
        <v>1.2909999999999999</v>
      </c>
      <c r="BY960" s="37">
        <v>106</v>
      </c>
      <c r="BZ960" s="37">
        <v>0</v>
      </c>
      <c r="CA960" s="37">
        <v>4</v>
      </c>
      <c r="CB960" s="37">
        <v>0</v>
      </c>
      <c r="CC960" s="37">
        <v>110</v>
      </c>
      <c r="CD960" s="36">
        <v>836.23599999999999</v>
      </c>
      <c r="CE960" s="36">
        <v>0</v>
      </c>
      <c r="CF960" s="36">
        <v>403.56</v>
      </c>
      <c r="CG960" s="36">
        <v>0</v>
      </c>
      <c r="CH960" s="36">
        <v>1239.796</v>
      </c>
    </row>
    <row r="961" spans="1:86" x14ac:dyDescent="0.25">
      <c r="A961" s="45">
        <v>2022</v>
      </c>
      <c r="B961" s="43" t="s">
        <v>194</v>
      </c>
      <c r="C961" s="44">
        <v>17324</v>
      </c>
      <c r="D961" s="43" t="s">
        <v>487</v>
      </c>
      <c r="E961" s="43" t="s">
        <v>473</v>
      </c>
      <c r="F961" s="42" t="s">
        <v>455</v>
      </c>
      <c r="G961" s="54">
        <v>3.2000000000000001E-2</v>
      </c>
      <c r="H961" s="54">
        <v>0.107</v>
      </c>
      <c r="I961" s="38">
        <v>0</v>
      </c>
      <c r="J961" s="38">
        <v>0</v>
      </c>
      <c r="K961" s="38">
        <v>0.13900000000000001</v>
      </c>
      <c r="L961" s="39">
        <v>4</v>
      </c>
      <c r="M961" s="39">
        <v>2</v>
      </c>
      <c r="N961" s="39">
        <v>0</v>
      </c>
      <c r="O961" s="39">
        <v>0</v>
      </c>
      <c r="P961" s="39">
        <v>6</v>
      </c>
      <c r="Q961" s="41">
        <v>0</v>
      </c>
      <c r="R961" s="41">
        <v>0</v>
      </c>
      <c r="S961" s="41">
        <v>0</v>
      </c>
      <c r="T961" s="41">
        <v>0</v>
      </c>
      <c r="U961" s="41" t="s">
        <v>450</v>
      </c>
      <c r="V961" s="40">
        <v>0</v>
      </c>
      <c r="W961" s="40">
        <v>0</v>
      </c>
      <c r="X961" s="40">
        <v>0</v>
      </c>
      <c r="Y961" s="40">
        <v>0</v>
      </c>
      <c r="Z961" s="40" t="s">
        <v>450</v>
      </c>
      <c r="AA961" s="38">
        <v>0</v>
      </c>
      <c r="AB961" s="38">
        <v>0</v>
      </c>
      <c r="AC961" s="38">
        <v>0</v>
      </c>
      <c r="AD961" s="38">
        <v>0</v>
      </c>
      <c r="AE961" s="38" t="s">
        <v>450</v>
      </c>
      <c r="AF961" s="39">
        <v>0</v>
      </c>
      <c r="AG961" s="39">
        <v>0</v>
      </c>
      <c r="AH961" s="39">
        <v>0</v>
      </c>
      <c r="AI961" s="39">
        <v>0</v>
      </c>
      <c r="AJ961" s="39" t="s">
        <v>450</v>
      </c>
      <c r="AK961" s="38">
        <v>0</v>
      </c>
      <c r="AL961" s="38">
        <v>0</v>
      </c>
      <c r="AM961" s="38">
        <v>0</v>
      </c>
      <c r="AN961" s="38">
        <v>0</v>
      </c>
      <c r="AO961" s="38">
        <v>0</v>
      </c>
      <c r="AP961" s="36">
        <v>0</v>
      </c>
      <c r="AQ961" s="36">
        <v>0</v>
      </c>
      <c r="AR961" s="36">
        <v>0</v>
      </c>
      <c r="AS961" s="36">
        <v>0</v>
      </c>
      <c r="AT961" s="36">
        <v>0</v>
      </c>
      <c r="AU961" s="37">
        <v>0</v>
      </c>
      <c r="AV961" s="37">
        <v>0</v>
      </c>
      <c r="AW961" s="37">
        <v>0</v>
      </c>
      <c r="AX961" s="37">
        <v>0</v>
      </c>
      <c r="AY961" s="37">
        <v>0</v>
      </c>
      <c r="AZ961" s="36">
        <v>0</v>
      </c>
      <c r="BA961" s="36">
        <v>0</v>
      </c>
      <c r="BB961" s="36">
        <v>0</v>
      </c>
      <c r="BC961" s="36">
        <v>0</v>
      </c>
      <c r="BD961" s="36">
        <v>0</v>
      </c>
      <c r="BE961" s="38">
        <v>0</v>
      </c>
      <c r="BF961" s="38">
        <v>0</v>
      </c>
      <c r="BG961" s="38">
        <v>0</v>
      </c>
      <c r="BH961" s="38">
        <v>0</v>
      </c>
      <c r="BI961" s="38">
        <v>0</v>
      </c>
      <c r="BJ961" s="39">
        <v>0</v>
      </c>
      <c r="BK961" s="39">
        <v>0</v>
      </c>
      <c r="BL961" s="39">
        <v>0</v>
      </c>
      <c r="BM961" s="39">
        <v>0</v>
      </c>
      <c r="BN961" s="39">
        <v>0</v>
      </c>
      <c r="BO961" s="38">
        <v>0</v>
      </c>
      <c r="BP961" s="38">
        <v>0</v>
      </c>
      <c r="BQ961" s="38">
        <v>0</v>
      </c>
      <c r="BR961" s="38">
        <v>0</v>
      </c>
      <c r="BS961" s="38">
        <v>0</v>
      </c>
      <c r="BT961" s="36">
        <v>3.2000000000000001E-2</v>
      </c>
      <c r="BU961" s="36">
        <v>0.107</v>
      </c>
      <c r="BV961" s="36">
        <v>0</v>
      </c>
      <c r="BW961" s="36">
        <v>0</v>
      </c>
      <c r="BX961" s="36">
        <v>0.13900000000000001</v>
      </c>
      <c r="BY961" s="37">
        <v>4</v>
      </c>
      <c r="BZ961" s="37">
        <v>2</v>
      </c>
      <c r="CA961" s="37">
        <v>0</v>
      </c>
      <c r="CB961" s="37">
        <v>0</v>
      </c>
      <c r="CC961" s="37">
        <v>6</v>
      </c>
      <c r="CD961" s="36">
        <v>0</v>
      </c>
      <c r="CE961" s="36">
        <v>0</v>
      </c>
      <c r="CF961" s="36">
        <v>0</v>
      </c>
      <c r="CG961" s="36">
        <v>0</v>
      </c>
      <c r="CH961" s="36">
        <v>0</v>
      </c>
    </row>
    <row r="962" spans="1:86" x14ac:dyDescent="0.25">
      <c r="A962" s="45">
        <v>2022</v>
      </c>
      <c r="B962" s="43" t="s">
        <v>194</v>
      </c>
      <c r="C962" s="44">
        <v>18181</v>
      </c>
      <c r="D962" s="43" t="s">
        <v>486</v>
      </c>
      <c r="E962" s="43" t="s">
        <v>473</v>
      </c>
      <c r="F962" s="42" t="s">
        <v>455</v>
      </c>
      <c r="G962" s="54">
        <v>0.64100000000000001</v>
      </c>
      <c r="H962" s="54">
        <v>0.38200000000000001</v>
      </c>
      <c r="I962" s="38">
        <v>0</v>
      </c>
      <c r="J962" s="38">
        <v>0</v>
      </c>
      <c r="K962" s="38">
        <v>1.0229999999999999</v>
      </c>
      <c r="L962" s="39">
        <v>111</v>
      </c>
      <c r="M962" s="39">
        <v>8</v>
      </c>
      <c r="N962" s="39">
        <v>0</v>
      </c>
      <c r="O962" s="39">
        <v>0</v>
      </c>
      <c r="P962" s="39">
        <v>119</v>
      </c>
      <c r="Q962" s="41">
        <v>0</v>
      </c>
      <c r="R962" s="41">
        <v>0</v>
      </c>
      <c r="S962" s="41">
        <v>0</v>
      </c>
      <c r="T962" s="41">
        <v>0</v>
      </c>
      <c r="U962" s="41" t="s">
        <v>450</v>
      </c>
      <c r="V962" s="40">
        <v>0</v>
      </c>
      <c r="W962" s="40">
        <v>0</v>
      </c>
      <c r="X962" s="40">
        <v>0</v>
      </c>
      <c r="Y962" s="40">
        <v>0</v>
      </c>
      <c r="Z962" s="40" t="s">
        <v>450</v>
      </c>
      <c r="AA962" s="38">
        <v>0</v>
      </c>
      <c r="AB962" s="38">
        <v>0</v>
      </c>
      <c r="AC962" s="38">
        <v>0</v>
      </c>
      <c r="AD962" s="38">
        <v>0</v>
      </c>
      <c r="AE962" s="38" t="s">
        <v>450</v>
      </c>
      <c r="AF962" s="39">
        <v>0</v>
      </c>
      <c r="AG962" s="39">
        <v>0</v>
      </c>
      <c r="AH962" s="39">
        <v>0</v>
      </c>
      <c r="AI962" s="39">
        <v>0</v>
      </c>
      <c r="AJ962" s="39" t="s">
        <v>450</v>
      </c>
      <c r="AK962" s="38">
        <v>0</v>
      </c>
      <c r="AL962" s="38">
        <v>0</v>
      </c>
      <c r="AM962" s="38">
        <v>0</v>
      </c>
      <c r="AN962" s="38">
        <v>0</v>
      </c>
      <c r="AO962" s="38">
        <v>0</v>
      </c>
      <c r="AP962" s="36">
        <v>0</v>
      </c>
      <c r="AQ962" s="36">
        <v>0</v>
      </c>
      <c r="AR962" s="36">
        <v>0</v>
      </c>
      <c r="AS962" s="36">
        <v>0</v>
      </c>
      <c r="AT962" s="36">
        <v>0</v>
      </c>
      <c r="AU962" s="37">
        <v>0</v>
      </c>
      <c r="AV962" s="37">
        <v>0</v>
      </c>
      <c r="AW962" s="37">
        <v>0</v>
      </c>
      <c r="AX962" s="37">
        <v>0</v>
      </c>
      <c r="AY962" s="37">
        <v>0</v>
      </c>
      <c r="AZ962" s="36">
        <v>0</v>
      </c>
      <c r="BA962" s="36">
        <v>0</v>
      </c>
      <c r="BB962" s="36">
        <v>0</v>
      </c>
      <c r="BC962" s="36">
        <v>0</v>
      </c>
      <c r="BD962" s="36">
        <v>0</v>
      </c>
      <c r="BE962" s="38">
        <v>0</v>
      </c>
      <c r="BF962" s="38">
        <v>0</v>
      </c>
      <c r="BG962" s="38">
        <v>0</v>
      </c>
      <c r="BH962" s="38">
        <v>0</v>
      </c>
      <c r="BI962" s="38">
        <v>0</v>
      </c>
      <c r="BJ962" s="39">
        <v>0</v>
      </c>
      <c r="BK962" s="39">
        <v>0</v>
      </c>
      <c r="BL962" s="39">
        <v>0</v>
      </c>
      <c r="BM962" s="39">
        <v>0</v>
      </c>
      <c r="BN962" s="39">
        <v>0</v>
      </c>
      <c r="BO962" s="38">
        <v>0</v>
      </c>
      <c r="BP962" s="38">
        <v>0</v>
      </c>
      <c r="BQ962" s="38">
        <v>0</v>
      </c>
      <c r="BR962" s="38">
        <v>0</v>
      </c>
      <c r="BS962" s="38">
        <v>0</v>
      </c>
      <c r="BT962" s="36">
        <v>0.64100000000000001</v>
      </c>
      <c r="BU962" s="36">
        <v>0.38200000000000001</v>
      </c>
      <c r="BV962" s="36">
        <v>0</v>
      </c>
      <c r="BW962" s="36">
        <v>0</v>
      </c>
      <c r="BX962" s="36">
        <v>1.0229999999999999</v>
      </c>
      <c r="BY962" s="37">
        <v>111</v>
      </c>
      <c r="BZ962" s="37">
        <v>8</v>
      </c>
      <c r="CA962" s="37">
        <v>0</v>
      </c>
      <c r="CB962" s="37">
        <v>0</v>
      </c>
      <c r="CC962" s="37">
        <v>119</v>
      </c>
      <c r="CD962" s="36">
        <v>0</v>
      </c>
      <c r="CE962" s="36">
        <v>0</v>
      </c>
      <c r="CF962" s="36">
        <v>0</v>
      </c>
      <c r="CG962" s="36">
        <v>0</v>
      </c>
      <c r="CH962" s="36">
        <v>0</v>
      </c>
    </row>
    <row r="963" spans="1:86" x14ac:dyDescent="0.25">
      <c r="A963" s="45">
        <v>2022</v>
      </c>
      <c r="B963" s="43" t="s">
        <v>194</v>
      </c>
      <c r="C963" s="44">
        <v>18249</v>
      </c>
      <c r="D963" s="43" t="s">
        <v>485</v>
      </c>
      <c r="E963" s="43" t="s">
        <v>473</v>
      </c>
      <c r="F963" s="42" t="s">
        <v>455</v>
      </c>
      <c r="G963" s="54">
        <v>0.17599999999999999</v>
      </c>
      <c r="H963" s="54">
        <v>0.107</v>
      </c>
      <c r="I963" s="38">
        <v>0</v>
      </c>
      <c r="J963" s="38">
        <v>0</v>
      </c>
      <c r="K963" s="38">
        <v>0.28299999999999997</v>
      </c>
      <c r="L963" s="39">
        <v>24</v>
      </c>
      <c r="M963" s="39">
        <v>8</v>
      </c>
      <c r="N963" s="39">
        <v>0</v>
      </c>
      <c r="O963" s="39">
        <v>0</v>
      </c>
      <c r="P963" s="39">
        <v>32</v>
      </c>
      <c r="Q963" s="41">
        <v>0</v>
      </c>
      <c r="R963" s="41">
        <v>0</v>
      </c>
      <c r="S963" s="41">
        <v>0</v>
      </c>
      <c r="T963" s="41">
        <v>0</v>
      </c>
      <c r="U963" s="41" t="s">
        <v>450</v>
      </c>
      <c r="V963" s="40">
        <v>0</v>
      </c>
      <c r="W963" s="40">
        <v>0</v>
      </c>
      <c r="X963" s="40">
        <v>0</v>
      </c>
      <c r="Y963" s="40">
        <v>0</v>
      </c>
      <c r="Z963" s="40" t="s">
        <v>450</v>
      </c>
      <c r="AA963" s="38">
        <v>0</v>
      </c>
      <c r="AB963" s="38">
        <v>0</v>
      </c>
      <c r="AC963" s="38">
        <v>0</v>
      </c>
      <c r="AD963" s="38">
        <v>0</v>
      </c>
      <c r="AE963" s="38" t="s">
        <v>450</v>
      </c>
      <c r="AF963" s="39">
        <v>0</v>
      </c>
      <c r="AG963" s="39">
        <v>0</v>
      </c>
      <c r="AH963" s="39">
        <v>0</v>
      </c>
      <c r="AI963" s="39">
        <v>0</v>
      </c>
      <c r="AJ963" s="39" t="s">
        <v>450</v>
      </c>
      <c r="AK963" s="38">
        <v>0</v>
      </c>
      <c r="AL963" s="38">
        <v>0</v>
      </c>
      <c r="AM963" s="38">
        <v>0</v>
      </c>
      <c r="AN963" s="38">
        <v>0</v>
      </c>
      <c r="AO963" s="38">
        <v>0</v>
      </c>
      <c r="AP963" s="36">
        <v>0.03</v>
      </c>
      <c r="AQ963" s="36">
        <v>0</v>
      </c>
      <c r="AR963" s="36">
        <v>0</v>
      </c>
      <c r="AS963" s="36">
        <v>0</v>
      </c>
      <c r="AT963" s="36">
        <v>0.03</v>
      </c>
      <c r="AU963" s="37">
        <v>2</v>
      </c>
      <c r="AV963" s="37">
        <v>0</v>
      </c>
      <c r="AW963" s="37">
        <v>0</v>
      </c>
      <c r="AX963" s="37">
        <v>0</v>
      </c>
      <c r="AY963" s="37">
        <v>2</v>
      </c>
      <c r="AZ963" s="36">
        <v>0</v>
      </c>
      <c r="BA963" s="36">
        <v>0</v>
      </c>
      <c r="BB963" s="36">
        <v>0</v>
      </c>
      <c r="BC963" s="36">
        <v>0</v>
      </c>
      <c r="BD963" s="36">
        <v>0</v>
      </c>
      <c r="BE963" s="38">
        <v>0</v>
      </c>
      <c r="BF963" s="38">
        <v>0</v>
      </c>
      <c r="BG963" s="38">
        <v>0</v>
      </c>
      <c r="BH963" s="38">
        <v>0</v>
      </c>
      <c r="BI963" s="38">
        <v>0</v>
      </c>
      <c r="BJ963" s="39">
        <v>0</v>
      </c>
      <c r="BK963" s="39">
        <v>0</v>
      </c>
      <c r="BL963" s="39">
        <v>0</v>
      </c>
      <c r="BM963" s="39">
        <v>0</v>
      </c>
      <c r="BN963" s="39">
        <v>0</v>
      </c>
      <c r="BO963" s="38">
        <v>0</v>
      </c>
      <c r="BP963" s="38">
        <v>0</v>
      </c>
      <c r="BQ963" s="38">
        <v>0</v>
      </c>
      <c r="BR963" s="38">
        <v>0</v>
      </c>
      <c r="BS963" s="38">
        <v>0</v>
      </c>
      <c r="BT963" s="36">
        <v>0.20599999999999999</v>
      </c>
      <c r="BU963" s="36">
        <v>0.107</v>
      </c>
      <c r="BV963" s="36">
        <v>0</v>
      </c>
      <c r="BW963" s="36">
        <v>0</v>
      </c>
      <c r="BX963" s="36">
        <v>0.313</v>
      </c>
      <c r="BY963" s="37">
        <v>26</v>
      </c>
      <c r="BZ963" s="37">
        <v>8</v>
      </c>
      <c r="CA963" s="37">
        <v>0</v>
      </c>
      <c r="CB963" s="37">
        <v>0</v>
      </c>
      <c r="CC963" s="37">
        <v>34</v>
      </c>
      <c r="CD963" s="36">
        <v>0</v>
      </c>
      <c r="CE963" s="36">
        <v>0</v>
      </c>
      <c r="CF963" s="36">
        <v>0</v>
      </c>
      <c r="CG963" s="36">
        <v>0</v>
      </c>
      <c r="CH963" s="36">
        <v>0</v>
      </c>
    </row>
    <row r="964" spans="1:86" x14ac:dyDescent="0.25">
      <c r="A964" s="45">
        <v>2022</v>
      </c>
      <c r="B964" s="43" t="s">
        <v>194</v>
      </c>
      <c r="C964" s="44">
        <v>18312</v>
      </c>
      <c r="D964" s="43" t="s">
        <v>484</v>
      </c>
      <c r="E964" s="43" t="s">
        <v>473</v>
      </c>
      <c r="F964" s="42" t="s">
        <v>455</v>
      </c>
      <c r="G964" s="54">
        <v>1.353</v>
      </c>
      <c r="H964" s="54">
        <v>0.85399999999999998</v>
      </c>
      <c r="I964" s="38">
        <v>0</v>
      </c>
      <c r="J964" s="38">
        <v>0</v>
      </c>
      <c r="K964" s="38">
        <v>2.2069999999999999</v>
      </c>
      <c r="L964" s="39">
        <v>200</v>
      </c>
      <c r="M964" s="39">
        <v>14</v>
      </c>
      <c r="N964" s="39">
        <v>0</v>
      </c>
      <c r="O964" s="39">
        <v>0</v>
      </c>
      <c r="P964" s="39">
        <v>214</v>
      </c>
      <c r="Q964" s="41">
        <v>0</v>
      </c>
      <c r="R964" s="41">
        <v>0</v>
      </c>
      <c r="S964" s="41">
        <v>0</v>
      </c>
      <c r="T964" s="41">
        <v>0</v>
      </c>
      <c r="U964" s="41" t="s">
        <v>450</v>
      </c>
      <c r="V964" s="40">
        <v>0</v>
      </c>
      <c r="W964" s="40">
        <v>0</v>
      </c>
      <c r="X964" s="40">
        <v>0</v>
      </c>
      <c r="Y964" s="40">
        <v>0</v>
      </c>
      <c r="Z964" s="40" t="s">
        <v>450</v>
      </c>
      <c r="AA964" s="38">
        <v>0</v>
      </c>
      <c r="AB964" s="38">
        <v>0</v>
      </c>
      <c r="AC964" s="38">
        <v>0</v>
      </c>
      <c r="AD964" s="38">
        <v>0</v>
      </c>
      <c r="AE964" s="38" t="s">
        <v>450</v>
      </c>
      <c r="AF964" s="39">
        <v>0</v>
      </c>
      <c r="AG964" s="39">
        <v>0</v>
      </c>
      <c r="AH964" s="39">
        <v>0</v>
      </c>
      <c r="AI964" s="39">
        <v>0</v>
      </c>
      <c r="AJ964" s="39" t="s">
        <v>450</v>
      </c>
      <c r="AK964" s="38">
        <v>0</v>
      </c>
      <c r="AL964" s="38">
        <v>0</v>
      </c>
      <c r="AM964" s="38">
        <v>0</v>
      </c>
      <c r="AN964" s="38">
        <v>0</v>
      </c>
      <c r="AO964" s="38">
        <v>0</v>
      </c>
      <c r="AP964" s="36">
        <v>0</v>
      </c>
      <c r="AQ964" s="36">
        <v>0</v>
      </c>
      <c r="AR964" s="36">
        <v>0</v>
      </c>
      <c r="AS964" s="36">
        <v>0</v>
      </c>
      <c r="AT964" s="36">
        <v>0</v>
      </c>
      <c r="AU964" s="37">
        <v>0</v>
      </c>
      <c r="AV964" s="37">
        <v>0</v>
      </c>
      <c r="AW964" s="37">
        <v>0</v>
      </c>
      <c r="AX964" s="37">
        <v>0</v>
      </c>
      <c r="AY964" s="37">
        <v>0</v>
      </c>
      <c r="AZ964" s="36">
        <v>0</v>
      </c>
      <c r="BA964" s="36">
        <v>0</v>
      </c>
      <c r="BB964" s="36">
        <v>0</v>
      </c>
      <c r="BC964" s="36">
        <v>0</v>
      </c>
      <c r="BD964" s="36">
        <v>0</v>
      </c>
      <c r="BE964" s="38">
        <v>0</v>
      </c>
      <c r="BF964" s="38">
        <v>0</v>
      </c>
      <c r="BG964" s="38">
        <v>0</v>
      </c>
      <c r="BH964" s="38">
        <v>0</v>
      </c>
      <c r="BI964" s="38">
        <v>0</v>
      </c>
      <c r="BJ964" s="39">
        <v>0</v>
      </c>
      <c r="BK964" s="39">
        <v>0</v>
      </c>
      <c r="BL964" s="39">
        <v>0</v>
      </c>
      <c r="BM964" s="39">
        <v>0</v>
      </c>
      <c r="BN964" s="39">
        <v>0</v>
      </c>
      <c r="BO964" s="38">
        <v>0</v>
      </c>
      <c r="BP964" s="38">
        <v>0</v>
      </c>
      <c r="BQ964" s="38">
        <v>0</v>
      </c>
      <c r="BR964" s="38">
        <v>0</v>
      </c>
      <c r="BS964" s="38">
        <v>0</v>
      </c>
      <c r="BT964" s="36">
        <v>1.353</v>
      </c>
      <c r="BU964" s="36">
        <v>0.85399999999999998</v>
      </c>
      <c r="BV964" s="36">
        <v>0</v>
      </c>
      <c r="BW964" s="36">
        <v>0</v>
      </c>
      <c r="BX964" s="36">
        <v>2.2069999999999999</v>
      </c>
      <c r="BY964" s="37">
        <v>200</v>
      </c>
      <c r="BZ964" s="37">
        <v>14</v>
      </c>
      <c r="CA964" s="37">
        <v>0</v>
      </c>
      <c r="CB964" s="37">
        <v>0</v>
      </c>
      <c r="CC964" s="37">
        <v>214</v>
      </c>
      <c r="CD964" s="36">
        <v>0</v>
      </c>
      <c r="CE964" s="36">
        <v>0</v>
      </c>
      <c r="CF964" s="36">
        <v>0</v>
      </c>
      <c r="CG964" s="36">
        <v>0</v>
      </c>
      <c r="CH964" s="36">
        <v>0</v>
      </c>
    </row>
    <row r="965" spans="1:86" x14ac:dyDescent="0.25">
      <c r="A965" s="45">
        <v>2022</v>
      </c>
      <c r="B965" s="43" t="s">
        <v>194</v>
      </c>
      <c r="C965" s="44">
        <v>19324</v>
      </c>
      <c r="D965" s="43" t="s">
        <v>483</v>
      </c>
      <c r="E965" s="43" t="s">
        <v>473</v>
      </c>
      <c r="F965" s="42" t="s">
        <v>455</v>
      </c>
      <c r="G965" s="54">
        <v>2.9000000000000001E-2</v>
      </c>
      <c r="H965" s="54">
        <v>0.114</v>
      </c>
      <c r="I965" s="38">
        <v>0</v>
      </c>
      <c r="J965" s="38">
        <v>0</v>
      </c>
      <c r="K965" s="38">
        <v>0.14299999999999999</v>
      </c>
      <c r="L965" s="39">
        <v>5</v>
      </c>
      <c r="M965" s="39">
        <v>4</v>
      </c>
      <c r="N965" s="39">
        <v>0</v>
      </c>
      <c r="O965" s="39">
        <v>0</v>
      </c>
      <c r="P965" s="39">
        <v>9</v>
      </c>
      <c r="Q965" s="41">
        <v>0</v>
      </c>
      <c r="R965" s="41">
        <v>0</v>
      </c>
      <c r="S965" s="41">
        <v>0</v>
      </c>
      <c r="T965" s="41">
        <v>0</v>
      </c>
      <c r="U965" s="41" t="s">
        <v>450</v>
      </c>
      <c r="V965" s="40">
        <v>0</v>
      </c>
      <c r="W965" s="40">
        <v>0</v>
      </c>
      <c r="X965" s="40">
        <v>0</v>
      </c>
      <c r="Y965" s="40">
        <v>0</v>
      </c>
      <c r="Z965" s="40" t="s">
        <v>450</v>
      </c>
      <c r="AA965" s="38">
        <v>0</v>
      </c>
      <c r="AB965" s="38">
        <v>0</v>
      </c>
      <c r="AC965" s="38">
        <v>0</v>
      </c>
      <c r="AD965" s="38">
        <v>0</v>
      </c>
      <c r="AE965" s="38" t="s">
        <v>450</v>
      </c>
      <c r="AF965" s="39">
        <v>0</v>
      </c>
      <c r="AG965" s="39">
        <v>0</v>
      </c>
      <c r="AH965" s="39">
        <v>0</v>
      </c>
      <c r="AI965" s="39">
        <v>0</v>
      </c>
      <c r="AJ965" s="39" t="s">
        <v>450</v>
      </c>
      <c r="AK965" s="38">
        <v>0</v>
      </c>
      <c r="AL965" s="38">
        <v>0</v>
      </c>
      <c r="AM965" s="38">
        <v>0</v>
      </c>
      <c r="AN965" s="38">
        <v>0</v>
      </c>
      <c r="AO965" s="38">
        <v>0</v>
      </c>
      <c r="AP965" s="36">
        <v>0</v>
      </c>
      <c r="AQ965" s="36">
        <v>0.05</v>
      </c>
      <c r="AR965" s="36">
        <v>0</v>
      </c>
      <c r="AS965" s="36">
        <v>0</v>
      </c>
      <c r="AT965" s="36">
        <v>0.05</v>
      </c>
      <c r="AU965" s="37">
        <v>0</v>
      </c>
      <c r="AV965" s="37">
        <v>1</v>
      </c>
      <c r="AW965" s="37">
        <v>0</v>
      </c>
      <c r="AX965" s="37">
        <v>0</v>
      </c>
      <c r="AY965" s="37">
        <v>1</v>
      </c>
      <c r="AZ965" s="36">
        <v>0</v>
      </c>
      <c r="BA965" s="36">
        <v>0</v>
      </c>
      <c r="BB965" s="36">
        <v>0</v>
      </c>
      <c r="BC965" s="36">
        <v>0</v>
      </c>
      <c r="BD965" s="36">
        <v>0</v>
      </c>
      <c r="BE965" s="38">
        <v>0</v>
      </c>
      <c r="BF965" s="38">
        <v>0</v>
      </c>
      <c r="BG965" s="38">
        <v>0</v>
      </c>
      <c r="BH965" s="38">
        <v>0</v>
      </c>
      <c r="BI965" s="38">
        <v>0</v>
      </c>
      <c r="BJ965" s="39">
        <v>0</v>
      </c>
      <c r="BK965" s="39">
        <v>0</v>
      </c>
      <c r="BL965" s="39">
        <v>0</v>
      </c>
      <c r="BM965" s="39">
        <v>0</v>
      </c>
      <c r="BN965" s="39">
        <v>0</v>
      </c>
      <c r="BO965" s="38">
        <v>0</v>
      </c>
      <c r="BP965" s="38">
        <v>0</v>
      </c>
      <c r="BQ965" s="38">
        <v>0</v>
      </c>
      <c r="BR965" s="38">
        <v>0</v>
      </c>
      <c r="BS965" s="38">
        <v>0</v>
      </c>
      <c r="BT965" s="36">
        <v>2.9000000000000001E-2</v>
      </c>
      <c r="BU965" s="36">
        <v>0.16400000000000001</v>
      </c>
      <c r="BV965" s="36">
        <v>0</v>
      </c>
      <c r="BW965" s="36">
        <v>0</v>
      </c>
      <c r="BX965" s="36">
        <v>0.193</v>
      </c>
      <c r="BY965" s="37">
        <v>5</v>
      </c>
      <c r="BZ965" s="37">
        <v>5</v>
      </c>
      <c r="CA965" s="37">
        <v>0</v>
      </c>
      <c r="CB965" s="37">
        <v>0</v>
      </c>
      <c r="CC965" s="37">
        <v>10</v>
      </c>
      <c r="CD965" s="36">
        <v>0</v>
      </c>
      <c r="CE965" s="36">
        <v>0</v>
      </c>
      <c r="CF965" s="36">
        <v>0</v>
      </c>
      <c r="CG965" s="36">
        <v>0</v>
      </c>
      <c r="CH965" s="36">
        <v>0</v>
      </c>
    </row>
    <row r="966" spans="1:86" x14ac:dyDescent="0.25">
      <c r="A966" s="45">
        <v>2022</v>
      </c>
      <c r="B966" s="43" t="s">
        <v>194</v>
      </c>
      <c r="C966" s="44">
        <v>20182</v>
      </c>
      <c r="D966" s="43" t="s">
        <v>482</v>
      </c>
      <c r="E966" s="43" t="s">
        <v>473</v>
      </c>
      <c r="F966" s="42" t="s">
        <v>455</v>
      </c>
      <c r="G966" s="54">
        <v>2.1000000000000001E-2</v>
      </c>
      <c r="H966" s="54">
        <v>0.02</v>
      </c>
      <c r="I966" s="38">
        <v>0</v>
      </c>
      <c r="J966" s="38">
        <v>0</v>
      </c>
      <c r="K966" s="38">
        <v>4.1000000000000002E-2</v>
      </c>
      <c r="L966" s="39">
        <v>3</v>
      </c>
      <c r="M966" s="39">
        <v>3</v>
      </c>
      <c r="N966" s="39">
        <v>0</v>
      </c>
      <c r="O966" s="39">
        <v>0</v>
      </c>
      <c r="P966" s="39">
        <v>6</v>
      </c>
      <c r="Q966" s="41">
        <v>0</v>
      </c>
      <c r="R966" s="41">
        <v>0</v>
      </c>
      <c r="S966" s="41">
        <v>0</v>
      </c>
      <c r="T966" s="41">
        <v>0</v>
      </c>
      <c r="U966" s="41" t="s">
        <v>450</v>
      </c>
      <c r="V966" s="40">
        <v>0</v>
      </c>
      <c r="W966" s="40">
        <v>0</v>
      </c>
      <c r="X966" s="40">
        <v>0</v>
      </c>
      <c r="Y966" s="40">
        <v>0</v>
      </c>
      <c r="Z966" s="40" t="s">
        <v>450</v>
      </c>
      <c r="AA966" s="38">
        <v>0</v>
      </c>
      <c r="AB966" s="38">
        <v>0</v>
      </c>
      <c r="AC966" s="38">
        <v>0</v>
      </c>
      <c r="AD966" s="38">
        <v>0</v>
      </c>
      <c r="AE966" s="38" t="s">
        <v>450</v>
      </c>
      <c r="AF966" s="39">
        <v>0</v>
      </c>
      <c r="AG966" s="39">
        <v>0</v>
      </c>
      <c r="AH966" s="39">
        <v>0</v>
      </c>
      <c r="AI966" s="39">
        <v>0</v>
      </c>
      <c r="AJ966" s="39" t="s">
        <v>450</v>
      </c>
      <c r="AK966" s="38">
        <v>0</v>
      </c>
      <c r="AL966" s="38">
        <v>0</v>
      </c>
      <c r="AM966" s="38">
        <v>0</v>
      </c>
      <c r="AN966" s="38">
        <v>0</v>
      </c>
      <c r="AO966" s="38">
        <v>0</v>
      </c>
      <c r="AP966" s="36">
        <v>0</v>
      </c>
      <c r="AQ966" s="36">
        <v>0</v>
      </c>
      <c r="AR966" s="36">
        <v>0</v>
      </c>
      <c r="AS966" s="36">
        <v>0</v>
      </c>
      <c r="AT966" s="36">
        <v>0</v>
      </c>
      <c r="AU966" s="37">
        <v>0</v>
      </c>
      <c r="AV966" s="37">
        <v>0</v>
      </c>
      <c r="AW966" s="37">
        <v>0</v>
      </c>
      <c r="AX966" s="37">
        <v>0</v>
      </c>
      <c r="AY966" s="37">
        <v>0</v>
      </c>
      <c r="AZ966" s="36">
        <v>0</v>
      </c>
      <c r="BA966" s="36">
        <v>0</v>
      </c>
      <c r="BB966" s="36">
        <v>0</v>
      </c>
      <c r="BC966" s="36">
        <v>0</v>
      </c>
      <c r="BD966" s="36">
        <v>0</v>
      </c>
      <c r="BE966" s="38">
        <v>0</v>
      </c>
      <c r="BF966" s="38">
        <v>0</v>
      </c>
      <c r="BG966" s="38">
        <v>0</v>
      </c>
      <c r="BH966" s="38">
        <v>0</v>
      </c>
      <c r="BI966" s="38">
        <v>0</v>
      </c>
      <c r="BJ966" s="39">
        <v>0</v>
      </c>
      <c r="BK966" s="39">
        <v>0</v>
      </c>
      <c r="BL966" s="39">
        <v>0</v>
      </c>
      <c r="BM966" s="39">
        <v>0</v>
      </c>
      <c r="BN966" s="39">
        <v>0</v>
      </c>
      <c r="BO966" s="38">
        <v>0</v>
      </c>
      <c r="BP966" s="38">
        <v>0</v>
      </c>
      <c r="BQ966" s="38">
        <v>0</v>
      </c>
      <c r="BR966" s="38">
        <v>0</v>
      </c>
      <c r="BS966" s="38">
        <v>0</v>
      </c>
      <c r="BT966" s="36">
        <v>2.1000000000000001E-2</v>
      </c>
      <c r="BU966" s="36">
        <v>0.02</v>
      </c>
      <c r="BV966" s="36">
        <v>0</v>
      </c>
      <c r="BW966" s="36">
        <v>0</v>
      </c>
      <c r="BX966" s="36">
        <v>4.1000000000000002E-2</v>
      </c>
      <c r="BY966" s="37">
        <v>3</v>
      </c>
      <c r="BZ966" s="37">
        <v>3</v>
      </c>
      <c r="CA966" s="37">
        <v>0</v>
      </c>
      <c r="CB966" s="37">
        <v>0</v>
      </c>
      <c r="CC966" s="37">
        <v>6</v>
      </c>
      <c r="CD966" s="36">
        <v>0</v>
      </c>
      <c r="CE966" s="36">
        <v>0</v>
      </c>
      <c r="CF966" s="36">
        <v>0</v>
      </c>
      <c r="CG966" s="36">
        <v>0</v>
      </c>
      <c r="CH966" s="36">
        <v>0</v>
      </c>
    </row>
    <row r="967" spans="1:86" x14ac:dyDescent="0.25">
      <c r="A967" s="45">
        <v>2022</v>
      </c>
      <c r="B967" s="43" t="s">
        <v>194</v>
      </c>
      <c r="C967" s="44">
        <v>20211</v>
      </c>
      <c r="D967" s="43" t="s">
        <v>481</v>
      </c>
      <c r="E967" s="43" t="s">
        <v>473</v>
      </c>
      <c r="F967" s="42" t="s">
        <v>455</v>
      </c>
      <c r="G967" s="54">
        <v>0.61799999999999999</v>
      </c>
      <c r="H967" s="54">
        <v>0.40400000000000003</v>
      </c>
      <c r="I967" s="38">
        <v>0</v>
      </c>
      <c r="J967" s="38">
        <v>0</v>
      </c>
      <c r="K967" s="38">
        <v>1.022</v>
      </c>
      <c r="L967" s="39">
        <v>75</v>
      </c>
      <c r="M967" s="39">
        <v>7</v>
      </c>
      <c r="N967" s="39">
        <v>0</v>
      </c>
      <c r="O967" s="39">
        <v>0</v>
      </c>
      <c r="P967" s="39">
        <v>82</v>
      </c>
      <c r="Q967" s="41">
        <v>0</v>
      </c>
      <c r="R967" s="41">
        <v>0</v>
      </c>
      <c r="S967" s="41">
        <v>0</v>
      </c>
      <c r="T967" s="41">
        <v>0</v>
      </c>
      <c r="U967" s="41" t="s">
        <v>450</v>
      </c>
      <c r="V967" s="40">
        <v>0</v>
      </c>
      <c r="W967" s="40">
        <v>0</v>
      </c>
      <c r="X967" s="40">
        <v>0</v>
      </c>
      <c r="Y967" s="40">
        <v>0</v>
      </c>
      <c r="Z967" s="40" t="s">
        <v>450</v>
      </c>
      <c r="AA967" s="38">
        <v>0</v>
      </c>
      <c r="AB967" s="38">
        <v>0</v>
      </c>
      <c r="AC967" s="38">
        <v>0</v>
      </c>
      <c r="AD967" s="38">
        <v>0</v>
      </c>
      <c r="AE967" s="38" t="s">
        <v>450</v>
      </c>
      <c r="AF967" s="39">
        <v>0</v>
      </c>
      <c r="AG967" s="39">
        <v>0</v>
      </c>
      <c r="AH967" s="39">
        <v>0</v>
      </c>
      <c r="AI967" s="39">
        <v>0</v>
      </c>
      <c r="AJ967" s="39" t="s">
        <v>450</v>
      </c>
      <c r="AK967" s="38">
        <v>0</v>
      </c>
      <c r="AL967" s="38">
        <v>0</v>
      </c>
      <c r="AM967" s="38">
        <v>0</v>
      </c>
      <c r="AN967" s="38">
        <v>0</v>
      </c>
      <c r="AO967" s="38">
        <v>0</v>
      </c>
      <c r="AP967" s="36">
        <v>0</v>
      </c>
      <c r="AQ967" s="36">
        <v>0</v>
      </c>
      <c r="AR967" s="36">
        <v>0</v>
      </c>
      <c r="AS967" s="36">
        <v>0</v>
      </c>
      <c r="AT967" s="36">
        <v>0</v>
      </c>
      <c r="AU967" s="37">
        <v>0</v>
      </c>
      <c r="AV967" s="37">
        <v>0</v>
      </c>
      <c r="AW967" s="37">
        <v>0</v>
      </c>
      <c r="AX967" s="37">
        <v>0</v>
      </c>
      <c r="AY967" s="37">
        <v>0</v>
      </c>
      <c r="AZ967" s="36">
        <v>0</v>
      </c>
      <c r="BA967" s="36">
        <v>0</v>
      </c>
      <c r="BB967" s="36">
        <v>0</v>
      </c>
      <c r="BC967" s="36">
        <v>0</v>
      </c>
      <c r="BD967" s="36">
        <v>0</v>
      </c>
      <c r="BE967" s="38">
        <v>0</v>
      </c>
      <c r="BF967" s="38">
        <v>0</v>
      </c>
      <c r="BG967" s="38">
        <v>0</v>
      </c>
      <c r="BH967" s="38">
        <v>0</v>
      </c>
      <c r="BI967" s="38">
        <v>0</v>
      </c>
      <c r="BJ967" s="39">
        <v>0</v>
      </c>
      <c r="BK967" s="39">
        <v>0</v>
      </c>
      <c r="BL967" s="39">
        <v>0</v>
      </c>
      <c r="BM967" s="39">
        <v>0</v>
      </c>
      <c r="BN967" s="39">
        <v>0</v>
      </c>
      <c r="BO967" s="38">
        <v>0</v>
      </c>
      <c r="BP967" s="38">
        <v>0</v>
      </c>
      <c r="BQ967" s="38">
        <v>0</v>
      </c>
      <c r="BR967" s="38">
        <v>0</v>
      </c>
      <c r="BS967" s="38">
        <v>0</v>
      </c>
      <c r="BT967" s="36">
        <v>0.61799999999999999</v>
      </c>
      <c r="BU967" s="36">
        <v>0.40400000000000003</v>
      </c>
      <c r="BV967" s="36">
        <v>0</v>
      </c>
      <c r="BW967" s="36">
        <v>0</v>
      </c>
      <c r="BX967" s="36">
        <v>1.022</v>
      </c>
      <c r="BY967" s="37">
        <v>75</v>
      </c>
      <c r="BZ967" s="37">
        <v>7</v>
      </c>
      <c r="CA967" s="37">
        <v>0</v>
      </c>
      <c r="CB967" s="37">
        <v>0</v>
      </c>
      <c r="CC967" s="37">
        <v>82</v>
      </c>
      <c r="CD967" s="36">
        <v>0</v>
      </c>
      <c r="CE967" s="36">
        <v>0</v>
      </c>
      <c r="CF967" s="36">
        <v>0</v>
      </c>
      <c r="CG967" s="36">
        <v>0</v>
      </c>
      <c r="CH967" s="36">
        <v>0</v>
      </c>
    </row>
    <row r="968" spans="1:86" x14ac:dyDescent="0.25">
      <c r="A968" s="45">
        <v>2022</v>
      </c>
      <c r="B968" s="43" t="s">
        <v>194</v>
      </c>
      <c r="C968" s="44">
        <v>20213</v>
      </c>
      <c r="D968" s="43" t="s">
        <v>480</v>
      </c>
      <c r="E968" s="43" t="s">
        <v>473</v>
      </c>
      <c r="F968" s="42" t="s">
        <v>455</v>
      </c>
      <c r="G968" s="54">
        <v>3.5999999999999997E-2</v>
      </c>
      <c r="H968" s="54">
        <v>6.0000000000000001E-3</v>
      </c>
      <c r="I968" s="38">
        <v>0</v>
      </c>
      <c r="J968" s="38">
        <v>0</v>
      </c>
      <c r="K968" s="38">
        <v>4.2000000000000003E-2</v>
      </c>
      <c r="L968" s="39">
        <v>3</v>
      </c>
      <c r="M968" s="39">
        <v>1</v>
      </c>
      <c r="N968" s="39">
        <v>0</v>
      </c>
      <c r="O968" s="39">
        <v>0</v>
      </c>
      <c r="P968" s="39">
        <v>4</v>
      </c>
      <c r="Q968" s="41">
        <v>0</v>
      </c>
      <c r="R968" s="41">
        <v>0</v>
      </c>
      <c r="S968" s="41">
        <v>0</v>
      </c>
      <c r="T968" s="41">
        <v>0</v>
      </c>
      <c r="U968" s="41">
        <v>0</v>
      </c>
      <c r="V968" s="40">
        <v>0</v>
      </c>
      <c r="W968" s="40">
        <v>0</v>
      </c>
      <c r="X968" s="40">
        <v>0</v>
      </c>
      <c r="Y968" s="40">
        <v>0</v>
      </c>
      <c r="Z968" s="40">
        <v>0</v>
      </c>
      <c r="AA968" s="38">
        <v>0</v>
      </c>
      <c r="AB968" s="38">
        <v>0</v>
      </c>
      <c r="AC968" s="38">
        <v>0</v>
      </c>
      <c r="AD968" s="38">
        <v>0</v>
      </c>
      <c r="AE968" s="38">
        <v>0</v>
      </c>
      <c r="AF968" s="39">
        <v>0</v>
      </c>
      <c r="AG968" s="39">
        <v>0</v>
      </c>
      <c r="AH968" s="39">
        <v>0</v>
      </c>
      <c r="AI968" s="39">
        <v>0</v>
      </c>
      <c r="AJ968" s="39">
        <v>0</v>
      </c>
      <c r="AK968" s="38">
        <v>0</v>
      </c>
      <c r="AL968" s="38">
        <v>0</v>
      </c>
      <c r="AM968" s="38">
        <v>0</v>
      </c>
      <c r="AN968" s="38">
        <v>0</v>
      </c>
      <c r="AO968" s="38">
        <v>0</v>
      </c>
      <c r="AP968" s="36">
        <v>0</v>
      </c>
      <c r="AQ968" s="36">
        <v>0</v>
      </c>
      <c r="AR968" s="36">
        <v>0</v>
      </c>
      <c r="AS968" s="36">
        <v>0</v>
      </c>
      <c r="AT968" s="36">
        <v>0</v>
      </c>
      <c r="AU968" s="37">
        <v>0</v>
      </c>
      <c r="AV968" s="37">
        <v>0</v>
      </c>
      <c r="AW968" s="37">
        <v>0</v>
      </c>
      <c r="AX968" s="37">
        <v>0</v>
      </c>
      <c r="AY968" s="37">
        <v>0</v>
      </c>
      <c r="AZ968" s="36">
        <v>0</v>
      </c>
      <c r="BA968" s="36">
        <v>0</v>
      </c>
      <c r="BB968" s="36">
        <v>0</v>
      </c>
      <c r="BC968" s="36">
        <v>0</v>
      </c>
      <c r="BD968" s="36">
        <v>0</v>
      </c>
      <c r="BE968" s="38">
        <v>0</v>
      </c>
      <c r="BF968" s="38">
        <v>0</v>
      </c>
      <c r="BG968" s="38">
        <v>0</v>
      </c>
      <c r="BH968" s="38">
        <v>0</v>
      </c>
      <c r="BI968" s="38">
        <v>0</v>
      </c>
      <c r="BJ968" s="39">
        <v>0</v>
      </c>
      <c r="BK968" s="39">
        <v>0</v>
      </c>
      <c r="BL968" s="39">
        <v>0</v>
      </c>
      <c r="BM968" s="39">
        <v>0</v>
      </c>
      <c r="BN968" s="39">
        <v>0</v>
      </c>
      <c r="BO968" s="38">
        <v>0</v>
      </c>
      <c r="BP968" s="38">
        <v>0</v>
      </c>
      <c r="BQ968" s="38">
        <v>0</v>
      </c>
      <c r="BR968" s="38">
        <v>0</v>
      </c>
      <c r="BS968" s="38">
        <v>0</v>
      </c>
      <c r="BT968" s="36">
        <v>3.5999999999999997E-2</v>
      </c>
      <c r="BU968" s="36">
        <v>6.0000000000000001E-3</v>
      </c>
      <c r="BV968" s="36">
        <v>0</v>
      </c>
      <c r="BW968" s="36">
        <v>0</v>
      </c>
      <c r="BX968" s="36">
        <v>4.2000000000000003E-2</v>
      </c>
      <c r="BY968" s="37">
        <v>3</v>
      </c>
      <c r="BZ968" s="37">
        <v>1</v>
      </c>
      <c r="CA968" s="37">
        <v>0</v>
      </c>
      <c r="CB968" s="37">
        <v>0</v>
      </c>
      <c r="CC968" s="37">
        <v>4</v>
      </c>
      <c r="CD968" s="36">
        <v>0</v>
      </c>
      <c r="CE968" s="36">
        <v>0</v>
      </c>
      <c r="CF968" s="36">
        <v>0</v>
      </c>
      <c r="CG968" s="36">
        <v>0</v>
      </c>
      <c r="CH968" s="36">
        <v>0</v>
      </c>
    </row>
    <row r="969" spans="1:86" x14ac:dyDescent="0.25">
      <c r="A969" s="45">
        <v>2022</v>
      </c>
      <c r="B969" s="43" t="s">
        <v>194</v>
      </c>
      <c r="C969" s="44">
        <v>20434</v>
      </c>
      <c r="D969" s="43" t="s">
        <v>479</v>
      </c>
      <c r="E969" s="43" t="s">
        <v>473</v>
      </c>
      <c r="F969" s="42" t="s">
        <v>455</v>
      </c>
      <c r="G969" s="54">
        <v>4.3999999999999997E-2</v>
      </c>
      <c r="H969" s="54">
        <v>7.4999999999999997E-2</v>
      </c>
      <c r="I969" s="38">
        <v>0</v>
      </c>
      <c r="J969" s="38">
        <v>0</v>
      </c>
      <c r="K969" s="38">
        <v>0.11899999999999999</v>
      </c>
      <c r="L969" s="39">
        <v>7</v>
      </c>
      <c r="M969" s="39">
        <v>3</v>
      </c>
      <c r="N969" s="39">
        <v>0</v>
      </c>
      <c r="O969" s="39">
        <v>0</v>
      </c>
      <c r="P969" s="39">
        <v>10</v>
      </c>
      <c r="Q969" s="41">
        <v>0</v>
      </c>
      <c r="R969" s="41">
        <v>0</v>
      </c>
      <c r="S969" s="41">
        <v>0</v>
      </c>
      <c r="T969" s="41">
        <v>0</v>
      </c>
      <c r="U969" s="41" t="s">
        <v>450</v>
      </c>
      <c r="V969" s="40">
        <v>0</v>
      </c>
      <c r="W969" s="40">
        <v>0</v>
      </c>
      <c r="X969" s="40">
        <v>0</v>
      </c>
      <c r="Y969" s="40">
        <v>0</v>
      </c>
      <c r="Z969" s="40" t="s">
        <v>450</v>
      </c>
      <c r="AA969" s="38">
        <v>0</v>
      </c>
      <c r="AB969" s="38">
        <v>0</v>
      </c>
      <c r="AC969" s="38">
        <v>0</v>
      </c>
      <c r="AD969" s="38">
        <v>0</v>
      </c>
      <c r="AE969" s="38" t="s">
        <v>450</v>
      </c>
      <c r="AF969" s="39">
        <v>0</v>
      </c>
      <c r="AG969" s="39">
        <v>0</v>
      </c>
      <c r="AH969" s="39">
        <v>0</v>
      </c>
      <c r="AI969" s="39">
        <v>0</v>
      </c>
      <c r="AJ969" s="39" t="s">
        <v>450</v>
      </c>
      <c r="AK969" s="38">
        <v>0</v>
      </c>
      <c r="AL969" s="38">
        <v>0</v>
      </c>
      <c r="AM969" s="38">
        <v>0</v>
      </c>
      <c r="AN969" s="38">
        <v>0</v>
      </c>
      <c r="AO969" s="38">
        <v>0</v>
      </c>
      <c r="AP969" s="36">
        <v>0</v>
      </c>
      <c r="AQ969" s="36">
        <v>0</v>
      </c>
      <c r="AR969" s="36">
        <v>0</v>
      </c>
      <c r="AS969" s="36">
        <v>0</v>
      </c>
      <c r="AT969" s="36">
        <v>0</v>
      </c>
      <c r="AU969" s="37">
        <v>0</v>
      </c>
      <c r="AV969" s="37">
        <v>0</v>
      </c>
      <c r="AW969" s="37">
        <v>0</v>
      </c>
      <c r="AX969" s="37">
        <v>0</v>
      </c>
      <c r="AY969" s="37">
        <v>0</v>
      </c>
      <c r="AZ969" s="36">
        <v>0</v>
      </c>
      <c r="BA969" s="36">
        <v>0</v>
      </c>
      <c r="BB969" s="36">
        <v>0</v>
      </c>
      <c r="BC969" s="36">
        <v>0</v>
      </c>
      <c r="BD969" s="36">
        <v>0</v>
      </c>
      <c r="BE969" s="38">
        <v>0</v>
      </c>
      <c r="BF969" s="38">
        <v>0</v>
      </c>
      <c r="BG969" s="38">
        <v>0</v>
      </c>
      <c r="BH969" s="38">
        <v>0</v>
      </c>
      <c r="BI969" s="38">
        <v>0</v>
      </c>
      <c r="BJ969" s="39">
        <v>0</v>
      </c>
      <c r="BK969" s="39">
        <v>0</v>
      </c>
      <c r="BL969" s="39">
        <v>0</v>
      </c>
      <c r="BM969" s="39">
        <v>0</v>
      </c>
      <c r="BN969" s="39">
        <v>0</v>
      </c>
      <c r="BO969" s="38">
        <v>0</v>
      </c>
      <c r="BP969" s="38">
        <v>0</v>
      </c>
      <c r="BQ969" s="38">
        <v>0</v>
      </c>
      <c r="BR969" s="38">
        <v>0</v>
      </c>
      <c r="BS969" s="38">
        <v>0</v>
      </c>
      <c r="BT969" s="36">
        <v>4.3999999999999997E-2</v>
      </c>
      <c r="BU969" s="36">
        <v>7.4999999999999997E-2</v>
      </c>
      <c r="BV969" s="36">
        <v>0</v>
      </c>
      <c r="BW969" s="36">
        <v>0</v>
      </c>
      <c r="BX969" s="36">
        <v>0.11899999999999999</v>
      </c>
      <c r="BY969" s="37">
        <v>7</v>
      </c>
      <c r="BZ969" s="37">
        <v>3</v>
      </c>
      <c r="CA969" s="37">
        <v>0</v>
      </c>
      <c r="CB969" s="37">
        <v>0</v>
      </c>
      <c r="CC969" s="37">
        <v>10</v>
      </c>
      <c r="CD969" s="36">
        <v>0</v>
      </c>
      <c r="CE969" s="36">
        <v>0</v>
      </c>
      <c r="CF969" s="36">
        <v>0</v>
      </c>
      <c r="CG969" s="36">
        <v>0</v>
      </c>
      <c r="CH969" s="36">
        <v>0</v>
      </c>
    </row>
    <row r="970" spans="1:86" x14ac:dyDescent="0.25">
      <c r="A970" s="45">
        <v>2022</v>
      </c>
      <c r="B970" s="43" t="s">
        <v>194</v>
      </c>
      <c r="C970" s="44">
        <v>20583</v>
      </c>
      <c r="D970" s="43" t="s">
        <v>478</v>
      </c>
      <c r="E970" s="43" t="s">
        <v>473</v>
      </c>
      <c r="F970" s="42" t="s">
        <v>455</v>
      </c>
      <c r="G970" s="54">
        <v>2.7E-2</v>
      </c>
      <c r="H970" s="54">
        <v>0</v>
      </c>
      <c r="I970" s="38">
        <v>0</v>
      </c>
      <c r="J970" s="38">
        <v>0</v>
      </c>
      <c r="K970" s="38">
        <v>2.7E-2</v>
      </c>
      <c r="L970" s="39">
        <v>2</v>
      </c>
      <c r="M970" s="39">
        <v>0</v>
      </c>
      <c r="N970" s="39">
        <v>0</v>
      </c>
      <c r="O970" s="39">
        <v>0</v>
      </c>
      <c r="P970" s="39">
        <v>2</v>
      </c>
      <c r="Q970" s="41">
        <v>0</v>
      </c>
      <c r="R970" s="41">
        <v>0</v>
      </c>
      <c r="S970" s="41">
        <v>0</v>
      </c>
      <c r="T970" s="41">
        <v>0</v>
      </c>
      <c r="U970" s="41" t="s">
        <v>450</v>
      </c>
      <c r="V970" s="40">
        <v>0</v>
      </c>
      <c r="W970" s="40">
        <v>0</v>
      </c>
      <c r="X970" s="40">
        <v>0</v>
      </c>
      <c r="Y970" s="40">
        <v>0</v>
      </c>
      <c r="Z970" s="40" t="s">
        <v>450</v>
      </c>
      <c r="AA970" s="38">
        <v>0</v>
      </c>
      <c r="AB970" s="38">
        <v>0</v>
      </c>
      <c r="AC970" s="38">
        <v>0</v>
      </c>
      <c r="AD970" s="38">
        <v>0</v>
      </c>
      <c r="AE970" s="38" t="s">
        <v>450</v>
      </c>
      <c r="AF970" s="39">
        <v>0</v>
      </c>
      <c r="AG970" s="39">
        <v>0</v>
      </c>
      <c r="AH970" s="39">
        <v>0</v>
      </c>
      <c r="AI970" s="39">
        <v>0</v>
      </c>
      <c r="AJ970" s="39" t="s">
        <v>450</v>
      </c>
      <c r="AK970" s="38">
        <v>0</v>
      </c>
      <c r="AL970" s="38">
        <v>0</v>
      </c>
      <c r="AM970" s="38">
        <v>0</v>
      </c>
      <c r="AN970" s="38">
        <v>0</v>
      </c>
      <c r="AO970" s="38">
        <v>0</v>
      </c>
      <c r="AP970" s="36">
        <v>0</v>
      </c>
      <c r="AQ970" s="36">
        <v>0</v>
      </c>
      <c r="AR970" s="36">
        <v>0</v>
      </c>
      <c r="AS970" s="36">
        <v>0</v>
      </c>
      <c r="AT970" s="36">
        <v>0</v>
      </c>
      <c r="AU970" s="37">
        <v>0</v>
      </c>
      <c r="AV970" s="37">
        <v>0</v>
      </c>
      <c r="AW970" s="37">
        <v>0</v>
      </c>
      <c r="AX970" s="37">
        <v>0</v>
      </c>
      <c r="AY970" s="37">
        <v>0</v>
      </c>
      <c r="AZ970" s="36">
        <v>0</v>
      </c>
      <c r="BA970" s="36">
        <v>0</v>
      </c>
      <c r="BB970" s="36">
        <v>0</v>
      </c>
      <c r="BC970" s="36">
        <v>0</v>
      </c>
      <c r="BD970" s="36">
        <v>0</v>
      </c>
      <c r="BE970" s="38">
        <v>0</v>
      </c>
      <c r="BF970" s="38">
        <v>0</v>
      </c>
      <c r="BG970" s="38">
        <v>0</v>
      </c>
      <c r="BH970" s="38">
        <v>0</v>
      </c>
      <c r="BI970" s="38">
        <v>0</v>
      </c>
      <c r="BJ970" s="39">
        <v>0</v>
      </c>
      <c r="BK970" s="39">
        <v>0</v>
      </c>
      <c r="BL970" s="39">
        <v>0</v>
      </c>
      <c r="BM970" s="39">
        <v>0</v>
      </c>
      <c r="BN970" s="39">
        <v>0</v>
      </c>
      <c r="BO970" s="38">
        <v>0</v>
      </c>
      <c r="BP970" s="38">
        <v>0</v>
      </c>
      <c r="BQ970" s="38">
        <v>0</v>
      </c>
      <c r="BR970" s="38">
        <v>0</v>
      </c>
      <c r="BS970" s="38">
        <v>0</v>
      </c>
      <c r="BT970" s="36">
        <v>2.7E-2</v>
      </c>
      <c r="BU970" s="36">
        <v>0</v>
      </c>
      <c r="BV970" s="36">
        <v>0</v>
      </c>
      <c r="BW970" s="36">
        <v>0</v>
      </c>
      <c r="BX970" s="36">
        <v>2.7E-2</v>
      </c>
      <c r="BY970" s="37">
        <v>2</v>
      </c>
      <c r="BZ970" s="37">
        <v>0</v>
      </c>
      <c r="CA970" s="37">
        <v>0</v>
      </c>
      <c r="CB970" s="37">
        <v>0</v>
      </c>
      <c r="CC970" s="37">
        <v>2</v>
      </c>
      <c r="CD970" s="36">
        <v>0</v>
      </c>
      <c r="CE970" s="36">
        <v>0</v>
      </c>
      <c r="CF970" s="36">
        <v>0</v>
      </c>
      <c r="CG970" s="36">
        <v>0</v>
      </c>
      <c r="CH970" s="36">
        <v>0</v>
      </c>
    </row>
    <row r="971" spans="1:86" x14ac:dyDescent="0.25">
      <c r="A971" s="45">
        <v>2022</v>
      </c>
      <c r="B971" s="43" t="s">
        <v>194</v>
      </c>
      <c r="C971" s="44">
        <v>20847</v>
      </c>
      <c r="D971" s="43" t="s">
        <v>477</v>
      </c>
      <c r="E971" s="43" t="s">
        <v>473</v>
      </c>
      <c r="F971" s="42" t="s">
        <v>455</v>
      </c>
      <c r="G971" s="54">
        <v>27.349</v>
      </c>
      <c r="H971" s="54">
        <v>7.0270000000000001</v>
      </c>
      <c r="I971" s="38">
        <v>15.426</v>
      </c>
      <c r="J971" s="38" t="s">
        <v>450</v>
      </c>
      <c r="K971" s="38">
        <v>49.802</v>
      </c>
      <c r="L971" s="39">
        <v>3239</v>
      </c>
      <c r="M971" s="39">
        <v>257</v>
      </c>
      <c r="N971" s="39">
        <v>87</v>
      </c>
      <c r="O971" s="39" t="s">
        <v>450</v>
      </c>
      <c r="P971" s="39">
        <v>3583</v>
      </c>
      <c r="Q971" s="41" t="s">
        <v>450</v>
      </c>
      <c r="R971" s="41" t="s">
        <v>450</v>
      </c>
      <c r="S971" s="41" t="s">
        <v>450</v>
      </c>
      <c r="T971" s="41" t="s">
        <v>450</v>
      </c>
      <c r="U971" s="41" t="s">
        <v>450</v>
      </c>
      <c r="V971" s="40" t="s">
        <v>450</v>
      </c>
      <c r="W971" s="40" t="s">
        <v>450</v>
      </c>
      <c r="X971" s="40" t="s">
        <v>450</v>
      </c>
      <c r="Y971" s="40" t="s">
        <v>450</v>
      </c>
      <c r="Z971" s="40" t="s">
        <v>450</v>
      </c>
      <c r="AA971" s="38" t="s">
        <v>450</v>
      </c>
      <c r="AB971" s="38" t="s">
        <v>450</v>
      </c>
      <c r="AC971" s="38" t="s">
        <v>450</v>
      </c>
      <c r="AD971" s="38" t="s">
        <v>450</v>
      </c>
      <c r="AE971" s="38" t="s">
        <v>450</v>
      </c>
      <c r="AF971" s="39" t="s">
        <v>450</v>
      </c>
      <c r="AG971" s="39" t="s">
        <v>450</v>
      </c>
      <c r="AH971" s="39" t="s">
        <v>450</v>
      </c>
      <c r="AI971" s="39" t="s">
        <v>450</v>
      </c>
      <c r="AJ971" s="39" t="s">
        <v>450</v>
      </c>
      <c r="AK971" s="38" t="s">
        <v>450</v>
      </c>
      <c r="AL971" s="38" t="s">
        <v>450</v>
      </c>
      <c r="AM971" s="38" t="s">
        <v>450</v>
      </c>
      <c r="AN971" s="38" t="s">
        <v>450</v>
      </c>
      <c r="AO971" s="38">
        <v>0</v>
      </c>
      <c r="AP971" s="36">
        <v>0.437</v>
      </c>
      <c r="AQ971" s="36">
        <v>0.79900000000000004</v>
      </c>
      <c r="AR971" s="36">
        <v>0.02</v>
      </c>
      <c r="AS971" s="36" t="s">
        <v>450</v>
      </c>
      <c r="AT971" s="36">
        <v>1.256</v>
      </c>
      <c r="AU971" s="37">
        <v>32</v>
      </c>
      <c r="AV971" s="37">
        <v>31</v>
      </c>
      <c r="AW971" s="37">
        <v>1</v>
      </c>
      <c r="AX971" s="37" t="s">
        <v>450</v>
      </c>
      <c r="AY971" s="37">
        <v>64</v>
      </c>
      <c r="AZ971" s="36" t="s">
        <v>450</v>
      </c>
      <c r="BA971" s="36" t="s">
        <v>450</v>
      </c>
      <c r="BB971" s="36" t="s">
        <v>450</v>
      </c>
      <c r="BC971" s="36" t="s">
        <v>450</v>
      </c>
      <c r="BD971" s="36">
        <v>0</v>
      </c>
      <c r="BE971" s="38" t="s">
        <v>450</v>
      </c>
      <c r="BF971" s="38">
        <v>2.5000000000000001E-2</v>
      </c>
      <c r="BG971" s="38" t="s">
        <v>450</v>
      </c>
      <c r="BH971" s="38" t="s">
        <v>450</v>
      </c>
      <c r="BI971" s="38">
        <v>2.5000000000000001E-2</v>
      </c>
      <c r="BJ971" s="39" t="s">
        <v>450</v>
      </c>
      <c r="BK971" s="39">
        <v>3</v>
      </c>
      <c r="BL971" s="39" t="s">
        <v>450</v>
      </c>
      <c r="BM971" s="39" t="s">
        <v>450</v>
      </c>
      <c r="BN971" s="39">
        <v>3</v>
      </c>
      <c r="BO971" s="38" t="s">
        <v>450</v>
      </c>
      <c r="BP971" s="38" t="s">
        <v>450</v>
      </c>
      <c r="BQ971" s="38" t="s">
        <v>450</v>
      </c>
      <c r="BR971" s="38" t="s">
        <v>450</v>
      </c>
      <c r="BS971" s="38">
        <v>0</v>
      </c>
      <c r="BT971" s="36">
        <v>27.786000000000001</v>
      </c>
      <c r="BU971" s="36">
        <v>7.851</v>
      </c>
      <c r="BV971" s="36">
        <v>15.446</v>
      </c>
      <c r="BW971" s="36">
        <v>0</v>
      </c>
      <c r="BX971" s="36">
        <v>51.082999999999998</v>
      </c>
      <c r="BY971" s="37">
        <v>3271</v>
      </c>
      <c r="BZ971" s="37">
        <v>291</v>
      </c>
      <c r="CA971" s="37">
        <v>88</v>
      </c>
      <c r="CB971" s="37">
        <v>0</v>
      </c>
      <c r="CC971" s="37">
        <v>3650</v>
      </c>
      <c r="CD971" s="36">
        <v>0</v>
      </c>
      <c r="CE971" s="36">
        <v>0</v>
      </c>
      <c r="CF971" s="36">
        <v>0</v>
      </c>
      <c r="CG971" s="36">
        <v>0</v>
      </c>
      <c r="CH971" s="36">
        <v>0</v>
      </c>
    </row>
    <row r="972" spans="1:86" x14ac:dyDescent="0.25">
      <c r="A972" s="45">
        <v>2022</v>
      </c>
      <c r="B972" s="43" t="s">
        <v>194</v>
      </c>
      <c r="C972" s="44">
        <v>20856</v>
      </c>
      <c r="D972" s="43" t="s">
        <v>476</v>
      </c>
      <c r="E972" s="43" t="s">
        <v>473</v>
      </c>
      <c r="F972" s="42" t="s">
        <v>457</v>
      </c>
      <c r="G972" s="54">
        <v>22.013000000000002</v>
      </c>
      <c r="H972" s="54">
        <v>5.0609999999999999</v>
      </c>
      <c r="I972" s="38">
        <v>0.04</v>
      </c>
      <c r="J972" s="38" t="s">
        <v>450</v>
      </c>
      <c r="K972" s="38">
        <v>27.114000000000001</v>
      </c>
      <c r="L972" s="39">
        <v>3315</v>
      </c>
      <c r="M972" s="39">
        <v>444</v>
      </c>
      <c r="N972" s="39">
        <v>5</v>
      </c>
      <c r="O972" s="39" t="s">
        <v>450</v>
      </c>
      <c r="P972" s="39">
        <v>3764</v>
      </c>
      <c r="Q972" s="41" t="s">
        <v>450</v>
      </c>
      <c r="R972" s="41" t="s">
        <v>450</v>
      </c>
      <c r="S972" s="41" t="s">
        <v>450</v>
      </c>
      <c r="T972" s="41" t="s">
        <v>450</v>
      </c>
      <c r="U972" s="41" t="s">
        <v>450</v>
      </c>
      <c r="V972" s="40" t="s">
        <v>450</v>
      </c>
      <c r="W972" s="40" t="s">
        <v>450</v>
      </c>
      <c r="X972" s="40" t="s">
        <v>450</v>
      </c>
      <c r="Y972" s="40" t="s">
        <v>450</v>
      </c>
      <c r="Z972" s="40" t="s">
        <v>450</v>
      </c>
      <c r="AA972" s="38" t="s">
        <v>450</v>
      </c>
      <c r="AB972" s="38" t="s">
        <v>450</v>
      </c>
      <c r="AC972" s="38" t="s">
        <v>450</v>
      </c>
      <c r="AD972" s="38" t="s">
        <v>450</v>
      </c>
      <c r="AE972" s="38" t="s">
        <v>450</v>
      </c>
      <c r="AF972" s="39" t="s">
        <v>450</v>
      </c>
      <c r="AG972" s="39" t="s">
        <v>450</v>
      </c>
      <c r="AH972" s="39" t="s">
        <v>450</v>
      </c>
      <c r="AI972" s="39" t="s">
        <v>450</v>
      </c>
      <c r="AJ972" s="39" t="s">
        <v>450</v>
      </c>
      <c r="AK972" s="38" t="s">
        <v>450</v>
      </c>
      <c r="AL972" s="38" t="s">
        <v>450</v>
      </c>
      <c r="AM972" s="38" t="s">
        <v>450</v>
      </c>
      <c r="AN972" s="38" t="s">
        <v>450</v>
      </c>
      <c r="AO972" s="38">
        <v>0</v>
      </c>
      <c r="AP972" s="36">
        <v>0.253</v>
      </c>
      <c r="AQ972" s="36">
        <v>0.17899999999999999</v>
      </c>
      <c r="AR972" s="36" t="s">
        <v>450</v>
      </c>
      <c r="AS972" s="36" t="s">
        <v>450</v>
      </c>
      <c r="AT972" s="36">
        <v>0.432</v>
      </c>
      <c r="AU972" s="37">
        <v>30</v>
      </c>
      <c r="AV972" s="37">
        <v>18</v>
      </c>
      <c r="AW972" s="37" t="s">
        <v>450</v>
      </c>
      <c r="AX972" s="37" t="s">
        <v>450</v>
      </c>
      <c r="AY972" s="37">
        <v>48</v>
      </c>
      <c r="AZ972" s="36" t="s">
        <v>450</v>
      </c>
      <c r="BA972" s="36" t="s">
        <v>450</v>
      </c>
      <c r="BB972" s="36" t="s">
        <v>450</v>
      </c>
      <c r="BC972" s="36" t="s">
        <v>450</v>
      </c>
      <c r="BD972" s="36">
        <v>0</v>
      </c>
      <c r="BE972" s="38">
        <v>0.02</v>
      </c>
      <c r="BF972" s="38">
        <v>0.25</v>
      </c>
      <c r="BG972" s="38" t="s">
        <v>450</v>
      </c>
      <c r="BH972" s="38" t="s">
        <v>450</v>
      </c>
      <c r="BI972" s="38">
        <v>0.27</v>
      </c>
      <c r="BJ972" s="39">
        <v>1</v>
      </c>
      <c r="BK972" s="39">
        <v>15</v>
      </c>
      <c r="BL972" s="39" t="s">
        <v>450</v>
      </c>
      <c r="BM972" s="39" t="s">
        <v>450</v>
      </c>
      <c r="BN972" s="39">
        <v>16</v>
      </c>
      <c r="BO972" s="38" t="s">
        <v>450</v>
      </c>
      <c r="BP972" s="38" t="s">
        <v>450</v>
      </c>
      <c r="BQ972" s="38" t="s">
        <v>450</v>
      </c>
      <c r="BR972" s="38" t="s">
        <v>450</v>
      </c>
      <c r="BS972" s="38">
        <v>0</v>
      </c>
      <c r="BT972" s="36">
        <v>22.286000000000001</v>
      </c>
      <c r="BU972" s="36">
        <v>5.49</v>
      </c>
      <c r="BV972" s="36">
        <v>0.04</v>
      </c>
      <c r="BW972" s="36">
        <v>0</v>
      </c>
      <c r="BX972" s="36">
        <v>27.815999999999999</v>
      </c>
      <c r="BY972" s="37">
        <v>3346</v>
      </c>
      <c r="BZ972" s="37">
        <v>477</v>
      </c>
      <c r="CA972" s="37">
        <v>5</v>
      </c>
      <c r="CB972" s="37">
        <v>0</v>
      </c>
      <c r="CC972" s="37">
        <v>3828</v>
      </c>
      <c r="CD972" s="36">
        <v>0</v>
      </c>
      <c r="CE972" s="36">
        <v>0</v>
      </c>
      <c r="CF972" s="36">
        <v>0</v>
      </c>
      <c r="CG972" s="36">
        <v>0</v>
      </c>
      <c r="CH972" s="36">
        <v>0</v>
      </c>
    </row>
    <row r="973" spans="1:86" x14ac:dyDescent="0.25">
      <c r="A973" s="45">
        <v>2022</v>
      </c>
      <c r="B973" s="43" t="s">
        <v>194</v>
      </c>
      <c r="C973" s="44">
        <v>20860</v>
      </c>
      <c r="D973" s="43" t="s">
        <v>475</v>
      </c>
      <c r="E973" s="43" t="s">
        <v>473</v>
      </c>
      <c r="F973" s="42" t="s">
        <v>455</v>
      </c>
      <c r="G973" s="54">
        <v>8.6180000000000003</v>
      </c>
      <c r="H973" s="54">
        <v>11.952999999999999</v>
      </c>
      <c r="I973" s="38" t="s">
        <v>450</v>
      </c>
      <c r="J973" s="38" t="s">
        <v>450</v>
      </c>
      <c r="K973" s="38">
        <v>20.571000000000002</v>
      </c>
      <c r="L973" s="39">
        <v>1192</v>
      </c>
      <c r="M973" s="39">
        <v>285</v>
      </c>
      <c r="N973" s="39" t="s">
        <v>450</v>
      </c>
      <c r="O973" s="39" t="s">
        <v>450</v>
      </c>
      <c r="P973" s="39">
        <v>1477</v>
      </c>
      <c r="Q973" s="41" t="s">
        <v>450</v>
      </c>
      <c r="R973" s="41" t="s">
        <v>450</v>
      </c>
      <c r="S973" s="41" t="s">
        <v>450</v>
      </c>
      <c r="T973" s="41" t="s">
        <v>450</v>
      </c>
      <c r="U973" s="41" t="s">
        <v>450</v>
      </c>
      <c r="V973" s="40" t="s">
        <v>450</v>
      </c>
      <c r="W973" s="40" t="s">
        <v>450</v>
      </c>
      <c r="X973" s="40" t="s">
        <v>450</v>
      </c>
      <c r="Y973" s="40" t="s">
        <v>450</v>
      </c>
      <c r="Z973" s="40" t="s">
        <v>450</v>
      </c>
      <c r="AA973" s="38" t="s">
        <v>450</v>
      </c>
      <c r="AB973" s="38" t="s">
        <v>450</v>
      </c>
      <c r="AC973" s="38" t="s">
        <v>450</v>
      </c>
      <c r="AD973" s="38" t="s">
        <v>450</v>
      </c>
      <c r="AE973" s="38" t="s">
        <v>450</v>
      </c>
      <c r="AF973" s="39" t="s">
        <v>450</v>
      </c>
      <c r="AG973" s="39" t="s">
        <v>450</v>
      </c>
      <c r="AH973" s="39" t="s">
        <v>450</v>
      </c>
      <c r="AI973" s="39" t="s">
        <v>450</v>
      </c>
      <c r="AJ973" s="39" t="s">
        <v>450</v>
      </c>
      <c r="AK973" s="38" t="s">
        <v>450</v>
      </c>
      <c r="AL973" s="38" t="s">
        <v>450</v>
      </c>
      <c r="AM973" s="38" t="s">
        <v>450</v>
      </c>
      <c r="AN973" s="38" t="s">
        <v>450</v>
      </c>
      <c r="AO973" s="38">
        <v>0</v>
      </c>
      <c r="AP973" s="36">
        <v>0.441</v>
      </c>
      <c r="AQ973" s="36">
        <v>0.51100000000000001</v>
      </c>
      <c r="AR973" s="36" t="s">
        <v>450</v>
      </c>
      <c r="AS973" s="36" t="s">
        <v>450</v>
      </c>
      <c r="AT973" s="36">
        <v>0.95199999999999996</v>
      </c>
      <c r="AU973" s="37">
        <v>39</v>
      </c>
      <c r="AV973" s="37">
        <v>15</v>
      </c>
      <c r="AW973" s="37" t="s">
        <v>450</v>
      </c>
      <c r="AX973" s="37" t="s">
        <v>450</v>
      </c>
      <c r="AY973" s="37">
        <v>54</v>
      </c>
      <c r="AZ973" s="36" t="s">
        <v>450</v>
      </c>
      <c r="BA973" s="36" t="s">
        <v>450</v>
      </c>
      <c r="BB973" s="36" t="s">
        <v>450</v>
      </c>
      <c r="BC973" s="36" t="s">
        <v>450</v>
      </c>
      <c r="BD973" s="36">
        <v>0</v>
      </c>
      <c r="BE973" s="38">
        <v>0.01</v>
      </c>
      <c r="BF973" s="38">
        <v>2.23</v>
      </c>
      <c r="BG973" s="38" t="s">
        <v>450</v>
      </c>
      <c r="BH973" s="38" t="s">
        <v>450</v>
      </c>
      <c r="BI973" s="38">
        <v>2.2400000000000002</v>
      </c>
      <c r="BJ973" s="39">
        <v>1</v>
      </c>
      <c r="BK973" s="39">
        <v>5</v>
      </c>
      <c r="BL973" s="39" t="s">
        <v>450</v>
      </c>
      <c r="BM973" s="39" t="s">
        <v>450</v>
      </c>
      <c r="BN973" s="39">
        <v>6</v>
      </c>
      <c r="BO973" s="38" t="s">
        <v>450</v>
      </c>
      <c r="BP973" s="38" t="s">
        <v>450</v>
      </c>
      <c r="BQ973" s="38" t="s">
        <v>450</v>
      </c>
      <c r="BR973" s="38" t="s">
        <v>450</v>
      </c>
      <c r="BS973" s="38">
        <v>0</v>
      </c>
      <c r="BT973" s="36">
        <v>9.0690000000000008</v>
      </c>
      <c r="BU973" s="36">
        <v>14.694000000000001</v>
      </c>
      <c r="BV973" s="36">
        <v>0</v>
      </c>
      <c r="BW973" s="36">
        <v>0</v>
      </c>
      <c r="BX973" s="36">
        <v>23.763000000000002</v>
      </c>
      <c r="BY973" s="37">
        <v>1232</v>
      </c>
      <c r="BZ973" s="37">
        <v>305</v>
      </c>
      <c r="CA973" s="37">
        <v>0</v>
      </c>
      <c r="CB973" s="37">
        <v>0</v>
      </c>
      <c r="CC973" s="37">
        <v>1537</v>
      </c>
      <c r="CD973" s="36">
        <v>0</v>
      </c>
      <c r="CE973" s="36">
        <v>0</v>
      </c>
      <c r="CF973" s="36">
        <v>0</v>
      </c>
      <c r="CG973" s="36">
        <v>0</v>
      </c>
      <c r="CH973" s="36">
        <v>0</v>
      </c>
    </row>
    <row r="974" spans="1:86" x14ac:dyDescent="0.25">
      <c r="A974" s="45">
        <v>2022</v>
      </c>
      <c r="B974" s="43" t="s">
        <v>194</v>
      </c>
      <c r="C974" s="44">
        <v>20862</v>
      </c>
      <c r="D974" s="43" t="s">
        <v>474</v>
      </c>
      <c r="E974" s="43" t="s">
        <v>473</v>
      </c>
      <c r="F974" s="42" t="s">
        <v>455</v>
      </c>
      <c r="G974" s="54">
        <v>0.20699999999999999</v>
      </c>
      <c r="H974" s="54">
        <v>0.23200000000000001</v>
      </c>
      <c r="I974" s="38" t="s">
        <v>450</v>
      </c>
      <c r="J974" s="38" t="s">
        <v>450</v>
      </c>
      <c r="K974" s="38">
        <v>0.439</v>
      </c>
      <c r="L974" s="39">
        <v>33</v>
      </c>
      <c r="M974" s="39">
        <v>5</v>
      </c>
      <c r="N974" s="39" t="s">
        <v>450</v>
      </c>
      <c r="O974" s="39" t="s">
        <v>450</v>
      </c>
      <c r="P974" s="39">
        <v>38</v>
      </c>
      <c r="Q974" s="41" t="s">
        <v>450</v>
      </c>
      <c r="R974" s="41" t="s">
        <v>450</v>
      </c>
      <c r="S974" s="41" t="s">
        <v>450</v>
      </c>
      <c r="T974" s="41" t="s">
        <v>450</v>
      </c>
      <c r="U974" s="41" t="s">
        <v>450</v>
      </c>
      <c r="V974" s="40" t="s">
        <v>450</v>
      </c>
      <c r="W974" s="40" t="s">
        <v>450</v>
      </c>
      <c r="X974" s="40" t="s">
        <v>450</v>
      </c>
      <c r="Y974" s="40" t="s">
        <v>450</v>
      </c>
      <c r="Z974" s="40" t="s">
        <v>450</v>
      </c>
      <c r="AA974" s="38" t="s">
        <v>450</v>
      </c>
      <c r="AB974" s="38" t="s">
        <v>450</v>
      </c>
      <c r="AC974" s="38" t="s">
        <v>450</v>
      </c>
      <c r="AD974" s="38" t="s">
        <v>450</v>
      </c>
      <c r="AE974" s="38" t="s">
        <v>450</v>
      </c>
      <c r="AF974" s="39" t="s">
        <v>450</v>
      </c>
      <c r="AG974" s="39" t="s">
        <v>450</v>
      </c>
      <c r="AH974" s="39" t="s">
        <v>450</v>
      </c>
      <c r="AI974" s="39" t="s">
        <v>450</v>
      </c>
      <c r="AJ974" s="39" t="s">
        <v>450</v>
      </c>
      <c r="AK974" s="38">
        <v>33.847000000000001</v>
      </c>
      <c r="AL974" s="38">
        <v>72.66</v>
      </c>
      <c r="AM974" s="38" t="s">
        <v>450</v>
      </c>
      <c r="AN974" s="38" t="s">
        <v>450</v>
      </c>
      <c r="AO974" s="38">
        <v>106.50700000000001</v>
      </c>
      <c r="AP974" s="36" t="s">
        <v>450</v>
      </c>
      <c r="AQ974" s="36" t="s">
        <v>450</v>
      </c>
      <c r="AR974" s="36" t="s">
        <v>450</v>
      </c>
      <c r="AS974" s="36" t="s">
        <v>450</v>
      </c>
      <c r="AT974" s="36">
        <v>0</v>
      </c>
      <c r="AU974" s="37" t="s">
        <v>450</v>
      </c>
      <c r="AV974" s="37" t="s">
        <v>450</v>
      </c>
      <c r="AW974" s="37" t="s">
        <v>450</v>
      </c>
      <c r="AX974" s="37" t="s">
        <v>450</v>
      </c>
      <c r="AY974" s="37">
        <v>0</v>
      </c>
      <c r="AZ974" s="36" t="s">
        <v>450</v>
      </c>
      <c r="BA974" s="36" t="s">
        <v>450</v>
      </c>
      <c r="BB974" s="36" t="s">
        <v>450</v>
      </c>
      <c r="BC974" s="36" t="s">
        <v>450</v>
      </c>
      <c r="BD974" s="36">
        <v>0</v>
      </c>
      <c r="BE974" s="38" t="s">
        <v>450</v>
      </c>
      <c r="BF974" s="38" t="s">
        <v>450</v>
      </c>
      <c r="BG974" s="38" t="s">
        <v>450</v>
      </c>
      <c r="BH974" s="38" t="s">
        <v>450</v>
      </c>
      <c r="BI974" s="38">
        <v>0</v>
      </c>
      <c r="BJ974" s="39" t="s">
        <v>450</v>
      </c>
      <c r="BK974" s="39" t="s">
        <v>450</v>
      </c>
      <c r="BL974" s="39" t="s">
        <v>450</v>
      </c>
      <c r="BM974" s="39" t="s">
        <v>450</v>
      </c>
      <c r="BN974" s="39">
        <v>0</v>
      </c>
      <c r="BO974" s="38" t="s">
        <v>450</v>
      </c>
      <c r="BP974" s="38" t="s">
        <v>450</v>
      </c>
      <c r="BQ974" s="38" t="s">
        <v>450</v>
      </c>
      <c r="BR974" s="38" t="s">
        <v>450</v>
      </c>
      <c r="BS974" s="38">
        <v>0</v>
      </c>
      <c r="BT974" s="36">
        <v>0.20699999999999999</v>
      </c>
      <c r="BU974" s="36">
        <v>0.23200000000000001</v>
      </c>
      <c r="BV974" s="36">
        <v>0</v>
      </c>
      <c r="BW974" s="36">
        <v>0</v>
      </c>
      <c r="BX974" s="36">
        <v>0.439</v>
      </c>
      <c r="BY974" s="37">
        <v>33</v>
      </c>
      <c r="BZ974" s="37">
        <v>5</v>
      </c>
      <c r="CA974" s="37">
        <v>0</v>
      </c>
      <c r="CB974" s="37">
        <v>0</v>
      </c>
      <c r="CC974" s="37">
        <v>38</v>
      </c>
      <c r="CD974" s="36">
        <v>33.847000000000001</v>
      </c>
      <c r="CE974" s="36">
        <v>72.66</v>
      </c>
      <c r="CF974" s="36">
        <v>0</v>
      </c>
      <c r="CG974" s="36">
        <v>0</v>
      </c>
      <c r="CH974" s="36">
        <v>106.50700000000001</v>
      </c>
    </row>
    <row r="975" spans="1:86" x14ac:dyDescent="0.25">
      <c r="A975" s="45">
        <v>2022</v>
      </c>
      <c r="B975" s="43" t="s">
        <v>194</v>
      </c>
      <c r="C975" s="44">
        <v>99999</v>
      </c>
      <c r="D975" s="43" t="s">
        <v>453</v>
      </c>
      <c r="E975" s="43" t="s">
        <v>473</v>
      </c>
      <c r="F975" s="42" t="s">
        <v>451</v>
      </c>
      <c r="G975" s="54">
        <v>-7.4260000000000002</v>
      </c>
      <c r="H975" s="54">
        <v>-4.6150000000000002</v>
      </c>
      <c r="I975" s="38">
        <v>-2.69</v>
      </c>
      <c r="J975" s="38">
        <v>0</v>
      </c>
      <c r="K975" s="38">
        <v>-14.731999999999999</v>
      </c>
      <c r="L975" s="39" t="s">
        <v>450</v>
      </c>
      <c r="M975" s="39" t="s">
        <v>450</v>
      </c>
      <c r="N975" s="39" t="s">
        <v>450</v>
      </c>
      <c r="O975" s="39" t="s">
        <v>450</v>
      </c>
      <c r="P975" s="39" t="s">
        <v>450</v>
      </c>
      <c r="Q975" s="41" t="s">
        <v>450</v>
      </c>
      <c r="R975" s="41" t="s">
        <v>450</v>
      </c>
      <c r="S975" s="41" t="s">
        <v>450</v>
      </c>
      <c r="T975" s="41" t="s">
        <v>450</v>
      </c>
      <c r="U975" s="41" t="s">
        <v>450</v>
      </c>
      <c r="V975" s="40" t="s">
        <v>450</v>
      </c>
      <c r="W975" s="40" t="s">
        <v>450</v>
      </c>
      <c r="X975" s="40" t="s">
        <v>450</v>
      </c>
      <c r="Y975" s="40" t="s">
        <v>450</v>
      </c>
      <c r="Z975" s="40" t="s">
        <v>450</v>
      </c>
      <c r="AA975" s="38">
        <v>0</v>
      </c>
      <c r="AB975" s="38">
        <v>0</v>
      </c>
      <c r="AC975" s="38">
        <v>0</v>
      </c>
      <c r="AD975" s="38">
        <v>0</v>
      </c>
      <c r="AE975" s="38">
        <v>0</v>
      </c>
      <c r="AF975" s="39" t="s">
        <v>450</v>
      </c>
      <c r="AG975" s="39" t="s">
        <v>450</v>
      </c>
      <c r="AH975" s="39" t="s">
        <v>450</v>
      </c>
      <c r="AI975" s="39" t="s">
        <v>450</v>
      </c>
      <c r="AJ975" s="39" t="s">
        <v>450</v>
      </c>
      <c r="AK975" s="38" t="s">
        <v>450</v>
      </c>
      <c r="AL975" s="38" t="s">
        <v>450</v>
      </c>
      <c r="AM975" s="38" t="s">
        <v>450</v>
      </c>
      <c r="AN975" s="38" t="s">
        <v>450</v>
      </c>
      <c r="AO975" s="38" t="s">
        <v>450</v>
      </c>
      <c r="AP975" s="36" t="s">
        <v>450</v>
      </c>
      <c r="AQ975" s="36" t="s">
        <v>450</v>
      </c>
      <c r="AR975" s="36" t="s">
        <v>450</v>
      </c>
      <c r="AS975" s="36" t="s">
        <v>450</v>
      </c>
      <c r="AT975" s="36" t="s">
        <v>450</v>
      </c>
      <c r="AU975" s="37" t="s">
        <v>450</v>
      </c>
      <c r="AV975" s="37" t="s">
        <v>450</v>
      </c>
      <c r="AW975" s="37" t="s">
        <v>450</v>
      </c>
      <c r="AX975" s="37" t="s">
        <v>450</v>
      </c>
      <c r="AY975" s="37" t="s">
        <v>450</v>
      </c>
      <c r="AZ975" s="36" t="s">
        <v>450</v>
      </c>
      <c r="BA975" s="36" t="s">
        <v>450</v>
      </c>
      <c r="BB975" s="36" t="s">
        <v>450</v>
      </c>
      <c r="BC975" s="36" t="s">
        <v>450</v>
      </c>
      <c r="BD975" s="36" t="s">
        <v>450</v>
      </c>
      <c r="BE975" s="38" t="s">
        <v>450</v>
      </c>
      <c r="BF975" s="38" t="s">
        <v>450</v>
      </c>
      <c r="BG975" s="38" t="s">
        <v>450</v>
      </c>
      <c r="BH975" s="38" t="s">
        <v>450</v>
      </c>
      <c r="BI975" s="38" t="s">
        <v>450</v>
      </c>
      <c r="BJ975" s="39" t="s">
        <v>450</v>
      </c>
      <c r="BK975" s="39" t="s">
        <v>450</v>
      </c>
      <c r="BL975" s="39" t="s">
        <v>450</v>
      </c>
      <c r="BM975" s="39" t="s">
        <v>450</v>
      </c>
      <c r="BN975" s="39" t="s">
        <v>450</v>
      </c>
      <c r="BO975" s="38" t="s">
        <v>450</v>
      </c>
      <c r="BP975" s="38" t="s">
        <v>450</v>
      </c>
      <c r="BQ975" s="38" t="s">
        <v>450</v>
      </c>
      <c r="BR975" s="38" t="s">
        <v>450</v>
      </c>
      <c r="BS975" s="38" t="s">
        <v>450</v>
      </c>
      <c r="BT975" s="36">
        <v>-7.4260000000000002</v>
      </c>
      <c r="BU975" s="36">
        <v>-4.6150000000000002</v>
      </c>
      <c r="BV975" s="36">
        <v>-2.69</v>
      </c>
      <c r="BW975" s="36">
        <v>0</v>
      </c>
      <c r="BX975" s="36">
        <v>-14.731999999999999</v>
      </c>
      <c r="BY975" s="37" t="s">
        <v>450</v>
      </c>
      <c r="BZ975" s="37" t="s">
        <v>450</v>
      </c>
      <c r="CA975" s="37" t="s">
        <v>450</v>
      </c>
      <c r="CB975" s="37" t="s">
        <v>450</v>
      </c>
      <c r="CC975" s="37" t="s">
        <v>450</v>
      </c>
      <c r="CD975" s="36" t="s">
        <v>450</v>
      </c>
      <c r="CE975" s="36" t="s">
        <v>450</v>
      </c>
      <c r="CF975" s="36" t="s">
        <v>450</v>
      </c>
      <c r="CG975" s="36" t="s">
        <v>450</v>
      </c>
      <c r="CH975" s="36" t="s">
        <v>450</v>
      </c>
    </row>
    <row r="976" spans="1:86" x14ac:dyDescent="0.25">
      <c r="A976" s="45">
        <v>2022</v>
      </c>
      <c r="B976" s="43" t="s">
        <v>193</v>
      </c>
      <c r="C976" s="44">
        <v>733</v>
      </c>
      <c r="D976" s="43" t="s">
        <v>472</v>
      </c>
      <c r="E976" s="43" t="s">
        <v>468</v>
      </c>
      <c r="F976" s="42" t="s">
        <v>457</v>
      </c>
      <c r="G976" s="54">
        <v>7.2510000000000003</v>
      </c>
      <c r="H976" s="54">
        <v>1.462</v>
      </c>
      <c r="I976" s="38">
        <v>0.48299999999999998</v>
      </c>
      <c r="J976" s="38">
        <v>0</v>
      </c>
      <c r="K976" s="38">
        <v>9.1959999999999997</v>
      </c>
      <c r="L976" s="39">
        <v>822</v>
      </c>
      <c r="M976" s="39">
        <v>64</v>
      </c>
      <c r="N976" s="39">
        <v>3</v>
      </c>
      <c r="O976" s="39">
        <v>0</v>
      </c>
      <c r="P976" s="39">
        <v>889</v>
      </c>
      <c r="Q976" s="41">
        <v>8.5000000000000006E-2</v>
      </c>
      <c r="R976" s="41">
        <v>0</v>
      </c>
      <c r="S976" s="41">
        <v>0</v>
      </c>
      <c r="T976" s="41">
        <v>0</v>
      </c>
      <c r="U976" s="41">
        <v>8.5000000000000006E-2</v>
      </c>
      <c r="V976" s="40">
        <v>12</v>
      </c>
      <c r="W976" s="40">
        <v>0</v>
      </c>
      <c r="X976" s="40">
        <v>0</v>
      </c>
      <c r="Y976" s="40">
        <v>0</v>
      </c>
      <c r="Z976" s="40">
        <v>12</v>
      </c>
      <c r="AA976" s="38">
        <v>0.01</v>
      </c>
      <c r="AB976" s="38">
        <v>1.9E-2</v>
      </c>
      <c r="AC976" s="38">
        <v>0</v>
      </c>
      <c r="AD976" s="38">
        <v>0</v>
      </c>
      <c r="AE976" s="38">
        <v>2.9000000000000001E-2</v>
      </c>
      <c r="AF976" s="39">
        <v>2</v>
      </c>
      <c r="AG976" s="39">
        <v>2</v>
      </c>
      <c r="AH976" s="39">
        <v>0</v>
      </c>
      <c r="AI976" s="39">
        <v>0</v>
      </c>
      <c r="AJ976" s="39">
        <v>4</v>
      </c>
      <c r="AK976" s="38">
        <v>4131.2709999999997</v>
      </c>
      <c r="AL976" s="38">
        <v>855.23500000000001</v>
      </c>
      <c r="AM976" s="38">
        <v>395.73</v>
      </c>
      <c r="AN976" s="38">
        <v>0</v>
      </c>
      <c r="AO976" s="38">
        <v>5382.2359999999999</v>
      </c>
      <c r="AP976" s="36">
        <v>2.5000000000000001E-2</v>
      </c>
      <c r="AQ976" s="36">
        <v>0.01</v>
      </c>
      <c r="AR976" s="36">
        <v>0</v>
      </c>
      <c r="AS976" s="36">
        <v>0</v>
      </c>
      <c r="AT976" s="36">
        <v>3.5000000000000003E-2</v>
      </c>
      <c r="AU976" s="37">
        <v>6</v>
      </c>
      <c r="AV976" s="37">
        <v>2</v>
      </c>
      <c r="AW976" s="37">
        <v>0</v>
      </c>
      <c r="AX976" s="37">
        <v>0</v>
      </c>
      <c r="AY976" s="37">
        <v>8</v>
      </c>
      <c r="AZ976" s="36">
        <v>0.27700000000000002</v>
      </c>
      <c r="BA976" s="36">
        <v>0</v>
      </c>
      <c r="BB976" s="36">
        <v>0</v>
      </c>
      <c r="BC976" s="36">
        <v>0</v>
      </c>
      <c r="BD976" s="36">
        <v>0.27700000000000002</v>
      </c>
      <c r="BE976" s="38">
        <v>0</v>
      </c>
      <c r="BF976" s="38">
        <v>0</v>
      </c>
      <c r="BG976" s="38">
        <v>0</v>
      </c>
      <c r="BH976" s="38">
        <v>0</v>
      </c>
      <c r="BI976" s="38">
        <v>0</v>
      </c>
      <c r="BJ976" s="39">
        <v>0</v>
      </c>
      <c r="BK976" s="39">
        <v>0</v>
      </c>
      <c r="BL976" s="39">
        <v>0</v>
      </c>
      <c r="BM976" s="39">
        <v>0</v>
      </c>
      <c r="BN976" s="39">
        <v>0</v>
      </c>
      <c r="BO976" s="38">
        <v>0</v>
      </c>
      <c r="BP976" s="38">
        <v>0</v>
      </c>
      <c r="BQ976" s="38">
        <v>0</v>
      </c>
      <c r="BR976" s="38">
        <v>0</v>
      </c>
      <c r="BS976" s="38">
        <v>0</v>
      </c>
      <c r="BT976" s="36">
        <v>7.2859999999999996</v>
      </c>
      <c r="BU976" s="36">
        <v>1.4910000000000001</v>
      </c>
      <c r="BV976" s="36">
        <v>0.48299999999999998</v>
      </c>
      <c r="BW976" s="36">
        <v>0</v>
      </c>
      <c r="BX976" s="36">
        <v>9.26</v>
      </c>
      <c r="BY976" s="37">
        <v>830</v>
      </c>
      <c r="BZ976" s="37">
        <v>68</v>
      </c>
      <c r="CA976" s="37">
        <v>3</v>
      </c>
      <c r="CB976" s="37">
        <v>0</v>
      </c>
      <c r="CC976" s="37">
        <v>901</v>
      </c>
      <c r="CD976" s="36">
        <v>4131.5479999999998</v>
      </c>
      <c r="CE976" s="36">
        <v>855.23500000000001</v>
      </c>
      <c r="CF976" s="36">
        <v>395.73</v>
      </c>
      <c r="CG976" s="36">
        <v>0</v>
      </c>
      <c r="CH976" s="36">
        <v>5382.5129999999999</v>
      </c>
    </row>
    <row r="977" spans="1:86" x14ac:dyDescent="0.25">
      <c r="A977" s="45">
        <v>2022</v>
      </c>
      <c r="B977" s="43" t="s">
        <v>193</v>
      </c>
      <c r="C977" s="44">
        <v>12796</v>
      </c>
      <c r="D977" s="43" t="s">
        <v>471</v>
      </c>
      <c r="E977" s="43" t="s">
        <v>468</v>
      </c>
      <c r="F977" s="42" t="s">
        <v>457</v>
      </c>
      <c r="G977" s="54">
        <v>4.4009999999999998</v>
      </c>
      <c r="H977" s="54">
        <v>2.4</v>
      </c>
      <c r="I977" s="38">
        <v>3.1E-2</v>
      </c>
      <c r="J977" s="38">
        <v>0</v>
      </c>
      <c r="K977" s="38">
        <v>6.8319999999999999</v>
      </c>
      <c r="L977" s="39">
        <v>572</v>
      </c>
      <c r="M977" s="39">
        <v>69</v>
      </c>
      <c r="N977" s="39">
        <v>2</v>
      </c>
      <c r="O977" s="39">
        <v>0</v>
      </c>
      <c r="P977" s="39">
        <v>643</v>
      </c>
      <c r="Q977" s="41">
        <v>0.84299999999999997</v>
      </c>
      <c r="R977" s="41">
        <v>4.8000000000000001E-2</v>
      </c>
      <c r="S977" s="41">
        <v>0</v>
      </c>
      <c r="T977" s="41">
        <v>0</v>
      </c>
      <c r="U977" s="41">
        <v>0.89100000000000001</v>
      </c>
      <c r="V977" s="40">
        <v>107</v>
      </c>
      <c r="W977" s="40">
        <v>3</v>
      </c>
      <c r="X977" s="40">
        <v>0</v>
      </c>
      <c r="Y977" s="40">
        <v>0</v>
      </c>
      <c r="Z977" s="40">
        <v>110</v>
      </c>
      <c r="AA977" s="38">
        <v>0.26</v>
      </c>
      <c r="AB977" s="38">
        <v>0.30499999999999999</v>
      </c>
      <c r="AC977" s="38">
        <v>0</v>
      </c>
      <c r="AD977" s="38">
        <v>0</v>
      </c>
      <c r="AE977" s="38">
        <v>0.56499999999999995</v>
      </c>
      <c r="AF977" s="39">
        <v>21</v>
      </c>
      <c r="AG977" s="39">
        <v>14</v>
      </c>
      <c r="AH977" s="39">
        <v>0</v>
      </c>
      <c r="AI977" s="39">
        <v>0</v>
      </c>
      <c r="AJ977" s="39">
        <v>35</v>
      </c>
      <c r="AK977" s="38">
        <v>0</v>
      </c>
      <c r="AL977" s="38">
        <v>0</v>
      </c>
      <c r="AM977" s="38">
        <v>0</v>
      </c>
      <c r="AN977" s="38">
        <v>0</v>
      </c>
      <c r="AO977" s="38">
        <v>0</v>
      </c>
      <c r="AP977" s="36">
        <v>3.4000000000000002E-2</v>
      </c>
      <c r="AQ977" s="36">
        <v>1E-3</v>
      </c>
      <c r="AR977" s="36">
        <v>0</v>
      </c>
      <c r="AS977" s="36">
        <v>0</v>
      </c>
      <c r="AT977" s="36">
        <v>3.5000000000000003E-2</v>
      </c>
      <c r="AU977" s="37">
        <v>11</v>
      </c>
      <c r="AV977" s="37">
        <v>1</v>
      </c>
      <c r="AW977" s="37">
        <v>0</v>
      </c>
      <c r="AX977" s="37">
        <v>0</v>
      </c>
      <c r="AY977" s="37">
        <v>12</v>
      </c>
      <c r="AZ977" s="36">
        <v>0</v>
      </c>
      <c r="BA977" s="36">
        <v>0</v>
      </c>
      <c r="BB977" s="36">
        <v>0</v>
      </c>
      <c r="BC977" s="36">
        <v>0</v>
      </c>
      <c r="BD977" s="36">
        <v>0</v>
      </c>
      <c r="BE977" s="38">
        <v>0</v>
      </c>
      <c r="BF977" s="38">
        <v>0</v>
      </c>
      <c r="BG977" s="38">
        <v>0</v>
      </c>
      <c r="BH977" s="38">
        <v>0</v>
      </c>
      <c r="BI977" s="38">
        <v>0</v>
      </c>
      <c r="BJ977" s="39">
        <v>0</v>
      </c>
      <c r="BK977" s="39">
        <v>0</v>
      </c>
      <c r="BL977" s="39">
        <v>0</v>
      </c>
      <c r="BM977" s="39">
        <v>0</v>
      </c>
      <c r="BN977" s="39">
        <v>0</v>
      </c>
      <c r="BO977" s="38">
        <v>0</v>
      </c>
      <c r="BP977" s="38">
        <v>0</v>
      </c>
      <c r="BQ977" s="38">
        <v>0</v>
      </c>
      <c r="BR977" s="38">
        <v>0</v>
      </c>
      <c r="BS977" s="38">
        <v>0</v>
      </c>
      <c r="BT977" s="36">
        <v>4.6950000000000003</v>
      </c>
      <c r="BU977" s="36">
        <v>2.706</v>
      </c>
      <c r="BV977" s="36">
        <v>3.1E-2</v>
      </c>
      <c r="BW977" s="36">
        <v>0</v>
      </c>
      <c r="BX977" s="36">
        <v>7.4320000000000004</v>
      </c>
      <c r="BY977" s="37">
        <v>604</v>
      </c>
      <c r="BZ977" s="37">
        <v>84</v>
      </c>
      <c r="CA977" s="37">
        <v>2</v>
      </c>
      <c r="CB977" s="37">
        <v>0</v>
      </c>
      <c r="CC977" s="37">
        <v>690</v>
      </c>
      <c r="CD977" s="36">
        <v>0</v>
      </c>
      <c r="CE977" s="36">
        <v>0</v>
      </c>
      <c r="CF977" s="36">
        <v>0</v>
      </c>
      <c r="CG977" s="36">
        <v>0</v>
      </c>
      <c r="CH977" s="36">
        <v>0</v>
      </c>
    </row>
    <row r="978" spans="1:86" x14ac:dyDescent="0.25">
      <c r="A978" s="45">
        <v>2022</v>
      </c>
      <c r="B978" s="43" t="s">
        <v>193</v>
      </c>
      <c r="C978" s="44">
        <v>15263</v>
      </c>
      <c r="D978" s="43" t="s">
        <v>470</v>
      </c>
      <c r="E978" s="43" t="s">
        <v>468</v>
      </c>
      <c r="F978" s="42" t="s">
        <v>457</v>
      </c>
      <c r="G978" s="54">
        <v>6.0049999999999999</v>
      </c>
      <c r="H978" s="54">
        <v>2.0649999999999999</v>
      </c>
      <c r="I978" s="38">
        <v>5.2999999999999999E-2</v>
      </c>
      <c r="J978" s="38">
        <v>0</v>
      </c>
      <c r="K978" s="38">
        <v>8.1229999999999993</v>
      </c>
      <c r="L978" s="39">
        <v>714</v>
      </c>
      <c r="M978" s="39">
        <v>47</v>
      </c>
      <c r="N978" s="39">
        <v>1</v>
      </c>
      <c r="O978" s="39">
        <v>0</v>
      </c>
      <c r="P978" s="39">
        <v>762</v>
      </c>
      <c r="Q978" s="41">
        <v>1.4059999999999999</v>
      </c>
      <c r="R978" s="41">
        <v>0</v>
      </c>
      <c r="S978" s="41">
        <v>0</v>
      </c>
      <c r="T978" s="41">
        <v>0</v>
      </c>
      <c r="U978" s="41">
        <v>1.4059999999999999</v>
      </c>
      <c r="V978" s="40">
        <v>101</v>
      </c>
      <c r="W978" s="40">
        <v>0</v>
      </c>
      <c r="X978" s="40">
        <v>0</v>
      </c>
      <c r="Y978" s="40">
        <v>0</v>
      </c>
      <c r="Z978" s="40">
        <v>101</v>
      </c>
      <c r="AA978" s="38">
        <v>0.16200000000000001</v>
      </c>
      <c r="AB978" s="38">
        <v>0.108</v>
      </c>
      <c r="AC978" s="38">
        <v>0</v>
      </c>
      <c r="AD978" s="38">
        <v>0</v>
      </c>
      <c r="AE978" s="38">
        <v>0.27</v>
      </c>
      <c r="AF978" s="39">
        <v>12</v>
      </c>
      <c r="AG978" s="39">
        <v>5</v>
      </c>
      <c r="AH978" s="39">
        <v>0</v>
      </c>
      <c r="AI978" s="39">
        <v>0</v>
      </c>
      <c r="AJ978" s="39">
        <v>17</v>
      </c>
      <c r="AK978" s="38">
        <v>0</v>
      </c>
      <c r="AL978" s="38">
        <v>0</v>
      </c>
      <c r="AM978" s="38">
        <v>0</v>
      </c>
      <c r="AN978" s="38">
        <v>0</v>
      </c>
      <c r="AO978" s="38">
        <v>0</v>
      </c>
      <c r="AP978" s="36">
        <v>1.6E-2</v>
      </c>
      <c r="AQ978" s="36">
        <v>5.0000000000000001E-3</v>
      </c>
      <c r="AR978" s="36">
        <v>0</v>
      </c>
      <c r="AS978" s="36">
        <v>0</v>
      </c>
      <c r="AT978" s="36">
        <v>2.1000000000000001E-2</v>
      </c>
      <c r="AU978" s="37">
        <v>7</v>
      </c>
      <c r="AV978" s="37">
        <v>2</v>
      </c>
      <c r="AW978" s="37">
        <v>0</v>
      </c>
      <c r="AX978" s="37">
        <v>0</v>
      </c>
      <c r="AY978" s="37">
        <v>9</v>
      </c>
      <c r="AZ978" s="36">
        <v>0</v>
      </c>
      <c r="BA978" s="36">
        <v>0</v>
      </c>
      <c r="BB978" s="36">
        <v>0</v>
      </c>
      <c r="BC978" s="36">
        <v>0</v>
      </c>
      <c r="BD978" s="36">
        <v>0</v>
      </c>
      <c r="BE978" s="38">
        <v>0</v>
      </c>
      <c r="BF978" s="38">
        <v>0</v>
      </c>
      <c r="BG978" s="38">
        <v>0</v>
      </c>
      <c r="BH978" s="38">
        <v>0</v>
      </c>
      <c r="BI978" s="38">
        <v>0</v>
      </c>
      <c r="BJ978" s="39">
        <v>0</v>
      </c>
      <c r="BK978" s="39">
        <v>0</v>
      </c>
      <c r="BL978" s="39">
        <v>0</v>
      </c>
      <c r="BM978" s="39">
        <v>0</v>
      </c>
      <c r="BN978" s="39">
        <v>0</v>
      </c>
      <c r="BO978" s="38">
        <v>0</v>
      </c>
      <c r="BP978" s="38">
        <v>0</v>
      </c>
      <c r="BQ978" s="38">
        <v>0</v>
      </c>
      <c r="BR978" s="38">
        <v>0</v>
      </c>
      <c r="BS978" s="38">
        <v>0</v>
      </c>
      <c r="BT978" s="36">
        <v>6.1829999999999998</v>
      </c>
      <c r="BU978" s="36">
        <v>2.1779999999999999</v>
      </c>
      <c r="BV978" s="36">
        <v>5.2999999999999999E-2</v>
      </c>
      <c r="BW978" s="36">
        <v>0</v>
      </c>
      <c r="BX978" s="36">
        <v>8.4139999999999997</v>
      </c>
      <c r="BY978" s="37">
        <v>733</v>
      </c>
      <c r="BZ978" s="37">
        <v>54</v>
      </c>
      <c r="CA978" s="37">
        <v>1</v>
      </c>
      <c r="CB978" s="37">
        <v>0</v>
      </c>
      <c r="CC978" s="37">
        <v>788</v>
      </c>
      <c r="CD978" s="36">
        <v>0</v>
      </c>
      <c r="CE978" s="36">
        <v>0</v>
      </c>
      <c r="CF978" s="36">
        <v>0</v>
      </c>
      <c r="CG978" s="36">
        <v>0</v>
      </c>
      <c r="CH978" s="36">
        <v>0</v>
      </c>
    </row>
    <row r="979" spans="1:86" x14ac:dyDescent="0.25">
      <c r="A979" s="45">
        <v>2022</v>
      </c>
      <c r="B979" s="43" t="s">
        <v>193</v>
      </c>
      <c r="C979" s="44">
        <v>20521</v>
      </c>
      <c r="D979" s="43" t="s">
        <v>469</v>
      </c>
      <c r="E979" s="43" t="s">
        <v>468</v>
      </c>
      <c r="F979" s="42" t="s">
        <v>457</v>
      </c>
      <c r="G979" s="54">
        <v>0.61799999999999999</v>
      </c>
      <c r="H979" s="54">
        <v>4.4999999999999998E-2</v>
      </c>
      <c r="I979" s="38">
        <v>0.66200000000000003</v>
      </c>
      <c r="J979" s="38">
        <v>0</v>
      </c>
      <c r="K979" s="38">
        <v>1.325</v>
      </c>
      <c r="L979" s="39">
        <v>66</v>
      </c>
      <c r="M979" s="39">
        <v>4</v>
      </c>
      <c r="N979" s="39">
        <v>2</v>
      </c>
      <c r="O979" s="39">
        <v>0</v>
      </c>
      <c r="P979" s="39">
        <v>72</v>
      </c>
      <c r="Q979" s="41">
        <v>6.0000000000000001E-3</v>
      </c>
      <c r="R979" s="41">
        <v>0</v>
      </c>
      <c r="S979" s="41">
        <v>0</v>
      </c>
      <c r="T979" s="41">
        <v>0</v>
      </c>
      <c r="U979" s="41">
        <v>6.0000000000000001E-3</v>
      </c>
      <c r="V979" s="40">
        <v>1</v>
      </c>
      <c r="W979" s="40">
        <v>0</v>
      </c>
      <c r="X979" s="40">
        <v>0</v>
      </c>
      <c r="Y979" s="40">
        <v>0</v>
      </c>
      <c r="Z979" s="40">
        <v>1</v>
      </c>
      <c r="AA979" s="38">
        <v>0</v>
      </c>
      <c r="AB979" s="38">
        <v>1.4999999999999999E-2</v>
      </c>
      <c r="AC979" s="38">
        <v>0</v>
      </c>
      <c r="AD979" s="38">
        <v>0</v>
      </c>
      <c r="AE979" s="38">
        <v>1.4999999999999999E-2</v>
      </c>
      <c r="AF979" s="39">
        <v>0</v>
      </c>
      <c r="AG979" s="39">
        <v>1</v>
      </c>
      <c r="AH979" s="39">
        <v>0</v>
      </c>
      <c r="AI979" s="39">
        <v>0</v>
      </c>
      <c r="AJ979" s="39">
        <v>1</v>
      </c>
      <c r="AK979" s="38">
        <v>346.815</v>
      </c>
      <c r="AL979" s="38">
        <v>26.971</v>
      </c>
      <c r="AM979" s="38">
        <v>0</v>
      </c>
      <c r="AN979" s="38">
        <v>0</v>
      </c>
      <c r="AO979" s="38">
        <v>373.786</v>
      </c>
      <c r="AP979" s="36">
        <v>1.4999999999999999E-2</v>
      </c>
      <c r="AQ979" s="36">
        <v>0</v>
      </c>
      <c r="AR979" s="36">
        <v>0</v>
      </c>
      <c r="AS979" s="36">
        <v>0</v>
      </c>
      <c r="AT979" s="36">
        <v>1.4999999999999999E-2</v>
      </c>
      <c r="AU979" s="37">
        <v>2</v>
      </c>
      <c r="AV979" s="37">
        <v>0</v>
      </c>
      <c r="AW979" s="37">
        <v>0</v>
      </c>
      <c r="AX979" s="37">
        <v>0</v>
      </c>
      <c r="AY979" s="37">
        <v>2</v>
      </c>
      <c r="AZ979" s="36">
        <v>2.7490000000000001</v>
      </c>
      <c r="BA979" s="36">
        <v>0</v>
      </c>
      <c r="BB979" s="36">
        <v>0</v>
      </c>
      <c r="BC979" s="36">
        <v>0</v>
      </c>
      <c r="BD979" s="36">
        <v>2.7490000000000001</v>
      </c>
      <c r="BE979" s="38">
        <v>0</v>
      </c>
      <c r="BF979" s="38">
        <v>0</v>
      </c>
      <c r="BG979" s="38">
        <v>0</v>
      </c>
      <c r="BH979" s="38">
        <v>0</v>
      </c>
      <c r="BI979" s="38">
        <v>0</v>
      </c>
      <c r="BJ979" s="39">
        <v>0</v>
      </c>
      <c r="BK979" s="39">
        <v>0</v>
      </c>
      <c r="BL979" s="39">
        <v>0</v>
      </c>
      <c r="BM979" s="39">
        <v>0</v>
      </c>
      <c r="BN979" s="39">
        <v>0</v>
      </c>
      <c r="BO979" s="38">
        <v>0</v>
      </c>
      <c r="BP979" s="38">
        <v>0</v>
      </c>
      <c r="BQ979" s="38">
        <v>0</v>
      </c>
      <c r="BR979" s="38">
        <v>0</v>
      </c>
      <c r="BS979" s="38">
        <v>0</v>
      </c>
      <c r="BT979" s="36">
        <v>0.63300000000000001</v>
      </c>
      <c r="BU979" s="36">
        <v>0.06</v>
      </c>
      <c r="BV979" s="36">
        <v>0.66200000000000003</v>
      </c>
      <c r="BW979" s="36">
        <v>0</v>
      </c>
      <c r="BX979" s="36">
        <v>1.355</v>
      </c>
      <c r="BY979" s="37">
        <v>68</v>
      </c>
      <c r="BZ979" s="37">
        <v>5</v>
      </c>
      <c r="CA979" s="37">
        <v>2</v>
      </c>
      <c r="CB979" s="37">
        <v>0</v>
      </c>
      <c r="CC979" s="37">
        <v>75</v>
      </c>
      <c r="CD979" s="36">
        <v>349.56400000000002</v>
      </c>
      <c r="CE979" s="36">
        <v>26.971</v>
      </c>
      <c r="CF979" s="36">
        <v>0</v>
      </c>
      <c r="CG979" s="36">
        <v>0</v>
      </c>
      <c r="CH979" s="36">
        <v>376.53500000000003</v>
      </c>
    </row>
    <row r="980" spans="1:86" x14ac:dyDescent="0.25">
      <c r="A980" s="45">
        <v>2022</v>
      </c>
      <c r="B980" s="43" t="s">
        <v>195</v>
      </c>
      <c r="C980" s="44">
        <v>3461</v>
      </c>
      <c r="D980" s="43" t="s">
        <v>467</v>
      </c>
      <c r="E980" s="43" t="s">
        <v>452</v>
      </c>
      <c r="F980" s="42" t="s">
        <v>457</v>
      </c>
      <c r="G980" s="54">
        <v>5.6520000000000001</v>
      </c>
      <c r="H980" s="54">
        <v>0.106</v>
      </c>
      <c r="I980" s="38" t="s">
        <v>450</v>
      </c>
      <c r="J980" s="38" t="s">
        <v>450</v>
      </c>
      <c r="K980" s="38">
        <v>5.758</v>
      </c>
      <c r="L980" s="39">
        <v>800</v>
      </c>
      <c r="M980" s="39">
        <v>11</v>
      </c>
      <c r="N980" s="39" t="s">
        <v>450</v>
      </c>
      <c r="O980" s="39" t="s">
        <v>450</v>
      </c>
      <c r="P980" s="39">
        <v>811</v>
      </c>
      <c r="Q980" s="41" t="s">
        <v>450</v>
      </c>
      <c r="R980" s="41" t="s">
        <v>450</v>
      </c>
      <c r="S980" s="41" t="s">
        <v>450</v>
      </c>
      <c r="T980" s="41" t="s">
        <v>450</v>
      </c>
      <c r="U980" s="41" t="s">
        <v>450</v>
      </c>
      <c r="V980" s="40" t="s">
        <v>450</v>
      </c>
      <c r="W980" s="40" t="s">
        <v>450</v>
      </c>
      <c r="X980" s="40" t="s">
        <v>450</v>
      </c>
      <c r="Y980" s="40" t="s">
        <v>450</v>
      </c>
      <c r="Z980" s="40" t="s">
        <v>450</v>
      </c>
      <c r="AA980" s="38" t="s">
        <v>450</v>
      </c>
      <c r="AB980" s="38" t="s">
        <v>450</v>
      </c>
      <c r="AC980" s="38" t="s">
        <v>450</v>
      </c>
      <c r="AD980" s="38" t="s">
        <v>450</v>
      </c>
      <c r="AE980" s="38" t="s">
        <v>450</v>
      </c>
      <c r="AF980" s="39" t="s">
        <v>450</v>
      </c>
      <c r="AG980" s="39" t="s">
        <v>450</v>
      </c>
      <c r="AH980" s="39" t="s">
        <v>450</v>
      </c>
      <c r="AI980" s="39" t="s">
        <v>450</v>
      </c>
      <c r="AJ980" s="39" t="s">
        <v>450</v>
      </c>
      <c r="AK980" s="38" t="s">
        <v>450</v>
      </c>
      <c r="AL980" s="38" t="s">
        <v>450</v>
      </c>
      <c r="AM980" s="38" t="s">
        <v>450</v>
      </c>
      <c r="AN980" s="38" t="s">
        <v>450</v>
      </c>
      <c r="AO980" s="38">
        <v>0</v>
      </c>
      <c r="AP980" s="36">
        <v>0.26800000000000002</v>
      </c>
      <c r="AQ980" s="36">
        <v>4.3999999999999997E-2</v>
      </c>
      <c r="AR980" s="36" t="s">
        <v>450</v>
      </c>
      <c r="AS980" s="36" t="s">
        <v>450</v>
      </c>
      <c r="AT980" s="36">
        <v>0.312</v>
      </c>
      <c r="AU980" s="37">
        <v>107</v>
      </c>
      <c r="AV980" s="37">
        <v>3</v>
      </c>
      <c r="AW980" s="37" t="s">
        <v>450</v>
      </c>
      <c r="AX980" s="37" t="s">
        <v>450</v>
      </c>
      <c r="AY980" s="37">
        <v>110</v>
      </c>
      <c r="AZ980" s="36" t="s">
        <v>450</v>
      </c>
      <c r="BA980" s="36" t="s">
        <v>450</v>
      </c>
      <c r="BB980" s="36" t="s">
        <v>450</v>
      </c>
      <c r="BC980" s="36" t="s">
        <v>450</v>
      </c>
      <c r="BD980" s="36">
        <v>0</v>
      </c>
      <c r="BE980" s="38" t="s">
        <v>450</v>
      </c>
      <c r="BF980" s="38" t="s">
        <v>450</v>
      </c>
      <c r="BG980" s="38" t="s">
        <v>450</v>
      </c>
      <c r="BH980" s="38" t="s">
        <v>450</v>
      </c>
      <c r="BI980" s="38">
        <v>0</v>
      </c>
      <c r="BJ980" s="39" t="s">
        <v>450</v>
      </c>
      <c r="BK980" s="39" t="s">
        <v>450</v>
      </c>
      <c r="BL980" s="39" t="s">
        <v>450</v>
      </c>
      <c r="BM980" s="39" t="s">
        <v>450</v>
      </c>
      <c r="BN980" s="39">
        <v>0</v>
      </c>
      <c r="BO980" s="38" t="s">
        <v>450</v>
      </c>
      <c r="BP980" s="38" t="s">
        <v>450</v>
      </c>
      <c r="BQ980" s="38" t="s">
        <v>450</v>
      </c>
      <c r="BR980" s="38" t="s">
        <v>450</v>
      </c>
      <c r="BS980" s="38">
        <v>0</v>
      </c>
      <c r="BT980" s="36">
        <v>5.92</v>
      </c>
      <c r="BU980" s="36">
        <v>0.15</v>
      </c>
      <c r="BV980" s="36">
        <v>0</v>
      </c>
      <c r="BW980" s="36">
        <v>0</v>
      </c>
      <c r="BX980" s="36">
        <v>6.07</v>
      </c>
      <c r="BY980" s="37">
        <v>907</v>
      </c>
      <c r="BZ980" s="37">
        <v>14</v>
      </c>
      <c r="CA980" s="37">
        <v>0</v>
      </c>
      <c r="CB980" s="37">
        <v>0</v>
      </c>
      <c r="CC980" s="37">
        <v>921</v>
      </c>
      <c r="CD980" s="36">
        <v>0</v>
      </c>
      <c r="CE980" s="36">
        <v>0</v>
      </c>
      <c r="CF980" s="36">
        <v>0</v>
      </c>
      <c r="CG980" s="36">
        <v>0</v>
      </c>
      <c r="CH980" s="36">
        <v>0</v>
      </c>
    </row>
    <row r="981" spans="1:86" x14ac:dyDescent="0.25">
      <c r="A981" s="45">
        <v>2022</v>
      </c>
      <c r="B981" s="43" t="s">
        <v>195</v>
      </c>
      <c r="C981" s="44">
        <v>6169</v>
      </c>
      <c r="D981" s="43" t="s">
        <v>466</v>
      </c>
      <c r="E981" s="43" t="s">
        <v>461</v>
      </c>
      <c r="F981" s="42" t="s">
        <v>457</v>
      </c>
      <c r="G981" s="54">
        <v>0.106</v>
      </c>
      <c r="H981" s="54" t="s">
        <v>450</v>
      </c>
      <c r="I981" s="38" t="s">
        <v>450</v>
      </c>
      <c r="J981" s="38" t="s">
        <v>450</v>
      </c>
      <c r="K981" s="38">
        <v>0.106</v>
      </c>
      <c r="L981" s="39">
        <v>11</v>
      </c>
      <c r="M981" s="39" t="s">
        <v>450</v>
      </c>
      <c r="N981" s="39" t="s">
        <v>450</v>
      </c>
      <c r="O981" s="39" t="s">
        <v>450</v>
      </c>
      <c r="P981" s="39">
        <v>11</v>
      </c>
      <c r="Q981" s="41" t="s">
        <v>450</v>
      </c>
      <c r="R981" s="41" t="s">
        <v>450</v>
      </c>
      <c r="S981" s="41" t="s">
        <v>450</v>
      </c>
      <c r="T981" s="41" t="s">
        <v>450</v>
      </c>
      <c r="U981" s="41" t="s">
        <v>450</v>
      </c>
      <c r="V981" s="40" t="s">
        <v>450</v>
      </c>
      <c r="W981" s="40" t="s">
        <v>450</v>
      </c>
      <c r="X981" s="40" t="s">
        <v>450</v>
      </c>
      <c r="Y981" s="40" t="s">
        <v>450</v>
      </c>
      <c r="Z981" s="40" t="s">
        <v>450</v>
      </c>
      <c r="AA981" s="38" t="s">
        <v>450</v>
      </c>
      <c r="AB981" s="38" t="s">
        <v>450</v>
      </c>
      <c r="AC981" s="38" t="s">
        <v>450</v>
      </c>
      <c r="AD981" s="38" t="s">
        <v>450</v>
      </c>
      <c r="AE981" s="38" t="s">
        <v>450</v>
      </c>
      <c r="AF981" s="39" t="s">
        <v>450</v>
      </c>
      <c r="AG981" s="39" t="s">
        <v>450</v>
      </c>
      <c r="AH981" s="39" t="s">
        <v>450</v>
      </c>
      <c r="AI981" s="39" t="s">
        <v>450</v>
      </c>
      <c r="AJ981" s="39" t="s">
        <v>450</v>
      </c>
      <c r="AK981" s="38" t="s">
        <v>450</v>
      </c>
      <c r="AL981" s="38" t="s">
        <v>450</v>
      </c>
      <c r="AM981" s="38" t="s">
        <v>450</v>
      </c>
      <c r="AN981" s="38" t="s">
        <v>450</v>
      </c>
      <c r="AO981" s="38">
        <v>0</v>
      </c>
      <c r="AP981" s="36" t="s">
        <v>450</v>
      </c>
      <c r="AQ981" s="36" t="s">
        <v>450</v>
      </c>
      <c r="AR981" s="36" t="s">
        <v>450</v>
      </c>
      <c r="AS981" s="36" t="s">
        <v>450</v>
      </c>
      <c r="AT981" s="36">
        <v>0</v>
      </c>
      <c r="AU981" s="37" t="s">
        <v>450</v>
      </c>
      <c r="AV981" s="37" t="s">
        <v>450</v>
      </c>
      <c r="AW981" s="37" t="s">
        <v>450</v>
      </c>
      <c r="AX981" s="37" t="s">
        <v>450</v>
      </c>
      <c r="AY981" s="37">
        <v>0</v>
      </c>
      <c r="AZ981" s="36" t="s">
        <v>450</v>
      </c>
      <c r="BA981" s="36" t="s">
        <v>450</v>
      </c>
      <c r="BB981" s="36" t="s">
        <v>450</v>
      </c>
      <c r="BC981" s="36" t="s">
        <v>450</v>
      </c>
      <c r="BD981" s="36">
        <v>0</v>
      </c>
      <c r="BE981" s="38" t="s">
        <v>450</v>
      </c>
      <c r="BF981" s="38" t="s">
        <v>450</v>
      </c>
      <c r="BG981" s="38" t="s">
        <v>450</v>
      </c>
      <c r="BH981" s="38" t="s">
        <v>450</v>
      </c>
      <c r="BI981" s="38">
        <v>0</v>
      </c>
      <c r="BJ981" s="39" t="s">
        <v>450</v>
      </c>
      <c r="BK981" s="39" t="s">
        <v>450</v>
      </c>
      <c r="BL981" s="39" t="s">
        <v>450</v>
      </c>
      <c r="BM981" s="39" t="s">
        <v>450</v>
      </c>
      <c r="BN981" s="39">
        <v>0</v>
      </c>
      <c r="BO981" s="38" t="s">
        <v>450</v>
      </c>
      <c r="BP981" s="38" t="s">
        <v>450</v>
      </c>
      <c r="BQ981" s="38" t="s">
        <v>450</v>
      </c>
      <c r="BR981" s="38" t="s">
        <v>450</v>
      </c>
      <c r="BS981" s="38">
        <v>0</v>
      </c>
      <c r="BT981" s="36">
        <v>0.106</v>
      </c>
      <c r="BU981" s="36">
        <v>0</v>
      </c>
      <c r="BV981" s="36">
        <v>0</v>
      </c>
      <c r="BW981" s="36">
        <v>0</v>
      </c>
      <c r="BX981" s="36">
        <v>0.106</v>
      </c>
      <c r="BY981" s="37">
        <v>11</v>
      </c>
      <c r="BZ981" s="37">
        <v>0</v>
      </c>
      <c r="CA981" s="37">
        <v>0</v>
      </c>
      <c r="CB981" s="37">
        <v>0</v>
      </c>
      <c r="CC981" s="37">
        <v>11</v>
      </c>
      <c r="CD981" s="36">
        <v>0</v>
      </c>
      <c r="CE981" s="36">
        <v>0</v>
      </c>
      <c r="CF981" s="36">
        <v>0</v>
      </c>
      <c r="CG981" s="36">
        <v>0</v>
      </c>
      <c r="CH981" s="36">
        <v>0</v>
      </c>
    </row>
    <row r="982" spans="1:86" x14ac:dyDescent="0.25">
      <c r="A982" s="45">
        <v>2022</v>
      </c>
      <c r="B982" s="43" t="s">
        <v>195</v>
      </c>
      <c r="C982" s="44">
        <v>7222</v>
      </c>
      <c r="D982" s="43" t="s">
        <v>465</v>
      </c>
      <c r="E982" s="43" t="s">
        <v>464</v>
      </c>
      <c r="F982" s="42" t="s">
        <v>457</v>
      </c>
      <c r="G982" s="54">
        <v>0.151</v>
      </c>
      <c r="H982" s="54" t="s">
        <v>450</v>
      </c>
      <c r="I982" s="38" t="s">
        <v>450</v>
      </c>
      <c r="J982" s="38" t="s">
        <v>450</v>
      </c>
      <c r="K982" s="38">
        <v>0.151</v>
      </c>
      <c r="L982" s="39">
        <v>12</v>
      </c>
      <c r="M982" s="39" t="s">
        <v>450</v>
      </c>
      <c r="N982" s="39" t="s">
        <v>450</v>
      </c>
      <c r="O982" s="39" t="s">
        <v>450</v>
      </c>
      <c r="P982" s="39">
        <v>12</v>
      </c>
      <c r="Q982" s="41" t="s">
        <v>450</v>
      </c>
      <c r="R982" s="41" t="s">
        <v>450</v>
      </c>
      <c r="S982" s="41" t="s">
        <v>450</v>
      </c>
      <c r="T982" s="41" t="s">
        <v>450</v>
      </c>
      <c r="U982" s="41" t="s">
        <v>450</v>
      </c>
      <c r="V982" s="40" t="s">
        <v>450</v>
      </c>
      <c r="W982" s="40" t="s">
        <v>450</v>
      </c>
      <c r="X982" s="40" t="s">
        <v>450</v>
      </c>
      <c r="Y982" s="40" t="s">
        <v>450</v>
      </c>
      <c r="Z982" s="40" t="s">
        <v>450</v>
      </c>
      <c r="AA982" s="38" t="s">
        <v>450</v>
      </c>
      <c r="AB982" s="38" t="s">
        <v>450</v>
      </c>
      <c r="AC982" s="38" t="s">
        <v>450</v>
      </c>
      <c r="AD982" s="38" t="s">
        <v>450</v>
      </c>
      <c r="AE982" s="38" t="s">
        <v>450</v>
      </c>
      <c r="AF982" s="39" t="s">
        <v>450</v>
      </c>
      <c r="AG982" s="39" t="s">
        <v>450</v>
      </c>
      <c r="AH982" s="39" t="s">
        <v>450</v>
      </c>
      <c r="AI982" s="39" t="s">
        <v>450</v>
      </c>
      <c r="AJ982" s="39" t="s">
        <v>450</v>
      </c>
      <c r="AK982" s="38">
        <v>4.6890000000000001</v>
      </c>
      <c r="AL982" s="38" t="s">
        <v>450</v>
      </c>
      <c r="AM982" s="38" t="s">
        <v>450</v>
      </c>
      <c r="AN982" s="38" t="s">
        <v>450</v>
      </c>
      <c r="AO982" s="38">
        <v>4.6890000000000001</v>
      </c>
      <c r="AP982" s="36" t="s">
        <v>450</v>
      </c>
      <c r="AQ982" s="36" t="s">
        <v>450</v>
      </c>
      <c r="AR982" s="36" t="s">
        <v>450</v>
      </c>
      <c r="AS982" s="36" t="s">
        <v>450</v>
      </c>
      <c r="AT982" s="36">
        <v>0</v>
      </c>
      <c r="AU982" s="37" t="s">
        <v>450</v>
      </c>
      <c r="AV982" s="37" t="s">
        <v>450</v>
      </c>
      <c r="AW982" s="37" t="s">
        <v>450</v>
      </c>
      <c r="AX982" s="37" t="s">
        <v>450</v>
      </c>
      <c r="AY982" s="37">
        <v>0</v>
      </c>
      <c r="AZ982" s="36" t="s">
        <v>450</v>
      </c>
      <c r="BA982" s="36" t="s">
        <v>450</v>
      </c>
      <c r="BB982" s="36" t="s">
        <v>450</v>
      </c>
      <c r="BC982" s="36" t="s">
        <v>450</v>
      </c>
      <c r="BD982" s="36">
        <v>0</v>
      </c>
      <c r="BE982" s="38" t="s">
        <v>450</v>
      </c>
      <c r="BF982" s="38" t="s">
        <v>450</v>
      </c>
      <c r="BG982" s="38" t="s">
        <v>450</v>
      </c>
      <c r="BH982" s="38" t="s">
        <v>450</v>
      </c>
      <c r="BI982" s="38">
        <v>0</v>
      </c>
      <c r="BJ982" s="39" t="s">
        <v>450</v>
      </c>
      <c r="BK982" s="39" t="s">
        <v>450</v>
      </c>
      <c r="BL982" s="39" t="s">
        <v>450</v>
      </c>
      <c r="BM982" s="39" t="s">
        <v>450</v>
      </c>
      <c r="BN982" s="39">
        <v>0</v>
      </c>
      <c r="BO982" s="38" t="s">
        <v>450</v>
      </c>
      <c r="BP982" s="38" t="s">
        <v>450</v>
      </c>
      <c r="BQ982" s="38" t="s">
        <v>450</v>
      </c>
      <c r="BR982" s="38" t="s">
        <v>450</v>
      </c>
      <c r="BS982" s="38">
        <v>0</v>
      </c>
      <c r="BT982" s="36">
        <v>0.151</v>
      </c>
      <c r="BU982" s="36">
        <v>0</v>
      </c>
      <c r="BV982" s="36">
        <v>0</v>
      </c>
      <c r="BW982" s="36">
        <v>0</v>
      </c>
      <c r="BX982" s="36">
        <v>0.151</v>
      </c>
      <c r="BY982" s="37">
        <v>12</v>
      </c>
      <c r="BZ982" s="37">
        <v>0</v>
      </c>
      <c r="CA982" s="37">
        <v>0</v>
      </c>
      <c r="CB982" s="37">
        <v>0</v>
      </c>
      <c r="CC982" s="37">
        <v>12</v>
      </c>
      <c r="CD982" s="36">
        <v>4.6890000000000001</v>
      </c>
      <c r="CE982" s="36">
        <v>0</v>
      </c>
      <c r="CF982" s="36">
        <v>0</v>
      </c>
      <c r="CG982" s="36">
        <v>0</v>
      </c>
      <c r="CH982" s="36">
        <v>4.6890000000000001</v>
      </c>
    </row>
    <row r="983" spans="1:86" x14ac:dyDescent="0.25">
      <c r="A983" s="45">
        <v>2022</v>
      </c>
      <c r="B983" s="43" t="s">
        <v>195</v>
      </c>
      <c r="C983" s="44">
        <v>8566</v>
      </c>
      <c r="D983" s="43" t="s">
        <v>463</v>
      </c>
      <c r="E983" s="43" t="s">
        <v>452</v>
      </c>
      <c r="F983" s="42" t="s">
        <v>457</v>
      </c>
      <c r="G983" s="54">
        <v>0.80200000000000005</v>
      </c>
      <c r="H983" s="54">
        <v>6.0999999999999999E-2</v>
      </c>
      <c r="I983" s="38" t="s">
        <v>450</v>
      </c>
      <c r="J983" s="38" t="s">
        <v>450</v>
      </c>
      <c r="K983" s="38">
        <v>0.86299999999999999</v>
      </c>
      <c r="L983" s="39">
        <v>92</v>
      </c>
      <c r="M983" s="39">
        <v>6</v>
      </c>
      <c r="N983" s="39" t="s">
        <v>450</v>
      </c>
      <c r="O983" s="39" t="s">
        <v>450</v>
      </c>
      <c r="P983" s="39">
        <v>98</v>
      </c>
      <c r="Q983" s="41" t="s">
        <v>450</v>
      </c>
      <c r="R983" s="41" t="s">
        <v>450</v>
      </c>
      <c r="S983" s="41" t="s">
        <v>450</v>
      </c>
      <c r="T983" s="41" t="s">
        <v>450</v>
      </c>
      <c r="U983" s="41" t="s">
        <v>450</v>
      </c>
      <c r="V983" s="40" t="s">
        <v>450</v>
      </c>
      <c r="W983" s="40" t="s">
        <v>450</v>
      </c>
      <c r="X983" s="40" t="s">
        <v>450</v>
      </c>
      <c r="Y983" s="40" t="s">
        <v>450</v>
      </c>
      <c r="Z983" s="40" t="s">
        <v>450</v>
      </c>
      <c r="AA983" s="38" t="s">
        <v>450</v>
      </c>
      <c r="AB983" s="38" t="s">
        <v>450</v>
      </c>
      <c r="AC983" s="38" t="s">
        <v>450</v>
      </c>
      <c r="AD983" s="38" t="s">
        <v>450</v>
      </c>
      <c r="AE983" s="38" t="s">
        <v>450</v>
      </c>
      <c r="AF983" s="39" t="s">
        <v>450</v>
      </c>
      <c r="AG983" s="39" t="s">
        <v>450</v>
      </c>
      <c r="AH983" s="39" t="s">
        <v>450</v>
      </c>
      <c r="AI983" s="39" t="s">
        <v>450</v>
      </c>
      <c r="AJ983" s="39" t="s">
        <v>450</v>
      </c>
      <c r="AK983" s="38" t="s">
        <v>450</v>
      </c>
      <c r="AL983" s="38" t="s">
        <v>450</v>
      </c>
      <c r="AM983" s="38" t="s">
        <v>450</v>
      </c>
      <c r="AN983" s="38" t="s">
        <v>450</v>
      </c>
      <c r="AO983" s="38">
        <v>0</v>
      </c>
      <c r="AP983" s="36">
        <v>8.9999999999999993E-3</v>
      </c>
      <c r="AQ983" s="36">
        <v>2.5000000000000001E-2</v>
      </c>
      <c r="AR983" s="36" t="s">
        <v>450</v>
      </c>
      <c r="AS983" s="36" t="s">
        <v>450</v>
      </c>
      <c r="AT983" s="36">
        <v>3.4000000000000002E-2</v>
      </c>
      <c r="AU983" s="37">
        <v>2</v>
      </c>
      <c r="AV983" s="37">
        <v>5</v>
      </c>
      <c r="AW983" s="37" t="s">
        <v>450</v>
      </c>
      <c r="AX983" s="37" t="s">
        <v>450</v>
      </c>
      <c r="AY983" s="37">
        <v>7</v>
      </c>
      <c r="AZ983" s="36" t="s">
        <v>450</v>
      </c>
      <c r="BA983" s="36" t="s">
        <v>450</v>
      </c>
      <c r="BB983" s="36" t="s">
        <v>450</v>
      </c>
      <c r="BC983" s="36" t="s">
        <v>450</v>
      </c>
      <c r="BD983" s="36">
        <v>0</v>
      </c>
      <c r="BE983" s="38" t="s">
        <v>450</v>
      </c>
      <c r="BF983" s="38" t="s">
        <v>450</v>
      </c>
      <c r="BG983" s="38" t="s">
        <v>450</v>
      </c>
      <c r="BH983" s="38" t="s">
        <v>450</v>
      </c>
      <c r="BI983" s="38">
        <v>0</v>
      </c>
      <c r="BJ983" s="39" t="s">
        <v>450</v>
      </c>
      <c r="BK983" s="39" t="s">
        <v>450</v>
      </c>
      <c r="BL983" s="39" t="s">
        <v>450</v>
      </c>
      <c r="BM983" s="39" t="s">
        <v>450</v>
      </c>
      <c r="BN983" s="39">
        <v>0</v>
      </c>
      <c r="BO983" s="38" t="s">
        <v>450</v>
      </c>
      <c r="BP983" s="38" t="s">
        <v>450</v>
      </c>
      <c r="BQ983" s="38" t="s">
        <v>450</v>
      </c>
      <c r="BR983" s="38" t="s">
        <v>450</v>
      </c>
      <c r="BS983" s="38">
        <v>0</v>
      </c>
      <c r="BT983" s="36">
        <v>0.81100000000000005</v>
      </c>
      <c r="BU983" s="36">
        <v>8.5999999999999993E-2</v>
      </c>
      <c r="BV983" s="36">
        <v>0</v>
      </c>
      <c r="BW983" s="36">
        <v>0</v>
      </c>
      <c r="BX983" s="36">
        <v>0.89700000000000002</v>
      </c>
      <c r="BY983" s="37">
        <v>94</v>
      </c>
      <c r="BZ983" s="37">
        <v>11</v>
      </c>
      <c r="CA983" s="37">
        <v>0</v>
      </c>
      <c r="CB983" s="37">
        <v>0</v>
      </c>
      <c r="CC983" s="37">
        <v>105</v>
      </c>
      <c r="CD983" s="36">
        <v>0</v>
      </c>
      <c r="CE983" s="36">
        <v>0</v>
      </c>
      <c r="CF983" s="36">
        <v>0</v>
      </c>
      <c r="CG983" s="36">
        <v>0</v>
      </c>
      <c r="CH983" s="36">
        <v>0</v>
      </c>
    </row>
    <row r="984" spans="1:86" x14ac:dyDescent="0.25">
      <c r="A984" s="45">
        <v>2022</v>
      </c>
      <c r="B984" s="43" t="s">
        <v>195</v>
      </c>
      <c r="C984" s="44">
        <v>11273</v>
      </c>
      <c r="D984" s="43" t="s">
        <v>462</v>
      </c>
      <c r="E984" s="43" t="s">
        <v>461</v>
      </c>
      <c r="F984" s="42" t="s">
        <v>457</v>
      </c>
      <c r="G984" s="54">
        <v>0.80800000000000005</v>
      </c>
      <c r="H984" s="54">
        <v>0.42199999999999999</v>
      </c>
      <c r="I984" s="38">
        <v>0.23100000000000001</v>
      </c>
      <c r="J984" s="38">
        <v>0</v>
      </c>
      <c r="K984" s="38">
        <v>1.4610000000000001</v>
      </c>
      <c r="L984" s="39">
        <v>110</v>
      </c>
      <c r="M984" s="39">
        <v>19</v>
      </c>
      <c r="N984" s="39">
        <v>8</v>
      </c>
      <c r="O984" s="39">
        <v>0</v>
      </c>
      <c r="P984" s="39">
        <v>137</v>
      </c>
      <c r="Q984" s="41" t="s">
        <v>450</v>
      </c>
      <c r="R984" s="41" t="s">
        <v>450</v>
      </c>
      <c r="S984" s="41" t="s">
        <v>450</v>
      </c>
      <c r="T984" s="41" t="s">
        <v>450</v>
      </c>
      <c r="U984" s="41" t="s">
        <v>450</v>
      </c>
      <c r="V984" s="40" t="s">
        <v>450</v>
      </c>
      <c r="W984" s="40" t="s">
        <v>450</v>
      </c>
      <c r="X984" s="40" t="s">
        <v>450</v>
      </c>
      <c r="Y984" s="40" t="s">
        <v>450</v>
      </c>
      <c r="Z984" s="40" t="s">
        <v>450</v>
      </c>
      <c r="AA984" s="38" t="s">
        <v>450</v>
      </c>
      <c r="AB984" s="38" t="s">
        <v>450</v>
      </c>
      <c r="AC984" s="38" t="s">
        <v>450</v>
      </c>
      <c r="AD984" s="38" t="s">
        <v>450</v>
      </c>
      <c r="AE984" s="38" t="s">
        <v>450</v>
      </c>
      <c r="AF984" s="39" t="s">
        <v>450</v>
      </c>
      <c r="AG984" s="39" t="s">
        <v>450</v>
      </c>
      <c r="AH984" s="39" t="s">
        <v>450</v>
      </c>
      <c r="AI984" s="39" t="s">
        <v>450</v>
      </c>
      <c r="AJ984" s="39" t="s">
        <v>450</v>
      </c>
      <c r="AK984" s="38" t="s">
        <v>450</v>
      </c>
      <c r="AL984" s="38" t="s">
        <v>450</v>
      </c>
      <c r="AM984" s="38" t="s">
        <v>450</v>
      </c>
      <c r="AN984" s="38" t="s">
        <v>450</v>
      </c>
      <c r="AO984" s="38">
        <v>0</v>
      </c>
      <c r="AP984" s="36" t="s">
        <v>450</v>
      </c>
      <c r="AQ984" s="36">
        <v>2.5000000000000001E-2</v>
      </c>
      <c r="AR984" s="36" t="s">
        <v>450</v>
      </c>
      <c r="AS984" s="36" t="s">
        <v>450</v>
      </c>
      <c r="AT984" s="36">
        <v>2.5000000000000001E-2</v>
      </c>
      <c r="AU984" s="37" t="s">
        <v>450</v>
      </c>
      <c r="AV984" s="37">
        <v>2</v>
      </c>
      <c r="AW984" s="37" t="s">
        <v>450</v>
      </c>
      <c r="AX984" s="37" t="s">
        <v>450</v>
      </c>
      <c r="AY984" s="37">
        <v>2</v>
      </c>
      <c r="AZ984" s="36" t="s">
        <v>450</v>
      </c>
      <c r="BA984" s="36" t="s">
        <v>450</v>
      </c>
      <c r="BB984" s="36" t="s">
        <v>450</v>
      </c>
      <c r="BC984" s="36" t="s">
        <v>450</v>
      </c>
      <c r="BD984" s="36">
        <v>0</v>
      </c>
      <c r="BE984" s="38" t="s">
        <v>450</v>
      </c>
      <c r="BF984" s="38" t="s">
        <v>450</v>
      </c>
      <c r="BG984" s="38" t="s">
        <v>450</v>
      </c>
      <c r="BH984" s="38" t="s">
        <v>450</v>
      </c>
      <c r="BI984" s="38">
        <v>0</v>
      </c>
      <c r="BJ984" s="39" t="s">
        <v>450</v>
      </c>
      <c r="BK984" s="39" t="s">
        <v>450</v>
      </c>
      <c r="BL984" s="39" t="s">
        <v>450</v>
      </c>
      <c r="BM984" s="39" t="s">
        <v>450</v>
      </c>
      <c r="BN984" s="39">
        <v>0</v>
      </c>
      <c r="BO984" s="38" t="s">
        <v>450</v>
      </c>
      <c r="BP984" s="38" t="s">
        <v>450</v>
      </c>
      <c r="BQ984" s="38" t="s">
        <v>450</v>
      </c>
      <c r="BR984" s="38" t="s">
        <v>450</v>
      </c>
      <c r="BS984" s="38">
        <v>0</v>
      </c>
      <c r="BT984" s="36">
        <v>0.80800000000000005</v>
      </c>
      <c r="BU984" s="36">
        <v>0.44700000000000001</v>
      </c>
      <c r="BV984" s="36">
        <v>0.23100000000000001</v>
      </c>
      <c r="BW984" s="36">
        <v>0</v>
      </c>
      <c r="BX984" s="36">
        <v>1.486</v>
      </c>
      <c r="BY984" s="37">
        <v>110</v>
      </c>
      <c r="BZ984" s="37">
        <v>21</v>
      </c>
      <c r="CA984" s="37">
        <v>8</v>
      </c>
      <c r="CB984" s="37">
        <v>0</v>
      </c>
      <c r="CC984" s="37">
        <v>139</v>
      </c>
      <c r="CD984" s="36">
        <v>0</v>
      </c>
      <c r="CE984" s="36">
        <v>0</v>
      </c>
      <c r="CF984" s="36">
        <v>0</v>
      </c>
      <c r="CG984" s="36">
        <v>0</v>
      </c>
      <c r="CH984" s="36">
        <v>0</v>
      </c>
    </row>
    <row r="985" spans="1:86" x14ac:dyDescent="0.25">
      <c r="A985" s="45">
        <v>2022</v>
      </c>
      <c r="B985" s="43" t="s">
        <v>195</v>
      </c>
      <c r="C985" s="44">
        <v>12199</v>
      </c>
      <c r="D985" s="43" t="s">
        <v>460</v>
      </c>
      <c r="E985" s="43" t="s">
        <v>452</v>
      </c>
      <c r="F985" s="42" t="s">
        <v>457</v>
      </c>
      <c r="G985" s="54">
        <v>0.78900000000000003</v>
      </c>
      <c r="H985" s="54">
        <v>6.8000000000000005E-2</v>
      </c>
      <c r="I985" s="38" t="s">
        <v>450</v>
      </c>
      <c r="J985" s="38" t="s">
        <v>450</v>
      </c>
      <c r="K985" s="38">
        <v>0.85699999999999998</v>
      </c>
      <c r="L985" s="39">
        <v>122</v>
      </c>
      <c r="M985" s="39">
        <v>10</v>
      </c>
      <c r="N985" s="39" t="s">
        <v>450</v>
      </c>
      <c r="O985" s="39" t="s">
        <v>450</v>
      </c>
      <c r="P985" s="39">
        <v>132</v>
      </c>
      <c r="Q985" s="41" t="s">
        <v>450</v>
      </c>
      <c r="R985" s="41" t="s">
        <v>450</v>
      </c>
      <c r="S985" s="41" t="s">
        <v>450</v>
      </c>
      <c r="T985" s="41" t="s">
        <v>450</v>
      </c>
      <c r="U985" s="41" t="s">
        <v>450</v>
      </c>
      <c r="V985" s="40" t="s">
        <v>450</v>
      </c>
      <c r="W985" s="40" t="s">
        <v>450</v>
      </c>
      <c r="X985" s="40" t="s">
        <v>450</v>
      </c>
      <c r="Y985" s="40" t="s">
        <v>450</v>
      </c>
      <c r="Z985" s="40" t="s">
        <v>450</v>
      </c>
      <c r="AA985" s="38" t="s">
        <v>450</v>
      </c>
      <c r="AB985" s="38" t="s">
        <v>450</v>
      </c>
      <c r="AC985" s="38" t="s">
        <v>450</v>
      </c>
      <c r="AD985" s="38" t="s">
        <v>450</v>
      </c>
      <c r="AE985" s="38" t="s">
        <v>450</v>
      </c>
      <c r="AF985" s="39" t="s">
        <v>450</v>
      </c>
      <c r="AG985" s="39" t="s">
        <v>450</v>
      </c>
      <c r="AH985" s="39" t="s">
        <v>450</v>
      </c>
      <c r="AI985" s="39" t="s">
        <v>450</v>
      </c>
      <c r="AJ985" s="39" t="s">
        <v>450</v>
      </c>
      <c r="AK985" s="38" t="s">
        <v>450</v>
      </c>
      <c r="AL985" s="38" t="s">
        <v>450</v>
      </c>
      <c r="AM985" s="38" t="s">
        <v>450</v>
      </c>
      <c r="AN985" s="38" t="s">
        <v>450</v>
      </c>
      <c r="AO985" s="38">
        <v>0</v>
      </c>
      <c r="AP985" s="36">
        <v>4.0000000000000001E-3</v>
      </c>
      <c r="AQ985" s="36" t="s">
        <v>450</v>
      </c>
      <c r="AR985" s="36" t="s">
        <v>450</v>
      </c>
      <c r="AS985" s="36" t="s">
        <v>450</v>
      </c>
      <c r="AT985" s="36">
        <v>4.0000000000000001E-3</v>
      </c>
      <c r="AU985" s="37">
        <v>2</v>
      </c>
      <c r="AV985" s="37" t="s">
        <v>450</v>
      </c>
      <c r="AW985" s="37" t="s">
        <v>450</v>
      </c>
      <c r="AX985" s="37" t="s">
        <v>450</v>
      </c>
      <c r="AY985" s="37">
        <v>2</v>
      </c>
      <c r="AZ985" s="36" t="s">
        <v>450</v>
      </c>
      <c r="BA985" s="36" t="s">
        <v>450</v>
      </c>
      <c r="BB985" s="36" t="s">
        <v>450</v>
      </c>
      <c r="BC985" s="36" t="s">
        <v>450</v>
      </c>
      <c r="BD985" s="36">
        <v>0</v>
      </c>
      <c r="BE985" s="38">
        <v>3.5000000000000003E-2</v>
      </c>
      <c r="BF985" s="38">
        <v>0.24</v>
      </c>
      <c r="BG985" s="38" t="s">
        <v>450</v>
      </c>
      <c r="BH985" s="38" t="s">
        <v>450</v>
      </c>
      <c r="BI985" s="38">
        <v>0.27500000000000002</v>
      </c>
      <c r="BJ985" s="39">
        <v>7</v>
      </c>
      <c r="BK985" s="39">
        <v>1</v>
      </c>
      <c r="BL985" s="39" t="s">
        <v>450</v>
      </c>
      <c r="BM985" s="39" t="s">
        <v>450</v>
      </c>
      <c r="BN985" s="39">
        <v>8</v>
      </c>
      <c r="BO985" s="38" t="s">
        <v>450</v>
      </c>
      <c r="BP985" s="38" t="s">
        <v>450</v>
      </c>
      <c r="BQ985" s="38" t="s">
        <v>450</v>
      </c>
      <c r="BR985" s="38" t="s">
        <v>450</v>
      </c>
      <c r="BS985" s="38">
        <v>0</v>
      </c>
      <c r="BT985" s="36">
        <v>0.82799999999999996</v>
      </c>
      <c r="BU985" s="36">
        <v>0.308</v>
      </c>
      <c r="BV985" s="36">
        <v>0</v>
      </c>
      <c r="BW985" s="36">
        <v>0</v>
      </c>
      <c r="BX985" s="36">
        <v>1.1359999999999999</v>
      </c>
      <c r="BY985" s="37">
        <v>131</v>
      </c>
      <c r="BZ985" s="37">
        <v>11</v>
      </c>
      <c r="CA985" s="37">
        <v>0</v>
      </c>
      <c r="CB985" s="37">
        <v>0</v>
      </c>
      <c r="CC985" s="37">
        <v>142</v>
      </c>
      <c r="CD985" s="36">
        <v>0</v>
      </c>
      <c r="CE985" s="36">
        <v>0</v>
      </c>
      <c r="CF985" s="36">
        <v>0</v>
      </c>
      <c r="CG985" s="36">
        <v>0</v>
      </c>
      <c r="CH985" s="36">
        <v>0</v>
      </c>
    </row>
    <row r="986" spans="1:86" x14ac:dyDescent="0.25">
      <c r="A986" s="45">
        <v>2022</v>
      </c>
      <c r="B986" s="43" t="s">
        <v>195</v>
      </c>
      <c r="C986" s="44">
        <v>14354</v>
      </c>
      <c r="D986" s="43" t="s">
        <v>459</v>
      </c>
      <c r="E986" s="43" t="s">
        <v>454</v>
      </c>
      <c r="F986" s="42" t="s">
        <v>455</v>
      </c>
      <c r="G986" s="54">
        <v>3.8929999999999998</v>
      </c>
      <c r="H986" s="54">
        <v>1.103</v>
      </c>
      <c r="I986" s="38">
        <v>2.5000000000000001E-2</v>
      </c>
      <c r="J986" s="38">
        <v>0</v>
      </c>
      <c r="K986" s="38">
        <v>5.0209999999999999</v>
      </c>
      <c r="L986" s="39">
        <v>538</v>
      </c>
      <c r="M986" s="39">
        <v>75</v>
      </c>
      <c r="N986" s="39">
        <v>1</v>
      </c>
      <c r="O986" s="39">
        <v>0</v>
      </c>
      <c r="P986" s="39">
        <v>614</v>
      </c>
      <c r="Q986" s="41">
        <v>0.34200000000000003</v>
      </c>
      <c r="R986" s="41">
        <v>0.10299999999999999</v>
      </c>
      <c r="S986" s="41">
        <v>0</v>
      </c>
      <c r="T986" s="41">
        <v>0</v>
      </c>
      <c r="U986" s="41">
        <v>0.44500000000000001</v>
      </c>
      <c r="V986" s="40">
        <v>32</v>
      </c>
      <c r="W986" s="40">
        <v>3</v>
      </c>
      <c r="X986" s="40">
        <v>0</v>
      </c>
      <c r="Y986" s="40">
        <v>0</v>
      </c>
      <c r="Z986" s="40">
        <v>35</v>
      </c>
      <c r="AA986" s="38" t="s">
        <v>450</v>
      </c>
      <c r="AB986" s="38" t="s">
        <v>450</v>
      </c>
      <c r="AC986" s="38" t="s">
        <v>450</v>
      </c>
      <c r="AD986" s="38" t="s">
        <v>450</v>
      </c>
      <c r="AE986" s="38">
        <v>0</v>
      </c>
      <c r="AF986" s="39" t="s">
        <v>450</v>
      </c>
      <c r="AG986" s="39" t="s">
        <v>450</v>
      </c>
      <c r="AH986" s="39" t="s">
        <v>450</v>
      </c>
      <c r="AI986" s="39" t="s">
        <v>450</v>
      </c>
      <c r="AJ986" s="39">
        <v>0</v>
      </c>
      <c r="AK986" s="38" t="s">
        <v>450</v>
      </c>
      <c r="AL986" s="38" t="s">
        <v>450</v>
      </c>
      <c r="AM986" s="38" t="s">
        <v>450</v>
      </c>
      <c r="AN986" s="38" t="s">
        <v>450</v>
      </c>
      <c r="AO986" s="38">
        <v>0</v>
      </c>
      <c r="AP986" s="36">
        <v>0.183</v>
      </c>
      <c r="AQ986" s="36">
        <v>0.10100000000000001</v>
      </c>
      <c r="AR986" s="36">
        <v>0</v>
      </c>
      <c r="AS986" s="36">
        <v>0</v>
      </c>
      <c r="AT986" s="36">
        <v>0.28399999999999997</v>
      </c>
      <c r="AU986" s="37">
        <v>53</v>
      </c>
      <c r="AV986" s="37">
        <v>14</v>
      </c>
      <c r="AW986" s="37">
        <v>0</v>
      </c>
      <c r="AX986" s="37">
        <v>0</v>
      </c>
      <c r="AY986" s="37">
        <v>67</v>
      </c>
      <c r="AZ986" s="36" t="s">
        <v>450</v>
      </c>
      <c r="BA986" s="36" t="s">
        <v>450</v>
      </c>
      <c r="BB986" s="36" t="s">
        <v>450</v>
      </c>
      <c r="BC986" s="36" t="s">
        <v>450</v>
      </c>
      <c r="BD986" s="36">
        <v>0</v>
      </c>
      <c r="BE986" s="38">
        <v>3.4000000000000002E-2</v>
      </c>
      <c r="BF986" s="38">
        <v>2.1000000000000001E-2</v>
      </c>
      <c r="BG986" s="38">
        <v>0</v>
      </c>
      <c r="BH986" s="38">
        <v>0</v>
      </c>
      <c r="BI986" s="38">
        <v>5.5E-2</v>
      </c>
      <c r="BJ986" s="39">
        <v>8</v>
      </c>
      <c r="BK986" s="39">
        <v>3</v>
      </c>
      <c r="BL986" s="39">
        <v>0</v>
      </c>
      <c r="BM986" s="39">
        <v>0</v>
      </c>
      <c r="BN986" s="39">
        <v>11</v>
      </c>
      <c r="BO986" s="38" t="s">
        <v>450</v>
      </c>
      <c r="BP986" s="38" t="s">
        <v>450</v>
      </c>
      <c r="BQ986" s="38" t="s">
        <v>450</v>
      </c>
      <c r="BR986" s="38" t="s">
        <v>450</v>
      </c>
      <c r="BS986" s="38">
        <v>0</v>
      </c>
      <c r="BT986" s="36">
        <v>4.1100000000000003</v>
      </c>
      <c r="BU986" s="36">
        <v>1.2250000000000001</v>
      </c>
      <c r="BV986" s="36">
        <v>2.5000000000000001E-2</v>
      </c>
      <c r="BW986" s="36">
        <v>0</v>
      </c>
      <c r="BX986" s="36">
        <v>5.36</v>
      </c>
      <c r="BY986" s="37">
        <v>599</v>
      </c>
      <c r="BZ986" s="37">
        <v>92</v>
      </c>
      <c r="CA986" s="37">
        <v>1</v>
      </c>
      <c r="CB986" s="37">
        <v>0</v>
      </c>
      <c r="CC986" s="37">
        <v>692</v>
      </c>
      <c r="CD986" s="36">
        <v>0</v>
      </c>
      <c r="CE986" s="36">
        <v>0</v>
      </c>
      <c r="CF986" s="36">
        <v>0</v>
      </c>
      <c r="CG986" s="36">
        <v>0</v>
      </c>
      <c r="CH986" s="36">
        <v>0</v>
      </c>
    </row>
    <row r="987" spans="1:86" x14ac:dyDescent="0.25">
      <c r="A987" s="45">
        <v>2022</v>
      </c>
      <c r="B987" s="43" t="s">
        <v>195</v>
      </c>
      <c r="C987" s="44">
        <v>19156</v>
      </c>
      <c r="D987" s="43" t="s">
        <v>458</v>
      </c>
      <c r="E987" s="43" t="s">
        <v>452</v>
      </c>
      <c r="F987" s="42" t="s">
        <v>457</v>
      </c>
      <c r="G987" s="54">
        <v>0.97799999999999998</v>
      </c>
      <c r="H987" s="54">
        <v>6.2E-2</v>
      </c>
      <c r="I987" s="38">
        <v>9.7000000000000003E-2</v>
      </c>
      <c r="J987" s="38">
        <v>0</v>
      </c>
      <c r="K987" s="38">
        <v>1.137</v>
      </c>
      <c r="L987" s="39">
        <v>85</v>
      </c>
      <c r="M987" s="39">
        <v>3</v>
      </c>
      <c r="N987" s="39">
        <v>9</v>
      </c>
      <c r="O987" s="39">
        <v>0</v>
      </c>
      <c r="P987" s="39">
        <v>97</v>
      </c>
      <c r="Q987" s="41" t="s">
        <v>450</v>
      </c>
      <c r="R987" s="41" t="s">
        <v>450</v>
      </c>
      <c r="S987" s="41" t="s">
        <v>450</v>
      </c>
      <c r="T987" s="41" t="s">
        <v>450</v>
      </c>
      <c r="U987" s="41" t="s">
        <v>450</v>
      </c>
      <c r="V987" s="40" t="s">
        <v>450</v>
      </c>
      <c r="W987" s="40" t="s">
        <v>450</v>
      </c>
      <c r="X987" s="40" t="s">
        <v>450</v>
      </c>
      <c r="Y987" s="40" t="s">
        <v>450</v>
      </c>
      <c r="Z987" s="40" t="s">
        <v>450</v>
      </c>
      <c r="AA987" s="38" t="s">
        <v>450</v>
      </c>
      <c r="AB987" s="38" t="s">
        <v>450</v>
      </c>
      <c r="AC987" s="38" t="s">
        <v>450</v>
      </c>
      <c r="AD987" s="38" t="s">
        <v>450</v>
      </c>
      <c r="AE987" s="38" t="s">
        <v>450</v>
      </c>
      <c r="AF987" s="39" t="s">
        <v>450</v>
      </c>
      <c r="AG987" s="39" t="s">
        <v>450</v>
      </c>
      <c r="AH987" s="39" t="s">
        <v>450</v>
      </c>
      <c r="AI987" s="39" t="s">
        <v>450</v>
      </c>
      <c r="AJ987" s="39" t="s">
        <v>450</v>
      </c>
      <c r="AK987" s="38">
        <v>150.93799999999999</v>
      </c>
      <c r="AL987" s="38">
        <v>0</v>
      </c>
      <c r="AM987" s="38">
        <v>31.969000000000001</v>
      </c>
      <c r="AN987" s="38">
        <v>0</v>
      </c>
      <c r="AO987" s="38">
        <v>182.90700000000001</v>
      </c>
      <c r="AP987" s="36">
        <v>2.5000000000000001E-2</v>
      </c>
      <c r="AQ987" s="36">
        <v>0.01</v>
      </c>
      <c r="AR987" s="36">
        <v>0</v>
      </c>
      <c r="AS987" s="36">
        <v>0</v>
      </c>
      <c r="AT987" s="36">
        <v>3.5000000000000003E-2</v>
      </c>
      <c r="AU987" s="37">
        <v>8</v>
      </c>
      <c r="AV987" s="37">
        <v>1</v>
      </c>
      <c r="AW987" s="37">
        <v>0</v>
      </c>
      <c r="AX987" s="37">
        <v>0</v>
      </c>
      <c r="AY987" s="37">
        <v>9</v>
      </c>
      <c r="AZ987" s="36">
        <v>0</v>
      </c>
      <c r="BA987" s="36">
        <v>0</v>
      </c>
      <c r="BB987" s="36">
        <v>0</v>
      </c>
      <c r="BC987" s="36">
        <v>0</v>
      </c>
      <c r="BD987" s="36">
        <v>0</v>
      </c>
      <c r="BE987" s="38" t="s">
        <v>450</v>
      </c>
      <c r="BF987" s="38" t="s">
        <v>450</v>
      </c>
      <c r="BG987" s="38" t="s">
        <v>450</v>
      </c>
      <c r="BH987" s="38" t="s">
        <v>450</v>
      </c>
      <c r="BI987" s="38">
        <v>0</v>
      </c>
      <c r="BJ987" s="39" t="s">
        <v>450</v>
      </c>
      <c r="BK987" s="39" t="s">
        <v>450</v>
      </c>
      <c r="BL987" s="39" t="s">
        <v>450</v>
      </c>
      <c r="BM987" s="39" t="s">
        <v>450</v>
      </c>
      <c r="BN987" s="39">
        <v>0</v>
      </c>
      <c r="BO987" s="38" t="s">
        <v>450</v>
      </c>
      <c r="BP987" s="38" t="s">
        <v>450</v>
      </c>
      <c r="BQ987" s="38" t="s">
        <v>450</v>
      </c>
      <c r="BR987" s="38" t="s">
        <v>450</v>
      </c>
      <c r="BS987" s="38">
        <v>0</v>
      </c>
      <c r="BT987" s="36">
        <v>1.0029999999999999</v>
      </c>
      <c r="BU987" s="36">
        <v>7.1999999999999995E-2</v>
      </c>
      <c r="BV987" s="36">
        <v>9.7000000000000003E-2</v>
      </c>
      <c r="BW987" s="36">
        <v>0</v>
      </c>
      <c r="BX987" s="36">
        <v>1.1719999999999999</v>
      </c>
      <c r="BY987" s="37">
        <v>93</v>
      </c>
      <c r="BZ987" s="37">
        <v>4</v>
      </c>
      <c r="CA987" s="37">
        <v>9</v>
      </c>
      <c r="CB987" s="37">
        <v>0</v>
      </c>
      <c r="CC987" s="37">
        <v>106</v>
      </c>
      <c r="CD987" s="36">
        <v>150.93799999999999</v>
      </c>
      <c r="CE987" s="36">
        <v>0</v>
      </c>
      <c r="CF987" s="36">
        <v>31.969000000000001</v>
      </c>
      <c r="CG987" s="36">
        <v>0</v>
      </c>
      <c r="CH987" s="36">
        <v>182.90700000000001</v>
      </c>
    </row>
    <row r="988" spans="1:86" x14ac:dyDescent="0.25">
      <c r="A988" s="45">
        <v>2022</v>
      </c>
      <c r="B988" s="43" t="s">
        <v>195</v>
      </c>
      <c r="C988" s="44">
        <v>27058</v>
      </c>
      <c r="D988" s="43" t="s">
        <v>456</v>
      </c>
      <c r="E988" s="43" t="s">
        <v>452</v>
      </c>
      <c r="F988" s="42" t="s">
        <v>455</v>
      </c>
      <c r="G988" s="54">
        <v>0.35199999999999998</v>
      </c>
      <c r="H988" s="54" t="s">
        <v>450</v>
      </c>
      <c r="I988" s="38" t="s">
        <v>450</v>
      </c>
      <c r="J988" s="38" t="s">
        <v>450</v>
      </c>
      <c r="K988" s="38">
        <v>0.35199999999999998</v>
      </c>
      <c r="L988" s="39">
        <v>176</v>
      </c>
      <c r="M988" s="39" t="s">
        <v>450</v>
      </c>
      <c r="N988" s="39" t="s">
        <v>450</v>
      </c>
      <c r="O988" s="39" t="s">
        <v>450</v>
      </c>
      <c r="P988" s="39">
        <v>176</v>
      </c>
      <c r="Q988" s="41" t="s">
        <v>450</v>
      </c>
      <c r="R988" s="41" t="s">
        <v>450</v>
      </c>
      <c r="S988" s="41" t="s">
        <v>450</v>
      </c>
      <c r="T988" s="41" t="s">
        <v>450</v>
      </c>
      <c r="U988" s="41" t="s">
        <v>450</v>
      </c>
      <c r="V988" s="40" t="s">
        <v>450</v>
      </c>
      <c r="W988" s="40" t="s">
        <v>450</v>
      </c>
      <c r="X988" s="40" t="s">
        <v>450</v>
      </c>
      <c r="Y988" s="40" t="s">
        <v>450</v>
      </c>
      <c r="Z988" s="40" t="s">
        <v>450</v>
      </c>
      <c r="AA988" s="38" t="s">
        <v>450</v>
      </c>
      <c r="AB988" s="38" t="s">
        <v>450</v>
      </c>
      <c r="AC988" s="38" t="s">
        <v>450</v>
      </c>
      <c r="AD988" s="38" t="s">
        <v>450</v>
      </c>
      <c r="AE988" s="38" t="s">
        <v>450</v>
      </c>
      <c r="AF988" s="39" t="s">
        <v>450</v>
      </c>
      <c r="AG988" s="39" t="s">
        <v>450</v>
      </c>
      <c r="AH988" s="39" t="s">
        <v>450</v>
      </c>
      <c r="AI988" s="39" t="s">
        <v>450</v>
      </c>
      <c r="AJ988" s="39" t="s">
        <v>450</v>
      </c>
      <c r="AK988" s="38" t="s">
        <v>450</v>
      </c>
      <c r="AL988" s="38" t="s">
        <v>450</v>
      </c>
      <c r="AM988" s="38" t="s">
        <v>450</v>
      </c>
      <c r="AN988" s="38" t="s">
        <v>450</v>
      </c>
      <c r="AO988" s="38">
        <v>0</v>
      </c>
      <c r="AP988" s="36">
        <v>6.2E-2</v>
      </c>
      <c r="AQ988" s="36" t="s">
        <v>450</v>
      </c>
      <c r="AR988" s="36">
        <v>4.0000000000000001E-3</v>
      </c>
      <c r="AS988" s="36" t="s">
        <v>450</v>
      </c>
      <c r="AT988" s="36">
        <v>6.6000000000000003E-2</v>
      </c>
      <c r="AU988" s="37">
        <v>31</v>
      </c>
      <c r="AV988" s="37" t="s">
        <v>450</v>
      </c>
      <c r="AW988" s="37">
        <v>1</v>
      </c>
      <c r="AX988" s="37" t="s">
        <v>450</v>
      </c>
      <c r="AY988" s="37">
        <v>32</v>
      </c>
      <c r="AZ988" s="36" t="s">
        <v>450</v>
      </c>
      <c r="BA988" s="36" t="s">
        <v>450</v>
      </c>
      <c r="BB988" s="36" t="s">
        <v>450</v>
      </c>
      <c r="BC988" s="36" t="s">
        <v>450</v>
      </c>
      <c r="BD988" s="36">
        <v>0</v>
      </c>
      <c r="BE988" s="38" t="s">
        <v>450</v>
      </c>
      <c r="BF988" s="38" t="s">
        <v>450</v>
      </c>
      <c r="BG988" s="38" t="s">
        <v>450</v>
      </c>
      <c r="BH988" s="38" t="s">
        <v>450</v>
      </c>
      <c r="BI988" s="38">
        <v>0</v>
      </c>
      <c r="BJ988" s="39" t="s">
        <v>450</v>
      </c>
      <c r="BK988" s="39" t="s">
        <v>450</v>
      </c>
      <c r="BL988" s="39" t="s">
        <v>450</v>
      </c>
      <c r="BM988" s="39" t="s">
        <v>450</v>
      </c>
      <c r="BN988" s="39">
        <v>0</v>
      </c>
      <c r="BO988" s="38" t="s">
        <v>450</v>
      </c>
      <c r="BP988" s="38" t="s">
        <v>450</v>
      </c>
      <c r="BQ988" s="38" t="s">
        <v>450</v>
      </c>
      <c r="BR988" s="38" t="s">
        <v>450</v>
      </c>
      <c r="BS988" s="38">
        <v>0</v>
      </c>
      <c r="BT988" s="36">
        <v>0.41399999999999998</v>
      </c>
      <c r="BU988" s="36">
        <v>0</v>
      </c>
      <c r="BV988" s="36">
        <v>4.0000000000000001E-3</v>
      </c>
      <c r="BW988" s="36">
        <v>0</v>
      </c>
      <c r="BX988" s="36">
        <v>0.41799999999999998</v>
      </c>
      <c r="BY988" s="37">
        <v>207</v>
      </c>
      <c r="BZ988" s="37">
        <v>0</v>
      </c>
      <c r="CA988" s="37">
        <v>1</v>
      </c>
      <c r="CB988" s="37">
        <v>0</v>
      </c>
      <c r="CC988" s="37">
        <v>208</v>
      </c>
      <c r="CD988" s="36">
        <v>0</v>
      </c>
      <c r="CE988" s="36">
        <v>0</v>
      </c>
      <c r="CF988" s="36">
        <v>0</v>
      </c>
      <c r="CG988" s="36">
        <v>0</v>
      </c>
      <c r="CH988" s="36">
        <v>0</v>
      </c>
    </row>
    <row r="989" spans="1:86" x14ac:dyDescent="0.25">
      <c r="A989" s="45">
        <v>2022</v>
      </c>
      <c r="B989" s="43" t="s">
        <v>195</v>
      </c>
      <c r="C989" s="44">
        <v>99999</v>
      </c>
      <c r="D989" s="43" t="s">
        <v>453</v>
      </c>
      <c r="E989" s="43" t="s">
        <v>454</v>
      </c>
      <c r="F989" s="42" t="s">
        <v>451</v>
      </c>
      <c r="G989" s="54">
        <v>-0.67900000000000005</v>
      </c>
      <c r="H989" s="54">
        <v>-0.192</v>
      </c>
      <c r="I989" s="38">
        <v>-4.0000000000000001E-3</v>
      </c>
      <c r="J989" s="38">
        <v>0</v>
      </c>
      <c r="K989" s="38">
        <v>-0.876</v>
      </c>
      <c r="L989" s="39" t="s">
        <v>450</v>
      </c>
      <c r="M989" s="39" t="s">
        <v>450</v>
      </c>
      <c r="N989" s="39" t="s">
        <v>450</v>
      </c>
      <c r="O989" s="39" t="s">
        <v>450</v>
      </c>
      <c r="P989" s="39" t="s">
        <v>450</v>
      </c>
      <c r="Q989" s="41" t="s">
        <v>450</v>
      </c>
      <c r="R989" s="41" t="s">
        <v>450</v>
      </c>
      <c r="S989" s="41" t="s">
        <v>450</v>
      </c>
      <c r="T989" s="41" t="s">
        <v>450</v>
      </c>
      <c r="U989" s="41" t="s">
        <v>450</v>
      </c>
      <c r="V989" s="40" t="s">
        <v>450</v>
      </c>
      <c r="W989" s="40" t="s">
        <v>450</v>
      </c>
      <c r="X989" s="40" t="s">
        <v>450</v>
      </c>
      <c r="Y989" s="40" t="s">
        <v>450</v>
      </c>
      <c r="Z989" s="40" t="s">
        <v>450</v>
      </c>
      <c r="AA989" s="38" t="s">
        <v>450</v>
      </c>
      <c r="AB989" s="38" t="s">
        <v>450</v>
      </c>
      <c r="AC989" s="38" t="s">
        <v>450</v>
      </c>
      <c r="AD989" s="38" t="s">
        <v>450</v>
      </c>
      <c r="AE989" s="38">
        <v>0</v>
      </c>
      <c r="AF989" s="39" t="s">
        <v>450</v>
      </c>
      <c r="AG989" s="39" t="s">
        <v>450</v>
      </c>
      <c r="AH989" s="39" t="s">
        <v>450</v>
      </c>
      <c r="AI989" s="39" t="s">
        <v>450</v>
      </c>
      <c r="AJ989" s="39" t="s">
        <v>450</v>
      </c>
      <c r="AK989" s="38" t="s">
        <v>450</v>
      </c>
      <c r="AL989" s="38" t="s">
        <v>450</v>
      </c>
      <c r="AM989" s="38" t="s">
        <v>450</v>
      </c>
      <c r="AN989" s="38" t="s">
        <v>450</v>
      </c>
      <c r="AO989" s="38" t="s">
        <v>450</v>
      </c>
      <c r="AP989" s="36" t="s">
        <v>450</v>
      </c>
      <c r="AQ989" s="36" t="s">
        <v>450</v>
      </c>
      <c r="AR989" s="36" t="s">
        <v>450</v>
      </c>
      <c r="AS989" s="36" t="s">
        <v>450</v>
      </c>
      <c r="AT989" s="36" t="s">
        <v>450</v>
      </c>
      <c r="AU989" s="37" t="s">
        <v>450</v>
      </c>
      <c r="AV989" s="37" t="s">
        <v>450</v>
      </c>
      <c r="AW989" s="37" t="s">
        <v>450</v>
      </c>
      <c r="AX989" s="37" t="s">
        <v>450</v>
      </c>
      <c r="AY989" s="37" t="s">
        <v>450</v>
      </c>
      <c r="AZ989" s="36" t="s">
        <v>450</v>
      </c>
      <c r="BA989" s="36" t="s">
        <v>450</v>
      </c>
      <c r="BB989" s="36" t="s">
        <v>450</v>
      </c>
      <c r="BC989" s="36" t="s">
        <v>450</v>
      </c>
      <c r="BD989" s="36" t="s">
        <v>450</v>
      </c>
      <c r="BE989" s="38" t="s">
        <v>450</v>
      </c>
      <c r="BF989" s="38" t="s">
        <v>450</v>
      </c>
      <c r="BG989" s="38" t="s">
        <v>450</v>
      </c>
      <c r="BH989" s="38" t="s">
        <v>450</v>
      </c>
      <c r="BI989" s="38" t="s">
        <v>450</v>
      </c>
      <c r="BJ989" s="39" t="s">
        <v>450</v>
      </c>
      <c r="BK989" s="39" t="s">
        <v>450</v>
      </c>
      <c r="BL989" s="39" t="s">
        <v>450</v>
      </c>
      <c r="BM989" s="39" t="s">
        <v>450</v>
      </c>
      <c r="BN989" s="39" t="s">
        <v>450</v>
      </c>
      <c r="BO989" s="38" t="s">
        <v>450</v>
      </c>
      <c r="BP989" s="38" t="s">
        <v>450</v>
      </c>
      <c r="BQ989" s="38" t="s">
        <v>450</v>
      </c>
      <c r="BR989" s="38" t="s">
        <v>450</v>
      </c>
      <c r="BS989" s="38" t="s">
        <v>450</v>
      </c>
      <c r="BT989" s="36">
        <v>-0.67900000000000005</v>
      </c>
      <c r="BU989" s="36">
        <v>-0.192</v>
      </c>
      <c r="BV989" s="36">
        <v>-4.0000000000000001E-3</v>
      </c>
      <c r="BW989" s="36">
        <v>0</v>
      </c>
      <c r="BX989" s="36">
        <v>-0.876</v>
      </c>
      <c r="BY989" s="37" t="s">
        <v>450</v>
      </c>
      <c r="BZ989" s="37" t="s">
        <v>450</v>
      </c>
      <c r="CA989" s="37" t="s">
        <v>450</v>
      </c>
      <c r="CB989" s="37" t="s">
        <v>450</v>
      </c>
      <c r="CC989" s="37" t="s">
        <v>450</v>
      </c>
      <c r="CD989" s="36" t="s">
        <v>450</v>
      </c>
      <c r="CE989" s="36" t="s">
        <v>450</v>
      </c>
      <c r="CF989" s="36" t="s">
        <v>450</v>
      </c>
      <c r="CG989" s="36" t="s">
        <v>450</v>
      </c>
      <c r="CH989" s="36" t="s">
        <v>450</v>
      </c>
    </row>
    <row r="990" spans="1:86" x14ac:dyDescent="0.25">
      <c r="A990" s="45">
        <v>2022</v>
      </c>
      <c r="B990" s="43" t="s">
        <v>195</v>
      </c>
      <c r="C990" s="44">
        <v>99999</v>
      </c>
      <c r="D990" s="43" t="s">
        <v>453</v>
      </c>
      <c r="E990" s="43" t="s">
        <v>452</v>
      </c>
      <c r="F990" s="42" t="s">
        <v>451</v>
      </c>
      <c r="G990" s="54">
        <v>-6.0999999999999999E-2</v>
      </c>
      <c r="H990" s="54" t="s">
        <v>450</v>
      </c>
      <c r="I990" s="38" t="s">
        <v>450</v>
      </c>
      <c r="J990" s="38" t="s">
        <v>450</v>
      </c>
      <c r="K990" s="38">
        <v>-6.0999999999999999E-2</v>
      </c>
      <c r="L990" s="39" t="s">
        <v>450</v>
      </c>
      <c r="M990" s="39" t="s">
        <v>450</v>
      </c>
      <c r="N990" s="39" t="s">
        <v>450</v>
      </c>
      <c r="O990" s="39" t="s">
        <v>450</v>
      </c>
      <c r="P990" s="39" t="s">
        <v>450</v>
      </c>
      <c r="Q990" s="41" t="s">
        <v>450</v>
      </c>
      <c r="R990" s="41" t="s">
        <v>450</v>
      </c>
      <c r="S990" s="41" t="s">
        <v>450</v>
      </c>
      <c r="T990" s="41" t="s">
        <v>450</v>
      </c>
      <c r="U990" s="41" t="s">
        <v>450</v>
      </c>
      <c r="V990" s="40" t="s">
        <v>450</v>
      </c>
      <c r="W990" s="40" t="s">
        <v>450</v>
      </c>
      <c r="X990" s="40" t="s">
        <v>450</v>
      </c>
      <c r="Y990" s="40" t="s">
        <v>450</v>
      </c>
      <c r="Z990" s="40" t="s">
        <v>450</v>
      </c>
      <c r="AA990" s="38" t="s">
        <v>450</v>
      </c>
      <c r="AB990" s="38" t="s">
        <v>450</v>
      </c>
      <c r="AC990" s="38" t="s">
        <v>450</v>
      </c>
      <c r="AD990" s="38" t="s">
        <v>450</v>
      </c>
      <c r="AE990" s="38" t="s">
        <v>450</v>
      </c>
      <c r="AF990" s="39" t="s">
        <v>450</v>
      </c>
      <c r="AG990" s="39" t="s">
        <v>450</v>
      </c>
      <c r="AH990" s="39" t="s">
        <v>450</v>
      </c>
      <c r="AI990" s="39" t="s">
        <v>450</v>
      </c>
      <c r="AJ990" s="39" t="s">
        <v>450</v>
      </c>
      <c r="AK990" s="38" t="s">
        <v>450</v>
      </c>
      <c r="AL990" s="38" t="s">
        <v>450</v>
      </c>
      <c r="AM990" s="38" t="s">
        <v>450</v>
      </c>
      <c r="AN990" s="38" t="s">
        <v>450</v>
      </c>
      <c r="AO990" s="38" t="s">
        <v>450</v>
      </c>
      <c r="AP990" s="36" t="s">
        <v>450</v>
      </c>
      <c r="AQ990" s="36" t="s">
        <v>450</v>
      </c>
      <c r="AR990" s="36" t="s">
        <v>450</v>
      </c>
      <c r="AS990" s="36" t="s">
        <v>450</v>
      </c>
      <c r="AT990" s="36" t="s">
        <v>450</v>
      </c>
      <c r="AU990" s="37" t="s">
        <v>450</v>
      </c>
      <c r="AV990" s="37" t="s">
        <v>450</v>
      </c>
      <c r="AW990" s="37" t="s">
        <v>450</v>
      </c>
      <c r="AX990" s="37" t="s">
        <v>450</v>
      </c>
      <c r="AY990" s="37" t="s">
        <v>450</v>
      </c>
      <c r="AZ990" s="36" t="s">
        <v>450</v>
      </c>
      <c r="BA990" s="36" t="s">
        <v>450</v>
      </c>
      <c r="BB990" s="36" t="s">
        <v>450</v>
      </c>
      <c r="BC990" s="36" t="s">
        <v>450</v>
      </c>
      <c r="BD990" s="36" t="s">
        <v>450</v>
      </c>
      <c r="BE990" s="38" t="s">
        <v>450</v>
      </c>
      <c r="BF990" s="38" t="s">
        <v>450</v>
      </c>
      <c r="BG990" s="38" t="s">
        <v>450</v>
      </c>
      <c r="BH990" s="38" t="s">
        <v>450</v>
      </c>
      <c r="BI990" s="38" t="s">
        <v>450</v>
      </c>
      <c r="BJ990" s="39" t="s">
        <v>450</v>
      </c>
      <c r="BK990" s="39" t="s">
        <v>450</v>
      </c>
      <c r="BL990" s="39" t="s">
        <v>450</v>
      </c>
      <c r="BM990" s="39" t="s">
        <v>450</v>
      </c>
      <c r="BN990" s="39" t="s">
        <v>450</v>
      </c>
      <c r="BO990" s="38" t="s">
        <v>450</v>
      </c>
      <c r="BP990" s="38" t="s">
        <v>450</v>
      </c>
      <c r="BQ990" s="38" t="s">
        <v>450</v>
      </c>
      <c r="BR990" s="38" t="s">
        <v>450</v>
      </c>
      <c r="BS990" s="38" t="s">
        <v>450</v>
      </c>
      <c r="BT990" s="36">
        <v>-6.0999999999999999E-2</v>
      </c>
      <c r="BU990" s="36" t="s">
        <v>450</v>
      </c>
      <c r="BV990" s="36" t="s">
        <v>450</v>
      </c>
      <c r="BW990" s="36" t="s">
        <v>450</v>
      </c>
      <c r="BX990" s="36">
        <v>-6.0999999999999999E-2</v>
      </c>
      <c r="BY990" s="37" t="s">
        <v>450</v>
      </c>
      <c r="BZ990" s="37" t="s">
        <v>450</v>
      </c>
      <c r="CA990" s="37" t="s">
        <v>450</v>
      </c>
      <c r="CB990" s="37" t="s">
        <v>450</v>
      </c>
      <c r="CC990" s="37" t="s">
        <v>450</v>
      </c>
      <c r="CD990" s="36" t="s">
        <v>450</v>
      </c>
      <c r="CE990" s="36" t="s">
        <v>450</v>
      </c>
      <c r="CF990" s="36" t="s">
        <v>450</v>
      </c>
      <c r="CG990" s="36" t="s">
        <v>450</v>
      </c>
      <c r="CH990" s="36" t="s">
        <v>450</v>
      </c>
    </row>
    <row r="991" spans="1:86" ht="63.95" customHeight="1" x14ac:dyDescent="0.25">
      <c r="A991" s="64" t="s">
        <v>449</v>
      </c>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c r="AN991" s="64"/>
      <c r="AO991" s="64"/>
      <c r="AP991" s="64"/>
      <c r="AQ991" s="64"/>
      <c r="AR991" s="64"/>
      <c r="AS991" s="64"/>
      <c r="AT991" s="64"/>
      <c r="AU991" s="64"/>
      <c r="AV991" s="64"/>
      <c r="AW991" s="64"/>
      <c r="AX991" s="64"/>
      <c r="AY991" s="64"/>
      <c r="AZ991" s="64"/>
      <c r="BA991" s="64"/>
      <c r="BB991" s="64"/>
      <c r="BC991" s="64"/>
      <c r="BD991" s="64"/>
      <c r="BE991" s="64"/>
      <c r="BF991" s="64"/>
      <c r="BG991" s="64"/>
      <c r="BH991" s="64"/>
      <c r="BI991" s="64"/>
      <c r="BJ991" s="64"/>
      <c r="BK991" s="64"/>
      <c r="BL991" s="64"/>
      <c r="BM991" s="64"/>
      <c r="BN991" s="64"/>
      <c r="BO991" s="64"/>
      <c r="BP991" s="64"/>
      <c r="BQ991" s="64"/>
      <c r="BR991" s="64"/>
      <c r="BS991" s="64"/>
      <c r="BT991" s="64"/>
      <c r="BU991" s="64"/>
      <c r="BV991" s="64"/>
      <c r="BW991" s="64"/>
      <c r="BX991" s="64"/>
      <c r="BY991" s="64"/>
      <c r="BZ991" s="64"/>
      <c r="CA991" s="64"/>
      <c r="CB991" s="64"/>
      <c r="CC991" s="64"/>
      <c r="CD991" s="64"/>
      <c r="CE991" s="64"/>
      <c r="CF991" s="64"/>
      <c r="CG991" s="64"/>
      <c r="CH991" s="64"/>
    </row>
  </sheetData>
  <autoFilter ref="A3:CH991" xr:uid="{00000000-0009-0000-0000-000000000000}"/>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EFE4-ED06-42A1-8FD1-736895AF88C4}">
  <sheetPr filterMode="1">
    <tabColor theme="6" tint="-0.499984740745262"/>
  </sheetPr>
  <dimension ref="A1:BO724"/>
  <sheetViews>
    <sheetView workbookViewId="0">
      <selection activeCell="A4" sqref="A1:BO724"/>
    </sheetView>
  </sheetViews>
  <sheetFormatPr defaultRowHeight="15" x14ac:dyDescent="0.25"/>
  <cols>
    <col min="1" max="25" width="9" style="28"/>
    <col min="26" max="26" width="9" style="30"/>
    <col min="27" max="16384" width="9" style="28"/>
  </cols>
  <sheetData>
    <row r="1" spans="1:67" x14ac:dyDescent="0.25">
      <c r="A1" s="28" t="s">
        <v>443</v>
      </c>
      <c r="B1" s="28" t="s">
        <v>22</v>
      </c>
      <c r="C1" s="28" t="s">
        <v>442</v>
      </c>
    </row>
    <row r="2" spans="1:67" x14ac:dyDescent="0.25">
      <c r="A2" s="28" t="s">
        <v>441</v>
      </c>
      <c r="B2" s="28" t="s">
        <v>380</v>
      </c>
      <c r="C2" s="28" t="s">
        <v>440</v>
      </c>
    </row>
    <row r="3" spans="1:67" x14ac:dyDescent="0.25">
      <c r="A3" s="28" t="s">
        <v>90</v>
      </c>
      <c r="B3" s="28" t="s">
        <v>436</v>
      </c>
      <c r="C3" s="28" t="s">
        <v>295</v>
      </c>
      <c r="D3" s="28" t="s">
        <v>39</v>
      </c>
      <c r="E3" s="28" t="s">
        <v>39</v>
      </c>
      <c r="F3" s="28" t="s">
        <v>39</v>
      </c>
      <c r="G3" s="28" t="s">
        <v>39</v>
      </c>
      <c r="H3" s="28" t="s">
        <v>39</v>
      </c>
      <c r="I3" s="28" t="s">
        <v>39</v>
      </c>
      <c r="J3" s="28" t="s">
        <v>39</v>
      </c>
      <c r="K3" s="28" t="s">
        <v>39</v>
      </c>
      <c r="L3" s="28" t="s">
        <v>39</v>
      </c>
      <c r="M3" s="28" t="s">
        <v>39</v>
      </c>
      <c r="N3" s="28" t="s">
        <v>39</v>
      </c>
      <c r="O3" s="28" t="s">
        <v>39</v>
      </c>
      <c r="P3" s="28" t="s">
        <v>39</v>
      </c>
      <c r="Q3" s="28" t="s">
        <v>39</v>
      </c>
      <c r="R3" s="28" t="s">
        <v>39</v>
      </c>
      <c r="S3" s="28" t="s">
        <v>39</v>
      </c>
      <c r="T3" s="28" t="s">
        <v>39</v>
      </c>
      <c r="U3" s="28" t="s">
        <v>39</v>
      </c>
      <c r="V3" s="28" t="s">
        <v>39</v>
      </c>
      <c r="W3" s="28" t="s">
        <v>39</v>
      </c>
      <c r="X3" s="28" t="s">
        <v>39</v>
      </c>
      <c r="Y3" s="28" t="s">
        <v>39</v>
      </c>
      <c r="Z3" s="30" t="s">
        <v>39</v>
      </c>
      <c r="AA3" s="28" t="s">
        <v>39</v>
      </c>
      <c r="AB3" s="28" t="s">
        <v>437</v>
      </c>
      <c r="AC3" s="28" t="s">
        <v>437</v>
      </c>
      <c r="AD3" s="28" t="s">
        <v>437</v>
      </c>
      <c r="AE3" s="28" t="s">
        <v>437</v>
      </c>
      <c r="AF3" s="28" t="s">
        <v>437</v>
      </c>
      <c r="AG3" s="28" t="s">
        <v>437</v>
      </c>
      <c r="AH3" s="28" t="s">
        <v>437</v>
      </c>
      <c r="AI3" s="28" t="s">
        <v>437</v>
      </c>
      <c r="AJ3" s="28" t="s">
        <v>437</v>
      </c>
      <c r="AK3" s="28" t="s">
        <v>437</v>
      </c>
      <c r="AL3" s="28" t="s">
        <v>437</v>
      </c>
      <c r="AM3" s="28" t="s">
        <v>437</v>
      </c>
      <c r="AN3" s="28" t="s">
        <v>437</v>
      </c>
      <c r="AO3" s="28" t="s">
        <v>437</v>
      </c>
      <c r="AP3" s="28" t="s">
        <v>437</v>
      </c>
      <c r="AQ3" s="28" t="s">
        <v>437</v>
      </c>
      <c r="AR3" s="28" t="s">
        <v>437</v>
      </c>
      <c r="AS3" s="28" t="s">
        <v>437</v>
      </c>
      <c r="AT3" s="28" t="s">
        <v>437</v>
      </c>
      <c r="AU3" s="28" t="s">
        <v>439</v>
      </c>
      <c r="AV3" s="28" t="s">
        <v>439</v>
      </c>
      <c r="AW3" s="28" t="s">
        <v>439</v>
      </c>
      <c r="AX3" s="28" t="s">
        <v>439</v>
      </c>
      <c r="AY3" s="28" t="s">
        <v>439</v>
      </c>
      <c r="AZ3" s="28" t="s">
        <v>439</v>
      </c>
      <c r="BA3" s="28" t="s">
        <v>439</v>
      </c>
      <c r="BB3" s="28" t="s">
        <v>439</v>
      </c>
      <c r="BC3" s="28" t="s">
        <v>439</v>
      </c>
      <c r="BD3" s="28" t="s">
        <v>439</v>
      </c>
      <c r="BE3" s="28" t="s">
        <v>439</v>
      </c>
      <c r="BF3" s="28" t="s">
        <v>439</v>
      </c>
      <c r="BG3" s="28" t="s">
        <v>439</v>
      </c>
      <c r="BH3" s="28" t="s">
        <v>439</v>
      </c>
      <c r="BI3" s="28" t="s">
        <v>439</v>
      </c>
      <c r="BJ3" s="28" t="s">
        <v>439</v>
      </c>
      <c r="BK3" s="28" t="s">
        <v>439</v>
      </c>
      <c r="BL3" s="28" t="s">
        <v>439</v>
      </c>
      <c r="BM3" s="28" t="s">
        <v>439</v>
      </c>
      <c r="BN3" s="28" t="s">
        <v>438</v>
      </c>
      <c r="BO3" s="28" t="s">
        <v>437</v>
      </c>
    </row>
    <row r="4" spans="1:67" x14ac:dyDescent="0.25">
      <c r="A4" s="28" t="s">
        <v>90</v>
      </c>
      <c r="B4" s="28" t="s">
        <v>436</v>
      </c>
      <c r="C4" s="28" t="s">
        <v>295</v>
      </c>
      <c r="D4" s="28" t="s">
        <v>435</v>
      </c>
      <c r="E4" s="28" t="s">
        <v>434</v>
      </c>
      <c r="F4" s="28" t="s">
        <v>433</v>
      </c>
      <c r="G4" s="28" t="s">
        <v>432</v>
      </c>
      <c r="H4" s="28" t="s">
        <v>431</v>
      </c>
      <c r="I4" s="28" t="s">
        <v>430</v>
      </c>
      <c r="J4" s="28" t="s">
        <v>429</v>
      </c>
      <c r="K4" s="28" t="s">
        <v>310</v>
      </c>
      <c r="L4" s="28" t="s">
        <v>311</v>
      </c>
      <c r="M4" s="28" t="s">
        <v>326</v>
      </c>
      <c r="N4" s="28" t="s">
        <v>428</v>
      </c>
      <c r="O4" s="28" t="s">
        <v>322</v>
      </c>
      <c r="P4" s="28" t="s">
        <v>317</v>
      </c>
      <c r="Q4" s="28" t="s">
        <v>427</v>
      </c>
      <c r="R4" s="28" t="s">
        <v>426</v>
      </c>
      <c r="S4" s="28" t="s">
        <v>425</v>
      </c>
      <c r="T4" s="28" t="s">
        <v>424</v>
      </c>
      <c r="U4" s="28" t="s">
        <v>318</v>
      </c>
      <c r="V4" s="28" t="s">
        <v>423</v>
      </c>
      <c r="W4" s="28" t="s">
        <v>422</v>
      </c>
      <c r="X4" s="28" t="s">
        <v>421</v>
      </c>
      <c r="Y4" s="28" t="s">
        <v>420</v>
      </c>
      <c r="Z4" s="30" t="s">
        <v>419</v>
      </c>
      <c r="AA4" s="28" t="s">
        <v>418</v>
      </c>
      <c r="AB4" s="28" t="s">
        <v>417</v>
      </c>
      <c r="AC4" s="28" t="s">
        <v>416</v>
      </c>
      <c r="AD4" s="28" t="s">
        <v>334</v>
      </c>
      <c r="AE4" s="28" t="s">
        <v>335</v>
      </c>
      <c r="AF4" s="28" t="s">
        <v>415</v>
      </c>
      <c r="AG4" s="28" t="s">
        <v>414</v>
      </c>
      <c r="AH4" s="28" t="s">
        <v>346</v>
      </c>
      <c r="AI4" s="28" t="s">
        <v>341</v>
      </c>
      <c r="AJ4" s="28" t="s">
        <v>413</v>
      </c>
      <c r="AK4" s="28" t="s">
        <v>412</v>
      </c>
      <c r="AL4" s="28" t="s">
        <v>411</v>
      </c>
      <c r="AM4" s="28" t="s">
        <v>410</v>
      </c>
      <c r="AN4" s="28" t="s">
        <v>409</v>
      </c>
      <c r="AO4" s="28" t="s">
        <v>342</v>
      </c>
      <c r="AP4" s="28" t="s">
        <v>408</v>
      </c>
      <c r="AQ4" s="28" t="s">
        <v>407</v>
      </c>
      <c r="AR4" s="28" t="s">
        <v>406</v>
      </c>
      <c r="AS4" s="28" t="s">
        <v>405</v>
      </c>
      <c r="AT4" s="28" t="s">
        <v>404</v>
      </c>
      <c r="AU4" s="28" t="s">
        <v>403</v>
      </c>
      <c r="AV4" s="28" t="s">
        <v>402</v>
      </c>
      <c r="AW4" s="28" t="s">
        <v>401</v>
      </c>
      <c r="AX4" s="28" t="s">
        <v>400</v>
      </c>
      <c r="AY4" s="28" t="s">
        <v>399</v>
      </c>
      <c r="AZ4" s="28" t="s">
        <v>398</v>
      </c>
      <c r="BA4" s="28" t="s">
        <v>397</v>
      </c>
      <c r="BB4" s="28" t="s">
        <v>396</v>
      </c>
      <c r="BC4" s="28" t="s">
        <v>395</v>
      </c>
      <c r="BD4" s="28" t="s">
        <v>394</v>
      </c>
      <c r="BE4" s="28" t="s">
        <v>393</v>
      </c>
      <c r="BF4" s="28" t="s">
        <v>392</v>
      </c>
      <c r="BG4" s="28" t="s">
        <v>391</v>
      </c>
      <c r="BH4" s="28" t="s">
        <v>390</v>
      </c>
      <c r="BI4" s="28" t="s">
        <v>389</v>
      </c>
      <c r="BJ4" s="28" t="s">
        <v>388</v>
      </c>
      <c r="BK4" s="28" t="s">
        <v>387</v>
      </c>
      <c r="BL4" s="28" t="s">
        <v>386</v>
      </c>
      <c r="BM4" s="28" t="s">
        <v>385</v>
      </c>
      <c r="BN4" s="28" t="s">
        <v>384</v>
      </c>
      <c r="BO4" s="28" t="s">
        <v>383</v>
      </c>
    </row>
    <row r="5" spans="1:67" hidden="1" x14ac:dyDescent="0.25">
      <c r="A5" s="28" t="s">
        <v>146</v>
      </c>
      <c r="B5" s="28" t="s">
        <v>382</v>
      </c>
      <c r="C5" s="28">
        <v>2022</v>
      </c>
      <c r="D5" s="28">
        <v>0</v>
      </c>
      <c r="E5" s="28">
        <v>2</v>
      </c>
      <c r="F5" s="28">
        <v>0</v>
      </c>
      <c r="G5" s="28">
        <v>0</v>
      </c>
      <c r="H5" s="28">
        <v>0</v>
      </c>
      <c r="I5" s="28">
        <v>0</v>
      </c>
      <c r="J5" s="28">
        <v>0</v>
      </c>
      <c r="K5" s="28">
        <v>4730.3</v>
      </c>
      <c r="L5" s="28">
        <v>0</v>
      </c>
      <c r="M5" s="28">
        <v>0</v>
      </c>
      <c r="N5" s="28">
        <v>0</v>
      </c>
      <c r="O5" s="28">
        <v>0</v>
      </c>
      <c r="P5" s="28">
        <v>3043</v>
      </c>
      <c r="Q5" s="28">
        <v>0</v>
      </c>
      <c r="R5" s="28">
        <v>0</v>
      </c>
      <c r="S5" s="28">
        <v>9663.5</v>
      </c>
      <c r="T5" s="28">
        <v>2255</v>
      </c>
      <c r="U5" s="28">
        <v>5525.4</v>
      </c>
      <c r="V5" s="28">
        <v>0</v>
      </c>
      <c r="W5" s="28">
        <v>1745.1</v>
      </c>
      <c r="X5" s="28">
        <v>0</v>
      </c>
      <c r="Y5" s="28">
        <v>0</v>
      </c>
      <c r="Z5" s="28">
        <v>27.5454545454546</v>
      </c>
      <c r="AA5" s="28">
        <v>601.099999999999</v>
      </c>
      <c r="AB5" s="28">
        <v>0</v>
      </c>
      <c r="AC5" s="28">
        <v>0</v>
      </c>
      <c r="AD5" s="28">
        <v>33547877.941440001</v>
      </c>
      <c r="AE5" s="28">
        <v>0</v>
      </c>
      <c r="AF5" s="28">
        <v>0</v>
      </c>
      <c r="AG5" s="28">
        <v>0</v>
      </c>
      <c r="AH5" s="28">
        <v>0</v>
      </c>
      <c r="AI5" s="28">
        <v>8202553.94080579</v>
      </c>
      <c r="AJ5" s="28">
        <v>0</v>
      </c>
      <c r="AK5" s="28">
        <v>0</v>
      </c>
      <c r="AL5" s="28">
        <v>0</v>
      </c>
      <c r="AM5" s="28">
        <v>35550111.483823597</v>
      </c>
      <c r="AN5" s="28">
        <v>4659308.6485664202</v>
      </c>
      <c r="AO5" s="28">
        <v>44133880.541759998</v>
      </c>
      <c r="AP5" s="28">
        <v>0</v>
      </c>
      <c r="AQ5" s="28">
        <v>1508856.07296</v>
      </c>
      <c r="AR5" s="28">
        <v>0</v>
      </c>
      <c r="AS5" s="28">
        <v>41668.798466</v>
      </c>
      <c r="AT5" s="28">
        <v>932737.24189852504</v>
      </c>
      <c r="AU5" s="28">
        <v>0</v>
      </c>
      <c r="AV5" s="28">
        <v>0</v>
      </c>
      <c r="AW5" s="28">
        <v>0.26091664397363901</v>
      </c>
      <c r="AX5" s="28">
        <v>0</v>
      </c>
      <c r="AY5" s="28">
        <v>0</v>
      </c>
      <c r="AZ5" s="28">
        <v>0</v>
      </c>
      <c r="BA5" s="28">
        <v>0</v>
      </c>
      <c r="BB5" s="28">
        <v>6.3794879961815404E-2</v>
      </c>
      <c r="BC5" s="28">
        <v>0</v>
      </c>
      <c r="BD5" s="28">
        <v>0</v>
      </c>
      <c r="BE5" s="28">
        <v>0</v>
      </c>
      <c r="BF5" s="28">
        <v>0.276488897373455</v>
      </c>
      <c r="BG5" s="28">
        <v>3.6237498477351401E-2</v>
      </c>
      <c r="BH5" s="28">
        <v>0.34324865544670702</v>
      </c>
      <c r="BI5" s="28">
        <v>0</v>
      </c>
      <c r="BJ5" s="28">
        <v>1.17350392022759E-2</v>
      </c>
      <c r="BK5" s="28">
        <v>0</v>
      </c>
      <c r="BL5" s="28">
        <v>3.2407662485059999E-4</v>
      </c>
      <c r="BM5" s="28">
        <v>7.2543089399037999E-3</v>
      </c>
      <c r="BN5" s="28">
        <v>52.556463950152597</v>
      </c>
      <c r="BO5" s="28">
        <v>128576994.66971999</v>
      </c>
    </row>
    <row r="6" spans="1:67" hidden="1" x14ac:dyDescent="0.25">
      <c r="A6" s="28" t="s">
        <v>149</v>
      </c>
      <c r="B6" s="28" t="s">
        <v>382</v>
      </c>
      <c r="C6" s="28">
        <v>2022</v>
      </c>
      <c r="D6" s="28">
        <v>0</v>
      </c>
      <c r="E6" s="28">
        <v>20</v>
      </c>
      <c r="F6" s="28">
        <v>0</v>
      </c>
      <c r="G6" s="28">
        <v>0</v>
      </c>
      <c r="H6" s="28">
        <v>0</v>
      </c>
      <c r="I6" s="28">
        <v>0</v>
      </c>
      <c r="J6" s="28">
        <v>8</v>
      </c>
      <c r="K6" s="28">
        <v>5163.3999999999996</v>
      </c>
      <c r="L6" s="28">
        <v>0</v>
      </c>
      <c r="M6" s="28">
        <v>0</v>
      </c>
      <c r="N6" s="28">
        <v>0</v>
      </c>
      <c r="O6" s="28">
        <v>0</v>
      </c>
      <c r="P6" s="28">
        <v>1355</v>
      </c>
      <c r="Q6" s="28">
        <v>0</v>
      </c>
      <c r="R6" s="28">
        <v>0</v>
      </c>
      <c r="S6" s="28">
        <v>4609.8</v>
      </c>
      <c r="T6" s="28">
        <v>715.6</v>
      </c>
      <c r="U6" s="28">
        <v>1817.8</v>
      </c>
      <c r="V6" s="28">
        <v>0</v>
      </c>
      <c r="W6" s="28">
        <v>795.8</v>
      </c>
      <c r="X6" s="28">
        <v>28</v>
      </c>
      <c r="Y6" s="28">
        <v>0</v>
      </c>
      <c r="Z6" s="28">
        <v>30.818181818181799</v>
      </c>
      <c r="AA6" s="28">
        <v>397.2</v>
      </c>
      <c r="AB6" s="28">
        <v>0</v>
      </c>
      <c r="AC6" s="28">
        <v>0</v>
      </c>
      <c r="AD6" s="28">
        <v>25037798.1908044</v>
      </c>
      <c r="AE6" s="28">
        <v>0</v>
      </c>
      <c r="AF6" s="28">
        <v>0</v>
      </c>
      <c r="AG6" s="28">
        <v>0</v>
      </c>
      <c r="AH6" s="28">
        <v>0</v>
      </c>
      <c r="AI6" s="28">
        <v>3068094.9574079998</v>
      </c>
      <c r="AJ6" s="28">
        <v>0</v>
      </c>
      <c r="AK6" s="28">
        <v>0</v>
      </c>
      <c r="AL6" s="28">
        <v>0</v>
      </c>
      <c r="AM6" s="28">
        <v>8578357.4435046092</v>
      </c>
      <c r="AN6" s="28">
        <v>213440.45</v>
      </c>
      <c r="AO6" s="28">
        <v>14519594.60832</v>
      </c>
      <c r="AP6" s="28">
        <v>0</v>
      </c>
      <c r="AQ6" s="28">
        <v>40276.600319999998</v>
      </c>
      <c r="AR6" s="28">
        <v>0</v>
      </c>
      <c r="AS6" s="28">
        <v>45351.683079695496</v>
      </c>
      <c r="AT6" s="28">
        <v>696560.31751363003</v>
      </c>
      <c r="AU6" s="28">
        <v>0</v>
      </c>
      <c r="AV6" s="28">
        <v>0</v>
      </c>
      <c r="AW6" s="28">
        <v>0.47965613734794499</v>
      </c>
      <c r="AX6" s="28">
        <v>0</v>
      </c>
      <c r="AY6" s="28">
        <v>0</v>
      </c>
      <c r="AZ6" s="28">
        <v>0</v>
      </c>
      <c r="BA6" s="28">
        <v>0</v>
      </c>
      <c r="BB6" s="28">
        <v>5.8776357452530098E-2</v>
      </c>
      <c r="BC6" s="28">
        <v>0</v>
      </c>
      <c r="BD6" s="28">
        <v>0</v>
      </c>
      <c r="BE6" s="28">
        <v>0</v>
      </c>
      <c r="BF6" s="28">
        <v>0.16433800467537099</v>
      </c>
      <c r="BG6" s="28">
        <v>4.0889386926366003E-3</v>
      </c>
      <c r="BH6" s="28">
        <v>0.27815595495304501</v>
      </c>
      <c r="BI6" s="28">
        <v>0</v>
      </c>
      <c r="BJ6" s="28">
        <v>7.7159015292700001E-4</v>
      </c>
      <c r="BK6" s="28">
        <v>0</v>
      </c>
      <c r="BL6" s="28">
        <v>8.6881493981460004E-4</v>
      </c>
      <c r="BM6" s="28">
        <v>1.3344201785728701E-2</v>
      </c>
      <c r="BN6" s="28">
        <v>28.541337406850001</v>
      </c>
      <c r="BO6" s="28">
        <v>52199474.250950299</v>
      </c>
    </row>
    <row r="7" spans="1:67" hidden="1" x14ac:dyDescent="0.25">
      <c r="A7" s="28" t="s">
        <v>148</v>
      </c>
      <c r="B7" s="28" t="s">
        <v>382</v>
      </c>
      <c r="C7" s="28">
        <v>2022</v>
      </c>
      <c r="D7" s="28">
        <v>0</v>
      </c>
      <c r="E7" s="28">
        <v>1080.0297499999999</v>
      </c>
      <c r="F7" s="28">
        <v>0</v>
      </c>
      <c r="G7" s="28">
        <v>0</v>
      </c>
      <c r="H7" s="28">
        <v>0</v>
      </c>
      <c r="I7" s="28">
        <v>0</v>
      </c>
      <c r="J7" s="28">
        <v>25.9</v>
      </c>
      <c r="K7" s="28">
        <v>2949</v>
      </c>
      <c r="L7" s="28">
        <v>302.39999999999998</v>
      </c>
      <c r="M7" s="28">
        <v>0</v>
      </c>
      <c r="N7" s="28">
        <v>0</v>
      </c>
      <c r="O7" s="28">
        <v>0</v>
      </c>
      <c r="P7" s="28">
        <v>2170</v>
      </c>
      <c r="Q7" s="28">
        <v>617.29999999999995</v>
      </c>
      <c r="R7" s="28">
        <v>0</v>
      </c>
      <c r="S7" s="28">
        <v>9886.1</v>
      </c>
      <c r="T7" s="28">
        <v>3031.6082435181202</v>
      </c>
      <c r="U7" s="28">
        <v>3937</v>
      </c>
      <c r="V7" s="28">
        <v>0</v>
      </c>
      <c r="W7" s="28">
        <v>1175</v>
      </c>
      <c r="X7" s="28">
        <v>216.3</v>
      </c>
      <c r="Y7" s="28">
        <v>0</v>
      </c>
      <c r="Z7" s="28">
        <v>1438.99999999999</v>
      </c>
      <c r="AA7" s="28">
        <v>2860.2</v>
      </c>
      <c r="AB7" s="28">
        <v>0</v>
      </c>
      <c r="AC7" s="28">
        <v>8838.6479999999992</v>
      </c>
      <c r="AD7" s="28">
        <v>20636355.1573327</v>
      </c>
      <c r="AE7" s="28">
        <v>1745547.63493644</v>
      </c>
      <c r="AF7" s="28">
        <v>0</v>
      </c>
      <c r="AG7" s="28">
        <v>0</v>
      </c>
      <c r="AH7" s="28">
        <v>0</v>
      </c>
      <c r="AI7" s="28">
        <v>6749068.6159663303</v>
      </c>
      <c r="AJ7" s="28">
        <v>0</v>
      </c>
      <c r="AK7" s="28">
        <v>1528502.4488695001</v>
      </c>
      <c r="AL7" s="28">
        <v>0</v>
      </c>
      <c r="AM7" s="28">
        <v>13080477.9718947</v>
      </c>
      <c r="AN7" s="28">
        <v>2785908.7455739598</v>
      </c>
      <c r="AO7" s="28">
        <v>31446607.972800002</v>
      </c>
      <c r="AP7" s="28">
        <v>0</v>
      </c>
      <c r="AQ7" s="28">
        <v>873151.71840000094</v>
      </c>
      <c r="AR7" s="28">
        <v>0</v>
      </c>
      <c r="AS7" s="28">
        <v>2726478.6350969998</v>
      </c>
      <c r="AT7" s="28">
        <v>7415604.77916364</v>
      </c>
      <c r="AU7" s="28">
        <v>0</v>
      </c>
      <c r="AV7" s="29">
        <v>9.9314510078621097E-5</v>
      </c>
      <c r="AW7" s="28">
        <v>0.231878167595193</v>
      </c>
      <c r="AX7" s="28">
        <v>1.9613656769972999E-2</v>
      </c>
      <c r="AY7" s="28">
        <v>0</v>
      </c>
      <c r="AZ7" s="28">
        <v>0</v>
      </c>
      <c r="BA7" s="28">
        <v>0</v>
      </c>
      <c r="BB7" s="28">
        <v>7.58351778554473E-2</v>
      </c>
      <c r="BC7" s="28">
        <v>0</v>
      </c>
      <c r="BD7" s="28">
        <v>1.7174852066000001E-2</v>
      </c>
      <c r="BE7" s="28">
        <v>0</v>
      </c>
      <c r="BF7" s="28">
        <v>0.14697737271276301</v>
      </c>
      <c r="BG7" s="28">
        <v>3.13035616069815E-2</v>
      </c>
      <c r="BH7" s="28">
        <v>0.35334640144658902</v>
      </c>
      <c r="BI7" s="28">
        <v>0</v>
      </c>
      <c r="BJ7" s="28">
        <v>9.8110746278392003E-3</v>
      </c>
      <c r="BK7" s="28">
        <v>0</v>
      </c>
      <c r="BL7" s="28">
        <v>3.0635781613260998E-2</v>
      </c>
      <c r="BM7" s="28">
        <v>8.3324639195872297E-2</v>
      </c>
      <c r="BN7" s="28">
        <v>29.9449605853743</v>
      </c>
      <c r="BO7" s="28">
        <v>88996542.328034297</v>
      </c>
    </row>
    <row r="8" spans="1:67" x14ac:dyDescent="0.25">
      <c r="A8" s="28" t="s">
        <v>150</v>
      </c>
      <c r="B8" s="28" t="s">
        <v>382</v>
      </c>
      <c r="C8" s="28">
        <v>2022</v>
      </c>
      <c r="D8" s="28">
        <v>0</v>
      </c>
      <c r="E8" s="28">
        <v>0</v>
      </c>
      <c r="F8" s="28">
        <v>2680.8</v>
      </c>
      <c r="G8" s="28">
        <v>0</v>
      </c>
      <c r="H8" s="28">
        <v>0</v>
      </c>
      <c r="I8" s="28">
        <v>0</v>
      </c>
      <c r="J8" s="28">
        <v>602.1</v>
      </c>
      <c r="K8" s="28">
        <v>0</v>
      </c>
      <c r="L8" s="28">
        <v>965.54700000000003</v>
      </c>
      <c r="M8" s="28">
        <v>0</v>
      </c>
      <c r="N8" s="28">
        <v>2120.4</v>
      </c>
      <c r="O8" s="28">
        <v>0</v>
      </c>
      <c r="P8" s="28">
        <v>10213.700000000001</v>
      </c>
      <c r="Q8" s="28">
        <v>6341</v>
      </c>
      <c r="R8" s="28">
        <v>0</v>
      </c>
      <c r="S8" s="28">
        <v>19723.7</v>
      </c>
      <c r="T8" s="28">
        <v>13493.7748869405</v>
      </c>
      <c r="U8" s="28">
        <v>2240</v>
      </c>
      <c r="V8" s="28">
        <v>0</v>
      </c>
      <c r="W8" s="28">
        <v>5284.7</v>
      </c>
      <c r="X8" s="28">
        <v>3807.1</v>
      </c>
      <c r="Y8" s="28">
        <v>0</v>
      </c>
      <c r="Z8" s="30">
        <v>11933.545454545399</v>
      </c>
      <c r="AA8" s="28">
        <v>15382.5</v>
      </c>
      <c r="AB8" s="28">
        <v>0</v>
      </c>
      <c r="AC8" s="28">
        <v>300695.76</v>
      </c>
      <c r="AD8" s="28">
        <v>0</v>
      </c>
      <c r="AE8" s="28">
        <v>2662630.4111299198</v>
      </c>
      <c r="AF8" s="28">
        <v>0</v>
      </c>
      <c r="AG8" s="28">
        <v>14000674.440479999</v>
      </c>
      <c r="AH8" s="28">
        <v>0</v>
      </c>
      <c r="AI8" s="28">
        <v>31624955.521558799</v>
      </c>
      <c r="AJ8" s="28">
        <v>0</v>
      </c>
      <c r="AK8" s="28">
        <v>14229062.8650553</v>
      </c>
      <c r="AL8" s="28">
        <v>0</v>
      </c>
      <c r="AM8" s="28">
        <v>80836052.554880798</v>
      </c>
      <c r="AN8" s="28">
        <v>7098483.3299346603</v>
      </c>
      <c r="AO8" s="28">
        <v>17891897.855999999</v>
      </c>
      <c r="AP8" s="28">
        <v>0</v>
      </c>
      <c r="AQ8" s="28">
        <v>3849608.70144</v>
      </c>
      <c r="AR8" s="28">
        <v>0</v>
      </c>
      <c r="AS8" s="28">
        <v>20761804.459311999</v>
      </c>
      <c r="AT8" s="28">
        <v>41628578.003182396</v>
      </c>
      <c r="AU8" s="28">
        <v>0</v>
      </c>
      <c r="AV8" s="28">
        <v>1.2801859288911E-3</v>
      </c>
      <c r="AW8" s="28">
        <v>0</v>
      </c>
      <c r="AX8" s="28">
        <v>1.1335916363323701E-2</v>
      </c>
      <c r="AY8" s="28">
        <v>0</v>
      </c>
      <c r="AZ8" s="28">
        <v>5.96066483068729E-2</v>
      </c>
      <c r="BA8" s="28">
        <v>0</v>
      </c>
      <c r="BB8" s="28">
        <v>0.134640485321464</v>
      </c>
      <c r="BC8" s="28">
        <v>0</v>
      </c>
      <c r="BD8" s="28">
        <v>6.0578992072089097E-2</v>
      </c>
      <c r="BE8" s="28">
        <v>0</v>
      </c>
      <c r="BF8" s="28">
        <v>0.34415243177310001</v>
      </c>
      <c r="BG8" s="28">
        <v>3.02211726412452E-2</v>
      </c>
      <c r="BH8" s="28">
        <v>7.6173192054348096E-2</v>
      </c>
      <c r="BI8" s="28">
        <v>0</v>
      </c>
      <c r="BJ8" s="28">
        <v>1.63893727378139E-2</v>
      </c>
      <c r="BK8" s="28">
        <v>0</v>
      </c>
      <c r="BL8" s="28">
        <v>8.83915686978754E-2</v>
      </c>
      <c r="BM8" s="28">
        <v>0.177230034102975</v>
      </c>
      <c r="BN8" s="28">
        <v>37.8111625690794</v>
      </c>
      <c r="BO8" s="28">
        <v>234884443.902973</v>
      </c>
    </row>
    <row r="9" spans="1:67" hidden="1" x14ac:dyDescent="0.25">
      <c r="A9" s="28" t="s">
        <v>151</v>
      </c>
      <c r="B9" s="28" t="s">
        <v>382</v>
      </c>
      <c r="C9" s="28">
        <v>2022</v>
      </c>
      <c r="D9" s="28">
        <v>0</v>
      </c>
      <c r="E9" s="28">
        <v>462</v>
      </c>
      <c r="F9" s="28">
        <v>0</v>
      </c>
      <c r="G9" s="28">
        <v>0</v>
      </c>
      <c r="H9" s="28">
        <v>0</v>
      </c>
      <c r="I9" s="28">
        <v>0</v>
      </c>
      <c r="J9" s="28">
        <v>22.4</v>
      </c>
      <c r="K9" s="28">
        <v>3804</v>
      </c>
      <c r="L9" s="28">
        <v>30</v>
      </c>
      <c r="M9" s="28">
        <v>0</v>
      </c>
      <c r="N9" s="28">
        <v>0</v>
      </c>
      <c r="O9" s="28">
        <v>0</v>
      </c>
      <c r="P9" s="28">
        <v>672.21</v>
      </c>
      <c r="Q9" s="28">
        <v>4992.3</v>
      </c>
      <c r="R9" s="28">
        <v>0</v>
      </c>
      <c r="S9" s="28">
        <v>3221.6</v>
      </c>
      <c r="T9" s="28">
        <v>2769.5</v>
      </c>
      <c r="U9" s="28">
        <v>0</v>
      </c>
      <c r="V9" s="28">
        <v>0</v>
      </c>
      <c r="W9" s="28">
        <v>572.6</v>
      </c>
      <c r="X9" s="28">
        <v>562.5</v>
      </c>
      <c r="Y9" s="28">
        <v>0</v>
      </c>
      <c r="Z9" s="28">
        <v>645.63636363636397</v>
      </c>
      <c r="AA9" s="28">
        <v>1434.9</v>
      </c>
      <c r="AB9" s="28">
        <v>0</v>
      </c>
      <c r="AC9" s="28">
        <v>11773.44</v>
      </c>
      <c r="AD9" s="28">
        <v>23104711.825971201</v>
      </c>
      <c r="AE9" s="28">
        <v>82729.180800000002</v>
      </c>
      <c r="AF9" s="28">
        <v>0</v>
      </c>
      <c r="AG9" s="28">
        <v>0</v>
      </c>
      <c r="AH9" s="28">
        <v>0</v>
      </c>
      <c r="AI9" s="28">
        <v>1711482.5482656001</v>
      </c>
      <c r="AJ9" s="28">
        <v>0</v>
      </c>
      <c r="AK9" s="28">
        <v>14976785.3089395</v>
      </c>
      <c r="AL9" s="28">
        <v>0</v>
      </c>
      <c r="AM9" s="28">
        <v>5843208.3098011799</v>
      </c>
      <c r="AN9" s="28">
        <v>1323148.1655999999</v>
      </c>
      <c r="AO9" s="28">
        <v>0</v>
      </c>
      <c r="AP9" s="28">
        <v>0</v>
      </c>
      <c r="AQ9" s="28">
        <v>331737.66431999998</v>
      </c>
      <c r="AR9" s="28">
        <v>0</v>
      </c>
      <c r="AS9" s="28">
        <v>1105159.4968979999</v>
      </c>
      <c r="AT9" s="28">
        <v>3718717.4489770802</v>
      </c>
      <c r="AU9" s="28">
        <v>0</v>
      </c>
      <c r="AV9" s="28">
        <v>2.2550398894520001E-4</v>
      </c>
      <c r="AW9" s="28">
        <v>0.44253885696849199</v>
      </c>
      <c r="AX9" s="28">
        <v>1.5845632434167999E-3</v>
      </c>
      <c r="AY9" s="28">
        <v>0</v>
      </c>
      <c r="AZ9" s="28">
        <v>0</v>
      </c>
      <c r="BA9" s="28">
        <v>0</v>
      </c>
      <c r="BB9" s="28">
        <v>3.2781085361974299E-2</v>
      </c>
      <c r="BC9" s="28">
        <v>0</v>
      </c>
      <c r="BD9" s="28">
        <v>0.28685964584204399</v>
      </c>
      <c r="BE9" s="28">
        <v>0</v>
      </c>
      <c r="BF9" s="28">
        <v>0.11191858811853</v>
      </c>
      <c r="BG9" s="28">
        <v>2.53430763913008E-2</v>
      </c>
      <c r="BH9" s="28">
        <v>0</v>
      </c>
      <c r="BI9" s="28">
        <v>0</v>
      </c>
      <c r="BJ9" s="28">
        <v>6.3539769674404003E-3</v>
      </c>
      <c r="BK9" s="28">
        <v>0</v>
      </c>
      <c r="BL9" s="28">
        <v>2.1167804394571998E-2</v>
      </c>
      <c r="BM9" s="28">
        <v>7.1226898723283402E-2</v>
      </c>
      <c r="BN9" s="28">
        <v>26.859148755586201</v>
      </c>
      <c r="BO9" s="28">
        <v>52209453.389572598</v>
      </c>
    </row>
    <row r="10" spans="1:67" hidden="1" x14ac:dyDescent="0.25">
      <c r="A10" s="28" t="s">
        <v>152</v>
      </c>
      <c r="B10" s="28" t="s">
        <v>382</v>
      </c>
      <c r="C10" s="28">
        <v>2022</v>
      </c>
      <c r="D10" s="28">
        <v>0</v>
      </c>
      <c r="E10" s="28">
        <v>3.2</v>
      </c>
      <c r="F10" s="28">
        <v>57.917027109184403</v>
      </c>
      <c r="G10" s="28">
        <v>0</v>
      </c>
      <c r="H10" s="28">
        <v>0</v>
      </c>
      <c r="I10" s="28">
        <v>0</v>
      </c>
      <c r="J10" s="28">
        <v>63.5</v>
      </c>
      <c r="K10" s="28">
        <v>0</v>
      </c>
      <c r="L10" s="28">
        <v>0</v>
      </c>
      <c r="M10" s="28">
        <v>0</v>
      </c>
      <c r="N10" s="28">
        <v>0</v>
      </c>
      <c r="O10" s="28">
        <v>0</v>
      </c>
      <c r="P10" s="28">
        <v>124</v>
      </c>
      <c r="Q10" s="28">
        <v>462.69630000000001</v>
      </c>
      <c r="R10" s="28">
        <v>0</v>
      </c>
      <c r="S10" s="28">
        <v>3949.1</v>
      </c>
      <c r="T10" s="28">
        <v>1123.5999999999999</v>
      </c>
      <c r="U10" s="28">
        <v>2073.1</v>
      </c>
      <c r="V10" s="28">
        <v>0</v>
      </c>
      <c r="W10" s="28">
        <v>2397.6</v>
      </c>
      <c r="X10" s="28">
        <v>29.4</v>
      </c>
      <c r="Y10" s="28">
        <v>0</v>
      </c>
      <c r="Z10" s="28">
        <v>635.54545454545496</v>
      </c>
      <c r="AA10" s="28">
        <v>315.688244845241</v>
      </c>
      <c r="AB10" s="28">
        <v>0</v>
      </c>
      <c r="AC10" s="28">
        <v>276207.75</v>
      </c>
      <c r="AD10" s="28">
        <v>0</v>
      </c>
      <c r="AE10" s="28">
        <v>0</v>
      </c>
      <c r="AF10" s="28">
        <v>0</v>
      </c>
      <c r="AG10" s="28">
        <v>0</v>
      </c>
      <c r="AH10" s="28">
        <v>0</v>
      </c>
      <c r="AI10" s="28">
        <v>477671.07009599998</v>
      </c>
      <c r="AJ10" s="28">
        <v>0</v>
      </c>
      <c r="AK10" s="28">
        <v>1192556.63113384</v>
      </c>
      <c r="AL10" s="28">
        <v>0</v>
      </c>
      <c r="AM10" s="28">
        <v>27457341.210412201</v>
      </c>
      <c r="AN10" s="28">
        <v>808873.39182694699</v>
      </c>
      <c r="AO10" s="28">
        <v>16558791.716639999</v>
      </c>
      <c r="AP10" s="28">
        <v>0</v>
      </c>
      <c r="AQ10" s="28">
        <v>739624.84223999898</v>
      </c>
      <c r="AR10" s="28">
        <v>0</v>
      </c>
      <c r="AS10" s="28">
        <v>870101.013515</v>
      </c>
      <c r="AT10" s="28">
        <v>618109.873882844</v>
      </c>
      <c r="AU10" s="28">
        <v>0</v>
      </c>
      <c r="AV10" s="28">
        <v>5.6369759738074997E-3</v>
      </c>
      <c r="AW10" s="28">
        <v>0</v>
      </c>
      <c r="AX10" s="28">
        <v>0</v>
      </c>
      <c r="AY10" s="28">
        <v>0</v>
      </c>
      <c r="AZ10" s="28">
        <v>0</v>
      </c>
      <c r="BA10" s="28">
        <v>0</v>
      </c>
      <c r="BB10" s="28">
        <v>9.7485329268062002E-3</v>
      </c>
      <c r="BC10" s="28">
        <v>0</v>
      </c>
      <c r="BD10" s="28">
        <v>2.4338249296431001E-2</v>
      </c>
      <c r="BE10" s="28">
        <v>0</v>
      </c>
      <c r="BF10" s="28">
        <v>0.56036216473914402</v>
      </c>
      <c r="BG10" s="28">
        <v>1.6507863648216499E-2</v>
      </c>
      <c r="BH10" s="28">
        <v>0.337939507714691</v>
      </c>
      <c r="BI10" s="28">
        <v>0</v>
      </c>
      <c r="BJ10" s="28">
        <v>1.50946071040296E-2</v>
      </c>
      <c r="BK10" s="28">
        <v>0</v>
      </c>
      <c r="BL10" s="28">
        <v>1.7757425372639302E-2</v>
      </c>
      <c r="BM10" s="28">
        <v>1.26146732242335E-2</v>
      </c>
      <c r="BN10" s="28">
        <v>10.966741038883001</v>
      </c>
      <c r="BO10" s="28">
        <v>48999277.499746799</v>
      </c>
    </row>
    <row r="11" spans="1:67" hidden="1" x14ac:dyDescent="0.25">
      <c r="A11" s="28" t="s">
        <v>153</v>
      </c>
      <c r="B11" s="28" t="s">
        <v>382</v>
      </c>
      <c r="C11" s="28">
        <v>2022</v>
      </c>
      <c r="D11" s="28">
        <v>0</v>
      </c>
      <c r="E11" s="28">
        <v>0</v>
      </c>
      <c r="F11" s="28">
        <v>6.2076674534549401</v>
      </c>
      <c r="G11" s="28">
        <v>14.5542630053507</v>
      </c>
      <c r="H11" s="28">
        <v>0</v>
      </c>
      <c r="I11" s="28">
        <v>0</v>
      </c>
      <c r="J11" s="28">
        <v>0</v>
      </c>
      <c r="K11" s="28">
        <v>410</v>
      </c>
      <c r="L11" s="28">
        <v>0</v>
      </c>
      <c r="M11" s="28">
        <v>0</v>
      </c>
      <c r="N11" s="28">
        <v>0</v>
      </c>
      <c r="O11" s="28">
        <v>0</v>
      </c>
      <c r="P11" s="28">
        <v>0</v>
      </c>
      <c r="Q11" s="28">
        <v>28.528199999999998</v>
      </c>
      <c r="R11" s="28">
        <v>0</v>
      </c>
      <c r="S11" s="28">
        <v>1504</v>
      </c>
      <c r="T11" s="28">
        <v>186.4</v>
      </c>
      <c r="U11" s="28">
        <v>0</v>
      </c>
      <c r="V11" s="28">
        <v>0</v>
      </c>
      <c r="W11" s="28">
        <v>863</v>
      </c>
      <c r="X11" s="28">
        <v>0</v>
      </c>
      <c r="Y11" s="28">
        <v>27.0649142808746</v>
      </c>
      <c r="Z11" s="28">
        <v>127.636363636364</v>
      </c>
      <c r="AA11" s="28">
        <v>333.84613169438097</v>
      </c>
      <c r="AB11" s="28">
        <v>0</v>
      </c>
      <c r="AC11" s="28">
        <v>0</v>
      </c>
      <c r="AD11" s="28">
        <v>0</v>
      </c>
      <c r="AE11" s="28">
        <v>0</v>
      </c>
      <c r="AF11" s="28">
        <v>0</v>
      </c>
      <c r="AG11" s="28">
        <v>0</v>
      </c>
      <c r="AH11" s="28">
        <v>0</v>
      </c>
      <c r="AI11" s="28">
        <v>0</v>
      </c>
      <c r="AJ11" s="28">
        <v>0</v>
      </c>
      <c r="AK11" s="28">
        <v>53112.9996009346</v>
      </c>
      <c r="AL11" s="28">
        <v>0</v>
      </c>
      <c r="AM11" s="28">
        <v>2114532.1439999999</v>
      </c>
      <c r="AN11" s="28">
        <v>195362.56</v>
      </c>
      <c r="AO11" s="28">
        <v>0</v>
      </c>
      <c r="AP11" s="28">
        <v>0</v>
      </c>
      <c r="AQ11" s="28">
        <v>45768.864000000001</v>
      </c>
      <c r="AR11" s="28">
        <v>40181.126931813</v>
      </c>
      <c r="AS11" s="28">
        <v>185110.66922400001</v>
      </c>
      <c r="AT11" s="28">
        <v>595779.88725824002</v>
      </c>
      <c r="AU11" s="28">
        <v>0</v>
      </c>
      <c r="AV11" s="28">
        <v>0</v>
      </c>
      <c r="AW11" s="28">
        <v>0</v>
      </c>
      <c r="AX11" s="28">
        <v>0</v>
      </c>
      <c r="AY11" s="28">
        <v>0</v>
      </c>
      <c r="AZ11" s="28">
        <v>0</v>
      </c>
      <c r="BA11" s="28">
        <v>0</v>
      </c>
      <c r="BB11" s="28">
        <v>0</v>
      </c>
      <c r="BC11" s="28">
        <v>0</v>
      </c>
      <c r="BD11" s="28">
        <v>1.64444257045957E-2</v>
      </c>
      <c r="BE11" s="28">
        <v>0</v>
      </c>
      <c r="BF11" s="28">
        <v>0.65468467236363204</v>
      </c>
      <c r="BG11" s="28">
        <v>6.0486606433787303E-2</v>
      </c>
      <c r="BH11" s="28">
        <v>0</v>
      </c>
      <c r="BI11" s="28">
        <v>0</v>
      </c>
      <c r="BJ11" s="28">
        <v>1.4170592685156899E-2</v>
      </c>
      <c r="BK11" s="28">
        <v>1.2440561849673799E-2</v>
      </c>
      <c r="BL11" s="28">
        <v>5.7312497318048397E-2</v>
      </c>
      <c r="BM11" s="28">
        <v>0.18446064364510401</v>
      </c>
      <c r="BN11" s="28">
        <v>0.89518383517599998</v>
      </c>
      <c r="BO11" s="28">
        <v>3229848.25101498</v>
      </c>
    </row>
    <row r="12" spans="1:67" hidden="1" x14ac:dyDescent="0.25">
      <c r="A12" s="28" t="s">
        <v>154</v>
      </c>
      <c r="B12" s="28" t="s">
        <v>382</v>
      </c>
      <c r="C12" s="28">
        <v>2022</v>
      </c>
      <c r="D12" s="28">
        <v>0</v>
      </c>
      <c r="E12" s="28">
        <v>856</v>
      </c>
      <c r="F12" s="28">
        <v>0</v>
      </c>
      <c r="G12" s="28">
        <v>0</v>
      </c>
      <c r="H12" s="28">
        <v>0</v>
      </c>
      <c r="I12" s="28">
        <v>0</v>
      </c>
      <c r="J12" s="28">
        <v>221.1</v>
      </c>
      <c r="K12" s="28">
        <v>7126</v>
      </c>
      <c r="L12" s="28">
        <v>0</v>
      </c>
      <c r="M12" s="28">
        <v>0</v>
      </c>
      <c r="N12" s="28">
        <v>0</v>
      </c>
      <c r="O12" s="28">
        <v>0</v>
      </c>
      <c r="P12" s="28">
        <v>55</v>
      </c>
      <c r="Q12" s="28">
        <v>0</v>
      </c>
      <c r="R12" s="28">
        <v>0</v>
      </c>
      <c r="S12" s="28">
        <v>33978</v>
      </c>
      <c r="T12" s="28">
        <v>8543.7999999999993</v>
      </c>
      <c r="U12" s="28">
        <v>3626</v>
      </c>
      <c r="V12" s="28">
        <v>0</v>
      </c>
      <c r="W12" s="28">
        <v>3847.4</v>
      </c>
      <c r="X12" s="28">
        <v>0</v>
      </c>
      <c r="Y12" s="28">
        <v>0</v>
      </c>
      <c r="Z12" s="28">
        <v>1075.9090909090901</v>
      </c>
      <c r="AA12" s="28">
        <v>4468.3999999999996</v>
      </c>
      <c r="AB12" s="28">
        <v>0</v>
      </c>
      <c r="AC12" s="28">
        <v>116210.16</v>
      </c>
      <c r="AD12" s="28">
        <v>41665570.452312499</v>
      </c>
      <c r="AE12" s="28">
        <v>0</v>
      </c>
      <c r="AF12" s="28">
        <v>0</v>
      </c>
      <c r="AG12" s="28">
        <v>0</v>
      </c>
      <c r="AH12" s="28">
        <v>0</v>
      </c>
      <c r="AI12" s="28">
        <v>201578.50547999999</v>
      </c>
      <c r="AJ12" s="28">
        <v>0</v>
      </c>
      <c r="AK12" s="28">
        <v>0</v>
      </c>
      <c r="AL12" s="28">
        <v>0</v>
      </c>
      <c r="AM12" s="28">
        <v>123980205.370297</v>
      </c>
      <c r="AN12" s="28">
        <v>4484314.08</v>
      </c>
      <c r="AO12" s="28">
        <v>28962509.654399998</v>
      </c>
      <c r="AP12" s="28">
        <v>0</v>
      </c>
      <c r="AQ12" s="28">
        <v>4245330.4905599998</v>
      </c>
      <c r="AR12" s="28">
        <v>0</v>
      </c>
      <c r="AS12" s="28">
        <v>1715075.25832</v>
      </c>
      <c r="AT12" s="28">
        <v>9916277.1812228095</v>
      </c>
      <c r="AU12" s="28">
        <v>0</v>
      </c>
      <c r="AV12" s="28">
        <v>5.397916343877E-4</v>
      </c>
      <c r="AW12" s="28">
        <v>0.193534940250919</v>
      </c>
      <c r="AX12" s="28">
        <v>0</v>
      </c>
      <c r="AY12" s="28">
        <v>0</v>
      </c>
      <c r="AZ12" s="28">
        <v>0</v>
      </c>
      <c r="BA12" s="28">
        <v>0</v>
      </c>
      <c r="BB12" s="28">
        <v>9.3632425022449996E-4</v>
      </c>
      <c r="BC12" s="28">
        <v>0</v>
      </c>
      <c r="BD12" s="28">
        <v>0</v>
      </c>
      <c r="BE12" s="28">
        <v>0</v>
      </c>
      <c r="BF12" s="28">
        <v>0.57588319032136204</v>
      </c>
      <c r="BG12" s="28">
        <v>2.0829462986291299E-2</v>
      </c>
      <c r="BH12" s="28">
        <v>0.13452972117341699</v>
      </c>
      <c r="BI12" s="28">
        <v>0</v>
      </c>
      <c r="BJ12" s="28">
        <v>1.97193935884378E-2</v>
      </c>
      <c r="BK12" s="28">
        <v>0</v>
      </c>
      <c r="BL12" s="28">
        <v>7.9664572941511008E-3</v>
      </c>
      <c r="BM12" s="28">
        <v>4.6060718500807098E-2</v>
      </c>
      <c r="BN12" s="28">
        <v>94.079901852278198</v>
      </c>
      <c r="BO12" s="28">
        <v>215287071.152592</v>
      </c>
    </row>
    <row r="13" spans="1:67" hidden="1" x14ac:dyDescent="0.25">
      <c r="A13" s="28" t="s">
        <v>155</v>
      </c>
      <c r="B13" s="28" t="s">
        <v>382</v>
      </c>
      <c r="C13" s="28">
        <v>2022</v>
      </c>
      <c r="D13" s="28">
        <v>0</v>
      </c>
      <c r="E13" s="28">
        <v>167.4</v>
      </c>
      <c r="F13" s="28">
        <v>0</v>
      </c>
      <c r="G13" s="28">
        <v>0</v>
      </c>
      <c r="H13" s="28">
        <v>0</v>
      </c>
      <c r="I13" s="28">
        <v>0</v>
      </c>
      <c r="J13" s="28">
        <v>240.4</v>
      </c>
      <c r="K13" s="28">
        <v>8416</v>
      </c>
      <c r="L13" s="28">
        <v>0</v>
      </c>
      <c r="M13" s="28">
        <v>0</v>
      </c>
      <c r="N13" s="28">
        <v>0</v>
      </c>
      <c r="O13" s="28">
        <v>0</v>
      </c>
      <c r="P13" s="28">
        <v>2275</v>
      </c>
      <c r="Q13" s="28">
        <v>0</v>
      </c>
      <c r="R13" s="28">
        <v>0</v>
      </c>
      <c r="S13" s="28">
        <v>8009.5</v>
      </c>
      <c r="T13" s="28">
        <v>7729.7</v>
      </c>
      <c r="U13" s="28">
        <v>6261</v>
      </c>
      <c r="V13" s="28">
        <v>0</v>
      </c>
      <c r="W13" s="28">
        <v>1049.4000000000001</v>
      </c>
      <c r="X13" s="28">
        <v>1863.403</v>
      </c>
      <c r="Y13" s="28">
        <v>0</v>
      </c>
      <c r="Z13" s="28">
        <v>74.090909090909093</v>
      </c>
      <c r="AA13" s="28">
        <v>2779</v>
      </c>
      <c r="AB13" s="28">
        <v>0</v>
      </c>
      <c r="AC13" s="28">
        <v>126354.24000000001</v>
      </c>
      <c r="AD13" s="28">
        <v>50026096.779979102</v>
      </c>
      <c r="AE13" s="28">
        <v>0</v>
      </c>
      <c r="AF13" s="28">
        <v>0</v>
      </c>
      <c r="AG13" s="28">
        <v>0</v>
      </c>
      <c r="AH13" s="28">
        <v>0</v>
      </c>
      <c r="AI13" s="28">
        <v>3383898.9369120002</v>
      </c>
      <c r="AJ13" s="28">
        <v>0</v>
      </c>
      <c r="AK13" s="28">
        <v>0</v>
      </c>
      <c r="AL13" s="28">
        <v>0</v>
      </c>
      <c r="AM13" s="28">
        <v>26153999.311305799</v>
      </c>
      <c r="AN13" s="28">
        <v>234132.871433578</v>
      </c>
      <c r="AO13" s="28">
        <v>50009451.998400003</v>
      </c>
      <c r="AP13" s="28">
        <v>0</v>
      </c>
      <c r="AQ13" s="28">
        <v>221063.61311999999</v>
      </c>
      <c r="AR13" s="28">
        <v>0</v>
      </c>
      <c r="AS13" s="28">
        <v>112170.18595</v>
      </c>
      <c r="AT13" s="28">
        <v>5590869.6476328904</v>
      </c>
      <c r="AU13" s="28">
        <v>0</v>
      </c>
      <c r="AV13" s="28">
        <v>9.3004611465249997E-4</v>
      </c>
      <c r="AW13" s="28">
        <v>0.36822331360982802</v>
      </c>
      <c r="AX13" s="28">
        <v>0</v>
      </c>
      <c r="AY13" s="28">
        <v>0</v>
      </c>
      <c r="AZ13" s="28">
        <v>0</v>
      </c>
      <c r="BA13" s="28">
        <v>0</v>
      </c>
      <c r="BB13" s="28">
        <v>2.49076094213527E-2</v>
      </c>
      <c r="BC13" s="28">
        <v>0</v>
      </c>
      <c r="BD13" s="28">
        <v>0</v>
      </c>
      <c r="BE13" s="28">
        <v>0</v>
      </c>
      <c r="BF13" s="28">
        <v>0.19250976810991899</v>
      </c>
      <c r="BG13" s="28">
        <v>1.7233641497843E-3</v>
      </c>
      <c r="BH13" s="28">
        <v>0.36810079762273601</v>
      </c>
      <c r="BI13" s="28">
        <v>0</v>
      </c>
      <c r="BJ13" s="28">
        <v>1.6271662468414E-3</v>
      </c>
      <c r="BK13" s="28">
        <v>0</v>
      </c>
      <c r="BL13" s="28">
        <v>8.2564261889939996E-4</v>
      </c>
      <c r="BM13" s="28">
        <v>4.1152292105985401E-2</v>
      </c>
      <c r="BN13" s="28">
        <v>62.172490155754097</v>
      </c>
      <c r="BO13" s="28">
        <v>135858037.58473301</v>
      </c>
    </row>
    <row r="14" spans="1:67" hidden="1" x14ac:dyDescent="0.25">
      <c r="A14" s="28" t="s">
        <v>160</v>
      </c>
      <c r="B14" s="28" t="s">
        <v>382</v>
      </c>
      <c r="C14" s="28">
        <v>2022</v>
      </c>
      <c r="D14" s="28">
        <v>0</v>
      </c>
      <c r="E14" s="28">
        <v>2.2000000000000002</v>
      </c>
      <c r="F14" s="28">
        <v>0</v>
      </c>
      <c r="G14" s="28">
        <v>0</v>
      </c>
      <c r="H14" s="28">
        <v>0</v>
      </c>
      <c r="I14" s="28">
        <v>0</v>
      </c>
      <c r="J14" s="28">
        <v>1</v>
      </c>
      <c r="K14" s="28">
        <v>4644.3999999999996</v>
      </c>
      <c r="L14" s="28">
        <v>0</v>
      </c>
      <c r="M14" s="28">
        <v>0</v>
      </c>
      <c r="N14" s="28">
        <v>0</v>
      </c>
      <c r="O14" s="28">
        <v>0</v>
      </c>
      <c r="P14" s="28">
        <v>181.4</v>
      </c>
      <c r="Q14" s="28">
        <v>11606.7</v>
      </c>
      <c r="R14" s="28">
        <v>0</v>
      </c>
      <c r="S14" s="28">
        <v>1761</v>
      </c>
      <c r="T14" s="28">
        <v>1173.3</v>
      </c>
      <c r="U14" s="28">
        <v>0</v>
      </c>
      <c r="V14" s="28">
        <v>0</v>
      </c>
      <c r="W14" s="28">
        <v>1117.8</v>
      </c>
      <c r="X14" s="28">
        <v>0</v>
      </c>
      <c r="Y14" s="28">
        <v>0</v>
      </c>
      <c r="Z14" s="28">
        <v>90.363636363636303</v>
      </c>
      <c r="AA14" s="28">
        <v>116</v>
      </c>
      <c r="AB14" s="28">
        <v>0</v>
      </c>
      <c r="AC14" s="28">
        <v>1158.8399999999799</v>
      </c>
      <c r="AD14" s="28">
        <v>30986239.178421199</v>
      </c>
      <c r="AE14" s="28">
        <v>0</v>
      </c>
      <c r="AF14" s="28">
        <v>0</v>
      </c>
      <c r="AG14" s="28">
        <v>0</v>
      </c>
      <c r="AH14" s="28">
        <v>0</v>
      </c>
      <c r="AI14" s="28">
        <v>1087392.9682080001</v>
      </c>
      <c r="AJ14" s="28">
        <v>0</v>
      </c>
      <c r="AK14" s="28">
        <v>40947576.719583303</v>
      </c>
      <c r="AL14" s="28">
        <v>0</v>
      </c>
      <c r="AM14" s="28">
        <v>4254372.0062430399</v>
      </c>
      <c r="AN14" s="28">
        <v>305011.675373448</v>
      </c>
      <c r="AO14" s="28">
        <v>0</v>
      </c>
      <c r="AP14" s="28">
        <v>0</v>
      </c>
      <c r="AQ14" s="28">
        <v>407996.58898416598</v>
      </c>
      <c r="AR14" s="28">
        <v>0</v>
      </c>
      <c r="AS14" s="28">
        <v>129529.568936</v>
      </c>
      <c r="AT14" s="28">
        <v>249866.239747688</v>
      </c>
      <c r="AU14" s="28">
        <v>0</v>
      </c>
      <c r="AV14" s="29">
        <v>1.4786942207405299E-5</v>
      </c>
      <c r="AW14" s="28">
        <v>0.395388257184909</v>
      </c>
      <c r="AX14" s="28">
        <v>0</v>
      </c>
      <c r="AY14" s="28">
        <v>0</v>
      </c>
      <c r="AZ14" s="28">
        <v>0</v>
      </c>
      <c r="BA14" s="28">
        <v>0</v>
      </c>
      <c r="BB14" s="28">
        <v>1.3875269215448899E-2</v>
      </c>
      <c r="BC14" s="28">
        <v>0</v>
      </c>
      <c r="BD14" s="28">
        <v>0.52249616037225499</v>
      </c>
      <c r="BE14" s="28">
        <v>0</v>
      </c>
      <c r="BF14" s="28">
        <v>5.4286314750198399E-2</v>
      </c>
      <c r="BG14" s="28">
        <v>3.8919868284931999E-3</v>
      </c>
      <c r="BH14" s="28">
        <v>0</v>
      </c>
      <c r="BI14" s="28">
        <v>0</v>
      </c>
      <c r="BJ14" s="28">
        <v>5.2060871061815001E-3</v>
      </c>
      <c r="BK14" s="28">
        <v>0</v>
      </c>
      <c r="BL14" s="28">
        <v>1.6528133737244001E-3</v>
      </c>
      <c r="BM14" s="28">
        <v>3.1883242265807001E-3</v>
      </c>
      <c r="BN14" s="28">
        <v>34.203283356555197</v>
      </c>
      <c r="BO14" s="28">
        <v>78369143.785496801</v>
      </c>
    </row>
    <row r="15" spans="1:67" hidden="1" x14ac:dyDescent="0.25">
      <c r="A15" s="28" t="s">
        <v>157</v>
      </c>
      <c r="B15" s="28" t="s">
        <v>382</v>
      </c>
      <c r="C15" s="28">
        <v>2022</v>
      </c>
      <c r="D15" s="28">
        <v>0</v>
      </c>
      <c r="E15" s="28">
        <v>0</v>
      </c>
      <c r="F15" s="28">
        <v>0</v>
      </c>
      <c r="G15" s="28">
        <v>0</v>
      </c>
      <c r="H15" s="28">
        <v>0</v>
      </c>
      <c r="I15" s="28">
        <v>0</v>
      </c>
      <c r="J15" s="28">
        <v>36.5</v>
      </c>
      <c r="K15" s="28">
        <v>0</v>
      </c>
      <c r="L15" s="28">
        <v>0</v>
      </c>
      <c r="M15" s="28">
        <v>0</v>
      </c>
      <c r="N15" s="28">
        <v>12</v>
      </c>
      <c r="O15" s="28">
        <v>0</v>
      </c>
      <c r="P15" s="28">
        <v>2710.3</v>
      </c>
      <c r="Q15" s="28">
        <v>922.8</v>
      </c>
      <c r="R15" s="28">
        <v>0</v>
      </c>
      <c r="S15" s="28">
        <v>547.70000000000005</v>
      </c>
      <c r="T15" s="28">
        <v>599.72959189580695</v>
      </c>
      <c r="U15" s="28">
        <v>0</v>
      </c>
      <c r="V15" s="28">
        <v>0</v>
      </c>
      <c r="W15" s="28">
        <v>11.6</v>
      </c>
      <c r="X15" s="28">
        <v>0</v>
      </c>
      <c r="Y15" s="28">
        <v>0</v>
      </c>
      <c r="Z15" s="28">
        <v>96.909090909090807</v>
      </c>
      <c r="AA15" s="28">
        <v>240</v>
      </c>
      <c r="AB15" s="28">
        <v>0</v>
      </c>
      <c r="AC15" s="28">
        <v>50300.892</v>
      </c>
      <c r="AD15" s="28">
        <v>0</v>
      </c>
      <c r="AE15" s="28">
        <v>0</v>
      </c>
      <c r="AF15" s="28">
        <v>0</v>
      </c>
      <c r="AG15" s="28">
        <v>78840</v>
      </c>
      <c r="AH15" s="28">
        <v>0</v>
      </c>
      <c r="AI15" s="28">
        <v>9973506.9572959002</v>
      </c>
      <c r="AJ15" s="28">
        <v>0</v>
      </c>
      <c r="AK15" s="28">
        <v>2467696.1591205699</v>
      </c>
      <c r="AL15" s="28">
        <v>0</v>
      </c>
      <c r="AM15" s="28">
        <v>2244721.8311999999</v>
      </c>
      <c r="AN15" s="28">
        <v>221460.22497175599</v>
      </c>
      <c r="AO15" s="28">
        <v>0</v>
      </c>
      <c r="AP15" s="28">
        <v>0</v>
      </c>
      <c r="AQ15" s="28">
        <v>32528.935679999999</v>
      </c>
      <c r="AR15" s="28">
        <v>0</v>
      </c>
      <c r="AS15" s="28">
        <v>155367.19057499999</v>
      </c>
      <c r="AT15" s="28">
        <v>517909.64326217998</v>
      </c>
      <c r="AU15" s="28">
        <v>0</v>
      </c>
      <c r="AV15" s="28">
        <v>3.1952630988900999E-3</v>
      </c>
      <c r="AW15" s="28">
        <v>0</v>
      </c>
      <c r="AX15" s="28">
        <v>0</v>
      </c>
      <c r="AY15" s="28">
        <v>0</v>
      </c>
      <c r="AZ15" s="28">
        <v>5.0081525933275998E-3</v>
      </c>
      <c r="BA15" s="28">
        <v>0</v>
      </c>
      <c r="BB15" s="28">
        <v>0.63354699052198304</v>
      </c>
      <c r="BC15" s="28">
        <v>0</v>
      </c>
      <c r="BD15" s="28">
        <v>0.156755440370934</v>
      </c>
      <c r="BE15" s="28">
        <v>0</v>
      </c>
      <c r="BF15" s="28">
        <v>0.14259144419360101</v>
      </c>
      <c r="BG15" s="28">
        <v>1.40678158296706E-2</v>
      </c>
      <c r="BH15" s="28">
        <v>0</v>
      </c>
      <c r="BI15" s="28">
        <v>0</v>
      </c>
      <c r="BJ15" s="28">
        <v>2.0663352813796998E-3</v>
      </c>
      <c r="BK15" s="28">
        <v>0</v>
      </c>
      <c r="BL15" s="28">
        <v>9.8693886148683001E-3</v>
      </c>
      <c r="BM15" s="28">
        <v>3.2899169495343702E-2</v>
      </c>
      <c r="BN15" s="28">
        <v>0.94735909084112602</v>
      </c>
      <c r="BO15" s="28">
        <v>15742331.8341054</v>
      </c>
    </row>
    <row r="16" spans="1:67" hidden="1" x14ac:dyDescent="0.25">
      <c r="A16" s="28" t="s">
        <v>158</v>
      </c>
      <c r="B16" s="28" t="s">
        <v>382</v>
      </c>
      <c r="C16" s="28">
        <v>2022</v>
      </c>
      <c r="D16" s="28">
        <v>0</v>
      </c>
      <c r="E16" s="28">
        <v>265.39999999999998</v>
      </c>
      <c r="F16" s="28">
        <v>14.544746292661699</v>
      </c>
      <c r="G16" s="28">
        <v>0</v>
      </c>
      <c r="H16" s="28">
        <v>0</v>
      </c>
      <c r="I16" s="28">
        <v>0</v>
      </c>
      <c r="J16" s="28">
        <v>3</v>
      </c>
      <c r="K16" s="28">
        <v>9470.0020000000004</v>
      </c>
      <c r="L16" s="28">
        <v>0</v>
      </c>
      <c r="M16" s="28">
        <v>0</v>
      </c>
      <c r="N16" s="28">
        <v>0</v>
      </c>
      <c r="O16" s="28">
        <v>0</v>
      </c>
      <c r="P16" s="28">
        <v>32</v>
      </c>
      <c r="Q16" s="28">
        <v>6694.8</v>
      </c>
      <c r="R16" s="28">
        <v>0</v>
      </c>
      <c r="S16" s="28">
        <v>5814</v>
      </c>
      <c r="T16" s="28">
        <v>10543.2</v>
      </c>
      <c r="U16" s="28">
        <v>7485.4</v>
      </c>
      <c r="V16" s="28">
        <v>0</v>
      </c>
      <c r="W16" s="28">
        <v>739.5</v>
      </c>
      <c r="X16" s="28">
        <v>0</v>
      </c>
      <c r="Y16" s="28">
        <v>0</v>
      </c>
      <c r="Z16" s="28">
        <v>127.818181818181</v>
      </c>
      <c r="AA16" s="28">
        <v>1731.44380228148</v>
      </c>
      <c r="AB16" s="28">
        <v>0</v>
      </c>
      <c r="AC16" s="28">
        <v>2411.136</v>
      </c>
      <c r="AD16" s="28">
        <v>27808763.779693801</v>
      </c>
      <c r="AE16" s="28">
        <v>0</v>
      </c>
      <c r="AF16" s="28">
        <v>0</v>
      </c>
      <c r="AG16" s="28">
        <v>0</v>
      </c>
      <c r="AH16" s="28">
        <v>0</v>
      </c>
      <c r="AI16" s="28">
        <v>134142.18432</v>
      </c>
      <c r="AJ16" s="28">
        <v>0</v>
      </c>
      <c r="AK16" s="28">
        <v>18611975.2259317</v>
      </c>
      <c r="AL16" s="28">
        <v>0</v>
      </c>
      <c r="AM16" s="28">
        <v>28097560.412580401</v>
      </c>
      <c r="AN16" s="28">
        <v>9552622.2076038904</v>
      </c>
      <c r="AO16" s="28">
        <v>59789291.165760003</v>
      </c>
      <c r="AP16" s="28">
        <v>0</v>
      </c>
      <c r="AQ16" s="28">
        <v>726039.42772000004</v>
      </c>
      <c r="AR16" s="28">
        <v>0</v>
      </c>
      <c r="AS16" s="28">
        <v>176001.72559799999</v>
      </c>
      <c r="AT16" s="28">
        <v>3737768.0825461899</v>
      </c>
      <c r="AU16" s="28">
        <v>0</v>
      </c>
      <c r="AV16" s="29">
        <v>1.6221686986253799E-5</v>
      </c>
      <c r="AW16" s="28">
        <v>0.18709233386622201</v>
      </c>
      <c r="AX16" s="28">
        <v>0</v>
      </c>
      <c r="AY16" s="28">
        <v>0</v>
      </c>
      <c r="AZ16" s="28">
        <v>0</v>
      </c>
      <c r="BA16" s="28">
        <v>0</v>
      </c>
      <c r="BB16" s="28">
        <v>9.0248435828230004E-4</v>
      </c>
      <c r="BC16" s="28">
        <v>0</v>
      </c>
      <c r="BD16" s="28">
        <v>0.125218003592902</v>
      </c>
      <c r="BE16" s="28">
        <v>0</v>
      </c>
      <c r="BF16" s="28">
        <v>0.18903530538726801</v>
      </c>
      <c r="BG16" s="28">
        <v>6.4268314748602895E-2</v>
      </c>
      <c r="BH16" s="28">
        <v>0.402251538868379</v>
      </c>
      <c r="BI16" s="28">
        <v>0</v>
      </c>
      <c r="BJ16" s="28">
        <v>4.8846619751654998E-3</v>
      </c>
      <c r="BK16" s="28">
        <v>0</v>
      </c>
      <c r="BL16" s="28">
        <v>1.1841077822615999E-3</v>
      </c>
      <c r="BM16" s="28">
        <v>2.5147027733928899E-2</v>
      </c>
      <c r="BN16" s="28">
        <v>45.122133647571196</v>
      </c>
      <c r="BO16" s="28">
        <v>148636575.347754</v>
      </c>
    </row>
    <row r="17" spans="1:67" hidden="1" x14ac:dyDescent="0.25">
      <c r="A17" s="28" t="s">
        <v>159</v>
      </c>
      <c r="B17" s="28" t="s">
        <v>382</v>
      </c>
      <c r="C17" s="28">
        <v>2022</v>
      </c>
      <c r="D17" s="28">
        <v>0</v>
      </c>
      <c r="E17" s="28">
        <v>66</v>
      </c>
      <c r="F17" s="28">
        <v>0</v>
      </c>
      <c r="G17" s="28">
        <v>0</v>
      </c>
      <c r="H17" s="28">
        <v>0</v>
      </c>
      <c r="I17" s="28">
        <v>0</v>
      </c>
      <c r="J17" s="28">
        <v>0</v>
      </c>
      <c r="K17" s="28">
        <v>14864.8</v>
      </c>
      <c r="L17" s="28">
        <v>0</v>
      </c>
      <c r="M17" s="28">
        <v>0</v>
      </c>
      <c r="N17" s="28">
        <v>0</v>
      </c>
      <c r="O17" s="28">
        <v>0</v>
      </c>
      <c r="P17" s="28">
        <v>83</v>
      </c>
      <c r="Q17" s="28">
        <v>3490.7999</v>
      </c>
      <c r="R17" s="28">
        <v>0</v>
      </c>
      <c r="S17" s="28">
        <v>4103</v>
      </c>
      <c r="T17" s="28">
        <v>3056.8</v>
      </c>
      <c r="U17" s="28">
        <v>0</v>
      </c>
      <c r="V17" s="28">
        <v>0</v>
      </c>
      <c r="W17" s="28">
        <v>771.9</v>
      </c>
      <c r="X17" s="28">
        <v>0</v>
      </c>
      <c r="Y17" s="28">
        <v>0</v>
      </c>
      <c r="Z17" s="28">
        <v>184.636363636363</v>
      </c>
      <c r="AA17" s="28">
        <v>367.1</v>
      </c>
      <c r="AB17" s="28">
        <v>0</v>
      </c>
      <c r="AC17" s="28">
        <v>0</v>
      </c>
      <c r="AD17" s="28">
        <v>62133731.361574396</v>
      </c>
      <c r="AE17" s="28">
        <v>0</v>
      </c>
      <c r="AF17" s="28">
        <v>0</v>
      </c>
      <c r="AG17" s="28">
        <v>0</v>
      </c>
      <c r="AH17" s="28">
        <v>0</v>
      </c>
      <c r="AI17" s="28">
        <v>432349.73832</v>
      </c>
      <c r="AJ17" s="28">
        <v>0</v>
      </c>
      <c r="AK17" s="28">
        <v>9892772.6209196206</v>
      </c>
      <c r="AL17" s="28">
        <v>0</v>
      </c>
      <c r="AM17" s="28">
        <v>20706570.0712616</v>
      </c>
      <c r="AN17" s="28">
        <v>146958.48140610199</v>
      </c>
      <c r="AO17" s="28">
        <v>0</v>
      </c>
      <c r="AP17" s="28">
        <v>0</v>
      </c>
      <c r="AQ17" s="28">
        <v>259967.14752</v>
      </c>
      <c r="AR17" s="28">
        <v>0</v>
      </c>
      <c r="AS17" s="28">
        <v>253334.69865599999</v>
      </c>
      <c r="AT17" s="28">
        <v>771618.477927036</v>
      </c>
      <c r="AU17" s="28">
        <v>0</v>
      </c>
      <c r="AV17" s="28">
        <v>0</v>
      </c>
      <c r="AW17" s="28">
        <v>0.65682349977662802</v>
      </c>
      <c r="AX17" s="28">
        <v>0</v>
      </c>
      <c r="AY17" s="28">
        <v>0</v>
      </c>
      <c r="AZ17" s="28">
        <v>0</v>
      </c>
      <c r="BA17" s="28">
        <v>0</v>
      </c>
      <c r="BB17" s="28">
        <v>4.5704235369078E-3</v>
      </c>
      <c r="BC17" s="28">
        <v>0</v>
      </c>
      <c r="BD17" s="28">
        <v>0.104577745340195</v>
      </c>
      <c r="BE17" s="28">
        <v>0</v>
      </c>
      <c r="BF17" s="28">
        <v>0.218891760152475</v>
      </c>
      <c r="BG17" s="28">
        <v>1.5535166159151E-3</v>
      </c>
      <c r="BH17" s="28">
        <v>0</v>
      </c>
      <c r="BI17" s="28">
        <v>0</v>
      </c>
      <c r="BJ17" s="28">
        <v>2.7481454585010002E-3</v>
      </c>
      <c r="BK17" s="28">
        <v>0</v>
      </c>
      <c r="BL17" s="28">
        <v>2.6780330062230002E-3</v>
      </c>
      <c r="BM17" s="28">
        <v>8.1568761131538998E-3</v>
      </c>
      <c r="BN17" s="28">
        <v>74.976437418956493</v>
      </c>
      <c r="BO17" s="28">
        <v>94597302.597584903</v>
      </c>
    </row>
    <row r="18" spans="1:67" hidden="1" x14ac:dyDescent="0.25">
      <c r="A18" s="28" t="s">
        <v>161</v>
      </c>
      <c r="B18" s="28" t="s">
        <v>382</v>
      </c>
      <c r="C18" s="28">
        <v>2022</v>
      </c>
      <c r="D18" s="28">
        <v>0</v>
      </c>
      <c r="E18" s="28">
        <v>3.6125000000241603E-2</v>
      </c>
      <c r="F18" s="28">
        <v>0</v>
      </c>
      <c r="G18" s="28">
        <v>0</v>
      </c>
      <c r="H18" s="28">
        <v>0</v>
      </c>
      <c r="I18" s="28">
        <v>0</v>
      </c>
      <c r="J18" s="28">
        <v>0</v>
      </c>
      <c r="K18" s="28">
        <v>4678.5</v>
      </c>
      <c r="L18" s="28">
        <v>0</v>
      </c>
      <c r="M18" s="28">
        <v>0</v>
      </c>
      <c r="N18" s="28">
        <v>0</v>
      </c>
      <c r="O18" s="28">
        <v>0</v>
      </c>
      <c r="P18" s="28">
        <v>7.8</v>
      </c>
      <c r="Q18" s="28">
        <v>6826.2999999999902</v>
      </c>
      <c r="R18" s="28">
        <v>0</v>
      </c>
      <c r="S18" s="28">
        <v>266</v>
      </c>
      <c r="T18" s="28">
        <v>2769</v>
      </c>
      <c r="U18" s="28">
        <v>1225</v>
      </c>
      <c r="V18" s="28">
        <v>0</v>
      </c>
      <c r="W18" s="28">
        <v>1037.5</v>
      </c>
      <c r="X18" s="28">
        <v>0</v>
      </c>
      <c r="Y18" s="28">
        <v>0</v>
      </c>
      <c r="Z18" s="28">
        <v>68.181818181818201</v>
      </c>
      <c r="AA18" s="28">
        <v>30.2</v>
      </c>
      <c r="AB18" s="28">
        <v>0</v>
      </c>
      <c r="AC18" s="28">
        <v>0</v>
      </c>
      <c r="AD18" s="28">
        <v>26070293.476505902</v>
      </c>
      <c r="AE18" s="28">
        <v>0</v>
      </c>
      <c r="AF18" s="28">
        <v>0</v>
      </c>
      <c r="AG18" s="28">
        <v>0</v>
      </c>
      <c r="AH18" s="28">
        <v>0</v>
      </c>
      <c r="AI18" s="28">
        <v>34396.234991999998</v>
      </c>
      <c r="AJ18" s="28">
        <v>0</v>
      </c>
      <c r="AK18" s="28">
        <v>24886383.239535999</v>
      </c>
      <c r="AL18" s="28">
        <v>0</v>
      </c>
      <c r="AM18" s="28">
        <v>753499.52722269495</v>
      </c>
      <c r="AN18" s="28">
        <v>171419.93732167</v>
      </c>
      <c r="AO18" s="28">
        <v>9784631.6400000006</v>
      </c>
      <c r="AP18" s="28">
        <v>0</v>
      </c>
      <c r="AQ18" s="28">
        <v>41191.977599999998</v>
      </c>
      <c r="AR18" s="28">
        <v>0</v>
      </c>
      <c r="AS18" s="28">
        <v>105457.54472999999</v>
      </c>
      <c r="AT18" s="28">
        <v>75905.079218385494</v>
      </c>
      <c r="AU18" s="28">
        <v>0</v>
      </c>
      <c r="AV18" s="28">
        <v>0</v>
      </c>
      <c r="AW18" s="28">
        <v>0.42101025887025401</v>
      </c>
      <c r="AX18" s="28">
        <v>0</v>
      </c>
      <c r="AY18" s="28">
        <v>0</v>
      </c>
      <c r="AZ18" s="28">
        <v>0</v>
      </c>
      <c r="BA18" s="28">
        <v>0</v>
      </c>
      <c r="BB18" s="28">
        <v>5.5546623635800002E-4</v>
      </c>
      <c r="BC18" s="28">
        <v>0</v>
      </c>
      <c r="BD18" s="28">
        <v>0.401891242975975</v>
      </c>
      <c r="BE18" s="28">
        <v>0</v>
      </c>
      <c r="BF18" s="28">
        <v>1.21682953550378E-2</v>
      </c>
      <c r="BG18" s="28">
        <v>2.7682677317137001E-3</v>
      </c>
      <c r="BH18" s="28">
        <v>0.158012425269352</v>
      </c>
      <c r="BI18" s="28">
        <v>0</v>
      </c>
      <c r="BJ18" s="28">
        <v>6.6521096773920004E-4</v>
      </c>
      <c r="BK18" s="28">
        <v>0</v>
      </c>
      <c r="BL18" s="28">
        <v>1.7030382970797001E-3</v>
      </c>
      <c r="BM18" s="28">
        <v>1.2257942964891001E-3</v>
      </c>
      <c r="BN18" s="28">
        <v>29.675047276575398</v>
      </c>
      <c r="BO18" s="28">
        <v>61923178.657126702</v>
      </c>
    </row>
    <row r="19" spans="1:67" hidden="1" x14ac:dyDescent="0.25">
      <c r="A19" s="28" t="s">
        <v>162</v>
      </c>
      <c r="B19" s="28" t="s">
        <v>382</v>
      </c>
      <c r="C19" s="28">
        <v>2022</v>
      </c>
      <c r="D19" s="28">
        <v>0</v>
      </c>
      <c r="E19" s="28">
        <v>8</v>
      </c>
      <c r="F19" s="28">
        <v>0</v>
      </c>
      <c r="G19" s="28">
        <v>0</v>
      </c>
      <c r="H19" s="28">
        <v>0</v>
      </c>
      <c r="I19" s="28">
        <v>0</v>
      </c>
      <c r="J19" s="28">
        <v>0</v>
      </c>
      <c r="K19" s="28">
        <v>9911</v>
      </c>
      <c r="L19" s="28">
        <v>0</v>
      </c>
      <c r="M19" s="28">
        <v>0</v>
      </c>
      <c r="N19" s="28">
        <v>0</v>
      </c>
      <c r="O19" s="28">
        <v>0</v>
      </c>
      <c r="P19" s="28">
        <v>1082</v>
      </c>
      <c r="Q19" s="28">
        <v>0</v>
      </c>
      <c r="R19" s="28">
        <v>0</v>
      </c>
      <c r="S19" s="28">
        <v>1763</v>
      </c>
      <c r="T19" s="28">
        <v>4908.2</v>
      </c>
      <c r="U19" s="28">
        <v>0</v>
      </c>
      <c r="V19" s="28">
        <v>0</v>
      </c>
      <c r="W19" s="28">
        <v>35</v>
      </c>
      <c r="X19" s="28">
        <v>0</v>
      </c>
      <c r="Y19" s="28">
        <v>0</v>
      </c>
      <c r="Z19" s="28">
        <v>15.818181818181801</v>
      </c>
      <c r="AA19" s="28">
        <v>106.1</v>
      </c>
      <c r="AB19" s="28">
        <v>0</v>
      </c>
      <c r="AC19" s="28">
        <v>0</v>
      </c>
      <c r="AD19" s="28">
        <v>59153386.829806097</v>
      </c>
      <c r="AE19" s="28">
        <v>0</v>
      </c>
      <c r="AF19" s="28">
        <v>0</v>
      </c>
      <c r="AG19" s="28">
        <v>0</v>
      </c>
      <c r="AH19" s="28">
        <v>0</v>
      </c>
      <c r="AI19" s="28">
        <v>3724237.8393600001</v>
      </c>
      <c r="AJ19" s="28">
        <v>0</v>
      </c>
      <c r="AK19" s="28">
        <v>0</v>
      </c>
      <c r="AL19" s="28">
        <v>0</v>
      </c>
      <c r="AM19" s="28">
        <v>13204686.648</v>
      </c>
      <c r="AN19" s="28">
        <v>2115530.3631298402</v>
      </c>
      <c r="AO19" s="28">
        <v>0</v>
      </c>
      <c r="AP19" s="28">
        <v>0</v>
      </c>
      <c r="AQ19" s="28">
        <v>105726.07584</v>
      </c>
      <c r="AR19" s="28">
        <v>0</v>
      </c>
      <c r="AS19" s="28">
        <v>22746.006966000001</v>
      </c>
      <c r="AT19" s="28">
        <v>149031.359705415</v>
      </c>
      <c r="AU19" s="28">
        <v>0</v>
      </c>
      <c r="AV19" s="28">
        <v>0</v>
      </c>
      <c r="AW19" s="28">
        <v>0.75378307336190697</v>
      </c>
      <c r="AX19" s="28">
        <v>0</v>
      </c>
      <c r="AY19" s="28">
        <v>0</v>
      </c>
      <c r="AZ19" s="28">
        <v>0</v>
      </c>
      <c r="BA19" s="28">
        <v>0</v>
      </c>
      <c r="BB19" s="28">
        <v>4.74574254312852E-2</v>
      </c>
      <c r="BC19" s="28">
        <v>0</v>
      </c>
      <c r="BD19" s="28">
        <v>0</v>
      </c>
      <c r="BE19" s="28">
        <v>0</v>
      </c>
      <c r="BF19" s="28">
        <v>0.168265416702988</v>
      </c>
      <c r="BG19" s="28">
        <v>2.69578981757801E-2</v>
      </c>
      <c r="BH19" s="28">
        <v>0</v>
      </c>
      <c r="BI19" s="28">
        <v>0</v>
      </c>
      <c r="BJ19" s="28">
        <v>1.3472521296279999E-3</v>
      </c>
      <c r="BK19" s="28">
        <v>0</v>
      </c>
      <c r="BL19" s="28">
        <v>2.8984908483550002E-4</v>
      </c>
      <c r="BM19" s="28">
        <v>1.8990851135754E-3</v>
      </c>
      <c r="BN19" s="28">
        <v>69.668350308863197</v>
      </c>
      <c r="BO19" s="28">
        <v>78475345.122807294</v>
      </c>
    </row>
    <row r="20" spans="1:67" hidden="1" x14ac:dyDescent="0.25">
      <c r="A20" s="28" t="s">
        <v>163</v>
      </c>
      <c r="B20" s="28" t="s">
        <v>382</v>
      </c>
      <c r="C20" s="28">
        <v>2022</v>
      </c>
      <c r="D20" s="28">
        <v>0</v>
      </c>
      <c r="E20" s="28">
        <v>1</v>
      </c>
      <c r="F20" s="28">
        <v>0</v>
      </c>
      <c r="G20" s="28">
        <v>0</v>
      </c>
      <c r="H20" s="28">
        <v>0</v>
      </c>
      <c r="I20" s="28">
        <v>0</v>
      </c>
      <c r="J20" s="28">
        <v>11.1</v>
      </c>
      <c r="K20" s="28">
        <v>1689.1</v>
      </c>
      <c r="L20" s="28">
        <v>0</v>
      </c>
      <c r="M20" s="28">
        <v>0</v>
      </c>
      <c r="N20" s="28">
        <v>0</v>
      </c>
      <c r="O20" s="28">
        <v>0</v>
      </c>
      <c r="P20" s="28">
        <v>192</v>
      </c>
      <c r="Q20" s="28">
        <v>0</v>
      </c>
      <c r="R20" s="28">
        <v>0</v>
      </c>
      <c r="S20" s="28">
        <v>7094.2999999999902</v>
      </c>
      <c r="T20" s="28">
        <v>2035.7</v>
      </c>
      <c r="U20" s="28">
        <v>2132.9</v>
      </c>
      <c r="V20" s="28">
        <v>0</v>
      </c>
      <c r="W20" s="28">
        <v>5992.7</v>
      </c>
      <c r="X20" s="28">
        <v>0</v>
      </c>
      <c r="Y20" s="28">
        <v>0</v>
      </c>
      <c r="Z20" s="28">
        <v>135.636363636364</v>
      </c>
      <c r="AA20" s="28">
        <v>121.1</v>
      </c>
      <c r="AB20" s="28">
        <v>0</v>
      </c>
      <c r="AC20" s="28">
        <v>0</v>
      </c>
      <c r="AD20" s="28">
        <v>4769578.7261189502</v>
      </c>
      <c r="AE20" s="28">
        <v>0</v>
      </c>
      <c r="AF20" s="28">
        <v>0</v>
      </c>
      <c r="AG20" s="28">
        <v>0</v>
      </c>
      <c r="AH20" s="28">
        <v>0</v>
      </c>
      <c r="AI20" s="28">
        <v>953310.96576000005</v>
      </c>
      <c r="AJ20" s="28">
        <v>0</v>
      </c>
      <c r="AK20" s="28">
        <v>0</v>
      </c>
      <c r="AL20" s="28">
        <v>0</v>
      </c>
      <c r="AM20" s="28">
        <v>45310608.018375099</v>
      </c>
      <c r="AN20" s="28">
        <v>2010646.92</v>
      </c>
      <c r="AO20" s="28">
        <v>17036441.48976</v>
      </c>
      <c r="AP20" s="28">
        <v>0</v>
      </c>
      <c r="AQ20" s="28">
        <v>6157776.1145863803</v>
      </c>
      <c r="AR20" s="28">
        <v>0</v>
      </c>
      <c r="AS20" s="28">
        <v>201970.819173</v>
      </c>
      <c r="AT20" s="28">
        <v>214061.71392636199</v>
      </c>
      <c r="AU20" s="28">
        <v>0</v>
      </c>
      <c r="AV20" s="28">
        <v>0</v>
      </c>
      <c r="AW20" s="28">
        <v>6.22218561711054E-2</v>
      </c>
      <c r="AX20" s="28">
        <v>0</v>
      </c>
      <c r="AY20" s="28">
        <v>0</v>
      </c>
      <c r="AZ20" s="28">
        <v>0</v>
      </c>
      <c r="BA20" s="28">
        <v>0</v>
      </c>
      <c r="BB20" s="28">
        <v>1.2436481543543499E-2</v>
      </c>
      <c r="BC20" s="28">
        <v>0</v>
      </c>
      <c r="BD20" s="28">
        <v>0</v>
      </c>
      <c r="BE20" s="28">
        <v>0</v>
      </c>
      <c r="BF20" s="28">
        <v>0.59110254742325397</v>
      </c>
      <c r="BG20" s="28">
        <v>2.6230027985913101E-2</v>
      </c>
      <c r="BH20" s="28">
        <v>0.22225002938694699</v>
      </c>
      <c r="BI20" s="28">
        <v>0</v>
      </c>
      <c r="BJ20" s="28">
        <v>8.0331677436726701E-2</v>
      </c>
      <c r="BK20" s="28">
        <v>0</v>
      </c>
      <c r="BL20" s="28">
        <v>2.6348237408313998E-3</v>
      </c>
      <c r="BM20" s="28">
        <v>2.7925563116775001E-3</v>
      </c>
      <c r="BN20" s="28">
        <v>28.8761001248585</v>
      </c>
      <c r="BO20" s="28">
        <v>76654394.767699793</v>
      </c>
    </row>
    <row r="21" spans="1:67" hidden="1" x14ac:dyDescent="0.25">
      <c r="A21" s="28" t="s">
        <v>166</v>
      </c>
      <c r="B21" s="28" t="s">
        <v>382</v>
      </c>
      <c r="C21" s="28">
        <v>2022</v>
      </c>
      <c r="D21" s="28">
        <v>0</v>
      </c>
      <c r="E21" s="28">
        <v>271.60000000000002</v>
      </c>
      <c r="F21" s="28">
        <v>0</v>
      </c>
      <c r="G21" s="28">
        <v>0</v>
      </c>
      <c r="H21" s="28">
        <v>0</v>
      </c>
      <c r="I21" s="28">
        <v>0</v>
      </c>
      <c r="J21" s="28">
        <v>57.6</v>
      </c>
      <c r="K21" s="28">
        <v>0</v>
      </c>
      <c r="L21" s="28">
        <v>0</v>
      </c>
      <c r="M21" s="28">
        <v>0</v>
      </c>
      <c r="N21" s="28">
        <v>0</v>
      </c>
      <c r="O21" s="28">
        <v>0</v>
      </c>
      <c r="P21" s="28">
        <v>256.06599999999997</v>
      </c>
      <c r="Q21" s="28">
        <v>317.04436157463698</v>
      </c>
      <c r="R21" s="28">
        <v>0</v>
      </c>
      <c r="S21" s="28">
        <v>6265.7</v>
      </c>
      <c r="T21" s="28">
        <v>964.4</v>
      </c>
      <c r="U21" s="28">
        <v>0</v>
      </c>
      <c r="V21" s="28">
        <v>0</v>
      </c>
      <c r="W21" s="28">
        <v>2518.6</v>
      </c>
      <c r="X21" s="28">
        <v>1768</v>
      </c>
      <c r="Y21" s="28">
        <v>0</v>
      </c>
      <c r="Z21" s="28">
        <v>2452.7272727272698</v>
      </c>
      <c r="AA21" s="28">
        <v>961.7</v>
      </c>
      <c r="AB21" s="28">
        <v>0</v>
      </c>
      <c r="AC21" s="28">
        <v>50189.849999999897</v>
      </c>
      <c r="AD21" s="28">
        <v>0</v>
      </c>
      <c r="AE21" s="28">
        <v>0</v>
      </c>
      <c r="AF21" s="28">
        <v>0</v>
      </c>
      <c r="AG21" s="28">
        <v>0</v>
      </c>
      <c r="AH21" s="28">
        <v>0</v>
      </c>
      <c r="AI21" s="28">
        <v>1090118.8628932801</v>
      </c>
      <c r="AJ21" s="28">
        <v>0</v>
      </c>
      <c r="AK21" s="28">
        <v>972014.85025211005</v>
      </c>
      <c r="AL21" s="28">
        <v>0</v>
      </c>
      <c r="AM21" s="28">
        <v>12357070.8024945</v>
      </c>
      <c r="AN21" s="28">
        <v>382136.20817305299</v>
      </c>
      <c r="AO21" s="28">
        <v>0</v>
      </c>
      <c r="AP21" s="28">
        <v>0</v>
      </c>
      <c r="AQ21" s="28">
        <v>4343491.8499199999</v>
      </c>
      <c r="AR21" s="28">
        <v>0</v>
      </c>
      <c r="AS21" s="28">
        <v>3369155.9369199998</v>
      </c>
      <c r="AT21" s="28">
        <v>1819566.63559236</v>
      </c>
      <c r="AU21" s="28">
        <v>0</v>
      </c>
      <c r="AV21" s="28">
        <v>2.0583323032507001E-3</v>
      </c>
      <c r="AW21" s="28">
        <v>0</v>
      </c>
      <c r="AX21" s="28">
        <v>0</v>
      </c>
      <c r="AY21" s="28">
        <v>0</v>
      </c>
      <c r="AZ21" s="28">
        <v>0</v>
      </c>
      <c r="BA21" s="28">
        <v>0</v>
      </c>
      <c r="BB21" s="28">
        <v>4.4706785732098998E-2</v>
      </c>
      <c r="BC21" s="28">
        <v>0</v>
      </c>
      <c r="BD21" s="28">
        <v>3.9863230623588902E-2</v>
      </c>
      <c r="BE21" s="28">
        <v>0</v>
      </c>
      <c r="BF21" s="28">
        <v>0.50677493569577903</v>
      </c>
      <c r="BG21" s="28">
        <v>1.5671760356413399E-2</v>
      </c>
      <c r="BH21" s="28">
        <v>0</v>
      </c>
      <c r="BI21" s="28">
        <v>0</v>
      </c>
      <c r="BJ21" s="28">
        <v>0.17813062967106999</v>
      </c>
      <c r="BK21" s="28">
        <v>0</v>
      </c>
      <c r="BL21" s="28">
        <v>0.13817221011123501</v>
      </c>
      <c r="BM21" s="28">
        <v>7.4622115506561601E-2</v>
      </c>
      <c r="BN21" s="28">
        <v>7.5110404126813402</v>
      </c>
      <c r="BO21" s="28">
        <v>24383744.996245299</v>
      </c>
    </row>
    <row r="22" spans="1:67" hidden="1" x14ac:dyDescent="0.25">
      <c r="A22" s="28" t="s">
        <v>165</v>
      </c>
      <c r="B22" s="28" t="s">
        <v>382</v>
      </c>
      <c r="C22" s="28">
        <v>2022</v>
      </c>
      <c r="D22" s="28">
        <v>0</v>
      </c>
      <c r="E22" s="28">
        <v>14</v>
      </c>
      <c r="F22" s="28">
        <v>96.002019850266393</v>
      </c>
      <c r="G22" s="28">
        <v>0</v>
      </c>
      <c r="H22" s="28">
        <v>0</v>
      </c>
      <c r="I22" s="28">
        <v>0</v>
      </c>
      <c r="J22" s="28">
        <v>1.8</v>
      </c>
      <c r="K22" s="28">
        <v>2963</v>
      </c>
      <c r="L22" s="28">
        <v>0</v>
      </c>
      <c r="M22" s="28">
        <v>0</v>
      </c>
      <c r="N22" s="28">
        <v>0</v>
      </c>
      <c r="O22" s="28">
        <v>0</v>
      </c>
      <c r="P22" s="28">
        <v>590</v>
      </c>
      <c r="Q22" s="28">
        <v>926.22837191155099</v>
      </c>
      <c r="R22" s="28">
        <v>0</v>
      </c>
      <c r="S22" s="28">
        <v>2684.6</v>
      </c>
      <c r="T22" s="28">
        <v>1718.9</v>
      </c>
      <c r="U22" s="28">
        <v>1707.8</v>
      </c>
      <c r="V22" s="28">
        <v>0</v>
      </c>
      <c r="W22" s="28">
        <v>2451.8000000000002</v>
      </c>
      <c r="X22" s="28">
        <v>0</v>
      </c>
      <c r="Y22" s="28">
        <v>0</v>
      </c>
      <c r="Z22" s="28">
        <v>1058.27272727272</v>
      </c>
      <c r="AA22" s="28">
        <v>480</v>
      </c>
      <c r="AB22" s="28">
        <v>0</v>
      </c>
      <c r="AC22" s="28">
        <v>2260.08</v>
      </c>
      <c r="AD22" s="28">
        <v>3202321.2864000001</v>
      </c>
      <c r="AE22" s="28">
        <v>0</v>
      </c>
      <c r="AF22" s="28">
        <v>0</v>
      </c>
      <c r="AG22" s="28">
        <v>0</v>
      </c>
      <c r="AH22" s="28">
        <v>0</v>
      </c>
      <c r="AI22" s="28">
        <v>1835598.95328</v>
      </c>
      <c r="AJ22" s="28">
        <v>0</v>
      </c>
      <c r="AK22" s="28">
        <v>2435959.6651698798</v>
      </c>
      <c r="AL22" s="28">
        <v>0</v>
      </c>
      <c r="AM22" s="28">
        <v>18389068.7216</v>
      </c>
      <c r="AN22" s="28">
        <v>122730.88</v>
      </c>
      <c r="AO22" s="28">
        <v>13640974.62432</v>
      </c>
      <c r="AP22" s="28">
        <v>0</v>
      </c>
      <c r="AQ22" s="28">
        <v>588799.223999999</v>
      </c>
      <c r="AR22" s="28">
        <v>0</v>
      </c>
      <c r="AS22" s="28">
        <v>1516755.842372</v>
      </c>
      <c r="AT22" s="28">
        <v>960408.76947204303</v>
      </c>
      <c r="AU22" s="28">
        <v>0</v>
      </c>
      <c r="AV22" s="29">
        <v>5.2935623742324799E-5</v>
      </c>
      <c r="AW22" s="28">
        <v>7.50048116522017E-2</v>
      </c>
      <c r="AX22" s="28">
        <v>0</v>
      </c>
      <c r="AY22" s="28">
        <v>0</v>
      </c>
      <c r="AZ22" s="28">
        <v>0</v>
      </c>
      <c r="BA22" s="28">
        <v>0</v>
      </c>
      <c r="BB22" s="28">
        <v>4.2993423034864003E-2</v>
      </c>
      <c r="BC22" s="28">
        <v>0</v>
      </c>
      <c r="BD22" s="28">
        <v>5.7055079593161501E-2</v>
      </c>
      <c r="BE22" s="28">
        <v>0</v>
      </c>
      <c r="BF22" s="28">
        <v>0.43070901154754299</v>
      </c>
      <c r="BG22" s="28">
        <v>2.8746042995134E-3</v>
      </c>
      <c r="BH22" s="28">
        <v>0.319499088612617</v>
      </c>
      <c r="BI22" s="28">
        <v>0</v>
      </c>
      <c r="BJ22" s="28">
        <v>1.3790863235565399E-2</v>
      </c>
      <c r="BK22" s="28">
        <v>0</v>
      </c>
      <c r="BL22" s="28">
        <v>3.5525475461389497E-2</v>
      </c>
      <c r="BM22" s="28">
        <v>2.2494706939400901E-2</v>
      </c>
      <c r="BN22" s="28">
        <v>10.009735793579001</v>
      </c>
      <c r="BO22" s="28">
        <v>42694878.046613902</v>
      </c>
    </row>
    <row r="23" spans="1:67" hidden="1" x14ac:dyDescent="0.25">
      <c r="A23" s="28" t="s">
        <v>164</v>
      </c>
      <c r="B23" s="28" t="s">
        <v>382</v>
      </c>
      <c r="C23" s="28">
        <v>2022</v>
      </c>
      <c r="D23" s="28">
        <v>0</v>
      </c>
      <c r="E23" s="28">
        <v>37</v>
      </c>
      <c r="F23" s="28">
        <v>0</v>
      </c>
      <c r="G23" s="28">
        <v>0</v>
      </c>
      <c r="H23" s="28">
        <v>0</v>
      </c>
      <c r="I23" s="28">
        <v>0</v>
      </c>
      <c r="J23" s="28">
        <v>214.8</v>
      </c>
      <c r="K23" s="28">
        <v>0</v>
      </c>
      <c r="L23" s="28">
        <v>0</v>
      </c>
      <c r="M23" s="28">
        <v>0</v>
      </c>
      <c r="N23" s="28">
        <v>0</v>
      </c>
      <c r="O23" s="28">
        <v>0</v>
      </c>
      <c r="P23" s="28">
        <v>605.02699999999902</v>
      </c>
      <c r="Q23" s="28">
        <v>1009.5</v>
      </c>
      <c r="R23" s="28">
        <v>0</v>
      </c>
      <c r="S23" s="28">
        <v>1281.5999999999999</v>
      </c>
      <c r="T23" s="28">
        <v>178</v>
      </c>
      <c r="U23" s="28">
        <v>0</v>
      </c>
      <c r="V23" s="28">
        <v>0</v>
      </c>
      <c r="W23" s="28">
        <v>918.5</v>
      </c>
      <c r="X23" s="28">
        <v>0</v>
      </c>
      <c r="Y23" s="28">
        <v>0</v>
      </c>
      <c r="Z23" s="28">
        <v>75.272727272727295</v>
      </c>
      <c r="AA23" s="28">
        <v>200.9</v>
      </c>
      <c r="AB23" s="28">
        <v>0</v>
      </c>
      <c r="AC23" s="28">
        <v>0</v>
      </c>
      <c r="AD23" s="28">
        <v>0</v>
      </c>
      <c r="AE23" s="28">
        <v>0</v>
      </c>
      <c r="AF23" s="28">
        <v>0</v>
      </c>
      <c r="AG23" s="28">
        <v>0</v>
      </c>
      <c r="AH23" s="28">
        <v>0</v>
      </c>
      <c r="AI23" s="28">
        <v>3901846.3426665599</v>
      </c>
      <c r="AJ23" s="28">
        <v>1195520</v>
      </c>
      <c r="AK23" s="28">
        <v>3488997.2167838402</v>
      </c>
      <c r="AL23" s="28">
        <v>0</v>
      </c>
      <c r="AM23" s="28">
        <v>40840.912967693301</v>
      </c>
      <c r="AN23" s="28">
        <v>0</v>
      </c>
      <c r="AO23" s="28">
        <v>0</v>
      </c>
      <c r="AP23" s="28">
        <v>0</v>
      </c>
      <c r="AQ23" s="28">
        <v>79637.823359999995</v>
      </c>
      <c r="AR23" s="28">
        <v>0</v>
      </c>
      <c r="AS23" s="28">
        <v>101227.82309999999</v>
      </c>
      <c r="AT23" s="28">
        <v>375739.10532102297</v>
      </c>
      <c r="AU23" s="28">
        <v>0</v>
      </c>
      <c r="AV23" s="28">
        <v>0</v>
      </c>
      <c r="AW23" s="28">
        <v>0</v>
      </c>
      <c r="AX23" s="28">
        <v>0</v>
      </c>
      <c r="AY23" s="28">
        <v>0</v>
      </c>
      <c r="AZ23" s="28">
        <v>0</v>
      </c>
      <c r="BA23" s="28">
        <v>0</v>
      </c>
      <c r="BB23" s="28">
        <v>0.42486143248547498</v>
      </c>
      <c r="BC23" s="28">
        <v>0.13017692014440199</v>
      </c>
      <c r="BD23" s="28">
        <v>0.37990741440821901</v>
      </c>
      <c r="BE23" s="28">
        <v>0</v>
      </c>
      <c r="BF23" s="28">
        <v>4.4470558970320997E-3</v>
      </c>
      <c r="BG23" s="28">
        <v>0</v>
      </c>
      <c r="BH23" s="28">
        <v>0</v>
      </c>
      <c r="BI23" s="28">
        <v>0</v>
      </c>
      <c r="BJ23" s="28">
        <v>8.6715459147556993E-3</v>
      </c>
      <c r="BK23" s="28">
        <v>0</v>
      </c>
      <c r="BL23" s="28">
        <v>1.10224222464537E-2</v>
      </c>
      <c r="BM23" s="28">
        <v>4.09132089036605E-2</v>
      </c>
      <c r="BN23" s="28">
        <v>1.7104174350869999E-2</v>
      </c>
      <c r="BO23" s="28">
        <v>9183809.22419912</v>
      </c>
    </row>
    <row r="24" spans="1:67" hidden="1" x14ac:dyDescent="0.25">
      <c r="A24" s="28" t="s">
        <v>167</v>
      </c>
      <c r="B24" s="28" t="s">
        <v>382</v>
      </c>
      <c r="C24" s="28">
        <v>2022</v>
      </c>
      <c r="D24" s="28">
        <v>0</v>
      </c>
      <c r="E24" s="28">
        <v>2</v>
      </c>
      <c r="F24" s="28">
        <v>6.3480572206421795E-2</v>
      </c>
      <c r="G24" s="28">
        <v>0</v>
      </c>
      <c r="H24" s="28">
        <v>0</v>
      </c>
      <c r="I24" s="28">
        <v>0</v>
      </c>
      <c r="J24" s="28">
        <v>187.7</v>
      </c>
      <c r="K24" s="28">
        <v>6493.5</v>
      </c>
      <c r="L24" s="28">
        <v>0</v>
      </c>
      <c r="M24" s="28">
        <v>0</v>
      </c>
      <c r="N24" s="28">
        <v>0</v>
      </c>
      <c r="O24" s="28">
        <v>0</v>
      </c>
      <c r="P24" s="28">
        <v>261</v>
      </c>
      <c r="Q24" s="28">
        <v>3313.0998</v>
      </c>
      <c r="R24" s="28">
        <v>0</v>
      </c>
      <c r="S24" s="28">
        <v>6834</v>
      </c>
      <c r="T24" s="28">
        <v>4192</v>
      </c>
      <c r="U24" s="28">
        <v>3318</v>
      </c>
      <c r="V24" s="28">
        <v>0</v>
      </c>
      <c r="W24" s="28">
        <v>2747.9</v>
      </c>
      <c r="X24" s="28">
        <v>2232</v>
      </c>
      <c r="Y24" s="28">
        <v>0</v>
      </c>
      <c r="Z24" s="28">
        <v>83.999999999999901</v>
      </c>
      <c r="AA24" s="28">
        <v>191</v>
      </c>
      <c r="AB24" s="28">
        <v>0</v>
      </c>
      <c r="AC24" s="28">
        <v>60474.291740462199</v>
      </c>
      <c r="AD24" s="28">
        <v>41138815.629760496</v>
      </c>
      <c r="AE24" s="28">
        <v>0</v>
      </c>
      <c r="AF24" s="28">
        <v>0</v>
      </c>
      <c r="AG24" s="28">
        <v>0</v>
      </c>
      <c r="AH24" s="28">
        <v>0</v>
      </c>
      <c r="AI24" s="28">
        <v>1453927.028832</v>
      </c>
      <c r="AJ24" s="28">
        <v>1189215</v>
      </c>
      <c r="AK24" s="28">
        <v>10902220.849524399</v>
      </c>
      <c r="AL24" s="28">
        <v>0</v>
      </c>
      <c r="AM24" s="28">
        <v>28673247.278723001</v>
      </c>
      <c r="AN24" s="28">
        <v>4325632.4535848098</v>
      </c>
      <c r="AO24" s="28">
        <v>26502373.699200001</v>
      </c>
      <c r="AP24" s="28">
        <v>0</v>
      </c>
      <c r="AQ24" s="28">
        <v>3157093.31053583</v>
      </c>
      <c r="AR24" s="28">
        <v>0</v>
      </c>
      <c r="AS24" s="28">
        <v>110523.47593299999</v>
      </c>
      <c r="AT24" s="28">
        <v>390739.433288206</v>
      </c>
      <c r="AU24" s="28">
        <v>0</v>
      </c>
      <c r="AV24" s="28">
        <v>5.1291013983080004E-4</v>
      </c>
      <c r="AW24" s="28">
        <v>0.34891711948764198</v>
      </c>
      <c r="AX24" s="28">
        <v>0</v>
      </c>
      <c r="AY24" s="28">
        <v>0</v>
      </c>
      <c r="AZ24" s="28">
        <v>0</v>
      </c>
      <c r="BA24" s="28">
        <v>0</v>
      </c>
      <c r="BB24" s="28">
        <v>1.2331420413530201E-2</v>
      </c>
      <c r="BC24" s="28">
        <v>1.00862765711544E-2</v>
      </c>
      <c r="BD24" s="28">
        <v>9.24667236186138E-2</v>
      </c>
      <c r="BE24" s="28">
        <v>0</v>
      </c>
      <c r="BF24" s="28">
        <v>0.243190930358515</v>
      </c>
      <c r="BG24" s="28">
        <v>3.66876681441268E-2</v>
      </c>
      <c r="BH24" s="28">
        <v>0.224778758191093</v>
      </c>
      <c r="BI24" s="28">
        <v>0</v>
      </c>
      <c r="BJ24" s="28">
        <v>2.6776752976548301E-2</v>
      </c>
      <c r="BK24" s="28">
        <v>0</v>
      </c>
      <c r="BL24" s="28">
        <v>9.3740017226950001E-4</v>
      </c>
      <c r="BM24" s="28">
        <v>3.3140399266750999E-3</v>
      </c>
      <c r="BN24" s="28">
        <v>58.156551902779498</v>
      </c>
      <c r="BO24" s="28">
        <v>117904262.451122</v>
      </c>
    </row>
    <row r="25" spans="1:67" hidden="1" x14ac:dyDescent="0.25">
      <c r="A25" s="28" t="s">
        <v>168</v>
      </c>
      <c r="B25" s="28" t="s">
        <v>382</v>
      </c>
      <c r="C25" s="28">
        <v>2022</v>
      </c>
      <c r="D25" s="28">
        <v>0</v>
      </c>
      <c r="E25" s="28">
        <v>32</v>
      </c>
      <c r="F25" s="28">
        <v>0.451033844254706</v>
      </c>
      <c r="G25" s="28">
        <v>0</v>
      </c>
      <c r="H25" s="28">
        <v>0</v>
      </c>
      <c r="I25" s="28">
        <v>0</v>
      </c>
      <c r="J25" s="28">
        <v>85.9</v>
      </c>
      <c r="K25" s="28">
        <v>3074.5</v>
      </c>
      <c r="L25" s="28">
        <v>0</v>
      </c>
      <c r="M25" s="28">
        <v>0</v>
      </c>
      <c r="N25" s="28">
        <v>0</v>
      </c>
      <c r="O25" s="28">
        <v>0</v>
      </c>
      <c r="P25" s="28">
        <v>171.6</v>
      </c>
      <c r="Q25" s="28">
        <v>4886.8999999999996</v>
      </c>
      <c r="R25" s="28">
        <v>0</v>
      </c>
      <c r="S25" s="28">
        <v>2499.3000000000002</v>
      </c>
      <c r="T25" s="28">
        <v>2820.5</v>
      </c>
      <c r="U25" s="28">
        <v>1657</v>
      </c>
      <c r="V25" s="28">
        <v>0</v>
      </c>
      <c r="W25" s="28">
        <v>856.8</v>
      </c>
      <c r="X25" s="28">
        <v>0</v>
      </c>
      <c r="Y25" s="28">
        <v>0</v>
      </c>
      <c r="Z25" s="28">
        <v>690.09090909090799</v>
      </c>
      <c r="AA25" s="28">
        <v>1124.0999999999999</v>
      </c>
      <c r="AB25" s="28">
        <v>0</v>
      </c>
      <c r="AC25" s="28">
        <v>37034.476799999997</v>
      </c>
      <c r="AD25" s="28">
        <v>18863365.947681099</v>
      </c>
      <c r="AE25" s="28">
        <v>0</v>
      </c>
      <c r="AF25" s="28">
        <v>0</v>
      </c>
      <c r="AG25" s="28">
        <v>0</v>
      </c>
      <c r="AH25" s="28">
        <v>0</v>
      </c>
      <c r="AI25" s="28">
        <v>815948.49550890701</v>
      </c>
      <c r="AJ25" s="28">
        <v>7345155</v>
      </c>
      <c r="AK25" s="28">
        <v>16395424.0261315</v>
      </c>
      <c r="AL25" s="28">
        <v>0</v>
      </c>
      <c r="AM25" s="28">
        <v>2960693.3770586099</v>
      </c>
      <c r="AN25" s="28">
        <v>1523671.6958389999</v>
      </c>
      <c r="AO25" s="28">
        <v>13235211.9408</v>
      </c>
      <c r="AP25" s="28">
        <v>0</v>
      </c>
      <c r="AQ25" s="28">
        <v>731195.41161499894</v>
      </c>
      <c r="AR25" s="28">
        <v>0</v>
      </c>
      <c r="AS25" s="28">
        <v>939706.21768899995</v>
      </c>
      <c r="AT25" s="28">
        <v>2246517.0496755601</v>
      </c>
      <c r="AU25" s="28">
        <v>0</v>
      </c>
      <c r="AV25" s="28">
        <v>5.6893907648740004E-4</v>
      </c>
      <c r="AW25" s="28">
        <v>0.289786893971125</v>
      </c>
      <c r="AX25" s="28">
        <v>0</v>
      </c>
      <c r="AY25" s="28">
        <v>0</v>
      </c>
      <c r="AZ25" s="28">
        <v>0</v>
      </c>
      <c r="BA25" s="28">
        <v>0</v>
      </c>
      <c r="BB25" s="28">
        <v>1.25349410497444E-2</v>
      </c>
      <c r="BC25" s="28">
        <v>0.112839334140582</v>
      </c>
      <c r="BD25" s="28">
        <v>0.25187334100658099</v>
      </c>
      <c r="BE25" s="28">
        <v>0</v>
      </c>
      <c r="BF25" s="28">
        <v>4.5483406308202801E-2</v>
      </c>
      <c r="BG25" s="28">
        <v>2.34072799835164E-2</v>
      </c>
      <c r="BH25" s="28">
        <v>0.203324845099846</v>
      </c>
      <c r="BI25" s="28">
        <v>0</v>
      </c>
      <c r="BJ25" s="28">
        <v>1.1232928831765399E-2</v>
      </c>
      <c r="BK25" s="28">
        <v>0</v>
      </c>
      <c r="BL25" s="28">
        <v>1.4436158786545999E-2</v>
      </c>
      <c r="BM25" s="28">
        <v>3.4511931745600702E-2</v>
      </c>
      <c r="BN25" s="28">
        <v>22.006940684808701</v>
      </c>
      <c r="BO25" s="28">
        <v>65093923.638798699</v>
      </c>
    </row>
    <row r="26" spans="1:67" hidden="1" x14ac:dyDescent="0.25">
      <c r="A26" s="28" t="s">
        <v>170</v>
      </c>
      <c r="B26" s="28" t="s">
        <v>382</v>
      </c>
      <c r="C26" s="28">
        <v>2022</v>
      </c>
      <c r="D26" s="28">
        <v>0</v>
      </c>
      <c r="E26" s="28">
        <v>21.4</v>
      </c>
      <c r="F26" s="28">
        <v>0</v>
      </c>
      <c r="G26" s="28">
        <v>0</v>
      </c>
      <c r="H26" s="28">
        <v>0</v>
      </c>
      <c r="I26" s="28">
        <v>0</v>
      </c>
      <c r="J26" s="28">
        <v>0</v>
      </c>
      <c r="K26" s="28">
        <v>9701.5</v>
      </c>
      <c r="L26" s="28">
        <v>0</v>
      </c>
      <c r="M26" s="28">
        <v>0</v>
      </c>
      <c r="N26" s="28">
        <v>0</v>
      </c>
      <c r="O26" s="28">
        <v>0</v>
      </c>
      <c r="P26" s="28">
        <v>570</v>
      </c>
      <c r="Q26" s="28">
        <v>2430.1999999999998</v>
      </c>
      <c r="R26" s="28">
        <v>0</v>
      </c>
      <c r="S26" s="28">
        <v>1794.9</v>
      </c>
      <c r="T26" s="28">
        <v>3477.9</v>
      </c>
      <c r="U26" s="28">
        <v>1190</v>
      </c>
      <c r="V26" s="28">
        <v>0</v>
      </c>
      <c r="W26" s="28">
        <v>1193.0999999999999</v>
      </c>
      <c r="X26" s="28">
        <v>657</v>
      </c>
      <c r="Y26" s="28">
        <v>0</v>
      </c>
      <c r="Z26" s="28">
        <v>162.81818181818099</v>
      </c>
      <c r="AA26" s="28">
        <v>91.1</v>
      </c>
      <c r="AB26" s="28">
        <v>0</v>
      </c>
      <c r="AC26" s="28">
        <v>0</v>
      </c>
      <c r="AD26" s="28">
        <v>58088086.760498099</v>
      </c>
      <c r="AE26" s="28">
        <v>0</v>
      </c>
      <c r="AF26" s="28">
        <v>0</v>
      </c>
      <c r="AG26" s="28">
        <v>0</v>
      </c>
      <c r="AH26" s="28">
        <v>0</v>
      </c>
      <c r="AI26" s="28">
        <v>1154919.17255712</v>
      </c>
      <c r="AJ26" s="28">
        <v>0</v>
      </c>
      <c r="AK26" s="28">
        <v>8610630.4516162705</v>
      </c>
      <c r="AL26" s="28">
        <v>0</v>
      </c>
      <c r="AM26" s="28">
        <v>2095927.0604672099</v>
      </c>
      <c r="AN26" s="28">
        <v>495097.08140931901</v>
      </c>
      <c r="AO26" s="28">
        <v>9505070.7359999996</v>
      </c>
      <c r="AP26" s="28">
        <v>0</v>
      </c>
      <c r="AQ26" s="28">
        <v>75518.625599999999</v>
      </c>
      <c r="AR26" s="28">
        <v>0</v>
      </c>
      <c r="AS26" s="28">
        <v>238207.55177799999</v>
      </c>
      <c r="AT26" s="28">
        <v>196743.22837764199</v>
      </c>
      <c r="AU26" s="28">
        <v>0</v>
      </c>
      <c r="AV26" s="28">
        <v>0</v>
      </c>
      <c r="AW26" s="28">
        <v>0.72194807218994606</v>
      </c>
      <c r="AX26" s="28">
        <v>0</v>
      </c>
      <c r="AY26" s="28">
        <v>0</v>
      </c>
      <c r="AZ26" s="28">
        <v>0</v>
      </c>
      <c r="BA26" s="28">
        <v>0</v>
      </c>
      <c r="BB26" s="28">
        <v>1.43539186201917E-2</v>
      </c>
      <c r="BC26" s="28">
        <v>0</v>
      </c>
      <c r="BD26" s="28">
        <v>0.107017262946105</v>
      </c>
      <c r="BE26" s="28">
        <v>0</v>
      </c>
      <c r="BF26" s="28">
        <v>2.6049239786359101E-2</v>
      </c>
      <c r="BG26" s="28">
        <v>6.1533165129719998E-3</v>
      </c>
      <c r="BH26" s="28">
        <v>0.11813381842265699</v>
      </c>
      <c r="BI26" s="28">
        <v>0</v>
      </c>
      <c r="BJ26" s="28">
        <v>9.3858360994299997E-4</v>
      </c>
      <c r="BK26" s="28">
        <v>0</v>
      </c>
      <c r="BL26" s="28">
        <v>2.9605637296383001E-3</v>
      </c>
      <c r="BM26" s="28">
        <v>2.4452241821856001E-3</v>
      </c>
      <c r="BN26" s="28">
        <v>60.5819900450661</v>
      </c>
      <c r="BO26" s="28">
        <v>80460200.668303594</v>
      </c>
    </row>
    <row r="27" spans="1:67" hidden="1" x14ac:dyDescent="0.25">
      <c r="A27" s="28" t="s">
        <v>169</v>
      </c>
      <c r="B27" s="28" t="s">
        <v>382</v>
      </c>
      <c r="C27" s="28">
        <v>2022</v>
      </c>
      <c r="D27" s="28">
        <v>0</v>
      </c>
      <c r="E27" s="28">
        <v>0</v>
      </c>
      <c r="F27" s="28">
        <v>0</v>
      </c>
      <c r="G27" s="28">
        <v>0</v>
      </c>
      <c r="H27" s="28">
        <v>0</v>
      </c>
      <c r="I27" s="28">
        <v>0</v>
      </c>
      <c r="J27" s="28">
        <v>0</v>
      </c>
      <c r="K27" s="28">
        <v>1444</v>
      </c>
      <c r="L27" s="28">
        <v>0</v>
      </c>
      <c r="M27" s="28">
        <v>0</v>
      </c>
      <c r="N27" s="28">
        <v>0</v>
      </c>
      <c r="O27" s="28">
        <v>0</v>
      </c>
      <c r="P27" s="28">
        <v>0</v>
      </c>
      <c r="Q27" s="28">
        <v>0</v>
      </c>
      <c r="R27" s="28">
        <v>0</v>
      </c>
      <c r="S27" s="28">
        <v>7824</v>
      </c>
      <c r="T27" s="28">
        <v>1330.2</v>
      </c>
      <c r="U27" s="28">
        <v>1401</v>
      </c>
      <c r="V27" s="28">
        <v>0</v>
      </c>
      <c r="W27" s="28">
        <v>2012.4</v>
      </c>
      <c r="X27" s="28">
        <v>0</v>
      </c>
      <c r="Y27" s="28">
        <v>0</v>
      </c>
      <c r="Z27" s="28">
        <v>9.1818181818181799</v>
      </c>
      <c r="AA27" s="28">
        <v>218.1</v>
      </c>
      <c r="AB27" s="28">
        <v>0</v>
      </c>
      <c r="AC27" s="28">
        <v>0</v>
      </c>
      <c r="AD27" s="28">
        <v>10069800.107519999</v>
      </c>
      <c r="AE27" s="28">
        <v>0</v>
      </c>
      <c r="AF27" s="28">
        <v>0</v>
      </c>
      <c r="AG27" s="28">
        <v>0</v>
      </c>
      <c r="AH27" s="28">
        <v>0</v>
      </c>
      <c r="AI27" s="28">
        <v>0</v>
      </c>
      <c r="AJ27" s="28">
        <v>0</v>
      </c>
      <c r="AK27" s="28">
        <v>0</v>
      </c>
      <c r="AL27" s="28">
        <v>0</v>
      </c>
      <c r="AM27" s="28">
        <v>9639735.5734762792</v>
      </c>
      <c r="AN27" s="28">
        <v>44881.8</v>
      </c>
      <c r="AO27" s="28">
        <v>11190423.614399999</v>
      </c>
      <c r="AP27" s="28">
        <v>0</v>
      </c>
      <c r="AQ27" s="28">
        <v>7323.0182400000003</v>
      </c>
      <c r="AR27" s="28">
        <v>0</v>
      </c>
      <c r="AS27" s="28">
        <v>13792.217234</v>
      </c>
      <c r="AT27" s="28">
        <v>464247.89712207898</v>
      </c>
      <c r="AU27" s="28">
        <v>0</v>
      </c>
      <c r="AV27" s="28">
        <v>0</v>
      </c>
      <c r="AW27" s="28">
        <v>0.32038608576878502</v>
      </c>
      <c r="AX27" s="28">
        <v>0</v>
      </c>
      <c r="AY27" s="28">
        <v>0</v>
      </c>
      <c r="AZ27" s="28">
        <v>0</v>
      </c>
      <c r="BA27" s="28">
        <v>0</v>
      </c>
      <c r="BB27" s="28">
        <v>0</v>
      </c>
      <c r="BC27" s="28">
        <v>0</v>
      </c>
      <c r="BD27" s="28">
        <v>0</v>
      </c>
      <c r="BE27" s="28">
        <v>0</v>
      </c>
      <c r="BF27" s="28">
        <v>0.306702925108292</v>
      </c>
      <c r="BG27" s="28">
        <v>1.4279830851378001E-3</v>
      </c>
      <c r="BH27" s="28">
        <v>0.35604043592034901</v>
      </c>
      <c r="BI27" s="28">
        <v>0</v>
      </c>
      <c r="BJ27" s="28">
        <v>2.329930211995E-4</v>
      </c>
      <c r="BK27" s="28">
        <v>0</v>
      </c>
      <c r="BL27" s="28">
        <v>4.3882047771470002E-4</v>
      </c>
      <c r="BM27" s="28">
        <v>1.47707566185208E-2</v>
      </c>
      <c r="BN27" s="28">
        <v>15.3275233596309</v>
      </c>
      <c r="BO27" s="28">
        <v>31430204.2279923</v>
      </c>
    </row>
    <row r="28" spans="1:67" hidden="1" x14ac:dyDescent="0.25">
      <c r="A28" s="28" t="s">
        <v>171</v>
      </c>
      <c r="B28" s="28" t="s">
        <v>382</v>
      </c>
      <c r="C28" s="28">
        <v>2022</v>
      </c>
      <c r="D28" s="28">
        <v>0</v>
      </c>
      <c r="E28" s="28">
        <v>400</v>
      </c>
      <c r="F28" s="28">
        <v>0</v>
      </c>
      <c r="G28" s="28">
        <v>0</v>
      </c>
      <c r="H28" s="28">
        <v>0</v>
      </c>
      <c r="I28" s="28">
        <v>0</v>
      </c>
      <c r="J28" s="28">
        <v>0</v>
      </c>
      <c r="K28" s="28">
        <v>1625</v>
      </c>
      <c r="L28" s="28">
        <v>0</v>
      </c>
      <c r="M28" s="28">
        <v>0</v>
      </c>
      <c r="N28" s="28">
        <v>0</v>
      </c>
      <c r="O28" s="28">
        <v>0</v>
      </c>
      <c r="P28" s="28">
        <v>2789.7</v>
      </c>
      <c r="Q28" s="28">
        <v>1431.3</v>
      </c>
      <c r="R28" s="28">
        <v>0</v>
      </c>
      <c r="S28" s="28">
        <v>40</v>
      </c>
      <c r="T28" s="28">
        <v>404.9</v>
      </c>
      <c r="U28" s="28">
        <v>0</v>
      </c>
      <c r="V28" s="28">
        <v>0</v>
      </c>
      <c r="W28" s="28">
        <v>52</v>
      </c>
      <c r="X28" s="28">
        <v>0</v>
      </c>
      <c r="Y28" s="28">
        <v>0</v>
      </c>
      <c r="Z28" s="28">
        <v>15.363636363636299</v>
      </c>
      <c r="AA28" s="28">
        <v>16.999999999999901</v>
      </c>
      <c r="AB28" s="28">
        <v>0</v>
      </c>
      <c r="AC28" s="28">
        <v>0</v>
      </c>
      <c r="AD28" s="28">
        <v>5133112.4638518002</v>
      </c>
      <c r="AE28" s="28">
        <v>0</v>
      </c>
      <c r="AF28" s="28">
        <v>0</v>
      </c>
      <c r="AG28" s="28">
        <v>0</v>
      </c>
      <c r="AH28" s="28">
        <v>0</v>
      </c>
      <c r="AI28" s="28">
        <v>10686141.494086601</v>
      </c>
      <c r="AJ28" s="28">
        <v>70080</v>
      </c>
      <c r="AK28" s="28">
        <v>4393761.4183623204</v>
      </c>
      <c r="AL28" s="28">
        <v>0</v>
      </c>
      <c r="AM28" s="28">
        <v>1520</v>
      </c>
      <c r="AN28" s="28">
        <v>168468.91555000001</v>
      </c>
      <c r="AO28" s="28">
        <v>0</v>
      </c>
      <c r="AP28" s="28">
        <v>0</v>
      </c>
      <c r="AQ28" s="28">
        <v>0</v>
      </c>
      <c r="AR28" s="28">
        <v>0</v>
      </c>
      <c r="AS28" s="28">
        <v>22528.698049999999</v>
      </c>
      <c r="AT28" s="28">
        <v>32412.415264763898</v>
      </c>
      <c r="AU28" s="28">
        <v>0</v>
      </c>
      <c r="AV28" s="28">
        <v>0</v>
      </c>
      <c r="AW28" s="28">
        <v>0.25029774258807302</v>
      </c>
      <c r="AX28" s="28">
        <v>0</v>
      </c>
      <c r="AY28" s="28">
        <v>0</v>
      </c>
      <c r="AZ28" s="28">
        <v>0</v>
      </c>
      <c r="BA28" s="28">
        <v>0</v>
      </c>
      <c r="BB28" s="28">
        <v>0.52107120422208097</v>
      </c>
      <c r="BC28" s="28">
        <v>3.4171988095132002E-3</v>
      </c>
      <c r="BD28" s="28">
        <v>0.21424595159978799</v>
      </c>
      <c r="BE28" s="28">
        <v>0</v>
      </c>
      <c r="BF28" s="29">
        <v>7.4117325777114698E-5</v>
      </c>
      <c r="BG28" s="28">
        <v>8.2147799323265998E-3</v>
      </c>
      <c r="BH28" s="28">
        <v>0</v>
      </c>
      <c r="BI28" s="28">
        <v>0</v>
      </c>
      <c r="BJ28" s="28">
        <v>0</v>
      </c>
      <c r="BK28" s="28">
        <v>0</v>
      </c>
      <c r="BL28" s="28">
        <v>1.0985308241486999E-3</v>
      </c>
      <c r="BM28" s="28">
        <v>1.5804746982905E-3</v>
      </c>
      <c r="BN28" s="28">
        <v>5.7723874542338098</v>
      </c>
      <c r="BO28" s="28">
        <v>20508025.405165501</v>
      </c>
    </row>
    <row r="29" spans="1:67" hidden="1" x14ac:dyDescent="0.25">
      <c r="A29" s="28" t="s">
        <v>178</v>
      </c>
      <c r="B29" s="28" t="s">
        <v>382</v>
      </c>
      <c r="C29" s="28">
        <v>2022</v>
      </c>
      <c r="D29" s="28">
        <v>0</v>
      </c>
      <c r="E29" s="28">
        <v>19.600000000000001</v>
      </c>
      <c r="F29" s="28">
        <v>0</v>
      </c>
      <c r="G29" s="28">
        <v>0</v>
      </c>
      <c r="H29" s="28">
        <v>0</v>
      </c>
      <c r="I29" s="28">
        <v>0</v>
      </c>
      <c r="J29" s="28">
        <v>197.7</v>
      </c>
      <c r="K29" s="28">
        <v>9930</v>
      </c>
      <c r="L29" s="28">
        <v>0</v>
      </c>
      <c r="M29" s="28">
        <v>0</v>
      </c>
      <c r="N29" s="28">
        <v>0</v>
      </c>
      <c r="O29" s="28">
        <v>0</v>
      </c>
      <c r="P29" s="28">
        <v>1836.9</v>
      </c>
      <c r="Q29" s="28">
        <v>208</v>
      </c>
      <c r="R29" s="28">
        <v>0</v>
      </c>
      <c r="S29" s="28">
        <v>5640.2</v>
      </c>
      <c r="T29" s="28">
        <v>5987.2</v>
      </c>
      <c r="U29" s="28">
        <v>5149.6000000000004</v>
      </c>
      <c r="V29" s="28">
        <v>0</v>
      </c>
      <c r="W29" s="28">
        <v>355.6</v>
      </c>
      <c r="X29" s="28">
        <v>86</v>
      </c>
      <c r="Y29" s="28">
        <v>0</v>
      </c>
      <c r="Z29" s="28">
        <v>419.81818181818198</v>
      </c>
      <c r="AA29" s="28">
        <v>5823.1</v>
      </c>
      <c r="AB29" s="28">
        <v>0</v>
      </c>
      <c r="AC29" s="28">
        <v>8268.5999999999694</v>
      </c>
      <c r="AD29" s="28">
        <v>45251280.282846697</v>
      </c>
      <c r="AE29" s="28">
        <v>0</v>
      </c>
      <c r="AF29" s="28">
        <v>0</v>
      </c>
      <c r="AG29" s="28">
        <v>0</v>
      </c>
      <c r="AH29" s="28">
        <v>0</v>
      </c>
      <c r="AI29" s="28">
        <v>4563267.7028160002</v>
      </c>
      <c r="AJ29" s="28">
        <v>0</v>
      </c>
      <c r="AK29" s="28">
        <v>349794.67683953501</v>
      </c>
      <c r="AL29" s="28">
        <v>0</v>
      </c>
      <c r="AM29" s="28">
        <v>36637916.373473004</v>
      </c>
      <c r="AN29" s="28">
        <v>4255143.3258400001</v>
      </c>
      <c r="AO29" s="28">
        <v>41132195.178240001</v>
      </c>
      <c r="AP29" s="28">
        <v>0</v>
      </c>
      <c r="AQ29" s="28">
        <v>446148.51746</v>
      </c>
      <c r="AR29" s="28">
        <v>0</v>
      </c>
      <c r="AS29" s="28">
        <v>340108.95781999902</v>
      </c>
      <c r="AT29" s="28">
        <v>12035751.5701162</v>
      </c>
      <c r="AU29" s="28">
        <v>0</v>
      </c>
      <c r="AV29" s="29">
        <v>5.7017012250397297E-5</v>
      </c>
      <c r="AW29" s="28">
        <v>0.312035024337039</v>
      </c>
      <c r="AX29" s="28">
        <v>0</v>
      </c>
      <c r="AY29" s="28">
        <v>0</v>
      </c>
      <c r="AZ29" s="28">
        <v>0</v>
      </c>
      <c r="BA29" s="28">
        <v>0</v>
      </c>
      <c r="BB29" s="28">
        <v>3.1466498622898999E-2</v>
      </c>
      <c r="BC29" s="28">
        <v>0</v>
      </c>
      <c r="BD29" s="28">
        <v>2.4120464618537E-3</v>
      </c>
      <c r="BE29" s="28">
        <v>0</v>
      </c>
      <c r="BF29" s="28">
        <v>0.25264065581783401</v>
      </c>
      <c r="BG29" s="28">
        <v>2.9341794153377398E-2</v>
      </c>
      <c r="BH29" s="28">
        <v>0.28363143414404401</v>
      </c>
      <c r="BI29" s="28">
        <v>0</v>
      </c>
      <c r="BJ29" s="28">
        <v>3.0764646355504999E-3</v>
      </c>
      <c r="BK29" s="28">
        <v>0</v>
      </c>
      <c r="BL29" s="28">
        <v>2.3452575544218E-3</v>
      </c>
      <c r="BM29" s="28">
        <v>8.2993807260728095E-2</v>
      </c>
      <c r="BN29" s="28">
        <v>59.703706453550303</v>
      </c>
      <c r="BO29" s="28">
        <v>145019875.185451</v>
      </c>
    </row>
    <row r="30" spans="1:67" hidden="1" x14ac:dyDescent="0.25">
      <c r="A30" s="28" t="s">
        <v>179</v>
      </c>
      <c r="B30" s="28" t="s">
        <v>382</v>
      </c>
      <c r="C30" s="28">
        <v>2022</v>
      </c>
      <c r="D30" s="28">
        <v>0</v>
      </c>
      <c r="E30" s="28">
        <v>0</v>
      </c>
      <c r="F30" s="28">
        <v>0</v>
      </c>
      <c r="G30" s="28">
        <v>0</v>
      </c>
      <c r="H30" s="28">
        <v>0</v>
      </c>
      <c r="I30" s="28">
        <v>0</v>
      </c>
      <c r="J30" s="28">
        <v>0</v>
      </c>
      <c r="K30" s="28">
        <v>2679</v>
      </c>
      <c r="L30" s="28">
        <v>0</v>
      </c>
      <c r="M30" s="28">
        <v>0</v>
      </c>
      <c r="N30" s="28">
        <v>0</v>
      </c>
      <c r="O30" s="28">
        <v>0</v>
      </c>
      <c r="P30" s="28">
        <v>508</v>
      </c>
      <c r="Q30" s="28">
        <v>4325.8999999999896</v>
      </c>
      <c r="R30" s="28">
        <v>0</v>
      </c>
      <c r="S30" s="28">
        <v>5.3</v>
      </c>
      <c r="T30" s="28">
        <v>520.79999999999995</v>
      </c>
      <c r="U30" s="28">
        <v>0</v>
      </c>
      <c r="V30" s="28">
        <v>0</v>
      </c>
      <c r="W30" s="28">
        <v>119.9</v>
      </c>
      <c r="X30" s="28">
        <v>0</v>
      </c>
      <c r="Y30" s="28">
        <v>0</v>
      </c>
      <c r="Z30" s="28">
        <v>54.727272727272698</v>
      </c>
      <c r="AA30" s="28">
        <v>0</v>
      </c>
      <c r="AB30" s="28">
        <v>0</v>
      </c>
      <c r="AC30" s="28">
        <v>0</v>
      </c>
      <c r="AD30" s="28">
        <v>13260097.562351299</v>
      </c>
      <c r="AE30" s="28">
        <v>0</v>
      </c>
      <c r="AF30" s="28">
        <v>0</v>
      </c>
      <c r="AG30" s="28">
        <v>0</v>
      </c>
      <c r="AH30" s="28">
        <v>0</v>
      </c>
      <c r="AI30" s="28">
        <v>1812013.0228951301</v>
      </c>
      <c r="AJ30" s="28">
        <v>7345155</v>
      </c>
      <c r="AK30" s="28">
        <v>15379058.804556601</v>
      </c>
      <c r="AL30" s="28">
        <v>0</v>
      </c>
      <c r="AM30" s="28">
        <v>201.4</v>
      </c>
      <c r="AN30" s="28">
        <v>416898.21125107002</v>
      </c>
      <c r="AO30" s="28">
        <v>0</v>
      </c>
      <c r="AP30" s="28">
        <v>0</v>
      </c>
      <c r="AQ30" s="28">
        <v>283778.04482499999</v>
      </c>
      <c r="AR30" s="28">
        <v>0</v>
      </c>
      <c r="AS30" s="28">
        <v>76430.464370000002</v>
      </c>
      <c r="AT30" s="28">
        <v>0</v>
      </c>
      <c r="AU30" s="28">
        <v>0</v>
      </c>
      <c r="AV30" s="28">
        <v>0</v>
      </c>
      <c r="AW30" s="28">
        <v>0.343760664978286</v>
      </c>
      <c r="AX30" s="28">
        <v>0</v>
      </c>
      <c r="AY30" s="28">
        <v>0</v>
      </c>
      <c r="AZ30" s="28">
        <v>0</v>
      </c>
      <c r="BA30" s="28">
        <v>0</v>
      </c>
      <c r="BB30" s="28">
        <v>4.6975431271962E-2</v>
      </c>
      <c r="BC30" s="28">
        <v>0.19041906406010201</v>
      </c>
      <c r="BD30" s="28">
        <v>0.39869355836452203</v>
      </c>
      <c r="BE30" s="28">
        <v>0</v>
      </c>
      <c r="BF30" s="29">
        <v>5.2211831474903796E-6</v>
      </c>
      <c r="BG30" s="28">
        <v>1.08078545918717E-2</v>
      </c>
      <c r="BH30" s="28">
        <v>0</v>
      </c>
      <c r="BI30" s="28">
        <v>0</v>
      </c>
      <c r="BJ30" s="28">
        <v>7.3567882088781001E-3</v>
      </c>
      <c r="BK30" s="28">
        <v>0</v>
      </c>
      <c r="BL30" s="28">
        <v>1.9814173412288998E-3</v>
      </c>
      <c r="BM30" s="28">
        <v>0</v>
      </c>
      <c r="BN30" s="28">
        <v>16.012161986613599</v>
      </c>
      <c r="BO30" s="28">
        <v>38573632.510249101</v>
      </c>
    </row>
    <row r="31" spans="1:67" hidden="1" x14ac:dyDescent="0.25">
      <c r="A31" s="28" t="s">
        <v>172</v>
      </c>
      <c r="B31" s="28" t="s">
        <v>382</v>
      </c>
      <c r="C31" s="28">
        <v>2022</v>
      </c>
      <c r="D31" s="28">
        <v>0</v>
      </c>
      <c r="E31" s="28">
        <v>0.20399999999999999</v>
      </c>
      <c r="F31" s="28">
        <v>0</v>
      </c>
      <c r="G31" s="28">
        <v>0</v>
      </c>
      <c r="H31" s="28">
        <v>0</v>
      </c>
      <c r="I31" s="28">
        <v>0</v>
      </c>
      <c r="J31" s="28">
        <v>0</v>
      </c>
      <c r="K31" s="28">
        <v>3777.5990000000002</v>
      </c>
      <c r="L31" s="28">
        <v>0</v>
      </c>
      <c r="M31" s="28">
        <v>0</v>
      </c>
      <c r="N31" s="28">
        <v>0</v>
      </c>
      <c r="O31" s="28">
        <v>0</v>
      </c>
      <c r="P31" s="28">
        <v>283</v>
      </c>
      <c r="Q31" s="28">
        <v>2702.1</v>
      </c>
      <c r="R31" s="28">
        <v>0</v>
      </c>
      <c r="S31" s="28">
        <v>338.2</v>
      </c>
      <c r="T31" s="28">
        <v>1141.4000000000001</v>
      </c>
      <c r="U31" s="28">
        <v>770</v>
      </c>
      <c r="V31" s="28">
        <v>0</v>
      </c>
      <c r="W31" s="28">
        <v>694.2</v>
      </c>
      <c r="X31" s="28">
        <v>0</v>
      </c>
      <c r="Y31" s="28">
        <v>0</v>
      </c>
      <c r="Z31" s="28">
        <v>54.9090909090908</v>
      </c>
      <c r="AA31" s="28">
        <v>23.3</v>
      </c>
      <c r="AB31" s="28">
        <v>0</v>
      </c>
      <c r="AC31" s="28">
        <v>0</v>
      </c>
      <c r="AD31" s="28">
        <v>10842301.0796731</v>
      </c>
      <c r="AE31" s="28">
        <v>0</v>
      </c>
      <c r="AF31" s="28">
        <v>0</v>
      </c>
      <c r="AG31" s="28">
        <v>0</v>
      </c>
      <c r="AH31" s="28">
        <v>0</v>
      </c>
      <c r="AI31" s="28">
        <v>1075721.2885790099</v>
      </c>
      <c r="AJ31" s="28">
        <v>0</v>
      </c>
      <c r="AK31" s="28">
        <v>10120723.908033</v>
      </c>
      <c r="AL31" s="28">
        <v>0</v>
      </c>
      <c r="AM31" s="28">
        <v>27995.297767750599</v>
      </c>
      <c r="AN31" s="28">
        <v>28494.2974696563</v>
      </c>
      <c r="AO31" s="28">
        <v>6150339.88799999</v>
      </c>
      <c r="AP31" s="28">
        <v>0</v>
      </c>
      <c r="AQ31" s="28">
        <v>51261.127679999998</v>
      </c>
      <c r="AR31" s="28">
        <v>0</v>
      </c>
      <c r="AS31" s="28">
        <v>84253.466180999996</v>
      </c>
      <c r="AT31" s="28">
        <v>53032.511767763302</v>
      </c>
      <c r="AU31" s="28">
        <v>0</v>
      </c>
      <c r="AV31" s="28">
        <v>0</v>
      </c>
      <c r="AW31" s="28">
        <v>0.381313013631287</v>
      </c>
      <c r="AX31" s="28">
        <v>0</v>
      </c>
      <c r="AY31" s="28">
        <v>0</v>
      </c>
      <c r="AZ31" s="28">
        <v>0</v>
      </c>
      <c r="BA31" s="28">
        <v>0</v>
      </c>
      <c r="BB31" s="28">
        <v>3.7832054594425603E-2</v>
      </c>
      <c r="BC31" s="28">
        <v>0</v>
      </c>
      <c r="BD31" s="28">
        <v>0.35593585763241098</v>
      </c>
      <c r="BE31" s="28">
        <v>0</v>
      </c>
      <c r="BF31" s="28">
        <v>9.8456695501090009E-4</v>
      </c>
      <c r="BG31" s="28">
        <v>1.0021162813704E-3</v>
      </c>
      <c r="BH31" s="28">
        <v>0.216301375539803</v>
      </c>
      <c r="BI31" s="28">
        <v>0</v>
      </c>
      <c r="BJ31" s="28">
        <v>1.8028031996311E-3</v>
      </c>
      <c r="BK31" s="28">
        <v>0</v>
      </c>
      <c r="BL31" s="28">
        <v>2.9631111387037E-3</v>
      </c>
      <c r="BM31" s="28">
        <v>1.8651010273559999E-3</v>
      </c>
      <c r="BN31" s="28">
        <v>10.985989513348301</v>
      </c>
      <c r="BO31" s="28">
        <v>28434122.865151301</v>
      </c>
    </row>
    <row r="32" spans="1:67" hidden="1" x14ac:dyDescent="0.25">
      <c r="A32" s="28" t="s">
        <v>174</v>
      </c>
      <c r="B32" s="28" t="s">
        <v>382</v>
      </c>
      <c r="C32" s="28">
        <v>2022</v>
      </c>
      <c r="D32" s="28">
        <v>0</v>
      </c>
      <c r="E32" s="28">
        <v>0</v>
      </c>
      <c r="F32" s="28">
        <v>0</v>
      </c>
      <c r="G32" s="28">
        <v>0</v>
      </c>
      <c r="H32" s="28">
        <v>0</v>
      </c>
      <c r="I32" s="28">
        <v>0</v>
      </c>
      <c r="J32" s="28">
        <v>209.9</v>
      </c>
      <c r="K32" s="28">
        <v>486</v>
      </c>
      <c r="L32" s="28">
        <v>0</v>
      </c>
      <c r="M32" s="28">
        <v>0</v>
      </c>
      <c r="N32" s="28">
        <v>0</v>
      </c>
      <c r="O32" s="28">
        <v>0</v>
      </c>
      <c r="P32" s="28">
        <v>493</v>
      </c>
      <c r="Q32" s="28">
        <v>1048.1804999999999</v>
      </c>
      <c r="R32" s="28">
        <v>0</v>
      </c>
      <c r="S32" s="28">
        <v>1258</v>
      </c>
      <c r="T32" s="28">
        <v>0</v>
      </c>
      <c r="U32" s="28">
        <v>1250.4000000000001</v>
      </c>
      <c r="V32" s="28">
        <v>0</v>
      </c>
      <c r="W32" s="28">
        <v>505.5</v>
      </c>
      <c r="X32" s="28">
        <v>0</v>
      </c>
      <c r="Y32" s="28">
        <v>0</v>
      </c>
      <c r="Z32" s="28">
        <v>117.818181818182</v>
      </c>
      <c r="AA32" s="28">
        <v>0</v>
      </c>
      <c r="AB32" s="28">
        <v>0</v>
      </c>
      <c r="AC32" s="28">
        <v>0</v>
      </c>
      <c r="AD32" s="28">
        <v>2547642.5352837499</v>
      </c>
      <c r="AE32" s="28">
        <v>0</v>
      </c>
      <c r="AF32" s="28">
        <v>0</v>
      </c>
      <c r="AG32" s="28">
        <v>0</v>
      </c>
      <c r="AH32" s="28">
        <v>0</v>
      </c>
      <c r="AI32" s="28">
        <v>1425701.0457599999</v>
      </c>
      <c r="AJ32" s="28">
        <v>0</v>
      </c>
      <c r="AK32" s="28">
        <v>3276453.2152656098</v>
      </c>
      <c r="AL32" s="28">
        <v>0</v>
      </c>
      <c r="AM32" s="28">
        <v>34922</v>
      </c>
      <c r="AN32" s="28">
        <v>0</v>
      </c>
      <c r="AO32" s="28">
        <v>9987512.9817600008</v>
      </c>
      <c r="AP32" s="28">
        <v>0</v>
      </c>
      <c r="AQ32" s="28">
        <v>106183.76448</v>
      </c>
      <c r="AR32" s="28">
        <v>0</v>
      </c>
      <c r="AS32" s="28">
        <v>160009.85592</v>
      </c>
      <c r="AT32" s="28">
        <v>0</v>
      </c>
      <c r="AU32" s="28">
        <v>0</v>
      </c>
      <c r="AV32" s="28">
        <v>0</v>
      </c>
      <c r="AW32" s="28">
        <v>0.145260619320255</v>
      </c>
      <c r="AX32" s="28">
        <v>0</v>
      </c>
      <c r="AY32" s="28">
        <v>0</v>
      </c>
      <c r="AZ32" s="28">
        <v>0</v>
      </c>
      <c r="BA32" s="28">
        <v>0</v>
      </c>
      <c r="BB32" s="28">
        <v>8.1290139414934307E-2</v>
      </c>
      <c r="BC32" s="28">
        <v>0</v>
      </c>
      <c r="BD32" s="28">
        <v>0.18681569986046501</v>
      </c>
      <c r="BE32" s="28">
        <v>0</v>
      </c>
      <c r="BF32" s="28">
        <v>1.9911707697001998E-3</v>
      </c>
      <c r="BG32" s="28">
        <v>0</v>
      </c>
      <c r="BH32" s="28">
        <v>0.56946463293287597</v>
      </c>
      <c r="BI32" s="28">
        <v>0</v>
      </c>
      <c r="BJ32" s="28">
        <v>6.0543499240966999E-3</v>
      </c>
      <c r="BK32" s="28">
        <v>0</v>
      </c>
      <c r="BL32" s="28">
        <v>9.1233877776715003E-3</v>
      </c>
      <c r="BM32" s="28">
        <v>0</v>
      </c>
      <c r="BN32" s="28">
        <v>2.9524639903717298</v>
      </c>
      <c r="BO32" s="28">
        <v>17538425.398469299</v>
      </c>
    </row>
    <row r="33" spans="1:67" hidden="1" x14ac:dyDescent="0.25">
      <c r="A33" s="28" t="s">
        <v>175</v>
      </c>
      <c r="B33" s="28" t="s">
        <v>382</v>
      </c>
      <c r="C33" s="28">
        <v>2022</v>
      </c>
      <c r="D33" s="28">
        <v>0</v>
      </c>
      <c r="E33" s="28">
        <v>550.77685304883596</v>
      </c>
      <c r="F33" s="28">
        <v>293.17951052046101</v>
      </c>
      <c r="G33" s="28">
        <v>0</v>
      </c>
      <c r="H33" s="28">
        <v>0</v>
      </c>
      <c r="I33" s="28">
        <v>0</v>
      </c>
      <c r="J33" s="28">
        <v>0</v>
      </c>
      <c r="K33" s="28">
        <v>463</v>
      </c>
      <c r="L33" s="28">
        <v>0</v>
      </c>
      <c r="M33" s="28">
        <v>0</v>
      </c>
      <c r="N33" s="28">
        <v>0</v>
      </c>
      <c r="O33" s="28">
        <v>0</v>
      </c>
      <c r="P33" s="28">
        <v>4</v>
      </c>
      <c r="Q33" s="28">
        <v>558.50379999999996</v>
      </c>
      <c r="R33" s="28">
        <v>0</v>
      </c>
      <c r="S33" s="28">
        <v>8569.5</v>
      </c>
      <c r="T33" s="28">
        <v>2551</v>
      </c>
      <c r="U33" s="28">
        <v>3467.1</v>
      </c>
      <c r="V33" s="28">
        <v>0</v>
      </c>
      <c r="W33" s="28">
        <v>329.6</v>
      </c>
      <c r="X33" s="28">
        <v>420</v>
      </c>
      <c r="Y33" s="28">
        <v>103.313286816466</v>
      </c>
      <c r="Z33" s="28">
        <v>2461.6363636363599</v>
      </c>
      <c r="AA33" s="28">
        <v>2882.3121210030999</v>
      </c>
      <c r="AB33" s="28">
        <v>0</v>
      </c>
      <c r="AC33" s="28">
        <v>0</v>
      </c>
      <c r="AD33" s="28">
        <v>0</v>
      </c>
      <c r="AE33" s="28">
        <v>0</v>
      </c>
      <c r="AF33" s="28">
        <v>0</v>
      </c>
      <c r="AG33" s="28">
        <v>0</v>
      </c>
      <c r="AH33" s="28">
        <v>0</v>
      </c>
      <c r="AI33" s="28">
        <v>23489.253120000001</v>
      </c>
      <c r="AJ33" s="28">
        <v>0</v>
      </c>
      <c r="AK33" s="28">
        <v>1203428.98761737</v>
      </c>
      <c r="AL33" s="28">
        <v>0</v>
      </c>
      <c r="AM33" s="28">
        <v>30201085.835109901</v>
      </c>
      <c r="AN33" s="28">
        <v>1445780.1536000001</v>
      </c>
      <c r="AO33" s="28">
        <v>27693303.15024</v>
      </c>
      <c r="AP33" s="28">
        <v>0</v>
      </c>
      <c r="AQ33" s="28">
        <v>749840.15231999999</v>
      </c>
      <c r="AR33" s="28">
        <v>160797.506195633</v>
      </c>
      <c r="AS33" s="28">
        <v>3448294.34877</v>
      </c>
      <c r="AT33" s="28">
        <v>5314144.7312438199</v>
      </c>
      <c r="AU33" s="28">
        <v>0</v>
      </c>
      <c r="AV33" s="28">
        <v>0</v>
      </c>
      <c r="AW33" s="28">
        <v>0</v>
      </c>
      <c r="AX33" s="28">
        <v>0</v>
      </c>
      <c r="AY33" s="28">
        <v>0</v>
      </c>
      <c r="AZ33" s="28">
        <v>0</v>
      </c>
      <c r="BA33" s="28">
        <v>0</v>
      </c>
      <c r="BB33" s="28">
        <v>3.3441341453110002E-4</v>
      </c>
      <c r="BC33" s="28">
        <v>0</v>
      </c>
      <c r="BD33" s="28">
        <v>1.7133060588980901E-2</v>
      </c>
      <c r="BE33" s="28">
        <v>0</v>
      </c>
      <c r="BF33" s="28">
        <v>0.429968896204177</v>
      </c>
      <c r="BG33" s="28">
        <v>2.0583382339008999E-2</v>
      </c>
      <c r="BH33" s="28">
        <v>0.394265923177958</v>
      </c>
      <c r="BI33" s="28">
        <v>0</v>
      </c>
      <c r="BJ33" s="28">
        <v>1.06753758584332E-2</v>
      </c>
      <c r="BK33" s="28">
        <v>2.2892529966901001E-3</v>
      </c>
      <c r="BL33" s="28">
        <v>4.9092914176088701E-2</v>
      </c>
      <c r="BM33" s="28">
        <v>7.5656781244131596E-2</v>
      </c>
      <c r="BN33" s="28">
        <v>12.2880498761773</v>
      </c>
      <c r="BO33" s="28">
        <v>70240164.118216693</v>
      </c>
    </row>
    <row r="34" spans="1:67" hidden="1" x14ac:dyDescent="0.25">
      <c r="A34" s="28" t="s">
        <v>176</v>
      </c>
      <c r="B34" s="28" t="s">
        <v>382</v>
      </c>
      <c r="C34" s="28">
        <v>2022</v>
      </c>
      <c r="D34" s="28">
        <v>0</v>
      </c>
      <c r="E34" s="28">
        <v>111.2</v>
      </c>
      <c r="F34" s="28">
        <v>0</v>
      </c>
      <c r="G34" s="28">
        <v>0</v>
      </c>
      <c r="H34" s="28">
        <v>0</v>
      </c>
      <c r="I34" s="28">
        <v>0</v>
      </c>
      <c r="J34" s="28">
        <v>2.2000000000000002</v>
      </c>
      <c r="K34" s="28">
        <v>1540</v>
      </c>
      <c r="L34" s="28">
        <v>1</v>
      </c>
      <c r="M34" s="28">
        <v>0</v>
      </c>
      <c r="N34" s="28">
        <v>8.6</v>
      </c>
      <c r="O34" s="28">
        <v>0</v>
      </c>
      <c r="P34" s="28">
        <v>80</v>
      </c>
      <c r="Q34" s="28">
        <v>3292.4</v>
      </c>
      <c r="R34" s="28">
        <v>0</v>
      </c>
      <c r="S34" s="28">
        <v>1419.8</v>
      </c>
      <c r="T34" s="28">
        <v>1284.0999999999999</v>
      </c>
      <c r="U34" s="28">
        <v>0</v>
      </c>
      <c r="V34" s="28">
        <v>0</v>
      </c>
      <c r="W34" s="28">
        <v>660.2</v>
      </c>
      <c r="X34" s="28">
        <v>0</v>
      </c>
      <c r="Y34" s="28">
        <v>0</v>
      </c>
      <c r="Z34" s="28">
        <v>244.81818181818201</v>
      </c>
      <c r="AA34" s="28">
        <v>1268.79999999999</v>
      </c>
      <c r="AB34" s="28">
        <v>0</v>
      </c>
      <c r="AC34" s="28">
        <v>0</v>
      </c>
      <c r="AD34" s="28">
        <v>10921872.192</v>
      </c>
      <c r="AE34" s="28">
        <v>2757.6393600000001</v>
      </c>
      <c r="AF34" s="28">
        <v>0</v>
      </c>
      <c r="AG34" s="28">
        <v>64045.56912</v>
      </c>
      <c r="AH34" s="28">
        <v>0</v>
      </c>
      <c r="AI34" s="28">
        <v>202357.93919999999</v>
      </c>
      <c r="AJ34" s="28">
        <v>0</v>
      </c>
      <c r="AK34" s="28">
        <v>11146088.988554999</v>
      </c>
      <c r="AL34" s="28">
        <v>0</v>
      </c>
      <c r="AM34" s="28">
        <v>3101044.8156711399</v>
      </c>
      <c r="AN34" s="28">
        <v>170033.851012181</v>
      </c>
      <c r="AO34" s="28">
        <v>0</v>
      </c>
      <c r="AP34" s="28">
        <v>0</v>
      </c>
      <c r="AQ34" s="28">
        <v>124121.384260694</v>
      </c>
      <c r="AR34" s="28">
        <v>0</v>
      </c>
      <c r="AS34" s="28">
        <v>472356.19488000002</v>
      </c>
      <c r="AT34" s="28">
        <v>3539572.5608755602</v>
      </c>
      <c r="AU34" s="28">
        <v>0</v>
      </c>
      <c r="AV34" s="28">
        <v>0</v>
      </c>
      <c r="AW34" s="28">
        <v>0.36719271036453299</v>
      </c>
      <c r="AX34" s="29">
        <v>9.2711675526473505E-5</v>
      </c>
      <c r="AY34" s="28">
        <v>0</v>
      </c>
      <c r="AZ34" s="28">
        <v>2.1532083234994002E-3</v>
      </c>
      <c r="BA34" s="28">
        <v>0</v>
      </c>
      <c r="BB34" s="28">
        <v>6.8032621928184999E-3</v>
      </c>
      <c r="BC34" s="28">
        <v>0</v>
      </c>
      <c r="BD34" s="28">
        <v>0.37473086607529099</v>
      </c>
      <c r="BE34" s="28">
        <v>0</v>
      </c>
      <c r="BF34" s="28">
        <v>0.104256947051827</v>
      </c>
      <c r="BG34" s="28">
        <v>5.7165282205566999E-3</v>
      </c>
      <c r="BH34" s="28">
        <v>0</v>
      </c>
      <c r="BI34" s="28">
        <v>0</v>
      </c>
      <c r="BJ34" s="28">
        <v>4.1729537481921004E-3</v>
      </c>
      <c r="BK34" s="28">
        <v>0</v>
      </c>
      <c r="BL34" s="28">
        <v>1.5880587907127298E-2</v>
      </c>
      <c r="BM34" s="28">
        <v>0.119000224440626</v>
      </c>
      <c r="BN34" s="28">
        <v>12.3084964522848</v>
      </c>
      <c r="BO34" s="28">
        <v>29744251.1349346</v>
      </c>
    </row>
    <row r="35" spans="1:67" hidden="1" x14ac:dyDescent="0.25">
      <c r="A35" s="28" t="s">
        <v>173</v>
      </c>
      <c r="B35" s="28" t="s">
        <v>382</v>
      </c>
      <c r="C35" s="28">
        <v>2022</v>
      </c>
      <c r="D35" s="28">
        <v>0</v>
      </c>
      <c r="E35" s="28">
        <v>330</v>
      </c>
      <c r="F35" s="28">
        <v>0</v>
      </c>
      <c r="G35" s="28">
        <v>0</v>
      </c>
      <c r="H35" s="28">
        <v>0</v>
      </c>
      <c r="I35" s="28">
        <v>0</v>
      </c>
      <c r="J35" s="28">
        <v>0</v>
      </c>
      <c r="K35" s="28">
        <v>486.4</v>
      </c>
      <c r="L35" s="28">
        <v>110</v>
      </c>
      <c r="M35" s="28">
        <v>0</v>
      </c>
      <c r="N35" s="28">
        <v>651.79999999999995</v>
      </c>
      <c r="O35" s="28">
        <v>0</v>
      </c>
      <c r="P35" s="28">
        <v>831</v>
      </c>
      <c r="Q35" s="28">
        <v>150</v>
      </c>
      <c r="R35" s="28">
        <v>0</v>
      </c>
      <c r="S35" s="28">
        <v>5451.5</v>
      </c>
      <c r="T35" s="28">
        <v>1177.5999999999999</v>
      </c>
      <c r="U35" s="28">
        <v>0</v>
      </c>
      <c r="V35" s="28">
        <v>0</v>
      </c>
      <c r="W35" s="28">
        <v>123.8</v>
      </c>
      <c r="X35" s="28">
        <v>0</v>
      </c>
      <c r="Y35" s="28">
        <v>0</v>
      </c>
      <c r="Z35" s="28">
        <v>404.81818181818102</v>
      </c>
      <c r="AA35" s="28">
        <v>3735.5</v>
      </c>
      <c r="AB35" s="28">
        <v>0</v>
      </c>
      <c r="AC35" s="28">
        <v>0</v>
      </c>
      <c r="AD35" s="28">
        <v>2488441.43393751</v>
      </c>
      <c r="AE35" s="28">
        <v>656732.12352000002</v>
      </c>
      <c r="AF35" s="28">
        <v>0</v>
      </c>
      <c r="AG35" s="28">
        <v>4511966.2785599995</v>
      </c>
      <c r="AH35" s="28">
        <v>0</v>
      </c>
      <c r="AI35" s="28">
        <v>2177984.91756</v>
      </c>
      <c r="AJ35" s="28">
        <v>0</v>
      </c>
      <c r="AK35" s="28">
        <v>249532.376574061</v>
      </c>
      <c r="AL35" s="28">
        <v>0</v>
      </c>
      <c r="AM35" s="28">
        <v>20825518.987853799</v>
      </c>
      <c r="AN35" s="28">
        <v>0</v>
      </c>
      <c r="AO35" s="28">
        <v>0</v>
      </c>
      <c r="AP35" s="28">
        <v>0</v>
      </c>
      <c r="AQ35" s="28">
        <v>231688.22910999999</v>
      </c>
      <c r="AR35" s="28">
        <v>0</v>
      </c>
      <c r="AS35" s="28">
        <v>782121.12130799994</v>
      </c>
      <c r="AT35" s="28">
        <v>9120696.0904948208</v>
      </c>
      <c r="AU35" s="28">
        <v>0</v>
      </c>
      <c r="AV35" s="28">
        <v>0</v>
      </c>
      <c r="AW35" s="28">
        <v>6.0627621884833803E-2</v>
      </c>
      <c r="AX35" s="28">
        <v>1.6000419508122699E-2</v>
      </c>
      <c r="AY35" s="28">
        <v>0</v>
      </c>
      <c r="AZ35" s="28">
        <v>0.10992815895241401</v>
      </c>
      <c r="BA35" s="28">
        <v>0</v>
      </c>
      <c r="BB35" s="28">
        <v>5.3063754787171902E-2</v>
      </c>
      <c r="BC35" s="28">
        <v>0</v>
      </c>
      <c r="BD35" s="28">
        <v>6.0795300900523003E-3</v>
      </c>
      <c r="BE35" s="28">
        <v>0</v>
      </c>
      <c r="BF35" s="28">
        <v>0.50738654064009503</v>
      </c>
      <c r="BG35" s="28">
        <v>0</v>
      </c>
      <c r="BH35" s="28">
        <v>0</v>
      </c>
      <c r="BI35" s="28">
        <v>0</v>
      </c>
      <c r="BJ35" s="28">
        <v>5.6447807684271E-3</v>
      </c>
      <c r="BK35" s="28">
        <v>0</v>
      </c>
      <c r="BL35" s="28">
        <v>1.9055358492312598E-2</v>
      </c>
      <c r="BM35" s="28">
        <v>0.22221383487656901</v>
      </c>
      <c r="BN35" s="28">
        <v>11.354377932376799</v>
      </c>
      <c r="BO35" s="28">
        <v>41044681.5589182</v>
      </c>
    </row>
    <row r="36" spans="1:67" hidden="1" x14ac:dyDescent="0.25">
      <c r="A36" s="28" t="s">
        <v>177</v>
      </c>
      <c r="B36" s="28" t="s">
        <v>382</v>
      </c>
      <c r="C36" s="28">
        <v>2022</v>
      </c>
      <c r="D36" s="28">
        <v>0</v>
      </c>
      <c r="E36" s="28">
        <v>901.21127059894798</v>
      </c>
      <c r="F36" s="28">
        <v>98.788729401052393</v>
      </c>
      <c r="G36" s="28">
        <v>0</v>
      </c>
      <c r="H36" s="28">
        <v>0</v>
      </c>
      <c r="I36" s="28">
        <v>0</v>
      </c>
      <c r="J36" s="28">
        <v>55</v>
      </c>
      <c r="K36" s="28">
        <v>520</v>
      </c>
      <c r="L36" s="28">
        <v>0</v>
      </c>
      <c r="M36" s="28">
        <v>0</v>
      </c>
      <c r="N36" s="28">
        <v>0</v>
      </c>
      <c r="O36" s="28">
        <v>0</v>
      </c>
      <c r="P36" s="28">
        <v>4440</v>
      </c>
      <c r="Q36" s="28">
        <v>6202.0666056878799</v>
      </c>
      <c r="R36" s="28">
        <v>0</v>
      </c>
      <c r="S36" s="28">
        <v>9923.7999999999993</v>
      </c>
      <c r="T36" s="28">
        <v>2787.76238041326</v>
      </c>
      <c r="U36" s="28">
        <v>3342.3</v>
      </c>
      <c r="V36" s="28">
        <v>0</v>
      </c>
      <c r="W36" s="28">
        <v>12608.8</v>
      </c>
      <c r="X36" s="28">
        <v>1431.3</v>
      </c>
      <c r="Y36" s="28">
        <v>0</v>
      </c>
      <c r="Z36" s="28">
        <v>1779.54545454545</v>
      </c>
      <c r="AA36" s="28">
        <v>1179.9000000000001</v>
      </c>
      <c r="AB36" s="28">
        <v>0</v>
      </c>
      <c r="AC36" s="28">
        <v>28908</v>
      </c>
      <c r="AD36" s="28">
        <v>273312</v>
      </c>
      <c r="AE36" s="28">
        <v>0</v>
      </c>
      <c r="AF36" s="28">
        <v>0</v>
      </c>
      <c r="AG36" s="28">
        <v>0</v>
      </c>
      <c r="AH36" s="28">
        <v>0</v>
      </c>
      <c r="AI36" s="28">
        <v>26210763.745919999</v>
      </c>
      <c r="AJ36" s="28">
        <v>13224534.894400001</v>
      </c>
      <c r="AK36" s="28">
        <v>18978247.291073799</v>
      </c>
      <c r="AL36" s="28">
        <v>0</v>
      </c>
      <c r="AM36" s="28">
        <v>30777386.4081195</v>
      </c>
      <c r="AN36" s="28">
        <v>1465247.9071452101</v>
      </c>
      <c r="AO36" s="28">
        <v>26696468.841120001</v>
      </c>
      <c r="AP36" s="28">
        <v>0</v>
      </c>
      <c r="AQ36" s="28">
        <v>7926027.6998399897</v>
      </c>
      <c r="AR36" s="28">
        <v>0</v>
      </c>
      <c r="AS36" s="28">
        <v>2378832.95255</v>
      </c>
      <c r="AT36" s="28">
        <v>2283351.6542512001</v>
      </c>
      <c r="AU36" s="28">
        <v>0</v>
      </c>
      <c r="AV36" s="28">
        <v>2.2195420816599999E-4</v>
      </c>
      <c r="AW36" s="28">
        <v>2.0984761499332001E-3</v>
      </c>
      <c r="AX36" s="28">
        <v>0</v>
      </c>
      <c r="AY36" s="28">
        <v>0</v>
      </c>
      <c r="AZ36" s="28">
        <v>0</v>
      </c>
      <c r="BA36" s="28">
        <v>0</v>
      </c>
      <c r="BB36" s="28">
        <v>0.20124496031036701</v>
      </c>
      <c r="BC36" s="28">
        <v>0.101537331218014</v>
      </c>
      <c r="BD36" s="28">
        <v>0.14571405319873601</v>
      </c>
      <c r="BE36" s="28">
        <v>0</v>
      </c>
      <c r="BF36" s="28">
        <v>0.236307265450172</v>
      </c>
      <c r="BG36" s="28">
        <v>1.1250101667265901E-2</v>
      </c>
      <c r="BH36" s="28">
        <v>0.20497418024281899</v>
      </c>
      <c r="BI36" s="28">
        <v>0</v>
      </c>
      <c r="BJ36" s="28">
        <v>6.0855652484428799E-2</v>
      </c>
      <c r="BK36" s="28">
        <v>0</v>
      </c>
      <c r="BL36" s="28">
        <v>1.8264562901011899E-2</v>
      </c>
      <c r="BM36" s="28">
        <v>1.7531462169084001E-2</v>
      </c>
      <c r="BN36" s="28">
        <v>17.623155239135901</v>
      </c>
      <c r="BO36" s="28">
        <v>130243081.394419</v>
      </c>
    </row>
    <row r="37" spans="1:67" hidden="1" x14ac:dyDescent="0.25">
      <c r="A37" s="28" t="s">
        <v>180</v>
      </c>
      <c r="B37" s="28" t="s">
        <v>382</v>
      </c>
      <c r="C37" s="28">
        <v>2022</v>
      </c>
      <c r="D37" s="28">
        <v>0</v>
      </c>
      <c r="E37" s="28">
        <v>98</v>
      </c>
      <c r="F37" s="28">
        <v>9.0599999999997904E-2</v>
      </c>
      <c r="G37" s="28">
        <v>0</v>
      </c>
      <c r="H37" s="28">
        <v>0</v>
      </c>
      <c r="I37" s="28">
        <v>0</v>
      </c>
      <c r="J37" s="28">
        <v>9.6</v>
      </c>
      <c r="K37" s="28">
        <v>9988.5</v>
      </c>
      <c r="L37" s="28">
        <v>0</v>
      </c>
      <c r="M37" s="28">
        <v>0</v>
      </c>
      <c r="N37" s="28">
        <v>0</v>
      </c>
      <c r="O37" s="28">
        <v>0</v>
      </c>
      <c r="P37" s="28">
        <v>102</v>
      </c>
      <c r="Q37" s="28">
        <v>1162.8</v>
      </c>
      <c r="R37" s="28">
        <v>0</v>
      </c>
      <c r="S37" s="28">
        <v>11472.3</v>
      </c>
      <c r="T37" s="28">
        <v>5663.5999999999904</v>
      </c>
      <c r="U37" s="28">
        <v>2134</v>
      </c>
      <c r="V37" s="28">
        <v>20.399999999999999</v>
      </c>
      <c r="W37" s="28">
        <v>739.5</v>
      </c>
      <c r="X37" s="28">
        <v>0</v>
      </c>
      <c r="Y37" s="28">
        <v>0</v>
      </c>
      <c r="Z37" s="28">
        <v>188.90909090909</v>
      </c>
      <c r="AA37" s="28">
        <v>906.5</v>
      </c>
      <c r="AB37" s="28">
        <v>0</v>
      </c>
      <c r="AC37" s="28">
        <v>3013.92</v>
      </c>
      <c r="AD37" s="28">
        <v>47977180.808980502</v>
      </c>
      <c r="AE37" s="28">
        <v>0</v>
      </c>
      <c r="AF37" s="28">
        <v>0</v>
      </c>
      <c r="AG37" s="28">
        <v>0</v>
      </c>
      <c r="AH37" s="28">
        <v>0</v>
      </c>
      <c r="AI37" s="28">
        <v>470859.08591999998</v>
      </c>
      <c r="AJ37" s="28">
        <v>0</v>
      </c>
      <c r="AK37" s="28">
        <v>2961247.2274676198</v>
      </c>
      <c r="AL37" s="28">
        <v>0</v>
      </c>
      <c r="AM37" s="28">
        <v>74503544.794504493</v>
      </c>
      <c r="AN37" s="28">
        <v>1312113.1046168299</v>
      </c>
      <c r="AO37" s="28">
        <v>17045227.689599998</v>
      </c>
      <c r="AP37" s="28">
        <v>56423.063353002901</v>
      </c>
      <c r="AQ37" s="28">
        <v>1508740.50571999</v>
      </c>
      <c r="AR37" s="28">
        <v>0</v>
      </c>
      <c r="AS37" s="28">
        <v>249722.10216899999</v>
      </c>
      <c r="AT37" s="28">
        <v>1869874.30466204</v>
      </c>
      <c r="AU37" s="28">
        <v>0</v>
      </c>
      <c r="AV37" s="29">
        <v>2.0370112380686001E-5</v>
      </c>
      <c r="AW37" s="28">
        <v>0.32426227795940998</v>
      </c>
      <c r="AX37" s="28">
        <v>0</v>
      </c>
      <c r="AY37" s="28">
        <v>0</v>
      </c>
      <c r="AZ37" s="28">
        <v>0</v>
      </c>
      <c r="BA37" s="28">
        <v>0</v>
      </c>
      <c r="BB37" s="28">
        <v>3.1823845674926001E-3</v>
      </c>
      <c r="BC37" s="28">
        <v>0</v>
      </c>
      <c r="BD37" s="28">
        <v>2.0014114114014402E-2</v>
      </c>
      <c r="BE37" s="28">
        <v>0</v>
      </c>
      <c r="BF37" s="28">
        <v>0.50354540937501002</v>
      </c>
      <c r="BG37" s="28">
        <v>8.8681489214098002E-3</v>
      </c>
      <c r="BH37" s="28">
        <v>0.115203191720925</v>
      </c>
      <c r="BI37" s="28">
        <v>3.8134527172689999E-4</v>
      </c>
      <c r="BJ37" s="28">
        <v>1.01970900537537E-2</v>
      </c>
      <c r="BK37" s="28">
        <v>0</v>
      </c>
      <c r="BL37" s="28">
        <v>1.6877910777736E-3</v>
      </c>
      <c r="BM37" s="28">
        <v>1.2637876826101201E-2</v>
      </c>
      <c r="BN37" s="28">
        <v>78.563367747061093</v>
      </c>
      <c r="BO37" s="28">
        <v>147957946.60699299</v>
      </c>
    </row>
    <row r="38" spans="1:67" hidden="1" x14ac:dyDescent="0.25">
      <c r="A38" s="28" t="s">
        <v>181</v>
      </c>
      <c r="B38" s="28" t="s">
        <v>382</v>
      </c>
      <c r="C38" s="28">
        <v>2022</v>
      </c>
      <c r="D38" s="28">
        <v>0</v>
      </c>
      <c r="E38" s="28">
        <v>20</v>
      </c>
      <c r="F38" s="28">
        <v>0</v>
      </c>
      <c r="G38" s="28">
        <v>0</v>
      </c>
      <c r="H38" s="28">
        <v>0</v>
      </c>
      <c r="I38" s="28">
        <v>0</v>
      </c>
      <c r="J38" s="28">
        <v>0</v>
      </c>
      <c r="K38" s="28">
        <v>3246</v>
      </c>
      <c r="L38" s="28">
        <v>0</v>
      </c>
      <c r="M38" s="28">
        <v>0</v>
      </c>
      <c r="N38" s="28">
        <v>0</v>
      </c>
      <c r="O38" s="28">
        <v>0</v>
      </c>
      <c r="P38" s="28">
        <v>856</v>
      </c>
      <c r="Q38" s="28">
        <v>11576.1</v>
      </c>
      <c r="R38" s="28">
        <v>0</v>
      </c>
      <c r="S38" s="28">
        <v>7321.2</v>
      </c>
      <c r="T38" s="28">
        <v>1686.7</v>
      </c>
      <c r="U38" s="28">
        <v>0</v>
      </c>
      <c r="V38" s="28">
        <v>0</v>
      </c>
      <c r="W38" s="28">
        <v>5566.5</v>
      </c>
      <c r="X38" s="28">
        <v>258</v>
      </c>
      <c r="Y38" s="28">
        <v>0</v>
      </c>
      <c r="Z38" s="28">
        <v>34.090909090909101</v>
      </c>
      <c r="AA38" s="28">
        <v>40.5</v>
      </c>
      <c r="AB38" s="28">
        <v>0</v>
      </c>
      <c r="AC38" s="28">
        <v>0</v>
      </c>
      <c r="AD38" s="28">
        <v>12061088.985681601</v>
      </c>
      <c r="AE38" s="28">
        <v>0</v>
      </c>
      <c r="AF38" s="28">
        <v>0</v>
      </c>
      <c r="AG38" s="28">
        <v>0</v>
      </c>
      <c r="AH38" s="28">
        <v>0</v>
      </c>
      <c r="AI38" s="28">
        <v>2256955.147872</v>
      </c>
      <c r="AJ38" s="28">
        <v>0</v>
      </c>
      <c r="AK38" s="28">
        <v>42979698.453728698</v>
      </c>
      <c r="AL38" s="28">
        <v>0</v>
      </c>
      <c r="AM38" s="28">
        <v>18877035.063093599</v>
      </c>
      <c r="AN38" s="28">
        <v>2312742.4987892099</v>
      </c>
      <c r="AO38" s="28">
        <v>0</v>
      </c>
      <c r="AP38" s="28">
        <v>0</v>
      </c>
      <c r="AQ38" s="28">
        <v>5566149.6550992997</v>
      </c>
      <c r="AR38" s="28">
        <v>0</v>
      </c>
      <c r="AS38" s="28">
        <v>54226.653059999997</v>
      </c>
      <c r="AT38" s="28">
        <v>96140.893214713098</v>
      </c>
      <c r="AU38" s="28">
        <v>0</v>
      </c>
      <c r="AV38" s="28">
        <v>0</v>
      </c>
      <c r="AW38" s="28">
        <v>0.14323646900054901</v>
      </c>
      <c r="AX38" s="28">
        <v>0</v>
      </c>
      <c r="AY38" s="28">
        <v>0</v>
      </c>
      <c r="AZ38" s="28">
        <v>0</v>
      </c>
      <c r="BA38" s="28">
        <v>0</v>
      </c>
      <c r="BB38" s="28">
        <v>2.6803407756760499E-2</v>
      </c>
      <c r="BC38" s="28">
        <v>0</v>
      </c>
      <c r="BD38" s="28">
        <v>0.51042325054801496</v>
      </c>
      <c r="BE38" s="28">
        <v>0</v>
      </c>
      <c r="BF38" s="28">
        <v>0.224182066051168</v>
      </c>
      <c r="BG38" s="28">
        <v>2.7465933600800099E-2</v>
      </c>
      <c r="BH38" s="28">
        <v>0</v>
      </c>
      <c r="BI38" s="28">
        <v>0</v>
      </c>
      <c r="BJ38" s="28">
        <v>6.6103120826945097E-2</v>
      </c>
      <c r="BK38" s="28">
        <v>0</v>
      </c>
      <c r="BL38" s="28">
        <v>6.4399112876559997E-4</v>
      </c>
      <c r="BM38" s="28">
        <v>1.1417610869949E-3</v>
      </c>
      <c r="BN38" s="28">
        <v>26.445778554844001</v>
      </c>
      <c r="BO38" s="28">
        <v>84204037.350539193</v>
      </c>
    </row>
    <row r="39" spans="1:67" hidden="1" x14ac:dyDescent="0.25">
      <c r="A39" s="28" t="s">
        <v>182</v>
      </c>
      <c r="B39" s="28" t="s">
        <v>382</v>
      </c>
      <c r="C39" s="28">
        <v>2022</v>
      </c>
      <c r="D39" s="28">
        <v>0</v>
      </c>
      <c r="E39" s="28">
        <v>71.25</v>
      </c>
      <c r="F39" s="28">
        <v>0</v>
      </c>
      <c r="G39" s="28">
        <v>0</v>
      </c>
      <c r="H39" s="28">
        <v>0</v>
      </c>
      <c r="I39" s="28">
        <v>0</v>
      </c>
      <c r="J39" s="28">
        <v>59.2</v>
      </c>
      <c r="K39" s="28">
        <v>0</v>
      </c>
      <c r="L39" s="28">
        <v>0</v>
      </c>
      <c r="M39" s="28">
        <v>0</v>
      </c>
      <c r="N39" s="28">
        <v>19.5</v>
      </c>
      <c r="O39" s="28">
        <v>0</v>
      </c>
      <c r="P39" s="28">
        <v>6652.9459999999999</v>
      </c>
      <c r="Q39" s="28">
        <v>3945.3</v>
      </c>
      <c r="R39" s="28">
        <v>0</v>
      </c>
      <c r="S39" s="28">
        <v>3357.3</v>
      </c>
      <c r="T39" s="28">
        <v>753</v>
      </c>
      <c r="U39" s="28">
        <v>0</v>
      </c>
      <c r="V39" s="28">
        <v>0</v>
      </c>
      <c r="W39" s="28">
        <v>44.3</v>
      </c>
      <c r="X39" s="28">
        <v>0</v>
      </c>
      <c r="Y39" s="28">
        <v>0</v>
      </c>
      <c r="Z39" s="28">
        <v>206.54545454545399</v>
      </c>
      <c r="AA39" s="28">
        <v>992.5</v>
      </c>
      <c r="AB39" s="28">
        <v>0</v>
      </c>
      <c r="AC39" s="28">
        <v>26279.027999999998</v>
      </c>
      <c r="AD39" s="28">
        <v>0</v>
      </c>
      <c r="AE39" s="28">
        <v>0</v>
      </c>
      <c r="AF39" s="28">
        <v>0</v>
      </c>
      <c r="AG39" s="28">
        <v>145219.60440000001</v>
      </c>
      <c r="AH39" s="28">
        <v>0</v>
      </c>
      <c r="AI39" s="28">
        <v>28134191.760975</v>
      </c>
      <c r="AJ39" s="28">
        <v>0</v>
      </c>
      <c r="AK39" s="28">
        <v>10471886.995151101</v>
      </c>
      <c r="AL39" s="28">
        <v>0</v>
      </c>
      <c r="AM39" s="28">
        <v>12680118.031199999</v>
      </c>
      <c r="AN39" s="28">
        <v>791382.88244868</v>
      </c>
      <c r="AO39" s="28">
        <v>0</v>
      </c>
      <c r="AP39" s="28">
        <v>0</v>
      </c>
      <c r="AQ39" s="28">
        <v>202756.06752000001</v>
      </c>
      <c r="AR39" s="28">
        <v>0</v>
      </c>
      <c r="AS39" s="28">
        <v>276108.24455</v>
      </c>
      <c r="AT39" s="28">
        <v>2224278.7811169601</v>
      </c>
      <c r="AU39" s="28">
        <v>0</v>
      </c>
      <c r="AV39" s="28">
        <v>4.7821593618440001E-4</v>
      </c>
      <c r="AW39" s="28">
        <v>0</v>
      </c>
      <c r="AX39" s="28">
        <v>0</v>
      </c>
      <c r="AY39" s="28">
        <v>0</v>
      </c>
      <c r="AZ39" s="28">
        <v>2.6426521205610998E-3</v>
      </c>
      <c r="BA39" s="28">
        <v>0</v>
      </c>
      <c r="BB39" s="28">
        <v>0.51197551339297898</v>
      </c>
      <c r="BC39" s="28">
        <v>0</v>
      </c>
      <c r="BD39" s="28">
        <v>0.19056348823116001</v>
      </c>
      <c r="BE39" s="28">
        <v>0</v>
      </c>
      <c r="BF39" s="28">
        <v>0.23074805183890601</v>
      </c>
      <c r="BG39" s="28">
        <v>1.4401290109001401E-2</v>
      </c>
      <c r="BH39" s="28">
        <v>0</v>
      </c>
      <c r="BI39" s="28">
        <v>0</v>
      </c>
      <c r="BJ39" s="28">
        <v>3.6896791862377999E-3</v>
      </c>
      <c r="BK39" s="28">
        <v>0</v>
      </c>
      <c r="BL39" s="28">
        <v>5.0245147063937004E-3</v>
      </c>
      <c r="BM39" s="28">
        <v>4.0476594478575503E-2</v>
      </c>
      <c r="BN39" s="28">
        <v>5.4712211220075897</v>
      </c>
      <c r="BO39" s="28">
        <v>54952221.395361699</v>
      </c>
    </row>
    <row r="40" spans="1:67" hidden="1" x14ac:dyDescent="0.25">
      <c r="A40" s="28" t="s">
        <v>183</v>
      </c>
      <c r="B40" s="28" t="s">
        <v>382</v>
      </c>
      <c r="C40" s="28">
        <v>2022</v>
      </c>
      <c r="D40" s="28">
        <v>0</v>
      </c>
      <c r="E40" s="28">
        <v>60.8</v>
      </c>
      <c r="F40" s="28">
        <v>0</v>
      </c>
      <c r="G40" s="28">
        <v>0</v>
      </c>
      <c r="H40" s="28">
        <v>0</v>
      </c>
      <c r="I40" s="28">
        <v>0</v>
      </c>
      <c r="J40" s="28">
        <v>2.5</v>
      </c>
      <c r="K40" s="28">
        <v>10255.6</v>
      </c>
      <c r="L40" s="28">
        <v>0</v>
      </c>
      <c r="M40" s="28">
        <v>0</v>
      </c>
      <c r="N40" s="28">
        <v>0</v>
      </c>
      <c r="O40" s="28">
        <v>0</v>
      </c>
      <c r="P40" s="28">
        <v>799.6</v>
      </c>
      <c r="Q40" s="28">
        <v>4453.2746300925601</v>
      </c>
      <c r="R40" s="28">
        <v>0</v>
      </c>
      <c r="S40" s="28">
        <v>20381.302</v>
      </c>
      <c r="T40" s="28">
        <v>1984.3</v>
      </c>
      <c r="U40" s="28">
        <v>9093.2000000000007</v>
      </c>
      <c r="V40" s="28">
        <v>0</v>
      </c>
      <c r="W40" s="28">
        <v>5151.8999999999996</v>
      </c>
      <c r="X40" s="28">
        <v>1572</v>
      </c>
      <c r="Y40" s="28">
        <v>0</v>
      </c>
      <c r="Z40" s="28">
        <v>793.90909090909099</v>
      </c>
      <c r="AA40" s="28">
        <v>152.80000000000001</v>
      </c>
      <c r="AB40" s="28">
        <v>0</v>
      </c>
      <c r="AC40" s="28">
        <v>0</v>
      </c>
      <c r="AD40" s="28">
        <v>37570770.2502345</v>
      </c>
      <c r="AE40" s="28">
        <v>0</v>
      </c>
      <c r="AF40" s="28">
        <v>0</v>
      </c>
      <c r="AG40" s="28">
        <v>0</v>
      </c>
      <c r="AH40" s="28">
        <v>0</v>
      </c>
      <c r="AI40" s="28">
        <v>2567135.3360295999</v>
      </c>
      <c r="AJ40" s="28">
        <v>0</v>
      </c>
      <c r="AK40" s="28">
        <v>12649709.7915821</v>
      </c>
      <c r="AL40" s="28">
        <v>0</v>
      </c>
      <c r="AM40" s="28">
        <v>113077284.78228</v>
      </c>
      <c r="AN40" s="28">
        <v>1279164.4212799999</v>
      </c>
      <c r="AO40" s="28">
        <v>72631520.350079998</v>
      </c>
      <c r="AP40" s="28">
        <v>0</v>
      </c>
      <c r="AQ40" s="28">
        <v>5840507.8559999997</v>
      </c>
      <c r="AR40" s="28">
        <v>0</v>
      </c>
      <c r="AS40" s="28">
        <v>1078613.133382</v>
      </c>
      <c r="AT40" s="28">
        <v>270011.47807952901</v>
      </c>
      <c r="AU40" s="28">
        <v>0</v>
      </c>
      <c r="AV40" s="28">
        <v>0</v>
      </c>
      <c r="AW40" s="28">
        <v>0.15213011253563899</v>
      </c>
      <c r="AX40" s="28">
        <v>0</v>
      </c>
      <c r="AY40" s="28">
        <v>0</v>
      </c>
      <c r="AZ40" s="28">
        <v>0</v>
      </c>
      <c r="BA40" s="28">
        <v>0</v>
      </c>
      <c r="BB40" s="28">
        <v>1.0394745302352799E-2</v>
      </c>
      <c r="BC40" s="28">
        <v>0</v>
      </c>
      <c r="BD40" s="28">
        <v>5.1220716565547698E-2</v>
      </c>
      <c r="BE40" s="28">
        <v>0</v>
      </c>
      <c r="BF40" s="28">
        <v>0.45786817636632199</v>
      </c>
      <c r="BG40" s="28">
        <v>5.1795431944782998E-3</v>
      </c>
      <c r="BH40" s="28">
        <v>0.29409674837377903</v>
      </c>
      <c r="BI40" s="28">
        <v>0</v>
      </c>
      <c r="BJ40" s="28">
        <v>2.3649158946721899E-2</v>
      </c>
      <c r="BK40" s="28">
        <v>0</v>
      </c>
      <c r="BL40" s="28">
        <v>4.3674786614947003E-3</v>
      </c>
      <c r="BM40" s="28">
        <v>1.0933200536631001E-3</v>
      </c>
      <c r="BN40" s="28">
        <v>83.612759045442999</v>
      </c>
      <c r="BO40" s="28">
        <v>246964717.39894801</v>
      </c>
    </row>
    <row r="41" spans="1:67" hidden="1" x14ac:dyDescent="0.25">
      <c r="A41" s="28" t="s">
        <v>184</v>
      </c>
      <c r="B41" s="28" t="s">
        <v>382</v>
      </c>
      <c r="C41" s="28">
        <v>2022</v>
      </c>
      <c r="D41" s="28">
        <v>0</v>
      </c>
      <c r="E41" s="28">
        <v>0.70824915244999997</v>
      </c>
      <c r="F41" s="28">
        <v>0</v>
      </c>
      <c r="G41" s="28">
        <v>0</v>
      </c>
      <c r="H41" s="28">
        <v>0</v>
      </c>
      <c r="I41" s="28">
        <v>0</v>
      </c>
      <c r="J41" s="28">
        <v>3.2</v>
      </c>
      <c r="K41" s="28">
        <v>0</v>
      </c>
      <c r="L41" s="28">
        <v>0</v>
      </c>
      <c r="M41" s="28">
        <v>0</v>
      </c>
      <c r="N41" s="28">
        <v>0</v>
      </c>
      <c r="O41" s="28">
        <v>0</v>
      </c>
      <c r="P41" s="28">
        <v>4</v>
      </c>
      <c r="Q41" s="28">
        <v>21.0486</v>
      </c>
      <c r="R41" s="28">
        <v>0</v>
      </c>
      <c r="S41" s="28">
        <v>1754.2</v>
      </c>
      <c r="T41" s="28">
        <v>0</v>
      </c>
      <c r="U41" s="28">
        <v>0</v>
      </c>
      <c r="V41" s="28">
        <v>30</v>
      </c>
      <c r="W41" s="28">
        <v>45.8</v>
      </c>
      <c r="X41" s="28">
        <v>0</v>
      </c>
      <c r="Y41" s="28">
        <v>0</v>
      </c>
      <c r="Z41" s="28">
        <v>125.90909090909101</v>
      </c>
      <c r="AA41" s="28">
        <v>179.5</v>
      </c>
      <c r="AB41" s="28">
        <v>0</v>
      </c>
      <c r="AC41" s="28">
        <v>0</v>
      </c>
      <c r="AD41" s="28">
        <v>0</v>
      </c>
      <c r="AE41" s="28">
        <v>0</v>
      </c>
      <c r="AF41" s="28">
        <v>0</v>
      </c>
      <c r="AG41" s="28">
        <v>0</v>
      </c>
      <c r="AH41" s="28">
        <v>0</v>
      </c>
      <c r="AI41" s="28">
        <v>13909.070400000001</v>
      </c>
      <c r="AJ41" s="28">
        <v>0</v>
      </c>
      <c r="AK41" s="28">
        <v>59905.772291190697</v>
      </c>
      <c r="AL41" s="28">
        <v>0</v>
      </c>
      <c r="AM41" s="28">
        <v>2036753.86315988</v>
      </c>
      <c r="AN41" s="28">
        <v>0</v>
      </c>
      <c r="AO41" s="28">
        <v>0</v>
      </c>
      <c r="AP41" s="28">
        <v>72182.939228651798</v>
      </c>
      <c r="AQ41" s="28">
        <v>168887.10816</v>
      </c>
      <c r="AR41" s="28">
        <v>0</v>
      </c>
      <c r="AS41" s="28">
        <v>174519.76978999999</v>
      </c>
      <c r="AT41" s="28">
        <v>353712.18996152701</v>
      </c>
      <c r="AU41" s="28">
        <v>0</v>
      </c>
      <c r="AV41" s="28">
        <v>0</v>
      </c>
      <c r="AW41" s="28">
        <v>0</v>
      </c>
      <c r="AX41" s="28">
        <v>0</v>
      </c>
      <c r="AY41" s="28">
        <v>0</v>
      </c>
      <c r="AZ41" s="28">
        <v>0</v>
      </c>
      <c r="BA41" s="28">
        <v>0</v>
      </c>
      <c r="BB41" s="28">
        <v>4.8297551474291E-3</v>
      </c>
      <c r="BC41" s="28">
        <v>0</v>
      </c>
      <c r="BD41" s="28">
        <v>2.08015491879384E-2</v>
      </c>
      <c r="BE41" s="28">
        <v>0</v>
      </c>
      <c r="BF41" s="28">
        <v>0.70723795133301404</v>
      </c>
      <c r="BG41" s="28">
        <v>0</v>
      </c>
      <c r="BH41" s="28">
        <v>0</v>
      </c>
      <c r="BI41" s="28">
        <v>2.5064645750599399E-2</v>
      </c>
      <c r="BJ41" s="28">
        <v>5.86439896062491E-2</v>
      </c>
      <c r="BK41" s="28">
        <v>0</v>
      </c>
      <c r="BL41" s="28">
        <v>6.0599862696173103E-2</v>
      </c>
      <c r="BM41" s="28">
        <v>0.122822246278596</v>
      </c>
      <c r="BN41" s="28">
        <v>0.82326183664451402</v>
      </c>
      <c r="BO41" s="28">
        <v>2879870.71299124</v>
      </c>
    </row>
    <row r="42" spans="1:67" hidden="1" x14ac:dyDescent="0.25">
      <c r="A42" s="28" t="s">
        <v>185</v>
      </c>
      <c r="B42" s="28" t="s">
        <v>382</v>
      </c>
      <c r="C42" s="28">
        <v>2022</v>
      </c>
      <c r="D42" s="28">
        <v>0</v>
      </c>
      <c r="E42" s="28">
        <v>8</v>
      </c>
      <c r="F42" s="28">
        <v>0</v>
      </c>
      <c r="G42" s="28">
        <v>0</v>
      </c>
      <c r="H42" s="28">
        <v>0</v>
      </c>
      <c r="I42" s="28">
        <v>0</v>
      </c>
      <c r="J42" s="28">
        <v>144</v>
      </c>
      <c r="K42" s="28">
        <v>5434</v>
      </c>
      <c r="L42" s="28">
        <v>0</v>
      </c>
      <c r="M42" s="28">
        <v>0</v>
      </c>
      <c r="N42" s="28">
        <v>0</v>
      </c>
      <c r="O42" s="28">
        <v>0</v>
      </c>
      <c r="P42" s="28">
        <v>1336</v>
      </c>
      <c r="Q42" s="28">
        <v>0</v>
      </c>
      <c r="R42" s="28">
        <v>0</v>
      </c>
      <c r="S42" s="28">
        <v>3185</v>
      </c>
      <c r="T42" s="28">
        <v>2580.5</v>
      </c>
      <c r="U42" s="28">
        <v>6594.2</v>
      </c>
      <c r="V42" s="28">
        <v>0</v>
      </c>
      <c r="W42" s="28">
        <v>501.6</v>
      </c>
      <c r="X42" s="28">
        <v>2716</v>
      </c>
      <c r="Y42" s="28">
        <v>0</v>
      </c>
      <c r="Z42" s="28">
        <v>582.27272727272702</v>
      </c>
      <c r="AA42" s="28">
        <v>2488.1</v>
      </c>
      <c r="AB42" s="28">
        <v>0</v>
      </c>
      <c r="AC42" s="28">
        <v>171328.92</v>
      </c>
      <c r="AD42" s="28">
        <v>30345137.370889299</v>
      </c>
      <c r="AE42" s="28">
        <v>0</v>
      </c>
      <c r="AF42" s="28">
        <v>0</v>
      </c>
      <c r="AG42" s="28">
        <v>0</v>
      </c>
      <c r="AH42" s="28">
        <v>0</v>
      </c>
      <c r="AI42" s="28">
        <v>2070961.559592</v>
      </c>
      <c r="AJ42" s="28">
        <v>0</v>
      </c>
      <c r="AK42" s="28">
        <v>0</v>
      </c>
      <c r="AL42" s="28">
        <v>0</v>
      </c>
      <c r="AM42" s="28">
        <v>9119011.2324639801</v>
      </c>
      <c r="AN42" s="28">
        <v>248039.79415999999</v>
      </c>
      <c r="AO42" s="28">
        <v>52670871.804480001</v>
      </c>
      <c r="AP42" s="28">
        <v>0</v>
      </c>
      <c r="AQ42" s="28">
        <v>482447.59774</v>
      </c>
      <c r="AR42" s="28">
        <v>0</v>
      </c>
      <c r="AS42" s="28">
        <v>899388.27487099904</v>
      </c>
      <c r="AT42" s="28">
        <v>4178222.7810190902</v>
      </c>
      <c r="AU42" s="28">
        <v>0</v>
      </c>
      <c r="AV42" s="28">
        <v>1.7101184806935E-3</v>
      </c>
      <c r="AW42" s="28">
        <v>0.30288978776695902</v>
      </c>
      <c r="AX42" s="28">
        <v>0</v>
      </c>
      <c r="AY42" s="28">
        <v>0</v>
      </c>
      <c r="AZ42" s="28">
        <v>0</v>
      </c>
      <c r="BA42" s="28">
        <v>0</v>
      </c>
      <c r="BB42" s="28">
        <v>2.06712890962262E-2</v>
      </c>
      <c r="BC42" s="28">
        <v>0</v>
      </c>
      <c r="BD42" s="28">
        <v>0</v>
      </c>
      <c r="BE42" s="28">
        <v>0</v>
      </c>
      <c r="BF42" s="28">
        <v>9.1021350244247803E-2</v>
      </c>
      <c r="BG42" s="28">
        <v>2.4758075632556999E-3</v>
      </c>
      <c r="BH42" s="28">
        <v>0.52573395820788504</v>
      </c>
      <c r="BI42" s="28">
        <v>0</v>
      </c>
      <c r="BJ42" s="28">
        <v>4.8155475027881001E-3</v>
      </c>
      <c r="BK42" s="28">
        <v>0</v>
      </c>
      <c r="BL42" s="28">
        <v>8.9772381112073005E-3</v>
      </c>
      <c r="BM42" s="28">
        <v>4.1704903026736802E-2</v>
      </c>
      <c r="BN42" s="28">
        <v>35.153495473658602</v>
      </c>
      <c r="BO42" s="28">
        <v>100185409.335215</v>
      </c>
    </row>
    <row r="43" spans="1:67" hidden="1" x14ac:dyDescent="0.25">
      <c r="A43" s="28" t="s">
        <v>186</v>
      </c>
      <c r="B43" s="28" t="s">
        <v>382</v>
      </c>
      <c r="C43" s="28">
        <v>2022</v>
      </c>
      <c r="D43" s="28">
        <v>0</v>
      </c>
      <c r="E43" s="28">
        <v>1.6</v>
      </c>
      <c r="F43" s="28">
        <v>0</v>
      </c>
      <c r="G43" s="28">
        <v>0</v>
      </c>
      <c r="H43" s="28">
        <v>0</v>
      </c>
      <c r="I43" s="28">
        <v>0</v>
      </c>
      <c r="J43" s="28">
        <v>0</v>
      </c>
      <c r="K43" s="28">
        <v>474</v>
      </c>
      <c r="L43" s="28">
        <v>0</v>
      </c>
      <c r="M43" s="28">
        <v>0</v>
      </c>
      <c r="N43" s="28">
        <v>0</v>
      </c>
      <c r="O43" s="28">
        <v>0</v>
      </c>
      <c r="P43" s="28">
        <v>1594</v>
      </c>
      <c r="Q43" s="28">
        <v>2757.8</v>
      </c>
      <c r="R43" s="28">
        <v>0</v>
      </c>
      <c r="S43" s="28">
        <v>295</v>
      </c>
      <c r="T43" s="28">
        <v>958.9</v>
      </c>
      <c r="U43" s="28">
        <v>0</v>
      </c>
      <c r="V43" s="28">
        <v>0</v>
      </c>
      <c r="W43" s="28">
        <v>213.4</v>
      </c>
      <c r="X43" s="28">
        <v>0</v>
      </c>
      <c r="Y43" s="28">
        <v>0</v>
      </c>
      <c r="Z43" s="28">
        <v>55.090909090909101</v>
      </c>
      <c r="AA43" s="28">
        <v>1</v>
      </c>
      <c r="AB43" s="28">
        <v>0</v>
      </c>
      <c r="AC43" s="28">
        <v>0</v>
      </c>
      <c r="AD43" s="28">
        <v>2588285.2665599999</v>
      </c>
      <c r="AE43" s="28">
        <v>0</v>
      </c>
      <c r="AF43" s="28">
        <v>0</v>
      </c>
      <c r="AG43" s="28">
        <v>0</v>
      </c>
      <c r="AH43" s="28">
        <v>0</v>
      </c>
      <c r="AI43" s="28">
        <v>4201508.5616950598</v>
      </c>
      <c r="AJ43" s="28">
        <v>0</v>
      </c>
      <c r="AK43" s="28">
        <v>10804745.626519</v>
      </c>
      <c r="AL43" s="28">
        <v>0</v>
      </c>
      <c r="AM43" s="28">
        <v>1141611.355</v>
      </c>
      <c r="AN43" s="28">
        <v>471213.08343994297</v>
      </c>
      <c r="AO43" s="28">
        <v>0</v>
      </c>
      <c r="AP43" s="28">
        <v>0</v>
      </c>
      <c r="AQ43" s="28">
        <v>11471.25</v>
      </c>
      <c r="AR43" s="28">
        <v>0</v>
      </c>
      <c r="AS43" s="28">
        <v>82239.873745999997</v>
      </c>
      <c r="AT43" s="28">
        <v>2157.2499186497998</v>
      </c>
      <c r="AU43" s="28">
        <v>0</v>
      </c>
      <c r="AV43" s="28">
        <v>0</v>
      </c>
      <c r="AW43" s="28">
        <v>0.134085588919793</v>
      </c>
      <c r="AX43" s="28">
        <v>0</v>
      </c>
      <c r="AY43" s="28">
        <v>0</v>
      </c>
      <c r="AZ43" s="28">
        <v>0</v>
      </c>
      <c r="BA43" s="28">
        <v>0</v>
      </c>
      <c r="BB43" s="28">
        <v>0.21765829181386201</v>
      </c>
      <c r="BC43" s="28">
        <v>0</v>
      </c>
      <c r="BD43" s="28">
        <v>0.55973763756955297</v>
      </c>
      <c r="BE43" s="28">
        <v>0</v>
      </c>
      <c r="BF43" s="28">
        <v>5.9140942781837798E-2</v>
      </c>
      <c r="BG43" s="28">
        <v>2.4411097422708299E-2</v>
      </c>
      <c r="BH43" s="28">
        <v>0</v>
      </c>
      <c r="BI43" s="28">
        <v>0</v>
      </c>
      <c r="BJ43" s="28">
        <v>5.94265760335E-4</v>
      </c>
      <c r="BK43" s="28">
        <v>0</v>
      </c>
      <c r="BL43" s="28">
        <v>4.2604198410391998E-3</v>
      </c>
      <c r="BM43" s="28">
        <v>1.1175589086969999E-4</v>
      </c>
      <c r="BN43" s="28">
        <v>3.4370196194423901</v>
      </c>
      <c r="BO43" s="28">
        <v>19303232.266878702</v>
      </c>
    </row>
    <row r="44" spans="1:67" hidden="1" x14ac:dyDescent="0.25">
      <c r="A44" s="28" t="s">
        <v>187</v>
      </c>
      <c r="B44" s="28" t="s">
        <v>382</v>
      </c>
      <c r="C44" s="28">
        <v>2022</v>
      </c>
      <c r="D44" s="28">
        <v>0</v>
      </c>
      <c r="E44" s="28">
        <v>0</v>
      </c>
      <c r="F44" s="28">
        <v>0</v>
      </c>
      <c r="G44" s="28">
        <v>0</v>
      </c>
      <c r="H44" s="28">
        <v>0</v>
      </c>
      <c r="I44" s="28">
        <v>0</v>
      </c>
      <c r="J44" s="28">
        <v>1.8</v>
      </c>
      <c r="K44" s="28">
        <v>5714</v>
      </c>
      <c r="L44" s="28">
        <v>0</v>
      </c>
      <c r="M44" s="28">
        <v>0</v>
      </c>
      <c r="N44" s="28">
        <v>0</v>
      </c>
      <c r="O44" s="28">
        <v>0</v>
      </c>
      <c r="P44" s="28">
        <v>2565</v>
      </c>
      <c r="Q44" s="28">
        <v>29.1</v>
      </c>
      <c r="R44" s="28">
        <v>0</v>
      </c>
      <c r="S44" s="28">
        <v>2455.1</v>
      </c>
      <c r="T44" s="28">
        <v>3567.2</v>
      </c>
      <c r="U44" s="28">
        <v>4522.7</v>
      </c>
      <c r="V44" s="28">
        <v>0</v>
      </c>
      <c r="W44" s="28">
        <v>55.6</v>
      </c>
      <c r="X44" s="28">
        <v>1616.3</v>
      </c>
      <c r="Y44" s="28">
        <v>0</v>
      </c>
      <c r="Z44" s="28">
        <v>116</v>
      </c>
      <c r="AA44" s="28">
        <v>473.2</v>
      </c>
      <c r="AB44" s="28">
        <v>0</v>
      </c>
      <c r="AC44" s="28">
        <v>946.08</v>
      </c>
      <c r="AD44" s="28">
        <v>32441501.128221098</v>
      </c>
      <c r="AE44" s="28">
        <v>0</v>
      </c>
      <c r="AF44" s="28">
        <v>0</v>
      </c>
      <c r="AG44" s="28">
        <v>0</v>
      </c>
      <c r="AH44" s="28">
        <v>0</v>
      </c>
      <c r="AI44" s="28">
        <v>8444482.9595999997</v>
      </c>
      <c r="AJ44" s="28">
        <v>0</v>
      </c>
      <c r="AK44" s="28">
        <v>32363.921912895999</v>
      </c>
      <c r="AL44" s="28">
        <v>0</v>
      </c>
      <c r="AM44" s="28">
        <v>18388443.669599999</v>
      </c>
      <c r="AN44" s="28">
        <v>1560109.87988786</v>
      </c>
      <c r="AO44" s="28">
        <v>36124860.014880002</v>
      </c>
      <c r="AP44" s="28">
        <v>0</v>
      </c>
      <c r="AQ44" s="28">
        <v>56753.391360000001</v>
      </c>
      <c r="AR44" s="28">
        <v>0</v>
      </c>
      <c r="AS44" s="28">
        <v>168852.906464</v>
      </c>
      <c r="AT44" s="28">
        <v>747225.689283135</v>
      </c>
      <c r="AU44" s="28">
        <v>0</v>
      </c>
      <c r="AV44" s="29">
        <v>9.6572733990436108E-6</v>
      </c>
      <c r="AW44" s="28">
        <v>0.331152170926996</v>
      </c>
      <c r="AX44" s="28">
        <v>0</v>
      </c>
      <c r="AY44" s="28">
        <v>0</v>
      </c>
      <c r="AZ44" s="28">
        <v>0</v>
      </c>
      <c r="BA44" s="28">
        <v>0</v>
      </c>
      <c r="BB44" s="28">
        <v>8.6198503989538003E-2</v>
      </c>
      <c r="BC44" s="28">
        <v>0</v>
      </c>
      <c r="BD44" s="28">
        <v>3.3036026781890001E-4</v>
      </c>
      <c r="BE44" s="28">
        <v>0</v>
      </c>
      <c r="BF44" s="28">
        <v>0.18770318355766899</v>
      </c>
      <c r="BG44" s="28">
        <v>1.5925088409675801E-2</v>
      </c>
      <c r="BH44" s="28">
        <v>0.36875068669232502</v>
      </c>
      <c r="BI44" s="28">
        <v>0</v>
      </c>
      <c r="BJ44" s="28">
        <v>5.793199482987E-4</v>
      </c>
      <c r="BK44" s="28">
        <v>0</v>
      </c>
      <c r="BL44" s="28">
        <v>1.7235949200342E-3</v>
      </c>
      <c r="BM44" s="28">
        <v>7.6274340142439999E-3</v>
      </c>
      <c r="BN44" s="28">
        <v>41.841359291276603</v>
      </c>
      <c r="BO44" s="28">
        <v>97965539.641208902</v>
      </c>
    </row>
    <row r="45" spans="1:67" hidden="1" x14ac:dyDescent="0.25">
      <c r="A45" s="28" t="s">
        <v>188</v>
      </c>
      <c r="B45" s="28" t="s">
        <v>382</v>
      </c>
      <c r="C45" s="28">
        <v>2022</v>
      </c>
      <c r="D45" s="28">
        <v>0</v>
      </c>
      <c r="E45" s="28">
        <v>1714</v>
      </c>
      <c r="F45" s="28">
        <v>0</v>
      </c>
      <c r="G45" s="28">
        <v>0</v>
      </c>
      <c r="H45" s="28">
        <v>0</v>
      </c>
      <c r="I45" s="28">
        <v>0</v>
      </c>
      <c r="J45" s="28">
        <v>196.5</v>
      </c>
      <c r="K45" s="28">
        <v>18822.599999999999</v>
      </c>
      <c r="L45" s="28">
        <v>0</v>
      </c>
      <c r="M45" s="28">
        <v>0</v>
      </c>
      <c r="N45" s="28">
        <v>0</v>
      </c>
      <c r="O45" s="28">
        <v>0</v>
      </c>
      <c r="P45" s="28">
        <v>685</v>
      </c>
      <c r="Q45" s="28">
        <v>37726.5</v>
      </c>
      <c r="R45" s="28">
        <v>0</v>
      </c>
      <c r="S45" s="28">
        <v>38690.400000000001</v>
      </c>
      <c r="T45" s="28">
        <v>16248.570177997901</v>
      </c>
      <c r="U45" s="28">
        <v>4960</v>
      </c>
      <c r="V45" s="28">
        <v>0</v>
      </c>
      <c r="W45" s="28">
        <v>15516.2</v>
      </c>
      <c r="X45" s="28">
        <v>0</v>
      </c>
      <c r="Y45" s="28">
        <v>0</v>
      </c>
      <c r="Z45" s="28">
        <v>1429.8181818181799</v>
      </c>
      <c r="AA45" s="28">
        <v>11435.8</v>
      </c>
      <c r="AB45" s="28">
        <v>0</v>
      </c>
      <c r="AC45" s="28">
        <v>119250.072</v>
      </c>
      <c r="AD45" s="28">
        <v>98643576.640976503</v>
      </c>
      <c r="AE45" s="28">
        <v>0</v>
      </c>
      <c r="AF45" s="28">
        <v>0</v>
      </c>
      <c r="AG45" s="28">
        <v>0</v>
      </c>
      <c r="AH45" s="28">
        <v>0</v>
      </c>
      <c r="AI45" s="28">
        <v>885231.17622011295</v>
      </c>
      <c r="AJ45" s="28">
        <v>0</v>
      </c>
      <c r="AK45" s="28">
        <v>121230235.574146</v>
      </c>
      <c r="AL45" s="28">
        <v>0</v>
      </c>
      <c r="AM45" s="28">
        <v>134319056.88668999</v>
      </c>
      <c r="AN45" s="28">
        <v>9804528.3181821592</v>
      </c>
      <c r="AO45" s="28">
        <v>39617773.824000001</v>
      </c>
      <c r="AP45" s="28">
        <v>0</v>
      </c>
      <c r="AQ45" s="28">
        <v>5592522.1062136199</v>
      </c>
      <c r="AR45" s="28">
        <v>0</v>
      </c>
      <c r="AS45" s="28">
        <v>2193467.2800699999</v>
      </c>
      <c r="AT45" s="28">
        <v>29112356.2511403</v>
      </c>
      <c r="AU45" s="28">
        <v>0</v>
      </c>
      <c r="AV45" s="28">
        <v>2.7009107783860001E-4</v>
      </c>
      <c r="AW45" s="28">
        <v>0.22341915178735799</v>
      </c>
      <c r="AX45" s="28">
        <v>0</v>
      </c>
      <c r="AY45" s="28">
        <v>0</v>
      </c>
      <c r="AZ45" s="28">
        <v>0</v>
      </c>
      <c r="BA45" s="28">
        <v>0</v>
      </c>
      <c r="BB45" s="28">
        <v>2.0049718923579999E-3</v>
      </c>
      <c r="BC45" s="28">
        <v>0</v>
      </c>
      <c r="BD45" s="28">
        <v>0.27457597671601602</v>
      </c>
      <c r="BE45" s="28">
        <v>0</v>
      </c>
      <c r="BF45" s="28">
        <v>0.304221022598611</v>
      </c>
      <c r="BG45" s="28">
        <v>2.2206406895565099E-2</v>
      </c>
      <c r="BH45" s="28">
        <v>8.9730824092854503E-2</v>
      </c>
      <c r="BI45" s="28">
        <v>0</v>
      </c>
      <c r="BJ45" s="28">
        <v>1.26665778742988E-2</v>
      </c>
      <c r="BK45" s="28">
        <v>0</v>
      </c>
      <c r="BL45" s="28">
        <v>4.9680132845363999E-3</v>
      </c>
      <c r="BM45" s="28">
        <v>6.5936963780562102E-2</v>
      </c>
      <c r="BN45" s="28">
        <v>164.99471737453001</v>
      </c>
      <c r="BO45" s="28">
        <v>441517998.12963998</v>
      </c>
    </row>
    <row r="46" spans="1:67" hidden="1" x14ac:dyDescent="0.25">
      <c r="A46" s="28" t="s">
        <v>189</v>
      </c>
      <c r="B46" s="28" t="s">
        <v>382</v>
      </c>
      <c r="C46" s="28">
        <v>2022</v>
      </c>
      <c r="D46" s="28">
        <v>0</v>
      </c>
      <c r="E46" s="28">
        <v>0</v>
      </c>
      <c r="F46" s="28">
        <v>0</v>
      </c>
      <c r="G46" s="28">
        <v>0</v>
      </c>
      <c r="H46" s="28">
        <v>0</v>
      </c>
      <c r="I46" s="28">
        <v>0</v>
      </c>
      <c r="J46" s="28">
        <v>3</v>
      </c>
      <c r="K46" s="28">
        <v>4581</v>
      </c>
      <c r="L46" s="28">
        <v>1.5</v>
      </c>
      <c r="M46" s="28">
        <v>0</v>
      </c>
      <c r="N46" s="28">
        <v>81</v>
      </c>
      <c r="O46" s="28">
        <v>0</v>
      </c>
      <c r="P46" s="28">
        <v>267.03699999999998</v>
      </c>
      <c r="Q46" s="28">
        <v>388.2</v>
      </c>
      <c r="R46" s="28">
        <v>0</v>
      </c>
      <c r="S46" s="28">
        <v>1838.4</v>
      </c>
      <c r="T46" s="28">
        <v>543</v>
      </c>
      <c r="U46" s="28">
        <v>0</v>
      </c>
      <c r="V46" s="28">
        <v>0</v>
      </c>
      <c r="W46" s="28">
        <v>282.7</v>
      </c>
      <c r="X46" s="28">
        <v>0</v>
      </c>
      <c r="Y46" s="28">
        <v>0</v>
      </c>
      <c r="Z46" s="28">
        <v>444.54545454545399</v>
      </c>
      <c r="AA46" s="28">
        <v>1657.2</v>
      </c>
      <c r="AB46" s="28">
        <v>0</v>
      </c>
      <c r="AC46" s="28">
        <v>17344.8</v>
      </c>
      <c r="AD46" s="28">
        <v>32363195.529599998</v>
      </c>
      <c r="AE46" s="28">
        <v>4136.4590399999997</v>
      </c>
      <c r="AF46" s="28">
        <v>0</v>
      </c>
      <c r="AG46" s="28">
        <v>566379.20880000002</v>
      </c>
      <c r="AH46" s="28">
        <v>0</v>
      </c>
      <c r="AI46" s="28">
        <v>751993.02624551998</v>
      </c>
      <c r="AJ46" s="28">
        <v>0</v>
      </c>
      <c r="AK46" s="28">
        <v>556225.58744075103</v>
      </c>
      <c r="AL46" s="28">
        <v>0</v>
      </c>
      <c r="AM46" s="28">
        <v>7452875.4927335596</v>
      </c>
      <c r="AN46" s="28">
        <v>356824.11064128001</v>
      </c>
      <c r="AO46" s="28">
        <v>0</v>
      </c>
      <c r="AP46" s="28">
        <v>0</v>
      </c>
      <c r="AQ46" s="28">
        <v>82262.074250000005</v>
      </c>
      <c r="AR46" s="28">
        <v>0</v>
      </c>
      <c r="AS46" s="28">
        <v>747210.94336000003</v>
      </c>
      <c r="AT46" s="28">
        <v>4084227.5042792601</v>
      </c>
      <c r="AU46" s="28">
        <v>0</v>
      </c>
      <c r="AV46" s="28">
        <v>3.691743839046E-4</v>
      </c>
      <c r="AW46" s="28">
        <v>0.68883254755466505</v>
      </c>
      <c r="AX46" s="29">
        <v>8.8042221163626294E-5</v>
      </c>
      <c r="AY46" s="28">
        <v>0</v>
      </c>
      <c r="AZ46" s="28">
        <v>1.20550652336809E-2</v>
      </c>
      <c r="BA46" s="28">
        <v>0</v>
      </c>
      <c r="BB46" s="28">
        <v>1.6005751704533399E-2</v>
      </c>
      <c r="BC46" s="28">
        <v>0</v>
      </c>
      <c r="BD46" s="28">
        <v>1.1838951072104999E-2</v>
      </c>
      <c r="BE46" s="28">
        <v>0</v>
      </c>
      <c r="BF46" s="28">
        <v>0.158630293710395</v>
      </c>
      <c r="BG46" s="28">
        <v>7.5948019699461997E-3</v>
      </c>
      <c r="BH46" s="28">
        <v>0</v>
      </c>
      <c r="BI46" s="28">
        <v>0</v>
      </c>
      <c r="BJ46" s="28">
        <v>1.7509023211546E-3</v>
      </c>
      <c r="BK46" s="28">
        <v>0</v>
      </c>
      <c r="BL46" s="28">
        <v>1.5903967740287999E-2</v>
      </c>
      <c r="BM46" s="28">
        <v>8.6930502088162803E-2</v>
      </c>
      <c r="BN46" s="28">
        <v>36.351281918503801</v>
      </c>
      <c r="BO46" s="28">
        <v>46982674.7363903</v>
      </c>
    </row>
    <row r="47" spans="1:67" hidden="1" x14ac:dyDescent="0.25">
      <c r="A47" s="28" t="s">
        <v>191</v>
      </c>
      <c r="B47" s="28" t="s">
        <v>382</v>
      </c>
      <c r="C47" s="28">
        <v>2022</v>
      </c>
      <c r="D47" s="28">
        <v>0</v>
      </c>
      <c r="E47" s="28">
        <v>453.87</v>
      </c>
      <c r="F47" s="28">
        <v>0</v>
      </c>
      <c r="G47" s="28">
        <v>0</v>
      </c>
      <c r="H47" s="28">
        <v>0</v>
      </c>
      <c r="I47" s="28">
        <v>0</v>
      </c>
      <c r="J47" s="28">
        <v>197.3</v>
      </c>
      <c r="K47" s="28">
        <v>2730.9</v>
      </c>
      <c r="L47" s="28">
        <v>0</v>
      </c>
      <c r="M47" s="28">
        <v>0</v>
      </c>
      <c r="N47" s="28">
        <v>0</v>
      </c>
      <c r="O47" s="28">
        <v>0</v>
      </c>
      <c r="P47" s="28">
        <v>861</v>
      </c>
      <c r="Q47" s="28">
        <v>72</v>
      </c>
      <c r="R47" s="28">
        <v>0</v>
      </c>
      <c r="S47" s="28">
        <v>10024</v>
      </c>
      <c r="T47" s="28">
        <v>4192.3</v>
      </c>
      <c r="U47" s="28">
        <v>3568</v>
      </c>
      <c r="V47" s="28">
        <v>24</v>
      </c>
      <c r="W47" s="28">
        <v>2267.3000000000002</v>
      </c>
      <c r="X47" s="28">
        <v>3241</v>
      </c>
      <c r="Y47" s="28">
        <v>0</v>
      </c>
      <c r="Z47" s="28">
        <v>308.72727272727201</v>
      </c>
      <c r="AA47" s="28">
        <v>2353.6999999999998</v>
      </c>
      <c r="AB47" s="28">
        <v>0</v>
      </c>
      <c r="AC47" s="28">
        <v>104898.38400000001</v>
      </c>
      <c r="AD47" s="28">
        <v>10919948.335298199</v>
      </c>
      <c r="AE47" s="28">
        <v>0</v>
      </c>
      <c r="AF47" s="28">
        <v>0</v>
      </c>
      <c r="AG47" s="28">
        <v>0</v>
      </c>
      <c r="AH47" s="28">
        <v>0</v>
      </c>
      <c r="AI47" s="28">
        <v>1247607.81284691</v>
      </c>
      <c r="AJ47" s="28">
        <v>0</v>
      </c>
      <c r="AK47" s="28">
        <v>165553.826658834</v>
      </c>
      <c r="AL47" s="28">
        <v>0</v>
      </c>
      <c r="AM47" s="28">
        <v>57408688.553822897</v>
      </c>
      <c r="AN47" s="28">
        <v>2134741.3062712401</v>
      </c>
      <c r="AO47" s="28">
        <v>28499237.299199998</v>
      </c>
      <c r="AP47" s="28">
        <v>59322.3836588903</v>
      </c>
      <c r="AQ47" s="28">
        <v>1062753.02208</v>
      </c>
      <c r="AR47" s="28">
        <v>0</v>
      </c>
      <c r="AS47" s="28">
        <v>447162.54866589903</v>
      </c>
      <c r="AT47" s="28">
        <v>4234843.5050535602</v>
      </c>
      <c r="AU47" s="28">
        <v>0</v>
      </c>
      <c r="AV47" s="28">
        <v>9.8695605073590006E-4</v>
      </c>
      <c r="AW47" s="28">
        <v>0.102742374784788</v>
      </c>
      <c r="AX47" s="28">
        <v>0</v>
      </c>
      <c r="AY47" s="28">
        <v>0</v>
      </c>
      <c r="AZ47" s="28">
        <v>0</v>
      </c>
      <c r="BA47" s="28">
        <v>0</v>
      </c>
      <c r="BB47" s="28">
        <v>1.17383512775059E-2</v>
      </c>
      <c r="BC47" s="28">
        <v>0</v>
      </c>
      <c r="BD47" s="28">
        <v>1.557644119126E-3</v>
      </c>
      <c r="BE47" s="28">
        <v>0</v>
      </c>
      <c r="BF47" s="28">
        <v>0.54014037559445605</v>
      </c>
      <c r="BG47" s="28">
        <v>2.0085112550259802E-2</v>
      </c>
      <c r="BH47" s="28">
        <v>0.26814040046417897</v>
      </c>
      <c r="BI47" s="28">
        <v>5.5814573364839997E-4</v>
      </c>
      <c r="BJ47" s="28">
        <v>9.9991104303358003E-3</v>
      </c>
      <c r="BK47" s="28">
        <v>0</v>
      </c>
      <c r="BL47" s="28">
        <v>4.2072124110922003E-3</v>
      </c>
      <c r="BM47" s="28">
        <v>3.9844316583870998E-2</v>
      </c>
      <c r="BN47" s="28">
        <v>32.840071420453</v>
      </c>
      <c r="BO47" s="28">
        <v>106284756.97755601</v>
      </c>
    </row>
    <row r="48" spans="1:67" hidden="1" x14ac:dyDescent="0.25">
      <c r="A48" s="28" t="s">
        <v>190</v>
      </c>
      <c r="B48" s="28" t="s">
        <v>382</v>
      </c>
      <c r="C48" s="28">
        <v>2022</v>
      </c>
      <c r="D48" s="28">
        <v>0</v>
      </c>
      <c r="E48" s="28">
        <v>21.8</v>
      </c>
      <c r="F48" s="28">
        <v>0</v>
      </c>
      <c r="G48" s="28">
        <v>0</v>
      </c>
      <c r="H48" s="28">
        <v>0</v>
      </c>
      <c r="I48" s="28">
        <v>0</v>
      </c>
      <c r="J48" s="28">
        <v>72</v>
      </c>
      <c r="K48" s="28">
        <v>0</v>
      </c>
      <c r="L48" s="28">
        <v>0</v>
      </c>
      <c r="M48" s="28">
        <v>0</v>
      </c>
      <c r="N48" s="28">
        <v>0</v>
      </c>
      <c r="O48" s="28">
        <v>0</v>
      </c>
      <c r="P48" s="28">
        <v>282</v>
      </c>
      <c r="Q48" s="28">
        <v>734.503999999999</v>
      </c>
      <c r="R48" s="28">
        <v>0</v>
      </c>
      <c r="S48" s="28">
        <v>0</v>
      </c>
      <c r="T48" s="28">
        <v>0</v>
      </c>
      <c r="U48" s="28">
        <v>0</v>
      </c>
      <c r="V48" s="28">
        <v>0</v>
      </c>
      <c r="W48" s="28">
        <v>119.7</v>
      </c>
      <c r="X48" s="28">
        <v>0</v>
      </c>
      <c r="Y48" s="28">
        <v>0</v>
      </c>
      <c r="Z48" s="28">
        <v>153.18181818181799</v>
      </c>
      <c r="AA48" s="28">
        <v>126.5</v>
      </c>
      <c r="AB48" s="28">
        <v>0</v>
      </c>
      <c r="AC48" s="28">
        <v>0</v>
      </c>
      <c r="AD48" s="28">
        <v>0</v>
      </c>
      <c r="AE48" s="28">
        <v>0</v>
      </c>
      <c r="AF48" s="28">
        <v>0</v>
      </c>
      <c r="AG48" s="28">
        <v>0</v>
      </c>
      <c r="AH48" s="28">
        <v>0</v>
      </c>
      <c r="AI48" s="28">
        <v>1340032.757856</v>
      </c>
      <c r="AJ48" s="28">
        <v>24070640</v>
      </c>
      <c r="AK48" s="28">
        <v>2278414.8434565798</v>
      </c>
      <c r="AL48" s="28">
        <v>0</v>
      </c>
      <c r="AM48" s="28">
        <v>0</v>
      </c>
      <c r="AN48" s="28">
        <v>0</v>
      </c>
      <c r="AO48" s="28">
        <v>0</v>
      </c>
      <c r="AP48" s="28">
        <v>0</v>
      </c>
      <c r="AQ48" s="28">
        <v>41649.666239999999</v>
      </c>
      <c r="AR48" s="28">
        <v>0</v>
      </c>
      <c r="AS48" s="28">
        <v>199217.443845</v>
      </c>
      <c r="AT48" s="28">
        <v>228905.13493275101</v>
      </c>
      <c r="AU48" s="28">
        <v>0</v>
      </c>
      <c r="AV48" s="28">
        <v>0</v>
      </c>
      <c r="AW48" s="28">
        <v>0</v>
      </c>
      <c r="AX48" s="28">
        <v>0</v>
      </c>
      <c r="AY48" s="28">
        <v>0</v>
      </c>
      <c r="AZ48" s="28">
        <v>0</v>
      </c>
      <c r="BA48" s="28">
        <v>0</v>
      </c>
      <c r="BB48" s="28">
        <v>4.7588317324241097E-2</v>
      </c>
      <c r="BC48" s="28">
        <v>0.85481586013635702</v>
      </c>
      <c r="BD48" s="28">
        <v>8.0912894055030798E-2</v>
      </c>
      <c r="BE48" s="28">
        <v>0</v>
      </c>
      <c r="BF48" s="28">
        <v>0</v>
      </c>
      <c r="BG48" s="28">
        <v>0</v>
      </c>
      <c r="BH48" s="28">
        <v>0</v>
      </c>
      <c r="BI48" s="28">
        <v>0</v>
      </c>
      <c r="BJ48" s="28">
        <v>1.4790963294427E-3</v>
      </c>
      <c r="BK48" s="28">
        <v>0</v>
      </c>
      <c r="BL48" s="28">
        <v>7.0747695372672999E-3</v>
      </c>
      <c r="BM48" s="28">
        <v>8.1290626176606998E-3</v>
      </c>
      <c r="BO48" s="28">
        <v>28158859.8463303</v>
      </c>
    </row>
    <row r="49" spans="1:67" hidden="1" x14ac:dyDescent="0.25">
      <c r="A49" s="28" t="s">
        <v>192</v>
      </c>
      <c r="B49" s="28" t="s">
        <v>382</v>
      </c>
      <c r="C49" s="28">
        <v>2022</v>
      </c>
      <c r="D49" s="28">
        <v>0</v>
      </c>
      <c r="E49" s="28">
        <v>14.8</v>
      </c>
      <c r="F49" s="28">
        <v>0</v>
      </c>
      <c r="G49" s="28">
        <v>0</v>
      </c>
      <c r="H49" s="28">
        <v>0</v>
      </c>
      <c r="I49" s="28">
        <v>0</v>
      </c>
      <c r="J49" s="28">
        <v>50</v>
      </c>
      <c r="K49" s="28">
        <v>670</v>
      </c>
      <c r="L49" s="28">
        <v>0</v>
      </c>
      <c r="M49" s="28">
        <v>0</v>
      </c>
      <c r="N49" s="28">
        <v>0</v>
      </c>
      <c r="O49" s="28">
        <v>0</v>
      </c>
      <c r="P49" s="28">
        <v>21589.5</v>
      </c>
      <c r="Q49" s="28">
        <v>3606.6</v>
      </c>
      <c r="R49" s="28">
        <v>0</v>
      </c>
      <c r="S49" s="28">
        <v>2635.6</v>
      </c>
      <c r="T49" s="28">
        <v>623.79999999999995</v>
      </c>
      <c r="U49" s="28">
        <v>1163</v>
      </c>
      <c r="V49" s="28">
        <v>0</v>
      </c>
      <c r="W49" s="28">
        <v>71.599999999999994</v>
      </c>
      <c r="X49" s="28">
        <v>314</v>
      </c>
      <c r="Y49" s="28">
        <v>0</v>
      </c>
      <c r="Z49" s="28">
        <v>199.636363636363</v>
      </c>
      <c r="AA49" s="28">
        <v>274.2</v>
      </c>
      <c r="AB49" s="28">
        <v>0</v>
      </c>
      <c r="AC49" s="28">
        <v>0</v>
      </c>
      <c r="AD49" s="28">
        <v>3875244.6543911798</v>
      </c>
      <c r="AE49" s="28">
        <v>0</v>
      </c>
      <c r="AF49" s="28">
        <v>0</v>
      </c>
      <c r="AG49" s="28">
        <v>0</v>
      </c>
      <c r="AH49" s="28">
        <v>0</v>
      </c>
      <c r="AI49" s="28">
        <v>85158131.889269605</v>
      </c>
      <c r="AJ49" s="28">
        <v>9309479.9423999991</v>
      </c>
      <c r="AK49" s="28">
        <v>8602968.7463650107</v>
      </c>
      <c r="AL49" s="28">
        <v>0</v>
      </c>
      <c r="AM49" s="28">
        <v>3397270.7064</v>
      </c>
      <c r="AN49" s="28">
        <v>0</v>
      </c>
      <c r="AO49" s="28">
        <v>9289409.4671999998</v>
      </c>
      <c r="AP49" s="28">
        <v>0</v>
      </c>
      <c r="AQ49" s="28">
        <v>316262.85024</v>
      </c>
      <c r="AR49" s="28">
        <v>0</v>
      </c>
      <c r="AS49" s="28">
        <v>248615.60053699999</v>
      </c>
      <c r="AT49" s="28">
        <v>554475.27037019504</v>
      </c>
      <c r="AU49" s="28">
        <v>0</v>
      </c>
      <c r="AV49" s="28">
        <v>0</v>
      </c>
      <c r="AW49" s="28">
        <v>3.2092629317697297E-2</v>
      </c>
      <c r="AX49" s="28">
        <v>0</v>
      </c>
      <c r="AY49" s="28">
        <v>0</v>
      </c>
      <c r="AZ49" s="28">
        <v>0</v>
      </c>
      <c r="BA49" s="28">
        <v>0</v>
      </c>
      <c r="BB49" s="28">
        <v>0.70523247016497703</v>
      </c>
      <c r="BC49" s="28">
        <v>7.7095955372376193E-2</v>
      </c>
      <c r="BD49" s="28">
        <v>7.1245021058471303E-2</v>
      </c>
      <c r="BE49" s="28">
        <v>0</v>
      </c>
      <c r="BF49" s="28">
        <v>2.8134313881015002E-2</v>
      </c>
      <c r="BG49" s="28">
        <v>0</v>
      </c>
      <c r="BH49" s="28">
        <v>7.6929742815939603E-2</v>
      </c>
      <c r="BI49" s="28">
        <v>0</v>
      </c>
      <c r="BJ49" s="28">
        <v>2.6191137140747001E-3</v>
      </c>
      <c r="BK49" s="28">
        <v>0</v>
      </c>
      <c r="BL49" s="28">
        <v>2.0588966690373001E-3</v>
      </c>
      <c r="BM49" s="28">
        <v>4.5918570064104004E-3</v>
      </c>
      <c r="BN49" s="28">
        <v>5.7780474442897498</v>
      </c>
      <c r="BO49" s="28">
        <v>120751859.12717301</v>
      </c>
    </row>
    <row r="50" spans="1:67" hidden="1" x14ac:dyDescent="0.25">
      <c r="A50" s="28" t="s">
        <v>194</v>
      </c>
      <c r="B50" s="28" t="s">
        <v>382</v>
      </c>
      <c r="C50" s="28">
        <v>2022</v>
      </c>
      <c r="D50" s="28">
        <v>0</v>
      </c>
      <c r="E50" s="28">
        <v>0</v>
      </c>
      <c r="F50" s="28">
        <v>6.2054773259999996</v>
      </c>
      <c r="G50" s="28">
        <v>0</v>
      </c>
      <c r="H50" s="28">
        <v>0</v>
      </c>
      <c r="I50" s="28">
        <v>0</v>
      </c>
      <c r="J50" s="28">
        <v>137.69999999999999</v>
      </c>
      <c r="K50" s="28">
        <v>5083.3999999999996</v>
      </c>
      <c r="L50" s="28">
        <v>0</v>
      </c>
      <c r="M50" s="28">
        <v>0</v>
      </c>
      <c r="N50" s="28">
        <v>0</v>
      </c>
      <c r="O50" s="28">
        <v>0</v>
      </c>
      <c r="P50" s="28">
        <v>333.63499999999999</v>
      </c>
      <c r="Q50" s="28">
        <v>306.79999999999899</v>
      </c>
      <c r="R50" s="28">
        <v>0</v>
      </c>
      <c r="S50" s="28">
        <v>3426.5</v>
      </c>
      <c r="T50" s="28">
        <v>3144.7</v>
      </c>
      <c r="U50" s="28">
        <v>1201.0999999999999</v>
      </c>
      <c r="V50" s="28">
        <v>0</v>
      </c>
      <c r="W50" s="28">
        <v>985.4</v>
      </c>
      <c r="X50" s="28">
        <v>0</v>
      </c>
      <c r="Y50" s="28">
        <v>0</v>
      </c>
      <c r="Z50" s="28">
        <v>86.636363636363598</v>
      </c>
      <c r="AA50" s="28">
        <v>497.8</v>
      </c>
      <c r="AB50" s="28">
        <v>0</v>
      </c>
      <c r="AC50" s="28">
        <v>118037.27145953701</v>
      </c>
      <c r="AD50" s="28">
        <v>30521012.718347799</v>
      </c>
      <c r="AE50" s="28">
        <v>0</v>
      </c>
      <c r="AF50" s="28">
        <v>0</v>
      </c>
      <c r="AG50" s="28">
        <v>0</v>
      </c>
      <c r="AH50" s="28">
        <v>0</v>
      </c>
      <c r="AI50" s="28">
        <v>1844972.2381130699</v>
      </c>
      <c r="AJ50" s="28">
        <v>0</v>
      </c>
      <c r="AK50" s="28">
        <v>832706.95947423496</v>
      </c>
      <c r="AL50" s="28">
        <v>0</v>
      </c>
      <c r="AM50" s="28">
        <v>16006639.5612248</v>
      </c>
      <c r="AN50" s="28">
        <v>600879.94727664499</v>
      </c>
      <c r="AO50" s="28">
        <v>9593731.4798399992</v>
      </c>
      <c r="AP50" s="28">
        <v>0</v>
      </c>
      <c r="AQ50" s="28">
        <v>547830.54156000004</v>
      </c>
      <c r="AR50" s="28">
        <v>0</v>
      </c>
      <c r="AS50" s="28">
        <v>117210.11510900001</v>
      </c>
      <c r="AT50" s="28">
        <v>908373.58115140803</v>
      </c>
      <c r="AU50" s="28">
        <v>0</v>
      </c>
      <c r="AV50" s="28">
        <v>1.9321423678838E-3</v>
      </c>
      <c r="AW50" s="28">
        <v>0.49959594164337801</v>
      </c>
      <c r="AX50" s="28">
        <v>0</v>
      </c>
      <c r="AY50" s="28">
        <v>0</v>
      </c>
      <c r="AZ50" s="28">
        <v>0</v>
      </c>
      <c r="BA50" s="28">
        <v>0</v>
      </c>
      <c r="BB50" s="28">
        <v>3.0200198502977098E-2</v>
      </c>
      <c r="BC50" s="28">
        <v>0</v>
      </c>
      <c r="BD50" s="28">
        <v>1.36305115878882E-2</v>
      </c>
      <c r="BE50" s="28">
        <v>0</v>
      </c>
      <c r="BF50" s="28">
        <v>0.262011363709728</v>
      </c>
      <c r="BG50" s="28">
        <v>9.8357543324187995E-3</v>
      </c>
      <c r="BH50" s="28">
        <v>0.157038999877715</v>
      </c>
      <c r="BI50" s="28">
        <v>0</v>
      </c>
      <c r="BJ50" s="28">
        <v>8.9673929825774008E-3</v>
      </c>
      <c r="BK50" s="28">
        <v>0</v>
      </c>
      <c r="BL50" s="28">
        <v>1.9186027137561999E-3</v>
      </c>
      <c r="BM50" s="28">
        <v>1.4869092281675499E-2</v>
      </c>
      <c r="BN50" s="28">
        <v>36.971221219588799</v>
      </c>
      <c r="BO50" s="28">
        <v>61091394.413556501</v>
      </c>
    </row>
    <row r="51" spans="1:67" hidden="1" x14ac:dyDescent="0.25">
      <c r="A51" s="28" t="s">
        <v>193</v>
      </c>
      <c r="B51" s="28" t="s">
        <v>382</v>
      </c>
      <c r="C51" s="28">
        <v>2022</v>
      </c>
      <c r="D51" s="28">
        <v>0</v>
      </c>
      <c r="E51" s="28">
        <v>99</v>
      </c>
      <c r="F51" s="28">
        <v>0.21390000000000001</v>
      </c>
      <c r="G51" s="28">
        <v>0</v>
      </c>
      <c r="H51" s="28">
        <v>0</v>
      </c>
      <c r="I51" s="28">
        <v>0</v>
      </c>
      <c r="J51" s="28">
        <v>0</v>
      </c>
      <c r="K51" s="28">
        <v>11230</v>
      </c>
      <c r="L51" s="28">
        <v>0</v>
      </c>
      <c r="M51" s="28">
        <v>0</v>
      </c>
      <c r="N51" s="28">
        <v>0</v>
      </c>
      <c r="O51" s="28">
        <v>0</v>
      </c>
      <c r="P51" s="28">
        <v>231</v>
      </c>
      <c r="Q51" s="28">
        <v>742.5</v>
      </c>
      <c r="R51" s="28">
        <v>0</v>
      </c>
      <c r="S51" s="28">
        <v>0</v>
      </c>
      <c r="T51" s="28">
        <v>1093.4000000000001</v>
      </c>
      <c r="U51" s="28">
        <v>0</v>
      </c>
      <c r="V51" s="28">
        <v>0</v>
      </c>
      <c r="W51" s="28">
        <v>16.399999999999999</v>
      </c>
      <c r="X51" s="28">
        <v>0</v>
      </c>
      <c r="Y51" s="28">
        <v>0</v>
      </c>
      <c r="Z51" s="28">
        <v>67.818181818181799</v>
      </c>
      <c r="AA51" s="28">
        <v>0</v>
      </c>
      <c r="AB51" s="28">
        <v>0</v>
      </c>
      <c r="AC51" s="28">
        <v>0</v>
      </c>
      <c r="AD51" s="28">
        <v>26197838.514929201</v>
      </c>
      <c r="AE51" s="28">
        <v>0</v>
      </c>
      <c r="AF51" s="28">
        <v>0</v>
      </c>
      <c r="AG51" s="28">
        <v>0</v>
      </c>
      <c r="AH51" s="28">
        <v>0</v>
      </c>
      <c r="AI51" s="28">
        <v>1616010.0275999999</v>
      </c>
      <c r="AJ51" s="28">
        <v>0</v>
      </c>
      <c r="AK51" s="28">
        <v>2281624.42894415</v>
      </c>
      <c r="AL51" s="28">
        <v>0</v>
      </c>
      <c r="AM51" s="28">
        <v>0</v>
      </c>
      <c r="AN51" s="28">
        <v>580861.78455999994</v>
      </c>
      <c r="AO51" s="28">
        <v>0</v>
      </c>
      <c r="AP51" s="28">
        <v>0</v>
      </c>
      <c r="AQ51" s="28">
        <v>24715.186559999998</v>
      </c>
      <c r="AR51" s="28">
        <v>0</v>
      </c>
      <c r="AS51" s="28">
        <v>91815.305664</v>
      </c>
      <c r="AT51" s="28">
        <v>0</v>
      </c>
      <c r="AU51" s="28">
        <v>0</v>
      </c>
      <c r="AV51" s="28">
        <v>0</v>
      </c>
      <c r="AW51" s="28">
        <v>0.85077625299619697</v>
      </c>
      <c r="AX51" s="28">
        <v>0</v>
      </c>
      <c r="AY51" s="28">
        <v>0</v>
      </c>
      <c r="AZ51" s="28">
        <v>0</v>
      </c>
      <c r="BA51" s="28">
        <v>0</v>
      </c>
      <c r="BB51" s="28">
        <v>5.2480014918113299E-2</v>
      </c>
      <c r="BC51" s="28">
        <v>0</v>
      </c>
      <c r="BD51" s="28">
        <v>7.4095879371708404E-2</v>
      </c>
      <c r="BE51" s="28">
        <v>0</v>
      </c>
      <c r="BF51" s="28">
        <v>0</v>
      </c>
      <c r="BG51" s="28">
        <v>1.88635185416164E-2</v>
      </c>
      <c r="BH51" s="28">
        <v>0</v>
      </c>
      <c r="BI51" s="28">
        <v>0</v>
      </c>
      <c r="BJ51" s="28">
        <v>8.02627048855E-4</v>
      </c>
      <c r="BK51" s="28">
        <v>0</v>
      </c>
      <c r="BL51" s="28">
        <v>2.9817071235095E-3</v>
      </c>
      <c r="BM51" s="28">
        <v>0</v>
      </c>
      <c r="BN51" s="28">
        <v>26.682510784885501</v>
      </c>
      <c r="BO51" s="28">
        <v>30792865.248257302</v>
      </c>
    </row>
    <row r="52" spans="1:67" hidden="1" x14ac:dyDescent="0.25">
      <c r="A52" s="28" t="s">
        <v>195</v>
      </c>
      <c r="B52" s="28" t="s">
        <v>382</v>
      </c>
      <c r="C52" s="28">
        <v>2022</v>
      </c>
      <c r="D52" s="28">
        <v>0</v>
      </c>
      <c r="E52" s="28">
        <v>0</v>
      </c>
      <c r="F52" s="28">
        <v>0</v>
      </c>
      <c r="G52" s="28">
        <v>0</v>
      </c>
      <c r="H52" s="28">
        <v>0</v>
      </c>
      <c r="I52" s="28">
        <v>0</v>
      </c>
      <c r="J52" s="28">
        <v>0</v>
      </c>
      <c r="K52" s="28">
        <v>6332</v>
      </c>
      <c r="L52" s="28">
        <v>0</v>
      </c>
      <c r="M52" s="28">
        <v>0</v>
      </c>
      <c r="N52" s="28">
        <v>0</v>
      </c>
      <c r="O52" s="28">
        <v>0</v>
      </c>
      <c r="P52" s="28">
        <v>308.3</v>
      </c>
      <c r="Q52" s="28">
        <v>3325.5</v>
      </c>
      <c r="R52" s="28">
        <v>0</v>
      </c>
      <c r="S52" s="28">
        <v>94</v>
      </c>
      <c r="T52" s="28">
        <v>150</v>
      </c>
      <c r="U52" s="28">
        <v>0</v>
      </c>
      <c r="V52" s="28">
        <v>0</v>
      </c>
      <c r="W52" s="28">
        <v>4.7</v>
      </c>
      <c r="X52" s="28">
        <v>0</v>
      </c>
      <c r="Y52" s="28">
        <v>0</v>
      </c>
      <c r="Z52" s="28">
        <v>5.9090909090909101</v>
      </c>
      <c r="AA52" s="28">
        <v>92</v>
      </c>
      <c r="AB52" s="28">
        <v>0</v>
      </c>
      <c r="AC52" s="28">
        <v>0</v>
      </c>
      <c r="AD52" s="28">
        <v>34031660.517026097</v>
      </c>
      <c r="AE52" s="28">
        <v>0</v>
      </c>
      <c r="AF52" s="28">
        <v>0</v>
      </c>
      <c r="AG52" s="28">
        <v>0</v>
      </c>
      <c r="AH52" s="28">
        <v>0</v>
      </c>
      <c r="AI52" s="28">
        <v>893051.88866399997</v>
      </c>
      <c r="AJ52" s="28">
        <v>0</v>
      </c>
      <c r="AK52" s="28">
        <v>11675107.6241049</v>
      </c>
      <c r="AL52" s="28">
        <v>0</v>
      </c>
      <c r="AM52" s="28">
        <v>610611.02711531403</v>
      </c>
      <c r="AN52" s="28">
        <v>257068.23439999999</v>
      </c>
      <c r="AO52" s="28">
        <v>0</v>
      </c>
      <c r="AP52" s="28">
        <v>0</v>
      </c>
      <c r="AQ52" s="28">
        <v>0</v>
      </c>
      <c r="AR52" s="28">
        <v>0</v>
      </c>
      <c r="AS52" s="28">
        <v>9273.5636159999995</v>
      </c>
      <c r="AT52" s="28">
        <v>209293.81683930699</v>
      </c>
      <c r="AU52" s="28">
        <v>0</v>
      </c>
      <c r="AV52" s="28">
        <v>0</v>
      </c>
      <c r="AW52" s="28">
        <v>0.71366046504262903</v>
      </c>
      <c r="AX52" s="28">
        <v>0</v>
      </c>
      <c r="AY52" s="28">
        <v>0</v>
      </c>
      <c r="AZ52" s="28">
        <v>0</v>
      </c>
      <c r="BA52" s="28">
        <v>0</v>
      </c>
      <c r="BB52" s="28">
        <v>1.8727732249570601E-2</v>
      </c>
      <c r="BC52" s="28">
        <v>0</v>
      </c>
      <c r="BD52" s="28">
        <v>0.244832682562548</v>
      </c>
      <c r="BE52" s="28">
        <v>0</v>
      </c>
      <c r="BF52" s="28">
        <v>1.2804810078346201E-2</v>
      </c>
      <c r="BG52" s="28">
        <v>5.3908458453798998E-3</v>
      </c>
      <c r="BH52" s="28">
        <v>0</v>
      </c>
      <c r="BI52" s="28">
        <v>0</v>
      </c>
      <c r="BJ52" s="28">
        <v>0</v>
      </c>
      <c r="BK52" s="28">
        <v>0</v>
      </c>
      <c r="BL52" s="28">
        <v>1.944711372366E-4</v>
      </c>
      <c r="BM52" s="28">
        <v>4.3889930842886003E-3</v>
      </c>
      <c r="BN52" s="28">
        <v>35.996039783500201</v>
      </c>
      <c r="BO52" s="28">
        <v>47686066.671765603</v>
      </c>
    </row>
    <row r="53" spans="1:67" hidden="1" x14ac:dyDescent="0.25">
      <c r="A53" s="28" t="s">
        <v>146</v>
      </c>
      <c r="B53" s="28" t="s">
        <v>382</v>
      </c>
      <c r="C53" s="28">
        <v>2024</v>
      </c>
      <c r="D53" s="28">
        <v>0</v>
      </c>
      <c r="E53" s="28">
        <v>2</v>
      </c>
      <c r="F53" s="28">
        <v>0</v>
      </c>
      <c r="G53" s="28">
        <v>0</v>
      </c>
      <c r="H53" s="28">
        <v>0</v>
      </c>
      <c r="I53" s="28">
        <v>0</v>
      </c>
      <c r="J53" s="28">
        <v>0</v>
      </c>
      <c r="K53" s="28">
        <v>4730.3</v>
      </c>
      <c r="L53" s="28">
        <v>0</v>
      </c>
      <c r="M53" s="28">
        <v>0</v>
      </c>
      <c r="N53" s="28">
        <v>0</v>
      </c>
      <c r="O53" s="28">
        <v>0</v>
      </c>
      <c r="P53" s="28">
        <v>3043</v>
      </c>
      <c r="Q53" s="28">
        <v>0</v>
      </c>
      <c r="R53" s="28">
        <v>0</v>
      </c>
      <c r="S53" s="28">
        <v>9663.5</v>
      </c>
      <c r="T53" s="28">
        <v>2255</v>
      </c>
      <c r="U53" s="28">
        <v>5525.4</v>
      </c>
      <c r="V53" s="28">
        <v>0</v>
      </c>
      <c r="W53" s="28">
        <v>1585.1</v>
      </c>
      <c r="X53" s="28">
        <v>0</v>
      </c>
      <c r="Y53" s="28">
        <v>0</v>
      </c>
      <c r="Z53" s="28">
        <v>44.818181818181799</v>
      </c>
      <c r="AA53" s="28">
        <v>601.099999999999</v>
      </c>
      <c r="AB53" s="28">
        <v>0</v>
      </c>
      <c r="AC53" s="28">
        <v>0</v>
      </c>
      <c r="AD53" s="28">
        <v>33547877.941440001</v>
      </c>
      <c r="AE53" s="28">
        <v>0</v>
      </c>
      <c r="AF53" s="28">
        <v>0</v>
      </c>
      <c r="AG53" s="28">
        <v>0</v>
      </c>
      <c r="AH53" s="28">
        <v>0</v>
      </c>
      <c r="AI53" s="28">
        <v>8202720.94875718</v>
      </c>
      <c r="AJ53" s="28">
        <v>0</v>
      </c>
      <c r="AK53" s="28">
        <v>0</v>
      </c>
      <c r="AL53" s="28">
        <v>0</v>
      </c>
      <c r="AM53" s="28">
        <v>56670959.028143898</v>
      </c>
      <c r="AN53" s="28">
        <v>4625989.5262399996</v>
      </c>
      <c r="AO53" s="28">
        <v>44133880.541759998</v>
      </c>
      <c r="AP53" s="28">
        <v>0</v>
      </c>
      <c r="AQ53" s="28">
        <v>928140.12901999999</v>
      </c>
      <c r="AR53" s="28">
        <v>0</v>
      </c>
      <c r="AS53" s="28">
        <v>67803.619896000004</v>
      </c>
      <c r="AT53" s="28">
        <v>1323494.46978877</v>
      </c>
      <c r="AU53" s="28">
        <v>0</v>
      </c>
      <c r="AV53" s="28">
        <v>0</v>
      </c>
      <c r="AW53" s="28">
        <v>0.22439922117526601</v>
      </c>
      <c r="AX53" s="28">
        <v>0</v>
      </c>
      <c r="AY53" s="28">
        <v>0</v>
      </c>
      <c r="AZ53" s="28">
        <v>0</v>
      </c>
      <c r="BA53" s="28">
        <v>0</v>
      </c>
      <c r="BB53" s="28">
        <v>5.4867380751539199E-2</v>
      </c>
      <c r="BC53" s="28">
        <v>0</v>
      </c>
      <c r="BD53" s="28">
        <v>0</v>
      </c>
      <c r="BE53" s="28">
        <v>0</v>
      </c>
      <c r="BF53" s="28">
        <v>0.37906776373066298</v>
      </c>
      <c r="BG53" s="28">
        <v>3.0942894470559701E-2</v>
      </c>
      <c r="BH53" s="28">
        <v>0.29520819284905497</v>
      </c>
      <c r="BI53" s="28">
        <v>0</v>
      </c>
      <c r="BJ53" s="28">
        <v>6.2082592066524996E-3</v>
      </c>
      <c r="BK53" s="28">
        <v>0</v>
      </c>
      <c r="BL53" s="28">
        <v>4.5353329125860002E-4</v>
      </c>
      <c r="BM53" s="28">
        <v>8.8527545250042007E-3</v>
      </c>
      <c r="BN53" s="28">
        <v>60.653891543634302</v>
      </c>
      <c r="BO53" s="28">
        <v>149500866.20504501</v>
      </c>
    </row>
    <row r="54" spans="1:67" hidden="1" x14ac:dyDescent="0.25">
      <c r="A54" s="28" t="s">
        <v>149</v>
      </c>
      <c r="B54" s="28" t="s">
        <v>382</v>
      </c>
      <c r="C54" s="28">
        <v>2024</v>
      </c>
      <c r="D54" s="28">
        <v>0</v>
      </c>
      <c r="E54" s="28">
        <v>20</v>
      </c>
      <c r="F54" s="28">
        <v>1.04694</v>
      </c>
      <c r="G54" s="28">
        <v>0</v>
      </c>
      <c r="H54" s="28">
        <v>0</v>
      </c>
      <c r="I54" s="28">
        <v>0</v>
      </c>
      <c r="J54" s="28">
        <v>8</v>
      </c>
      <c r="K54" s="28">
        <v>5163.3999999999996</v>
      </c>
      <c r="L54" s="28">
        <v>0</v>
      </c>
      <c r="M54" s="28">
        <v>0</v>
      </c>
      <c r="N54" s="28">
        <v>0</v>
      </c>
      <c r="O54" s="28">
        <v>0</v>
      </c>
      <c r="P54" s="28">
        <v>1355</v>
      </c>
      <c r="Q54" s="28">
        <v>0</v>
      </c>
      <c r="R54" s="28">
        <v>0</v>
      </c>
      <c r="S54" s="28">
        <v>4548.8</v>
      </c>
      <c r="T54" s="28">
        <v>715.6</v>
      </c>
      <c r="U54" s="28">
        <v>1817.8</v>
      </c>
      <c r="V54" s="28">
        <v>0</v>
      </c>
      <c r="W54" s="28">
        <v>795.8</v>
      </c>
      <c r="X54" s="28">
        <v>28</v>
      </c>
      <c r="Y54" s="28">
        <v>0</v>
      </c>
      <c r="Z54" s="28">
        <v>35.727272727272698</v>
      </c>
      <c r="AA54" s="28">
        <v>397.2</v>
      </c>
      <c r="AB54" s="28">
        <v>0</v>
      </c>
      <c r="AC54" s="28">
        <v>0</v>
      </c>
      <c r="AD54" s="28">
        <v>16055239.269512201</v>
      </c>
      <c r="AE54" s="28">
        <v>0</v>
      </c>
      <c r="AF54" s="28">
        <v>0</v>
      </c>
      <c r="AG54" s="28">
        <v>0</v>
      </c>
      <c r="AH54" s="28">
        <v>0</v>
      </c>
      <c r="AI54" s="28">
        <v>3068094.9574079998</v>
      </c>
      <c r="AJ54" s="28">
        <v>0</v>
      </c>
      <c r="AK54" s="28">
        <v>0</v>
      </c>
      <c r="AL54" s="28">
        <v>0</v>
      </c>
      <c r="AM54" s="28">
        <v>14668438.539206</v>
      </c>
      <c r="AN54" s="28">
        <v>185977.10066666699</v>
      </c>
      <c r="AO54" s="28">
        <v>14519594.60832</v>
      </c>
      <c r="AP54" s="28">
        <v>0</v>
      </c>
      <c r="AQ54" s="28">
        <v>40276.600319999998</v>
      </c>
      <c r="AR54" s="28">
        <v>0</v>
      </c>
      <c r="AS54" s="28">
        <v>52593.043948999999</v>
      </c>
      <c r="AT54" s="28">
        <v>877201.36796280497</v>
      </c>
      <c r="AU54" s="28">
        <v>0</v>
      </c>
      <c r="AV54" s="28">
        <v>0</v>
      </c>
      <c r="AW54" s="28">
        <v>0.32456191841313498</v>
      </c>
      <c r="AX54" s="28">
        <v>0</v>
      </c>
      <c r="AY54" s="28">
        <v>0</v>
      </c>
      <c r="AZ54" s="28">
        <v>0</v>
      </c>
      <c r="BA54" s="28">
        <v>0</v>
      </c>
      <c r="BB54" s="28">
        <v>6.2022544076370999E-2</v>
      </c>
      <c r="BC54" s="28">
        <v>0</v>
      </c>
      <c r="BD54" s="28">
        <v>0</v>
      </c>
      <c r="BE54" s="28">
        <v>0</v>
      </c>
      <c r="BF54" s="28">
        <v>0.29652728760326302</v>
      </c>
      <c r="BG54" s="28">
        <v>3.7595879799753001E-3</v>
      </c>
      <c r="BH54" s="28">
        <v>0.29351835880802202</v>
      </c>
      <c r="BI54" s="28">
        <v>0</v>
      </c>
      <c r="BJ54" s="28">
        <v>8.1420466226500001E-4</v>
      </c>
      <c r="BK54" s="28">
        <v>0</v>
      </c>
      <c r="BL54" s="28">
        <v>1.0631856027014999E-3</v>
      </c>
      <c r="BM54" s="28">
        <v>1.7732912854264999E-2</v>
      </c>
      <c r="BN54" s="28">
        <v>21.540891788281598</v>
      </c>
      <c r="BO54" s="28">
        <v>49467415.487344697</v>
      </c>
    </row>
    <row r="55" spans="1:67" hidden="1" x14ac:dyDescent="0.25">
      <c r="A55" s="28" t="s">
        <v>148</v>
      </c>
      <c r="B55" s="28" t="s">
        <v>382</v>
      </c>
      <c r="C55" s="28">
        <v>2024</v>
      </c>
      <c r="D55" s="28">
        <v>0</v>
      </c>
      <c r="E55" s="28">
        <v>1080.0297499999999</v>
      </c>
      <c r="F55" s="28">
        <v>0</v>
      </c>
      <c r="G55" s="28">
        <v>0</v>
      </c>
      <c r="H55" s="28">
        <v>0</v>
      </c>
      <c r="I55" s="28">
        <v>0</v>
      </c>
      <c r="J55" s="28">
        <v>25.9</v>
      </c>
      <c r="K55" s="28">
        <v>2949</v>
      </c>
      <c r="L55" s="28">
        <v>302.39999999999998</v>
      </c>
      <c r="M55" s="28">
        <v>0</v>
      </c>
      <c r="N55" s="28">
        <v>0</v>
      </c>
      <c r="O55" s="28">
        <v>0</v>
      </c>
      <c r="P55" s="28">
        <v>2170</v>
      </c>
      <c r="Q55" s="28">
        <v>617.29999999999995</v>
      </c>
      <c r="R55" s="28">
        <v>0</v>
      </c>
      <c r="S55" s="28">
        <v>10095.8557415224</v>
      </c>
      <c r="T55" s="28">
        <v>2577.6082435181202</v>
      </c>
      <c r="U55" s="28">
        <v>3937</v>
      </c>
      <c r="V55" s="28">
        <v>0</v>
      </c>
      <c r="W55" s="28">
        <v>758</v>
      </c>
      <c r="X55" s="28">
        <v>216.3</v>
      </c>
      <c r="Y55" s="28">
        <v>0</v>
      </c>
      <c r="Z55" s="28">
        <v>1517.3636363636299</v>
      </c>
      <c r="AA55" s="28">
        <v>2886.88822362581</v>
      </c>
      <c r="AB55" s="28">
        <v>0</v>
      </c>
      <c r="AC55" s="28">
        <v>0</v>
      </c>
      <c r="AD55" s="28">
        <v>20312684.594586801</v>
      </c>
      <c r="AE55" s="28">
        <v>1745547.63493644</v>
      </c>
      <c r="AF55" s="28">
        <v>0</v>
      </c>
      <c r="AG55" s="28">
        <v>0</v>
      </c>
      <c r="AH55" s="28">
        <v>0</v>
      </c>
      <c r="AI55" s="28">
        <v>6749068.6159663303</v>
      </c>
      <c r="AJ55" s="28">
        <v>0</v>
      </c>
      <c r="AK55" s="28">
        <v>1768165.82995207</v>
      </c>
      <c r="AL55" s="28">
        <v>0</v>
      </c>
      <c r="AM55" s="28">
        <v>18765259.309317101</v>
      </c>
      <c r="AN55" s="28">
        <v>2447988.2872019201</v>
      </c>
      <c r="AO55" s="28">
        <v>31446607.972800002</v>
      </c>
      <c r="AP55" s="28">
        <v>0</v>
      </c>
      <c r="AQ55" s="28">
        <v>446364.5184</v>
      </c>
      <c r="AR55" s="28">
        <v>0</v>
      </c>
      <c r="AS55" s="28">
        <v>2874775.0926589998</v>
      </c>
      <c r="AT55" s="28">
        <v>7692697.5216088602</v>
      </c>
      <c r="AU55" s="28">
        <v>0</v>
      </c>
      <c r="AV55" s="28">
        <v>0</v>
      </c>
      <c r="AW55" s="28">
        <v>0.21552112219105299</v>
      </c>
      <c r="AX55" s="28">
        <v>1.8520564495925599E-2</v>
      </c>
      <c r="AY55" s="28">
        <v>0</v>
      </c>
      <c r="AZ55" s="28">
        <v>0</v>
      </c>
      <c r="BA55" s="28">
        <v>0</v>
      </c>
      <c r="BB55" s="28">
        <v>7.1608793760580006E-2</v>
      </c>
      <c r="BC55" s="28">
        <v>0</v>
      </c>
      <c r="BD55" s="28">
        <v>1.8760547485323398E-2</v>
      </c>
      <c r="BE55" s="28">
        <v>0</v>
      </c>
      <c r="BF55" s="28">
        <v>0.19910267033969001</v>
      </c>
      <c r="BG55" s="28">
        <v>2.59735821876006E-2</v>
      </c>
      <c r="BH55" s="28">
        <v>0.33365398885808001</v>
      </c>
      <c r="BI55" s="28">
        <v>0</v>
      </c>
      <c r="BJ55" s="28">
        <v>4.7360053007209002E-3</v>
      </c>
      <c r="BK55" s="28">
        <v>0</v>
      </c>
      <c r="BL55" s="28">
        <v>3.0501864543393101E-2</v>
      </c>
      <c r="BM55" s="28">
        <v>8.1620860837631495E-2</v>
      </c>
      <c r="BN55" s="28">
        <v>31.311512952258301</v>
      </c>
      <c r="BO55" s="28">
        <v>94249159.377428696</v>
      </c>
    </row>
    <row r="56" spans="1:67" x14ac:dyDescent="0.25">
      <c r="A56" s="28" t="s">
        <v>150</v>
      </c>
      <c r="B56" s="28" t="s">
        <v>382</v>
      </c>
      <c r="C56" s="28">
        <v>2024</v>
      </c>
      <c r="D56" s="28">
        <v>0</v>
      </c>
      <c r="E56" s="28">
        <v>26.5581733178878</v>
      </c>
      <c r="F56" s="28">
        <v>2681.2155393212802</v>
      </c>
      <c r="G56" s="28">
        <v>0</v>
      </c>
      <c r="H56" s="28">
        <v>0</v>
      </c>
      <c r="I56" s="28">
        <v>0</v>
      </c>
      <c r="J56" s="28">
        <v>602.1</v>
      </c>
      <c r="K56" s="28">
        <v>0</v>
      </c>
      <c r="L56" s="28">
        <v>965.54700000000003</v>
      </c>
      <c r="M56" s="28">
        <v>0</v>
      </c>
      <c r="N56" s="28">
        <v>2120.4</v>
      </c>
      <c r="O56" s="28">
        <v>0</v>
      </c>
      <c r="P56" s="28">
        <v>10213.700000000001</v>
      </c>
      <c r="Q56" s="28">
        <v>6366.4566701717204</v>
      </c>
      <c r="R56" s="28">
        <v>0</v>
      </c>
      <c r="S56" s="28">
        <v>19723.7</v>
      </c>
      <c r="T56" s="28">
        <v>13339.0748869405</v>
      </c>
      <c r="U56" s="28">
        <v>1118</v>
      </c>
      <c r="V56" s="28">
        <v>0</v>
      </c>
      <c r="W56" s="28">
        <v>1317.8</v>
      </c>
      <c r="X56" s="28">
        <v>3807.1</v>
      </c>
      <c r="Y56" s="28">
        <v>0</v>
      </c>
      <c r="Z56" s="30">
        <v>12275.727272727199</v>
      </c>
      <c r="AA56" s="28">
        <v>15630.824210167601</v>
      </c>
      <c r="AB56" s="28">
        <v>0</v>
      </c>
      <c r="AC56" s="28">
        <v>314492.77350000001</v>
      </c>
      <c r="AD56" s="28">
        <v>0</v>
      </c>
      <c r="AE56" s="28">
        <v>2662630.4111299198</v>
      </c>
      <c r="AF56" s="28">
        <v>0</v>
      </c>
      <c r="AG56" s="28">
        <v>14000674.440479999</v>
      </c>
      <c r="AH56" s="28">
        <v>0</v>
      </c>
      <c r="AI56" s="28">
        <v>31624955.521558799</v>
      </c>
      <c r="AJ56" s="28">
        <v>0</v>
      </c>
      <c r="AK56" s="28">
        <v>14998416.9862245</v>
      </c>
      <c r="AL56" s="28">
        <v>0</v>
      </c>
      <c r="AM56" s="28">
        <v>86327165.125948101</v>
      </c>
      <c r="AN56" s="28">
        <v>7008915.0315759396</v>
      </c>
      <c r="AO56" s="28">
        <v>8929974.0192000009</v>
      </c>
      <c r="AP56" s="28">
        <v>0</v>
      </c>
      <c r="AQ56" s="28">
        <v>1764606.0614400001</v>
      </c>
      <c r="AR56" s="28">
        <v>0</v>
      </c>
      <c r="AS56" s="28">
        <v>21268710.559553999</v>
      </c>
      <c r="AT56" s="28">
        <v>41810923.2757634</v>
      </c>
      <c r="AU56" s="28">
        <v>0</v>
      </c>
      <c r="AV56" s="28">
        <v>1.3631432429325001E-3</v>
      </c>
      <c r="AW56" s="28">
        <v>0</v>
      </c>
      <c r="AX56" s="28">
        <v>1.15409540669732E-2</v>
      </c>
      <c r="AY56" s="28">
        <v>0</v>
      </c>
      <c r="AZ56" s="28">
        <v>6.0684779963756701E-2</v>
      </c>
      <c r="BA56" s="28">
        <v>0</v>
      </c>
      <c r="BB56" s="28">
        <v>0.137075786980701</v>
      </c>
      <c r="BC56" s="28">
        <v>0</v>
      </c>
      <c r="BD56" s="28">
        <v>6.5009413545259395E-2</v>
      </c>
      <c r="BE56" s="28">
        <v>0</v>
      </c>
      <c r="BF56" s="28">
        <v>0.37417804712438202</v>
      </c>
      <c r="BG56" s="28">
        <v>3.03795698045865E-2</v>
      </c>
      <c r="BH56" s="28">
        <v>3.87062430985744E-2</v>
      </c>
      <c r="BI56" s="28">
        <v>0</v>
      </c>
      <c r="BJ56" s="28">
        <v>7.6485408625448E-3</v>
      </c>
      <c r="BK56" s="28">
        <v>0</v>
      </c>
      <c r="BL56" s="28">
        <v>9.2187488960361594E-2</v>
      </c>
      <c r="BM56" s="28">
        <v>0.18122603234992599</v>
      </c>
      <c r="BN56" s="28">
        <v>38.307870422214499</v>
      </c>
      <c r="BO56" s="28">
        <v>230711464.20637399</v>
      </c>
    </row>
    <row r="57" spans="1:67" hidden="1" x14ac:dyDescent="0.25">
      <c r="A57" s="28" t="s">
        <v>151</v>
      </c>
      <c r="B57" s="28" t="s">
        <v>382</v>
      </c>
      <c r="C57" s="28">
        <v>2024</v>
      </c>
      <c r="D57" s="28">
        <v>0</v>
      </c>
      <c r="E57" s="28">
        <v>462</v>
      </c>
      <c r="F57" s="28">
        <v>0.33022499999999999</v>
      </c>
      <c r="G57" s="28">
        <v>0</v>
      </c>
      <c r="H57" s="28">
        <v>0</v>
      </c>
      <c r="I57" s="28">
        <v>0</v>
      </c>
      <c r="J57" s="28">
        <v>22.4</v>
      </c>
      <c r="K57" s="28">
        <v>3377</v>
      </c>
      <c r="L57" s="28">
        <v>30</v>
      </c>
      <c r="M57" s="28">
        <v>0</v>
      </c>
      <c r="N57" s="28">
        <v>0</v>
      </c>
      <c r="O57" s="28">
        <v>0</v>
      </c>
      <c r="P57" s="28">
        <v>672.21</v>
      </c>
      <c r="Q57" s="28">
        <v>4994.0014383997404</v>
      </c>
      <c r="R57" s="28">
        <v>0</v>
      </c>
      <c r="S57" s="28">
        <v>3221.6</v>
      </c>
      <c r="T57" s="28">
        <v>2769.5</v>
      </c>
      <c r="U57" s="28">
        <v>0</v>
      </c>
      <c r="V57" s="28">
        <v>0</v>
      </c>
      <c r="W57" s="28">
        <v>532.6</v>
      </c>
      <c r="X57" s="28">
        <v>562.5</v>
      </c>
      <c r="Y57" s="28">
        <v>0</v>
      </c>
      <c r="Z57" s="28">
        <v>720.18181818181699</v>
      </c>
      <c r="AA57" s="28">
        <v>1434.9</v>
      </c>
      <c r="AB57" s="28">
        <v>0</v>
      </c>
      <c r="AC57" s="28">
        <v>11773.44</v>
      </c>
      <c r="AD57" s="28">
        <v>20775864.421201099</v>
      </c>
      <c r="AE57" s="28">
        <v>82729.180800000002</v>
      </c>
      <c r="AF57" s="28">
        <v>0</v>
      </c>
      <c r="AG57" s="28">
        <v>0</v>
      </c>
      <c r="AH57" s="28">
        <v>0</v>
      </c>
      <c r="AI57" s="28">
        <v>1711482.5482656001</v>
      </c>
      <c r="AJ57" s="28">
        <v>0</v>
      </c>
      <c r="AK57" s="28">
        <v>15725846.0503272</v>
      </c>
      <c r="AL57" s="28">
        <v>0</v>
      </c>
      <c r="AM57" s="28">
        <v>7434128.4633992696</v>
      </c>
      <c r="AN57" s="28">
        <v>1348254.3972</v>
      </c>
      <c r="AO57" s="28">
        <v>0</v>
      </c>
      <c r="AP57" s="28">
        <v>0</v>
      </c>
      <c r="AQ57" s="28">
        <v>310713.66431999998</v>
      </c>
      <c r="AR57" s="28">
        <v>0</v>
      </c>
      <c r="AS57" s="28">
        <v>1232610.7613580001</v>
      </c>
      <c r="AT57" s="28">
        <v>3666823.1342461202</v>
      </c>
      <c r="AU57" s="28">
        <v>0</v>
      </c>
      <c r="AV57" s="28">
        <v>2.2511260250080001E-4</v>
      </c>
      <c r="AW57" s="28">
        <v>0.39724234455359098</v>
      </c>
      <c r="AX57" s="28">
        <v>1.581813063357E-3</v>
      </c>
      <c r="AY57" s="28">
        <v>0</v>
      </c>
      <c r="AZ57" s="28">
        <v>0</v>
      </c>
      <c r="BA57" s="28">
        <v>0</v>
      </c>
      <c r="BB57" s="28">
        <v>3.2724190260011103E-2</v>
      </c>
      <c r="BC57" s="28">
        <v>0</v>
      </c>
      <c r="BD57" s="28">
        <v>0.30068409325707701</v>
      </c>
      <c r="BE57" s="28">
        <v>0</v>
      </c>
      <c r="BF57" s="28">
        <v>0.14214333327568801</v>
      </c>
      <c r="BG57" s="28">
        <v>2.5779131348771699E-2</v>
      </c>
      <c r="BH57" s="28">
        <v>0</v>
      </c>
      <c r="BI57" s="28">
        <v>0</v>
      </c>
      <c r="BJ57" s="28">
        <v>5.9409621663375003E-3</v>
      </c>
      <c r="BK57" s="28">
        <v>0</v>
      </c>
      <c r="BL57" s="28">
        <v>2.3567981521104401E-2</v>
      </c>
      <c r="BM57" s="28">
        <v>7.0111037951559096E-2</v>
      </c>
      <c r="BN57" s="28">
        <v>25.1199437005601</v>
      </c>
      <c r="BO57" s="28">
        <v>52300226.061117299</v>
      </c>
    </row>
    <row r="58" spans="1:67" hidden="1" x14ac:dyDescent="0.25">
      <c r="A58" s="28" t="s">
        <v>152</v>
      </c>
      <c r="B58" s="28" t="s">
        <v>382</v>
      </c>
      <c r="C58" s="28">
        <v>2024</v>
      </c>
      <c r="D58" s="28">
        <v>0</v>
      </c>
      <c r="E58" s="28">
        <v>3.2</v>
      </c>
      <c r="F58" s="28">
        <v>65.582861672177302</v>
      </c>
      <c r="G58" s="28">
        <v>3.04549997248116</v>
      </c>
      <c r="H58" s="28">
        <v>0</v>
      </c>
      <c r="I58" s="28">
        <v>0</v>
      </c>
      <c r="J58" s="28">
        <v>63.5</v>
      </c>
      <c r="K58" s="28">
        <v>0</v>
      </c>
      <c r="L58" s="28">
        <v>0</v>
      </c>
      <c r="M58" s="28">
        <v>0</v>
      </c>
      <c r="N58" s="28">
        <v>0</v>
      </c>
      <c r="O58" s="28">
        <v>0</v>
      </c>
      <c r="P58" s="28">
        <v>124</v>
      </c>
      <c r="Q58" s="28">
        <v>462.69630000000001</v>
      </c>
      <c r="R58" s="28">
        <v>0</v>
      </c>
      <c r="S58" s="28">
        <v>3949.1</v>
      </c>
      <c r="T58" s="28">
        <v>1005.5</v>
      </c>
      <c r="U58" s="28">
        <v>2073.1</v>
      </c>
      <c r="V58" s="28">
        <v>0</v>
      </c>
      <c r="W58" s="28">
        <v>688.10764308323201</v>
      </c>
      <c r="X58" s="28">
        <v>29.4</v>
      </c>
      <c r="Y58" s="28">
        <v>2.7120595592850401</v>
      </c>
      <c r="Z58" s="28">
        <v>661.90909090909099</v>
      </c>
      <c r="AA58" s="28">
        <v>413.35591580949603</v>
      </c>
      <c r="AB58" s="28">
        <v>0</v>
      </c>
      <c r="AC58" s="28">
        <v>276207.75</v>
      </c>
      <c r="AD58" s="28">
        <v>0</v>
      </c>
      <c r="AE58" s="28">
        <v>0</v>
      </c>
      <c r="AF58" s="28">
        <v>0</v>
      </c>
      <c r="AG58" s="28">
        <v>0</v>
      </c>
      <c r="AH58" s="28">
        <v>0</v>
      </c>
      <c r="AI58" s="28">
        <v>477671.07009599998</v>
      </c>
      <c r="AJ58" s="28">
        <v>0</v>
      </c>
      <c r="AK58" s="28">
        <v>1505870.5381829001</v>
      </c>
      <c r="AL58" s="28">
        <v>0</v>
      </c>
      <c r="AM58" s="28">
        <v>25070949.416919999</v>
      </c>
      <c r="AN58" s="28">
        <v>162064.61795000001</v>
      </c>
      <c r="AO58" s="28">
        <v>16558791.716639999</v>
      </c>
      <c r="AP58" s="28">
        <v>0</v>
      </c>
      <c r="AQ58" s="28">
        <v>739624.84223999898</v>
      </c>
      <c r="AR58" s="28">
        <v>3575.7515351165898</v>
      </c>
      <c r="AS58" s="28">
        <v>906194.461365</v>
      </c>
      <c r="AT58" s="28">
        <v>809637.743648679</v>
      </c>
      <c r="AU58" s="28">
        <v>0</v>
      </c>
      <c r="AV58" s="28">
        <v>5.9385994118783996E-3</v>
      </c>
      <c r="AW58" s="28">
        <v>0</v>
      </c>
      <c r="AX58" s="28">
        <v>0</v>
      </c>
      <c r="AY58" s="28">
        <v>0</v>
      </c>
      <c r="AZ58" s="28">
        <v>0</v>
      </c>
      <c r="BA58" s="28">
        <v>0</v>
      </c>
      <c r="BB58" s="28">
        <v>1.0270157647435401E-2</v>
      </c>
      <c r="BC58" s="28">
        <v>0</v>
      </c>
      <c r="BD58" s="28">
        <v>3.2376940518207997E-2</v>
      </c>
      <c r="BE58" s="28">
        <v>0</v>
      </c>
      <c r="BF58" s="28">
        <v>0.53903746532295005</v>
      </c>
      <c r="BG58" s="28">
        <v>3.4844671984916001E-3</v>
      </c>
      <c r="BH58" s="28">
        <v>0.35602198254703499</v>
      </c>
      <c r="BI58" s="28">
        <v>0</v>
      </c>
      <c r="BJ58" s="28">
        <v>1.5902289682809899E-2</v>
      </c>
      <c r="BK58" s="29">
        <v>7.6880377047591197E-5</v>
      </c>
      <c r="BL58" s="28">
        <v>1.9483616572343401E-2</v>
      </c>
      <c r="BM58" s="28">
        <v>1.7407600721799501E-2</v>
      </c>
      <c r="BN58" s="28">
        <v>9.61646160847822</v>
      </c>
      <c r="BO58" s="28">
        <v>46510587.908577703</v>
      </c>
    </row>
    <row r="59" spans="1:67" hidden="1" x14ac:dyDescent="0.25">
      <c r="A59" s="28" t="s">
        <v>153</v>
      </c>
      <c r="B59" s="28" t="s">
        <v>382</v>
      </c>
      <c r="C59" s="28">
        <v>2024</v>
      </c>
      <c r="D59" s="28">
        <v>0</v>
      </c>
      <c r="E59" s="28">
        <v>0</v>
      </c>
      <c r="F59" s="28">
        <v>6.2076674534549401</v>
      </c>
      <c r="G59" s="28">
        <v>18.921139127276799</v>
      </c>
      <c r="H59" s="28">
        <v>0</v>
      </c>
      <c r="I59" s="28">
        <v>0</v>
      </c>
      <c r="J59" s="28">
        <v>0</v>
      </c>
      <c r="K59" s="28">
        <v>410</v>
      </c>
      <c r="L59" s="28">
        <v>0</v>
      </c>
      <c r="M59" s="28">
        <v>0</v>
      </c>
      <c r="N59" s="28">
        <v>0</v>
      </c>
      <c r="O59" s="28">
        <v>0</v>
      </c>
      <c r="P59" s="28">
        <v>0</v>
      </c>
      <c r="Q59" s="28">
        <v>28.528199999999998</v>
      </c>
      <c r="R59" s="28">
        <v>0</v>
      </c>
      <c r="S59" s="28">
        <v>1504</v>
      </c>
      <c r="T59" s="28">
        <v>186.4</v>
      </c>
      <c r="U59" s="28">
        <v>0</v>
      </c>
      <c r="V59" s="28">
        <v>0</v>
      </c>
      <c r="W59" s="28">
        <v>813</v>
      </c>
      <c r="X59" s="28">
        <v>0</v>
      </c>
      <c r="Y59" s="28">
        <v>26.686005480942399</v>
      </c>
      <c r="Z59" s="28">
        <v>152.81818181818099</v>
      </c>
      <c r="AA59" s="28">
        <v>333.93396706582399</v>
      </c>
      <c r="AB59" s="28">
        <v>0</v>
      </c>
      <c r="AC59" s="28">
        <v>0</v>
      </c>
      <c r="AD59" s="28">
        <v>0</v>
      </c>
      <c r="AE59" s="28">
        <v>0</v>
      </c>
      <c r="AF59" s="28">
        <v>0</v>
      </c>
      <c r="AG59" s="28">
        <v>0</v>
      </c>
      <c r="AH59" s="28">
        <v>0</v>
      </c>
      <c r="AI59" s="28">
        <v>0</v>
      </c>
      <c r="AJ59" s="28">
        <v>0</v>
      </c>
      <c r="AK59" s="28">
        <v>88593.825922397198</v>
      </c>
      <c r="AL59" s="28">
        <v>0</v>
      </c>
      <c r="AM59" s="28">
        <v>2358666.8640000001</v>
      </c>
      <c r="AN59" s="28">
        <v>110689.44</v>
      </c>
      <c r="AO59" s="28">
        <v>0</v>
      </c>
      <c r="AP59" s="28">
        <v>0</v>
      </c>
      <c r="AQ59" s="28">
        <v>45768.864000000001</v>
      </c>
      <c r="AR59" s="28">
        <v>61615.797448695397</v>
      </c>
      <c r="AS59" s="28">
        <v>221631.79128599999</v>
      </c>
      <c r="AT59" s="28">
        <v>706204.35486605298</v>
      </c>
      <c r="AU59" s="28">
        <v>0</v>
      </c>
      <c r="AV59" s="28">
        <v>0</v>
      </c>
      <c r="AW59" s="28">
        <v>0</v>
      </c>
      <c r="AX59" s="28">
        <v>0</v>
      </c>
      <c r="AY59" s="28">
        <v>0</v>
      </c>
      <c r="AZ59" s="28">
        <v>0</v>
      </c>
      <c r="BA59" s="28">
        <v>0</v>
      </c>
      <c r="BB59" s="28">
        <v>0</v>
      </c>
      <c r="BC59" s="28">
        <v>0</v>
      </c>
      <c r="BD59" s="28">
        <v>2.4656167898170399E-2</v>
      </c>
      <c r="BE59" s="28">
        <v>0</v>
      </c>
      <c r="BF59" s="28">
        <v>0.656430463513067</v>
      </c>
      <c r="BG59" s="28">
        <v>3.0805503530065999E-2</v>
      </c>
      <c r="BH59" s="28">
        <v>0</v>
      </c>
      <c r="BI59" s="28">
        <v>0</v>
      </c>
      <c r="BJ59" s="28">
        <v>1.2737736332563501E-2</v>
      </c>
      <c r="BK59" s="28">
        <v>1.7148028446196999E-2</v>
      </c>
      <c r="BL59" s="28">
        <v>6.1681393715929303E-2</v>
      </c>
      <c r="BM59" s="28">
        <v>0.19654070656400599</v>
      </c>
      <c r="BN59" s="28">
        <v>0.92916686071999999</v>
      </c>
      <c r="BO59" s="28">
        <v>3593170.9375231401</v>
      </c>
    </row>
    <row r="60" spans="1:67" hidden="1" x14ac:dyDescent="0.25">
      <c r="A60" s="28" t="s">
        <v>154</v>
      </c>
      <c r="B60" s="28" t="s">
        <v>382</v>
      </c>
      <c r="C60" s="28">
        <v>2024</v>
      </c>
      <c r="D60" s="28">
        <v>0</v>
      </c>
      <c r="E60" s="28">
        <v>856</v>
      </c>
      <c r="F60" s="28">
        <v>0</v>
      </c>
      <c r="G60" s="28">
        <v>0</v>
      </c>
      <c r="H60" s="28">
        <v>0</v>
      </c>
      <c r="I60" s="28">
        <v>0</v>
      </c>
      <c r="J60" s="28">
        <v>221.1</v>
      </c>
      <c r="K60" s="28">
        <v>6477</v>
      </c>
      <c r="L60" s="28">
        <v>0</v>
      </c>
      <c r="M60" s="28">
        <v>0</v>
      </c>
      <c r="N60" s="28">
        <v>0</v>
      </c>
      <c r="O60" s="28">
        <v>0</v>
      </c>
      <c r="P60" s="28">
        <v>55</v>
      </c>
      <c r="Q60" s="28">
        <v>0</v>
      </c>
      <c r="R60" s="28">
        <v>0</v>
      </c>
      <c r="S60" s="28">
        <v>33978</v>
      </c>
      <c r="T60" s="28">
        <v>8527.7999999999993</v>
      </c>
      <c r="U60" s="28">
        <v>3626</v>
      </c>
      <c r="V60" s="28">
        <v>0</v>
      </c>
      <c r="W60" s="28">
        <v>2562.6812244539301</v>
      </c>
      <c r="X60" s="28">
        <v>0</v>
      </c>
      <c r="Y60" s="28">
        <v>0</v>
      </c>
      <c r="Z60" s="28">
        <v>1742.6363636363601</v>
      </c>
      <c r="AA60" s="28">
        <v>4468.3999999999996</v>
      </c>
      <c r="AB60" s="28">
        <v>0</v>
      </c>
      <c r="AC60" s="28">
        <v>116210.16</v>
      </c>
      <c r="AD60" s="28">
        <v>29180973.474157002</v>
      </c>
      <c r="AE60" s="28">
        <v>0</v>
      </c>
      <c r="AF60" s="28">
        <v>0</v>
      </c>
      <c r="AG60" s="28">
        <v>0</v>
      </c>
      <c r="AH60" s="28">
        <v>0</v>
      </c>
      <c r="AI60" s="28">
        <v>201578.50547999999</v>
      </c>
      <c r="AJ60" s="28">
        <v>0</v>
      </c>
      <c r="AK60" s="28">
        <v>0</v>
      </c>
      <c r="AL60" s="28">
        <v>0</v>
      </c>
      <c r="AM60" s="28">
        <v>145318023.48367399</v>
      </c>
      <c r="AN60" s="28">
        <v>4476360.4800000004</v>
      </c>
      <c r="AO60" s="28">
        <v>28962509.654399998</v>
      </c>
      <c r="AP60" s="28">
        <v>0</v>
      </c>
      <c r="AQ60" s="28">
        <v>3570082.30213298</v>
      </c>
      <c r="AR60" s="28">
        <v>0</v>
      </c>
      <c r="AS60" s="28">
        <v>2777929.705476</v>
      </c>
      <c r="AT60" s="28">
        <v>10270554.473510399</v>
      </c>
      <c r="AU60" s="28">
        <v>0</v>
      </c>
      <c r="AV60" s="28">
        <v>5.1677848551519995E-4</v>
      </c>
      <c r="AW60" s="28">
        <v>0.129765756090819</v>
      </c>
      <c r="AX60" s="28">
        <v>0</v>
      </c>
      <c r="AY60" s="28">
        <v>0</v>
      </c>
      <c r="AZ60" s="28">
        <v>0</v>
      </c>
      <c r="BA60" s="28">
        <v>0</v>
      </c>
      <c r="BB60" s="28">
        <v>8.9640557051440001E-4</v>
      </c>
      <c r="BC60" s="28">
        <v>0</v>
      </c>
      <c r="BD60" s="28">
        <v>0</v>
      </c>
      <c r="BE60" s="28">
        <v>0</v>
      </c>
      <c r="BF60" s="28">
        <v>0.64621912657172997</v>
      </c>
      <c r="BG60" s="28">
        <v>1.9906063200279999E-2</v>
      </c>
      <c r="BH60" s="28">
        <v>0.128794262704063</v>
      </c>
      <c r="BI60" s="28">
        <v>0</v>
      </c>
      <c r="BJ60" s="28">
        <v>1.5875907280921302E-2</v>
      </c>
      <c r="BK60" s="28">
        <v>0</v>
      </c>
      <c r="BL60" s="28">
        <v>1.2353259870425E-2</v>
      </c>
      <c r="BM60" s="28">
        <v>4.5672440225729499E-2</v>
      </c>
      <c r="BN60" s="28">
        <v>88.450153899879496</v>
      </c>
      <c r="BO60" s="28">
        <v>224874222.23883101</v>
      </c>
    </row>
    <row r="61" spans="1:67" hidden="1" x14ac:dyDescent="0.25">
      <c r="A61" s="28" t="s">
        <v>155</v>
      </c>
      <c r="B61" s="28" t="s">
        <v>382</v>
      </c>
      <c r="C61" s="28">
        <v>2024</v>
      </c>
      <c r="D61" s="28">
        <v>0</v>
      </c>
      <c r="E61" s="28">
        <v>167.4</v>
      </c>
      <c r="F61" s="28">
        <v>0</v>
      </c>
      <c r="G61" s="28">
        <v>0</v>
      </c>
      <c r="H61" s="28">
        <v>0</v>
      </c>
      <c r="I61" s="28">
        <v>0</v>
      </c>
      <c r="J61" s="28">
        <v>240.4</v>
      </c>
      <c r="K61" s="28">
        <v>8416</v>
      </c>
      <c r="L61" s="28">
        <v>0</v>
      </c>
      <c r="M61" s="28">
        <v>0</v>
      </c>
      <c r="N61" s="28">
        <v>0</v>
      </c>
      <c r="O61" s="28">
        <v>0</v>
      </c>
      <c r="P61" s="28">
        <v>2275</v>
      </c>
      <c r="Q61" s="28">
        <v>0</v>
      </c>
      <c r="R61" s="28">
        <v>0</v>
      </c>
      <c r="S61" s="28">
        <v>8009.5</v>
      </c>
      <c r="T61" s="28">
        <v>7729.7</v>
      </c>
      <c r="U61" s="28">
        <v>6261</v>
      </c>
      <c r="V61" s="28">
        <v>0</v>
      </c>
      <c r="W61" s="28">
        <v>900.4</v>
      </c>
      <c r="X61" s="28">
        <v>1863.403</v>
      </c>
      <c r="Y61" s="28">
        <v>0</v>
      </c>
      <c r="Z61" s="28">
        <v>96.272727272727295</v>
      </c>
      <c r="AA61" s="28">
        <v>2779</v>
      </c>
      <c r="AB61" s="28">
        <v>0</v>
      </c>
      <c r="AC61" s="28">
        <v>126354.24000000001</v>
      </c>
      <c r="AD61" s="28">
        <v>23706422.379080299</v>
      </c>
      <c r="AE61" s="28">
        <v>0</v>
      </c>
      <c r="AF61" s="28">
        <v>0</v>
      </c>
      <c r="AG61" s="28">
        <v>0</v>
      </c>
      <c r="AH61" s="28">
        <v>0</v>
      </c>
      <c r="AI61" s="28">
        <v>3383898.9369120002</v>
      </c>
      <c r="AJ61" s="28">
        <v>0</v>
      </c>
      <c r="AK61" s="28">
        <v>0</v>
      </c>
      <c r="AL61" s="28">
        <v>0</v>
      </c>
      <c r="AM61" s="28">
        <v>44645892.776306801</v>
      </c>
      <c r="AN61" s="28">
        <v>266995.99375999998</v>
      </c>
      <c r="AO61" s="28">
        <v>50009451.998400003</v>
      </c>
      <c r="AP61" s="28">
        <v>0</v>
      </c>
      <c r="AQ61" s="28">
        <v>639369.15706</v>
      </c>
      <c r="AR61" s="28">
        <v>0</v>
      </c>
      <c r="AS61" s="28">
        <v>147712.18989000001</v>
      </c>
      <c r="AT61" s="28">
        <v>5960027.6599437296</v>
      </c>
      <c r="AU61" s="28">
        <v>0</v>
      </c>
      <c r="AV61" s="28">
        <v>9.8035564088179991E-4</v>
      </c>
      <c r="AW61" s="28">
        <v>0.18393308292986099</v>
      </c>
      <c r="AX61" s="28">
        <v>0</v>
      </c>
      <c r="AY61" s="28">
        <v>0</v>
      </c>
      <c r="AZ61" s="28">
        <v>0</v>
      </c>
      <c r="BA61" s="28">
        <v>0</v>
      </c>
      <c r="BB61" s="28">
        <v>2.6254951246399399E-2</v>
      </c>
      <c r="BC61" s="28">
        <v>0</v>
      </c>
      <c r="BD61" s="28">
        <v>0</v>
      </c>
      <c r="BE61" s="28">
        <v>0</v>
      </c>
      <c r="BF61" s="28">
        <v>0.34639797465806998</v>
      </c>
      <c r="BG61" s="28">
        <v>2.0715650584853E-3</v>
      </c>
      <c r="BH61" s="28">
        <v>0.388012688486296</v>
      </c>
      <c r="BI61" s="28">
        <v>0</v>
      </c>
      <c r="BJ61" s="28">
        <v>4.9607291352442998E-3</v>
      </c>
      <c r="BK61" s="28">
        <v>0</v>
      </c>
      <c r="BL61" s="28">
        <v>1.1460674258788001E-3</v>
      </c>
      <c r="BM61" s="28">
        <v>4.62425854188813E-2</v>
      </c>
      <c r="BN61" s="28">
        <v>41.955413670653002</v>
      </c>
      <c r="BO61" s="28">
        <v>128886125.331352</v>
      </c>
    </row>
    <row r="62" spans="1:67" hidden="1" x14ac:dyDescent="0.25">
      <c r="A62" s="28" t="s">
        <v>160</v>
      </c>
      <c r="B62" s="28" t="s">
        <v>382</v>
      </c>
      <c r="C62" s="28">
        <v>2024</v>
      </c>
      <c r="D62" s="28">
        <v>0</v>
      </c>
      <c r="E62" s="28">
        <v>2.2000000000000002</v>
      </c>
      <c r="F62" s="28">
        <v>0.14465697536362601</v>
      </c>
      <c r="G62" s="28">
        <v>0</v>
      </c>
      <c r="H62" s="28">
        <v>0</v>
      </c>
      <c r="I62" s="28">
        <v>0</v>
      </c>
      <c r="J62" s="28">
        <v>1</v>
      </c>
      <c r="K62" s="28">
        <v>4599.2</v>
      </c>
      <c r="L62" s="28">
        <v>0</v>
      </c>
      <c r="M62" s="28">
        <v>0</v>
      </c>
      <c r="N62" s="28">
        <v>0</v>
      </c>
      <c r="O62" s="28">
        <v>0</v>
      </c>
      <c r="P62" s="28">
        <v>181.4</v>
      </c>
      <c r="Q62" s="28">
        <v>11606.7</v>
      </c>
      <c r="R62" s="28">
        <v>0</v>
      </c>
      <c r="S62" s="28">
        <v>1761</v>
      </c>
      <c r="T62" s="28">
        <v>1002.7</v>
      </c>
      <c r="U62" s="28">
        <v>0</v>
      </c>
      <c r="V62" s="28">
        <v>0</v>
      </c>
      <c r="W62" s="28">
        <v>921</v>
      </c>
      <c r="X62" s="28">
        <v>0</v>
      </c>
      <c r="Y62" s="28">
        <v>0</v>
      </c>
      <c r="Z62" s="28">
        <v>100.818181818181</v>
      </c>
      <c r="AA62" s="28">
        <v>116</v>
      </c>
      <c r="AB62" s="28">
        <v>0</v>
      </c>
      <c r="AC62" s="28">
        <v>424.18133333333299</v>
      </c>
      <c r="AD62" s="28">
        <v>30798762.255148798</v>
      </c>
      <c r="AE62" s="28">
        <v>0</v>
      </c>
      <c r="AF62" s="28">
        <v>0</v>
      </c>
      <c r="AG62" s="28">
        <v>0</v>
      </c>
      <c r="AH62" s="28">
        <v>0</v>
      </c>
      <c r="AI62" s="28">
        <v>1087392.9682080001</v>
      </c>
      <c r="AJ62" s="28">
        <v>0</v>
      </c>
      <c r="AK62" s="28">
        <v>40960712.5874236</v>
      </c>
      <c r="AL62" s="28">
        <v>0</v>
      </c>
      <c r="AM62" s="28">
        <v>5574526.8347948603</v>
      </c>
      <c r="AN62" s="28">
        <v>198647.95518344801</v>
      </c>
      <c r="AO62" s="28">
        <v>0</v>
      </c>
      <c r="AP62" s="28">
        <v>0</v>
      </c>
      <c r="AQ62" s="28">
        <v>69568.673279999901</v>
      </c>
      <c r="AR62" s="28">
        <v>0</v>
      </c>
      <c r="AS62" s="28">
        <v>144533.027516</v>
      </c>
      <c r="AT62" s="28">
        <v>246393.70549369301</v>
      </c>
      <c r="AU62" s="28">
        <v>0</v>
      </c>
      <c r="AV62" s="29">
        <v>5.3638868520956196E-6</v>
      </c>
      <c r="AW62" s="28">
        <v>0.38945861814101201</v>
      </c>
      <c r="AX62" s="28">
        <v>0</v>
      </c>
      <c r="AY62" s="28">
        <v>0</v>
      </c>
      <c r="AZ62" s="28">
        <v>0</v>
      </c>
      <c r="BA62" s="28">
        <v>0</v>
      </c>
      <c r="BB62" s="28">
        <v>1.3750376046483499E-2</v>
      </c>
      <c r="BC62" s="28">
        <v>0</v>
      </c>
      <c r="BD62" s="28">
        <v>0.51795920856209998</v>
      </c>
      <c r="BE62" s="28">
        <v>0</v>
      </c>
      <c r="BF62" s="28">
        <v>7.0491388578651407E-2</v>
      </c>
      <c r="BG62" s="28">
        <v>2.5119567299932001E-3</v>
      </c>
      <c r="BH62" s="28">
        <v>0</v>
      </c>
      <c r="BI62" s="28">
        <v>0</v>
      </c>
      <c r="BJ62" s="28">
        <v>8.797145527172E-4</v>
      </c>
      <c r="BK62" s="28">
        <v>0</v>
      </c>
      <c r="BL62" s="28">
        <v>1.8276589398558E-3</v>
      </c>
      <c r="BM62" s="28">
        <v>3.1157145623335E-3</v>
      </c>
      <c r="BN62" s="28">
        <v>34.199071919913102</v>
      </c>
      <c r="BO62" s="28">
        <v>79080962.188381806</v>
      </c>
    </row>
    <row r="63" spans="1:67" hidden="1" x14ac:dyDescent="0.25">
      <c r="A63" s="28" t="s">
        <v>157</v>
      </c>
      <c r="B63" s="28" t="s">
        <v>382</v>
      </c>
      <c r="C63" s="28">
        <v>2024</v>
      </c>
      <c r="D63" s="28">
        <v>0</v>
      </c>
      <c r="E63" s="28">
        <v>0</v>
      </c>
      <c r="F63" s="28">
        <v>0</v>
      </c>
      <c r="G63" s="28">
        <v>0</v>
      </c>
      <c r="H63" s="28">
        <v>0</v>
      </c>
      <c r="I63" s="28">
        <v>0</v>
      </c>
      <c r="J63" s="28">
        <v>36.5</v>
      </c>
      <c r="K63" s="28">
        <v>0</v>
      </c>
      <c r="L63" s="28">
        <v>0</v>
      </c>
      <c r="M63" s="28">
        <v>0</v>
      </c>
      <c r="N63" s="28">
        <v>12</v>
      </c>
      <c r="O63" s="28">
        <v>0</v>
      </c>
      <c r="P63" s="28">
        <v>2710.3</v>
      </c>
      <c r="Q63" s="28">
        <v>922.8</v>
      </c>
      <c r="R63" s="28">
        <v>0</v>
      </c>
      <c r="S63" s="28">
        <v>547.70000000000005</v>
      </c>
      <c r="T63" s="28">
        <v>599.72959189580695</v>
      </c>
      <c r="U63" s="28">
        <v>0</v>
      </c>
      <c r="V63" s="28">
        <v>0</v>
      </c>
      <c r="W63" s="28">
        <v>11.6</v>
      </c>
      <c r="X63" s="28">
        <v>0</v>
      </c>
      <c r="Y63" s="28">
        <v>0</v>
      </c>
      <c r="Z63" s="28">
        <v>159.81818181818099</v>
      </c>
      <c r="AA63" s="28">
        <v>240</v>
      </c>
      <c r="AB63" s="28">
        <v>0</v>
      </c>
      <c r="AC63" s="28">
        <v>51850.7739</v>
      </c>
      <c r="AD63" s="28">
        <v>0</v>
      </c>
      <c r="AE63" s="28">
        <v>0</v>
      </c>
      <c r="AF63" s="28">
        <v>0</v>
      </c>
      <c r="AG63" s="28">
        <v>78840</v>
      </c>
      <c r="AH63" s="28">
        <v>0</v>
      </c>
      <c r="AI63" s="28">
        <v>9973506.9572958909</v>
      </c>
      <c r="AJ63" s="28">
        <v>0</v>
      </c>
      <c r="AK63" s="28">
        <v>2455965.4720402402</v>
      </c>
      <c r="AL63" s="28">
        <v>0</v>
      </c>
      <c r="AM63" s="28">
        <v>2497295.4653440798</v>
      </c>
      <c r="AN63" s="28">
        <v>42768.739973279997</v>
      </c>
      <c r="AO63" s="28">
        <v>0</v>
      </c>
      <c r="AP63" s="28">
        <v>0</v>
      </c>
      <c r="AQ63" s="28">
        <v>32528.935679999999</v>
      </c>
      <c r="AR63" s="28">
        <v>0</v>
      </c>
      <c r="AS63" s="28">
        <v>256096.70240099999</v>
      </c>
      <c r="AT63" s="28">
        <v>510694.85805962002</v>
      </c>
      <c r="AU63" s="28">
        <v>0</v>
      </c>
      <c r="AV63" s="28">
        <v>3.2611476886516E-3</v>
      </c>
      <c r="AW63" s="28">
        <v>0</v>
      </c>
      <c r="AX63" s="28">
        <v>0</v>
      </c>
      <c r="AY63" s="28">
        <v>0</v>
      </c>
      <c r="AZ63" s="28">
        <v>4.9586315581164001E-3</v>
      </c>
      <c r="BA63" s="28">
        <v>0</v>
      </c>
      <c r="BB63" s="28">
        <v>0.62728242444877003</v>
      </c>
      <c r="BC63" s="28">
        <v>0</v>
      </c>
      <c r="BD63" s="28">
        <v>0.154467629316375</v>
      </c>
      <c r="BE63" s="28">
        <v>0</v>
      </c>
      <c r="BF63" s="28">
        <v>0.15706707387615601</v>
      </c>
      <c r="BG63" s="28">
        <v>2.6899343446522002E-3</v>
      </c>
      <c r="BH63" s="28">
        <v>0</v>
      </c>
      <c r="BI63" s="28">
        <v>0</v>
      </c>
      <c r="BJ63" s="28">
        <v>2.0459031838506001E-3</v>
      </c>
      <c r="BK63" s="28">
        <v>0</v>
      </c>
      <c r="BL63" s="28">
        <v>1.6107168828705502E-2</v>
      </c>
      <c r="BM63" s="28">
        <v>3.2120086754721097E-2</v>
      </c>
      <c r="BN63" s="28">
        <v>0.94135440647524604</v>
      </c>
      <c r="BO63" s="28">
        <v>15899547.904694101</v>
      </c>
    </row>
    <row r="64" spans="1:67" hidden="1" x14ac:dyDescent="0.25">
      <c r="A64" s="28" t="s">
        <v>158</v>
      </c>
      <c r="B64" s="28" t="s">
        <v>382</v>
      </c>
      <c r="C64" s="28">
        <v>2024</v>
      </c>
      <c r="D64" s="28">
        <v>0</v>
      </c>
      <c r="E64" s="28">
        <v>265.39999999999998</v>
      </c>
      <c r="F64" s="28">
        <v>16.940548226776301</v>
      </c>
      <c r="G64" s="28">
        <v>0</v>
      </c>
      <c r="H64" s="28">
        <v>0</v>
      </c>
      <c r="I64" s="28">
        <v>0</v>
      </c>
      <c r="J64" s="28">
        <v>3</v>
      </c>
      <c r="K64" s="28">
        <v>6056.3019999999997</v>
      </c>
      <c r="L64" s="28">
        <v>0</v>
      </c>
      <c r="M64" s="28">
        <v>0</v>
      </c>
      <c r="N64" s="28">
        <v>0</v>
      </c>
      <c r="O64" s="28">
        <v>0</v>
      </c>
      <c r="P64" s="28">
        <v>32</v>
      </c>
      <c r="Q64" s="28">
        <v>6694.8</v>
      </c>
      <c r="R64" s="28">
        <v>0</v>
      </c>
      <c r="S64" s="28">
        <v>7983.3241976671397</v>
      </c>
      <c r="T64" s="28">
        <v>10366.700000000001</v>
      </c>
      <c r="U64" s="28">
        <v>7485.4</v>
      </c>
      <c r="V64" s="28">
        <v>0</v>
      </c>
      <c r="W64" s="28">
        <v>690.3</v>
      </c>
      <c r="X64" s="28">
        <v>0</v>
      </c>
      <c r="Y64" s="28">
        <v>0</v>
      </c>
      <c r="Z64" s="28">
        <v>228.99999999999901</v>
      </c>
      <c r="AA64" s="28">
        <v>1833.7032892598399</v>
      </c>
      <c r="AB64" s="28">
        <v>0</v>
      </c>
      <c r="AC64" s="28">
        <v>9106.5519999999997</v>
      </c>
      <c r="AD64" s="28">
        <v>15810291.605451399</v>
      </c>
      <c r="AE64" s="28">
        <v>0</v>
      </c>
      <c r="AF64" s="28">
        <v>0</v>
      </c>
      <c r="AG64" s="28">
        <v>0</v>
      </c>
      <c r="AH64" s="28">
        <v>0</v>
      </c>
      <c r="AI64" s="28">
        <v>134142.18432</v>
      </c>
      <c r="AJ64" s="28">
        <v>0</v>
      </c>
      <c r="AK64" s="28">
        <v>20800573.8121018</v>
      </c>
      <c r="AL64" s="28">
        <v>0</v>
      </c>
      <c r="AM64" s="28">
        <v>47393540.028366797</v>
      </c>
      <c r="AN64" s="28">
        <v>10606318.332110099</v>
      </c>
      <c r="AO64" s="28">
        <v>59789291.165760003</v>
      </c>
      <c r="AP64" s="28">
        <v>0</v>
      </c>
      <c r="AQ64" s="28">
        <v>673774.76139999996</v>
      </c>
      <c r="AR64" s="28">
        <v>0</v>
      </c>
      <c r="AS64" s="28">
        <v>314868.03827999998</v>
      </c>
      <c r="AT64" s="28">
        <v>3979613.6885350398</v>
      </c>
      <c r="AU64" s="28">
        <v>0</v>
      </c>
      <c r="AV64" s="29">
        <v>5.7090246462388798E-5</v>
      </c>
      <c r="AW64" s="28">
        <v>9.9116926406114997E-2</v>
      </c>
      <c r="AX64" s="28">
        <v>0</v>
      </c>
      <c r="AY64" s="28">
        <v>0</v>
      </c>
      <c r="AZ64" s="28">
        <v>0</v>
      </c>
      <c r="BA64" s="28">
        <v>0</v>
      </c>
      <c r="BB64" s="28">
        <v>8.4095609005819996E-4</v>
      </c>
      <c r="BC64" s="28">
        <v>0</v>
      </c>
      <c r="BD64" s="28">
        <v>0.13040170258644601</v>
      </c>
      <c r="BE64" s="28">
        <v>0</v>
      </c>
      <c r="BF64" s="28">
        <v>0.29711672221764601</v>
      </c>
      <c r="BG64" s="28">
        <v>6.6492491081006203E-2</v>
      </c>
      <c r="BH64" s="28">
        <v>0.37482741749728798</v>
      </c>
      <c r="BI64" s="28">
        <v>0</v>
      </c>
      <c r="BJ64" s="28">
        <v>4.2239880899447996E-3</v>
      </c>
      <c r="BK64" s="28">
        <v>0</v>
      </c>
      <c r="BL64" s="28">
        <v>1.9739517117493E-3</v>
      </c>
      <c r="BM64" s="28">
        <v>2.49487540732828E-2</v>
      </c>
      <c r="BN64" s="28">
        <v>39.936186589773399</v>
      </c>
      <c r="BO64" s="28">
        <v>159511520.16832501</v>
      </c>
    </row>
    <row r="65" spans="1:67" hidden="1" x14ac:dyDescent="0.25">
      <c r="A65" s="28" t="s">
        <v>159</v>
      </c>
      <c r="B65" s="28" t="s">
        <v>382</v>
      </c>
      <c r="C65" s="28">
        <v>2024</v>
      </c>
      <c r="D65" s="28">
        <v>0</v>
      </c>
      <c r="E65" s="28">
        <v>64</v>
      </c>
      <c r="F65" s="28">
        <v>0.44362244897959202</v>
      </c>
      <c r="G65" s="28">
        <v>0</v>
      </c>
      <c r="H65" s="28">
        <v>0</v>
      </c>
      <c r="I65" s="28">
        <v>0</v>
      </c>
      <c r="J65" s="28">
        <v>0</v>
      </c>
      <c r="K65" s="28">
        <v>8028.7999999999902</v>
      </c>
      <c r="L65" s="28">
        <v>0</v>
      </c>
      <c r="M65" s="28">
        <v>0</v>
      </c>
      <c r="N65" s="28">
        <v>0</v>
      </c>
      <c r="O65" s="28">
        <v>0</v>
      </c>
      <c r="P65" s="28">
        <v>83</v>
      </c>
      <c r="Q65" s="28">
        <v>3490.7999</v>
      </c>
      <c r="R65" s="28">
        <v>0</v>
      </c>
      <c r="S65" s="28">
        <v>4335.9069971377203</v>
      </c>
      <c r="T65" s="28">
        <v>3056.8</v>
      </c>
      <c r="U65" s="28">
        <v>0</v>
      </c>
      <c r="V65" s="28">
        <v>0</v>
      </c>
      <c r="W65" s="28">
        <v>734.9</v>
      </c>
      <c r="X65" s="28">
        <v>0</v>
      </c>
      <c r="Y65" s="28">
        <v>0</v>
      </c>
      <c r="Z65" s="28">
        <v>213.45454545454501</v>
      </c>
      <c r="AA65" s="28">
        <v>3133.7060000000001</v>
      </c>
      <c r="AB65" s="28">
        <v>0</v>
      </c>
      <c r="AC65" s="28">
        <v>0</v>
      </c>
      <c r="AD65" s="28">
        <v>41031809.830218598</v>
      </c>
      <c r="AE65" s="28">
        <v>0</v>
      </c>
      <c r="AF65" s="28">
        <v>0</v>
      </c>
      <c r="AG65" s="28">
        <v>0</v>
      </c>
      <c r="AH65" s="28">
        <v>0</v>
      </c>
      <c r="AI65" s="28">
        <v>432349.73832</v>
      </c>
      <c r="AJ65" s="28">
        <v>0</v>
      </c>
      <c r="AK65" s="28">
        <v>10131764.5317342</v>
      </c>
      <c r="AL65" s="28">
        <v>0</v>
      </c>
      <c r="AM65" s="28">
        <v>26955657.582233801</v>
      </c>
      <c r="AN65" s="28">
        <v>441174.48556972999</v>
      </c>
      <c r="AO65" s="28">
        <v>0</v>
      </c>
      <c r="AP65" s="28">
        <v>0</v>
      </c>
      <c r="AQ65" s="28">
        <v>259967.14752</v>
      </c>
      <c r="AR65" s="28">
        <v>0</v>
      </c>
      <c r="AS65" s="28">
        <v>292920.33782299998</v>
      </c>
      <c r="AT65" s="28">
        <v>5125404.0776327197</v>
      </c>
      <c r="AU65" s="28">
        <v>0</v>
      </c>
      <c r="AV65" s="28">
        <v>0</v>
      </c>
      <c r="AW65" s="28">
        <v>0.48460259946884499</v>
      </c>
      <c r="AX65" s="28">
        <v>0</v>
      </c>
      <c r="AY65" s="28">
        <v>0</v>
      </c>
      <c r="AZ65" s="28">
        <v>0</v>
      </c>
      <c r="BA65" s="28">
        <v>0</v>
      </c>
      <c r="BB65" s="28">
        <v>5.1062287512173999E-3</v>
      </c>
      <c r="BC65" s="28">
        <v>0</v>
      </c>
      <c r="BD65" s="28">
        <v>0.11966031841151401</v>
      </c>
      <c r="BE65" s="28">
        <v>0</v>
      </c>
      <c r="BF65" s="28">
        <v>0.31835743509227998</v>
      </c>
      <c r="BG65" s="28">
        <v>5.2104526563916996E-3</v>
      </c>
      <c r="BH65" s="28">
        <v>0</v>
      </c>
      <c r="BI65" s="28">
        <v>0</v>
      </c>
      <c r="BJ65" s="28">
        <v>3.0703192470907998E-3</v>
      </c>
      <c r="BK65" s="28">
        <v>0</v>
      </c>
      <c r="BL65" s="28">
        <v>3.4595100175614001E-3</v>
      </c>
      <c r="BM65" s="28">
        <v>6.0533136355097203E-2</v>
      </c>
      <c r="BN65" s="28">
        <v>54.945083683228603</v>
      </c>
      <c r="BO65" s="28">
        <v>84671047.731052101</v>
      </c>
    </row>
    <row r="66" spans="1:67" hidden="1" x14ac:dyDescent="0.25">
      <c r="A66" s="28" t="s">
        <v>161</v>
      </c>
      <c r="B66" s="28" t="s">
        <v>382</v>
      </c>
      <c r="C66" s="28">
        <v>2024</v>
      </c>
      <c r="D66" s="28">
        <v>0</v>
      </c>
      <c r="E66" s="28">
        <v>3.6125000000241603E-2</v>
      </c>
      <c r="F66" s="28">
        <v>0.995151323118318</v>
      </c>
      <c r="G66" s="28">
        <v>0</v>
      </c>
      <c r="H66" s="28">
        <v>0</v>
      </c>
      <c r="I66" s="28">
        <v>0</v>
      </c>
      <c r="J66" s="28">
        <v>0</v>
      </c>
      <c r="K66" s="28">
        <v>4678.5</v>
      </c>
      <c r="L66" s="28">
        <v>0</v>
      </c>
      <c r="M66" s="28">
        <v>0</v>
      </c>
      <c r="N66" s="28">
        <v>0</v>
      </c>
      <c r="O66" s="28">
        <v>0</v>
      </c>
      <c r="P66" s="28">
        <v>7.8</v>
      </c>
      <c r="Q66" s="28">
        <v>6826.2999999999902</v>
      </c>
      <c r="R66" s="28">
        <v>0</v>
      </c>
      <c r="S66" s="28">
        <v>266</v>
      </c>
      <c r="T66" s="28">
        <v>2476.8000000000002</v>
      </c>
      <c r="U66" s="28">
        <v>1225</v>
      </c>
      <c r="V66" s="28">
        <v>0</v>
      </c>
      <c r="W66" s="28">
        <v>847.9</v>
      </c>
      <c r="X66" s="28">
        <v>0</v>
      </c>
      <c r="Y66" s="28">
        <v>0</v>
      </c>
      <c r="Z66" s="28">
        <v>78.727272727272606</v>
      </c>
      <c r="AA66" s="28">
        <v>30.2</v>
      </c>
      <c r="AB66" s="28">
        <v>0</v>
      </c>
      <c r="AC66" s="28">
        <v>0</v>
      </c>
      <c r="AD66" s="28">
        <v>24273819.5610006</v>
      </c>
      <c r="AE66" s="28">
        <v>0</v>
      </c>
      <c r="AF66" s="28">
        <v>0</v>
      </c>
      <c r="AG66" s="28">
        <v>0</v>
      </c>
      <c r="AH66" s="28">
        <v>0</v>
      </c>
      <c r="AI66" s="28">
        <v>34396.234991999998</v>
      </c>
      <c r="AJ66" s="28">
        <v>0</v>
      </c>
      <c r="AK66" s="28">
        <v>24800081.6645297</v>
      </c>
      <c r="AL66" s="28">
        <v>0</v>
      </c>
      <c r="AM66" s="28">
        <v>1148372.7422113901</v>
      </c>
      <c r="AN66" s="28">
        <v>168784.93239249199</v>
      </c>
      <c r="AO66" s="28">
        <v>9784631.6400000006</v>
      </c>
      <c r="AP66" s="28">
        <v>0</v>
      </c>
      <c r="AQ66" s="28">
        <v>41191.977599999998</v>
      </c>
      <c r="AR66" s="28">
        <v>0</v>
      </c>
      <c r="AS66" s="28">
        <v>121708.846209</v>
      </c>
      <c r="AT66" s="28">
        <v>74849.754799118498</v>
      </c>
      <c r="AU66" s="28">
        <v>0</v>
      </c>
      <c r="AV66" s="28">
        <v>0</v>
      </c>
      <c r="AW66" s="28">
        <v>0.401566385559053</v>
      </c>
      <c r="AX66" s="28">
        <v>0</v>
      </c>
      <c r="AY66" s="28">
        <v>0</v>
      </c>
      <c r="AZ66" s="28">
        <v>0</v>
      </c>
      <c r="BA66" s="28">
        <v>0</v>
      </c>
      <c r="BB66" s="28">
        <v>5.6902341750810002E-4</v>
      </c>
      <c r="BC66" s="28">
        <v>0</v>
      </c>
      <c r="BD66" s="28">
        <v>0.41027243901882199</v>
      </c>
      <c r="BE66" s="28">
        <v>0</v>
      </c>
      <c r="BF66" s="28">
        <v>1.8997747355148999E-2</v>
      </c>
      <c r="BG66" s="28">
        <v>2.7922410425501002E-3</v>
      </c>
      <c r="BH66" s="28">
        <v>0.161869010842213</v>
      </c>
      <c r="BI66" s="28">
        <v>0</v>
      </c>
      <c r="BJ66" s="28">
        <v>6.8144667209429997E-4</v>
      </c>
      <c r="BK66" s="28">
        <v>0</v>
      </c>
      <c r="BL66" s="28">
        <v>2.0134524498662998E-3</v>
      </c>
      <c r="BM66" s="28">
        <v>1.2382536427416001E-3</v>
      </c>
      <c r="BN66" s="28">
        <v>27.8317058686476</v>
      </c>
      <c r="BO66" s="28">
        <v>60447837.3537343</v>
      </c>
    </row>
    <row r="67" spans="1:67" hidden="1" x14ac:dyDescent="0.25">
      <c r="A67" s="28" t="s">
        <v>162</v>
      </c>
      <c r="B67" s="28" t="s">
        <v>382</v>
      </c>
      <c r="C67" s="28">
        <v>2024</v>
      </c>
      <c r="D67" s="28">
        <v>0</v>
      </c>
      <c r="E67" s="28">
        <v>8</v>
      </c>
      <c r="F67" s="28">
        <v>0</v>
      </c>
      <c r="G67" s="28">
        <v>0</v>
      </c>
      <c r="H67" s="28">
        <v>0</v>
      </c>
      <c r="I67" s="28">
        <v>0</v>
      </c>
      <c r="J67" s="28">
        <v>0</v>
      </c>
      <c r="K67" s="28">
        <v>8973</v>
      </c>
      <c r="L67" s="28">
        <v>0</v>
      </c>
      <c r="M67" s="28">
        <v>0</v>
      </c>
      <c r="N67" s="28">
        <v>0</v>
      </c>
      <c r="O67" s="28">
        <v>0</v>
      </c>
      <c r="P67" s="28">
        <v>1082</v>
      </c>
      <c r="Q67" s="28">
        <v>0</v>
      </c>
      <c r="R67" s="28">
        <v>0</v>
      </c>
      <c r="S67" s="28">
        <v>1763</v>
      </c>
      <c r="T67" s="28">
        <v>4908.2</v>
      </c>
      <c r="U67" s="28">
        <v>0</v>
      </c>
      <c r="V67" s="28">
        <v>0</v>
      </c>
      <c r="W67" s="28">
        <v>29</v>
      </c>
      <c r="X67" s="28">
        <v>0</v>
      </c>
      <c r="Y67" s="28">
        <v>0</v>
      </c>
      <c r="Z67" s="28">
        <v>15.818181818181801</v>
      </c>
      <c r="AA67" s="28">
        <v>106.1</v>
      </c>
      <c r="AB67" s="28">
        <v>0</v>
      </c>
      <c r="AC67" s="28">
        <v>0</v>
      </c>
      <c r="AD67" s="28">
        <v>56660512.453476399</v>
      </c>
      <c r="AE67" s="28">
        <v>0</v>
      </c>
      <c r="AF67" s="28">
        <v>0</v>
      </c>
      <c r="AG67" s="28">
        <v>0</v>
      </c>
      <c r="AH67" s="28">
        <v>0</v>
      </c>
      <c r="AI67" s="28">
        <v>3724065.3139200001</v>
      </c>
      <c r="AJ67" s="28">
        <v>0</v>
      </c>
      <c r="AK67" s="28">
        <v>0</v>
      </c>
      <c r="AL67" s="28">
        <v>0</v>
      </c>
      <c r="AM67" s="28">
        <v>13204686.648</v>
      </c>
      <c r="AN67" s="28">
        <v>1650986.01243229</v>
      </c>
      <c r="AO67" s="28">
        <v>0</v>
      </c>
      <c r="AP67" s="28">
        <v>0</v>
      </c>
      <c r="AQ67" s="28">
        <v>105726.07584</v>
      </c>
      <c r="AR67" s="28">
        <v>0</v>
      </c>
      <c r="AS67" s="28">
        <v>22746.006966000001</v>
      </c>
      <c r="AT67" s="28">
        <v>224672.01068909201</v>
      </c>
      <c r="AU67" s="28">
        <v>0</v>
      </c>
      <c r="AV67" s="28">
        <v>0</v>
      </c>
      <c r="AW67" s="28">
        <v>0.74954316858324599</v>
      </c>
      <c r="AX67" s="28">
        <v>0</v>
      </c>
      <c r="AY67" s="28">
        <v>0</v>
      </c>
      <c r="AZ67" s="28">
        <v>0</v>
      </c>
      <c r="BA67" s="28">
        <v>0</v>
      </c>
      <c r="BB67" s="28">
        <v>4.92644276328865E-2</v>
      </c>
      <c r="BC67" s="28">
        <v>0</v>
      </c>
      <c r="BD67" s="28">
        <v>0</v>
      </c>
      <c r="BE67" s="28">
        <v>0</v>
      </c>
      <c r="BF67" s="28">
        <v>0.17468042983934401</v>
      </c>
      <c r="BG67" s="28">
        <v>2.1840347597653801E-2</v>
      </c>
      <c r="BH67" s="28">
        <v>0</v>
      </c>
      <c r="BI67" s="28">
        <v>0</v>
      </c>
      <c r="BJ67" s="28">
        <v>1.3986152693563E-3</v>
      </c>
      <c r="BK67" s="28">
        <v>0</v>
      </c>
      <c r="BL67" s="28">
        <v>3.008993988169E-4</v>
      </c>
      <c r="BM67" s="28">
        <v>2.9721116786958E-3</v>
      </c>
      <c r="BN67" s="28">
        <v>66.465663619036505</v>
      </c>
      <c r="BO67" s="28">
        <v>75593394.5213238</v>
      </c>
    </row>
    <row r="68" spans="1:67" hidden="1" x14ac:dyDescent="0.25">
      <c r="A68" s="28" t="s">
        <v>163</v>
      </c>
      <c r="B68" s="28" t="s">
        <v>382</v>
      </c>
      <c r="C68" s="28">
        <v>2024</v>
      </c>
      <c r="D68" s="28">
        <v>0</v>
      </c>
      <c r="E68" s="28">
        <v>1</v>
      </c>
      <c r="F68" s="28">
        <v>0</v>
      </c>
      <c r="G68" s="28">
        <v>0</v>
      </c>
      <c r="H68" s="28">
        <v>0</v>
      </c>
      <c r="I68" s="28">
        <v>0</v>
      </c>
      <c r="J68" s="28">
        <v>11.1</v>
      </c>
      <c r="K68" s="28">
        <v>1043.8</v>
      </c>
      <c r="L68" s="28">
        <v>0</v>
      </c>
      <c r="M68" s="28">
        <v>0</v>
      </c>
      <c r="N68" s="28">
        <v>0</v>
      </c>
      <c r="O68" s="28">
        <v>0</v>
      </c>
      <c r="P68" s="28">
        <v>192</v>
      </c>
      <c r="Q68" s="28">
        <v>0</v>
      </c>
      <c r="R68" s="28">
        <v>0</v>
      </c>
      <c r="S68" s="28">
        <v>9416.3796829703097</v>
      </c>
      <c r="T68" s="28">
        <v>2035.7</v>
      </c>
      <c r="U68" s="28">
        <v>2132.9</v>
      </c>
      <c r="V68" s="28">
        <v>0</v>
      </c>
      <c r="W68" s="28">
        <v>5575.4</v>
      </c>
      <c r="X68" s="28">
        <v>0</v>
      </c>
      <c r="Y68" s="28">
        <v>0</v>
      </c>
      <c r="Z68" s="28">
        <v>163.09090909090901</v>
      </c>
      <c r="AA68" s="28">
        <v>121.1</v>
      </c>
      <c r="AB68" s="28">
        <v>0</v>
      </c>
      <c r="AC68" s="28">
        <v>0</v>
      </c>
      <c r="AD68" s="28">
        <v>0</v>
      </c>
      <c r="AE68" s="28">
        <v>0</v>
      </c>
      <c r="AF68" s="28">
        <v>0</v>
      </c>
      <c r="AG68" s="28">
        <v>0</v>
      </c>
      <c r="AH68" s="28">
        <v>0</v>
      </c>
      <c r="AI68" s="28">
        <v>953310.96576000005</v>
      </c>
      <c r="AJ68" s="28">
        <v>0</v>
      </c>
      <c r="AK68" s="28">
        <v>0</v>
      </c>
      <c r="AL68" s="28">
        <v>0</v>
      </c>
      <c r="AM68" s="28">
        <v>64291512.589853004</v>
      </c>
      <c r="AN68" s="28">
        <v>1998822.5900020001</v>
      </c>
      <c r="AO68" s="28">
        <v>17036441.48976</v>
      </c>
      <c r="AP68" s="28">
        <v>0</v>
      </c>
      <c r="AQ68" s="28">
        <v>5488635.1249839999</v>
      </c>
      <c r="AR68" s="28">
        <v>0</v>
      </c>
      <c r="AS68" s="28">
        <v>242853.00315599999</v>
      </c>
      <c r="AT68" s="28">
        <v>282988.98670295102</v>
      </c>
      <c r="AU68" s="28">
        <v>0</v>
      </c>
      <c r="AV68" s="28">
        <v>0</v>
      </c>
      <c r="AW68" s="28">
        <v>0</v>
      </c>
      <c r="AX68" s="28">
        <v>0</v>
      </c>
      <c r="AY68" s="28">
        <v>0</v>
      </c>
      <c r="AZ68" s="28">
        <v>0</v>
      </c>
      <c r="BA68" s="28">
        <v>0</v>
      </c>
      <c r="BB68" s="28">
        <v>1.05577890363295E-2</v>
      </c>
      <c r="BC68" s="28">
        <v>0</v>
      </c>
      <c r="BD68" s="28">
        <v>0</v>
      </c>
      <c r="BE68" s="28">
        <v>0</v>
      </c>
      <c r="BF68" s="28">
        <v>0.71201974080834995</v>
      </c>
      <c r="BG68" s="28">
        <v>2.2136687800991602E-2</v>
      </c>
      <c r="BH68" s="28">
        <v>0.18867626791145101</v>
      </c>
      <c r="BI68" s="28">
        <v>0</v>
      </c>
      <c r="BJ68" s="28">
        <v>6.0785886062657501E-2</v>
      </c>
      <c r="BK68" s="28">
        <v>0</v>
      </c>
      <c r="BL68" s="28">
        <v>2.6895639159211998E-3</v>
      </c>
      <c r="BM68" s="28">
        <v>3.1340644642983998E-3</v>
      </c>
      <c r="BN68" s="28">
        <v>29.636289119276501</v>
      </c>
      <c r="BO68" s="28">
        <v>90294564.7502179</v>
      </c>
    </row>
    <row r="69" spans="1:67" hidden="1" x14ac:dyDescent="0.25">
      <c r="A69" s="28" t="s">
        <v>166</v>
      </c>
      <c r="B69" s="28" t="s">
        <v>382</v>
      </c>
      <c r="C69" s="28">
        <v>2024</v>
      </c>
      <c r="D69" s="28">
        <v>0</v>
      </c>
      <c r="E69" s="28">
        <v>271.60000000000002</v>
      </c>
      <c r="F69" s="28">
        <v>0</v>
      </c>
      <c r="G69" s="28">
        <v>0</v>
      </c>
      <c r="H69" s="28">
        <v>0</v>
      </c>
      <c r="I69" s="28">
        <v>0</v>
      </c>
      <c r="J69" s="28">
        <v>57.6</v>
      </c>
      <c r="K69" s="28">
        <v>0</v>
      </c>
      <c r="L69" s="28">
        <v>0</v>
      </c>
      <c r="M69" s="28">
        <v>0</v>
      </c>
      <c r="N69" s="28">
        <v>0</v>
      </c>
      <c r="O69" s="28">
        <v>0</v>
      </c>
      <c r="P69" s="28">
        <v>256.06599999999997</v>
      </c>
      <c r="Q69" s="28">
        <v>317.04436157463698</v>
      </c>
      <c r="R69" s="28">
        <v>0</v>
      </c>
      <c r="S69" s="28">
        <v>4848.3999999999996</v>
      </c>
      <c r="T69" s="28">
        <v>964.4</v>
      </c>
      <c r="U69" s="28">
        <v>0</v>
      </c>
      <c r="V69" s="28">
        <v>800</v>
      </c>
      <c r="W69" s="28">
        <v>857.70397448467202</v>
      </c>
      <c r="X69" s="28">
        <v>1768</v>
      </c>
      <c r="Y69" s="28">
        <v>0</v>
      </c>
      <c r="Z69" s="28">
        <v>2493.54545454545</v>
      </c>
      <c r="AA69" s="28">
        <v>961.7</v>
      </c>
      <c r="AB69" s="28">
        <v>0</v>
      </c>
      <c r="AC69" s="28">
        <v>34702.828800000003</v>
      </c>
      <c r="AD69" s="28">
        <v>0</v>
      </c>
      <c r="AE69" s="28">
        <v>0</v>
      </c>
      <c r="AF69" s="28">
        <v>0</v>
      </c>
      <c r="AG69" s="28">
        <v>0</v>
      </c>
      <c r="AH69" s="28">
        <v>0</v>
      </c>
      <c r="AI69" s="28">
        <v>1090118.8628932801</v>
      </c>
      <c r="AJ69" s="28">
        <v>0</v>
      </c>
      <c r="AK69" s="28">
        <v>1122156.0039448501</v>
      </c>
      <c r="AL69" s="28">
        <v>0</v>
      </c>
      <c r="AM69" s="28">
        <v>11833057.9348126</v>
      </c>
      <c r="AN69" s="28">
        <v>873314.82204999996</v>
      </c>
      <c r="AO69" s="28">
        <v>0</v>
      </c>
      <c r="AP69" s="28">
        <v>3173169.8062299802</v>
      </c>
      <c r="AQ69" s="28">
        <v>1756623.209479</v>
      </c>
      <c r="AR69" s="28">
        <v>0</v>
      </c>
      <c r="AS69" s="28">
        <v>3425225.285166</v>
      </c>
      <c r="AT69" s="28">
        <v>1794199.1120038601</v>
      </c>
      <c r="AU69" s="28">
        <v>0</v>
      </c>
      <c r="AV69" s="28">
        <v>1.3824413895066E-3</v>
      </c>
      <c r="AW69" s="28">
        <v>0</v>
      </c>
      <c r="AX69" s="28">
        <v>0</v>
      </c>
      <c r="AY69" s="28">
        <v>0</v>
      </c>
      <c r="AZ69" s="28">
        <v>0</v>
      </c>
      <c r="BA69" s="28">
        <v>0</v>
      </c>
      <c r="BB69" s="28">
        <v>4.3426587620015E-2</v>
      </c>
      <c r="BC69" s="28">
        <v>0</v>
      </c>
      <c r="BD69" s="28">
        <v>4.4702837174378798E-2</v>
      </c>
      <c r="BE69" s="28">
        <v>0</v>
      </c>
      <c r="BF69" s="28">
        <v>0.47138834553783798</v>
      </c>
      <c r="BG69" s="28">
        <v>3.4789860014856802E-2</v>
      </c>
      <c r="BH69" s="28">
        <v>0</v>
      </c>
      <c r="BI69" s="28">
        <v>0.12640817557976899</v>
      </c>
      <c r="BJ69" s="28">
        <v>6.9977829316086093E-2</v>
      </c>
      <c r="BK69" s="28">
        <v>0</v>
      </c>
      <c r="BL69" s="28">
        <v>0.13644919928251301</v>
      </c>
      <c r="BM69" s="28">
        <v>7.1474724085034802E-2</v>
      </c>
      <c r="BN69" s="28">
        <v>5.5866492924779996</v>
      </c>
      <c r="BO69" s="28">
        <v>25102567.865379501</v>
      </c>
    </row>
    <row r="70" spans="1:67" hidden="1" x14ac:dyDescent="0.25">
      <c r="A70" s="28" t="s">
        <v>165</v>
      </c>
      <c r="B70" s="28" t="s">
        <v>382</v>
      </c>
      <c r="C70" s="28">
        <v>2024</v>
      </c>
      <c r="D70" s="28">
        <v>0</v>
      </c>
      <c r="E70" s="28">
        <v>14</v>
      </c>
      <c r="F70" s="28">
        <v>96.002019850266393</v>
      </c>
      <c r="G70" s="28">
        <v>0</v>
      </c>
      <c r="H70" s="28">
        <v>0</v>
      </c>
      <c r="I70" s="28">
        <v>0</v>
      </c>
      <c r="J70" s="28">
        <v>1.8</v>
      </c>
      <c r="K70" s="28">
        <v>2783</v>
      </c>
      <c r="L70" s="28">
        <v>0</v>
      </c>
      <c r="M70" s="28">
        <v>0</v>
      </c>
      <c r="N70" s="28">
        <v>0</v>
      </c>
      <c r="O70" s="28">
        <v>0</v>
      </c>
      <c r="P70" s="28">
        <v>590</v>
      </c>
      <c r="Q70" s="28">
        <v>926.22837191155099</v>
      </c>
      <c r="R70" s="28">
        <v>0</v>
      </c>
      <c r="S70" s="28">
        <v>2684.6</v>
      </c>
      <c r="T70" s="28">
        <v>1718.9</v>
      </c>
      <c r="U70" s="28">
        <v>1707.8</v>
      </c>
      <c r="V70" s="28">
        <v>248</v>
      </c>
      <c r="W70" s="28">
        <v>2222.6</v>
      </c>
      <c r="X70" s="28">
        <v>0</v>
      </c>
      <c r="Y70" s="28">
        <v>0</v>
      </c>
      <c r="Z70" s="28">
        <v>1121.27272727272</v>
      </c>
      <c r="AA70" s="28">
        <v>480</v>
      </c>
      <c r="AB70" s="28">
        <v>0</v>
      </c>
      <c r="AC70" s="28">
        <v>0</v>
      </c>
      <c r="AD70" s="28">
        <v>1399861.3733842401</v>
      </c>
      <c r="AE70" s="28">
        <v>0</v>
      </c>
      <c r="AF70" s="28">
        <v>0</v>
      </c>
      <c r="AG70" s="28">
        <v>0</v>
      </c>
      <c r="AH70" s="28">
        <v>0</v>
      </c>
      <c r="AI70" s="28">
        <v>1835598.95328</v>
      </c>
      <c r="AJ70" s="28">
        <v>0</v>
      </c>
      <c r="AK70" s="28">
        <v>3182510.7072992302</v>
      </c>
      <c r="AL70" s="28">
        <v>0</v>
      </c>
      <c r="AM70" s="28">
        <v>18391366.734536</v>
      </c>
      <c r="AN70" s="28">
        <v>169586.85815412001</v>
      </c>
      <c r="AO70" s="28">
        <v>13640974.62432</v>
      </c>
      <c r="AP70" s="28">
        <v>790612.29233424598</v>
      </c>
      <c r="AQ70" s="28">
        <v>585602.31599999999</v>
      </c>
      <c r="AR70" s="28">
        <v>0</v>
      </c>
      <c r="AS70" s="28">
        <v>1607209.4349809999</v>
      </c>
      <c r="AT70" s="28">
        <v>962298.34108649602</v>
      </c>
      <c r="AU70" s="28">
        <v>0</v>
      </c>
      <c r="AV70" s="28">
        <v>0</v>
      </c>
      <c r="AW70" s="28">
        <v>3.2887135664919902E-2</v>
      </c>
      <c r="AX70" s="28">
        <v>0</v>
      </c>
      <c r="AY70" s="28">
        <v>0</v>
      </c>
      <c r="AZ70" s="28">
        <v>0</v>
      </c>
      <c r="BA70" s="28">
        <v>0</v>
      </c>
      <c r="BB70" s="28">
        <v>4.3123978524360902E-2</v>
      </c>
      <c r="BC70" s="28">
        <v>0</v>
      </c>
      <c r="BD70" s="28">
        <v>7.4767161503270896E-2</v>
      </c>
      <c r="BE70" s="28">
        <v>0</v>
      </c>
      <c r="BF70" s="28">
        <v>0.43207090670681803</v>
      </c>
      <c r="BG70" s="28">
        <v>3.9841273694256997E-3</v>
      </c>
      <c r="BH70" s="28">
        <v>0.320469291889379</v>
      </c>
      <c r="BI70" s="28">
        <v>1.85739632585839E-2</v>
      </c>
      <c r="BJ70" s="28">
        <v>1.3757635704615599E-2</v>
      </c>
      <c r="BK70" s="28">
        <v>0</v>
      </c>
      <c r="BL70" s="28">
        <v>3.77583921773453E-2</v>
      </c>
      <c r="BM70" s="28">
        <v>2.2607407201278799E-2</v>
      </c>
      <c r="BN70" s="28">
        <v>8.1467621308897602</v>
      </c>
      <c r="BO70" s="28">
        <v>42565621.635375299</v>
      </c>
    </row>
    <row r="71" spans="1:67" hidden="1" x14ac:dyDescent="0.25">
      <c r="A71" s="28" t="s">
        <v>164</v>
      </c>
      <c r="B71" s="28" t="s">
        <v>382</v>
      </c>
      <c r="C71" s="28">
        <v>2024</v>
      </c>
      <c r="D71" s="28">
        <v>0</v>
      </c>
      <c r="E71" s="28">
        <v>37</v>
      </c>
      <c r="F71" s="28">
        <v>0</v>
      </c>
      <c r="G71" s="28">
        <v>0</v>
      </c>
      <c r="H71" s="28">
        <v>0</v>
      </c>
      <c r="I71" s="28">
        <v>0</v>
      </c>
      <c r="J71" s="28">
        <v>214.8</v>
      </c>
      <c r="K71" s="28">
        <v>0</v>
      </c>
      <c r="L71" s="28">
        <v>0</v>
      </c>
      <c r="M71" s="28">
        <v>0</v>
      </c>
      <c r="N71" s="28">
        <v>0</v>
      </c>
      <c r="O71" s="28">
        <v>0</v>
      </c>
      <c r="P71" s="28">
        <v>605.02699999999902</v>
      </c>
      <c r="Q71" s="28">
        <v>1009.5</v>
      </c>
      <c r="R71" s="28">
        <v>0</v>
      </c>
      <c r="S71" s="28">
        <v>1281.5999999999999</v>
      </c>
      <c r="T71" s="28">
        <v>0</v>
      </c>
      <c r="U71" s="28">
        <v>0</v>
      </c>
      <c r="V71" s="28">
        <v>12</v>
      </c>
      <c r="W71" s="28">
        <v>757.80590227090102</v>
      </c>
      <c r="X71" s="28">
        <v>0</v>
      </c>
      <c r="Y71" s="28">
        <v>0</v>
      </c>
      <c r="Z71" s="28">
        <v>91.272727272727295</v>
      </c>
      <c r="AA71" s="28">
        <v>200.9</v>
      </c>
      <c r="AB71" s="28">
        <v>0</v>
      </c>
      <c r="AC71" s="28">
        <v>14482.3812</v>
      </c>
      <c r="AD71" s="28">
        <v>0</v>
      </c>
      <c r="AE71" s="28">
        <v>0</v>
      </c>
      <c r="AF71" s="28">
        <v>0</v>
      </c>
      <c r="AG71" s="28">
        <v>0</v>
      </c>
      <c r="AH71" s="28">
        <v>0</v>
      </c>
      <c r="AI71" s="28">
        <v>3901846.3426665599</v>
      </c>
      <c r="AJ71" s="28">
        <v>1211810</v>
      </c>
      <c r="AK71" s="28">
        <v>3676700.0146814799</v>
      </c>
      <c r="AL71" s="28">
        <v>0</v>
      </c>
      <c r="AM71" s="28">
        <v>862413.66037681198</v>
      </c>
      <c r="AN71" s="28">
        <v>0</v>
      </c>
      <c r="AO71" s="28">
        <v>0</v>
      </c>
      <c r="AP71" s="28">
        <v>12125.8722151204</v>
      </c>
      <c r="AQ71" s="28">
        <v>570681.97222827701</v>
      </c>
      <c r="AR71" s="28">
        <v>0</v>
      </c>
      <c r="AS71" s="28">
        <v>122744.8483</v>
      </c>
      <c r="AT71" s="28">
        <v>370488.34331705002</v>
      </c>
      <c r="AU71" s="28">
        <v>0</v>
      </c>
      <c r="AV71" s="28">
        <v>1.3480392477076E-3</v>
      </c>
      <c r="AW71" s="28">
        <v>0</v>
      </c>
      <c r="AX71" s="28">
        <v>0</v>
      </c>
      <c r="AY71" s="28">
        <v>0</v>
      </c>
      <c r="AZ71" s="28">
        <v>0</v>
      </c>
      <c r="BA71" s="28">
        <v>0</v>
      </c>
      <c r="BB71" s="28">
        <v>0.36318903195553398</v>
      </c>
      <c r="BC71" s="28">
        <v>0.112796881825248</v>
      </c>
      <c r="BD71" s="28">
        <v>0.34223211317196101</v>
      </c>
      <c r="BE71" s="28">
        <v>0</v>
      </c>
      <c r="BF71" s="28">
        <v>8.0274607185947297E-2</v>
      </c>
      <c r="BG71" s="28">
        <v>0</v>
      </c>
      <c r="BH71" s="28">
        <v>0</v>
      </c>
      <c r="BI71" s="28">
        <v>1.1286922663428999E-3</v>
      </c>
      <c r="BJ71" s="28">
        <v>5.3119834777095698E-2</v>
      </c>
      <c r="BK71" s="28">
        <v>0</v>
      </c>
      <c r="BL71" s="28">
        <v>1.1425253256164799E-2</v>
      </c>
      <c r="BM71" s="28">
        <v>3.4485546313997403E-2</v>
      </c>
      <c r="BN71" s="28">
        <v>0.77007130372842203</v>
      </c>
      <c r="BO71" s="28">
        <v>10743293.434985301</v>
      </c>
    </row>
    <row r="72" spans="1:67" hidden="1" x14ac:dyDescent="0.25">
      <c r="A72" s="28" t="s">
        <v>167</v>
      </c>
      <c r="B72" s="28" t="s">
        <v>382</v>
      </c>
      <c r="C72" s="28">
        <v>2024</v>
      </c>
      <c r="D72" s="28">
        <v>0</v>
      </c>
      <c r="E72" s="28">
        <v>2</v>
      </c>
      <c r="F72" s="28">
        <v>6.3480572206421795E-2</v>
      </c>
      <c r="G72" s="28">
        <v>0</v>
      </c>
      <c r="H72" s="28">
        <v>0</v>
      </c>
      <c r="I72" s="28">
        <v>0</v>
      </c>
      <c r="J72" s="28">
        <v>187.7</v>
      </c>
      <c r="K72" s="28">
        <v>5771</v>
      </c>
      <c r="L72" s="28">
        <v>0</v>
      </c>
      <c r="M72" s="28">
        <v>0</v>
      </c>
      <c r="N72" s="28">
        <v>0</v>
      </c>
      <c r="O72" s="28">
        <v>0</v>
      </c>
      <c r="P72" s="28">
        <v>261</v>
      </c>
      <c r="Q72" s="28">
        <v>3313.0998</v>
      </c>
      <c r="R72" s="28">
        <v>0</v>
      </c>
      <c r="S72" s="28">
        <v>7555.8507385619996</v>
      </c>
      <c r="T72" s="28">
        <v>4178.5</v>
      </c>
      <c r="U72" s="28">
        <v>3318</v>
      </c>
      <c r="V72" s="28">
        <v>0</v>
      </c>
      <c r="W72" s="28">
        <v>2691.5</v>
      </c>
      <c r="X72" s="28">
        <v>2232</v>
      </c>
      <c r="Y72" s="28">
        <v>0</v>
      </c>
      <c r="Z72" s="28">
        <v>125.363636363636</v>
      </c>
      <c r="AA72" s="28">
        <v>191</v>
      </c>
      <c r="AB72" s="28">
        <v>0</v>
      </c>
      <c r="AC72" s="28">
        <v>105801.979866667</v>
      </c>
      <c r="AD72" s="28">
        <v>34492763.997567602</v>
      </c>
      <c r="AE72" s="28">
        <v>0</v>
      </c>
      <c r="AF72" s="28">
        <v>0</v>
      </c>
      <c r="AG72" s="28">
        <v>0</v>
      </c>
      <c r="AH72" s="28">
        <v>0</v>
      </c>
      <c r="AI72" s="28">
        <v>1453927.028832</v>
      </c>
      <c r="AJ72" s="28">
        <v>1682624.9424000001</v>
      </c>
      <c r="AK72" s="28">
        <v>10846669.4230546</v>
      </c>
      <c r="AL72" s="28">
        <v>0</v>
      </c>
      <c r="AM72" s="28">
        <v>36094259.192966297</v>
      </c>
      <c r="AN72" s="28">
        <v>3463669.3859534599</v>
      </c>
      <c r="AO72" s="28">
        <v>26502373.699200001</v>
      </c>
      <c r="AP72" s="28">
        <v>0</v>
      </c>
      <c r="AQ72" s="28">
        <v>3081411.6062400001</v>
      </c>
      <c r="AR72" s="28">
        <v>0</v>
      </c>
      <c r="AS72" s="28">
        <v>164916.771557</v>
      </c>
      <c r="AT72" s="28">
        <v>385294.57287288102</v>
      </c>
      <c r="AU72" s="28">
        <v>0</v>
      </c>
      <c r="AV72" s="28">
        <v>8.9455194683900005E-4</v>
      </c>
      <c r="AW72" s="28">
        <v>0.29163508305579899</v>
      </c>
      <c r="AX72" s="28">
        <v>0</v>
      </c>
      <c r="AY72" s="28">
        <v>0</v>
      </c>
      <c r="AZ72" s="28">
        <v>0</v>
      </c>
      <c r="BA72" s="28">
        <v>0</v>
      </c>
      <c r="BB72" s="28">
        <v>1.22929009064159E-2</v>
      </c>
      <c r="BC72" s="28">
        <v>1.42265335669587E-2</v>
      </c>
      <c r="BD72" s="28">
        <v>9.17082011257319E-2</v>
      </c>
      <c r="BE72" s="28">
        <v>0</v>
      </c>
      <c r="BF72" s="28">
        <v>0.305175667520311</v>
      </c>
      <c r="BG72" s="28">
        <v>2.9285200487893601E-2</v>
      </c>
      <c r="BH72" s="28">
        <v>0.22407661953350699</v>
      </c>
      <c r="BI72" s="28">
        <v>0</v>
      </c>
      <c r="BJ72" s="28">
        <v>2.6053224664114399E-2</v>
      </c>
      <c r="BK72" s="28">
        <v>0</v>
      </c>
      <c r="BL72" s="28">
        <v>1.3943653913530999E-3</v>
      </c>
      <c r="BM72" s="28">
        <v>3.257651801075E-3</v>
      </c>
      <c r="BN72" s="28">
        <v>53.206035546042997</v>
      </c>
      <c r="BO72" s="28">
        <v>118273712.60051</v>
      </c>
    </row>
    <row r="73" spans="1:67" hidden="1" x14ac:dyDescent="0.25">
      <c r="A73" s="28" t="s">
        <v>168</v>
      </c>
      <c r="B73" s="28" t="s">
        <v>382</v>
      </c>
      <c r="C73" s="28">
        <v>2024</v>
      </c>
      <c r="D73" s="28">
        <v>0</v>
      </c>
      <c r="E73" s="28">
        <v>32</v>
      </c>
      <c r="F73" s="28">
        <v>0.451033844254706</v>
      </c>
      <c r="G73" s="28">
        <v>0</v>
      </c>
      <c r="H73" s="28">
        <v>0</v>
      </c>
      <c r="I73" s="28">
        <v>0</v>
      </c>
      <c r="J73" s="28">
        <v>85.9</v>
      </c>
      <c r="K73" s="28">
        <v>3074.5</v>
      </c>
      <c r="L73" s="28">
        <v>0</v>
      </c>
      <c r="M73" s="28">
        <v>0</v>
      </c>
      <c r="N73" s="28">
        <v>0</v>
      </c>
      <c r="O73" s="28">
        <v>0</v>
      </c>
      <c r="P73" s="28">
        <v>171.6</v>
      </c>
      <c r="Q73" s="28">
        <v>4886.8999999999996</v>
      </c>
      <c r="R73" s="28">
        <v>0</v>
      </c>
      <c r="S73" s="28">
        <v>2499.3000000000002</v>
      </c>
      <c r="T73" s="28">
        <v>2796.8</v>
      </c>
      <c r="U73" s="28">
        <v>1657</v>
      </c>
      <c r="V73" s="28">
        <v>0</v>
      </c>
      <c r="W73" s="28">
        <v>701.2</v>
      </c>
      <c r="X73" s="28">
        <v>0</v>
      </c>
      <c r="Y73" s="28">
        <v>0</v>
      </c>
      <c r="Z73" s="28">
        <v>772.72727272727298</v>
      </c>
      <c r="AA73" s="28">
        <v>1124.0999999999999</v>
      </c>
      <c r="AB73" s="28">
        <v>0</v>
      </c>
      <c r="AC73" s="28">
        <v>32130.33</v>
      </c>
      <c r="AD73" s="28">
        <v>18029928.488127202</v>
      </c>
      <c r="AE73" s="28">
        <v>0</v>
      </c>
      <c r="AF73" s="28">
        <v>0</v>
      </c>
      <c r="AG73" s="28">
        <v>0</v>
      </c>
      <c r="AH73" s="28">
        <v>0</v>
      </c>
      <c r="AI73" s="28">
        <v>819237.30922180403</v>
      </c>
      <c r="AJ73" s="28">
        <v>7329719.9232000001</v>
      </c>
      <c r="AK73" s="28">
        <v>17138275.742906701</v>
      </c>
      <c r="AL73" s="28">
        <v>0</v>
      </c>
      <c r="AM73" s="28">
        <v>5942213.8417526605</v>
      </c>
      <c r="AN73" s="28">
        <v>1631629.0483279999</v>
      </c>
      <c r="AO73" s="28">
        <v>13235211.9408</v>
      </c>
      <c r="AP73" s="28">
        <v>0</v>
      </c>
      <c r="AQ73" s="28">
        <v>657432.51957980997</v>
      </c>
      <c r="AR73" s="28">
        <v>0</v>
      </c>
      <c r="AS73" s="28">
        <v>1052131.0190079999</v>
      </c>
      <c r="AT73" s="28">
        <v>2215202.44477482</v>
      </c>
      <c r="AU73" s="28">
        <v>0</v>
      </c>
      <c r="AV73" s="28">
        <v>4.7192804161489999E-4</v>
      </c>
      <c r="AW73" s="28">
        <v>0.26482232961376501</v>
      </c>
      <c r="AX73" s="28">
        <v>0</v>
      </c>
      <c r="AY73" s="28">
        <v>0</v>
      </c>
      <c r="AZ73" s="28">
        <v>0</v>
      </c>
      <c r="BA73" s="28">
        <v>0</v>
      </c>
      <c r="BB73" s="28">
        <v>1.2032900345527901E-2</v>
      </c>
      <c r="BC73" s="28">
        <v>0.107658413995178</v>
      </c>
      <c r="BD73" s="28">
        <v>0.25172579640503501</v>
      </c>
      <c r="BE73" s="28">
        <v>0</v>
      </c>
      <c r="BF73" s="28">
        <v>8.7278821636610798E-2</v>
      </c>
      <c r="BG73" s="28">
        <v>2.3965253435599999E-2</v>
      </c>
      <c r="BH73" s="28">
        <v>0.194397868044935</v>
      </c>
      <c r="BI73" s="28">
        <v>0</v>
      </c>
      <c r="BJ73" s="28">
        <v>9.6563229029787995E-3</v>
      </c>
      <c r="BK73" s="28">
        <v>0</v>
      </c>
      <c r="BL73" s="28">
        <v>1.5453626879112701E-2</v>
      </c>
      <c r="BM73" s="28">
        <v>3.25367386996393E-2</v>
      </c>
      <c r="BN73" s="28">
        <v>22.360863943804201</v>
      </c>
      <c r="BO73" s="28">
        <v>68083112.607699096</v>
      </c>
    </row>
    <row r="74" spans="1:67" hidden="1" x14ac:dyDescent="0.25">
      <c r="A74" s="28" t="s">
        <v>170</v>
      </c>
      <c r="B74" s="28" t="s">
        <v>382</v>
      </c>
      <c r="C74" s="28">
        <v>2024</v>
      </c>
      <c r="D74" s="28">
        <v>0</v>
      </c>
      <c r="E74" s="28">
        <v>21.4</v>
      </c>
      <c r="F74" s="28">
        <v>0</v>
      </c>
      <c r="G74" s="28">
        <v>0</v>
      </c>
      <c r="H74" s="28">
        <v>0</v>
      </c>
      <c r="I74" s="28">
        <v>0</v>
      </c>
      <c r="J74" s="28">
        <v>0</v>
      </c>
      <c r="K74" s="28">
        <v>9517.5</v>
      </c>
      <c r="L74" s="28">
        <v>0</v>
      </c>
      <c r="M74" s="28">
        <v>0</v>
      </c>
      <c r="N74" s="28">
        <v>0</v>
      </c>
      <c r="O74" s="28">
        <v>0</v>
      </c>
      <c r="P74" s="28">
        <v>570</v>
      </c>
      <c r="Q74" s="28">
        <v>2430.1999999999998</v>
      </c>
      <c r="R74" s="28">
        <v>0</v>
      </c>
      <c r="S74" s="28">
        <v>1794.9</v>
      </c>
      <c r="T74" s="28">
        <v>3349.4</v>
      </c>
      <c r="U74" s="28">
        <v>1190</v>
      </c>
      <c r="V74" s="28">
        <v>0</v>
      </c>
      <c r="W74" s="28">
        <v>915.9</v>
      </c>
      <c r="X74" s="28">
        <v>657</v>
      </c>
      <c r="Y74" s="28">
        <v>0</v>
      </c>
      <c r="Z74" s="28">
        <v>173.54545454545399</v>
      </c>
      <c r="AA74" s="28">
        <v>91.1</v>
      </c>
      <c r="AB74" s="28">
        <v>0</v>
      </c>
      <c r="AC74" s="28">
        <v>0</v>
      </c>
      <c r="AD74" s="28">
        <v>54956506.444637403</v>
      </c>
      <c r="AE74" s="28">
        <v>0</v>
      </c>
      <c r="AF74" s="28">
        <v>0</v>
      </c>
      <c r="AG74" s="28">
        <v>0</v>
      </c>
      <c r="AH74" s="28">
        <v>0</v>
      </c>
      <c r="AI74" s="28">
        <v>1151707.0304159899</v>
      </c>
      <c r="AJ74" s="28">
        <v>0</v>
      </c>
      <c r="AK74" s="28">
        <v>8613928.0498323403</v>
      </c>
      <c r="AL74" s="28">
        <v>0</v>
      </c>
      <c r="AM74" s="28">
        <v>2983801.7098261998</v>
      </c>
      <c r="AN74" s="28">
        <v>444111.019058818</v>
      </c>
      <c r="AO74" s="28">
        <v>9505070.7359999996</v>
      </c>
      <c r="AP74" s="28">
        <v>0</v>
      </c>
      <c r="AQ74" s="28">
        <v>75113.825599999996</v>
      </c>
      <c r="AR74" s="28">
        <v>0</v>
      </c>
      <c r="AS74" s="28">
        <v>253917.146748</v>
      </c>
      <c r="AT74" s="28">
        <v>200949.41899160901</v>
      </c>
      <c r="AU74" s="28">
        <v>0</v>
      </c>
      <c r="AV74" s="28">
        <v>0</v>
      </c>
      <c r="AW74" s="28">
        <v>0.70290250523746101</v>
      </c>
      <c r="AX74" s="28">
        <v>0</v>
      </c>
      <c r="AY74" s="28">
        <v>0</v>
      </c>
      <c r="AZ74" s="28">
        <v>0</v>
      </c>
      <c r="BA74" s="28">
        <v>0</v>
      </c>
      <c r="BB74" s="28">
        <v>1.4730517082531799E-2</v>
      </c>
      <c r="BC74" s="28">
        <v>0</v>
      </c>
      <c r="BD74" s="28">
        <v>0.11017351716601299</v>
      </c>
      <c r="BE74" s="28">
        <v>0</v>
      </c>
      <c r="BF74" s="28">
        <v>3.8163300992967497E-2</v>
      </c>
      <c r="BG74" s="28">
        <v>5.6802509492569998E-3</v>
      </c>
      <c r="BH74" s="28">
        <v>0.121571374620113</v>
      </c>
      <c r="BI74" s="28">
        <v>0</v>
      </c>
      <c r="BJ74" s="28">
        <v>9.6071784048709999E-4</v>
      </c>
      <c r="BK74" s="28">
        <v>0</v>
      </c>
      <c r="BL74" s="28">
        <v>3.2476409094837999E-3</v>
      </c>
      <c r="BM74" s="28">
        <v>2.5701752016843E-3</v>
      </c>
      <c r="BN74" s="28">
        <v>57.537570153999901</v>
      </c>
      <c r="BO74" s="28">
        <v>78185105.381110296</v>
      </c>
    </row>
    <row r="75" spans="1:67" hidden="1" x14ac:dyDescent="0.25">
      <c r="A75" s="28" t="s">
        <v>169</v>
      </c>
      <c r="B75" s="28" t="s">
        <v>382</v>
      </c>
      <c r="C75" s="28">
        <v>2024</v>
      </c>
      <c r="D75" s="28">
        <v>0</v>
      </c>
      <c r="E75" s="28">
        <v>0</v>
      </c>
      <c r="F75" s="28">
        <v>0</v>
      </c>
      <c r="G75" s="28">
        <v>0</v>
      </c>
      <c r="H75" s="28">
        <v>0</v>
      </c>
      <c r="I75" s="28">
        <v>0</v>
      </c>
      <c r="J75" s="28">
        <v>0</v>
      </c>
      <c r="K75" s="28">
        <v>1004</v>
      </c>
      <c r="L75" s="28">
        <v>0</v>
      </c>
      <c r="M75" s="28">
        <v>0</v>
      </c>
      <c r="N75" s="28">
        <v>0</v>
      </c>
      <c r="O75" s="28">
        <v>0</v>
      </c>
      <c r="P75" s="28">
        <v>0</v>
      </c>
      <c r="Q75" s="28">
        <v>0</v>
      </c>
      <c r="R75" s="28">
        <v>0</v>
      </c>
      <c r="S75" s="28">
        <v>7824</v>
      </c>
      <c r="T75" s="28">
        <v>1330.2</v>
      </c>
      <c r="U75" s="28">
        <v>1401</v>
      </c>
      <c r="V75" s="28">
        <v>0</v>
      </c>
      <c r="W75" s="28">
        <v>1518.1</v>
      </c>
      <c r="X75" s="28">
        <v>0</v>
      </c>
      <c r="Y75" s="28">
        <v>0</v>
      </c>
      <c r="Z75" s="28">
        <v>18.363636363636299</v>
      </c>
      <c r="AA75" s="28">
        <v>218.1</v>
      </c>
      <c r="AB75" s="28">
        <v>0</v>
      </c>
      <c r="AC75" s="28">
        <v>0</v>
      </c>
      <c r="AD75" s="28">
        <v>5721909.0522398399</v>
      </c>
      <c r="AE75" s="28">
        <v>0</v>
      </c>
      <c r="AF75" s="28">
        <v>0</v>
      </c>
      <c r="AG75" s="28">
        <v>0</v>
      </c>
      <c r="AH75" s="28">
        <v>0</v>
      </c>
      <c r="AI75" s="28">
        <v>0</v>
      </c>
      <c r="AJ75" s="28">
        <v>0</v>
      </c>
      <c r="AK75" s="28">
        <v>0</v>
      </c>
      <c r="AL75" s="28">
        <v>0</v>
      </c>
      <c r="AM75" s="28">
        <v>14245811.0949728</v>
      </c>
      <c r="AN75" s="28">
        <v>55908.129997999997</v>
      </c>
      <c r="AO75" s="28">
        <v>11190423.614399999</v>
      </c>
      <c r="AP75" s="28">
        <v>0</v>
      </c>
      <c r="AQ75" s="28">
        <v>7323.0182400000003</v>
      </c>
      <c r="AR75" s="28">
        <v>0</v>
      </c>
      <c r="AS75" s="28">
        <v>27581.895528000001</v>
      </c>
      <c r="AT75" s="28">
        <v>457766.571590245</v>
      </c>
      <c r="AU75" s="28">
        <v>0</v>
      </c>
      <c r="AV75" s="28">
        <v>0</v>
      </c>
      <c r="AW75" s="28">
        <v>0.180463587618647</v>
      </c>
      <c r="AX75" s="28">
        <v>0</v>
      </c>
      <c r="AY75" s="28">
        <v>0</v>
      </c>
      <c r="AZ75" s="28">
        <v>0</v>
      </c>
      <c r="BA75" s="28">
        <v>0</v>
      </c>
      <c r="BB75" s="28">
        <v>0</v>
      </c>
      <c r="BC75" s="28">
        <v>0</v>
      </c>
      <c r="BD75" s="28">
        <v>0</v>
      </c>
      <c r="BE75" s="28">
        <v>0</v>
      </c>
      <c r="BF75" s="28">
        <v>0.44929937810353099</v>
      </c>
      <c r="BG75" s="28">
        <v>1.7632894239273001E-3</v>
      </c>
      <c r="BH75" s="28">
        <v>0.35293535321686598</v>
      </c>
      <c r="BI75" s="28">
        <v>0</v>
      </c>
      <c r="BJ75" s="28">
        <v>2.3096105368360001E-4</v>
      </c>
      <c r="BK75" s="28">
        <v>0</v>
      </c>
      <c r="BL75" s="28">
        <v>8.6990683963369996E-4</v>
      </c>
      <c r="BM75" s="28">
        <v>1.4437523743710301E-2</v>
      </c>
      <c r="BN75" s="28">
        <v>12.1997674677608</v>
      </c>
      <c r="BO75" s="28">
        <v>31706723.376968902</v>
      </c>
    </row>
    <row r="76" spans="1:67" hidden="1" x14ac:dyDescent="0.25">
      <c r="A76" s="28" t="s">
        <v>171</v>
      </c>
      <c r="B76" s="28" t="s">
        <v>382</v>
      </c>
      <c r="C76" s="28">
        <v>2024</v>
      </c>
      <c r="D76" s="28">
        <v>0</v>
      </c>
      <c r="E76" s="28">
        <v>400</v>
      </c>
      <c r="F76" s="28">
        <v>0</v>
      </c>
      <c r="G76" s="28">
        <v>0</v>
      </c>
      <c r="H76" s="28">
        <v>0</v>
      </c>
      <c r="I76" s="28">
        <v>0</v>
      </c>
      <c r="J76" s="28">
        <v>0</v>
      </c>
      <c r="K76" s="28">
        <v>111.29276614238699</v>
      </c>
      <c r="L76" s="28">
        <v>0</v>
      </c>
      <c r="M76" s="28">
        <v>0</v>
      </c>
      <c r="N76" s="28">
        <v>0</v>
      </c>
      <c r="O76" s="28">
        <v>0</v>
      </c>
      <c r="P76" s="28">
        <v>2789.7</v>
      </c>
      <c r="Q76" s="28">
        <v>1773.5696</v>
      </c>
      <c r="R76" s="28">
        <v>0</v>
      </c>
      <c r="S76" s="28">
        <v>40</v>
      </c>
      <c r="T76" s="28">
        <v>404.9</v>
      </c>
      <c r="U76" s="28">
        <v>0</v>
      </c>
      <c r="V76" s="28">
        <v>0</v>
      </c>
      <c r="W76" s="28">
        <v>52</v>
      </c>
      <c r="X76" s="28">
        <v>0</v>
      </c>
      <c r="Y76" s="28">
        <v>0</v>
      </c>
      <c r="Z76" s="28">
        <v>20.909090909090899</v>
      </c>
      <c r="AA76" s="28">
        <v>16.999999999999901</v>
      </c>
      <c r="AB76" s="28">
        <v>0</v>
      </c>
      <c r="AC76" s="28">
        <v>0</v>
      </c>
      <c r="AD76" s="28">
        <v>15856.9011822106</v>
      </c>
      <c r="AE76" s="28">
        <v>0</v>
      </c>
      <c r="AF76" s="28">
        <v>0</v>
      </c>
      <c r="AG76" s="28">
        <v>0</v>
      </c>
      <c r="AH76" s="28">
        <v>0</v>
      </c>
      <c r="AI76" s="28">
        <v>10686141.494086601</v>
      </c>
      <c r="AJ76" s="28">
        <v>70080</v>
      </c>
      <c r="AK76" s="28">
        <v>6809060.0336462399</v>
      </c>
      <c r="AL76" s="28">
        <v>0</v>
      </c>
      <c r="AM76" s="28">
        <v>1520</v>
      </c>
      <c r="AN76" s="28">
        <v>54033.697096272903</v>
      </c>
      <c r="AO76" s="28">
        <v>0</v>
      </c>
      <c r="AP76" s="28">
        <v>0</v>
      </c>
      <c r="AQ76" s="28">
        <v>0</v>
      </c>
      <c r="AR76" s="28">
        <v>0</v>
      </c>
      <c r="AS76" s="28">
        <v>30660.517532999998</v>
      </c>
      <c r="AT76" s="28">
        <v>31959.048148029498</v>
      </c>
      <c r="AU76" s="28">
        <v>0</v>
      </c>
      <c r="AV76" s="28">
        <v>0</v>
      </c>
      <c r="AW76" s="28">
        <v>8.9590496277050004E-4</v>
      </c>
      <c r="AX76" s="28">
        <v>0</v>
      </c>
      <c r="AY76" s="28">
        <v>0</v>
      </c>
      <c r="AZ76" s="28">
        <v>0</v>
      </c>
      <c r="BA76" s="28">
        <v>0</v>
      </c>
      <c r="BB76" s="28">
        <v>0.60376028628855904</v>
      </c>
      <c r="BC76" s="28">
        <v>3.9594760079225003E-3</v>
      </c>
      <c r="BD76" s="28">
        <v>0.38470761757601202</v>
      </c>
      <c r="BE76" s="28">
        <v>0</v>
      </c>
      <c r="BF76" s="29">
        <v>8.5879045833937498E-5</v>
      </c>
      <c r="BG76" s="28">
        <v>3.0528699667815001E-3</v>
      </c>
      <c r="BH76" s="28">
        <v>0</v>
      </c>
      <c r="BI76" s="28">
        <v>0</v>
      </c>
      <c r="BJ76" s="28">
        <v>0</v>
      </c>
      <c r="BK76" s="28">
        <v>0</v>
      </c>
      <c r="BL76" s="28">
        <v>1.7322999937557E-3</v>
      </c>
      <c r="BM76" s="28">
        <v>1.8056661583642001E-3</v>
      </c>
      <c r="BN76" s="28">
        <v>5.1432454643825898E-2</v>
      </c>
      <c r="BO76" s="28">
        <v>17699311.691692401</v>
      </c>
    </row>
    <row r="77" spans="1:67" hidden="1" x14ac:dyDescent="0.25">
      <c r="A77" s="28" t="s">
        <v>178</v>
      </c>
      <c r="B77" s="28" t="s">
        <v>382</v>
      </c>
      <c r="C77" s="28">
        <v>2024</v>
      </c>
      <c r="D77" s="28">
        <v>0</v>
      </c>
      <c r="E77" s="28">
        <v>19.600000000000001</v>
      </c>
      <c r="F77" s="28">
        <v>0</v>
      </c>
      <c r="G77" s="28">
        <v>0</v>
      </c>
      <c r="H77" s="28">
        <v>0</v>
      </c>
      <c r="I77" s="28">
        <v>0</v>
      </c>
      <c r="J77" s="28">
        <v>197.7</v>
      </c>
      <c r="K77" s="28">
        <v>9348</v>
      </c>
      <c r="L77" s="28">
        <v>0</v>
      </c>
      <c r="M77" s="28">
        <v>0</v>
      </c>
      <c r="N77" s="28">
        <v>0</v>
      </c>
      <c r="O77" s="28">
        <v>0</v>
      </c>
      <c r="P77" s="28">
        <v>1836.9</v>
      </c>
      <c r="Q77" s="28">
        <v>208</v>
      </c>
      <c r="R77" s="28">
        <v>0</v>
      </c>
      <c r="S77" s="28">
        <v>5640.2</v>
      </c>
      <c r="T77" s="28">
        <v>6504.2</v>
      </c>
      <c r="U77" s="28">
        <v>5149.6000000000004</v>
      </c>
      <c r="V77" s="28">
        <v>0</v>
      </c>
      <c r="W77" s="28">
        <v>355.6</v>
      </c>
      <c r="X77" s="28">
        <v>86</v>
      </c>
      <c r="Y77" s="28">
        <v>0</v>
      </c>
      <c r="Z77" s="28">
        <v>587.90909090909099</v>
      </c>
      <c r="AA77" s="28">
        <v>5823.1</v>
      </c>
      <c r="AB77" s="28">
        <v>0</v>
      </c>
      <c r="AC77" s="28">
        <v>9494.73</v>
      </c>
      <c r="AD77" s="28">
        <v>37707366.211484604</v>
      </c>
      <c r="AE77" s="28">
        <v>0</v>
      </c>
      <c r="AF77" s="28">
        <v>0</v>
      </c>
      <c r="AG77" s="28">
        <v>0</v>
      </c>
      <c r="AH77" s="28">
        <v>0</v>
      </c>
      <c r="AI77" s="28">
        <v>4562870.3219278101</v>
      </c>
      <c r="AJ77" s="28">
        <v>0</v>
      </c>
      <c r="AK77" s="28">
        <v>595990.167872736</v>
      </c>
      <c r="AL77" s="28">
        <v>0</v>
      </c>
      <c r="AM77" s="28">
        <v>39629697.819200002</v>
      </c>
      <c r="AN77" s="28">
        <v>4628623.6500300001</v>
      </c>
      <c r="AO77" s="28">
        <v>41132195.178240001</v>
      </c>
      <c r="AP77" s="28">
        <v>0</v>
      </c>
      <c r="AQ77" s="28">
        <v>461412.64348000003</v>
      </c>
      <c r="AR77" s="28">
        <v>0</v>
      </c>
      <c r="AS77" s="28">
        <v>884436.64433199901</v>
      </c>
      <c r="AT77" s="28">
        <v>12131580.1804092</v>
      </c>
      <c r="AU77" s="28">
        <v>0</v>
      </c>
      <c r="AV77" s="29">
        <v>6.6985214678837502E-5</v>
      </c>
      <c r="AW77" s="28">
        <v>0.26602504975389901</v>
      </c>
      <c r="AX77" s="28">
        <v>0</v>
      </c>
      <c r="AY77" s="28">
        <v>0</v>
      </c>
      <c r="AZ77" s="28">
        <v>0</v>
      </c>
      <c r="BA77" s="28">
        <v>0</v>
      </c>
      <c r="BB77" s="28">
        <v>3.21909994350583E-2</v>
      </c>
      <c r="BC77" s="28">
        <v>0</v>
      </c>
      <c r="BD77" s="28">
        <v>4.2047040138510003E-3</v>
      </c>
      <c r="BE77" s="28">
        <v>0</v>
      </c>
      <c r="BF77" s="28">
        <v>0.27958707789232201</v>
      </c>
      <c r="BG77" s="28">
        <v>3.2654888434405602E-2</v>
      </c>
      <c r="BH77" s="28">
        <v>0.29018718007002298</v>
      </c>
      <c r="BI77" s="28">
        <v>0</v>
      </c>
      <c r="BJ77" s="28">
        <v>3.2552610741998001E-3</v>
      </c>
      <c r="BK77" s="28">
        <v>0</v>
      </c>
      <c r="BL77" s="28">
        <v>6.2396907010952001E-3</v>
      </c>
      <c r="BM77" s="28">
        <v>8.5588163410465198E-2</v>
      </c>
      <c r="BN77" s="28">
        <v>53.556652970608397</v>
      </c>
      <c r="BO77" s="28">
        <v>141743667.546976</v>
      </c>
    </row>
    <row r="78" spans="1:67" hidden="1" x14ac:dyDescent="0.25">
      <c r="A78" s="28" t="s">
        <v>179</v>
      </c>
      <c r="B78" s="28" t="s">
        <v>382</v>
      </c>
      <c r="C78" s="28">
        <v>2024</v>
      </c>
      <c r="D78" s="28">
        <v>0</v>
      </c>
      <c r="E78" s="28">
        <v>0</v>
      </c>
      <c r="F78" s="28">
        <v>0</v>
      </c>
      <c r="G78" s="28">
        <v>0</v>
      </c>
      <c r="H78" s="28">
        <v>0</v>
      </c>
      <c r="I78" s="28">
        <v>0</v>
      </c>
      <c r="J78" s="28">
        <v>0</v>
      </c>
      <c r="K78" s="28">
        <v>2250</v>
      </c>
      <c r="L78" s="28">
        <v>0</v>
      </c>
      <c r="M78" s="28">
        <v>0</v>
      </c>
      <c r="N78" s="28">
        <v>0</v>
      </c>
      <c r="O78" s="28">
        <v>0</v>
      </c>
      <c r="P78" s="28">
        <v>508</v>
      </c>
      <c r="Q78" s="28">
        <v>4325.8999999999896</v>
      </c>
      <c r="R78" s="28">
        <v>0</v>
      </c>
      <c r="S78" s="28">
        <v>5.3</v>
      </c>
      <c r="T78" s="28">
        <v>520.79999999999995</v>
      </c>
      <c r="U78" s="28">
        <v>0</v>
      </c>
      <c r="V78" s="28">
        <v>0</v>
      </c>
      <c r="W78" s="28">
        <v>119.9</v>
      </c>
      <c r="X78" s="28">
        <v>0</v>
      </c>
      <c r="Y78" s="28">
        <v>0</v>
      </c>
      <c r="Z78" s="28">
        <v>57.363636363636402</v>
      </c>
      <c r="AA78" s="28">
        <v>0</v>
      </c>
      <c r="AB78" s="28">
        <v>0</v>
      </c>
      <c r="AC78" s="28">
        <v>0</v>
      </c>
      <c r="AD78" s="28">
        <v>10225339.179116599</v>
      </c>
      <c r="AE78" s="28">
        <v>0</v>
      </c>
      <c r="AF78" s="28">
        <v>0</v>
      </c>
      <c r="AG78" s="28">
        <v>0</v>
      </c>
      <c r="AH78" s="28">
        <v>0</v>
      </c>
      <c r="AI78" s="28">
        <v>1812962.1894984599</v>
      </c>
      <c r="AJ78" s="28">
        <v>7329719.9232000001</v>
      </c>
      <c r="AK78" s="28">
        <v>15392057.275807399</v>
      </c>
      <c r="AL78" s="28">
        <v>0</v>
      </c>
      <c r="AM78" s="28">
        <v>201.4</v>
      </c>
      <c r="AN78" s="28">
        <v>285716.57153645001</v>
      </c>
      <c r="AO78" s="28">
        <v>0</v>
      </c>
      <c r="AP78" s="28">
        <v>0</v>
      </c>
      <c r="AQ78" s="28">
        <v>276316.041860189</v>
      </c>
      <c r="AR78" s="28">
        <v>0</v>
      </c>
      <c r="AS78" s="28">
        <v>80136.491850999999</v>
      </c>
      <c r="AT78" s="28">
        <v>0</v>
      </c>
      <c r="AU78" s="28">
        <v>0</v>
      </c>
      <c r="AV78" s="28">
        <v>0</v>
      </c>
      <c r="AW78" s="28">
        <v>0.28883140706083399</v>
      </c>
      <c r="AX78" s="28">
        <v>0</v>
      </c>
      <c r="AY78" s="28">
        <v>0</v>
      </c>
      <c r="AZ78" s="28">
        <v>0</v>
      </c>
      <c r="BA78" s="28">
        <v>0</v>
      </c>
      <c r="BB78" s="28">
        <v>5.12100783131351E-2</v>
      </c>
      <c r="BC78" s="28">
        <v>0.207039911507618</v>
      </c>
      <c r="BD78" s="28">
        <v>0.43477379895739399</v>
      </c>
      <c r="BE78" s="28">
        <v>0</v>
      </c>
      <c r="BF78" s="29">
        <v>5.6888719643505702E-6</v>
      </c>
      <c r="BG78" s="28">
        <v>8.0705312490767997E-3</v>
      </c>
      <c r="BH78" s="28">
        <v>0</v>
      </c>
      <c r="BI78" s="28">
        <v>0</v>
      </c>
      <c r="BJ78" s="28">
        <v>7.8049979336580998E-3</v>
      </c>
      <c r="BK78" s="28">
        <v>0</v>
      </c>
      <c r="BL78" s="28">
        <v>2.2635861063185002E-3</v>
      </c>
      <c r="BM78" s="28">
        <v>0</v>
      </c>
      <c r="BN78" s="28">
        <v>12.3500487552605</v>
      </c>
      <c r="BO78" s="28">
        <v>35402449.072870098</v>
      </c>
    </row>
    <row r="79" spans="1:67" hidden="1" x14ac:dyDescent="0.25">
      <c r="A79" s="28" t="s">
        <v>172</v>
      </c>
      <c r="B79" s="28" t="s">
        <v>382</v>
      </c>
      <c r="C79" s="28">
        <v>2024</v>
      </c>
      <c r="D79" s="28">
        <v>0</v>
      </c>
      <c r="E79" s="28">
        <v>0.20399999999999999</v>
      </c>
      <c r="F79" s="28">
        <v>0.24757768890066501</v>
      </c>
      <c r="G79" s="28">
        <v>0</v>
      </c>
      <c r="H79" s="28">
        <v>0</v>
      </c>
      <c r="I79" s="28">
        <v>0</v>
      </c>
      <c r="J79" s="28">
        <v>0</v>
      </c>
      <c r="K79" s="28">
        <v>3458.5990000000002</v>
      </c>
      <c r="L79" s="28">
        <v>0</v>
      </c>
      <c r="M79" s="28">
        <v>0</v>
      </c>
      <c r="N79" s="28">
        <v>0</v>
      </c>
      <c r="O79" s="28">
        <v>0</v>
      </c>
      <c r="P79" s="28">
        <v>283</v>
      </c>
      <c r="Q79" s="28">
        <v>2702.1</v>
      </c>
      <c r="R79" s="28">
        <v>0</v>
      </c>
      <c r="S79" s="28">
        <v>338.2</v>
      </c>
      <c r="T79" s="28">
        <v>1070.3</v>
      </c>
      <c r="U79" s="28">
        <v>770</v>
      </c>
      <c r="V79" s="28">
        <v>0</v>
      </c>
      <c r="W79" s="28">
        <v>192.9</v>
      </c>
      <c r="X79" s="28">
        <v>0</v>
      </c>
      <c r="Y79" s="28">
        <v>0</v>
      </c>
      <c r="Z79" s="28">
        <v>58.181818181818102</v>
      </c>
      <c r="AA79" s="28">
        <v>4445.5067571416203</v>
      </c>
      <c r="AB79" s="28">
        <v>0</v>
      </c>
      <c r="AC79" s="28">
        <v>0</v>
      </c>
      <c r="AD79" s="28">
        <v>9475619.3356057592</v>
      </c>
      <c r="AE79" s="28">
        <v>0</v>
      </c>
      <c r="AF79" s="28">
        <v>0</v>
      </c>
      <c r="AG79" s="28">
        <v>0</v>
      </c>
      <c r="AH79" s="28">
        <v>0</v>
      </c>
      <c r="AI79" s="28">
        <v>1077340.17999388</v>
      </c>
      <c r="AJ79" s="28">
        <v>0</v>
      </c>
      <c r="AK79" s="28">
        <v>9440961.0754052997</v>
      </c>
      <c r="AL79" s="28">
        <v>0</v>
      </c>
      <c r="AM79" s="28">
        <v>35746.641987724201</v>
      </c>
      <c r="AN79" s="28">
        <v>23186.060860000001</v>
      </c>
      <c r="AO79" s="28">
        <v>6150339.88799999</v>
      </c>
      <c r="AP79" s="28">
        <v>0</v>
      </c>
      <c r="AQ79" s="28">
        <v>51261.127679999998</v>
      </c>
      <c r="AR79" s="28">
        <v>0</v>
      </c>
      <c r="AS79" s="28">
        <v>85037.475023999999</v>
      </c>
      <c r="AT79" s="28">
        <v>9874695.2646873798</v>
      </c>
      <c r="AU79" s="28">
        <v>0</v>
      </c>
      <c r="AV79" s="28">
        <v>0</v>
      </c>
      <c r="AW79" s="28">
        <v>0.26165489571036898</v>
      </c>
      <c r="AX79" s="28">
        <v>0</v>
      </c>
      <c r="AY79" s="28">
        <v>0</v>
      </c>
      <c r="AZ79" s="28">
        <v>0</v>
      </c>
      <c r="BA79" s="28">
        <v>0</v>
      </c>
      <c r="BB79" s="28">
        <v>2.9749119551652901E-2</v>
      </c>
      <c r="BC79" s="28">
        <v>0</v>
      </c>
      <c r="BD79" s="28">
        <v>0.26069786027689801</v>
      </c>
      <c r="BE79" s="28">
        <v>0</v>
      </c>
      <c r="BF79" s="28">
        <v>9.870894503061999E-4</v>
      </c>
      <c r="BG79" s="28">
        <v>6.4024800083100004E-4</v>
      </c>
      <c r="BH79" s="28">
        <v>0.16983233337909101</v>
      </c>
      <c r="BI79" s="28">
        <v>0</v>
      </c>
      <c r="BJ79" s="28">
        <v>1.415498506436E-3</v>
      </c>
      <c r="BK79" s="28">
        <v>0</v>
      </c>
      <c r="BL79" s="28">
        <v>2.3481812503028999E-3</v>
      </c>
      <c r="BM79" s="28">
        <v>0.27267477387411099</v>
      </c>
      <c r="BN79" s="28">
        <v>9.5608441741769408</v>
      </c>
      <c r="BO79" s="28">
        <v>36214187.049244002</v>
      </c>
    </row>
    <row r="80" spans="1:67" hidden="1" x14ac:dyDescent="0.25">
      <c r="A80" s="28" t="s">
        <v>174</v>
      </c>
      <c r="B80" s="28" t="s">
        <v>382</v>
      </c>
      <c r="C80" s="28">
        <v>2024</v>
      </c>
      <c r="D80" s="28">
        <v>0</v>
      </c>
      <c r="E80" s="28">
        <v>0</v>
      </c>
      <c r="F80" s="28">
        <v>0</v>
      </c>
      <c r="G80" s="28">
        <v>0</v>
      </c>
      <c r="H80" s="28">
        <v>0</v>
      </c>
      <c r="I80" s="28">
        <v>0</v>
      </c>
      <c r="J80" s="28">
        <v>209.9</v>
      </c>
      <c r="K80" s="28">
        <v>0</v>
      </c>
      <c r="L80" s="28">
        <v>0</v>
      </c>
      <c r="M80" s="28">
        <v>0</v>
      </c>
      <c r="N80" s="28">
        <v>0</v>
      </c>
      <c r="O80" s="28">
        <v>0</v>
      </c>
      <c r="P80" s="28">
        <v>493</v>
      </c>
      <c r="Q80" s="28">
        <v>1048.1804999999999</v>
      </c>
      <c r="R80" s="28">
        <v>0</v>
      </c>
      <c r="S80" s="28">
        <v>1258</v>
      </c>
      <c r="T80" s="28">
        <v>0</v>
      </c>
      <c r="U80" s="28">
        <v>1250.4000000000001</v>
      </c>
      <c r="V80" s="28">
        <v>0</v>
      </c>
      <c r="W80" s="28">
        <v>105.3</v>
      </c>
      <c r="X80" s="28">
        <v>0</v>
      </c>
      <c r="Y80" s="28">
        <v>0</v>
      </c>
      <c r="Z80" s="28">
        <v>127.454545454545</v>
      </c>
      <c r="AA80" s="28">
        <v>0</v>
      </c>
      <c r="AB80" s="28">
        <v>0</v>
      </c>
      <c r="AC80" s="28">
        <v>0</v>
      </c>
      <c r="AD80" s="28">
        <v>0</v>
      </c>
      <c r="AE80" s="28">
        <v>0</v>
      </c>
      <c r="AF80" s="28">
        <v>0</v>
      </c>
      <c r="AG80" s="28">
        <v>0</v>
      </c>
      <c r="AH80" s="28">
        <v>0</v>
      </c>
      <c r="AI80" s="28">
        <v>1425701.0457599999</v>
      </c>
      <c r="AJ80" s="28">
        <v>0</v>
      </c>
      <c r="AK80" s="28">
        <v>4160534.6536274999</v>
      </c>
      <c r="AL80" s="28">
        <v>0</v>
      </c>
      <c r="AM80" s="28">
        <v>1180702.6141741499</v>
      </c>
      <c r="AN80" s="28">
        <v>0</v>
      </c>
      <c r="AO80" s="28">
        <v>9987512.9817600008</v>
      </c>
      <c r="AP80" s="28">
        <v>0</v>
      </c>
      <c r="AQ80" s="28">
        <v>106183.76448</v>
      </c>
      <c r="AR80" s="28">
        <v>0</v>
      </c>
      <c r="AS80" s="28">
        <v>173097.08179</v>
      </c>
      <c r="AT80" s="28">
        <v>0</v>
      </c>
      <c r="AU80" s="28">
        <v>0</v>
      </c>
      <c r="AV80" s="28">
        <v>0</v>
      </c>
      <c r="AW80" s="28">
        <v>0</v>
      </c>
      <c r="AX80" s="28">
        <v>0</v>
      </c>
      <c r="AY80" s="28">
        <v>0</v>
      </c>
      <c r="AZ80" s="28">
        <v>0</v>
      </c>
      <c r="BA80" s="28">
        <v>0</v>
      </c>
      <c r="BB80" s="28">
        <v>8.3698688808122798E-2</v>
      </c>
      <c r="BC80" s="28">
        <v>0</v>
      </c>
      <c r="BD80" s="28">
        <v>0.24425267575205201</v>
      </c>
      <c r="BE80" s="28">
        <v>0</v>
      </c>
      <c r="BF80" s="28">
        <v>6.9315556001447301E-2</v>
      </c>
      <c r="BG80" s="28">
        <v>0</v>
      </c>
      <c r="BH80" s="28">
        <v>0.58633732752984002</v>
      </c>
      <c r="BI80" s="28">
        <v>0</v>
      </c>
      <c r="BJ80" s="28">
        <v>6.2337345449226004E-3</v>
      </c>
      <c r="BK80" s="28">
        <v>0</v>
      </c>
      <c r="BL80" s="28">
        <v>1.0162017363613701E-2</v>
      </c>
      <c r="BM80" s="28">
        <v>0</v>
      </c>
      <c r="BN80" s="28">
        <v>0.495917397275977</v>
      </c>
      <c r="BO80" s="28">
        <v>17033732.141591601</v>
      </c>
    </row>
    <row r="81" spans="1:67" hidden="1" x14ac:dyDescent="0.25">
      <c r="A81" s="28" t="s">
        <v>175</v>
      </c>
      <c r="B81" s="28" t="s">
        <v>382</v>
      </c>
      <c r="C81" s="28">
        <v>2024</v>
      </c>
      <c r="D81" s="28">
        <v>0</v>
      </c>
      <c r="E81" s="28">
        <v>862.82700395886502</v>
      </c>
      <c r="F81" s="28">
        <v>293.17951052046101</v>
      </c>
      <c r="G81" s="28">
        <v>0</v>
      </c>
      <c r="H81" s="28">
        <v>0</v>
      </c>
      <c r="I81" s="28">
        <v>0</v>
      </c>
      <c r="J81" s="28">
        <v>0</v>
      </c>
      <c r="K81" s="28">
        <v>0</v>
      </c>
      <c r="L81" s="28">
        <v>0</v>
      </c>
      <c r="M81" s="28">
        <v>0</v>
      </c>
      <c r="N81" s="28">
        <v>0</v>
      </c>
      <c r="O81" s="28">
        <v>0</v>
      </c>
      <c r="P81" s="28">
        <v>4</v>
      </c>
      <c r="Q81" s="28">
        <v>558.50379999999996</v>
      </c>
      <c r="R81" s="28">
        <v>0</v>
      </c>
      <c r="S81" s="28">
        <v>8569.5</v>
      </c>
      <c r="T81" s="28">
        <v>2360.5</v>
      </c>
      <c r="U81" s="28">
        <v>3467.1</v>
      </c>
      <c r="V81" s="28">
        <v>1100</v>
      </c>
      <c r="W81" s="28">
        <v>329.6</v>
      </c>
      <c r="X81" s="28">
        <v>420</v>
      </c>
      <c r="Y81" s="28">
        <v>101.866900801036</v>
      </c>
      <c r="Z81" s="28">
        <v>2619.7272727272698</v>
      </c>
      <c r="AA81" s="28">
        <v>2882.3121210030999</v>
      </c>
      <c r="AB81" s="28">
        <v>0</v>
      </c>
      <c r="AC81" s="28">
        <v>0</v>
      </c>
      <c r="AD81" s="28">
        <v>0</v>
      </c>
      <c r="AE81" s="28">
        <v>0</v>
      </c>
      <c r="AF81" s="28">
        <v>0</v>
      </c>
      <c r="AG81" s="28">
        <v>0</v>
      </c>
      <c r="AH81" s="28">
        <v>0</v>
      </c>
      <c r="AI81" s="28">
        <v>23489.253120000001</v>
      </c>
      <c r="AJ81" s="28">
        <v>0</v>
      </c>
      <c r="AK81" s="28">
        <v>1725061.6919189601</v>
      </c>
      <c r="AL81" s="28">
        <v>0</v>
      </c>
      <c r="AM81" s="28">
        <v>39544840.429499999</v>
      </c>
      <c r="AN81" s="28">
        <v>1264283.6923547201</v>
      </c>
      <c r="AO81" s="28">
        <v>27693303.15024</v>
      </c>
      <c r="AP81" s="28">
        <v>2861197.29510614</v>
      </c>
      <c r="AQ81" s="28">
        <v>717083.39646131406</v>
      </c>
      <c r="AR81" s="28">
        <v>223775.642074982</v>
      </c>
      <c r="AS81" s="28">
        <v>3669750.2861549999</v>
      </c>
      <c r="AT81" s="28">
        <v>5722675.9377993001</v>
      </c>
      <c r="AU81" s="28">
        <v>0</v>
      </c>
      <c r="AV81" s="28">
        <v>0</v>
      </c>
      <c r="AW81" s="28">
        <v>0</v>
      </c>
      <c r="AX81" s="28">
        <v>0</v>
      </c>
      <c r="AY81" s="28">
        <v>0</v>
      </c>
      <c r="AZ81" s="28">
        <v>0</v>
      </c>
      <c r="BA81" s="28">
        <v>0</v>
      </c>
      <c r="BB81" s="28">
        <v>2.814922813286E-4</v>
      </c>
      <c r="BC81" s="28">
        <v>0</v>
      </c>
      <c r="BD81" s="28">
        <v>2.0672924277762E-2</v>
      </c>
      <c r="BE81" s="28">
        <v>0</v>
      </c>
      <c r="BF81" s="28">
        <v>0.47390043823061001</v>
      </c>
      <c r="BG81" s="28">
        <v>1.5151018169433801E-2</v>
      </c>
      <c r="BH81" s="28">
        <v>0.33187309283366401</v>
      </c>
      <c r="BI81" s="28">
        <v>3.4288231720958802E-2</v>
      </c>
      <c r="BJ81" s="28">
        <v>8.5934380348998002E-3</v>
      </c>
      <c r="BK81" s="28">
        <v>2.6816993997921998E-3</v>
      </c>
      <c r="BL81" s="28">
        <v>4.3977829975220102E-2</v>
      </c>
      <c r="BM81" s="28">
        <v>6.8579835076329004E-2</v>
      </c>
      <c r="BN81" s="28">
        <v>16.0703868306224</v>
      </c>
      <c r="BO81" s="28">
        <v>83445460.774730399</v>
      </c>
    </row>
    <row r="82" spans="1:67" hidden="1" x14ac:dyDescent="0.25">
      <c r="A82" s="28" t="s">
        <v>176</v>
      </c>
      <c r="B82" s="28" t="s">
        <v>382</v>
      </c>
      <c r="C82" s="28">
        <v>2024</v>
      </c>
      <c r="D82" s="28">
        <v>0</v>
      </c>
      <c r="E82" s="28">
        <v>111.2</v>
      </c>
      <c r="F82" s="28">
        <v>0</v>
      </c>
      <c r="G82" s="28">
        <v>0</v>
      </c>
      <c r="H82" s="28">
        <v>0</v>
      </c>
      <c r="I82" s="28">
        <v>0</v>
      </c>
      <c r="J82" s="28">
        <v>2.2000000000000002</v>
      </c>
      <c r="K82" s="28">
        <v>1540</v>
      </c>
      <c r="L82" s="28">
        <v>1</v>
      </c>
      <c r="M82" s="28">
        <v>0</v>
      </c>
      <c r="N82" s="28">
        <v>8.6</v>
      </c>
      <c r="O82" s="28">
        <v>0</v>
      </c>
      <c r="P82" s="28">
        <v>80</v>
      </c>
      <c r="Q82" s="28">
        <v>3292.4</v>
      </c>
      <c r="R82" s="28">
        <v>0</v>
      </c>
      <c r="S82" s="28">
        <v>1419.8</v>
      </c>
      <c r="T82" s="28">
        <v>1284.0999999999999</v>
      </c>
      <c r="U82" s="28">
        <v>0</v>
      </c>
      <c r="V82" s="28">
        <v>0</v>
      </c>
      <c r="W82" s="28">
        <v>360.2</v>
      </c>
      <c r="X82" s="28">
        <v>0</v>
      </c>
      <c r="Y82" s="28">
        <v>0</v>
      </c>
      <c r="Z82" s="28">
        <v>318.90909090909003</v>
      </c>
      <c r="AA82" s="28">
        <v>1268.79999999999</v>
      </c>
      <c r="AB82" s="28">
        <v>0</v>
      </c>
      <c r="AC82" s="28">
        <v>0</v>
      </c>
      <c r="AD82" s="28">
        <v>10390535.134316901</v>
      </c>
      <c r="AE82" s="28">
        <v>2757.6393600000001</v>
      </c>
      <c r="AF82" s="28">
        <v>0</v>
      </c>
      <c r="AG82" s="28">
        <v>64045.56912</v>
      </c>
      <c r="AH82" s="28">
        <v>0</v>
      </c>
      <c r="AI82" s="28">
        <v>202357.93919999999</v>
      </c>
      <c r="AJ82" s="28">
        <v>0</v>
      </c>
      <c r="AK82" s="28">
        <v>12057384.1576671</v>
      </c>
      <c r="AL82" s="28">
        <v>0</v>
      </c>
      <c r="AM82" s="28">
        <v>5090294.4244036302</v>
      </c>
      <c r="AN82" s="28">
        <v>98924.815864110496</v>
      </c>
      <c r="AO82" s="28">
        <v>0</v>
      </c>
      <c r="AP82" s="28">
        <v>0</v>
      </c>
      <c r="AQ82" s="28">
        <v>288738.20177983801</v>
      </c>
      <c r="AR82" s="28">
        <v>0</v>
      </c>
      <c r="AS82" s="28">
        <v>615488.38568900002</v>
      </c>
      <c r="AT82" s="28">
        <v>3490174.4837494702</v>
      </c>
      <c r="AU82" s="28">
        <v>0</v>
      </c>
      <c r="AV82" s="28">
        <v>0</v>
      </c>
      <c r="AW82" s="28">
        <v>0.321681415346598</v>
      </c>
      <c r="AX82" s="29">
        <v>8.5373979383460003E-5</v>
      </c>
      <c r="AY82" s="28">
        <v>0</v>
      </c>
      <c r="AZ82" s="28">
        <v>1.9827919404417E-3</v>
      </c>
      <c r="BA82" s="28">
        <v>0</v>
      </c>
      <c r="BB82" s="28">
        <v>6.2648157623266002E-3</v>
      </c>
      <c r="BC82" s="28">
        <v>0</v>
      </c>
      <c r="BD82" s="28">
        <v>0.37328552871218501</v>
      </c>
      <c r="BE82" s="28">
        <v>0</v>
      </c>
      <c r="BF82" s="28">
        <v>0.157590835679389</v>
      </c>
      <c r="BG82" s="28">
        <v>3.0626213538289E-3</v>
      </c>
      <c r="BH82" s="28">
        <v>0</v>
      </c>
      <c r="BI82" s="28">
        <v>0</v>
      </c>
      <c r="BJ82" s="28">
        <v>8.9390692791565998E-3</v>
      </c>
      <c r="BK82" s="28">
        <v>0</v>
      </c>
      <c r="BL82" s="28">
        <v>1.9054954579184599E-2</v>
      </c>
      <c r="BM82" s="28">
        <v>0.108052593367504</v>
      </c>
      <c r="BN82" s="28">
        <v>12.7269993702199</v>
      </c>
      <c r="BO82" s="28">
        <v>32300700.751150001</v>
      </c>
    </row>
    <row r="83" spans="1:67" hidden="1" x14ac:dyDescent="0.25">
      <c r="A83" s="28" t="s">
        <v>173</v>
      </c>
      <c r="B83" s="28" t="s">
        <v>382</v>
      </c>
      <c r="C83" s="28">
        <v>2024</v>
      </c>
      <c r="D83" s="28">
        <v>0</v>
      </c>
      <c r="E83" s="28">
        <v>890</v>
      </c>
      <c r="F83" s="28">
        <v>0</v>
      </c>
      <c r="G83" s="28">
        <v>0</v>
      </c>
      <c r="H83" s="28">
        <v>0</v>
      </c>
      <c r="I83" s="28">
        <v>0</v>
      </c>
      <c r="J83" s="28">
        <v>0</v>
      </c>
      <c r="K83" s="28">
        <v>218.4</v>
      </c>
      <c r="L83" s="28">
        <v>110</v>
      </c>
      <c r="M83" s="28">
        <v>0</v>
      </c>
      <c r="N83" s="28">
        <v>651.79999999999995</v>
      </c>
      <c r="O83" s="28">
        <v>0</v>
      </c>
      <c r="P83" s="28">
        <v>831</v>
      </c>
      <c r="Q83" s="28">
        <v>1241.6726695115699</v>
      </c>
      <c r="R83" s="28">
        <v>0</v>
      </c>
      <c r="S83" s="28">
        <v>5272.9</v>
      </c>
      <c r="T83" s="28">
        <v>1122.5999999999999</v>
      </c>
      <c r="U83" s="28">
        <v>0</v>
      </c>
      <c r="V83" s="28">
        <v>0</v>
      </c>
      <c r="W83" s="28">
        <v>117.8</v>
      </c>
      <c r="X83" s="28">
        <v>0</v>
      </c>
      <c r="Y83" s="28">
        <v>0</v>
      </c>
      <c r="Z83" s="28">
        <v>451.09090909090799</v>
      </c>
      <c r="AA83" s="28">
        <v>4425.5</v>
      </c>
      <c r="AB83" s="28">
        <v>0</v>
      </c>
      <c r="AC83" s="28">
        <v>0</v>
      </c>
      <c r="AD83" s="28">
        <v>1052584.08718296</v>
      </c>
      <c r="AE83" s="28">
        <v>656732.12352000002</v>
      </c>
      <c r="AF83" s="28">
        <v>0</v>
      </c>
      <c r="AG83" s="28">
        <v>4511966.2785599995</v>
      </c>
      <c r="AH83" s="28">
        <v>0</v>
      </c>
      <c r="AI83" s="28">
        <v>2177984.91756</v>
      </c>
      <c r="AJ83" s="28">
        <v>0</v>
      </c>
      <c r="AK83" s="28">
        <v>3922359.2096432401</v>
      </c>
      <c r="AL83" s="28">
        <v>0</v>
      </c>
      <c r="AM83" s="28">
        <v>24723023.0761902</v>
      </c>
      <c r="AN83" s="28">
        <v>0</v>
      </c>
      <c r="AO83" s="28">
        <v>0</v>
      </c>
      <c r="AP83" s="28">
        <v>0</v>
      </c>
      <c r="AQ83" s="28">
        <v>122225.75743</v>
      </c>
      <c r="AR83" s="28">
        <v>0</v>
      </c>
      <c r="AS83" s="28">
        <v>871990.10368399997</v>
      </c>
      <c r="AT83" s="28">
        <v>11241641.1717864</v>
      </c>
      <c r="AU83" s="28">
        <v>0</v>
      </c>
      <c r="AV83" s="28">
        <v>0</v>
      </c>
      <c r="AW83" s="28">
        <v>2.1359035389891499E-2</v>
      </c>
      <c r="AX83" s="28">
        <v>1.3326407684428601E-2</v>
      </c>
      <c r="AY83" s="28">
        <v>0</v>
      </c>
      <c r="AZ83" s="28">
        <v>9.1556815835663705E-2</v>
      </c>
      <c r="BA83" s="28">
        <v>0</v>
      </c>
      <c r="BB83" s="28">
        <v>4.41956680699164E-2</v>
      </c>
      <c r="BC83" s="28">
        <v>0</v>
      </c>
      <c r="BD83" s="28">
        <v>7.95925097013888E-2</v>
      </c>
      <c r="BE83" s="28">
        <v>0</v>
      </c>
      <c r="BF83" s="28">
        <v>0.50167956295321103</v>
      </c>
      <c r="BG83" s="28">
        <v>0</v>
      </c>
      <c r="BH83" s="28">
        <v>0</v>
      </c>
      <c r="BI83" s="28">
        <v>0</v>
      </c>
      <c r="BJ83" s="28">
        <v>2.4802049644228E-3</v>
      </c>
      <c r="BK83" s="28">
        <v>0</v>
      </c>
      <c r="BL83" s="28">
        <v>1.7694422432385101E-2</v>
      </c>
      <c r="BM83" s="28">
        <v>0.22811537296869</v>
      </c>
      <c r="BN83" s="28">
        <v>11.2313038678227</v>
      </c>
      <c r="BO83" s="28">
        <v>49280506.725556903</v>
      </c>
    </row>
    <row r="84" spans="1:67" hidden="1" x14ac:dyDescent="0.25">
      <c r="A84" s="28" t="s">
        <v>177</v>
      </c>
      <c r="B84" s="28" t="s">
        <v>382</v>
      </c>
      <c r="C84" s="28">
        <v>2024</v>
      </c>
      <c r="D84" s="28">
        <v>0</v>
      </c>
      <c r="E84" s="28">
        <v>1140.81262354756</v>
      </c>
      <c r="F84" s="28">
        <v>359.187376452433</v>
      </c>
      <c r="G84" s="28">
        <v>0</v>
      </c>
      <c r="H84" s="28">
        <v>0</v>
      </c>
      <c r="I84" s="28">
        <v>0</v>
      </c>
      <c r="J84" s="28">
        <v>74</v>
      </c>
      <c r="K84" s="28">
        <v>370</v>
      </c>
      <c r="L84" s="28">
        <v>0</v>
      </c>
      <c r="M84" s="28">
        <v>0</v>
      </c>
      <c r="N84" s="28">
        <v>0</v>
      </c>
      <c r="O84" s="28">
        <v>0</v>
      </c>
      <c r="P84" s="28">
        <v>4440</v>
      </c>
      <c r="Q84" s="28">
        <v>6202.0666056878799</v>
      </c>
      <c r="R84" s="28">
        <v>0</v>
      </c>
      <c r="S84" s="28">
        <v>9923.7999999999993</v>
      </c>
      <c r="T84" s="28">
        <v>2350.0623804132701</v>
      </c>
      <c r="U84" s="28">
        <v>3342.3</v>
      </c>
      <c r="V84" s="28">
        <v>1825.99999999999</v>
      </c>
      <c r="W84" s="28">
        <v>9594.6</v>
      </c>
      <c r="X84" s="28">
        <v>1431.3</v>
      </c>
      <c r="Y84" s="28">
        <v>0</v>
      </c>
      <c r="Z84" s="28">
        <v>1978.45454545454</v>
      </c>
      <c r="AA84" s="28">
        <v>1179.9000000000001</v>
      </c>
      <c r="AB84" s="28">
        <v>0</v>
      </c>
      <c r="AC84" s="28">
        <v>38894.400000000001</v>
      </c>
      <c r="AD84" s="28">
        <v>194472</v>
      </c>
      <c r="AE84" s="28">
        <v>0</v>
      </c>
      <c r="AF84" s="28">
        <v>0</v>
      </c>
      <c r="AG84" s="28">
        <v>0</v>
      </c>
      <c r="AH84" s="28">
        <v>0</v>
      </c>
      <c r="AI84" s="28">
        <v>26210763.745919999</v>
      </c>
      <c r="AJ84" s="28">
        <v>13743268.29256</v>
      </c>
      <c r="AK84" s="28">
        <v>22645428.425864499</v>
      </c>
      <c r="AL84" s="28">
        <v>0</v>
      </c>
      <c r="AM84" s="28">
        <v>27621116.4485326</v>
      </c>
      <c r="AN84" s="28">
        <v>1235192.78714521</v>
      </c>
      <c r="AO84" s="28">
        <v>26696468.841120001</v>
      </c>
      <c r="AP84" s="28">
        <v>6567004.4488369403</v>
      </c>
      <c r="AQ84" s="28">
        <v>6341764.1798400003</v>
      </c>
      <c r="AR84" s="28">
        <v>0</v>
      </c>
      <c r="AS84" s="28">
        <v>2647518.8652340001</v>
      </c>
      <c r="AT84" s="28">
        <v>2251466.8387615201</v>
      </c>
      <c r="AU84" s="28">
        <v>0</v>
      </c>
      <c r="AV84" s="28">
        <v>2.8558220611769999E-4</v>
      </c>
      <c r="AW84" s="28">
        <v>1.4279110305886E-3</v>
      </c>
      <c r="AX84" s="28">
        <v>0</v>
      </c>
      <c r="AY84" s="28">
        <v>0</v>
      </c>
      <c r="AZ84" s="28">
        <v>0</v>
      </c>
      <c r="BA84" s="28">
        <v>0</v>
      </c>
      <c r="BB84" s="28">
        <v>0.19245258275202301</v>
      </c>
      <c r="BC84" s="28">
        <v>0.10090997362749</v>
      </c>
      <c r="BD84" s="28">
        <v>0.166274101370363</v>
      </c>
      <c r="BE84" s="28">
        <v>0</v>
      </c>
      <c r="BF84" s="28">
        <v>0.202808100158546</v>
      </c>
      <c r="BG84" s="28">
        <v>9.0694053934146993E-3</v>
      </c>
      <c r="BH84" s="28">
        <v>0.19601887333909601</v>
      </c>
      <c r="BI84" s="28">
        <v>4.8218242679762803E-2</v>
      </c>
      <c r="BJ84" s="28">
        <v>4.65644155754317E-2</v>
      </c>
      <c r="BK84" s="28">
        <v>0</v>
      </c>
      <c r="BL84" s="28">
        <v>1.94394123131304E-2</v>
      </c>
      <c r="BM84" s="28">
        <v>1.65313995540338E-2</v>
      </c>
      <c r="BN84" s="28">
        <v>14.7635935216609</v>
      </c>
      <c r="BO84" s="28">
        <v>136193359.27381399</v>
      </c>
    </row>
    <row r="85" spans="1:67" hidden="1" x14ac:dyDescent="0.25">
      <c r="A85" s="28" t="s">
        <v>180</v>
      </c>
      <c r="B85" s="28" t="s">
        <v>382</v>
      </c>
      <c r="C85" s="28">
        <v>2024</v>
      </c>
      <c r="D85" s="28">
        <v>0</v>
      </c>
      <c r="E85" s="28">
        <v>96</v>
      </c>
      <c r="F85" s="28">
        <v>0.19380009374999699</v>
      </c>
      <c r="G85" s="28">
        <v>0</v>
      </c>
      <c r="H85" s="28">
        <v>0</v>
      </c>
      <c r="I85" s="28">
        <v>0</v>
      </c>
      <c r="J85" s="28">
        <v>9.6</v>
      </c>
      <c r="K85" s="28">
        <v>9952.7999999999993</v>
      </c>
      <c r="L85" s="28">
        <v>0</v>
      </c>
      <c r="M85" s="28">
        <v>0</v>
      </c>
      <c r="N85" s="28">
        <v>0</v>
      </c>
      <c r="O85" s="28">
        <v>0</v>
      </c>
      <c r="P85" s="28">
        <v>102</v>
      </c>
      <c r="Q85" s="28">
        <v>1162.8</v>
      </c>
      <c r="R85" s="28">
        <v>0</v>
      </c>
      <c r="S85" s="28">
        <v>11472.3</v>
      </c>
      <c r="T85" s="28">
        <v>5663.5999999999904</v>
      </c>
      <c r="U85" s="28">
        <v>2134</v>
      </c>
      <c r="V85" s="28">
        <v>21</v>
      </c>
      <c r="W85" s="28">
        <v>521.79999999999995</v>
      </c>
      <c r="X85" s="28">
        <v>0</v>
      </c>
      <c r="Y85" s="28">
        <v>0</v>
      </c>
      <c r="Z85" s="28">
        <v>252.18181818181799</v>
      </c>
      <c r="AA85" s="28">
        <v>1076.5</v>
      </c>
      <c r="AB85" s="28">
        <v>0</v>
      </c>
      <c r="AC85" s="28">
        <v>1506.96</v>
      </c>
      <c r="AD85" s="28">
        <v>45147931.266947404</v>
      </c>
      <c r="AE85" s="28">
        <v>0</v>
      </c>
      <c r="AF85" s="28">
        <v>0</v>
      </c>
      <c r="AG85" s="28">
        <v>0</v>
      </c>
      <c r="AH85" s="28">
        <v>0</v>
      </c>
      <c r="AI85" s="28">
        <v>470859.08591999998</v>
      </c>
      <c r="AJ85" s="28">
        <v>0</v>
      </c>
      <c r="AK85" s="28">
        <v>3337218.4566525901</v>
      </c>
      <c r="AL85" s="28">
        <v>0</v>
      </c>
      <c r="AM85" s="28">
        <v>85751070.314399898</v>
      </c>
      <c r="AN85" s="28">
        <v>1583437.3110100201</v>
      </c>
      <c r="AO85" s="28">
        <v>17045227.689599998</v>
      </c>
      <c r="AP85" s="28">
        <v>78038.087315869605</v>
      </c>
      <c r="AQ85" s="28">
        <v>994566.05203999998</v>
      </c>
      <c r="AR85" s="28">
        <v>0</v>
      </c>
      <c r="AS85" s="28">
        <v>333367.36514399998</v>
      </c>
      <c r="AT85" s="28">
        <v>2199583.3584020101</v>
      </c>
      <c r="AU85" s="28">
        <v>0</v>
      </c>
      <c r="AV85" s="29">
        <v>9.6019692709250797E-6</v>
      </c>
      <c r="AW85" s="28">
        <v>0.28767123790350602</v>
      </c>
      <c r="AX85" s="28">
        <v>0</v>
      </c>
      <c r="AY85" s="28">
        <v>0</v>
      </c>
      <c r="AZ85" s="28">
        <v>0</v>
      </c>
      <c r="BA85" s="28">
        <v>0</v>
      </c>
      <c r="BB85" s="28">
        <v>3.0001954092607999E-3</v>
      </c>
      <c r="BC85" s="28">
        <v>0</v>
      </c>
      <c r="BD85" s="28">
        <v>2.1263914816015101E-2</v>
      </c>
      <c r="BE85" s="28">
        <v>0</v>
      </c>
      <c r="BF85" s="28">
        <v>0.546384205359004</v>
      </c>
      <c r="BG85" s="28">
        <v>1.00892634195695E-2</v>
      </c>
      <c r="BH85" s="28">
        <v>0.108607894364455</v>
      </c>
      <c r="BI85" s="28">
        <v>4.9723902185110005E-4</v>
      </c>
      <c r="BJ85" s="28">
        <v>6.3371241901532E-3</v>
      </c>
      <c r="BK85" s="28">
        <v>0</v>
      </c>
      <c r="BL85" s="28">
        <v>2.1241328210715002E-3</v>
      </c>
      <c r="BM85" s="28">
        <v>1.4015190725841601E-2</v>
      </c>
      <c r="BN85" s="28">
        <v>79.894528902564502</v>
      </c>
      <c r="BO85" s="28">
        <v>156942805.947431</v>
      </c>
    </row>
    <row r="86" spans="1:67" hidden="1" x14ac:dyDescent="0.25">
      <c r="A86" s="28" t="s">
        <v>181</v>
      </c>
      <c r="B86" s="28" t="s">
        <v>382</v>
      </c>
      <c r="C86" s="28">
        <v>2024</v>
      </c>
      <c r="D86" s="28">
        <v>0</v>
      </c>
      <c r="E86" s="28">
        <v>20</v>
      </c>
      <c r="F86" s="28">
        <v>0</v>
      </c>
      <c r="G86" s="28">
        <v>0</v>
      </c>
      <c r="H86" s="28">
        <v>0</v>
      </c>
      <c r="I86" s="28">
        <v>0</v>
      </c>
      <c r="J86" s="28">
        <v>0</v>
      </c>
      <c r="K86" s="28">
        <v>3159.9275613498198</v>
      </c>
      <c r="L86" s="28">
        <v>0</v>
      </c>
      <c r="M86" s="28">
        <v>0</v>
      </c>
      <c r="N86" s="28">
        <v>0</v>
      </c>
      <c r="O86" s="28">
        <v>0</v>
      </c>
      <c r="P86" s="28">
        <v>856</v>
      </c>
      <c r="Q86" s="28">
        <v>12807.1054</v>
      </c>
      <c r="R86" s="28">
        <v>0</v>
      </c>
      <c r="S86" s="28">
        <v>7321.2</v>
      </c>
      <c r="T86" s="28">
        <v>1686.7</v>
      </c>
      <c r="U86" s="28">
        <v>0</v>
      </c>
      <c r="V86" s="28">
        <v>0</v>
      </c>
      <c r="W86" s="28">
        <v>4538.5</v>
      </c>
      <c r="X86" s="28">
        <v>258</v>
      </c>
      <c r="Y86" s="28">
        <v>0</v>
      </c>
      <c r="Z86" s="28">
        <v>71.636363636363598</v>
      </c>
      <c r="AA86" s="28">
        <v>425.54143646136498</v>
      </c>
      <c r="AB86" s="28">
        <v>0</v>
      </c>
      <c r="AC86" s="28">
        <v>0</v>
      </c>
      <c r="AD86" s="28">
        <v>9877039.5904163606</v>
      </c>
      <c r="AE86" s="28">
        <v>0</v>
      </c>
      <c r="AF86" s="28">
        <v>0</v>
      </c>
      <c r="AG86" s="28">
        <v>0</v>
      </c>
      <c r="AH86" s="28">
        <v>0</v>
      </c>
      <c r="AI86" s="28">
        <v>2255723.3634479302</v>
      </c>
      <c r="AJ86" s="28">
        <v>0</v>
      </c>
      <c r="AK86" s="28">
        <v>49686211.065362297</v>
      </c>
      <c r="AL86" s="28">
        <v>0</v>
      </c>
      <c r="AM86" s="28">
        <v>20025796.579711199</v>
      </c>
      <c r="AN86" s="28">
        <v>1957635.62275685</v>
      </c>
      <c r="AO86" s="28">
        <v>0</v>
      </c>
      <c r="AP86" s="28">
        <v>0</v>
      </c>
      <c r="AQ86" s="28">
        <v>3451221.4610253898</v>
      </c>
      <c r="AR86" s="28">
        <v>0</v>
      </c>
      <c r="AS86" s="28">
        <v>113948.313781</v>
      </c>
      <c r="AT86" s="28">
        <v>1137147.3574350099</v>
      </c>
      <c r="AU86" s="28">
        <v>0</v>
      </c>
      <c r="AV86" s="28">
        <v>0</v>
      </c>
      <c r="AW86" s="28">
        <v>0.111599010946765</v>
      </c>
      <c r="AX86" s="28">
        <v>0</v>
      </c>
      <c r="AY86" s="28">
        <v>0</v>
      </c>
      <c r="AZ86" s="28">
        <v>0</v>
      </c>
      <c r="BA86" s="28">
        <v>0</v>
      </c>
      <c r="BB86" s="28">
        <v>2.5487039312321699E-2</v>
      </c>
      <c r="BC86" s="28">
        <v>0</v>
      </c>
      <c r="BD86" s="28">
        <v>0.561396151329279</v>
      </c>
      <c r="BE86" s="28">
        <v>0</v>
      </c>
      <c r="BF86" s="28">
        <v>0.226268111133761</v>
      </c>
      <c r="BG86" s="28">
        <v>2.2118996010282201E-2</v>
      </c>
      <c r="BH86" s="28">
        <v>0</v>
      </c>
      <c r="BI86" s="28">
        <v>0</v>
      </c>
      <c r="BJ86" s="28">
        <v>3.8994771468000997E-2</v>
      </c>
      <c r="BK86" s="28">
        <v>0</v>
      </c>
      <c r="BL86" s="28">
        <v>1.2874828536021999E-3</v>
      </c>
      <c r="BM86" s="28">
        <v>1.2848436945986299E-2</v>
      </c>
      <c r="BN86" s="28">
        <v>22.463765449149399</v>
      </c>
      <c r="BO86" s="28">
        <v>88504723.353936002</v>
      </c>
    </row>
    <row r="87" spans="1:67" hidden="1" x14ac:dyDescent="0.25">
      <c r="A87" s="28" t="s">
        <v>182</v>
      </c>
      <c r="B87" s="28" t="s">
        <v>382</v>
      </c>
      <c r="C87" s="28">
        <v>2024</v>
      </c>
      <c r="D87" s="28">
        <v>0</v>
      </c>
      <c r="E87" s="28">
        <v>71.25</v>
      </c>
      <c r="F87" s="28">
        <v>2.3771800000000001</v>
      </c>
      <c r="G87" s="28">
        <v>0</v>
      </c>
      <c r="H87" s="28">
        <v>0</v>
      </c>
      <c r="I87" s="28">
        <v>0</v>
      </c>
      <c r="J87" s="28">
        <v>59.2</v>
      </c>
      <c r="K87" s="28">
        <v>0</v>
      </c>
      <c r="L87" s="28">
        <v>0</v>
      </c>
      <c r="M87" s="28">
        <v>0</v>
      </c>
      <c r="N87" s="28">
        <v>19.5</v>
      </c>
      <c r="O87" s="28">
        <v>0</v>
      </c>
      <c r="P87" s="28">
        <v>6652.9459999999999</v>
      </c>
      <c r="Q87" s="28">
        <v>3945.3</v>
      </c>
      <c r="R87" s="28">
        <v>0</v>
      </c>
      <c r="S87" s="28">
        <v>3357.3</v>
      </c>
      <c r="T87" s="28">
        <v>753</v>
      </c>
      <c r="U87" s="28">
        <v>0</v>
      </c>
      <c r="V87" s="28">
        <v>0</v>
      </c>
      <c r="W87" s="28">
        <v>44.3</v>
      </c>
      <c r="X87" s="28">
        <v>0</v>
      </c>
      <c r="Y87" s="28">
        <v>0</v>
      </c>
      <c r="Z87" s="28">
        <v>250.09090909090901</v>
      </c>
      <c r="AA87" s="28">
        <v>1392.5</v>
      </c>
      <c r="AB87" s="28">
        <v>0</v>
      </c>
      <c r="AC87" s="28">
        <v>24729.146100000002</v>
      </c>
      <c r="AD87" s="28">
        <v>0</v>
      </c>
      <c r="AE87" s="28">
        <v>0</v>
      </c>
      <c r="AF87" s="28">
        <v>0</v>
      </c>
      <c r="AG87" s="28">
        <v>145219.60440000001</v>
      </c>
      <c r="AH87" s="28">
        <v>0</v>
      </c>
      <c r="AI87" s="28">
        <v>28134191.760975</v>
      </c>
      <c r="AJ87" s="28">
        <v>0</v>
      </c>
      <c r="AK87" s="28">
        <v>10696845.468079999</v>
      </c>
      <c r="AL87" s="28">
        <v>0</v>
      </c>
      <c r="AM87" s="28">
        <v>16185105.18</v>
      </c>
      <c r="AN87" s="28">
        <v>1100613.67017754</v>
      </c>
      <c r="AO87" s="28">
        <v>0</v>
      </c>
      <c r="AP87" s="28">
        <v>0</v>
      </c>
      <c r="AQ87" s="28">
        <v>202756.06752000001</v>
      </c>
      <c r="AR87" s="28">
        <v>0</v>
      </c>
      <c r="AS87" s="28">
        <v>333816.14664599701</v>
      </c>
      <c r="AT87" s="28">
        <v>2820831.3055387102</v>
      </c>
      <c r="AU87" s="28">
        <v>0</v>
      </c>
      <c r="AV87" s="28">
        <v>4.1461171579790002E-4</v>
      </c>
      <c r="AW87" s="28">
        <v>0</v>
      </c>
      <c r="AX87" s="28">
        <v>0</v>
      </c>
      <c r="AY87" s="28">
        <v>0</v>
      </c>
      <c r="AZ87" s="28">
        <v>2.4347686371502001E-3</v>
      </c>
      <c r="BA87" s="28">
        <v>0</v>
      </c>
      <c r="BB87" s="28">
        <v>0.471701104091372</v>
      </c>
      <c r="BC87" s="28">
        <v>0</v>
      </c>
      <c r="BD87" s="28">
        <v>0.17934454490308299</v>
      </c>
      <c r="BE87" s="28">
        <v>0</v>
      </c>
      <c r="BF87" s="28">
        <v>0.27136134025470199</v>
      </c>
      <c r="BG87" s="28">
        <v>1.8453015740119101E-2</v>
      </c>
      <c r="BH87" s="28">
        <v>0</v>
      </c>
      <c r="BI87" s="28">
        <v>0</v>
      </c>
      <c r="BJ87" s="28">
        <v>3.3994316141354002E-3</v>
      </c>
      <c r="BK87" s="28">
        <v>0</v>
      </c>
      <c r="BL87" s="28">
        <v>5.5968000173673999E-3</v>
      </c>
      <c r="BM87" s="28">
        <v>4.7294383026271203E-2</v>
      </c>
      <c r="BN87" s="28">
        <v>7.0822652623884004</v>
      </c>
      <c r="BO87" s="28">
        <v>59644108.3494372</v>
      </c>
    </row>
    <row r="88" spans="1:67" hidden="1" x14ac:dyDescent="0.25">
      <c r="A88" s="28" t="s">
        <v>183</v>
      </c>
      <c r="B88" s="28" t="s">
        <v>382</v>
      </c>
      <c r="C88" s="28">
        <v>2024</v>
      </c>
      <c r="D88" s="28">
        <v>0</v>
      </c>
      <c r="E88" s="28">
        <v>60.8</v>
      </c>
      <c r="F88" s="28">
        <v>0</v>
      </c>
      <c r="G88" s="28">
        <v>0</v>
      </c>
      <c r="H88" s="28">
        <v>0</v>
      </c>
      <c r="I88" s="28">
        <v>0</v>
      </c>
      <c r="J88" s="28">
        <v>2.5</v>
      </c>
      <c r="K88" s="28">
        <v>7466</v>
      </c>
      <c r="L88" s="28">
        <v>0</v>
      </c>
      <c r="M88" s="28">
        <v>0</v>
      </c>
      <c r="N88" s="28">
        <v>0</v>
      </c>
      <c r="O88" s="28">
        <v>0</v>
      </c>
      <c r="P88" s="28">
        <v>799.6</v>
      </c>
      <c r="Q88" s="28">
        <v>4453.2746300925601</v>
      </c>
      <c r="R88" s="28">
        <v>0</v>
      </c>
      <c r="S88" s="28">
        <v>20381.302</v>
      </c>
      <c r="T88" s="28">
        <v>1984.3</v>
      </c>
      <c r="U88" s="28">
        <v>9093.2000000000007</v>
      </c>
      <c r="V88" s="28">
        <v>0</v>
      </c>
      <c r="W88" s="28">
        <v>4662.8999999999996</v>
      </c>
      <c r="X88" s="28">
        <v>1572</v>
      </c>
      <c r="Y88" s="28">
        <v>0</v>
      </c>
      <c r="Z88" s="28">
        <v>1135.9090909090901</v>
      </c>
      <c r="AA88" s="28">
        <v>152.80000000000001</v>
      </c>
      <c r="AB88" s="28">
        <v>0</v>
      </c>
      <c r="AC88" s="28">
        <v>2260.08</v>
      </c>
      <c r="AD88" s="28">
        <v>18728583.830061998</v>
      </c>
      <c r="AE88" s="28">
        <v>0</v>
      </c>
      <c r="AF88" s="28">
        <v>0</v>
      </c>
      <c r="AG88" s="28">
        <v>0</v>
      </c>
      <c r="AH88" s="28">
        <v>0</v>
      </c>
      <c r="AI88" s="28">
        <v>2567111.5348849101</v>
      </c>
      <c r="AJ88" s="28">
        <v>0</v>
      </c>
      <c r="AK88" s="28">
        <v>16343016.5256825</v>
      </c>
      <c r="AL88" s="28">
        <v>0</v>
      </c>
      <c r="AM88" s="28">
        <v>135265073.105142</v>
      </c>
      <c r="AN88" s="28">
        <v>1412696.60437116</v>
      </c>
      <c r="AO88" s="28">
        <v>72631520.350079998</v>
      </c>
      <c r="AP88" s="28">
        <v>0</v>
      </c>
      <c r="AQ88" s="28">
        <v>5453107.1061946899</v>
      </c>
      <c r="AR88" s="28">
        <v>0</v>
      </c>
      <c r="AS88" s="28">
        <v>1543917.058889</v>
      </c>
      <c r="AT88" s="28">
        <v>287247.08692484</v>
      </c>
      <c r="AU88" s="28">
        <v>0</v>
      </c>
      <c r="AV88" s="29">
        <v>8.8897443271053499E-6</v>
      </c>
      <c r="AW88" s="28">
        <v>7.3666561297834901E-2</v>
      </c>
      <c r="AX88" s="28">
        <v>0</v>
      </c>
      <c r="AY88" s="28">
        <v>0</v>
      </c>
      <c r="AZ88" s="28">
        <v>0</v>
      </c>
      <c r="BA88" s="28">
        <v>0</v>
      </c>
      <c r="BB88" s="28">
        <v>1.00974147836757E-2</v>
      </c>
      <c r="BC88" s="28">
        <v>0</v>
      </c>
      <c r="BD88" s="28">
        <v>6.4283228225095995E-2</v>
      </c>
      <c r="BE88" s="28">
        <v>0</v>
      </c>
      <c r="BF88" s="28">
        <v>0.53204838602701499</v>
      </c>
      <c r="BG88" s="28">
        <v>5.5566668545490999E-3</v>
      </c>
      <c r="BH88" s="28">
        <v>0.28568707567925</v>
      </c>
      <c r="BI88" s="28">
        <v>0</v>
      </c>
      <c r="BJ88" s="28">
        <v>2.1449120368478999E-2</v>
      </c>
      <c r="BK88" s="28">
        <v>0</v>
      </c>
      <c r="BL88" s="28">
        <v>6.0728062350799998E-3</v>
      </c>
      <c r="BM88" s="28">
        <v>1.1298507846924E-3</v>
      </c>
      <c r="BN88" s="28">
        <v>73.473962061644301</v>
      </c>
      <c r="BO88" s="28">
        <v>254234533.28223199</v>
      </c>
    </row>
    <row r="89" spans="1:67" hidden="1" x14ac:dyDescent="0.25">
      <c r="A89" s="28" t="s">
        <v>184</v>
      </c>
      <c r="B89" s="28" t="s">
        <v>382</v>
      </c>
      <c r="C89" s="28">
        <v>2024</v>
      </c>
      <c r="D89" s="28">
        <v>0</v>
      </c>
      <c r="E89" s="28">
        <v>0.70824915244999997</v>
      </c>
      <c r="F89" s="28">
        <v>0</v>
      </c>
      <c r="G89" s="28">
        <v>0</v>
      </c>
      <c r="H89" s="28">
        <v>0</v>
      </c>
      <c r="I89" s="28">
        <v>0</v>
      </c>
      <c r="J89" s="28">
        <v>3.2</v>
      </c>
      <c r="K89" s="28">
        <v>0</v>
      </c>
      <c r="L89" s="28">
        <v>0</v>
      </c>
      <c r="M89" s="28">
        <v>0</v>
      </c>
      <c r="N89" s="28">
        <v>0</v>
      </c>
      <c r="O89" s="28">
        <v>0</v>
      </c>
      <c r="P89" s="28">
        <v>4</v>
      </c>
      <c r="Q89" s="28">
        <v>21.0486</v>
      </c>
      <c r="R89" s="28">
        <v>0</v>
      </c>
      <c r="S89" s="28">
        <v>1754.2</v>
      </c>
      <c r="T89" s="28">
        <v>0</v>
      </c>
      <c r="U89" s="28">
        <v>0</v>
      </c>
      <c r="V89" s="28">
        <v>734</v>
      </c>
      <c r="W89" s="28">
        <v>41.5</v>
      </c>
      <c r="X89" s="28">
        <v>0</v>
      </c>
      <c r="Y89" s="28">
        <v>0</v>
      </c>
      <c r="Z89" s="28">
        <v>142.81818181818099</v>
      </c>
      <c r="AA89" s="28">
        <v>179.5</v>
      </c>
      <c r="AB89" s="28">
        <v>0</v>
      </c>
      <c r="AC89" s="28">
        <v>1004.64</v>
      </c>
      <c r="AD89" s="28">
        <v>0</v>
      </c>
      <c r="AE89" s="28">
        <v>0</v>
      </c>
      <c r="AF89" s="28">
        <v>0</v>
      </c>
      <c r="AG89" s="28">
        <v>0</v>
      </c>
      <c r="AH89" s="28">
        <v>0</v>
      </c>
      <c r="AI89" s="28">
        <v>13909.070400000001</v>
      </c>
      <c r="AJ89" s="28">
        <v>0</v>
      </c>
      <c r="AK89" s="28">
        <v>65349.148829949503</v>
      </c>
      <c r="AL89" s="28">
        <v>0</v>
      </c>
      <c r="AM89" s="28">
        <v>2218006.6880000001</v>
      </c>
      <c r="AN89" s="28">
        <v>0</v>
      </c>
      <c r="AO89" s="28">
        <v>0</v>
      </c>
      <c r="AP89" s="28">
        <v>2791757.6296402202</v>
      </c>
      <c r="AQ89" s="28">
        <v>171098.32816</v>
      </c>
      <c r="AR89" s="28">
        <v>0</v>
      </c>
      <c r="AS89" s="28">
        <v>197957.08183400001</v>
      </c>
      <c r="AT89" s="28">
        <v>350355.76743721199</v>
      </c>
      <c r="AU89" s="28">
        <v>0</v>
      </c>
      <c r="AV89" s="28">
        <v>1.729323798153E-4</v>
      </c>
      <c r="AW89" s="28">
        <v>0</v>
      </c>
      <c r="AX89" s="28">
        <v>0</v>
      </c>
      <c r="AY89" s="28">
        <v>0</v>
      </c>
      <c r="AZ89" s="28">
        <v>0</v>
      </c>
      <c r="BA89" s="28">
        <v>0</v>
      </c>
      <c r="BB89" s="28">
        <v>2.3942194669646999E-3</v>
      </c>
      <c r="BC89" s="28">
        <v>0</v>
      </c>
      <c r="BD89" s="28">
        <v>1.12487894430559E-2</v>
      </c>
      <c r="BE89" s="28">
        <v>0</v>
      </c>
      <c r="BF89" s="28">
        <v>0.38179365245484698</v>
      </c>
      <c r="BG89" s="28">
        <v>0</v>
      </c>
      <c r="BH89" s="28">
        <v>0</v>
      </c>
      <c r="BI89" s="28">
        <v>0.48055551318023099</v>
      </c>
      <c r="BJ89" s="28">
        <v>2.9451784789714899E-2</v>
      </c>
      <c r="BK89" s="28">
        <v>0</v>
      </c>
      <c r="BL89" s="28">
        <v>3.40750808875405E-2</v>
      </c>
      <c r="BM89" s="28">
        <v>6.0308027397829901E-2</v>
      </c>
      <c r="BN89" s="28">
        <v>0.91127098336599999</v>
      </c>
      <c r="BO89" s="28">
        <v>5809438.35430138</v>
      </c>
    </row>
    <row r="90" spans="1:67" hidden="1" x14ac:dyDescent="0.25">
      <c r="A90" s="28" t="s">
        <v>185</v>
      </c>
      <c r="B90" s="28" t="s">
        <v>382</v>
      </c>
      <c r="C90" s="28">
        <v>2024</v>
      </c>
      <c r="D90" s="28">
        <v>0</v>
      </c>
      <c r="E90" s="28">
        <v>8</v>
      </c>
      <c r="F90" s="28">
        <v>0</v>
      </c>
      <c r="G90" s="28">
        <v>0</v>
      </c>
      <c r="H90" s="28">
        <v>0</v>
      </c>
      <c r="I90" s="28">
        <v>0</v>
      </c>
      <c r="J90" s="28">
        <v>144</v>
      </c>
      <c r="K90" s="28">
        <v>5434</v>
      </c>
      <c r="L90" s="28">
        <v>0</v>
      </c>
      <c r="M90" s="28">
        <v>0</v>
      </c>
      <c r="N90" s="28">
        <v>0</v>
      </c>
      <c r="O90" s="28">
        <v>0</v>
      </c>
      <c r="P90" s="28">
        <v>1336</v>
      </c>
      <c r="Q90" s="28">
        <v>0</v>
      </c>
      <c r="R90" s="28">
        <v>0</v>
      </c>
      <c r="S90" s="28">
        <v>3185</v>
      </c>
      <c r="T90" s="28">
        <v>2580.5</v>
      </c>
      <c r="U90" s="28">
        <v>6594.2</v>
      </c>
      <c r="V90" s="28">
        <v>0</v>
      </c>
      <c r="W90" s="28">
        <v>180.8</v>
      </c>
      <c r="X90" s="28">
        <v>2716</v>
      </c>
      <c r="Y90" s="28">
        <v>0</v>
      </c>
      <c r="Z90" s="28">
        <v>814.90909090909099</v>
      </c>
      <c r="AA90" s="28">
        <v>2488.1</v>
      </c>
      <c r="AB90" s="28">
        <v>0</v>
      </c>
      <c r="AC90" s="28">
        <v>170102.79</v>
      </c>
      <c r="AD90" s="28">
        <v>21420016.200394701</v>
      </c>
      <c r="AE90" s="28">
        <v>0</v>
      </c>
      <c r="AF90" s="28">
        <v>0</v>
      </c>
      <c r="AG90" s="28">
        <v>0</v>
      </c>
      <c r="AH90" s="28">
        <v>0</v>
      </c>
      <c r="AI90" s="28">
        <v>2070677.1385449599</v>
      </c>
      <c r="AJ90" s="28">
        <v>0</v>
      </c>
      <c r="AK90" s="28">
        <v>0</v>
      </c>
      <c r="AL90" s="28">
        <v>0</v>
      </c>
      <c r="AM90" s="28">
        <v>16122183.441158401</v>
      </c>
      <c r="AN90" s="28">
        <v>146294.66996999999</v>
      </c>
      <c r="AO90" s="28">
        <v>52670871.804480001</v>
      </c>
      <c r="AP90" s="28">
        <v>0</v>
      </c>
      <c r="AQ90" s="28">
        <v>298570.99171999999</v>
      </c>
      <c r="AR90" s="28">
        <v>0</v>
      </c>
      <c r="AS90" s="28">
        <v>1258701.990832</v>
      </c>
      <c r="AT90" s="28">
        <v>5473213.18885451</v>
      </c>
      <c r="AU90" s="28">
        <v>0</v>
      </c>
      <c r="AV90" s="28">
        <v>1.7073342426582999E-3</v>
      </c>
      <c r="AW90" s="28">
        <v>0.214994281617783</v>
      </c>
      <c r="AX90" s="28">
        <v>0</v>
      </c>
      <c r="AY90" s="28">
        <v>0</v>
      </c>
      <c r="AZ90" s="28">
        <v>0</v>
      </c>
      <c r="BA90" s="28">
        <v>0</v>
      </c>
      <c r="BB90" s="28">
        <v>2.0783539083207399E-2</v>
      </c>
      <c r="BC90" s="28">
        <v>0</v>
      </c>
      <c r="BD90" s="28">
        <v>0</v>
      </c>
      <c r="BE90" s="28">
        <v>0</v>
      </c>
      <c r="BF90" s="28">
        <v>0.16181954367420501</v>
      </c>
      <c r="BG90" s="28">
        <v>1.4683703868595E-3</v>
      </c>
      <c r="BH90" s="28">
        <v>0.52866142302814101</v>
      </c>
      <c r="BI90" s="28">
        <v>0</v>
      </c>
      <c r="BJ90" s="28">
        <v>2.9967790535829E-3</v>
      </c>
      <c r="BK90" s="28">
        <v>0</v>
      </c>
      <c r="BL90" s="28">
        <v>1.2633684669426701E-2</v>
      </c>
      <c r="BM90" s="28">
        <v>5.4935044244134E-2</v>
      </c>
      <c r="BN90" s="28">
        <v>28.240383183265799</v>
      </c>
      <c r="BO90" s="28">
        <v>99630632.215954602</v>
      </c>
    </row>
    <row r="91" spans="1:67" hidden="1" x14ac:dyDescent="0.25">
      <c r="A91" s="28" t="s">
        <v>186</v>
      </c>
      <c r="B91" s="28" t="s">
        <v>382</v>
      </c>
      <c r="C91" s="28">
        <v>2024</v>
      </c>
      <c r="D91" s="28">
        <v>0</v>
      </c>
      <c r="E91" s="28">
        <v>1.6</v>
      </c>
      <c r="F91" s="28">
        <v>0</v>
      </c>
      <c r="G91" s="28">
        <v>0</v>
      </c>
      <c r="H91" s="28">
        <v>0</v>
      </c>
      <c r="I91" s="28">
        <v>0</v>
      </c>
      <c r="J91" s="28">
        <v>0</v>
      </c>
      <c r="K91" s="28">
        <v>474</v>
      </c>
      <c r="L91" s="28">
        <v>0</v>
      </c>
      <c r="M91" s="28">
        <v>0</v>
      </c>
      <c r="N91" s="28">
        <v>0</v>
      </c>
      <c r="O91" s="28">
        <v>0</v>
      </c>
      <c r="P91" s="28">
        <v>1594</v>
      </c>
      <c r="Q91" s="28">
        <v>2757.8</v>
      </c>
      <c r="R91" s="28">
        <v>0</v>
      </c>
      <c r="S91" s="28">
        <v>295</v>
      </c>
      <c r="T91" s="28">
        <v>956.7</v>
      </c>
      <c r="U91" s="28">
        <v>0</v>
      </c>
      <c r="V91" s="28">
        <v>0</v>
      </c>
      <c r="W91" s="28">
        <v>210.6</v>
      </c>
      <c r="X91" s="28">
        <v>0</v>
      </c>
      <c r="Y91" s="28">
        <v>0</v>
      </c>
      <c r="Z91" s="28">
        <v>57.999999999999901</v>
      </c>
      <c r="AA91" s="28">
        <v>1</v>
      </c>
      <c r="AB91" s="28">
        <v>0</v>
      </c>
      <c r="AC91" s="28">
        <v>0</v>
      </c>
      <c r="AD91" s="28">
        <v>1613826.6624</v>
      </c>
      <c r="AE91" s="28">
        <v>0</v>
      </c>
      <c r="AF91" s="28">
        <v>0</v>
      </c>
      <c r="AG91" s="28">
        <v>0</v>
      </c>
      <c r="AH91" s="28">
        <v>0</v>
      </c>
      <c r="AI91" s="28">
        <v>4207235.9373609098</v>
      </c>
      <c r="AJ91" s="28">
        <v>0</v>
      </c>
      <c r="AK91" s="28">
        <v>10756935.5640947</v>
      </c>
      <c r="AL91" s="28">
        <v>0</v>
      </c>
      <c r="AM91" s="28">
        <v>1473012.88</v>
      </c>
      <c r="AN91" s="28">
        <v>462502.94638888299</v>
      </c>
      <c r="AO91" s="28">
        <v>0</v>
      </c>
      <c r="AP91" s="28">
        <v>0</v>
      </c>
      <c r="AQ91" s="28">
        <v>6555</v>
      </c>
      <c r="AR91" s="28">
        <v>0</v>
      </c>
      <c r="AS91" s="28">
        <v>86611.802555999995</v>
      </c>
      <c r="AT91" s="28">
        <v>2127.3224920115999</v>
      </c>
      <c r="AU91" s="28">
        <v>0</v>
      </c>
      <c r="AV91" s="28">
        <v>0</v>
      </c>
      <c r="AW91" s="28">
        <v>8.6723805866629797E-2</v>
      </c>
      <c r="AX91" s="28">
        <v>0</v>
      </c>
      <c r="AY91" s="28">
        <v>0</v>
      </c>
      <c r="AZ91" s="28">
        <v>0</v>
      </c>
      <c r="BA91" s="28">
        <v>0</v>
      </c>
      <c r="BB91" s="28">
        <v>0.22608841529745399</v>
      </c>
      <c r="BC91" s="28">
        <v>0</v>
      </c>
      <c r="BD91" s="28">
        <v>0.57805612790723604</v>
      </c>
      <c r="BE91" s="28">
        <v>0</v>
      </c>
      <c r="BF91" s="28">
        <v>7.9156755815515498E-2</v>
      </c>
      <c r="BG91" s="28">
        <v>2.48539800896115E-2</v>
      </c>
      <c r="BH91" s="28">
        <v>0</v>
      </c>
      <c r="BI91" s="28">
        <v>0</v>
      </c>
      <c r="BJ91" s="28">
        <v>3.5225254403110001E-4</v>
      </c>
      <c r="BK91" s="28">
        <v>0</v>
      </c>
      <c r="BL91" s="28">
        <v>4.6543444383642003E-3</v>
      </c>
      <c r="BM91" s="28">
        <v>1.143180411572E-4</v>
      </c>
      <c r="BN91" s="28">
        <v>2.5201539103373198</v>
      </c>
      <c r="BO91" s="28">
        <v>18608808.115292501</v>
      </c>
    </row>
    <row r="92" spans="1:67" hidden="1" x14ac:dyDescent="0.25">
      <c r="A92" s="28" t="s">
        <v>187</v>
      </c>
      <c r="B92" s="28" t="s">
        <v>382</v>
      </c>
      <c r="C92" s="28">
        <v>2024</v>
      </c>
      <c r="D92" s="28">
        <v>0</v>
      </c>
      <c r="E92" s="28">
        <v>0</v>
      </c>
      <c r="F92" s="28">
        <v>0</v>
      </c>
      <c r="G92" s="28">
        <v>0</v>
      </c>
      <c r="H92" s="28">
        <v>0</v>
      </c>
      <c r="I92" s="28">
        <v>0</v>
      </c>
      <c r="J92" s="28">
        <v>1.8</v>
      </c>
      <c r="K92" s="28">
        <v>4844</v>
      </c>
      <c r="L92" s="28">
        <v>0</v>
      </c>
      <c r="M92" s="28">
        <v>0</v>
      </c>
      <c r="N92" s="28">
        <v>0</v>
      </c>
      <c r="O92" s="28">
        <v>0</v>
      </c>
      <c r="P92" s="28">
        <v>2565</v>
      </c>
      <c r="Q92" s="28">
        <v>29.1</v>
      </c>
      <c r="R92" s="28">
        <v>0</v>
      </c>
      <c r="S92" s="28">
        <v>2455.1</v>
      </c>
      <c r="T92" s="28">
        <v>3567.2</v>
      </c>
      <c r="U92" s="28">
        <v>4522.7</v>
      </c>
      <c r="V92" s="28">
        <v>0</v>
      </c>
      <c r="W92" s="28">
        <v>55.6</v>
      </c>
      <c r="X92" s="28">
        <v>1616.3</v>
      </c>
      <c r="Y92" s="28">
        <v>0</v>
      </c>
      <c r="Z92" s="28">
        <v>139</v>
      </c>
      <c r="AA92" s="28">
        <v>473.2</v>
      </c>
      <c r="AB92" s="28">
        <v>0</v>
      </c>
      <c r="AC92" s="28">
        <v>946.08</v>
      </c>
      <c r="AD92" s="28">
        <v>26243210.935611099</v>
      </c>
      <c r="AE92" s="28">
        <v>0</v>
      </c>
      <c r="AF92" s="28">
        <v>0</v>
      </c>
      <c r="AG92" s="28">
        <v>0</v>
      </c>
      <c r="AH92" s="28">
        <v>0</v>
      </c>
      <c r="AI92" s="28">
        <v>8443677.7005956601</v>
      </c>
      <c r="AJ92" s="28">
        <v>0</v>
      </c>
      <c r="AK92" s="28">
        <v>61849.251114999999</v>
      </c>
      <c r="AL92" s="28">
        <v>0</v>
      </c>
      <c r="AM92" s="28">
        <v>18388443.669599999</v>
      </c>
      <c r="AN92" s="28">
        <v>2029204.4639999999</v>
      </c>
      <c r="AO92" s="28">
        <v>36124860.014880002</v>
      </c>
      <c r="AP92" s="28">
        <v>0</v>
      </c>
      <c r="AQ92" s="28">
        <v>56753.391360000001</v>
      </c>
      <c r="AR92" s="28">
        <v>0</v>
      </c>
      <c r="AS92" s="28">
        <v>202332.36205600001</v>
      </c>
      <c r="AT92" s="28">
        <v>1001976.53641724</v>
      </c>
      <c r="AU92" s="28">
        <v>0</v>
      </c>
      <c r="AV92" s="29">
        <v>1.02220068443363E-5</v>
      </c>
      <c r="AW92" s="28">
        <v>0.28354714379458101</v>
      </c>
      <c r="AX92" s="28">
        <v>0</v>
      </c>
      <c r="AY92" s="28">
        <v>0</v>
      </c>
      <c r="AZ92" s="28">
        <v>0</v>
      </c>
      <c r="BA92" s="28">
        <v>0</v>
      </c>
      <c r="BB92" s="28">
        <v>9.12304786559896E-2</v>
      </c>
      <c r="BC92" s="28">
        <v>0</v>
      </c>
      <c r="BD92" s="28">
        <v>6.6825582214459999E-4</v>
      </c>
      <c r="BE92" s="28">
        <v>0</v>
      </c>
      <c r="BF92" s="28">
        <v>0.198679601140858</v>
      </c>
      <c r="BG92" s="28">
        <v>2.1924722982798201E-2</v>
      </c>
      <c r="BH92" s="28">
        <v>0.39031431414129197</v>
      </c>
      <c r="BI92" s="28">
        <v>0</v>
      </c>
      <c r="BJ92" s="28">
        <v>6.1319714497839995E-4</v>
      </c>
      <c r="BK92" s="28">
        <v>0</v>
      </c>
      <c r="BL92" s="28">
        <v>2.1861182878478999E-3</v>
      </c>
      <c r="BM92" s="28">
        <v>1.08259460226634E-2</v>
      </c>
      <c r="BN92" s="28">
        <v>36.066340160467803</v>
      </c>
      <c r="BO92" s="28">
        <v>92553254.405634999</v>
      </c>
    </row>
    <row r="93" spans="1:67" hidden="1" x14ac:dyDescent="0.25">
      <c r="A93" s="28" t="s">
        <v>188</v>
      </c>
      <c r="B93" s="28" t="s">
        <v>382</v>
      </c>
      <c r="C93" s="28">
        <v>2024</v>
      </c>
      <c r="D93" s="28">
        <v>0</v>
      </c>
      <c r="E93" s="28">
        <v>1714</v>
      </c>
      <c r="F93" s="28">
        <v>0</v>
      </c>
      <c r="G93" s="28">
        <v>0</v>
      </c>
      <c r="H93" s="28">
        <v>0</v>
      </c>
      <c r="I93" s="28">
        <v>0</v>
      </c>
      <c r="J93" s="28">
        <v>196.5</v>
      </c>
      <c r="K93" s="28">
        <v>16293.6</v>
      </c>
      <c r="L93" s="28">
        <v>0</v>
      </c>
      <c r="M93" s="28">
        <v>0</v>
      </c>
      <c r="N93" s="28">
        <v>0</v>
      </c>
      <c r="O93" s="28">
        <v>0</v>
      </c>
      <c r="P93" s="28">
        <v>685</v>
      </c>
      <c r="Q93" s="28">
        <v>37726.5</v>
      </c>
      <c r="R93" s="28">
        <v>0</v>
      </c>
      <c r="S93" s="28">
        <v>40834.966152075001</v>
      </c>
      <c r="T93" s="28">
        <v>15902.570177997901</v>
      </c>
      <c r="U93" s="28">
        <v>4960</v>
      </c>
      <c r="V93" s="28">
        <v>0</v>
      </c>
      <c r="W93" s="28">
        <v>14193.2</v>
      </c>
      <c r="X93" s="28">
        <v>0</v>
      </c>
      <c r="Y93" s="28">
        <v>0</v>
      </c>
      <c r="Z93" s="28">
        <v>2196.54545454545</v>
      </c>
      <c r="AA93" s="28">
        <v>12688.411112493101</v>
      </c>
      <c r="AB93" s="28">
        <v>0</v>
      </c>
      <c r="AC93" s="28">
        <v>128088.72</v>
      </c>
      <c r="AD93" s="28">
        <v>74806959.258475393</v>
      </c>
      <c r="AE93" s="28">
        <v>0</v>
      </c>
      <c r="AF93" s="28">
        <v>0</v>
      </c>
      <c r="AG93" s="28">
        <v>0</v>
      </c>
      <c r="AH93" s="28">
        <v>0</v>
      </c>
      <c r="AI93" s="28">
        <v>881357.16137127101</v>
      </c>
      <c r="AJ93" s="28">
        <v>0</v>
      </c>
      <c r="AK93" s="28">
        <v>132644691.938217</v>
      </c>
      <c r="AL93" s="28">
        <v>0</v>
      </c>
      <c r="AM93" s="28">
        <v>163347156.028954</v>
      </c>
      <c r="AN93" s="28">
        <v>9883273.5986068007</v>
      </c>
      <c r="AO93" s="28">
        <v>39617773.824000001</v>
      </c>
      <c r="AP93" s="28">
        <v>0</v>
      </c>
      <c r="AQ93" s="28">
        <v>6119823.6723707505</v>
      </c>
      <c r="AR93" s="28">
        <v>0</v>
      </c>
      <c r="AS93" s="28">
        <v>3364078.7034280002</v>
      </c>
      <c r="AT93" s="28">
        <v>32432290.220487699</v>
      </c>
      <c r="AU93" s="28">
        <v>0</v>
      </c>
      <c r="AV93" s="28">
        <v>2.7651483327399999E-4</v>
      </c>
      <c r="AW93" s="28">
        <v>0.16149145582136901</v>
      </c>
      <c r="AX93" s="28">
        <v>0</v>
      </c>
      <c r="AY93" s="28">
        <v>0</v>
      </c>
      <c r="AZ93" s="28">
        <v>0</v>
      </c>
      <c r="BA93" s="28">
        <v>0</v>
      </c>
      <c r="BB93" s="28">
        <v>1.9026525406098001E-3</v>
      </c>
      <c r="BC93" s="28">
        <v>0</v>
      </c>
      <c r="BD93" s="28">
        <v>0.28635015539216602</v>
      </c>
      <c r="BE93" s="28">
        <v>0</v>
      </c>
      <c r="BF93" s="28">
        <v>0.35262989289873498</v>
      </c>
      <c r="BG93" s="28">
        <v>2.13357722000856E-2</v>
      </c>
      <c r="BH93" s="28">
        <v>8.5525892706494994E-2</v>
      </c>
      <c r="BI93" s="28">
        <v>0</v>
      </c>
      <c r="BJ93" s="28">
        <v>1.3211327448913301E-2</v>
      </c>
      <c r="BK93" s="28">
        <v>0</v>
      </c>
      <c r="BL93" s="28">
        <v>7.2622918067974003E-3</v>
      </c>
      <c r="BM93" s="28">
        <v>7.0014044351553298E-2</v>
      </c>
      <c r="BN93" s="28">
        <v>150.64911504073001</v>
      </c>
      <c r="BO93" s="28">
        <v>463225493.125911</v>
      </c>
    </row>
    <row r="94" spans="1:67" hidden="1" x14ac:dyDescent="0.25">
      <c r="A94" s="28" t="s">
        <v>189</v>
      </c>
      <c r="B94" s="28" t="s">
        <v>382</v>
      </c>
      <c r="C94" s="28">
        <v>2024</v>
      </c>
      <c r="D94" s="28">
        <v>0</v>
      </c>
      <c r="E94" s="28">
        <v>0</v>
      </c>
      <c r="F94" s="28">
        <v>0</v>
      </c>
      <c r="G94" s="28">
        <v>0</v>
      </c>
      <c r="H94" s="28">
        <v>0</v>
      </c>
      <c r="I94" s="28">
        <v>0</v>
      </c>
      <c r="J94" s="28">
        <v>3</v>
      </c>
      <c r="K94" s="28">
        <v>2730</v>
      </c>
      <c r="L94" s="28">
        <v>1.5</v>
      </c>
      <c r="M94" s="28">
        <v>0</v>
      </c>
      <c r="N94" s="28">
        <v>81</v>
      </c>
      <c r="O94" s="28">
        <v>0</v>
      </c>
      <c r="P94" s="28">
        <v>267.03699999999998</v>
      </c>
      <c r="Q94" s="28">
        <v>388.2</v>
      </c>
      <c r="R94" s="28">
        <v>0</v>
      </c>
      <c r="S94" s="28">
        <v>1838.4</v>
      </c>
      <c r="T94" s="28">
        <v>543</v>
      </c>
      <c r="U94" s="28">
        <v>0</v>
      </c>
      <c r="V94" s="28">
        <v>0</v>
      </c>
      <c r="W94" s="28">
        <v>45.2</v>
      </c>
      <c r="X94" s="28">
        <v>0</v>
      </c>
      <c r="Y94" s="28">
        <v>0</v>
      </c>
      <c r="Z94" s="28">
        <v>461.54545454545399</v>
      </c>
      <c r="AA94" s="28">
        <v>1657.2</v>
      </c>
      <c r="AB94" s="28">
        <v>0</v>
      </c>
      <c r="AC94" s="28">
        <v>3547.7865000000002</v>
      </c>
      <c r="AD94" s="28">
        <v>19194809.558294099</v>
      </c>
      <c r="AE94" s="28">
        <v>4136.4590399999997</v>
      </c>
      <c r="AF94" s="28">
        <v>0</v>
      </c>
      <c r="AG94" s="28">
        <v>566379.20880000002</v>
      </c>
      <c r="AH94" s="28">
        <v>0</v>
      </c>
      <c r="AI94" s="28">
        <v>751993.02624551998</v>
      </c>
      <c r="AJ94" s="28">
        <v>0</v>
      </c>
      <c r="AK94" s="28">
        <v>814268.64579432795</v>
      </c>
      <c r="AL94" s="28">
        <v>0</v>
      </c>
      <c r="AM94" s="28">
        <v>9478936.1510159709</v>
      </c>
      <c r="AN94" s="28">
        <v>365082.08899999998</v>
      </c>
      <c r="AO94" s="28">
        <v>0</v>
      </c>
      <c r="AP94" s="28">
        <v>0</v>
      </c>
      <c r="AQ94" s="28">
        <v>63740.9459299999</v>
      </c>
      <c r="AR94" s="28">
        <v>0</v>
      </c>
      <c r="AS94" s="28">
        <v>775952.38404599996</v>
      </c>
      <c r="AT94" s="28">
        <v>4063926.0285592298</v>
      </c>
      <c r="AU94" s="28">
        <v>0</v>
      </c>
      <c r="AV94" s="29">
        <v>9.8323556520333195E-5</v>
      </c>
      <c r="AW94" s="28">
        <v>0.5319660420665</v>
      </c>
      <c r="AX94" s="28">
        <v>1.146380607213E-4</v>
      </c>
      <c r="AY94" s="28">
        <v>0</v>
      </c>
      <c r="AZ94" s="28">
        <v>1.56966655542514E-2</v>
      </c>
      <c r="BA94" s="28">
        <v>0</v>
      </c>
      <c r="BB94" s="28">
        <v>2.0840777430927E-2</v>
      </c>
      <c r="BC94" s="28">
        <v>0</v>
      </c>
      <c r="BD94" s="28">
        <v>2.2566687487393499E-2</v>
      </c>
      <c r="BE94" s="28">
        <v>0</v>
      </c>
      <c r="BF94" s="28">
        <v>0.262699774746041</v>
      </c>
      <c r="BG94" s="28">
        <v>1.01179057455551E-2</v>
      </c>
      <c r="BH94" s="28">
        <v>0</v>
      </c>
      <c r="BI94" s="28">
        <v>0</v>
      </c>
      <c r="BJ94" s="28">
        <v>1.7665201950025999E-3</v>
      </c>
      <c r="BK94" s="28">
        <v>0</v>
      </c>
      <c r="BL94" s="28">
        <v>2.150478843353E-2</v>
      </c>
      <c r="BM94" s="28">
        <v>0.11262787672355599</v>
      </c>
      <c r="BN94" s="28">
        <v>23.982729019155499</v>
      </c>
      <c r="BO94" s="28">
        <v>36082772.283225097</v>
      </c>
    </row>
    <row r="95" spans="1:67" hidden="1" x14ac:dyDescent="0.25">
      <c r="A95" s="28" t="s">
        <v>191</v>
      </c>
      <c r="B95" s="28" t="s">
        <v>382</v>
      </c>
      <c r="C95" s="28">
        <v>2024</v>
      </c>
      <c r="D95" s="28">
        <v>0</v>
      </c>
      <c r="E95" s="28">
        <v>865.06</v>
      </c>
      <c r="F95" s="28">
        <v>0</v>
      </c>
      <c r="G95" s="28">
        <v>0</v>
      </c>
      <c r="H95" s="28">
        <v>0</v>
      </c>
      <c r="I95" s="28">
        <v>0</v>
      </c>
      <c r="J95" s="28">
        <v>197.3</v>
      </c>
      <c r="K95" s="28">
        <v>877</v>
      </c>
      <c r="L95" s="28">
        <v>0</v>
      </c>
      <c r="M95" s="28">
        <v>0</v>
      </c>
      <c r="N95" s="28">
        <v>0</v>
      </c>
      <c r="O95" s="28">
        <v>0</v>
      </c>
      <c r="P95" s="28">
        <v>861</v>
      </c>
      <c r="Q95" s="28">
        <v>328.82670000000002</v>
      </c>
      <c r="R95" s="28">
        <v>0</v>
      </c>
      <c r="S95" s="28">
        <v>10024</v>
      </c>
      <c r="T95" s="28">
        <v>4192.3</v>
      </c>
      <c r="U95" s="28">
        <v>3568</v>
      </c>
      <c r="V95" s="28">
        <v>892</v>
      </c>
      <c r="W95" s="28">
        <v>1408.73056</v>
      </c>
      <c r="X95" s="28">
        <v>3241</v>
      </c>
      <c r="Y95" s="28">
        <v>0</v>
      </c>
      <c r="Z95" s="28">
        <v>530.90909090909099</v>
      </c>
      <c r="AA95" s="28">
        <v>2353.6999999999998</v>
      </c>
      <c r="AB95" s="28">
        <v>0</v>
      </c>
      <c r="AC95" s="28">
        <v>99709.928</v>
      </c>
      <c r="AD95" s="28">
        <v>1113439.2</v>
      </c>
      <c r="AE95" s="28">
        <v>0</v>
      </c>
      <c r="AF95" s="28">
        <v>0</v>
      </c>
      <c r="AG95" s="28">
        <v>0</v>
      </c>
      <c r="AH95" s="28">
        <v>0</v>
      </c>
      <c r="AI95" s="28">
        <v>1247769.06219363</v>
      </c>
      <c r="AJ95" s="28">
        <v>0</v>
      </c>
      <c r="AK95" s="28">
        <v>1224402.9116718001</v>
      </c>
      <c r="AL95" s="28">
        <v>0</v>
      </c>
      <c r="AM95" s="28">
        <v>60923575.767200001</v>
      </c>
      <c r="AN95" s="28">
        <v>1259162.5914537101</v>
      </c>
      <c r="AO95" s="28">
        <v>28499237.299199998</v>
      </c>
      <c r="AP95" s="28">
        <v>2020464.8034628499</v>
      </c>
      <c r="AQ95" s="28">
        <v>1003068.778176</v>
      </c>
      <c r="AR95" s="28">
        <v>0</v>
      </c>
      <c r="AS95" s="28">
        <v>771660.61369899998</v>
      </c>
      <c r="AT95" s="28">
        <v>4792757.2612075303</v>
      </c>
      <c r="AU95" s="28">
        <v>0</v>
      </c>
      <c r="AV95" s="28">
        <v>9.6847834109969996E-4</v>
      </c>
      <c r="AW95" s="28">
        <v>1.0814788165642001E-2</v>
      </c>
      <c r="AX95" s="28">
        <v>0</v>
      </c>
      <c r="AY95" s="28">
        <v>0</v>
      </c>
      <c r="AZ95" s="28">
        <v>0</v>
      </c>
      <c r="BA95" s="28">
        <v>0</v>
      </c>
      <c r="BB95" s="28">
        <v>1.21195284729207E-2</v>
      </c>
      <c r="BC95" s="28">
        <v>0</v>
      </c>
      <c r="BD95" s="28">
        <v>1.18925740346899E-2</v>
      </c>
      <c r="BE95" s="28">
        <v>0</v>
      </c>
      <c r="BF95" s="28">
        <v>0.59174813156902695</v>
      </c>
      <c r="BG95" s="28">
        <v>1.22301933438959E-2</v>
      </c>
      <c r="BH95" s="28">
        <v>0.27681189441975201</v>
      </c>
      <c r="BI95" s="28">
        <v>1.9624689741106999E-2</v>
      </c>
      <c r="BJ95" s="28">
        <v>9.7427648959573006E-3</v>
      </c>
      <c r="BK95" s="28">
        <v>0</v>
      </c>
      <c r="BL95" s="28">
        <v>7.4951071175901997E-3</v>
      </c>
      <c r="BM95" s="28">
        <v>4.6551849898317198E-2</v>
      </c>
      <c r="BN95" s="28">
        <v>24.255965133536399</v>
      </c>
      <c r="BO95" s="28">
        <v>102955248.21626399</v>
      </c>
    </row>
    <row r="96" spans="1:67" hidden="1" x14ac:dyDescent="0.25">
      <c r="A96" s="28" t="s">
        <v>190</v>
      </c>
      <c r="B96" s="28" t="s">
        <v>382</v>
      </c>
      <c r="C96" s="28">
        <v>2024</v>
      </c>
      <c r="D96" s="28">
        <v>0</v>
      </c>
      <c r="E96" s="28">
        <v>21.8</v>
      </c>
      <c r="F96" s="28">
        <v>0</v>
      </c>
      <c r="G96" s="28">
        <v>0</v>
      </c>
      <c r="H96" s="28">
        <v>0</v>
      </c>
      <c r="I96" s="28">
        <v>0</v>
      </c>
      <c r="J96" s="28">
        <v>72</v>
      </c>
      <c r="K96" s="28">
        <v>0</v>
      </c>
      <c r="L96" s="28">
        <v>0</v>
      </c>
      <c r="M96" s="28">
        <v>0</v>
      </c>
      <c r="N96" s="28">
        <v>0</v>
      </c>
      <c r="O96" s="28">
        <v>0</v>
      </c>
      <c r="P96" s="28">
        <v>282</v>
      </c>
      <c r="Q96" s="28">
        <v>734.503999999999</v>
      </c>
      <c r="R96" s="28">
        <v>0</v>
      </c>
      <c r="S96" s="28">
        <v>0</v>
      </c>
      <c r="T96" s="28">
        <v>0</v>
      </c>
      <c r="U96" s="28">
        <v>0</v>
      </c>
      <c r="V96" s="28">
        <v>0</v>
      </c>
      <c r="W96" s="28">
        <v>72</v>
      </c>
      <c r="X96" s="28">
        <v>0</v>
      </c>
      <c r="Y96" s="28">
        <v>0</v>
      </c>
      <c r="Z96" s="28">
        <v>168.09090909090901</v>
      </c>
      <c r="AA96" s="28">
        <v>126.5</v>
      </c>
      <c r="AB96" s="28">
        <v>0</v>
      </c>
      <c r="AC96" s="28">
        <v>0</v>
      </c>
      <c r="AD96" s="28">
        <v>0</v>
      </c>
      <c r="AE96" s="28">
        <v>0</v>
      </c>
      <c r="AF96" s="28">
        <v>0</v>
      </c>
      <c r="AG96" s="28">
        <v>0</v>
      </c>
      <c r="AH96" s="28">
        <v>0</v>
      </c>
      <c r="AI96" s="28">
        <v>1340032.757856</v>
      </c>
      <c r="AJ96" s="28">
        <v>24121286.670000002</v>
      </c>
      <c r="AK96" s="28">
        <v>2939111.3184190402</v>
      </c>
      <c r="AL96" s="28">
        <v>0</v>
      </c>
      <c r="AM96" s="28">
        <v>0</v>
      </c>
      <c r="AN96" s="28">
        <v>0</v>
      </c>
      <c r="AO96" s="28">
        <v>0</v>
      </c>
      <c r="AP96" s="28">
        <v>0</v>
      </c>
      <c r="AQ96" s="28">
        <v>41649.666239999999</v>
      </c>
      <c r="AR96" s="28">
        <v>0</v>
      </c>
      <c r="AS96" s="28">
        <v>218607.153513</v>
      </c>
      <c r="AT96" s="28">
        <v>225714.89522057099</v>
      </c>
      <c r="AU96" s="28">
        <v>0</v>
      </c>
      <c r="AV96" s="28">
        <v>0</v>
      </c>
      <c r="AW96" s="28">
        <v>0</v>
      </c>
      <c r="AX96" s="28">
        <v>0</v>
      </c>
      <c r="AY96" s="28">
        <v>0</v>
      </c>
      <c r="AZ96" s="28">
        <v>0</v>
      </c>
      <c r="BA96" s="28">
        <v>0</v>
      </c>
      <c r="BB96" s="28">
        <v>4.6389742012826501E-2</v>
      </c>
      <c r="BC96" s="28">
        <v>0.83503948622051205</v>
      </c>
      <c r="BD96" s="28">
        <v>0.101747225960792</v>
      </c>
      <c r="BE96" s="28">
        <v>0</v>
      </c>
      <c r="BF96" s="28">
        <v>0</v>
      </c>
      <c r="BG96" s="28">
        <v>0</v>
      </c>
      <c r="BH96" s="28">
        <v>0</v>
      </c>
      <c r="BI96" s="28">
        <v>0</v>
      </c>
      <c r="BJ96" s="28">
        <v>1.4418433135060999E-3</v>
      </c>
      <c r="BK96" s="28">
        <v>0</v>
      </c>
      <c r="BL96" s="28">
        <v>7.5678220507472997E-3</v>
      </c>
      <c r="BM96" s="28">
        <v>7.8138804416150003E-3</v>
      </c>
      <c r="BO96" s="28">
        <v>28886402.461248599</v>
      </c>
    </row>
    <row r="97" spans="1:67" hidden="1" x14ac:dyDescent="0.25">
      <c r="A97" s="28" t="s">
        <v>192</v>
      </c>
      <c r="B97" s="28" t="s">
        <v>382</v>
      </c>
      <c r="C97" s="28">
        <v>2024</v>
      </c>
      <c r="D97" s="28">
        <v>0</v>
      </c>
      <c r="E97" s="28">
        <v>14.8</v>
      </c>
      <c r="F97" s="28">
        <v>26.620378614288299</v>
      </c>
      <c r="G97" s="28">
        <v>0</v>
      </c>
      <c r="H97" s="28">
        <v>0</v>
      </c>
      <c r="I97" s="28">
        <v>0</v>
      </c>
      <c r="J97" s="28">
        <v>50</v>
      </c>
      <c r="K97" s="28">
        <v>670</v>
      </c>
      <c r="L97" s="28">
        <v>0</v>
      </c>
      <c r="M97" s="28">
        <v>0</v>
      </c>
      <c r="N97" s="28">
        <v>0</v>
      </c>
      <c r="O97" s="28">
        <v>0</v>
      </c>
      <c r="P97" s="28">
        <v>21589.5</v>
      </c>
      <c r="Q97" s="28">
        <v>3837.9393</v>
      </c>
      <c r="R97" s="28">
        <v>0</v>
      </c>
      <c r="S97" s="28">
        <v>2635.6</v>
      </c>
      <c r="T97" s="28">
        <v>623.79999999999995</v>
      </c>
      <c r="U97" s="28">
        <v>1163</v>
      </c>
      <c r="V97" s="28">
        <v>0</v>
      </c>
      <c r="W97" s="28">
        <v>71.599999999999994</v>
      </c>
      <c r="X97" s="28">
        <v>314</v>
      </c>
      <c r="Y97" s="28">
        <v>0</v>
      </c>
      <c r="Z97" s="28">
        <v>220.45454545454501</v>
      </c>
      <c r="AA97" s="28">
        <v>274.2</v>
      </c>
      <c r="AB97" s="28">
        <v>0</v>
      </c>
      <c r="AC97" s="28">
        <v>0</v>
      </c>
      <c r="AD97" s="28">
        <v>3609065.952</v>
      </c>
      <c r="AE97" s="28">
        <v>0</v>
      </c>
      <c r="AF97" s="28">
        <v>0</v>
      </c>
      <c r="AG97" s="28">
        <v>0</v>
      </c>
      <c r="AH97" s="28">
        <v>0</v>
      </c>
      <c r="AI97" s="28">
        <v>85158131.889269605</v>
      </c>
      <c r="AJ97" s="28">
        <v>8717420</v>
      </c>
      <c r="AK97" s="28">
        <v>9752797.1852253396</v>
      </c>
      <c r="AL97" s="28">
        <v>0</v>
      </c>
      <c r="AM97" s="28">
        <v>9882275.2505215406</v>
      </c>
      <c r="AN97" s="28">
        <v>0</v>
      </c>
      <c r="AO97" s="28">
        <v>9289409.4671999998</v>
      </c>
      <c r="AP97" s="28">
        <v>0</v>
      </c>
      <c r="AQ97" s="28">
        <v>316262.85024</v>
      </c>
      <c r="AR97" s="28">
        <v>0</v>
      </c>
      <c r="AS97" s="28">
        <v>274646.75979099999</v>
      </c>
      <c r="AT97" s="28">
        <v>546713.07689696795</v>
      </c>
      <c r="AU97" s="28">
        <v>0</v>
      </c>
      <c r="AV97" s="28">
        <v>0</v>
      </c>
      <c r="AW97" s="28">
        <v>2.8296030530681301E-2</v>
      </c>
      <c r="AX97" s="28">
        <v>0</v>
      </c>
      <c r="AY97" s="28">
        <v>0</v>
      </c>
      <c r="AZ97" s="28">
        <v>0</v>
      </c>
      <c r="BA97" s="28">
        <v>0</v>
      </c>
      <c r="BB97" s="28">
        <v>0.66766225165246296</v>
      </c>
      <c r="BC97" s="28">
        <v>6.8346875825884501E-2</v>
      </c>
      <c r="BD97" s="28">
        <v>7.6464506490869097E-2</v>
      </c>
      <c r="BE97" s="28">
        <v>0</v>
      </c>
      <c r="BF97" s="28">
        <v>7.7479648729166198E-2</v>
      </c>
      <c r="BG97" s="28">
        <v>0</v>
      </c>
      <c r="BH97" s="28">
        <v>7.2831424360706998E-2</v>
      </c>
      <c r="BI97" s="28">
        <v>0</v>
      </c>
      <c r="BJ97" s="28">
        <v>2.4795842983007998E-3</v>
      </c>
      <c r="BK97" s="28">
        <v>0</v>
      </c>
      <c r="BL97" s="28">
        <v>2.1533031547656001E-3</v>
      </c>
      <c r="BM97" s="28">
        <v>4.2863749571621004E-3</v>
      </c>
      <c r="BN97" s="28">
        <v>8.1959490831624393</v>
      </c>
      <c r="BO97" s="28">
        <v>127546722.431144</v>
      </c>
    </row>
    <row r="98" spans="1:67" hidden="1" x14ac:dyDescent="0.25">
      <c r="A98" s="28" t="s">
        <v>194</v>
      </c>
      <c r="B98" s="28" t="s">
        <v>382</v>
      </c>
      <c r="C98" s="28">
        <v>2024</v>
      </c>
      <c r="D98" s="28">
        <v>0</v>
      </c>
      <c r="E98" s="28">
        <v>0</v>
      </c>
      <c r="F98" s="28">
        <v>6.3616648260000002</v>
      </c>
      <c r="G98" s="28">
        <v>0</v>
      </c>
      <c r="H98" s="28">
        <v>0</v>
      </c>
      <c r="I98" s="28">
        <v>0</v>
      </c>
      <c r="J98" s="28">
        <v>121.7</v>
      </c>
      <c r="K98" s="28">
        <v>5083.3999999999996</v>
      </c>
      <c r="L98" s="28">
        <v>0</v>
      </c>
      <c r="M98" s="28">
        <v>0</v>
      </c>
      <c r="N98" s="28">
        <v>0</v>
      </c>
      <c r="O98" s="28">
        <v>0</v>
      </c>
      <c r="P98" s="28">
        <v>333.63499999999999</v>
      </c>
      <c r="Q98" s="28">
        <v>307.60000000000002</v>
      </c>
      <c r="R98" s="28">
        <v>0</v>
      </c>
      <c r="S98" s="28">
        <v>3426.5</v>
      </c>
      <c r="T98" s="28">
        <v>3085.7</v>
      </c>
      <c r="U98" s="28">
        <v>1201.0999999999999</v>
      </c>
      <c r="V98" s="28">
        <v>0</v>
      </c>
      <c r="W98" s="28">
        <v>722.8</v>
      </c>
      <c r="X98" s="28">
        <v>0</v>
      </c>
      <c r="Y98" s="28">
        <v>0</v>
      </c>
      <c r="Z98" s="28">
        <v>118.90909090909</v>
      </c>
      <c r="AA98" s="28">
        <v>498.33489982580102</v>
      </c>
      <c r="AB98" s="28">
        <v>0</v>
      </c>
      <c r="AC98" s="28">
        <v>69938.788799999995</v>
      </c>
      <c r="AD98" s="28">
        <v>29586719.5607123</v>
      </c>
      <c r="AE98" s="28">
        <v>0</v>
      </c>
      <c r="AF98" s="28">
        <v>0</v>
      </c>
      <c r="AG98" s="28">
        <v>0</v>
      </c>
      <c r="AH98" s="28">
        <v>0</v>
      </c>
      <c r="AI98" s="28">
        <v>1843349.14081653</v>
      </c>
      <c r="AJ98" s="28">
        <v>0</v>
      </c>
      <c r="AK98" s="28">
        <v>958737.83896375902</v>
      </c>
      <c r="AL98" s="28">
        <v>0</v>
      </c>
      <c r="AM98" s="28">
        <v>20774444.520986799</v>
      </c>
      <c r="AN98" s="28">
        <v>426820.87268838502</v>
      </c>
      <c r="AO98" s="28">
        <v>9593731.4798399992</v>
      </c>
      <c r="AP98" s="28">
        <v>0</v>
      </c>
      <c r="AQ98" s="28">
        <v>566841.94655999995</v>
      </c>
      <c r="AR98" s="28">
        <v>0</v>
      </c>
      <c r="AS98" s="28">
        <v>160902.277157</v>
      </c>
      <c r="AT98" s="28">
        <v>1030098.83267941</v>
      </c>
      <c r="AU98" s="28">
        <v>0</v>
      </c>
      <c r="AV98" s="28">
        <v>1.0757896230518E-3</v>
      </c>
      <c r="AW98" s="28">
        <v>0.45509918644113501</v>
      </c>
      <c r="AX98" s="28">
        <v>0</v>
      </c>
      <c r="AY98" s="28">
        <v>0</v>
      </c>
      <c r="AZ98" s="28">
        <v>0</v>
      </c>
      <c r="BA98" s="28">
        <v>0</v>
      </c>
      <c r="BB98" s="28">
        <v>2.83541638535195E-2</v>
      </c>
      <c r="BC98" s="28">
        <v>0</v>
      </c>
      <c r="BD98" s="28">
        <v>1.47471844462986E-2</v>
      </c>
      <c r="BE98" s="28">
        <v>0</v>
      </c>
      <c r="BF98" s="28">
        <v>0.31954988388851202</v>
      </c>
      <c r="BG98" s="28">
        <v>6.5653047989311999E-3</v>
      </c>
      <c r="BH98" s="28">
        <v>0.14756956689472001</v>
      </c>
      <c r="BI98" s="28">
        <v>0</v>
      </c>
      <c r="BJ98" s="28">
        <v>8.7190912865756E-3</v>
      </c>
      <c r="BK98" s="28">
        <v>0</v>
      </c>
      <c r="BL98" s="28">
        <v>2.4749785213738999E-3</v>
      </c>
      <c r="BM98" s="28">
        <v>1.5844850245881E-2</v>
      </c>
      <c r="BN98" s="28">
        <v>37.861629438103797</v>
      </c>
      <c r="BO98" s="28">
        <v>65011585.259204298</v>
      </c>
    </row>
    <row r="99" spans="1:67" hidden="1" x14ac:dyDescent="0.25">
      <c r="A99" s="28" t="s">
        <v>193</v>
      </c>
      <c r="B99" s="28" t="s">
        <v>382</v>
      </c>
      <c r="C99" s="28">
        <v>2024</v>
      </c>
      <c r="D99" s="28">
        <v>0</v>
      </c>
      <c r="E99" s="28">
        <v>97</v>
      </c>
      <c r="F99" s="28">
        <v>0.21390000000000001</v>
      </c>
      <c r="G99" s="28">
        <v>0</v>
      </c>
      <c r="H99" s="28">
        <v>0</v>
      </c>
      <c r="I99" s="28">
        <v>0</v>
      </c>
      <c r="J99" s="28">
        <v>0</v>
      </c>
      <c r="K99" s="28">
        <v>11150</v>
      </c>
      <c r="L99" s="28">
        <v>0</v>
      </c>
      <c r="M99" s="28">
        <v>0</v>
      </c>
      <c r="N99" s="28">
        <v>0</v>
      </c>
      <c r="O99" s="28">
        <v>0</v>
      </c>
      <c r="P99" s="28">
        <v>231</v>
      </c>
      <c r="Q99" s="28">
        <v>1626.41919999999</v>
      </c>
      <c r="R99" s="28">
        <v>0</v>
      </c>
      <c r="S99" s="28">
        <v>0</v>
      </c>
      <c r="T99" s="28">
        <v>1093.4000000000001</v>
      </c>
      <c r="U99" s="28">
        <v>0</v>
      </c>
      <c r="V99" s="28">
        <v>0</v>
      </c>
      <c r="W99" s="28">
        <v>16.399999999999999</v>
      </c>
      <c r="X99" s="28">
        <v>0</v>
      </c>
      <c r="Y99" s="28">
        <v>0</v>
      </c>
      <c r="Z99" s="28">
        <v>79</v>
      </c>
      <c r="AA99" s="28">
        <v>0</v>
      </c>
      <c r="AB99" s="28">
        <v>0</v>
      </c>
      <c r="AC99" s="28">
        <v>0</v>
      </c>
      <c r="AD99" s="28">
        <v>12462865.0883382</v>
      </c>
      <c r="AE99" s="28">
        <v>0</v>
      </c>
      <c r="AF99" s="28">
        <v>0</v>
      </c>
      <c r="AG99" s="28">
        <v>0</v>
      </c>
      <c r="AH99" s="28">
        <v>0</v>
      </c>
      <c r="AI99" s="28">
        <v>1616010.0275999999</v>
      </c>
      <c r="AJ99" s="28">
        <v>0</v>
      </c>
      <c r="AK99" s="28">
        <v>5708326.3931211103</v>
      </c>
      <c r="AL99" s="28">
        <v>0</v>
      </c>
      <c r="AM99" s="28">
        <v>0</v>
      </c>
      <c r="AN99" s="28">
        <v>807073.61566000001</v>
      </c>
      <c r="AO99" s="28">
        <v>0</v>
      </c>
      <c r="AP99" s="28">
        <v>0</v>
      </c>
      <c r="AQ99" s="28">
        <v>24715.186559999998</v>
      </c>
      <c r="AR99" s="28">
        <v>0</v>
      </c>
      <c r="AS99" s="28">
        <v>106958.917397</v>
      </c>
      <c r="AT99" s="28">
        <v>0</v>
      </c>
      <c r="AU99" s="28">
        <v>0</v>
      </c>
      <c r="AV99" s="28">
        <v>0</v>
      </c>
      <c r="AW99" s="28">
        <v>0.60131697471759904</v>
      </c>
      <c r="AX99" s="28">
        <v>0</v>
      </c>
      <c r="AY99" s="28">
        <v>0</v>
      </c>
      <c r="AZ99" s="28">
        <v>0</v>
      </c>
      <c r="BA99" s="28">
        <v>0</v>
      </c>
      <c r="BB99" s="28">
        <v>7.7970374710949003E-2</v>
      </c>
      <c r="BC99" s="28">
        <v>0</v>
      </c>
      <c r="BD99" s="28">
        <v>0.27541929829795597</v>
      </c>
      <c r="BE99" s="28">
        <v>0</v>
      </c>
      <c r="BF99" s="28">
        <v>0</v>
      </c>
      <c r="BG99" s="28">
        <v>3.8940248610825297E-2</v>
      </c>
      <c r="BH99" s="28">
        <v>0</v>
      </c>
      <c r="BI99" s="28">
        <v>0</v>
      </c>
      <c r="BJ99" s="28">
        <v>1.1924754947196001E-3</v>
      </c>
      <c r="BK99" s="28">
        <v>0</v>
      </c>
      <c r="BL99" s="28">
        <v>5.1606281679495002E-3</v>
      </c>
      <c r="BM99" s="28">
        <v>0</v>
      </c>
      <c r="BN99" s="28">
        <v>12.8499951149139</v>
      </c>
      <c r="BO99" s="28">
        <v>20725949.2286763</v>
      </c>
    </row>
    <row r="100" spans="1:67" hidden="1" x14ac:dyDescent="0.25">
      <c r="A100" s="28" t="s">
        <v>195</v>
      </c>
      <c r="B100" s="28" t="s">
        <v>382</v>
      </c>
      <c r="C100" s="28">
        <v>2024</v>
      </c>
      <c r="D100" s="28">
        <v>0</v>
      </c>
      <c r="E100" s="28">
        <v>0</v>
      </c>
      <c r="F100" s="28">
        <v>0</v>
      </c>
      <c r="G100" s="28">
        <v>0</v>
      </c>
      <c r="H100" s="28">
        <v>0</v>
      </c>
      <c r="I100" s="28">
        <v>0</v>
      </c>
      <c r="J100" s="28">
        <v>0</v>
      </c>
      <c r="K100" s="28">
        <v>4961</v>
      </c>
      <c r="L100" s="28">
        <v>0</v>
      </c>
      <c r="M100" s="28">
        <v>0</v>
      </c>
      <c r="N100" s="28">
        <v>0</v>
      </c>
      <c r="O100" s="28">
        <v>0</v>
      </c>
      <c r="P100" s="28">
        <v>308.3</v>
      </c>
      <c r="Q100" s="28">
        <v>8347.9123080872105</v>
      </c>
      <c r="R100" s="28">
        <v>0</v>
      </c>
      <c r="S100" s="28">
        <v>94</v>
      </c>
      <c r="T100" s="28">
        <v>150</v>
      </c>
      <c r="U100" s="28">
        <v>0</v>
      </c>
      <c r="V100" s="28">
        <v>0</v>
      </c>
      <c r="W100" s="28">
        <v>4.7</v>
      </c>
      <c r="X100" s="28">
        <v>0</v>
      </c>
      <c r="Y100" s="28">
        <v>0</v>
      </c>
      <c r="Z100" s="28">
        <v>8.6363636363636296</v>
      </c>
      <c r="AA100" s="28">
        <v>92</v>
      </c>
      <c r="AB100" s="28">
        <v>0</v>
      </c>
      <c r="AC100" s="28">
        <v>0</v>
      </c>
      <c r="AD100" s="28">
        <v>28483548.6277165</v>
      </c>
      <c r="AE100" s="28">
        <v>0</v>
      </c>
      <c r="AF100" s="28">
        <v>0</v>
      </c>
      <c r="AG100" s="28">
        <v>0</v>
      </c>
      <c r="AH100" s="28">
        <v>0</v>
      </c>
      <c r="AI100" s="28">
        <v>893051.88866399997</v>
      </c>
      <c r="AJ100" s="28">
        <v>0</v>
      </c>
      <c r="AK100" s="28">
        <v>29894334.1595039</v>
      </c>
      <c r="AL100" s="28">
        <v>0</v>
      </c>
      <c r="AM100" s="28">
        <v>704050.22400000005</v>
      </c>
      <c r="AN100" s="28">
        <v>231962.00279999999</v>
      </c>
      <c r="AO100" s="28">
        <v>0</v>
      </c>
      <c r="AP100" s="28">
        <v>0</v>
      </c>
      <c r="AQ100" s="28">
        <v>0</v>
      </c>
      <c r="AR100" s="28">
        <v>0</v>
      </c>
      <c r="AS100" s="28">
        <v>13917.436768</v>
      </c>
      <c r="AT100" s="28">
        <v>206366.32953187599</v>
      </c>
      <c r="AU100" s="28">
        <v>0</v>
      </c>
      <c r="AV100" s="28">
        <v>0</v>
      </c>
      <c r="AW100" s="28">
        <v>0.47136941925647902</v>
      </c>
      <c r="AX100" s="28">
        <v>0</v>
      </c>
      <c r="AY100" s="28">
        <v>0</v>
      </c>
      <c r="AZ100" s="28">
        <v>0</v>
      </c>
      <c r="BA100" s="28">
        <v>0</v>
      </c>
      <c r="BB100" s="28">
        <v>1.47789643638654E-2</v>
      </c>
      <c r="BC100" s="28">
        <v>0</v>
      </c>
      <c r="BD100" s="28">
        <v>0.49471626994231699</v>
      </c>
      <c r="BE100" s="28">
        <v>0</v>
      </c>
      <c r="BF100" s="28">
        <v>1.16512078446343E-2</v>
      </c>
      <c r="BG100" s="28">
        <v>3.8386998747412999E-3</v>
      </c>
      <c r="BH100" s="28">
        <v>0</v>
      </c>
      <c r="BI100" s="28">
        <v>0</v>
      </c>
      <c r="BJ100" s="28">
        <v>0</v>
      </c>
      <c r="BK100" s="28">
        <v>0</v>
      </c>
      <c r="BL100" s="28">
        <v>2.3031730254589999E-4</v>
      </c>
      <c r="BM100" s="28">
        <v>3.4151214154151E-3</v>
      </c>
      <c r="BN100" s="28">
        <v>30.136402569317401</v>
      </c>
      <c r="BO100" s="28">
        <v>60427230.668984301</v>
      </c>
    </row>
    <row r="101" spans="1:67" hidden="1" x14ac:dyDescent="0.25">
      <c r="A101" s="28" t="s">
        <v>146</v>
      </c>
      <c r="B101" s="28" t="s">
        <v>382</v>
      </c>
      <c r="C101" s="28">
        <v>2026</v>
      </c>
      <c r="D101" s="28">
        <v>0</v>
      </c>
      <c r="E101" s="28">
        <v>2</v>
      </c>
      <c r="F101" s="28">
        <v>0</v>
      </c>
      <c r="G101" s="28">
        <v>0</v>
      </c>
      <c r="H101" s="28">
        <v>0</v>
      </c>
      <c r="I101" s="28">
        <v>0</v>
      </c>
      <c r="J101" s="28">
        <v>0</v>
      </c>
      <c r="K101" s="28">
        <v>4730.3</v>
      </c>
      <c r="L101" s="28">
        <v>0</v>
      </c>
      <c r="M101" s="28">
        <v>0</v>
      </c>
      <c r="N101" s="28">
        <v>0</v>
      </c>
      <c r="O101" s="28">
        <v>0</v>
      </c>
      <c r="P101" s="28">
        <v>3128</v>
      </c>
      <c r="Q101" s="28">
        <v>0</v>
      </c>
      <c r="R101" s="28">
        <v>0</v>
      </c>
      <c r="S101" s="28">
        <v>9663.5</v>
      </c>
      <c r="T101" s="28">
        <v>2255</v>
      </c>
      <c r="U101" s="28">
        <v>5525.4</v>
      </c>
      <c r="V101" s="28">
        <v>0</v>
      </c>
      <c r="W101" s="28">
        <v>1585.1</v>
      </c>
      <c r="X101" s="28">
        <v>0</v>
      </c>
      <c r="Y101" s="28">
        <v>0</v>
      </c>
      <c r="Z101" s="28">
        <v>89.181818181818002</v>
      </c>
      <c r="AA101" s="28">
        <v>601.099999999999</v>
      </c>
      <c r="AB101" s="28">
        <v>0</v>
      </c>
      <c r="AC101" s="28">
        <v>0</v>
      </c>
      <c r="AD101" s="28">
        <v>33547877.941440001</v>
      </c>
      <c r="AE101" s="28">
        <v>0</v>
      </c>
      <c r="AF101" s="28">
        <v>0</v>
      </c>
      <c r="AG101" s="28">
        <v>0</v>
      </c>
      <c r="AH101" s="28">
        <v>0</v>
      </c>
      <c r="AI101" s="28">
        <v>8470131.2481951397</v>
      </c>
      <c r="AJ101" s="28">
        <v>0</v>
      </c>
      <c r="AK101" s="28">
        <v>0</v>
      </c>
      <c r="AL101" s="28">
        <v>0</v>
      </c>
      <c r="AM101" s="28">
        <v>57004824.715885401</v>
      </c>
      <c r="AN101" s="28">
        <v>4620138.3262400003</v>
      </c>
      <c r="AO101" s="28">
        <v>44133880.541759998</v>
      </c>
      <c r="AP101" s="28">
        <v>0</v>
      </c>
      <c r="AQ101" s="28">
        <v>928140.12901999999</v>
      </c>
      <c r="AR101" s="28">
        <v>0</v>
      </c>
      <c r="AS101" s="28">
        <v>134961.128432</v>
      </c>
      <c r="AT101" s="28">
        <v>1305088.6252834599</v>
      </c>
      <c r="AU101" s="28">
        <v>0</v>
      </c>
      <c r="AV101" s="28">
        <v>0</v>
      </c>
      <c r="AW101" s="28">
        <v>0.22343646748460999</v>
      </c>
      <c r="AX101" s="28">
        <v>0</v>
      </c>
      <c r="AY101" s="28">
        <v>0</v>
      </c>
      <c r="AZ101" s="28">
        <v>0</v>
      </c>
      <c r="BA101" s="28">
        <v>0</v>
      </c>
      <c r="BB101" s="28">
        <v>5.6412993052236599E-2</v>
      </c>
      <c r="BC101" s="28">
        <v>0</v>
      </c>
      <c r="BD101" s="28">
        <v>0</v>
      </c>
      <c r="BE101" s="28">
        <v>0</v>
      </c>
      <c r="BF101" s="28">
        <v>0.37966504725962202</v>
      </c>
      <c r="BG101" s="28">
        <v>3.0771167962017901E-2</v>
      </c>
      <c r="BH101" s="28">
        <v>0.29394164310040199</v>
      </c>
      <c r="BI101" s="28">
        <v>0</v>
      </c>
      <c r="BJ101" s="28">
        <v>6.1816235328188002E-3</v>
      </c>
      <c r="BK101" s="28">
        <v>0</v>
      </c>
      <c r="BL101" s="28">
        <v>8.9887169129499996E-4</v>
      </c>
      <c r="BM101" s="28">
        <v>8.6921859169958992E-3</v>
      </c>
      <c r="BN101" s="28">
        <v>60.780213311495203</v>
      </c>
      <c r="BO101" s="28">
        <v>150145042.65625599</v>
      </c>
    </row>
    <row r="102" spans="1:67" hidden="1" x14ac:dyDescent="0.25">
      <c r="A102" s="28" t="s">
        <v>149</v>
      </c>
      <c r="B102" s="28" t="s">
        <v>382</v>
      </c>
      <c r="C102" s="28">
        <v>2026</v>
      </c>
      <c r="D102" s="28">
        <v>0</v>
      </c>
      <c r="E102" s="28">
        <v>20</v>
      </c>
      <c r="F102" s="28">
        <v>9.16858345279255</v>
      </c>
      <c r="G102" s="28">
        <v>0</v>
      </c>
      <c r="H102" s="28">
        <v>0</v>
      </c>
      <c r="I102" s="28">
        <v>0</v>
      </c>
      <c r="J102" s="28">
        <v>8</v>
      </c>
      <c r="K102" s="28">
        <v>4348.8</v>
      </c>
      <c r="L102" s="28">
        <v>0</v>
      </c>
      <c r="M102" s="28">
        <v>0</v>
      </c>
      <c r="N102" s="28">
        <v>0</v>
      </c>
      <c r="O102" s="28">
        <v>0</v>
      </c>
      <c r="P102" s="28">
        <v>1355</v>
      </c>
      <c r="Q102" s="28">
        <v>0</v>
      </c>
      <c r="R102" s="28">
        <v>0</v>
      </c>
      <c r="S102" s="28">
        <v>4548.8</v>
      </c>
      <c r="T102" s="28">
        <v>715.6</v>
      </c>
      <c r="U102" s="28">
        <v>1817.8</v>
      </c>
      <c r="V102" s="28">
        <v>0</v>
      </c>
      <c r="W102" s="28">
        <v>271.60000000000002</v>
      </c>
      <c r="X102" s="28">
        <v>28</v>
      </c>
      <c r="Y102" s="28">
        <v>0</v>
      </c>
      <c r="Z102" s="28">
        <v>51</v>
      </c>
      <c r="AA102" s="28">
        <v>609.06680869361003</v>
      </c>
      <c r="AB102" s="28">
        <v>0</v>
      </c>
      <c r="AC102" s="28">
        <v>0</v>
      </c>
      <c r="AD102" s="28">
        <v>13269382.276307</v>
      </c>
      <c r="AE102" s="28">
        <v>0</v>
      </c>
      <c r="AF102" s="28">
        <v>0</v>
      </c>
      <c r="AG102" s="28">
        <v>0</v>
      </c>
      <c r="AH102" s="28">
        <v>0</v>
      </c>
      <c r="AI102" s="28">
        <v>3067874.0191855198</v>
      </c>
      <c r="AJ102" s="28">
        <v>0</v>
      </c>
      <c r="AK102" s="28">
        <v>0</v>
      </c>
      <c r="AL102" s="28">
        <v>0</v>
      </c>
      <c r="AM102" s="28">
        <v>12803705.3995963</v>
      </c>
      <c r="AN102" s="28">
        <v>166424.389999999</v>
      </c>
      <c r="AO102" s="28">
        <v>14519594.60832</v>
      </c>
      <c r="AP102" s="28">
        <v>0</v>
      </c>
      <c r="AQ102" s="28">
        <v>40276.600319999998</v>
      </c>
      <c r="AR102" s="28">
        <v>0</v>
      </c>
      <c r="AS102" s="28">
        <v>75085.939428999904</v>
      </c>
      <c r="AT102" s="28">
        <v>1335741.6738911199</v>
      </c>
      <c r="AU102" s="28">
        <v>0</v>
      </c>
      <c r="AV102" s="28">
        <v>0</v>
      </c>
      <c r="AW102" s="28">
        <v>0.293064123704605</v>
      </c>
      <c r="AX102" s="28">
        <v>0</v>
      </c>
      <c r="AY102" s="28">
        <v>0</v>
      </c>
      <c r="AZ102" s="28">
        <v>0</v>
      </c>
      <c r="BA102" s="28">
        <v>0</v>
      </c>
      <c r="BB102" s="28">
        <v>6.7756267198215897E-2</v>
      </c>
      <c r="BC102" s="28">
        <v>0</v>
      </c>
      <c r="BD102" s="28">
        <v>0</v>
      </c>
      <c r="BE102" s="28">
        <v>0</v>
      </c>
      <c r="BF102" s="28">
        <v>0.28277930539423002</v>
      </c>
      <c r="BG102" s="28">
        <v>3.6756057669323E-3</v>
      </c>
      <c r="BH102" s="28">
        <v>0.32067598791174901</v>
      </c>
      <c r="BI102" s="28">
        <v>0</v>
      </c>
      <c r="BJ102" s="28">
        <v>8.8953851300649996E-4</v>
      </c>
      <c r="BK102" s="28">
        <v>0</v>
      </c>
      <c r="BL102" s="28">
        <v>1.6583285177176001E-3</v>
      </c>
      <c r="BM102" s="28">
        <v>2.9500842993542099E-2</v>
      </c>
      <c r="BN102" s="28">
        <v>17.799998700728501</v>
      </c>
      <c r="BO102" s="28">
        <v>45278084.907049</v>
      </c>
    </row>
    <row r="103" spans="1:67" hidden="1" x14ac:dyDescent="0.25">
      <c r="A103" s="28" t="s">
        <v>148</v>
      </c>
      <c r="B103" s="28" t="s">
        <v>382</v>
      </c>
      <c r="C103" s="28">
        <v>2026</v>
      </c>
      <c r="D103" s="28">
        <v>0</v>
      </c>
      <c r="E103" s="28">
        <v>1080.0297499999999</v>
      </c>
      <c r="F103" s="28">
        <v>0</v>
      </c>
      <c r="G103" s="28">
        <v>0</v>
      </c>
      <c r="H103" s="28">
        <v>0</v>
      </c>
      <c r="I103" s="28">
        <v>0</v>
      </c>
      <c r="J103" s="28">
        <v>25.9</v>
      </c>
      <c r="K103" s="28">
        <v>2562</v>
      </c>
      <c r="L103" s="28">
        <v>302.39999999999998</v>
      </c>
      <c r="M103" s="28">
        <v>0</v>
      </c>
      <c r="N103" s="28">
        <v>0</v>
      </c>
      <c r="O103" s="28">
        <v>0</v>
      </c>
      <c r="P103" s="28">
        <v>2589</v>
      </c>
      <c r="Q103" s="28">
        <v>617.29999999999995</v>
      </c>
      <c r="R103" s="28">
        <v>0</v>
      </c>
      <c r="S103" s="28">
        <v>10248.4614608717</v>
      </c>
      <c r="T103" s="28">
        <v>2444.6082435181202</v>
      </c>
      <c r="U103" s="28">
        <v>3937</v>
      </c>
      <c r="V103" s="28">
        <v>0</v>
      </c>
      <c r="W103" s="28">
        <v>758</v>
      </c>
      <c r="X103" s="28">
        <v>216.3</v>
      </c>
      <c r="Y103" s="28">
        <v>0</v>
      </c>
      <c r="Z103" s="28">
        <v>1651.9090909090901</v>
      </c>
      <c r="AA103" s="28">
        <v>2886.88822362581</v>
      </c>
      <c r="AB103" s="28">
        <v>0</v>
      </c>
      <c r="AC103" s="28">
        <v>0</v>
      </c>
      <c r="AD103" s="28">
        <v>17923158.518399999</v>
      </c>
      <c r="AE103" s="28">
        <v>1745547.63493643</v>
      </c>
      <c r="AF103" s="28">
        <v>0</v>
      </c>
      <c r="AG103" s="28">
        <v>0</v>
      </c>
      <c r="AH103" s="28">
        <v>0</v>
      </c>
      <c r="AI103" s="28">
        <v>8349024.8330863304</v>
      </c>
      <c r="AJ103" s="28">
        <v>0</v>
      </c>
      <c r="AK103" s="28">
        <v>1758595.1704712999</v>
      </c>
      <c r="AL103" s="28">
        <v>0</v>
      </c>
      <c r="AM103" s="28">
        <v>19112450.3384193</v>
      </c>
      <c r="AN103" s="28">
        <v>2341584.36448977</v>
      </c>
      <c r="AO103" s="28">
        <v>31446607.972800002</v>
      </c>
      <c r="AP103" s="28">
        <v>0</v>
      </c>
      <c r="AQ103" s="28">
        <v>446364.5184</v>
      </c>
      <c r="AR103" s="28">
        <v>0</v>
      </c>
      <c r="AS103" s="28">
        <v>3130022.3902139999</v>
      </c>
      <c r="AT103" s="28">
        <v>7585367.63412706</v>
      </c>
      <c r="AU103" s="28">
        <v>0</v>
      </c>
      <c r="AV103" s="28">
        <v>0</v>
      </c>
      <c r="AW103" s="28">
        <v>0.19099959881923501</v>
      </c>
      <c r="AX103" s="28">
        <v>1.8601570568628101E-2</v>
      </c>
      <c r="AY103" s="28">
        <v>0</v>
      </c>
      <c r="AZ103" s="28">
        <v>0</v>
      </c>
      <c r="BA103" s="28">
        <v>0</v>
      </c>
      <c r="BB103" s="28">
        <v>8.8972063267433593E-2</v>
      </c>
      <c r="BC103" s="28">
        <v>0</v>
      </c>
      <c r="BD103" s="28">
        <v>1.8740612693942199E-2</v>
      </c>
      <c r="BE103" s="28">
        <v>0</v>
      </c>
      <c r="BF103" s="28">
        <v>0.203673383982129</v>
      </c>
      <c r="BG103" s="28">
        <v>2.49532845318419E-2</v>
      </c>
      <c r="BH103" s="28">
        <v>0.33511333958601602</v>
      </c>
      <c r="BI103" s="28">
        <v>0</v>
      </c>
      <c r="BJ103" s="28">
        <v>4.7567198523640001E-3</v>
      </c>
      <c r="BK103" s="28">
        <v>0</v>
      </c>
      <c r="BL103" s="28">
        <v>3.3355338581219397E-2</v>
      </c>
      <c r="BM103" s="28">
        <v>8.0834088117188493E-2</v>
      </c>
      <c r="BN103" s="28">
        <v>28.613994879293401</v>
      </c>
      <c r="BO103" s="28">
        <v>93838723.375344202</v>
      </c>
    </row>
    <row r="104" spans="1:67" x14ac:dyDescent="0.25">
      <c r="A104" s="28" t="s">
        <v>150</v>
      </c>
      <c r="B104" s="28" t="s">
        <v>382</v>
      </c>
      <c r="C104" s="28">
        <v>2026</v>
      </c>
      <c r="D104" s="28">
        <v>0</v>
      </c>
      <c r="E104" s="28">
        <v>200.379999999999</v>
      </c>
      <c r="F104" s="28">
        <v>2681.2155393212802</v>
      </c>
      <c r="G104" s="28">
        <v>0</v>
      </c>
      <c r="H104" s="28">
        <v>0</v>
      </c>
      <c r="I104" s="28">
        <v>0</v>
      </c>
      <c r="J104" s="28">
        <v>602.1</v>
      </c>
      <c r="K104" s="28">
        <v>0</v>
      </c>
      <c r="L104" s="28">
        <v>965.54700000000003</v>
      </c>
      <c r="M104" s="28">
        <v>0</v>
      </c>
      <c r="N104" s="28">
        <v>2515.0275900000001</v>
      </c>
      <c r="O104" s="28">
        <v>0</v>
      </c>
      <c r="P104" s="28">
        <v>10796.13</v>
      </c>
      <c r="Q104" s="28">
        <v>6306.4566701717204</v>
      </c>
      <c r="R104" s="28">
        <v>0</v>
      </c>
      <c r="S104" s="28">
        <v>19723.7</v>
      </c>
      <c r="T104" s="28">
        <v>13002.6748869405</v>
      </c>
      <c r="U104" s="28">
        <v>0</v>
      </c>
      <c r="V104" s="28">
        <v>0</v>
      </c>
      <c r="W104" s="28">
        <v>1316.2</v>
      </c>
      <c r="X104" s="28">
        <v>4498.0552979949298</v>
      </c>
      <c r="Y104" s="28">
        <v>0</v>
      </c>
      <c r="Z104" s="30">
        <v>12845.909090908999</v>
      </c>
      <c r="AA104" s="28">
        <v>20935.9710649728</v>
      </c>
      <c r="AB104" s="28">
        <v>0</v>
      </c>
      <c r="AC104" s="28">
        <v>313644.71954129398</v>
      </c>
      <c r="AD104" s="28">
        <v>0</v>
      </c>
      <c r="AE104" s="28">
        <v>2662630.4111299198</v>
      </c>
      <c r="AF104" s="28">
        <v>0</v>
      </c>
      <c r="AG104" s="28">
        <v>16939528.927922301</v>
      </c>
      <c r="AH104" s="28">
        <v>0</v>
      </c>
      <c r="AI104" s="28">
        <v>33457606.9792642</v>
      </c>
      <c r="AJ104" s="28">
        <v>0</v>
      </c>
      <c r="AK104" s="28">
        <v>14372111.6078551</v>
      </c>
      <c r="AL104" s="28">
        <v>0</v>
      </c>
      <c r="AM104" s="28">
        <v>72115962.848296896</v>
      </c>
      <c r="AN104" s="28">
        <v>6831577.9205759298</v>
      </c>
      <c r="AO104" s="28">
        <v>0</v>
      </c>
      <c r="AP104" s="28">
        <v>0</v>
      </c>
      <c r="AQ104" s="28">
        <v>1763765.1014400001</v>
      </c>
      <c r="AR104" s="28">
        <v>0</v>
      </c>
      <c r="AS104" s="28">
        <v>22342876.060479</v>
      </c>
      <c r="AT104" s="28">
        <v>56316196.845941097</v>
      </c>
      <c r="AU104" s="28">
        <v>0</v>
      </c>
      <c r="AV104" s="28">
        <v>1.3809896954678001E-3</v>
      </c>
      <c r="AW104" s="28">
        <v>0</v>
      </c>
      <c r="AX104" s="28">
        <v>1.1723663532379899E-2</v>
      </c>
      <c r="AY104" s="28">
        <v>0</v>
      </c>
      <c r="AZ104" s="28">
        <v>7.4585393721129198E-2</v>
      </c>
      <c r="BA104" s="28">
        <v>0</v>
      </c>
      <c r="BB104" s="28">
        <v>0.147315123114306</v>
      </c>
      <c r="BC104" s="28">
        <v>0</v>
      </c>
      <c r="BD104" s="28">
        <v>6.3280957070118798E-2</v>
      </c>
      <c r="BE104" s="28">
        <v>0</v>
      </c>
      <c r="BF104" s="28">
        <v>0.31752934249265902</v>
      </c>
      <c r="BG104" s="28">
        <v>3.0079698857672098E-2</v>
      </c>
      <c r="BH104" s="28">
        <v>0</v>
      </c>
      <c r="BI104" s="28">
        <v>0</v>
      </c>
      <c r="BJ104" s="28">
        <v>7.7659251967536003E-3</v>
      </c>
      <c r="BK104" s="28">
        <v>0</v>
      </c>
      <c r="BL104" s="28">
        <v>9.8376537796533298E-2</v>
      </c>
      <c r="BM104" s="28">
        <v>0.24796236852297901</v>
      </c>
      <c r="BN104" s="28">
        <v>32.306088992801001</v>
      </c>
      <c r="BO104" s="28">
        <v>227115901.42244601</v>
      </c>
    </row>
    <row r="105" spans="1:67" hidden="1" x14ac:dyDescent="0.25">
      <c r="A105" s="28" t="s">
        <v>151</v>
      </c>
      <c r="B105" s="28" t="s">
        <v>382</v>
      </c>
      <c r="C105" s="28">
        <v>2026</v>
      </c>
      <c r="D105" s="28">
        <v>0</v>
      </c>
      <c r="E105" s="28">
        <v>462</v>
      </c>
      <c r="F105" s="28">
        <v>0.33022499999999999</v>
      </c>
      <c r="G105" s="28">
        <v>0</v>
      </c>
      <c r="H105" s="28">
        <v>0</v>
      </c>
      <c r="I105" s="28">
        <v>0</v>
      </c>
      <c r="J105" s="28">
        <v>22.4</v>
      </c>
      <c r="K105" s="28">
        <v>3042</v>
      </c>
      <c r="L105" s="28">
        <v>30</v>
      </c>
      <c r="M105" s="28">
        <v>0</v>
      </c>
      <c r="N105" s="28">
        <v>0</v>
      </c>
      <c r="O105" s="28">
        <v>0</v>
      </c>
      <c r="P105" s="28">
        <v>672.21</v>
      </c>
      <c r="Q105" s="28">
        <v>8500.0380999999998</v>
      </c>
      <c r="R105" s="28">
        <v>0</v>
      </c>
      <c r="S105" s="28">
        <v>3221.6</v>
      </c>
      <c r="T105" s="28">
        <v>2597.5</v>
      </c>
      <c r="U105" s="28">
        <v>0</v>
      </c>
      <c r="V105" s="28">
        <v>0</v>
      </c>
      <c r="W105" s="28">
        <v>532.6</v>
      </c>
      <c r="X105" s="28">
        <v>562.5</v>
      </c>
      <c r="Y105" s="28">
        <v>0</v>
      </c>
      <c r="Z105" s="28">
        <v>836.36363636363603</v>
      </c>
      <c r="AA105" s="28">
        <v>1434.9</v>
      </c>
      <c r="AB105" s="28">
        <v>0</v>
      </c>
      <c r="AC105" s="28">
        <v>11773.44</v>
      </c>
      <c r="AD105" s="28">
        <v>18911848.251946099</v>
      </c>
      <c r="AE105" s="28">
        <v>82729.180800000002</v>
      </c>
      <c r="AF105" s="28">
        <v>0</v>
      </c>
      <c r="AG105" s="28">
        <v>0</v>
      </c>
      <c r="AH105" s="28">
        <v>0</v>
      </c>
      <c r="AI105" s="28">
        <v>1711482.5482656001</v>
      </c>
      <c r="AJ105" s="28">
        <v>0</v>
      </c>
      <c r="AK105" s="28">
        <v>29768028.868163001</v>
      </c>
      <c r="AL105" s="28">
        <v>0</v>
      </c>
      <c r="AM105" s="28">
        <v>5870094.4339558901</v>
      </c>
      <c r="AN105" s="28">
        <v>1234401.7220000001</v>
      </c>
      <c r="AO105" s="28">
        <v>0</v>
      </c>
      <c r="AP105" s="28">
        <v>0</v>
      </c>
      <c r="AQ105" s="28">
        <v>310713.66431999998</v>
      </c>
      <c r="AR105" s="28">
        <v>0</v>
      </c>
      <c r="AS105" s="28">
        <v>1431194.4159200001</v>
      </c>
      <c r="AT105" s="28">
        <v>3615749.9199913898</v>
      </c>
      <c r="AU105" s="28">
        <v>0</v>
      </c>
      <c r="AV105" s="28">
        <v>1.8703432871810001E-4</v>
      </c>
      <c r="AW105" s="28">
        <v>0.300435967960345</v>
      </c>
      <c r="AX105" s="28">
        <v>1.3142460314346E-3</v>
      </c>
      <c r="AY105" s="28">
        <v>0</v>
      </c>
      <c r="AZ105" s="28">
        <v>0</v>
      </c>
      <c r="BA105" s="28">
        <v>0</v>
      </c>
      <c r="BB105" s="28">
        <v>2.7188824126827601E-2</v>
      </c>
      <c r="BC105" s="28">
        <v>0</v>
      </c>
      <c r="BD105" s="28">
        <v>0.47289860029189701</v>
      </c>
      <c r="BE105" s="28">
        <v>0</v>
      </c>
      <c r="BF105" s="28">
        <v>9.3253048553976994E-2</v>
      </c>
      <c r="BG105" s="28">
        <v>1.96098589233775E-2</v>
      </c>
      <c r="BH105" s="28">
        <v>0</v>
      </c>
      <c r="BI105" s="28">
        <v>0</v>
      </c>
      <c r="BJ105" s="28">
        <v>4.9360358255243E-3</v>
      </c>
      <c r="BK105" s="28">
        <v>0</v>
      </c>
      <c r="BL105" s="28">
        <v>2.2736132077525499E-2</v>
      </c>
      <c r="BM105" s="28">
        <v>5.7440251880372099E-2</v>
      </c>
      <c r="BN105" s="28">
        <v>22.470152313696101</v>
      </c>
      <c r="BO105" s="28">
        <v>62948016.445361897</v>
      </c>
    </row>
    <row r="106" spans="1:67" hidden="1" x14ac:dyDescent="0.25">
      <c r="A106" s="28" t="s">
        <v>152</v>
      </c>
      <c r="B106" s="28" t="s">
        <v>382</v>
      </c>
      <c r="C106" s="28">
        <v>2026</v>
      </c>
      <c r="D106" s="28">
        <v>0</v>
      </c>
      <c r="E106" s="28">
        <v>3.2</v>
      </c>
      <c r="F106" s="28">
        <v>107.768069222558</v>
      </c>
      <c r="G106" s="28">
        <v>3.04549997248116</v>
      </c>
      <c r="H106" s="28">
        <v>0</v>
      </c>
      <c r="I106" s="28">
        <v>0</v>
      </c>
      <c r="J106" s="28">
        <v>63.5</v>
      </c>
      <c r="K106" s="28">
        <v>0</v>
      </c>
      <c r="L106" s="28">
        <v>0</v>
      </c>
      <c r="M106" s="28">
        <v>0</v>
      </c>
      <c r="N106" s="28">
        <v>0</v>
      </c>
      <c r="O106" s="28">
        <v>0</v>
      </c>
      <c r="P106" s="28">
        <v>124</v>
      </c>
      <c r="Q106" s="28">
        <v>462.69630000000001</v>
      </c>
      <c r="R106" s="28">
        <v>0</v>
      </c>
      <c r="S106" s="28">
        <v>3949.1</v>
      </c>
      <c r="T106" s="28">
        <v>1005.5</v>
      </c>
      <c r="U106" s="28">
        <v>2073.1</v>
      </c>
      <c r="V106" s="28">
        <v>0</v>
      </c>
      <c r="W106" s="28">
        <v>688.10764308323201</v>
      </c>
      <c r="X106" s="28">
        <v>29.4</v>
      </c>
      <c r="Y106" s="28">
        <v>4.77681562045007</v>
      </c>
      <c r="Z106" s="28">
        <v>698.45454545454402</v>
      </c>
      <c r="AA106" s="28">
        <v>676.70746635230296</v>
      </c>
      <c r="AB106" s="28">
        <v>0</v>
      </c>
      <c r="AC106" s="28">
        <v>276207.75</v>
      </c>
      <c r="AD106" s="28">
        <v>0</v>
      </c>
      <c r="AE106" s="28">
        <v>0</v>
      </c>
      <c r="AF106" s="28">
        <v>0</v>
      </c>
      <c r="AG106" s="28">
        <v>0</v>
      </c>
      <c r="AH106" s="28">
        <v>0</v>
      </c>
      <c r="AI106" s="28">
        <v>477671.07009599998</v>
      </c>
      <c r="AJ106" s="28">
        <v>0</v>
      </c>
      <c r="AK106" s="28">
        <v>1438197.8575397299</v>
      </c>
      <c r="AL106" s="28">
        <v>0</v>
      </c>
      <c r="AM106" s="28">
        <v>24173031.156665102</v>
      </c>
      <c r="AN106" s="28">
        <v>104114.68</v>
      </c>
      <c r="AO106" s="28">
        <v>16558791.716639999</v>
      </c>
      <c r="AP106" s="28">
        <v>0</v>
      </c>
      <c r="AQ106" s="28">
        <v>739624.84223999898</v>
      </c>
      <c r="AR106" s="28">
        <v>3715.2037988596599</v>
      </c>
      <c r="AS106" s="28">
        <v>956227.44769499998</v>
      </c>
      <c r="AT106" s="28">
        <v>1349331.02529137</v>
      </c>
      <c r="AU106" s="28">
        <v>0</v>
      </c>
      <c r="AV106" s="28">
        <v>5.9944934136283001E-3</v>
      </c>
      <c r="AW106" s="28">
        <v>0</v>
      </c>
      <c r="AX106" s="28">
        <v>0</v>
      </c>
      <c r="AY106" s="28">
        <v>0</v>
      </c>
      <c r="AZ106" s="28">
        <v>0</v>
      </c>
      <c r="BA106" s="28">
        <v>0</v>
      </c>
      <c r="BB106" s="28">
        <v>1.0366820205339199E-2</v>
      </c>
      <c r="BC106" s="28">
        <v>0</v>
      </c>
      <c r="BD106" s="28">
        <v>3.1212982200956901E-2</v>
      </c>
      <c r="BE106" s="28">
        <v>0</v>
      </c>
      <c r="BF106" s="28">
        <v>0.52462349827643096</v>
      </c>
      <c r="BG106" s="28">
        <v>2.2595845464945001E-3</v>
      </c>
      <c r="BH106" s="28">
        <v>0.35937285569663502</v>
      </c>
      <c r="BI106" s="28">
        <v>0</v>
      </c>
      <c r="BJ106" s="28">
        <v>1.60519617764656E-2</v>
      </c>
      <c r="BK106" s="29">
        <v>8.0630484490573696E-5</v>
      </c>
      <c r="BL106" s="28">
        <v>2.0752854100358601E-2</v>
      </c>
      <c r="BM106" s="28">
        <v>2.92843192991998E-2</v>
      </c>
      <c r="BN106" s="28">
        <v>9.2121701954834094</v>
      </c>
      <c r="BO106" s="28">
        <v>46076912.749966003</v>
      </c>
    </row>
    <row r="107" spans="1:67" hidden="1" x14ac:dyDescent="0.25">
      <c r="A107" s="28" t="s">
        <v>153</v>
      </c>
      <c r="B107" s="28" t="s">
        <v>382</v>
      </c>
      <c r="C107" s="28">
        <v>2026</v>
      </c>
      <c r="D107" s="28">
        <v>0</v>
      </c>
      <c r="E107" s="28">
        <v>0</v>
      </c>
      <c r="F107" s="28">
        <v>13.482883072583901</v>
      </c>
      <c r="G107" s="28">
        <v>18.921139127276799</v>
      </c>
      <c r="H107" s="28">
        <v>0</v>
      </c>
      <c r="I107" s="28">
        <v>0</v>
      </c>
      <c r="J107" s="28">
        <v>0</v>
      </c>
      <c r="K107" s="28">
        <v>410</v>
      </c>
      <c r="L107" s="28">
        <v>0</v>
      </c>
      <c r="M107" s="28">
        <v>0</v>
      </c>
      <c r="N107" s="28">
        <v>0</v>
      </c>
      <c r="O107" s="28">
        <v>0</v>
      </c>
      <c r="P107" s="28">
        <v>0</v>
      </c>
      <c r="Q107" s="28">
        <v>28.528199999999998</v>
      </c>
      <c r="R107" s="28">
        <v>0</v>
      </c>
      <c r="S107" s="28">
        <v>1504</v>
      </c>
      <c r="T107" s="28">
        <v>186.4</v>
      </c>
      <c r="U107" s="28">
        <v>0</v>
      </c>
      <c r="V107" s="28">
        <v>0</v>
      </c>
      <c r="W107" s="28">
        <v>813</v>
      </c>
      <c r="X107" s="28">
        <v>0</v>
      </c>
      <c r="Y107" s="28">
        <v>26.315216155294401</v>
      </c>
      <c r="Z107" s="28">
        <v>192.636363636364</v>
      </c>
      <c r="AA107" s="28">
        <v>1702.1584404985299</v>
      </c>
      <c r="AB107" s="28">
        <v>0</v>
      </c>
      <c r="AC107" s="28">
        <v>0</v>
      </c>
      <c r="AD107" s="28">
        <v>0</v>
      </c>
      <c r="AE107" s="28">
        <v>0</v>
      </c>
      <c r="AF107" s="28">
        <v>0</v>
      </c>
      <c r="AG107" s="28">
        <v>0</v>
      </c>
      <c r="AH107" s="28">
        <v>0</v>
      </c>
      <c r="AI107" s="28">
        <v>0</v>
      </c>
      <c r="AJ107" s="28">
        <v>0</v>
      </c>
      <c r="AK107" s="28">
        <v>73756.871836184393</v>
      </c>
      <c r="AL107" s="28">
        <v>0</v>
      </c>
      <c r="AM107" s="28">
        <v>2358666.8640000001</v>
      </c>
      <c r="AN107" s="28">
        <v>44513.2</v>
      </c>
      <c r="AO107" s="28">
        <v>0</v>
      </c>
      <c r="AP107" s="28">
        <v>0</v>
      </c>
      <c r="AQ107" s="28">
        <v>45768.864000000001</v>
      </c>
      <c r="AR107" s="28">
        <v>34605.322626069203</v>
      </c>
      <c r="AS107" s="28">
        <v>279379.99151399999</v>
      </c>
      <c r="AT107" s="28">
        <v>3421331.0086371498</v>
      </c>
      <c r="AU107" s="28">
        <v>0</v>
      </c>
      <c r="AV107" s="28">
        <v>0</v>
      </c>
      <c r="AW107" s="28">
        <v>0</v>
      </c>
      <c r="AX107" s="28">
        <v>0</v>
      </c>
      <c r="AY107" s="28">
        <v>0</v>
      </c>
      <c r="AZ107" s="28">
        <v>0</v>
      </c>
      <c r="BA107" s="28">
        <v>0</v>
      </c>
      <c r="BB107" s="28">
        <v>0</v>
      </c>
      <c r="BC107" s="28">
        <v>0</v>
      </c>
      <c r="BD107" s="28">
        <v>1.17859717321329E-2</v>
      </c>
      <c r="BE107" s="28">
        <v>0</v>
      </c>
      <c r="BF107" s="28">
        <v>0.37690292839920397</v>
      </c>
      <c r="BG107" s="28">
        <v>7.112982205536E-3</v>
      </c>
      <c r="BH107" s="28">
        <v>0</v>
      </c>
      <c r="BI107" s="28">
        <v>0</v>
      </c>
      <c r="BJ107" s="28">
        <v>7.3136309049808999E-3</v>
      </c>
      <c r="BK107" s="28">
        <v>5.5297539618822996E-3</v>
      </c>
      <c r="BL107" s="28">
        <v>4.46434969452182E-2</v>
      </c>
      <c r="BM107" s="28">
        <v>0.54671123585104497</v>
      </c>
      <c r="BN107" s="28">
        <v>0.885768482528</v>
      </c>
      <c r="BO107" s="28">
        <v>6258022.1226134105</v>
      </c>
    </row>
    <row r="108" spans="1:67" hidden="1" x14ac:dyDescent="0.25">
      <c r="A108" s="28" t="s">
        <v>154</v>
      </c>
      <c r="B108" s="28" t="s">
        <v>382</v>
      </c>
      <c r="C108" s="28">
        <v>2026</v>
      </c>
      <c r="D108" s="28">
        <v>0</v>
      </c>
      <c r="E108" s="28">
        <v>856</v>
      </c>
      <c r="F108" s="28">
        <v>0</v>
      </c>
      <c r="G108" s="28">
        <v>0</v>
      </c>
      <c r="H108" s="28">
        <v>0</v>
      </c>
      <c r="I108" s="28">
        <v>0</v>
      </c>
      <c r="J108" s="28">
        <v>221.1</v>
      </c>
      <c r="K108" s="28">
        <v>6402</v>
      </c>
      <c r="L108" s="28">
        <v>0</v>
      </c>
      <c r="M108" s="28">
        <v>0</v>
      </c>
      <c r="N108" s="28">
        <v>0</v>
      </c>
      <c r="O108" s="28">
        <v>0</v>
      </c>
      <c r="P108" s="28">
        <v>55</v>
      </c>
      <c r="Q108" s="28">
        <v>0</v>
      </c>
      <c r="R108" s="28">
        <v>0</v>
      </c>
      <c r="S108" s="28">
        <v>33745</v>
      </c>
      <c r="T108" s="28">
        <v>8472.7999999999993</v>
      </c>
      <c r="U108" s="28">
        <v>3626</v>
      </c>
      <c r="V108" s="28">
        <v>0</v>
      </c>
      <c r="W108" s="28">
        <v>2183.6812244539301</v>
      </c>
      <c r="X108" s="28">
        <v>0</v>
      </c>
      <c r="Y108" s="28">
        <v>0</v>
      </c>
      <c r="Z108" s="28">
        <v>2788.0909090908999</v>
      </c>
      <c r="AA108" s="28">
        <v>4468.3999999999996</v>
      </c>
      <c r="AB108" s="28">
        <v>0</v>
      </c>
      <c r="AC108" s="28">
        <v>116210.16</v>
      </c>
      <c r="AD108" s="28">
        <v>26453624.248911601</v>
      </c>
      <c r="AE108" s="28">
        <v>0</v>
      </c>
      <c r="AF108" s="28">
        <v>0</v>
      </c>
      <c r="AG108" s="28">
        <v>0</v>
      </c>
      <c r="AH108" s="28">
        <v>0</v>
      </c>
      <c r="AI108" s="28">
        <v>201578.50547999999</v>
      </c>
      <c r="AJ108" s="28">
        <v>0</v>
      </c>
      <c r="AK108" s="28">
        <v>0</v>
      </c>
      <c r="AL108" s="28">
        <v>0</v>
      </c>
      <c r="AM108" s="28">
        <v>148757330.90470201</v>
      </c>
      <c r="AN108" s="28">
        <v>4453303.68</v>
      </c>
      <c r="AO108" s="28">
        <v>28962509.654399998</v>
      </c>
      <c r="AP108" s="28">
        <v>0</v>
      </c>
      <c r="AQ108" s="28">
        <v>3370879.9021329801</v>
      </c>
      <c r="AR108" s="28">
        <v>0</v>
      </c>
      <c r="AS108" s="28">
        <v>4444559.9356769901</v>
      </c>
      <c r="AT108" s="28">
        <v>10127329.062875301</v>
      </c>
      <c r="AU108" s="28">
        <v>0</v>
      </c>
      <c r="AV108" s="28">
        <v>5.1219326359480005E-4</v>
      </c>
      <c r="AW108" s="28">
        <v>0.11659366218893399</v>
      </c>
      <c r="AX108" s="28">
        <v>0</v>
      </c>
      <c r="AY108" s="28">
        <v>0</v>
      </c>
      <c r="AZ108" s="28">
        <v>0</v>
      </c>
      <c r="BA108" s="28">
        <v>0</v>
      </c>
      <c r="BB108" s="28">
        <v>8.8845203029040004E-4</v>
      </c>
      <c r="BC108" s="28">
        <v>0</v>
      </c>
      <c r="BD108" s="28">
        <v>0</v>
      </c>
      <c r="BE108" s="28">
        <v>0</v>
      </c>
      <c r="BF108" s="28">
        <v>0.65564407449175799</v>
      </c>
      <c r="BG108" s="28">
        <v>1.9627820369907199E-2</v>
      </c>
      <c r="BH108" s="28">
        <v>0.127651509487506</v>
      </c>
      <c r="BI108" s="28">
        <v>0</v>
      </c>
      <c r="BJ108" s="28">
        <v>1.4857065666717901E-2</v>
      </c>
      <c r="BK108" s="28">
        <v>0</v>
      </c>
      <c r="BL108" s="28">
        <v>1.9589282543775299E-2</v>
      </c>
      <c r="BM108" s="28">
        <v>4.4635939957514303E-2</v>
      </c>
      <c r="BN108" s="28">
        <v>86.744708164509206</v>
      </c>
      <c r="BO108" s="28">
        <v>226887326.05417901</v>
      </c>
    </row>
    <row r="109" spans="1:67" hidden="1" x14ac:dyDescent="0.25">
      <c r="A109" s="28" t="s">
        <v>155</v>
      </c>
      <c r="B109" s="28" t="s">
        <v>382</v>
      </c>
      <c r="C109" s="28">
        <v>2026</v>
      </c>
      <c r="D109" s="28">
        <v>0</v>
      </c>
      <c r="E109" s="28">
        <v>167.4</v>
      </c>
      <c r="F109" s="28">
        <v>0</v>
      </c>
      <c r="G109" s="28">
        <v>0</v>
      </c>
      <c r="H109" s="28">
        <v>0</v>
      </c>
      <c r="I109" s="28">
        <v>0</v>
      </c>
      <c r="J109" s="28">
        <v>240.4</v>
      </c>
      <c r="K109" s="28">
        <v>8416</v>
      </c>
      <c r="L109" s="28">
        <v>0</v>
      </c>
      <c r="M109" s="28">
        <v>0</v>
      </c>
      <c r="N109" s="28">
        <v>0</v>
      </c>
      <c r="O109" s="28">
        <v>0</v>
      </c>
      <c r="P109" s="28">
        <v>2275</v>
      </c>
      <c r="Q109" s="28">
        <v>0</v>
      </c>
      <c r="R109" s="28">
        <v>0</v>
      </c>
      <c r="S109" s="28">
        <v>8009.5</v>
      </c>
      <c r="T109" s="28">
        <v>7729.7</v>
      </c>
      <c r="U109" s="28">
        <v>6261</v>
      </c>
      <c r="V109" s="28">
        <v>0</v>
      </c>
      <c r="W109" s="28">
        <v>900.4</v>
      </c>
      <c r="X109" s="28">
        <v>1863.403</v>
      </c>
      <c r="Y109" s="28">
        <v>0</v>
      </c>
      <c r="Z109" s="28">
        <v>133.09090909090901</v>
      </c>
      <c r="AA109" s="28">
        <v>2779</v>
      </c>
      <c r="AB109" s="28">
        <v>0</v>
      </c>
      <c r="AC109" s="28">
        <v>126354.24000000001</v>
      </c>
      <c r="AD109" s="28">
        <v>18916968.439718299</v>
      </c>
      <c r="AE109" s="28">
        <v>0</v>
      </c>
      <c r="AF109" s="28">
        <v>0</v>
      </c>
      <c r="AG109" s="28">
        <v>0</v>
      </c>
      <c r="AH109" s="28">
        <v>0</v>
      </c>
      <c r="AI109" s="28">
        <v>3383033.1444161399</v>
      </c>
      <c r="AJ109" s="28">
        <v>0</v>
      </c>
      <c r="AK109" s="28">
        <v>0</v>
      </c>
      <c r="AL109" s="28">
        <v>0</v>
      </c>
      <c r="AM109" s="28">
        <v>45063926.189462997</v>
      </c>
      <c r="AN109" s="28">
        <v>266995.99375999998</v>
      </c>
      <c r="AO109" s="28">
        <v>50009451.998400003</v>
      </c>
      <c r="AP109" s="28">
        <v>0</v>
      </c>
      <c r="AQ109" s="28">
        <v>639369.15706</v>
      </c>
      <c r="AR109" s="28">
        <v>0</v>
      </c>
      <c r="AS109" s="28">
        <v>204202.68744000001</v>
      </c>
      <c r="AT109" s="28">
        <v>5876841.6197259603</v>
      </c>
      <c r="AU109" s="28">
        <v>0</v>
      </c>
      <c r="AV109" s="28">
        <v>1.014998308082E-3</v>
      </c>
      <c r="AW109" s="28">
        <v>0.15195921371815899</v>
      </c>
      <c r="AX109" s="28">
        <v>0</v>
      </c>
      <c r="AY109" s="28">
        <v>0</v>
      </c>
      <c r="AZ109" s="28">
        <v>0</v>
      </c>
      <c r="BA109" s="28">
        <v>0</v>
      </c>
      <c r="BB109" s="28">
        <v>2.7175763296648E-2</v>
      </c>
      <c r="BC109" s="28">
        <v>0</v>
      </c>
      <c r="BD109" s="28">
        <v>0</v>
      </c>
      <c r="BE109" s="28">
        <v>0</v>
      </c>
      <c r="BF109" s="28">
        <v>0.36199662819260398</v>
      </c>
      <c r="BG109" s="28">
        <v>2.1447676146925001E-3</v>
      </c>
      <c r="BH109" s="28">
        <v>0.40172382950098201</v>
      </c>
      <c r="BI109" s="28">
        <v>0</v>
      </c>
      <c r="BJ109" s="28">
        <v>5.1360256106619999E-3</v>
      </c>
      <c r="BK109" s="28">
        <v>0</v>
      </c>
      <c r="BL109" s="28">
        <v>1.6403516198379999E-3</v>
      </c>
      <c r="BM109" s="28">
        <v>4.7208422138330999E-2</v>
      </c>
      <c r="BN109" s="28">
        <v>37.1914197210682</v>
      </c>
      <c r="BO109" s="28">
        <v>124487143.469983</v>
      </c>
    </row>
    <row r="110" spans="1:67" hidden="1" x14ac:dyDescent="0.25">
      <c r="A110" s="28" t="s">
        <v>160</v>
      </c>
      <c r="B110" s="28" t="s">
        <v>382</v>
      </c>
      <c r="C110" s="28">
        <v>2026</v>
      </c>
      <c r="D110" s="28">
        <v>0</v>
      </c>
      <c r="E110" s="28">
        <v>2.2000000000000002</v>
      </c>
      <c r="F110" s="28">
        <v>2.9738734169935599</v>
      </c>
      <c r="G110" s="28">
        <v>0</v>
      </c>
      <c r="H110" s="28">
        <v>0</v>
      </c>
      <c r="I110" s="28">
        <v>0</v>
      </c>
      <c r="J110" s="28">
        <v>1</v>
      </c>
      <c r="K110" s="28">
        <v>4596.3</v>
      </c>
      <c r="L110" s="28">
        <v>0</v>
      </c>
      <c r="M110" s="28">
        <v>0</v>
      </c>
      <c r="N110" s="28">
        <v>0</v>
      </c>
      <c r="O110" s="28">
        <v>0</v>
      </c>
      <c r="P110" s="28">
        <v>193.4</v>
      </c>
      <c r="Q110" s="28">
        <v>11606.7</v>
      </c>
      <c r="R110" s="28">
        <v>0</v>
      </c>
      <c r="S110" s="28">
        <v>1761</v>
      </c>
      <c r="T110" s="28">
        <v>949.8</v>
      </c>
      <c r="U110" s="28">
        <v>0</v>
      </c>
      <c r="V110" s="28">
        <v>0</v>
      </c>
      <c r="W110" s="28">
        <v>912.1</v>
      </c>
      <c r="X110" s="28">
        <v>0</v>
      </c>
      <c r="Y110" s="28">
        <v>0</v>
      </c>
      <c r="Z110" s="28">
        <v>119.09090909090899</v>
      </c>
      <c r="AA110" s="28">
        <v>6688.0624076633303</v>
      </c>
      <c r="AB110" s="28">
        <v>0</v>
      </c>
      <c r="AC110" s="28">
        <v>1638.6848333333301</v>
      </c>
      <c r="AD110" s="28">
        <v>31010501.7691277</v>
      </c>
      <c r="AE110" s="28">
        <v>0</v>
      </c>
      <c r="AF110" s="28">
        <v>0</v>
      </c>
      <c r="AG110" s="28">
        <v>0</v>
      </c>
      <c r="AH110" s="28">
        <v>0</v>
      </c>
      <c r="AI110" s="28">
        <v>1160590.6363679999</v>
      </c>
      <c r="AJ110" s="28">
        <v>0</v>
      </c>
      <c r="AK110" s="28">
        <v>39887290.936554402</v>
      </c>
      <c r="AL110" s="28">
        <v>0</v>
      </c>
      <c r="AM110" s="28">
        <v>5540697.1149935601</v>
      </c>
      <c r="AN110" s="28">
        <v>158574.03057688399</v>
      </c>
      <c r="AO110" s="28">
        <v>0</v>
      </c>
      <c r="AP110" s="28">
        <v>0</v>
      </c>
      <c r="AQ110" s="28">
        <v>69568.673279999901</v>
      </c>
      <c r="AR110" s="28">
        <v>0</v>
      </c>
      <c r="AS110" s="28">
        <v>170720.804072</v>
      </c>
      <c r="AT110" s="28">
        <v>15348953.603960199</v>
      </c>
      <c r="AU110" s="28">
        <v>0</v>
      </c>
      <c r="AV110" s="29">
        <v>1.7554478078569901E-5</v>
      </c>
      <c r="AW110" s="28">
        <v>0.332201264354336</v>
      </c>
      <c r="AX110" s="28">
        <v>0</v>
      </c>
      <c r="AY110" s="28">
        <v>0</v>
      </c>
      <c r="AZ110" s="28">
        <v>0</v>
      </c>
      <c r="BA110" s="28">
        <v>0</v>
      </c>
      <c r="BB110" s="28">
        <v>1.2432874503923099E-2</v>
      </c>
      <c r="BC110" s="28">
        <v>0</v>
      </c>
      <c r="BD110" s="28">
        <v>0.42729423017541002</v>
      </c>
      <c r="BE110" s="28">
        <v>0</v>
      </c>
      <c r="BF110" s="28">
        <v>5.9354943712574902E-2</v>
      </c>
      <c r="BG110" s="28">
        <v>1.6987307668735001E-3</v>
      </c>
      <c r="BH110" s="28">
        <v>0</v>
      </c>
      <c r="BI110" s="28">
        <v>0</v>
      </c>
      <c r="BJ110" s="28">
        <v>7.4525724850009998E-4</v>
      </c>
      <c r="BK110" s="28">
        <v>0</v>
      </c>
      <c r="BL110" s="28">
        <v>1.8288535731068999E-3</v>
      </c>
      <c r="BM110" s="28">
        <v>0.16442629118719501</v>
      </c>
      <c r="BN110" s="28">
        <v>34.344769154288798</v>
      </c>
      <c r="BO110" s="28">
        <v>93348536.253766194</v>
      </c>
    </row>
    <row r="111" spans="1:67" hidden="1" x14ac:dyDescent="0.25">
      <c r="A111" s="28" t="s">
        <v>157</v>
      </c>
      <c r="B111" s="28" t="s">
        <v>382</v>
      </c>
      <c r="C111" s="28">
        <v>2026</v>
      </c>
      <c r="D111" s="28">
        <v>0</v>
      </c>
      <c r="E111" s="28">
        <v>0</v>
      </c>
      <c r="F111" s="28">
        <v>0</v>
      </c>
      <c r="G111" s="28">
        <v>0</v>
      </c>
      <c r="H111" s="28">
        <v>0</v>
      </c>
      <c r="I111" s="28">
        <v>0</v>
      </c>
      <c r="J111" s="28">
        <v>36.5</v>
      </c>
      <c r="K111" s="28">
        <v>0</v>
      </c>
      <c r="L111" s="28">
        <v>0</v>
      </c>
      <c r="M111" s="28">
        <v>0</v>
      </c>
      <c r="N111" s="28">
        <v>12</v>
      </c>
      <c r="O111" s="28">
        <v>0</v>
      </c>
      <c r="P111" s="28">
        <v>2796.3</v>
      </c>
      <c r="Q111" s="28">
        <v>922.8</v>
      </c>
      <c r="R111" s="28">
        <v>0</v>
      </c>
      <c r="S111" s="28">
        <v>547.70000000000005</v>
      </c>
      <c r="T111" s="28">
        <v>599.72959189580695</v>
      </c>
      <c r="U111" s="28">
        <v>0</v>
      </c>
      <c r="V111" s="28">
        <v>0</v>
      </c>
      <c r="W111" s="28">
        <v>11.6</v>
      </c>
      <c r="X111" s="28">
        <v>0</v>
      </c>
      <c r="Y111" s="28">
        <v>0</v>
      </c>
      <c r="Z111" s="28">
        <v>199.363636363636</v>
      </c>
      <c r="AA111" s="28">
        <v>240</v>
      </c>
      <c r="AB111" s="28">
        <v>0</v>
      </c>
      <c r="AC111" s="28">
        <v>50645.106</v>
      </c>
      <c r="AD111" s="28">
        <v>0</v>
      </c>
      <c r="AE111" s="28">
        <v>0</v>
      </c>
      <c r="AF111" s="28">
        <v>0</v>
      </c>
      <c r="AG111" s="28">
        <v>78840</v>
      </c>
      <c r="AH111" s="28">
        <v>0</v>
      </c>
      <c r="AI111" s="28">
        <v>10311381.9259689</v>
      </c>
      <c r="AJ111" s="28">
        <v>0</v>
      </c>
      <c r="AK111" s="28">
        <v>2444218.5589598999</v>
      </c>
      <c r="AL111" s="28">
        <v>0</v>
      </c>
      <c r="AM111" s="28">
        <v>2456377.6792000001</v>
      </c>
      <c r="AN111" s="28">
        <v>48716.793502035303</v>
      </c>
      <c r="AO111" s="28">
        <v>0</v>
      </c>
      <c r="AP111" s="28">
        <v>0</v>
      </c>
      <c r="AQ111" s="28">
        <v>32528.935679999999</v>
      </c>
      <c r="AR111" s="28">
        <v>0</v>
      </c>
      <c r="AS111" s="28">
        <v>319326.73918799998</v>
      </c>
      <c r="AT111" s="28">
        <v>503587.33834084001</v>
      </c>
      <c r="AU111" s="28">
        <v>0</v>
      </c>
      <c r="AV111" s="28">
        <v>3.1174615932214001E-3</v>
      </c>
      <c r="AW111" s="28">
        <v>0</v>
      </c>
      <c r="AX111" s="28">
        <v>0</v>
      </c>
      <c r="AY111" s="28">
        <v>0</v>
      </c>
      <c r="AZ111" s="28">
        <v>4.852999458814E-3</v>
      </c>
      <c r="BA111" s="28">
        <v>0</v>
      </c>
      <c r="BB111" s="28">
        <v>0.63471754066910402</v>
      </c>
      <c r="BC111" s="28">
        <v>0</v>
      </c>
      <c r="BD111" s="28">
        <v>0.150453974427392</v>
      </c>
      <c r="BE111" s="28">
        <v>0</v>
      </c>
      <c r="BF111" s="28">
        <v>0.15120242957636201</v>
      </c>
      <c r="BG111" s="28">
        <v>2.9987642377032999E-3</v>
      </c>
      <c r="BH111" s="28">
        <v>0</v>
      </c>
      <c r="BI111" s="28">
        <v>0</v>
      </c>
      <c r="BJ111" s="28">
        <v>2.0023199803504998E-3</v>
      </c>
      <c r="BK111" s="28">
        <v>0</v>
      </c>
      <c r="BL111" s="28">
        <v>1.9656170629936701E-2</v>
      </c>
      <c r="BM111" s="28">
        <v>3.0998339427114201E-2</v>
      </c>
      <c r="BN111" s="28">
        <v>0.92866714503845804</v>
      </c>
      <c r="BO111" s="28">
        <v>16245623.0768397</v>
      </c>
    </row>
    <row r="112" spans="1:67" hidden="1" x14ac:dyDescent="0.25">
      <c r="A112" s="28" t="s">
        <v>158</v>
      </c>
      <c r="B112" s="28" t="s">
        <v>382</v>
      </c>
      <c r="C112" s="28">
        <v>2026</v>
      </c>
      <c r="D112" s="28">
        <v>0</v>
      </c>
      <c r="E112" s="28">
        <v>265.39999999999998</v>
      </c>
      <c r="F112" s="28">
        <v>17.790067648950401</v>
      </c>
      <c r="G112" s="28">
        <v>0</v>
      </c>
      <c r="H112" s="28">
        <v>0</v>
      </c>
      <c r="I112" s="28">
        <v>0</v>
      </c>
      <c r="J112" s="28">
        <v>3</v>
      </c>
      <c r="K112" s="28">
        <v>4183.3019999999997</v>
      </c>
      <c r="L112" s="28">
        <v>0</v>
      </c>
      <c r="M112" s="28">
        <v>0</v>
      </c>
      <c r="N112" s="28">
        <v>0</v>
      </c>
      <c r="O112" s="28">
        <v>0</v>
      </c>
      <c r="P112" s="28">
        <v>32</v>
      </c>
      <c r="Q112" s="28">
        <v>6694.8</v>
      </c>
      <c r="R112" s="28">
        <v>0</v>
      </c>
      <c r="S112" s="28">
        <v>7983.3241976671397</v>
      </c>
      <c r="T112" s="28">
        <v>10350.9999999999</v>
      </c>
      <c r="U112" s="28">
        <v>7485.4</v>
      </c>
      <c r="V112" s="28">
        <v>0</v>
      </c>
      <c r="W112" s="28">
        <v>690.3</v>
      </c>
      <c r="X112" s="28">
        <v>0</v>
      </c>
      <c r="Y112" s="28">
        <v>0</v>
      </c>
      <c r="Z112" s="28">
        <v>417.636363636363</v>
      </c>
      <c r="AA112" s="28">
        <v>3514.7281401227301</v>
      </c>
      <c r="AB112" s="28">
        <v>0</v>
      </c>
      <c r="AC112" s="28">
        <v>7916.0459852941103</v>
      </c>
      <c r="AD112" s="28">
        <v>10827861.2244044</v>
      </c>
      <c r="AE112" s="28">
        <v>0</v>
      </c>
      <c r="AF112" s="28">
        <v>0</v>
      </c>
      <c r="AG112" s="28">
        <v>0</v>
      </c>
      <c r="AH112" s="28">
        <v>0</v>
      </c>
      <c r="AI112" s="28">
        <v>134142.18432</v>
      </c>
      <c r="AJ112" s="28">
        <v>0</v>
      </c>
      <c r="AK112" s="28">
        <v>20174971.2515104</v>
      </c>
      <c r="AL112" s="28">
        <v>0</v>
      </c>
      <c r="AM112" s="28">
        <v>47596205.651237696</v>
      </c>
      <c r="AN112" s="28">
        <v>11250147.6101014</v>
      </c>
      <c r="AO112" s="28">
        <v>59789291.165760003</v>
      </c>
      <c r="AP112" s="28">
        <v>0</v>
      </c>
      <c r="AQ112" s="28">
        <v>665687.31151142903</v>
      </c>
      <c r="AR112" s="28">
        <v>0</v>
      </c>
      <c r="AS112" s="28">
        <v>573691.18240299996</v>
      </c>
      <c r="AT112" s="28">
        <v>7877019.5959809804</v>
      </c>
      <c r="AU112" s="28">
        <v>0</v>
      </c>
      <c r="AV112" s="29">
        <v>4.9818746181676401E-5</v>
      </c>
      <c r="AW112" s="28">
        <v>6.8143928298438197E-2</v>
      </c>
      <c r="AX112" s="28">
        <v>0</v>
      </c>
      <c r="AY112" s="28">
        <v>0</v>
      </c>
      <c r="AZ112" s="28">
        <v>0</v>
      </c>
      <c r="BA112" s="28">
        <v>0</v>
      </c>
      <c r="BB112" s="28">
        <v>8.4420876853269998E-4</v>
      </c>
      <c r="BC112" s="28">
        <v>0</v>
      </c>
      <c r="BD112" s="28">
        <v>0.12696891527270099</v>
      </c>
      <c r="BE112" s="28">
        <v>0</v>
      </c>
      <c r="BF112" s="28">
        <v>0.29954137368010503</v>
      </c>
      <c r="BG112" s="28">
        <v>7.0801540230467794E-2</v>
      </c>
      <c r="BH112" s="28">
        <v>0.37627718768976698</v>
      </c>
      <c r="BI112" s="28">
        <v>0</v>
      </c>
      <c r="BJ112" s="28">
        <v>4.1894283168844E-3</v>
      </c>
      <c r="BK112" s="28">
        <v>0</v>
      </c>
      <c r="BL112" s="28">
        <v>3.6104610124669998E-3</v>
      </c>
      <c r="BM112" s="28">
        <v>4.9573137984453897E-2</v>
      </c>
      <c r="BN112" s="28">
        <v>35.144090410370502</v>
      </c>
      <c r="BO112" s="28">
        <v>158896933.223214</v>
      </c>
    </row>
    <row r="113" spans="1:67" hidden="1" x14ac:dyDescent="0.25">
      <c r="A113" s="28" t="s">
        <v>159</v>
      </c>
      <c r="B113" s="28" t="s">
        <v>382</v>
      </c>
      <c r="C113" s="28">
        <v>2026</v>
      </c>
      <c r="D113" s="28">
        <v>0</v>
      </c>
      <c r="E113" s="28">
        <v>62</v>
      </c>
      <c r="F113" s="28">
        <v>0.44362244897959202</v>
      </c>
      <c r="G113" s="28">
        <v>0</v>
      </c>
      <c r="H113" s="28">
        <v>0</v>
      </c>
      <c r="I113" s="28">
        <v>0</v>
      </c>
      <c r="J113" s="28">
        <v>0</v>
      </c>
      <c r="K113" s="28">
        <v>6781.3</v>
      </c>
      <c r="L113" s="28">
        <v>0</v>
      </c>
      <c r="M113" s="28">
        <v>0</v>
      </c>
      <c r="N113" s="28">
        <v>0</v>
      </c>
      <c r="O113" s="28">
        <v>0</v>
      </c>
      <c r="P113" s="28">
        <v>83</v>
      </c>
      <c r="Q113" s="28">
        <v>3490.7999</v>
      </c>
      <c r="R113" s="28">
        <v>0</v>
      </c>
      <c r="S113" s="28">
        <v>6189.73775039047</v>
      </c>
      <c r="T113" s="28">
        <v>3056.8</v>
      </c>
      <c r="U113" s="28">
        <v>0</v>
      </c>
      <c r="V113" s="28">
        <v>0</v>
      </c>
      <c r="W113" s="28">
        <v>734.9</v>
      </c>
      <c r="X113" s="28">
        <v>0</v>
      </c>
      <c r="Y113" s="28">
        <v>0</v>
      </c>
      <c r="Z113" s="28">
        <v>273.36363636363598</v>
      </c>
      <c r="AA113" s="28">
        <v>3133.7060000000001</v>
      </c>
      <c r="AB113" s="28">
        <v>0</v>
      </c>
      <c r="AC113" s="28">
        <v>0</v>
      </c>
      <c r="AD113" s="28">
        <v>37364617.909665696</v>
      </c>
      <c r="AE113" s="28">
        <v>0</v>
      </c>
      <c r="AF113" s="28">
        <v>0</v>
      </c>
      <c r="AG113" s="28">
        <v>0</v>
      </c>
      <c r="AH113" s="28">
        <v>0</v>
      </c>
      <c r="AI113" s="28">
        <v>432349.73832</v>
      </c>
      <c r="AJ113" s="28">
        <v>0</v>
      </c>
      <c r="AK113" s="28">
        <v>10090730.301380999</v>
      </c>
      <c r="AL113" s="28">
        <v>0</v>
      </c>
      <c r="AM113" s="28">
        <v>40875222.536068097</v>
      </c>
      <c r="AN113" s="28">
        <v>929088.38646748604</v>
      </c>
      <c r="AO113" s="28">
        <v>0</v>
      </c>
      <c r="AP113" s="28">
        <v>0</v>
      </c>
      <c r="AQ113" s="28">
        <v>435906.38046836399</v>
      </c>
      <c r="AR113" s="28">
        <v>0</v>
      </c>
      <c r="AS113" s="28">
        <v>375251.54853999999</v>
      </c>
      <c r="AT113" s="28">
        <v>6901857.7322915597</v>
      </c>
      <c r="AU113" s="28">
        <v>0</v>
      </c>
      <c r="AV113" s="28">
        <v>0</v>
      </c>
      <c r="AW113" s="28">
        <v>0.38360051844070198</v>
      </c>
      <c r="AX113" s="28">
        <v>0</v>
      </c>
      <c r="AY113" s="28">
        <v>0</v>
      </c>
      <c r="AZ113" s="28">
        <v>0</v>
      </c>
      <c r="BA113" s="28">
        <v>0</v>
      </c>
      <c r="BB113" s="28">
        <v>4.4386800413219003E-3</v>
      </c>
      <c r="BC113" s="28">
        <v>0</v>
      </c>
      <c r="BD113" s="28">
        <v>0.103595582976742</v>
      </c>
      <c r="BE113" s="28">
        <v>0</v>
      </c>
      <c r="BF113" s="28">
        <v>0.41964182784159099</v>
      </c>
      <c r="BG113" s="28">
        <v>9.5384030846456993E-3</v>
      </c>
      <c r="BH113" s="28">
        <v>0</v>
      </c>
      <c r="BI113" s="28">
        <v>0</v>
      </c>
      <c r="BJ113" s="28">
        <v>4.4751939908373997E-3</v>
      </c>
      <c r="BK113" s="28">
        <v>0</v>
      </c>
      <c r="BL113" s="28">
        <v>3.8524865666665999E-3</v>
      </c>
      <c r="BM113" s="28">
        <v>7.0857307057491103E-2</v>
      </c>
      <c r="BN113" s="28">
        <v>56.2588332085055</v>
      </c>
      <c r="BO113" s="28">
        <v>97405024.533202201</v>
      </c>
    </row>
    <row r="114" spans="1:67" hidden="1" x14ac:dyDescent="0.25">
      <c r="A114" s="28" t="s">
        <v>161</v>
      </c>
      <c r="B114" s="28" t="s">
        <v>382</v>
      </c>
      <c r="C114" s="28">
        <v>2026</v>
      </c>
      <c r="D114" s="28">
        <v>0</v>
      </c>
      <c r="E114" s="28">
        <v>3.6125000000241603E-2</v>
      </c>
      <c r="F114" s="28">
        <v>0.995151323118318</v>
      </c>
      <c r="G114" s="28">
        <v>0</v>
      </c>
      <c r="H114" s="28">
        <v>0</v>
      </c>
      <c r="I114" s="28">
        <v>0</v>
      </c>
      <c r="J114" s="28">
        <v>0</v>
      </c>
      <c r="K114" s="28">
        <v>4678.5</v>
      </c>
      <c r="L114" s="28">
        <v>0</v>
      </c>
      <c r="M114" s="28">
        <v>0</v>
      </c>
      <c r="N114" s="28">
        <v>0</v>
      </c>
      <c r="O114" s="28">
        <v>0</v>
      </c>
      <c r="P114" s="28">
        <v>7.8</v>
      </c>
      <c r="Q114" s="28">
        <v>6826.2999999999902</v>
      </c>
      <c r="R114" s="28">
        <v>0</v>
      </c>
      <c r="S114" s="28">
        <v>266</v>
      </c>
      <c r="T114" s="28">
        <v>2412</v>
      </c>
      <c r="U114" s="28">
        <v>1225</v>
      </c>
      <c r="V114" s="28">
        <v>0</v>
      </c>
      <c r="W114" s="28">
        <v>733.5</v>
      </c>
      <c r="X114" s="28">
        <v>0</v>
      </c>
      <c r="Y114" s="28">
        <v>0</v>
      </c>
      <c r="Z114" s="28">
        <v>97.727272727272705</v>
      </c>
      <c r="AA114" s="28">
        <v>3053.6513362201699</v>
      </c>
      <c r="AB114" s="28">
        <v>0</v>
      </c>
      <c r="AC114" s="28">
        <v>0</v>
      </c>
      <c r="AD114" s="28">
        <v>23450797.684634302</v>
      </c>
      <c r="AE114" s="28">
        <v>0</v>
      </c>
      <c r="AF114" s="28">
        <v>0</v>
      </c>
      <c r="AG114" s="28">
        <v>0</v>
      </c>
      <c r="AH114" s="28">
        <v>0</v>
      </c>
      <c r="AI114" s="28">
        <v>34396.234991999998</v>
      </c>
      <c r="AJ114" s="28">
        <v>0</v>
      </c>
      <c r="AK114" s="28">
        <v>24131666.0081659</v>
      </c>
      <c r="AL114" s="28">
        <v>0</v>
      </c>
      <c r="AM114" s="28">
        <v>1149903.7244517701</v>
      </c>
      <c r="AN114" s="28">
        <v>189426.06446928001</v>
      </c>
      <c r="AO114" s="28">
        <v>9784631.6400000006</v>
      </c>
      <c r="AP114" s="28">
        <v>0</v>
      </c>
      <c r="AQ114" s="28">
        <v>41191.977599999998</v>
      </c>
      <c r="AR114" s="28">
        <v>0</v>
      </c>
      <c r="AS114" s="28">
        <v>151033.345245</v>
      </c>
      <c r="AT114" s="28">
        <v>7858088.5392893497</v>
      </c>
      <c r="AU114" s="28">
        <v>0</v>
      </c>
      <c r="AV114" s="28">
        <v>0</v>
      </c>
      <c r="AW114" s="28">
        <v>0.351106439616507</v>
      </c>
      <c r="AX114" s="28">
        <v>0</v>
      </c>
      <c r="AY114" s="28">
        <v>0</v>
      </c>
      <c r="AZ114" s="28">
        <v>0</v>
      </c>
      <c r="BA114" s="28">
        <v>0</v>
      </c>
      <c r="BB114" s="28">
        <v>5.1498203884829999E-4</v>
      </c>
      <c r="BC114" s="28">
        <v>0</v>
      </c>
      <c r="BD114" s="28">
        <v>0.36130043199739198</v>
      </c>
      <c r="BE114" s="28">
        <v>0</v>
      </c>
      <c r="BF114" s="28">
        <v>1.7216412338014499E-2</v>
      </c>
      <c r="BG114" s="28">
        <v>2.8360958957892E-3</v>
      </c>
      <c r="BH114" s="28">
        <v>0.146495962494718</v>
      </c>
      <c r="BI114" s="28">
        <v>0</v>
      </c>
      <c r="BJ114" s="28">
        <v>6.167282149798E-4</v>
      </c>
      <c r="BK114" s="28">
        <v>0</v>
      </c>
      <c r="BL114" s="28">
        <v>2.2612783081185999E-3</v>
      </c>
      <c r="BM114" s="28">
        <v>0.11765166909563</v>
      </c>
      <c r="BN114" s="28">
        <v>26.911043935437998</v>
      </c>
      <c r="BO114" s="28">
        <v>66791135.218847699</v>
      </c>
    </row>
    <row r="115" spans="1:67" hidden="1" x14ac:dyDescent="0.25">
      <c r="A115" s="28" t="s">
        <v>162</v>
      </c>
      <c r="B115" s="28" t="s">
        <v>382</v>
      </c>
      <c r="C115" s="28">
        <v>2026</v>
      </c>
      <c r="D115" s="28">
        <v>0</v>
      </c>
      <c r="E115" s="28">
        <v>8</v>
      </c>
      <c r="F115" s="28">
        <v>0</v>
      </c>
      <c r="G115" s="28">
        <v>0</v>
      </c>
      <c r="H115" s="28">
        <v>0</v>
      </c>
      <c r="I115" s="28">
        <v>0</v>
      </c>
      <c r="J115" s="28">
        <v>0</v>
      </c>
      <c r="K115" s="28">
        <v>8973</v>
      </c>
      <c r="L115" s="28">
        <v>0</v>
      </c>
      <c r="M115" s="28">
        <v>0</v>
      </c>
      <c r="N115" s="28">
        <v>0</v>
      </c>
      <c r="O115" s="28">
        <v>0</v>
      </c>
      <c r="P115" s="28">
        <v>1099</v>
      </c>
      <c r="Q115" s="28">
        <v>0</v>
      </c>
      <c r="R115" s="28">
        <v>0</v>
      </c>
      <c r="S115" s="28">
        <v>1763</v>
      </c>
      <c r="T115" s="28">
        <v>4850.2</v>
      </c>
      <c r="U115" s="28">
        <v>0</v>
      </c>
      <c r="V115" s="28">
        <v>0</v>
      </c>
      <c r="W115" s="28">
        <v>29</v>
      </c>
      <c r="X115" s="28">
        <v>0</v>
      </c>
      <c r="Y115" s="28">
        <v>0</v>
      </c>
      <c r="Z115" s="28">
        <v>15.818181818181801</v>
      </c>
      <c r="AA115" s="28">
        <v>2290.1401555882298</v>
      </c>
      <c r="AB115" s="28">
        <v>0</v>
      </c>
      <c r="AC115" s="28">
        <v>0</v>
      </c>
      <c r="AD115" s="28">
        <v>56617814.778767802</v>
      </c>
      <c r="AE115" s="28">
        <v>0</v>
      </c>
      <c r="AF115" s="28">
        <v>0</v>
      </c>
      <c r="AG115" s="28">
        <v>0</v>
      </c>
      <c r="AH115" s="28">
        <v>0</v>
      </c>
      <c r="AI115" s="28">
        <v>3800771.8465800001</v>
      </c>
      <c r="AJ115" s="28">
        <v>0</v>
      </c>
      <c r="AK115" s="28">
        <v>0</v>
      </c>
      <c r="AL115" s="28">
        <v>0</v>
      </c>
      <c r="AM115" s="28">
        <v>13204686.648</v>
      </c>
      <c r="AN115" s="28">
        <v>1281568.5075779001</v>
      </c>
      <c r="AO115" s="28">
        <v>0</v>
      </c>
      <c r="AP115" s="28">
        <v>0</v>
      </c>
      <c r="AQ115" s="28">
        <v>105726.07584</v>
      </c>
      <c r="AR115" s="28">
        <v>0</v>
      </c>
      <c r="AS115" s="28">
        <v>22746.006966000001</v>
      </c>
      <c r="AT115" s="28">
        <v>4372200.8852600297</v>
      </c>
      <c r="AU115" s="28">
        <v>0</v>
      </c>
      <c r="AV115" s="28">
        <v>0</v>
      </c>
      <c r="AW115" s="28">
        <v>0.71302119201345104</v>
      </c>
      <c r="AX115" s="28">
        <v>0</v>
      </c>
      <c r="AY115" s="28">
        <v>0</v>
      </c>
      <c r="AZ115" s="28">
        <v>0</v>
      </c>
      <c r="BA115" s="28">
        <v>0</v>
      </c>
      <c r="BB115" s="28">
        <v>4.7865338554816901E-2</v>
      </c>
      <c r="BC115" s="28">
        <v>0</v>
      </c>
      <c r="BD115" s="28">
        <v>0</v>
      </c>
      <c r="BE115" s="28">
        <v>0</v>
      </c>
      <c r="BF115" s="28">
        <v>0.166294327160289</v>
      </c>
      <c r="BG115" s="28">
        <v>1.61395403282639E-2</v>
      </c>
      <c r="BH115" s="28">
        <v>0</v>
      </c>
      <c r="BI115" s="28">
        <v>0</v>
      </c>
      <c r="BJ115" s="28">
        <v>1.3314701903792E-3</v>
      </c>
      <c r="BK115" s="28">
        <v>0</v>
      </c>
      <c r="BL115" s="28">
        <v>2.8645374364609998E-4</v>
      </c>
      <c r="BM115" s="28">
        <v>5.5061678009153001E-2</v>
      </c>
      <c r="BN115" s="28">
        <v>66.181755738507107</v>
      </c>
      <c r="BO115" s="28">
        <v>79405514.748991698</v>
      </c>
    </row>
    <row r="116" spans="1:67" hidden="1" x14ac:dyDescent="0.25">
      <c r="A116" s="28" t="s">
        <v>163</v>
      </c>
      <c r="B116" s="28" t="s">
        <v>382</v>
      </c>
      <c r="C116" s="28">
        <v>2026</v>
      </c>
      <c r="D116" s="28">
        <v>0</v>
      </c>
      <c r="E116" s="28">
        <v>1</v>
      </c>
      <c r="F116" s="28">
        <v>0</v>
      </c>
      <c r="G116" s="28">
        <v>0</v>
      </c>
      <c r="H116" s="28">
        <v>0</v>
      </c>
      <c r="I116" s="28">
        <v>0</v>
      </c>
      <c r="J116" s="28">
        <v>11.1</v>
      </c>
      <c r="K116" s="28">
        <v>1043.8</v>
      </c>
      <c r="L116" s="28">
        <v>0</v>
      </c>
      <c r="M116" s="28">
        <v>0</v>
      </c>
      <c r="N116" s="28">
        <v>0</v>
      </c>
      <c r="O116" s="28">
        <v>0</v>
      </c>
      <c r="P116" s="28">
        <v>192</v>
      </c>
      <c r="Q116" s="28">
        <v>0</v>
      </c>
      <c r="R116" s="28">
        <v>0</v>
      </c>
      <c r="S116" s="28">
        <v>10782.028700946499</v>
      </c>
      <c r="T116" s="28">
        <v>2035.7</v>
      </c>
      <c r="U116" s="28">
        <v>2132.9</v>
      </c>
      <c r="V116" s="28">
        <v>0</v>
      </c>
      <c r="W116" s="28">
        <v>5050.3999999999996</v>
      </c>
      <c r="X116" s="28">
        <v>0</v>
      </c>
      <c r="Y116" s="28">
        <v>0</v>
      </c>
      <c r="Z116" s="28">
        <v>286.81818181818198</v>
      </c>
      <c r="AA116" s="28">
        <v>121.1</v>
      </c>
      <c r="AB116" s="28">
        <v>0</v>
      </c>
      <c r="AC116" s="28">
        <v>0</v>
      </c>
      <c r="AD116" s="28">
        <v>0</v>
      </c>
      <c r="AE116" s="28">
        <v>0</v>
      </c>
      <c r="AF116" s="28">
        <v>0</v>
      </c>
      <c r="AG116" s="28">
        <v>0</v>
      </c>
      <c r="AH116" s="28">
        <v>0</v>
      </c>
      <c r="AI116" s="28">
        <v>953310.96576000005</v>
      </c>
      <c r="AJ116" s="28">
        <v>0</v>
      </c>
      <c r="AK116" s="28">
        <v>0</v>
      </c>
      <c r="AL116" s="28">
        <v>0</v>
      </c>
      <c r="AM116" s="28">
        <v>74001867.464244202</v>
      </c>
      <c r="AN116" s="28">
        <v>1949698.9787182</v>
      </c>
      <c r="AO116" s="28">
        <v>17036441.48976</v>
      </c>
      <c r="AP116" s="28">
        <v>0</v>
      </c>
      <c r="AQ116" s="28">
        <v>4489178.01</v>
      </c>
      <c r="AR116" s="28">
        <v>0</v>
      </c>
      <c r="AS116" s="28">
        <v>427095.97079699999</v>
      </c>
      <c r="AT116" s="28">
        <v>279046.17661336798</v>
      </c>
      <c r="AU116" s="28">
        <v>0</v>
      </c>
      <c r="AV116" s="28">
        <v>0</v>
      </c>
      <c r="AW116" s="28">
        <v>0</v>
      </c>
      <c r="AX116" s="28">
        <v>0</v>
      </c>
      <c r="AY116" s="28">
        <v>0</v>
      </c>
      <c r="AZ116" s="28">
        <v>0</v>
      </c>
      <c r="BA116" s="28">
        <v>0</v>
      </c>
      <c r="BB116" s="28">
        <v>9.6161315820130003E-3</v>
      </c>
      <c r="BC116" s="28">
        <v>0</v>
      </c>
      <c r="BD116" s="28">
        <v>0</v>
      </c>
      <c r="BE116" s="28">
        <v>0</v>
      </c>
      <c r="BF116" s="28">
        <v>0.74646334764811095</v>
      </c>
      <c r="BG116" s="28">
        <v>1.96667851289468E-2</v>
      </c>
      <c r="BH116" s="28">
        <v>0.17184808413925401</v>
      </c>
      <c r="BI116" s="28">
        <v>0</v>
      </c>
      <c r="BJ116" s="28">
        <v>4.5282733535771898E-2</v>
      </c>
      <c r="BK116" s="28">
        <v>0</v>
      </c>
      <c r="BL116" s="28">
        <v>4.3081546324784999E-3</v>
      </c>
      <c r="BM116" s="28">
        <v>2.8147633334234998E-3</v>
      </c>
      <c r="BN116" s="28">
        <v>32.176794363161903</v>
      </c>
      <c r="BO116" s="28">
        <v>99136639.055892795</v>
      </c>
    </row>
    <row r="117" spans="1:67" hidden="1" x14ac:dyDescent="0.25">
      <c r="A117" s="28" t="s">
        <v>166</v>
      </c>
      <c r="B117" s="28" t="s">
        <v>382</v>
      </c>
      <c r="C117" s="28">
        <v>2026</v>
      </c>
      <c r="D117" s="28">
        <v>0</v>
      </c>
      <c r="E117" s="28">
        <v>271.60000000000002</v>
      </c>
      <c r="F117" s="28">
        <v>51.872406742711199</v>
      </c>
      <c r="G117" s="28">
        <v>0</v>
      </c>
      <c r="H117" s="28">
        <v>0</v>
      </c>
      <c r="I117" s="28">
        <v>0</v>
      </c>
      <c r="J117" s="28">
        <v>57.6</v>
      </c>
      <c r="K117" s="28">
        <v>0</v>
      </c>
      <c r="L117" s="28">
        <v>0</v>
      </c>
      <c r="M117" s="28">
        <v>0</v>
      </c>
      <c r="N117" s="28">
        <v>0</v>
      </c>
      <c r="O117" s="28">
        <v>0</v>
      </c>
      <c r="P117" s="28">
        <v>256.06599999999997</v>
      </c>
      <c r="Q117" s="28">
        <v>317.04436157463698</v>
      </c>
      <c r="R117" s="28">
        <v>0</v>
      </c>
      <c r="S117" s="28">
        <v>4848.3999999999996</v>
      </c>
      <c r="T117" s="28">
        <v>964.4</v>
      </c>
      <c r="U117" s="28">
        <v>0</v>
      </c>
      <c r="V117" s="28">
        <v>1600</v>
      </c>
      <c r="W117" s="28">
        <v>852.10397448467302</v>
      </c>
      <c r="X117" s="28">
        <v>1768</v>
      </c>
      <c r="Y117" s="28">
        <v>0</v>
      </c>
      <c r="Z117" s="28">
        <v>2539.54545454545</v>
      </c>
      <c r="AA117" s="28">
        <v>961.7</v>
      </c>
      <c r="AB117" s="28">
        <v>0</v>
      </c>
      <c r="AC117" s="28">
        <v>37556.006399999998</v>
      </c>
      <c r="AD117" s="28">
        <v>0</v>
      </c>
      <c r="AE117" s="28">
        <v>0</v>
      </c>
      <c r="AF117" s="28">
        <v>0</v>
      </c>
      <c r="AG117" s="28">
        <v>0</v>
      </c>
      <c r="AH117" s="28">
        <v>0</v>
      </c>
      <c r="AI117" s="28">
        <v>1090118.8628932801</v>
      </c>
      <c r="AJ117" s="28">
        <v>0</v>
      </c>
      <c r="AK117" s="28">
        <v>1116195.0884283299</v>
      </c>
      <c r="AL117" s="28">
        <v>0</v>
      </c>
      <c r="AM117" s="28">
        <v>11393337.619481601</v>
      </c>
      <c r="AN117" s="28">
        <v>931264.76</v>
      </c>
      <c r="AO117" s="28">
        <v>0</v>
      </c>
      <c r="AP117" s="28">
        <v>6476689.0361234602</v>
      </c>
      <c r="AQ117" s="28">
        <v>1691059.5170484299</v>
      </c>
      <c r="AR117" s="28">
        <v>0</v>
      </c>
      <c r="AS117" s="28">
        <v>3488412.56849</v>
      </c>
      <c r="AT117" s="28">
        <v>1769191.07581845</v>
      </c>
      <c r="AU117" s="28">
        <v>0</v>
      </c>
      <c r="AV117" s="28">
        <v>1.3415818318596999E-3</v>
      </c>
      <c r="AW117" s="28">
        <v>0</v>
      </c>
      <c r="AX117" s="28">
        <v>0</v>
      </c>
      <c r="AY117" s="28">
        <v>0</v>
      </c>
      <c r="AZ117" s="28">
        <v>0</v>
      </c>
      <c r="BA117" s="28">
        <v>0</v>
      </c>
      <c r="BB117" s="28">
        <v>3.8941405149648202E-2</v>
      </c>
      <c r="BC117" s="28">
        <v>0</v>
      </c>
      <c r="BD117" s="28">
        <v>3.9872904363081801E-2</v>
      </c>
      <c r="BE117" s="28">
        <v>0</v>
      </c>
      <c r="BF117" s="28">
        <v>0.40699467860726302</v>
      </c>
      <c r="BG117" s="28">
        <v>3.3266792783036299E-2</v>
      </c>
      <c r="BH117" s="28">
        <v>0</v>
      </c>
      <c r="BI117" s="28">
        <v>0.23136135000414099</v>
      </c>
      <c r="BJ117" s="28">
        <v>6.0408305944521803E-2</v>
      </c>
      <c r="BK117" s="28">
        <v>0</v>
      </c>
      <c r="BL117" s="28">
        <v>0.12461364699089</v>
      </c>
      <c r="BM117" s="28">
        <v>6.3199334325556994E-2</v>
      </c>
      <c r="BN117" s="28">
        <v>5.3874713707352999</v>
      </c>
      <c r="BO117" s="28">
        <v>27993824.5346836</v>
      </c>
    </row>
    <row r="118" spans="1:67" hidden="1" x14ac:dyDescent="0.25">
      <c r="A118" s="28" t="s">
        <v>165</v>
      </c>
      <c r="B118" s="28" t="s">
        <v>382</v>
      </c>
      <c r="C118" s="28">
        <v>2026</v>
      </c>
      <c r="D118" s="28">
        <v>0</v>
      </c>
      <c r="E118" s="28">
        <v>14</v>
      </c>
      <c r="F118" s="28">
        <v>96.002019850266393</v>
      </c>
      <c r="G118" s="28">
        <v>0</v>
      </c>
      <c r="H118" s="28">
        <v>0</v>
      </c>
      <c r="I118" s="28">
        <v>0</v>
      </c>
      <c r="J118" s="28">
        <v>1.8</v>
      </c>
      <c r="K118" s="28">
        <v>2783</v>
      </c>
      <c r="L118" s="28">
        <v>0</v>
      </c>
      <c r="M118" s="28">
        <v>0</v>
      </c>
      <c r="N118" s="28">
        <v>0</v>
      </c>
      <c r="O118" s="28">
        <v>0</v>
      </c>
      <c r="P118" s="28">
        <v>643</v>
      </c>
      <c r="Q118" s="28">
        <v>926.22837191155099</v>
      </c>
      <c r="R118" s="28">
        <v>0</v>
      </c>
      <c r="S118" s="28">
        <v>2684.6</v>
      </c>
      <c r="T118" s="28">
        <v>1718.9</v>
      </c>
      <c r="U118" s="28">
        <v>1707.8</v>
      </c>
      <c r="V118" s="28">
        <v>1168</v>
      </c>
      <c r="W118" s="28">
        <v>2222.6</v>
      </c>
      <c r="X118" s="28">
        <v>0</v>
      </c>
      <c r="Y118" s="28">
        <v>0</v>
      </c>
      <c r="Z118" s="28">
        <v>1265.45454545454</v>
      </c>
      <c r="AA118" s="28">
        <v>480</v>
      </c>
      <c r="AB118" s="28">
        <v>0</v>
      </c>
      <c r="AC118" s="28">
        <v>0</v>
      </c>
      <c r="AD118" s="28">
        <v>546901.19999999995</v>
      </c>
      <c r="AE118" s="28">
        <v>0</v>
      </c>
      <c r="AF118" s="28">
        <v>0</v>
      </c>
      <c r="AG118" s="28">
        <v>0</v>
      </c>
      <c r="AH118" s="28">
        <v>0</v>
      </c>
      <c r="AI118" s="28">
        <v>2003304.19056</v>
      </c>
      <c r="AJ118" s="28">
        <v>0</v>
      </c>
      <c r="AK118" s="28">
        <v>3130166.5960395299</v>
      </c>
      <c r="AL118" s="28">
        <v>0</v>
      </c>
      <c r="AM118" s="28">
        <v>18389068.7216</v>
      </c>
      <c r="AN118" s="28">
        <v>130727.98</v>
      </c>
      <c r="AO118" s="28">
        <v>13640974.62432</v>
      </c>
      <c r="AP118" s="28">
        <v>3610755.6511076102</v>
      </c>
      <c r="AQ118" s="28">
        <v>583553.01599999995</v>
      </c>
      <c r="AR118" s="28">
        <v>0</v>
      </c>
      <c r="AS118" s="28">
        <v>1813988.442792</v>
      </c>
      <c r="AT118" s="28">
        <v>948893.67732720601</v>
      </c>
      <c r="AU118" s="28">
        <v>0</v>
      </c>
      <c r="AV118" s="28">
        <v>0</v>
      </c>
      <c r="AW118" s="28">
        <v>1.22080700318518E-2</v>
      </c>
      <c r="AX118" s="28">
        <v>0</v>
      </c>
      <c r="AY118" s="28">
        <v>0</v>
      </c>
      <c r="AZ118" s="28">
        <v>0</v>
      </c>
      <c r="BA118" s="28">
        <v>0</v>
      </c>
      <c r="BB118" s="28">
        <v>4.4718274257688102E-2</v>
      </c>
      <c r="BC118" s="28">
        <v>0</v>
      </c>
      <c r="BD118" s="28">
        <v>6.98723883140389E-2</v>
      </c>
      <c r="BE118" s="28">
        <v>0</v>
      </c>
      <c r="BF118" s="28">
        <v>0.41048554798166198</v>
      </c>
      <c r="BG118" s="28">
        <v>2.9181437798316999E-3</v>
      </c>
      <c r="BH118" s="28">
        <v>0.304497363539177</v>
      </c>
      <c r="BI118" s="28">
        <v>8.0600221496362603E-2</v>
      </c>
      <c r="BJ118" s="28">
        <v>1.3026221347889401E-2</v>
      </c>
      <c r="BK118" s="28">
        <v>0</v>
      </c>
      <c r="BL118" s="28">
        <v>4.0492319173142402E-2</v>
      </c>
      <c r="BM118" s="28">
        <v>2.1181450078354098E-2</v>
      </c>
      <c r="BN118" s="28">
        <v>7.2228978188960804</v>
      </c>
      <c r="BO118" s="28">
        <v>44798334.099746302</v>
      </c>
    </row>
    <row r="119" spans="1:67" hidden="1" x14ac:dyDescent="0.25">
      <c r="A119" s="28" t="s">
        <v>164</v>
      </c>
      <c r="B119" s="28" t="s">
        <v>382</v>
      </c>
      <c r="C119" s="28">
        <v>2026</v>
      </c>
      <c r="D119" s="28">
        <v>0</v>
      </c>
      <c r="E119" s="28">
        <v>37</v>
      </c>
      <c r="F119" s="28">
        <v>0</v>
      </c>
      <c r="G119" s="28">
        <v>0</v>
      </c>
      <c r="H119" s="28">
        <v>0</v>
      </c>
      <c r="I119" s="28">
        <v>0</v>
      </c>
      <c r="J119" s="28">
        <v>214.8</v>
      </c>
      <c r="K119" s="28">
        <v>0</v>
      </c>
      <c r="L119" s="28">
        <v>0</v>
      </c>
      <c r="M119" s="28">
        <v>0</v>
      </c>
      <c r="N119" s="28">
        <v>0</v>
      </c>
      <c r="O119" s="28">
        <v>0</v>
      </c>
      <c r="P119" s="28">
        <v>635.91499999999996</v>
      </c>
      <c r="Q119" s="28">
        <v>1009.5</v>
      </c>
      <c r="R119" s="28">
        <v>0</v>
      </c>
      <c r="S119" s="28">
        <v>1281.5999999999999</v>
      </c>
      <c r="T119" s="28">
        <v>0</v>
      </c>
      <c r="U119" s="28">
        <v>0</v>
      </c>
      <c r="V119" s="28">
        <v>12</v>
      </c>
      <c r="W119" s="28">
        <v>757.80590227090102</v>
      </c>
      <c r="X119" s="28">
        <v>0</v>
      </c>
      <c r="Y119" s="28">
        <v>0</v>
      </c>
      <c r="Z119" s="28">
        <v>112.181818181818</v>
      </c>
      <c r="AA119" s="28">
        <v>200.9</v>
      </c>
      <c r="AB119" s="28">
        <v>0</v>
      </c>
      <c r="AC119" s="28">
        <v>11629.203600000001</v>
      </c>
      <c r="AD119" s="28">
        <v>0</v>
      </c>
      <c r="AE119" s="28">
        <v>0</v>
      </c>
      <c r="AF119" s="28">
        <v>0</v>
      </c>
      <c r="AG119" s="28">
        <v>0</v>
      </c>
      <c r="AH119" s="28">
        <v>0</v>
      </c>
      <c r="AI119" s="28">
        <v>4094176.6450991998</v>
      </c>
      <c r="AJ119" s="28">
        <v>1266510</v>
      </c>
      <c r="AK119" s="28">
        <v>3659556.3650330901</v>
      </c>
      <c r="AL119" s="28">
        <v>0</v>
      </c>
      <c r="AM119" s="28">
        <v>897177.62051210902</v>
      </c>
      <c r="AN119" s="28">
        <v>0</v>
      </c>
      <c r="AO119" s="28">
        <v>0</v>
      </c>
      <c r="AP119" s="28">
        <v>35249.343652775999</v>
      </c>
      <c r="AQ119" s="28">
        <v>632196.69465884403</v>
      </c>
      <c r="AR119" s="28">
        <v>0</v>
      </c>
      <c r="AS119" s="28">
        <v>150863.68805</v>
      </c>
      <c r="AT119" s="28">
        <v>365332.61904188502</v>
      </c>
      <c r="AU119" s="28">
        <v>0</v>
      </c>
      <c r="AV119" s="28">
        <v>1.0464794139891001E-3</v>
      </c>
      <c r="AW119" s="28">
        <v>0</v>
      </c>
      <c r="AX119" s="28">
        <v>0</v>
      </c>
      <c r="AY119" s="28">
        <v>0</v>
      </c>
      <c r="AZ119" s="28">
        <v>0</v>
      </c>
      <c r="BA119" s="28">
        <v>0</v>
      </c>
      <c r="BB119" s="28">
        <v>0.36842347281043097</v>
      </c>
      <c r="BC119" s="28">
        <v>0.11396968255086901</v>
      </c>
      <c r="BD119" s="28">
        <v>0.32931321284461601</v>
      </c>
      <c r="BE119" s="28">
        <v>0</v>
      </c>
      <c r="BF119" s="28">
        <v>8.0734497636425595E-2</v>
      </c>
      <c r="BG119" s="28">
        <v>0</v>
      </c>
      <c r="BH119" s="28">
        <v>0</v>
      </c>
      <c r="BI119" s="28">
        <v>3.1719895667884999E-3</v>
      </c>
      <c r="BJ119" s="28">
        <v>5.6889607346153802E-2</v>
      </c>
      <c r="BK119" s="28">
        <v>0</v>
      </c>
      <c r="BL119" s="28">
        <v>1.35758001401582E-2</v>
      </c>
      <c r="BM119" s="28">
        <v>3.2875257690567997E-2</v>
      </c>
      <c r="BN119" s="28">
        <v>0.83585375960101904</v>
      </c>
      <c r="BO119" s="28">
        <v>11112692.1796479</v>
      </c>
    </row>
    <row r="120" spans="1:67" hidden="1" x14ac:dyDescent="0.25">
      <c r="A120" s="28" t="s">
        <v>167</v>
      </c>
      <c r="B120" s="28" t="s">
        <v>382</v>
      </c>
      <c r="C120" s="28">
        <v>2026</v>
      </c>
      <c r="D120" s="28">
        <v>0</v>
      </c>
      <c r="E120" s="28">
        <v>2</v>
      </c>
      <c r="F120" s="28">
        <v>13.1172386728201</v>
      </c>
      <c r="G120" s="28">
        <v>0</v>
      </c>
      <c r="H120" s="28">
        <v>0</v>
      </c>
      <c r="I120" s="28">
        <v>0</v>
      </c>
      <c r="J120" s="28">
        <v>187.7</v>
      </c>
      <c r="K120" s="28">
        <v>5771</v>
      </c>
      <c r="L120" s="28">
        <v>0</v>
      </c>
      <c r="M120" s="28">
        <v>0</v>
      </c>
      <c r="N120" s="28">
        <v>0</v>
      </c>
      <c r="O120" s="28">
        <v>0</v>
      </c>
      <c r="P120" s="28">
        <v>261</v>
      </c>
      <c r="Q120" s="28">
        <v>3313.0998</v>
      </c>
      <c r="R120" s="28">
        <v>0</v>
      </c>
      <c r="S120" s="28">
        <v>8096.8276150566198</v>
      </c>
      <c r="T120" s="28">
        <v>4172.5</v>
      </c>
      <c r="U120" s="28">
        <v>3318</v>
      </c>
      <c r="V120" s="28">
        <v>0</v>
      </c>
      <c r="W120" s="28">
        <v>2672</v>
      </c>
      <c r="X120" s="28">
        <v>2232</v>
      </c>
      <c r="Y120" s="28">
        <v>0</v>
      </c>
      <c r="Z120" s="28">
        <v>214.72727272727201</v>
      </c>
      <c r="AA120" s="28">
        <v>191</v>
      </c>
      <c r="AB120" s="28">
        <v>0</v>
      </c>
      <c r="AC120" s="28">
        <v>82938.911600000007</v>
      </c>
      <c r="AD120" s="28">
        <v>34505257.544248201</v>
      </c>
      <c r="AE120" s="28">
        <v>0</v>
      </c>
      <c r="AF120" s="28">
        <v>0</v>
      </c>
      <c r="AG120" s="28">
        <v>0</v>
      </c>
      <c r="AH120" s="28">
        <v>0</v>
      </c>
      <c r="AI120" s="28">
        <v>1453927.028832</v>
      </c>
      <c r="AJ120" s="28">
        <v>586210</v>
      </c>
      <c r="AK120" s="28">
        <v>10791181.8368384</v>
      </c>
      <c r="AL120" s="28">
        <v>0</v>
      </c>
      <c r="AM120" s="28">
        <v>40525054.618337803</v>
      </c>
      <c r="AN120" s="28">
        <v>2874737.1496167998</v>
      </c>
      <c r="AO120" s="28">
        <v>26502373.699200001</v>
      </c>
      <c r="AP120" s="28">
        <v>0</v>
      </c>
      <c r="AQ120" s="28">
        <v>2883550.5616077501</v>
      </c>
      <c r="AR120" s="28">
        <v>0</v>
      </c>
      <c r="AS120" s="28">
        <v>282437.15367899998</v>
      </c>
      <c r="AT120" s="28">
        <v>379925.69044041203</v>
      </c>
      <c r="AU120" s="28">
        <v>0</v>
      </c>
      <c r="AV120" s="28">
        <v>6.8619642967819995E-4</v>
      </c>
      <c r="AW120" s="28">
        <v>0.28547980767078701</v>
      </c>
      <c r="AX120" s="28">
        <v>0</v>
      </c>
      <c r="AY120" s="28">
        <v>0</v>
      </c>
      <c r="AZ120" s="28">
        <v>0</v>
      </c>
      <c r="BA120" s="28">
        <v>0</v>
      </c>
      <c r="BB120" s="28">
        <v>1.2029088843230701E-2</v>
      </c>
      <c r="BC120" s="28">
        <v>4.8500179382832999E-3</v>
      </c>
      <c r="BD120" s="28">
        <v>8.9281017867222298E-2</v>
      </c>
      <c r="BE120" s="28">
        <v>0</v>
      </c>
      <c r="BF120" s="28">
        <v>0.33528469635259101</v>
      </c>
      <c r="BG120" s="28">
        <v>2.3784184410861602E-2</v>
      </c>
      <c r="BH120" s="28">
        <v>0.219267818440848</v>
      </c>
      <c r="BI120" s="28">
        <v>0</v>
      </c>
      <c r="BJ120" s="28">
        <v>2.38571023178464E-2</v>
      </c>
      <c r="BK120" s="28">
        <v>0</v>
      </c>
      <c r="BL120" s="28">
        <v>2.3367483696641999E-3</v>
      </c>
      <c r="BM120" s="28">
        <v>3.1433213589851E-3</v>
      </c>
      <c r="BN120" s="28">
        <v>54.311465717064301</v>
      </c>
      <c r="BO120" s="28">
        <v>120867594.1944</v>
      </c>
    </row>
    <row r="121" spans="1:67" hidden="1" x14ac:dyDescent="0.25">
      <c r="A121" s="28" t="s">
        <v>168</v>
      </c>
      <c r="B121" s="28" t="s">
        <v>382</v>
      </c>
      <c r="C121" s="28">
        <v>2026</v>
      </c>
      <c r="D121" s="28">
        <v>0</v>
      </c>
      <c r="E121" s="28">
        <v>32</v>
      </c>
      <c r="F121" s="28">
        <v>150.94338137427599</v>
      </c>
      <c r="G121" s="28">
        <v>0</v>
      </c>
      <c r="H121" s="28">
        <v>0</v>
      </c>
      <c r="I121" s="28">
        <v>0</v>
      </c>
      <c r="J121" s="28">
        <v>85.9</v>
      </c>
      <c r="K121" s="28">
        <v>2394.5</v>
      </c>
      <c r="L121" s="28">
        <v>0</v>
      </c>
      <c r="M121" s="28">
        <v>0</v>
      </c>
      <c r="N121" s="28">
        <v>0</v>
      </c>
      <c r="O121" s="28">
        <v>0</v>
      </c>
      <c r="P121" s="28">
        <v>172.6</v>
      </c>
      <c r="Q121" s="28">
        <v>5091.3185999999996</v>
      </c>
      <c r="R121" s="28">
        <v>0</v>
      </c>
      <c r="S121" s="28">
        <v>2499.3000000000002</v>
      </c>
      <c r="T121" s="28">
        <v>2476.3000000000002</v>
      </c>
      <c r="U121" s="28">
        <v>1657</v>
      </c>
      <c r="V121" s="28">
        <v>0</v>
      </c>
      <c r="W121" s="28">
        <v>662.6</v>
      </c>
      <c r="X121" s="28">
        <v>0</v>
      </c>
      <c r="Y121" s="28">
        <v>0</v>
      </c>
      <c r="Z121" s="28">
        <v>911</v>
      </c>
      <c r="AA121" s="28">
        <v>1124.0999999999999</v>
      </c>
      <c r="AB121" s="28">
        <v>0</v>
      </c>
      <c r="AC121" s="28">
        <v>34000.707580906397</v>
      </c>
      <c r="AD121" s="28">
        <v>13355765.854656</v>
      </c>
      <c r="AE121" s="28">
        <v>0</v>
      </c>
      <c r="AF121" s="28">
        <v>0</v>
      </c>
      <c r="AG121" s="28">
        <v>0</v>
      </c>
      <c r="AH121" s="28">
        <v>0</v>
      </c>
      <c r="AI121" s="28">
        <v>876685.16819338198</v>
      </c>
      <c r="AJ121" s="28">
        <v>6816700</v>
      </c>
      <c r="AK121" s="28">
        <v>17920406.504179899</v>
      </c>
      <c r="AL121" s="28">
        <v>0</v>
      </c>
      <c r="AM121" s="28">
        <v>5501459.5036016097</v>
      </c>
      <c r="AN121" s="28">
        <v>1542751.65686241</v>
      </c>
      <c r="AO121" s="28">
        <v>13235211.9408</v>
      </c>
      <c r="AP121" s="28">
        <v>0</v>
      </c>
      <c r="AQ121" s="28">
        <v>634715.67026499996</v>
      </c>
      <c r="AR121" s="28">
        <v>0</v>
      </c>
      <c r="AS121" s="28">
        <v>1240213.129648</v>
      </c>
      <c r="AT121" s="28">
        <v>2184356.0968436701</v>
      </c>
      <c r="AU121" s="28">
        <v>0</v>
      </c>
      <c r="AV121" s="28">
        <v>5.3677756738340003E-4</v>
      </c>
      <c r="AW121" s="28">
        <v>0.21085077388304299</v>
      </c>
      <c r="AX121" s="28">
        <v>0</v>
      </c>
      <c r="AY121" s="28">
        <v>0</v>
      </c>
      <c r="AZ121" s="28">
        <v>0</v>
      </c>
      <c r="BA121" s="28">
        <v>0</v>
      </c>
      <c r="BB121" s="28">
        <v>1.38404452561527E-2</v>
      </c>
      <c r="BC121" s="28">
        <v>0.10761692635001301</v>
      </c>
      <c r="BD121" s="28">
        <v>0.28291388309924698</v>
      </c>
      <c r="BE121" s="28">
        <v>0</v>
      </c>
      <c r="BF121" s="28">
        <v>8.6852899822007196E-2</v>
      </c>
      <c r="BG121" s="28">
        <v>2.4355801404334E-2</v>
      </c>
      <c r="BH121" s="28">
        <v>0.208947559473043</v>
      </c>
      <c r="BI121" s="28">
        <v>0</v>
      </c>
      <c r="BJ121" s="28">
        <v>1.0020413035648899E-2</v>
      </c>
      <c r="BK121" s="28">
        <v>0</v>
      </c>
      <c r="BL121" s="28">
        <v>1.9579550960383801E-2</v>
      </c>
      <c r="BM121" s="28">
        <v>3.4484969148741801E-2</v>
      </c>
      <c r="BN121" s="28">
        <v>17.2307710412327</v>
      </c>
      <c r="BO121" s="28">
        <v>63342266.232630901</v>
      </c>
    </row>
    <row r="122" spans="1:67" hidden="1" x14ac:dyDescent="0.25">
      <c r="A122" s="28" t="s">
        <v>170</v>
      </c>
      <c r="B122" s="28" t="s">
        <v>382</v>
      </c>
      <c r="C122" s="28">
        <v>2026</v>
      </c>
      <c r="D122" s="28">
        <v>0</v>
      </c>
      <c r="E122" s="28">
        <v>21.4</v>
      </c>
      <c r="F122" s="28">
        <v>0</v>
      </c>
      <c r="G122" s="28">
        <v>0</v>
      </c>
      <c r="H122" s="28">
        <v>0</v>
      </c>
      <c r="I122" s="28">
        <v>0</v>
      </c>
      <c r="J122" s="28">
        <v>0</v>
      </c>
      <c r="K122" s="28">
        <v>9517.5</v>
      </c>
      <c r="L122" s="28">
        <v>0</v>
      </c>
      <c r="M122" s="28">
        <v>0</v>
      </c>
      <c r="N122" s="28">
        <v>0</v>
      </c>
      <c r="O122" s="28">
        <v>0</v>
      </c>
      <c r="P122" s="28">
        <v>570</v>
      </c>
      <c r="Q122" s="28">
        <v>2430.1999999999998</v>
      </c>
      <c r="R122" s="28">
        <v>0</v>
      </c>
      <c r="S122" s="28">
        <v>1794.9</v>
      </c>
      <c r="T122" s="28">
        <v>3038.1</v>
      </c>
      <c r="U122" s="28">
        <v>1190</v>
      </c>
      <c r="V122" s="28">
        <v>0</v>
      </c>
      <c r="W122" s="28">
        <v>668.2</v>
      </c>
      <c r="X122" s="28">
        <v>657</v>
      </c>
      <c r="Y122" s="28">
        <v>0</v>
      </c>
      <c r="Z122" s="28">
        <v>197.363636363636</v>
      </c>
      <c r="AA122" s="28">
        <v>91.1</v>
      </c>
      <c r="AB122" s="28">
        <v>0</v>
      </c>
      <c r="AC122" s="28">
        <v>0</v>
      </c>
      <c r="AD122" s="28">
        <v>55288659.995840997</v>
      </c>
      <c r="AE122" s="28">
        <v>0</v>
      </c>
      <c r="AF122" s="28">
        <v>0</v>
      </c>
      <c r="AG122" s="28">
        <v>0</v>
      </c>
      <c r="AH122" s="28">
        <v>0</v>
      </c>
      <c r="AI122" s="28">
        <v>1158331.0304159899</v>
      </c>
      <c r="AJ122" s="28">
        <v>0</v>
      </c>
      <c r="AK122" s="28">
        <v>8572436.2445294093</v>
      </c>
      <c r="AL122" s="28">
        <v>0</v>
      </c>
      <c r="AM122" s="28">
        <v>2925167.9354269099</v>
      </c>
      <c r="AN122" s="28">
        <v>365360.84516784601</v>
      </c>
      <c r="AO122" s="28">
        <v>9505070.7359999996</v>
      </c>
      <c r="AP122" s="28">
        <v>0</v>
      </c>
      <c r="AQ122" s="28">
        <v>75518.625599999999</v>
      </c>
      <c r="AR122" s="28">
        <v>0</v>
      </c>
      <c r="AS122" s="28">
        <v>288746.63412100001</v>
      </c>
      <c r="AT122" s="28">
        <v>198155.02065965199</v>
      </c>
      <c r="AU122" s="28">
        <v>0</v>
      </c>
      <c r="AV122" s="28">
        <v>0</v>
      </c>
      <c r="AW122" s="28">
        <v>0.70541542324082995</v>
      </c>
      <c r="AX122" s="28">
        <v>0</v>
      </c>
      <c r="AY122" s="28">
        <v>0</v>
      </c>
      <c r="AZ122" s="28">
        <v>0</v>
      </c>
      <c r="BA122" s="28">
        <v>0</v>
      </c>
      <c r="BB122" s="28">
        <v>1.477888185634E-2</v>
      </c>
      <c r="BC122" s="28">
        <v>0</v>
      </c>
      <c r="BD122" s="28">
        <v>0.109373762035372</v>
      </c>
      <c r="BE122" s="28">
        <v>0</v>
      </c>
      <c r="BF122" s="28">
        <v>3.7321551605246098E-2</v>
      </c>
      <c r="BG122" s="28">
        <v>4.6615558280683001E-3</v>
      </c>
      <c r="BH122" s="28">
        <v>0.121273033144117</v>
      </c>
      <c r="BI122" s="28">
        <v>0</v>
      </c>
      <c r="BJ122" s="28">
        <v>9.6352494786809998E-4</v>
      </c>
      <c r="BK122" s="28">
        <v>0</v>
      </c>
      <c r="BL122" s="28">
        <v>3.6840525549569998E-3</v>
      </c>
      <c r="BM122" s="28">
        <v>2.5282147871993001E-3</v>
      </c>
      <c r="BN122" s="28">
        <v>57.769639217756698</v>
      </c>
      <c r="BO122" s="28">
        <v>78377447.067761794</v>
      </c>
    </row>
    <row r="123" spans="1:67" hidden="1" x14ac:dyDescent="0.25">
      <c r="A123" s="28" t="s">
        <v>169</v>
      </c>
      <c r="B123" s="28" t="s">
        <v>382</v>
      </c>
      <c r="C123" s="28">
        <v>2026</v>
      </c>
      <c r="D123" s="28">
        <v>0</v>
      </c>
      <c r="E123" s="28">
        <v>0</v>
      </c>
      <c r="F123" s="28">
        <v>0</v>
      </c>
      <c r="G123" s="28">
        <v>0</v>
      </c>
      <c r="H123" s="28">
        <v>0</v>
      </c>
      <c r="I123" s="28">
        <v>0</v>
      </c>
      <c r="J123" s="28">
        <v>0</v>
      </c>
      <c r="K123" s="28">
        <v>1004</v>
      </c>
      <c r="L123" s="28">
        <v>0</v>
      </c>
      <c r="M123" s="28">
        <v>0</v>
      </c>
      <c r="N123" s="28">
        <v>0</v>
      </c>
      <c r="O123" s="28">
        <v>0</v>
      </c>
      <c r="P123" s="28">
        <v>0</v>
      </c>
      <c r="Q123" s="28">
        <v>0</v>
      </c>
      <c r="R123" s="28">
        <v>0</v>
      </c>
      <c r="S123" s="28">
        <v>7810.7999999999902</v>
      </c>
      <c r="T123" s="28">
        <v>1330.2</v>
      </c>
      <c r="U123" s="28">
        <v>1401</v>
      </c>
      <c r="V123" s="28">
        <v>0</v>
      </c>
      <c r="W123" s="28">
        <v>1459.1</v>
      </c>
      <c r="X123" s="28">
        <v>0</v>
      </c>
      <c r="Y123" s="28">
        <v>0</v>
      </c>
      <c r="Z123" s="28">
        <v>41.090909090909101</v>
      </c>
      <c r="AA123" s="28">
        <v>218.1</v>
      </c>
      <c r="AB123" s="28">
        <v>0</v>
      </c>
      <c r="AC123" s="28">
        <v>0</v>
      </c>
      <c r="AD123" s="28">
        <v>5483910.4889599998</v>
      </c>
      <c r="AE123" s="28">
        <v>0</v>
      </c>
      <c r="AF123" s="28">
        <v>0</v>
      </c>
      <c r="AG123" s="28">
        <v>0</v>
      </c>
      <c r="AH123" s="28">
        <v>0</v>
      </c>
      <c r="AI123" s="28">
        <v>0</v>
      </c>
      <c r="AJ123" s="28">
        <v>0</v>
      </c>
      <c r="AK123" s="28">
        <v>0</v>
      </c>
      <c r="AL123" s="28">
        <v>0</v>
      </c>
      <c r="AM123" s="28">
        <v>12186996.713716</v>
      </c>
      <c r="AN123" s="28">
        <v>94729.981281803499</v>
      </c>
      <c r="AO123" s="28">
        <v>11190423.614399999</v>
      </c>
      <c r="AP123" s="28">
        <v>0</v>
      </c>
      <c r="AQ123" s="28">
        <v>7323.0182400000003</v>
      </c>
      <c r="AR123" s="28">
        <v>0</v>
      </c>
      <c r="AS123" s="28">
        <v>61713.802320000003</v>
      </c>
      <c r="AT123" s="28">
        <v>451401.365152599</v>
      </c>
      <c r="AU123" s="28">
        <v>0</v>
      </c>
      <c r="AV123" s="28">
        <v>0</v>
      </c>
      <c r="AW123" s="28">
        <v>0.18604348134843199</v>
      </c>
      <c r="AX123" s="28">
        <v>0</v>
      </c>
      <c r="AY123" s="28">
        <v>0</v>
      </c>
      <c r="AZ123" s="28">
        <v>0</v>
      </c>
      <c r="BA123" s="28">
        <v>0</v>
      </c>
      <c r="BB123" s="28">
        <v>0</v>
      </c>
      <c r="BC123" s="28">
        <v>0</v>
      </c>
      <c r="BD123" s="28">
        <v>0</v>
      </c>
      <c r="BE123" s="28">
        <v>0</v>
      </c>
      <c r="BF123" s="28">
        <v>0.41344790371142998</v>
      </c>
      <c r="BG123" s="28">
        <v>3.2137460196001002E-3</v>
      </c>
      <c r="BH123" s="28">
        <v>0.379638830936044</v>
      </c>
      <c r="BI123" s="28">
        <v>0</v>
      </c>
      <c r="BJ123" s="28">
        <v>2.4843582149820001E-4</v>
      </c>
      <c r="BK123" s="28">
        <v>0</v>
      </c>
      <c r="BL123" s="28">
        <v>2.0936612028908002E-3</v>
      </c>
      <c r="BM123" s="28">
        <v>1.5313940960103301E-2</v>
      </c>
      <c r="BN123" s="28">
        <v>11.1179433815112</v>
      </c>
      <c r="BO123" s="28">
        <v>29476498.984070402</v>
      </c>
    </row>
    <row r="124" spans="1:67" hidden="1" x14ac:dyDescent="0.25">
      <c r="A124" s="28" t="s">
        <v>171</v>
      </c>
      <c r="B124" s="28" t="s">
        <v>382</v>
      </c>
      <c r="C124" s="28">
        <v>2026</v>
      </c>
      <c r="D124" s="28">
        <v>0</v>
      </c>
      <c r="E124" s="28">
        <v>400</v>
      </c>
      <c r="F124" s="28">
        <v>0</v>
      </c>
      <c r="G124" s="28">
        <v>0</v>
      </c>
      <c r="H124" s="28">
        <v>0</v>
      </c>
      <c r="I124" s="28">
        <v>0</v>
      </c>
      <c r="J124" s="28">
        <v>0</v>
      </c>
      <c r="K124" s="28">
        <v>111.29276614238699</v>
      </c>
      <c r="L124" s="28">
        <v>0</v>
      </c>
      <c r="M124" s="28">
        <v>0</v>
      </c>
      <c r="N124" s="28">
        <v>0</v>
      </c>
      <c r="O124" s="28">
        <v>0</v>
      </c>
      <c r="P124" s="28">
        <v>2863.7</v>
      </c>
      <c r="Q124" s="28">
        <v>1773.5696</v>
      </c>
      <c r="R124" s="28">
        <v>0</v>
      </c>
      <c r="S124" s="28">
        <v>40</v>
      </c>
      <c r="T124" s="28">
        <v>404.9</v>
      </c>
      <c r="U124" s="28">
        <v>0</v>
      </c>
      <c r="V124" s="28">
        <v>0</v>
      </c>
      <c r="W124" s="28">
        <v>52</v>
      </c>
      <c r="X124" s="28">
        <v>0</v>
      </c>
      <c r="Y124" s="28">
        <v>0</v>
      </c>
      <c r="Z124" s="28">
        <v>31.272727272727199</v>
      </c>
      <c r="AA124" s="28">
        <v>16.999999999999901</v>
      </c>
      <c r="AB124" s="28">
        <v>0</v>
      </c>
      <c r="AC124" s="28">
        <v>0</v>
      </c>
      <c r="AD124" s="28">
        <v>20289.645842969199</v>
      </c>
      <c r="AE124" s="28">
        <v>0</v>
      </c>
      <c r="AF124" s="28">
        <v>0</v>
      </c>
      <c r="AG124" s="28">
        <v>0</v>
      </c>
      <c r="AH124" s="28">
        <v>0</v>
      </c>
      <c r="AI124" s="28">
        <v>10933921.159273099</v>
      </c>
      <c r="AJ124" s="28">
        <v>70080</v>
      </c>
      <c r="AK124" s="28">
        <v>6944287.92255658</v>
      </c>
      <c r="AL124" s="28">
        <v>0</v>
      </c>
      <c r="AM124" s="28">
        <v>1520</v>
      </c>
      <c r="AN124" s="28">
        <v>234632.46421800001</v>
      </c>
      <c r="AO124" s="28">
        <v>0</v>
      </c>
      <c r="AP124" s="28">
        <v>0</v>
      </c>
      <c r="AQ124" s="28">
        <v>0</v>
      </c>
      <c r="AR124" s="28">
        <v>0</v>
      </c>
      <c r="AS124" s="28">
        <v>45860.652480999997</v>
      </c>
      <c r="AT124" s="28">
        <v>31515.6817765173</v>
      </c>
      <c r="AU124" s="28">
        <v>0</v>
      </c>
      <c r="AV124" s="28">
        <v>0</v>
      </c>
      <c r="AW124" s="28">
        <v>1.1098089109228E-3</v>
      </c>
      <c r="AX124" s="28">
        <v>0</v>
      </c>
      <c r="AY124" s="28">
        <v>0</v>
      </c>
      <c r="AZ124" s="28">
        <v>0</v>
      </c>
      <c r="BA124" s="28">
        <v>0</v>
      </c>
      <c r="BB124" s="28">
        <v>0.59806677887846105</v>
      </c>
      <c r="BC124" s="28">
        <v>3.8332560893083998E-3</v>
      </c>
      <c r="BD124" s="28">
        <v>0.37984066730952198</v>
      </c>
      <c r="BE124" s="28">
        <v>0</v>
      </c>
      <c r="BF124" s="29">
        <v>8.314139919733E-5</v>
      </c>
      <c r="BG124" s="28">
        <v>1.2833994323817099E-2</v>
      </c>
      <c r="BH124" s="28">
        <v>0</v>
      </c>
      <c r="BI124" s="28">
        <v>0</v>
      </c>
      <c r="BJ124" s="28">
        <v>0</v>
      </c>
      <c r="BK124" s="28">
        <v>0</v>
      </c>
      <c r="BL124" s="28">
        <v>2.5084992206400002E-3</v>
      </c>
      <c r="BM124" s="28">
        <v>1.7238538681298001E-3</v>
      </c>
      <c r="BN124" s="28">
        <v>0.16816210315805599</v>
      </c>
      <c r="BO124" s="28">
        <v>18282107.5261482</v>
      </c>
    </row>
    <row r="125" spans="1:67" hidden="1" x14ac:dyDescent="0.25">
      <c r="A125" s="28" t="s">
        <v>178</v>
      </c>
      <c r="B125" s="28" t="s">
        <v>382</v>
      </c>
      <c r="C125" s="28">
        <v>2026</v>
      </c>
      <c r="D125" s="28">
        <v>0</v>
      </c>
      <c r="E125" s="28">
        <v>19.600000000000001</v>
      </c>
      <c r="F125" s="28">
        <v>0</v>
      </c>
      <c r="G125" s="28">
        <v>0</v>
      </c>
      <c r="H125" s="28">
        <v>0</v>
      </c>
      <c r="I125" s="28">
        <v>0</v>
      </c>
      <c r="J125" s="28">
        <v>197.7</v>
      </c>
      <c r="K125" s="28">
        <v>8804</v>
      </c>
      <c r="L125" s="28">
        <v>0</v>
      </c>
      <c r="M125" s="28">
        <v>0</v>
      </c>
      <c r="N125" s="28">
        <v>0</v>
      </c>
      <c r="O125" s="28">
        <v>0</v>
      </c>
      <c r="P125" s="28">
        <v>1836.9</v>
      </c>
      <c r="Q125" s="28">
        <v>208</v>
      </c>
      <c r="R125" s="28">
        <v>0</v>
      </c>
      <c r="S125" s="28">
        <v>5640.2</v>
      </c>
      <c r="T125" s="28">
        <v>6484.2</v>
      </c>
      <c r="U125" s="28">
        <v>5149.6000000000004</v>
      </c>
      <c r="V125" s="28">
        <v>0</v>
      </c>
      <c r="W125" s="28">
        <v>355.6</v>
      </c>
      <c r="X125" s="28">
        <v>86</v>
      </c>
      <c r="Y125" s="28">
        <v>0</v>
      </c>
      <c r="Z125" s="28">
        <v>907.81818181818198</v>
      </c>
      <c r="AA125" s="28">
        <v>5823.1</v>
      </c>
      <c r="AB125" s="28">
        <v>0</v>
      </c>
      <c r="AC125" s="28">
        <v>12759.81</v>
      </c>
      <c r="AD125" s="28">
        <v>31896753.8090184</v>
      </c>
      <c r="AE125" s="28">
        <v>0</v>
      </c>
      <c r="AF125" s="28">
        <v>0</v>
      </c>
      <c r="AG125" s="28">
        <v>0</v>
      </c>
      <c r="AH125" s="28">
        <v>0</v>
      </c>
      <c r="AI125" s="28">
        <v>4562870.3219278101</v>
      </c>
      <c r="AJ125" s="28">
        <v>0</v>
      </c>
      <c r="AK125" s="28">
        <v>592746.551191587</v>
      </c>
      <c r="AL125" s="28">
        <v>0</v>
      </c>
      <c r="AM125" s="28">
        <v>39340765.563199997</v>
      </c>
      <c r="AN125" s="28">
        <v>4611574.1788299996</v>
      </c>
      <c r="AO125" s="28">
        <v>41132195.178240001</v>
      </c>
      <c r="AP125" s="28">
        <v>0</v>
      </c>
      <c r="AQ125" s="28">
        <v>457968.18832000002</v>
      </c>
      <c r="AR125" s="28">
        <v>0</v>
      </c>
      <c r="AS125" s="28">
        <v>1365336.900316</v>
      </c>
      <c r="AT125" s="28">
        <v>11962552.629316101</v>
      </c>
      <c r="AU125" s="28">
        <v>0</v>
      </c>
      <c r="AV125" s="29">
        <v>9.3866634020038699E-5</v>
      </c>
      <c r="AW125" s="28">
        <v>0.23464619898089401</v>
      </c>
      <c r="AX125" s="28">
        <v>0</v>
      </c>
      <c r="AY125" s="28">
        <v>0</v>
      </c>
      <c r="AZ125" s="28">
        <v>0</v>
      </c>
      <c r="BA125" s="28">
        <v>0</v>
      </c>
      <c r="BB125" s="28">
        <v>3.3566430737549703E-2</v>
      </c>
      <c r="BC125" s="28">
        <v>0</v>
      </c>
      <c r="BD125" s="28">
        <v>4.3604978120631004E-3</v>
      </c>
      <c r="BE125" s="28">
        <v>0</v>
      </c>
      <c r="BF125" s="28">
        <v>0.28940754158479098</v>
      </c>
      <c r="BG125" s="28">
        <v>3.3924717194103601E-2</v>
      </c>
      <c r="BH125" s="28">
        <v>0.30258606603363603</v>
      </c>
      <c r="BI125" s="28">
        <v>0</v>
      </c>
      <c r="BJ125" s="28">
        <v>3.3690103791399E-3</v>
      </c>
      <c r="BK125" s="28">
        <v>0</v>
      </c>
      <c r="BL125" s="28">
        <v>1.0044003722313699E-2</v>
      </c>
      <c r="BM125" s="28">
        <v>8.8001666921487601E-2</v>
      </c>
      <c r="BN125" s="28">
        <v>47.840482683998303</v>
      </c>
      <c r="BO125" s="28">
        <v>135935523.13035899</v>
      </c>
    </row>
    <row r="126" spans="1:67" hidden="1" x14ac:dyDescent="0.25">
      <c r="A126" s="28" t="s">
        <v>179</v>
      </c>
      <c r="B126" s="28" t="s">
        <v>382</v>
      </c>
      <c r="C126" s="28">
        <v>2026</v>
      </c>
      <c r="D126" s="28">
        <v>0</v>
      </c>
      <c r="E126" s="28">
        <v>0</v>
      </c>
      <c r="F126" s="28">
        <v>0</v>
      </c>
      <c r="G126" s="28">
        <v>0</v>
      </c>
      <c r="H126" s="28">
        <v>0</v>
      </c>
      <c r="I126" s="28">
        <v>0</v>
      </c>
      <c r="J126" s="28">
        <v>0</v>
      </c>
      <c r="K126" s="28">
        <v>2250</v>
      </c>
      <c r="L126" s="28">
        <v>0</v>
      </c>
      <c r="M126" s="28">
        <v>0</v>
      </c>
      <c r="N126" s="28">
        <v>0</v>
      </c>
      <c r="O126" s="28">
        <v>0</v>
      </c>
      <c r="P126" s="28">
        <v>557</v>
      </c>
      <c r="Q126" s="28">
        <v>4730.6801999999898</v>
      </c>
      <c r="R126" s="28">
        <v>0</v>
      </c>
      <c r="S126" s="28">
        <v>5.3</v>
      </c>
      <c r="T126" s="28">
        <v>520.79999999999995</v>
      </c>
      <c r="U126" s="28">
        <v>0</v>
      </c>
      <c r="V126" s="28">
        <v>0</v>
      </c>
      <c r="W126" s="28">
        <v>99.4</v>
      </c>
      <c r="X126" s="28">
        <v>0</v>
      </c>
      <c r="Y126" s="28">
        <v>0</v>
      </c>
      <c r="Z126" s="28">
        <v>62.272727272727302</v>
      </c>
      <c r="AA126" s="28">
        <v>0</v>
      </c>
      <c r="AB126" s="28">
        <v>0</v>
      </c>
      <c r="AC126" s="28">
        <v>0</v>
      </c>
      <c r="AD126" s="28">
        <v>10151629.647028601</v>
      </c>
      <c r="AE126" s="28">
        <v>0</v>
      </c>
      <c r="AF126" s="28">
        <v>0</v>
      </c>
      <c r="AG126" s="28">
        <v>0</v>
      </c>
      <c r="AH126" s="28">
        <v>0</v>
      </c>
      <c r="AI126" s="28">
        <v>1988980.7851486399</v>
      </c>
      <c r="AJ126" s="28">
        <v>6816700</v>
      </c>
      <c r="AK126" s="28">
        <v>16980218.489083499</v>
      </c>
      <c r="AL126" s="28">
        <v>0</v>
      </c>
      <c r="AM126" s="28">
        <v>201.4</v>
      </c>
      <c r="AN126" s="28">
        <v>101233.95909751501</v>
      </c>
      <c r="AO126" s="28">
        <v>0</v>
      </c>
      <c r="AP126" s="28">
        <v>0</v>
      </c>
      <c r="AQ126" s="28">
        <v>243434.962708871</v>
      </c>
      <c r="AR126" s="28">
        <v>0</v>
      </c>
      <c r="AS126" s="28">
        <v>87007.777146999899</v>
      </c>
      <c r="AT126" s="28">
        <v>0</v>
      </c>
      <c r="AU126" s="28">
        <v>0</v>
      </c>
      <c r="AV126" s="28">
        <v>0</v>
      </c>
      <c r="AW126" s="28">
        <v>0.27912552001153901</v>
      </c>
      <c r="AX126" s="28">
        <v>0</v>
      </c>
      <c r="AY126" s="28">
        <v>0</v>
      </c>
      <c r="AZ126" s="28">
        <v>0</v>
      </c>
      <c r="BA126" s="28">
        <v>0</v>
      </c>
      <c r="BB126" s="28">
        <v>5.4688292939259801E-2</v>
      </c>
      <c r="BC126" s="28">
        <v>0.18742950623889101</v>
      </c>
      <c r="BD126" s="28">
        <v>0.46688191753156399</v>
      </c>
      <c r="BE126" s="28">
        <v>0</v>
      </c>
      <c r="BF126" s="29">
        <v>5.5376212179665598E-6</v>
      </c>
      <c r="BG126" s="28">
        <v>2.7834921543055998E-3</v>
      </c>
      <c r="BH126" s="28">
        <v>0</v>
      </c>
      <c r="BI126" s="28">
        <v>0</v>
      </c>
      <c r="BJ126" s="28">
        <v>6.6933992785081003E-3</v>
      </c>
      <c r="BK126" s="28">
        <v>0</v>
      </c>
      <c r="BL126" s="28">
        <v>2.3923342247136E-3</v>
      </c>
      <c r="BM126" s="28">
        <v>0</v>
      </c>
      <c r="BN126" s="28">
        <v>12.119096498882501</v>
      </c>
      <c r="BO126" s="28">
        <v>36369407.020214103</v>
      </c>
    </row>
    <row r="127" spans="1:67" hidden="1" x14ac:dyDescent="0.25">
      <c r="A127" s="28" t="s">
        <v>172</v>
      </c>
      <c r="B127" s="28" t="s">
        <v>382</v>
      </c>
      <c r="C127" s="28">
        <v>2026</v>
      </c>
      <c r="D127" s="28">
        <v>0</v>
      </c>
      <c r="E127" s="28">
        <v>0.20399999999999999</v>
      </c>
      <c r="F127" s="28">
        <v>0.24757768890066501</v>
      </c>
      <c r="G127" s="28">
        <v>0</v>
      </c>
      <c r="H127" s="28">
        <v>0</v>
      </c>
      <c r="I127" s="28">
        <v>0</v>
      </c>
      <c r="J127" s="28">
        <v>0</v>
      </c>
      <c r="K127" s="28">
        <v>3381.5990000000002</v>
      </c>
      <c r="L127" s="28">
        <v>0</v>
      </c>
      <c r="M127" s="28">
        <v>0</v>
      </c>
      <c r="N127" s="28">
        <v>0</v>
      </c>
      <c r="O127" s="28">
        <v>0</v>
      </c>
      <c r="P127" s="28">
        <v>283</v>
      </c>
      <c r="Q127" s="28">
        <v>2702.1</v>
      </c>
      <c r="R127" s="28">
        <v>0</v>
      </c>
      <c r="S127" s="28">
        <v>338.2</v>
      </c>
      <c r="T127" s="28">
        <v>997.8</v>
      </c>
      <c r="U127" s="28">
        <v>770</v>
      </c>
      <c r="V127" s="28">
        <v>0</v>
      </c>
      <c r="W127" s="28">
        <v>54.7</v>
      </c>
      <c r="X127" s="28">
        <v>0</v>
      </c>
      <c r="Y127" s="28">
        <v>0</v>
      </c>
      <c r="Z127" s="28">
        <v>65.999999999999901</v>
      </c>
      <c r="AA127" s="28">
        <v>4445.5067571416203</v>
      </c>
      <c r="AB127" s="28">
        <v>0</v>
      </c>
      <c r="AC127" s="28">
        <v>0</v>
      </c>
      <c r="AD127" s="28">
        <v>9419473.8440236803</v>
      </c>
      <c r="AE127" s="28">
        <v>0</v>
      </c>
      <c r="AF127" s="28">
        <v>0</v>
      </c>
      <c r="AG127" s="28">
        <v>0</v>
      </c>
      <c r="AH127" s="28">
        <v>0</v>
      </c>
      <c r="AI127" s="28">
        <v>1077358.181688</v>
      </c>
      <c r="AJ127" s="28">
        <v>0</v>
      </c>
      <c r="AK127" s="28">
        <v>10408983.47123</v>
      </c>
      <c r="AL127" s="28">
        <v>0</v>
      </c>
      <c r="AM127" s="28">
        <v>8671.6</v>
      </c>
      <c r="AN127" s="28">
        <v>27341.921289999998</v>
      </c>
      <c r="AO127" s="28">
        <v>6150339.88799999</v>
      </c>
      <c r="AP127" s="28">
        <v>0</v>
      </c>
      <c r="AQ127" s="28">
        <v>51261.127679999998</v>
      </c>
      <c r="AR127" s="28">
        <v>0</v>
      </c>
      <c r="AS127" s="28">
        <v>101208.059434</v>
      </c>
      <c r="AT127" s="28">
        <v>10480563.979488799</v>
      </c>
      <c r="AU127" s="28">
        <v>0</v>
      </c>
      <c r="AV127" s="28">
        <v>0</v>
      </c>
      <c r="AW127" s="28">
        <v>0.24968650468294001</v>
      </c>
      <c r="AX127" s="28">
        <v>0</v>
      </c>
      <c r="AY127" s="28">
        <v>0</v>
      </c>
      <c r="AZ127" s="28">
        <v>0</v>
      </c>
      <c r="BA127" s="28">
        <v>0</v>
      </c>
      <c r="BB127" s="28">
        <v>2.85580493275552E-2</v>
      </c>
      <c r="BC127" s="28">
        <v>0</v>
      </c>
      <c r="BD127" s="28">
        <v>0.27591591030139001</v>
      </c>
      <c r="BE127" s="28">
        <v>0</v>
      </c>
      <c r="BF127" s="28">
        <v>2.2986225450180001E-4</v>
      </c>
      <c r="BG127" s="28">
        <v>7.2476540317030003E-4</v>
      </c>
      <c r="BH127" s="28">
        <v>0.163030005144194</v>
      </c>
      <c r="BI127" s="28">
        <v>0</v>
      </c>
      <c r="BJ127" s="28">
        <v>1.3588032631615999E-3</v>
      </c>
      <c r="BK127" s="28">
        <v>0</v>
      </c>
      <c r="BL127" s="28">
        <v>2.6827705054726998E-3</v>
      </c>
      <c r="BM127" s="28">
        <v>0.27781332911761297</v>
      </c>
      <c r="BN127" s="28">
        <v>9.4961610663764002</v>
      </c>
      <c r="BO127" s="28">
        <v>37725202.072834603</v>
      </c>
    </row>
    <row r="128" spans="1:67" hidden="1" x14ac:dyDescent="0.25">
      <c r="A128" s="28" t="s">
        <v>174</v>
      </c>
      <c r="B128" s="28" t="s">
        <v>382</v>
      </c>
      <c r="C128" s="28">
        <v>2026</v>
      </c>
      <c r="D128" s="28">
        <v>0</v>
      </c>
      <c r="E128" s="28">
        <v>0</v>
      </c>
      <c r="F128" s="28">
        <v>0</v>
      </c>
      <c r="G128" s="28">
        <v>0</v>
      </c>
      <c r="H128" s="28">
        <v>0</v>
      </c>
      <c r="I128" s="28">
        <v>0</v>
      </c>
      <c r="J128" s="28">
        <v>209.9</v>
      </c>
      <c r="K128" s="28">
        <v>0</v>
      </c>
      <c r="L128" s="28">
        <v>0</v>
      </c>
      <c r="M128" s="28">
        <v>0</v>
      </c>
      <c r="N128" s="28">
        <v>0</v>
      </c>
      <c r="O128" s="28">
        <v>0</v>
      </c>
      <c r="P128" s="28">
        <v>493</v>
      </c>
      <c r="Q128" s="28">
        <v>1048.1804999999999</v>
      </c>
      <c r="R128" s="28">
        <v>0</v>
      </c>
      <c r="S128" s="28">
        <v>1258</v>
      </c>
      <c r="T128" s="28">
        <v>0</v>
      </c>
      <c r="U128" s="28">
        <v>1250.4000000000001</v>
      </c>
      <c r="V128" s="28">
        <v>0</v>
      </c>
      <c r="W128" s="28">
        <v>105.3</v>
      </c>
      <c r="X128" s="28">
        <v>0</v>
      </c>
      <c r="Y128" s="28">
        <v>0</v>
      </c>
      <c r="Z128" s="28">
        <v>140.81818181818099</v>
      </c>
      <c r="AA128" s="28">
        <v>0</v>
      </c>
      <c r="AB128" s="28">
        <v>0</v>
      </c>
      <c r="AC128" s="28">
        <v>0</v>
      </c>
      <c r="AD128" s="28">
        <v>0</v>
      </c>
      <c r="AE128" s="28">
        <v>0</v>
      </c>
      <c r="AF128" s="28">
        <v>0</v>
      </c>
      <c r="AG128" s="28">
        <v>0</v>
      </c>
      <c r="AH128" s="28">
        <v>0</v>
      </c>
      <c r="AI128" s="28">
        <v>1425701.0457599999</v>
      </c>
      <c r="AJ128" s="28">
        <v>0</v>
      </c>
      <c r="AK128" s="28">
        <v>4138419.0652624601</v>
      </c>
      <c r="AL128" s="28">
        <v>0</v>
      </c>
      <c r="AM128" s="28">
        <v>1065127.0780343399</v>
      </c>
      <c r="AN128" s="28">
        <v>0</v>
      </c>
      <c r="AO128" s="28">
        <v>9987512.9817600008</v>
      </c>
      <c r="AP128" s="28">
        <v>0</v>
      </c>
      <c r="AQ128" s="28">
        <v>106183.76448</v>
      </c>
      <c r="AR128" s="28">
        <v>0</v>
      </c>
      <c r="AS128" s="28">
        <v>191246.347855</v>
      </c>
      <c r="AT128" s="28">
        <v>0</v>
      </c>
      <c r="AU128" s="28">
        <v>0</v>
      </c>
      <c r="AV128" s="28">
        <v>0</v>
      </c>
      <c r="AW128" s="28">
        <v>0</v>
      </c>
      <c r="AX128" s="28">
        <v>0</v>
      </c>
      <c r="AY128" s="28">
        <v>0</v>
      </c>
      <c r="AZ128" s="28">
        <v>0</v>
      </c>
      <c r="BA128" s="28">
        <v>0</v>
      </c>
      <c r="BB128" s="28">
        <v>8.4290233342126805E-2</v>
      </c>
      <c r="BC128" s="28">
        <v>0</v>
      </c>
      <c r="BD128" s="28">
        <v>0.24467142653495699</v>
      </c>
      <c r="BE128" s="28">
        <v>0</v>
      </c>
      <c r="BF128" s="28">
        <v>6.2972395379476701E-2</v>
      </c>
      <c r="BG128" s="28">
        <v>0</v>
      </c>
      <c r="BH128" s="28">
        <v>0.590481294969735</v>
      </c>
      <c r="BI128" s="28">
        <v>0</v>
      </c>
      <c r="BJ128" s="28">
        <v>6.2777917655194001E-3</v>
      </c>
      <c r="BK128" s="28">
        <v>0</v>
      </c>
      <c r="BL128" s="28">
        <v>1.13068580081838E-2</v>
      </c>
      <c r="BM128" s="28">
        <v>0</v>
      </c>
      <c r="BN128" s="28">
        <v>0.44735255699002802</v>
      </c>
      <c r="BO128" s="28">
        <v>16914190.283151802</v>
      </c>
    </row>
    <row r="129" spans="1:67" hidden="1" x14ac:dyDescent="0.25">
      <c r="A129" s="28" t="s">
        <v>175</v>
      </c>
      <c r="B129" s="28" t="s">
        <v>382</v>
      </c>
      <c r="C129" s="28">
        <v>2026</v>
      </c>
      <c r="D129" s="28">
        <v>0</v>
      </c>
      <c r="E129" s="28">
        <v>1174.8570087779699</v>
      </c>
      <c r="F129" s="28">
        <v>293.17951052046101</v>
      </c>
      <c r="G129" s="28">
        <v>0</v>
      </c>
      <c r="H129" s="28">
        <v>0</v>
      </c>
      <c r="I129" s="28">
        <v>0</v>
      </c>
      <c r="J129" s="28">
        <v>0</v>
      </c>
      <c r="K129" s="28">
        <v>0</v>
      </c>
      <c r="L129" s="28">
        <v>0</v>
      </c>
      <c r="M129" s="28">
        <v>0</v>
      </c>
      <c r="N129" s="28">
        <v>0</v>
      </c>
      <c r="O129" s="28">
        <v>0</v>
      </c>
      <c r="P129" s="28">
        <v>4</v>
      </c>
      <c r="Q129" s="28">
        <v>558.50379999999996</v>
      </c>
      <c r="R129" s="28">
        <v>0</v>
      </c>
      <c r="S129" s="28">
        <v>8569.5</v>
      </c>
      <c r="T129" s="28">
        <v>2360.5</v>
      </c>
      <c r="U129" s="28">
        <v>3467.1</v>
      </c>
      <c r="V129" s="28">
        <v>1100</v>
      </c>
      <c r="W129" s="28">
        <v>329.6</v>
      </c>
      <c r="X129" s="28">
        <v>420</v>
      </c>
      <c r="Y129" s="28">
        <v>100.45150877165</v>
      </c>
      <c r="Z129" s="28">
        <v>2833.1818181818198</v>
      </c>
      <c r="AA129" s="28">
        <v>2882.3121210030999</v>
      </c>
      <c r="AB129" s="28">
        <v>0</v>
      </c>
      <c r="AC129" s="28">
        <v>0</v>
      </c>
      <c r="AD129" s="28">
        <v>0</v>
      </c>
      <c r="AE129" s="28">
        <v>0</v>
      </c>
      <c r="AF129" s="28">
        <v>0</v>
      </c>
      <c r="AG129" s="28">
        <v>0</v>
      </c>
      <c r="AH129" s="28">
        <v>0</v>
      </c>
      <c r="AI129" s="28">
        <v>23489.253120000001</v>
      </c>
      <c r="AJ129" s="28">
        <v>0</v>
      </c>
      <c r="AK129" s="28">
        <v>1722227.6102505501</v>
      </c>
      <c r="AL129" s="28">
        <v>0</v>
      </c>
      <c r="AM129" s="28">
        <v>39323035.6134784</v>
      </c>
      <c r="AN129" s="28">
        <v>1320394.3282757001</v>
      </c>
      <c r="AO129" s="28">
        <v>27693303.15024</v>
      </c>
      <c r="AP129" s="28">
        <v>3959331.5447136001</v>
      </c>
      <c r="AQ129" s="28">
        <v>740360.13011999999</v>
      </c>
      <c r="AR129" s="28">
        <v>219575.03406907999</v>
      </c>
      <c r="AS129" s="28">
        <v>3968760.3729750002</v>
      </c>
      <c r="AT129" s="28">
        <v>5643045.7134048203</v>
      </c>
      <c r="AU129" s="28">
        <v>0</v>
      </c>
      <c r="AV129" s="28">
        <v>0</v>
      </c>
      <c r="AW129" s="28">
        <v>0</v>
      </c>
      <c r="AX129" s="28">
        <v>0</v>
      </c>
      <c r="AY129" s="28">
        <v>0</v>
      </c>
      <c r="AZ129" s="28">
        <v>0</v>
      </c>
      <c r="BA129" s="28">
        <v>0</v>
      </c>
      <c r="BB129" s="28">
        <v>2.77606372556E-4</v>
      </c>
      <c r="BC129" s="28">
        <v>0</v>
      </c>
      <c r="BD129" s="28">
        <v>2.03540468977505E-2</v>
      </c>
      <c r="BE129" s="28">
        <v>0</v>
      </c>
      <c r="BF129" s="28">
        <v>0.46473701052917799</v>
      </c>
      <c r="BG129" s="28">
        <v>1.56050036135104E-2</v>
      </c>
      <c r="BH129" s="28">
        <v>0.32729169345485198</v>
      </c>
      <c r="BI129" s="28">
        <v>4.6793129703175201E-2</v>
      </c>
      <c r="BJ129" s="28">
        <v>8.7499031602998999E-3</v>
      </c>
      <c r="BK129" s="28">
        <v>2.5950347761333E-3</v>
      </c>
      <c r="BL129" s="28">
        <v>4.6904563761879799E-2</v>
      </c>
      <c r="BM129" s="28">
        <v>6.6692007730663305E-2</v>
      </c>
      <c r="BN129" s="28">
        <v>16.026832687378</v>
      </c>
      <c r="BO129" s="28">
        <v>84613522.750647098</v>
      </c>
    </row>
    <row r="130" spans="1:67" hidden="1" x14ac:dyDescent="0.25">
      <c r="A130" s="28" t="s">
        <v>176</v>
      </c>
      <c r="B130" s="28" t="s">
        <v>382</v>
      </c>
      <c r="C130" s="28">
        <v>2026</v>
      </c>
      <c r="D130" s="28">
        <v>0</v>
      </c>
      <c r="E130" s="28">
        <v>111.2</v>
      </c>
      <c r="F130" s="28">
        <v>0</v>
      </c>
      <c r="G130" s="28">
        <v>0</v>
      </c>
      <c r="H130" s="28">
        <v>0</v>
      </c>
      <c r="I130" s="28">
        <v>0</v>
      </c>
      <c r="J130" s="28">
        <v>2.2000000000000002</v>
      </c>
      <c r="K130" s="28">
        <v>1540</v>
      </c>
      <c r="L130" s="28">
        <v>1</v>
      </c>
      <c r="M130" s="28">
        <v>0</v>
      </c>
      <c r="N130" s="28">
        <v>8.6</v>
      </c>
      <c r="O130" s="28">
        <v>0</v>
      </c>
      <c r="P130" s="28">
        <v>80</v>
      </c>
      <c r="Q130" s="28">
        <v>3292.4</v>
      </c>
      <c r="R130" s="28">
        <v>0</v>
      </c>
      <c r="S130" s="28">
        <v>1419.8</v>
      </c>
      <c r="T130" s="28">
        <v>1213.0999999999999</v>
      </c>
      <c r="U130" s="28">
        <v>0</v>
      </c>
      <c r="V130" s="28">
        <v>0</v>
      </c>
      <c r="W130" s="28">
        <v>177.2</v>
      </c>
      <c r="X130" s="28">
        <v>0</v>
      </c>
      <c r="Y130" s="28">
        <v>0</v>
      </c>
      <c r="Z130" s="28">
        <v>424.636363636363</v>
      </c>
      <c r="AA130" s="28">
        <v>1268.79999999999</v>
      </c>
      <c r="AB130" s="28">
        <v>0</v>
      </c>
      <c r="AC130" s="28">
        <v>0</v>
      </c>
      <c r="AD130" s="28">
        <v>10199610.220799999</v>
      </c>
      <c r="AE130" s="28">
        <v>2757.6393600000001</v>
      </c>
      <c r="AF130" s="28">
        <v>0</v>
      </c>
      <c r="AG130" s="28">
        <v>64045.56912</v>
      </c>
      <c r="AH130" s="28">
        <v>0</v>
      </c>
      <c r="AI130" s="28">
        <v>202357.93919999999</v>
      </c>
      <c r="AJ130" s="28">
        <v>0</v>
      </c>
      <c r="AK130" s="28">
        <v>12317890.383642299</v>
      </c>
      <c r="AL130" s="28">
        <v>0</v>
      </c>
      <c r="AM130" s="28">
        <v>4312319.6879072599</v>
      </c>
      <c r="AN130" s="28">
        <v>101110.78004167</v>
      </c>
      <c r="AO130" s="28">
        <v>0</v>
      </c>
      <c r="AP130" s="28">
        <v>0</v>
      </c>
      <c r="AQ130" s="28">
        <v>97977.838879999996</v>
      </c>
      <c r="AR130" s="28">
        <v>0</v>
      </c>
      <c r="AS130" s="28">
        <v>819701.86863399995</v>
      </c>
      <c r="AT130" s="28">
        <v>3441538.9262279798</v>
      </c>
      <c r="AU130" s="28">
        <v>0</v>
      </c>
      <c r="AV130" s="28">
        <v>0</v>
      </c>
      <c r="AW130" s="28">
        <v>0.32318862309908702</v>
      </c>
      <c r="AX130" s="29">
        <v>8.7379581029945096E-5</v>
      </c>
      <c r="AY130" s="28">
        <v>0</v>
      </c>
      <c r="AZ130" s="28">
        <v>2.0293715986596001E-3</v>
      </c>
      <c r="BA130" s="28">
        <v>0</v>
      </c>
      <c r="BB130" s="28">
        <v>6.4119885297035002E-3</v>
      </c>
      <c r="BC130" s="28">
        <v>0</v>
      </c>
      <c r="BD130" s="28">
        <v>0.390309232058341</v>
      </c>
      <c r="BE130" s="28">
        <v>0</v>
      </c>
      <c r="BF130" s="28">
        <v>0.13664175709927401</v>
      </c>
      <c r="BG130" s="28">
        <v>3.2038335852777999E-3</v>
      </c>
      <c r="BH130" s="28">
        <v>0</v>
      </c>
      <c r="BI130" s="28">
        <v>0</v>
      </c>
      <c r="BJ130" s="28">
        <v>3.1045620525063E-3</v>
      </c>
      <c r="BK130" s="28">
        <v>0</v>
      </c>
      <c r="BL130" s="28">
        <v>2.5973376682113299E-2</v>
      </c>
      <c r="BM130" s="28">
        <v>0.109049875714004</v>
      </c>
      <c r="BN130" s="28">
        <v>12.0667518278093</v>
      </c>
      <c r="BO130" s="28">
        <v>31559310.853813201</v>
      </c>
    </row>
    <row r="131" spans="1:67" hidden="1" x14ac:dyDescent="0.25">
      <c r="A131" s="28" t="s">
        <v>173</v>
      </c>
      <c r="B131" s="28" t="s">
        <v>382</v>
      </c>
      <c r="C131" s="28">
        <v>2026</v>
      </c>
      <c r="D131" s="28">
        <v>0</v>
      </c>
      <c r="E131" s="28">
        <v>890</v>
      </c>
      <c r="F131" s="28">
        <v>0</v>
      </c>
      <c r="G131" s="28">
        <v>0</v>
      </c>
      <c r="H131" s="28">
        <v>0</v>
      </c>
      <c r="I131" s="28">
        <v>0</v>
      </c>
      <c r="J131" s="28">
        <v>0</v>
      </c>
      <c r="K131" s="28">
        <v>218.4</v>
      </c>
      <c r="L131" s="28">
        <v>110</v>
      </c>
      <c r="M131" s="28">
        <v>0</v>
      </c>
      <c r="N131" s="28">
        <v>651.79999999999995</v>
      </c>
      <c r="O131" s="28">
        <v>0</v>
      </c>
      <c r="P131" s="28">
        <v>831</v>
      </c>
      <c r="Q131" s="28">
        <v>1241.6726695115699</v>
      </c>
      <c r="R131" s="28">
        <v>0</v>
      </c>
      <c r="S131" s="28">
        <v>5272.9</v>
      </c>
      <c r="T131" s="28">
        <v>1122.5999999999999</v>
      </c>
      <c r="U131" s="28">
        <v>0</v>
      </c>
      <c r="V131" s="28">
        <v>0</v>
      </c>
      <c r="W131" s="28">
        <v>117.8</v>
      </c>
      <c r="X131" s="28">
        <v>0</v>
      </c>
      <c r="Y131" s="28">
        <v>0</v>
      </c>
      <c r="Z131" s="28">
        <v>524.72727272727298</v>
      </c>
      <c r="AA131" s="28">
        <v>4425.5</v>
      </c>
      <c r="AB131" s="28">
        <v>0</v>
      </c>
      <c r="AC131" s="28">
        <v>0</v>
      </c>
      <c r="AD131" s="28">
        <v>1310336.1504233601</v>
      </c>
      <c r="AE131" s="28">
        <v>656732.12352000002</v>
      </c>
      <c r="AF131" s="28">
        <v>0</v>
      </c>
      <c r="AG131" s="28">
        <v>4511966.2785599995</v>
      </c>
      <c r="AH131" s="28">
        <v>0</v>
      </c>
      <c r="AI131" s="28">
        <v>2177984.91756</v>
      </c>
      <c r="AJ131" s="28">
        <v>0</v>
      </c>
      <c r="AK131" s="28">
        <v>4017924.1393043799</v>
      </c>
      <c r="AL131" s="28">
        <v>0</v>
      </c>
      <c r="AM131" s="28">
        <v>21836671.950316601</v>
      </c>
      <c r="AN131" s="28">
        <v>0</v>
      </c>
      <c r="AO131" s="28">
        <v>0</v>
      </c>
      <c r="AP131" s="28">
        <v>0</v>
      </c>
      <c r="AQ131" s="28">
        <v>104643.05555</v>
      </c>
      <c r="AR131" s="28">
        <v>0</v>
      </c>
      <c r="AS131" s="28">
        <v>1014566.324492</v>
      </c>
      <c r="AT131" s="28">
        <v>11594993.0515</v>
      </c>
      <c r="AU131" s="28">
        <v>0</v>
      </c>
      <c r="AV131" s="28">
        <v>0</v>
      </c>
      <c r="AW131" s="28">
        <v>2.7746182197771401E-2</v>
      </c>
      <c r="AX131" s="28">
        <v>1.3906209600054001E-2</v>
      </c>
      <c r="AY131" s="28">
        <v>0</v>
      </c>
      <c r="AZ131" s="28">
        <v>9.5540246214437699E-2</v>
      </c>
      <c r="BA131" s="28">
        <v>0</v>
      </c>
      <c r="BB131" s="28">
        <v>4.6118521821361003E-2</v>
      </c>
      <c r="BC131" s="28">
        <v>0</v>
      </c>
      <c r="BD131" s="28">
        <v>8.5078973964004698E-2</v>
      </c>
      <c r="BE131" s="28">
        <v>0</v>
      </c>
      <c r="BF131" s="28">
        <v>0.46238843241155603</v>
      </c>
      <c r="BG131" s="28">
        <v>0</v>
      </c>
      <c r="BH131" s="28">
        <v>0</v>
      </c>
      <c r="BI131" s="28">
        <v>0</v>
      </c>
      <c r="BJ131" s="28">
        <v>2.2158018643412001E-3</v>
      </c>
      <c r="BK131" s="28">
        <v>0</v>
      </c>
      <c r="BL131" s="28">
        <v>2.1483298069722798E-2</v>
      </c>
      <c r="BM131" s="28">
        <v>0.24552233385675001</v>
      </c>
      <c r="BN131" s="28">
        <v>10.2899229361789</v>
      </c>
      <c r="BO131" s="28">
        <v>47225817.991226397</v>
      </c>
    </row>
    <row r="132" spans="1:67" hidden="1" x14ac:dyDescent="0.25">
      <c r="A132" s="28" t="s">
        <v>177</v>
      </c>
      <c r="B132" s="28" t="s">
        <v>382</v>
      </c>
      <c r="C132" s="28">
        <v>2026</v>
      </c>
      <c r="D132" s="28">
        <v>0</v>
      </c>
      <c r="E132" s="28">
        <v>1640.81262354757</v>
      </c>
      <c r="F132" s="28">
        <v>359.187376452433</v>
      </c>
      <c r="G132" s="28">
        <v>0</v>
      </c>
      <c r="H132" s="28">
        <v>0</v>
      </c>
      <c r="I132" s="28">
        <v>0</v>
      </c>
      <c r="J132" s="28">
        <v>74</v>
      </c>
      <c r="K132" s="28">
        <v>370</v>
      </c>
      <c r="L132" s="28">
        <v>0</v>
      </c>
      <c r="M132" s="28">
        <v>0</v>
      </c>
      <c r="N132" s="28">
        <v>0</v>
      </c>
      <c r="O132" s="28">
        <v>0</v>
      </c>
      <c r="P132" s="28">
        <v>4563</v>
      </c>
      <c r="Q132" s="28">
        <v>6202.0666056878799</v>
      </c>
      <c r="R132" s="28">
        <v>0</v>
      </c>
      <c r="S132" s="28">
        <v>9923.7999999999993</v>
      </c>
      <c r="T132" s="28">
        <v>2350.0623804132701</v>
      </c>
      <c r="U132" s="28">
        <v>3342.3</v>
      </c>
      <c r="V132" s="28">
        <v>3086</v>
      </c>
      <c r="W132" s="28">
        <v>9185.7000000000007</v>
      </c>
      <c r="X132" s="28">
        <v>1431.3</v>
      </c>
      <c r="Y132" s="28">
        <v>0</v>
      </c>
      <c r="Z132" s="28">
        <v>2293.9090909090901</v>
      </c>
      <c r="AA132" s="28">
        <v>1179.9000000000001</v>
      </c>
      <c r="AB132" s="28">
        <v>0</v>
      </c>
      <c r="AC132" s="28">
        <v>38894.400000000001</v>
      </c>
      <c r="AD132" s="28">
        <v>194472</v>
      </c>
      <c r="AE132" s="28">
        <v>0</v>
      </c>
      <c r="AF132" s="28">
        <v>0</v>
      </c>
      <c r="AG132" s="28">
        <v>0</v>
      </c>
      <c r="AH132" s="28">
        <v>0</v>
      </c>
      <c r="AI132" s="28">
        <v>26977479.443999998</v>
      </c>
      <c r="AJ132" s="28">
        <v>12249173.33</v>
      </c>
      <c r="AK132" s="28">
        <v>22545365.960147198</v>
      </c>
      <c r="AL132" s="28">
        <v>0</v>
      </c>
      <c r="AM132" s="28">
        <v>28320663.6546674</v>
      </c>
      <c r="AN132" s="28">
        <v>1235192.78714521</v>
      </c>
      <c r="AO132" s="28">
        <v>26696468.841120001</v>
      </c>
      <c r="AP132" s="28">
        <v>12010765.232060101</v>
      </c>
      <c r="AQ132" s="28">
        <v>6126846.3398399996</v>
      </c>
      <c r="AR132" s="28">
        <v>0</v>
      </c>
      <c r="AS132" s="28">
        <v>3072211.0692520002</v>
      </c>
      <c r="AT132" s="28">
        <v>2220119.96671395</v>
      </c>
      <c r="AU132" s="28">
        <v>0</v>
      </c>
      <c r="AV132" s="28">
        <v>2.745080405358E-4</v>
      </c>
      <c r="AW132" s="28">
        <v>1.3725402026792E-3</v>
      </c>
      <c r="AX132" s="28">
        <v>0</v>
      </c>
      <c r="AY132" s="28">
        <v>0</v>
      </c>
      <c r="AZ132" s="28">
        <v>0</v>
      </c>
      <c r="BA132" s="28">
        <v>0</v>
      </c>
      <c r="BB132" s="28">
        <v>0.19040106084085001</v>
      </c>
      <c r="BC132" s="28">
        <v>8.6451946012849501E-2</v>
      </c>
      <c r="BD132" s="28">
        <v>0.159120187813244</v>
      </c>
      <c r="BE132" s="28">
        <v>0</v>
      </c>
      <c r="BF132" s="28">
        <v>0.19988095680913801</v>
      </c>
      <c r="BG132" s="28">
        <v>8.7177164754626002E-3</v>
      </c>
      <c r="BH132" s="28">
        <v>0.18841775039085201</v>
      </c>
      <c r="BI132" s="28">
        <v>8.4769314584846198E-2</v>
      </c>
      <c r="BJ132" s="28">
        <v>4.3241921289791402E-2</v>
      </c>
      <c r="BK132" s="28">
        <v>0</v>
      </c>
      <c r="BL132" s="28">
        <v>2.1682983687443001E-2</v>
      </c>
      <c r="BM132" s="28">
        <v>1.56691138523063E-2</v>
      </c>
      <c r="BN132" s="28">
        <v>15.039355172326699</v>
      </c>
      <c r="BO132" s="28">
        <v>141687653.024946</v>
      </c>
    </row>
    <row r="133" spans="1:67" hidden="1" x14ac:dyDescent="0.25">
      <c r="A133" s="28" t="s">
        <v>180</v>
      </c>
      <c r="B133" s="28" t="s">
        <v>382</v>
      </c>
      <c r="C133" s="28">
        <v>2026</v>
      </c>
      <c r="D133" s="28">
        <v>0</v>
      </c>
      <c r="E133" s="28">
        <v>94</v>
      </c>
      <c r="F133" s="28">
        <v>0.19380009374999699</v>
      </c>
      <c r="G133" s="28">
        <v>0</v>
      </c>
      <c r="H133" s="28">
        <v>0</v>
      </c>
      <c r="I133" s="28">
        <v>0</v>
      </c>
      <c r="J133" s="28">
        <v>9.6</v>
      </c>
      <c r="K133" s="28">
        <v>6645</v>
      </c>
      <c r="L133" s="28">
        <v>0</v>
      </c>
      <c r="M133" s="28">
        <v>0</v>
      </c>
      <c r="N133" s="28">
        <v>0</v>
      </c>
      <c r="O133" s="28">
        <v>0</v>
      </c>
      <c r="P133" s="28">
        <v>102</v>
      </c>
      <c r="Q133" s="28">
        <v>1162.8</v>
      </c>
      <c r="R133" s="28">
        <v>0</v>
      </c>
      <c r="S133" s="28">
        <v>11472.3</v>
      </c>
      <c r="T133" s="28">
        <v>5663.5999999999904</v>
      </c>
      <c r="U133" s="28">
        <v>2134</v>
      </c>
      <c r="V133" s="28">
        <v>21</v>
      </c>
      <c r="W133" s="28">
        <v>521.79999999999995</v>
      </c>
      <c r="X133" s="28">
        <v>0</v>
      </c>
      <c r="Y133" s="28">
        <v>0</v>
      </c>
      <c r="Z133" s="28">
        <v>356.18181818181802</v>
      </c>
      <c r="AA133" s="28">
        <v>1076.5</v>
      </c>
      <c r="AB133" s="28">
        <v>0</v>
      </c>
      <c r="AC133" s="28">
        <v>1004.64</v>
      </c>
      <c r="AD133" s="28">
        <v>33157577.208179101</v>
      </c>
      <c r="AE133" s="28">
        <v>0</v>
      </c>
      <c r="AF133" s="28">
        <v>0</v>
      </c>
      <c r="AG133" s="28">
        <v>0</v>
      </c>
      <c r="AH133" s="28">
        <v>0</v>
      </c>
      <c r="AI133" s="28">
        <v>470859.08591999998</v>
      </c>
      <c r="AJ133" s="28">
        <v>0</v>
      </c>
      <c r="AK133" s="28">
        <v>3473600.4518419299</v>
      </c>
      <c r="AL133" s="28">
        <v>0</v>
      </c>
      <c r="AM133" s="28">
        <v>85751514.914399907</v>
      </c>
      <c r="AN133" s="28">
        <v>1767216.9121834401</v>
      </c>
      <c r="AO133" s="28">
        <v>17045227.689599998</v>
      </c>
      <c r="AP133" s="28">
        <v>79461.622099755594</v>
      </c>
      <c r="AQ133" s="28">
        <v>1002653.50192857</v>
      </c>
      <c r="AR133" s="28">
        <v>0</v>
      </c>
      <c r="AS133" s="28">
        <v>470863.25664099999</v>
      </c>
      <c r="AT133" s="28">
        <v>2168909.2922564801</v>
      </c>
      <c r="AU133" s="28">
        <v>0</v>
      </c>
      <c r="AV133" s="29">
        <v>6.9100191207624497E-6</v>
      </c>
      <c r="AW133" s="28">
        <v>0.22806128812975299</v>
      </c>
      <c r="AX133" s="28">
        <v>0</v>
      </c>
      <c r="AY133" s="28">
        <v>0</v>
      </c>
      <c r="AZ133" s="28">
        <v>0</v>
      </c>
      <c r="BA133" s="28">
        <v>0</v>
      </c>
      <c r="BB133" s="28">
        <v>3.2386180989129E-3</v>
      </c>
      <c r="BC133" s="28">
        <v>0</v>
      </c>
      <c r="BD133" s="28">
        <v>2.3891787645442E-2</v>
      </c>
      <c r="BE133" s="28">
        <v>0</v>
      </c>
      <c r="BF133" s="28">
        <v>0.58980789904129904</v>
      </c>
      <c r="BG133" s="28">
        <v>1.21551029759141E-2</v>
      </c>
      <c r="BH133" s="28">
        <v>0.117238860938132</v>
      </c>
      <c r="BI133" s="28">
        <v>5.4654535761669999E-4</v>
      </c>
      <c r="BJ133" s="28">
        <v>6.8963557790112E-3</v>
      </c>
      <c r="BK133" s="28">
        <v>0</v>
      </c>
      <c r="BL133" s="28">
        <v>3.2386467855686999E-3</v>
      </c>
      <c r="BM133" s="28">
        <v>1.4917985229227999E-2</v>
      </c>
      <c r="BN133" s="28">
        <v>67.437254029913007</v>
      </c>
      <c r="BO133" s="28">
        <v>145388888.57505</v>
      </c>
    </row>
    <row r="134" spans="1:67" hidden="1" x14ac:dyDescent="0.25">
      <c r="A134" s="28" t="s">
        <v>181</v>
      </c>
      <c r="B134" s="28" t="s">
        <v>382</v>
      </c>
      <c r="C134" s="28">
        <v>2026</v>
      </c>
      <c r="D134" s="28">
        <v>0</v>
      </c>
      <c r="E134" s="28">
        <v>20</v>
      </c>
      <c r="F134" s="28">
        <v>0</v>
      </c>
      <c r="G134" s="28">
        <v>0</v>
      </c>
      <c r="H134" s="28">
        <v>0</v>
      </c>
      <c r="I134" s="28">
        <v>0</v>
      </c>
      <c r="J134" s="28">
        <v>0</v>
      </c>
      <c r="K134" s="28">
        <v>2466</v>
      </c>
      <c r="L134" s="28">
        <v>0</v>
      </c>
      <c r="M134" s="28">
        <v>0</v>
      </c>
      <c r="N134" s="28">
        <v>0</v>
      </c>
      <c r="O134" s="28">
        <v>0</v>
      </c>
      <c r="P134" s="28">
        <v>856</v>
      </c>
      <c r="Q134" s="28">
        <v>16748.649190641099</v>
      </c>
      <c r="R134" s="28">
        <v>0</v>
      </c>
      <c r="S134" s="28">
        <v>7302.4</v>
      </c>
      <c r="T134" s="28">
        <v>1578.7</v>
      </c>
      <c r="U134" s="28">
        <v>0</v>
      </c>
      <c r="V134" s="28">
        <v>0</v>
      </c>
      <c r="W134" s="28">
        <v>4535.7</v>
      </c>
      <c r="X134" s="28">
        <v>258</v>
      </c>
      <c r="Y134" s="28">
        <v>0</v>
      </c>
      <c r="Z134" s="28">
        <v>144.90909090909099</v>
      </c>
      <c r="AA134" s="28">
        <v>3828.9376050316901</v>
      </c>
      <c r="AB134" s="28">
        <v>0</v>
      </c>
      <c r="AC134" s="28">
        <v>0</v>
      </c>
      <c r="AD134" s="28">
        <v>2917904.15116629</v>
      </c>
      <c r="AE134" s="28">
        <v>0</v>
      </c>
      <c r="AF134" s="28">
        <v>0</v>
      </c>
      <c r="AG134" s="28">
        <v>0</v>
      </c>
      <c r="AH134" s="28">
        <v>0</v>
      </c>
      <c r="AI134" s="28">
        <v>2252562.3806959698</v>
      </c>
      <c r="AJ134" s="28">
        <v>0</v>
      </c>
      <c r="AK134" s="28">
        <v>66927409.326392896</v>
      </c>
      <c r="AL134" s="28">
        <v>0</v>
      </c>
      <c r="AM134" s="28">
        <v>13288438.290098</v>
      </c>
      <c r="AN134" s="28">
        <v>1865101.19557157</v>
      </c>
      <c r="AO134" s="28">
        <v>0</v>
      </c>
      <c r="AP134" s="28">
        <v>0</v>
      </c>
      <c r="AQ134" s="28">
        <v>3344209.4448953602</v>
      </c>
      <c r="AR134" s="28">
        <v>0</v>
      </c>
      <c r="AS134" s="28">
        <v>230444.789552</v>
      </c>
      <c r="AT134" s="28">
        <v>9009391.0345948301</v>
      </c>
      <c r="AU134" s="28">
        <v>0</v>
      </c>
      <c r="AV134" s="28">
        <v>0</v>
      </c>
      <c r="AW134" s="28">
        <v>2.92271316549352E-2</v>
      </c>
      <c r="AX134" s="28">
        <v>0</v>
      </c>
      <c r="AY134" s="28">
        <v>0</v>
      </c>
      <c r="AZ134" s="28">
        <v>0</v>
      </c>
      <c r="BA134" s="28">
        <v>0</v>
      </c>
      <c r="BB134" s="28">
        <v>2.2562748414899299E-2</v>
      </c>
      <c r="BC134" s="28">
        <v>0</v>
      </c>
      <c r="BD134" s="28">
        <v>0.67037712768062396</v>
      </c>
      <c r="BE134" s="28">
        <v>0</v>
      </c>
      <c r="BF134" s="28">
        <v>0.13310339040367</v>
      </c>
      <c r="BG134" s="28">
        <v>1.86817507939591E-2</v>
      </c>
      <c r="BH134" s="28">
        <v>0</v>
      </c>
      <c r="BI134" s="28">
        <v>0</v>
      </c>
      <c r="BJ134" s="28">
        <v>3.3497210553872003E-2</v>
      </c>
      <c r="BK134" s="28">
        <v>0</v>
      </c>
      <c r="BL134" s="28">
        <v>2.3082458691242001E-3</v>
      </c>
      <c r="BM134" s="28">
        <v>9.0242394628914605E-2</v>
      </c>
      <c r="BN134" s="28">
        <v>11.9384407322313</v>
      </c>
      <c r="BO134" s="28">
        <v>99835460.612966999</v>
      </c>
    </row>
    <row r="135" spans="1:67" hidden="1" x14ac:dyDescent="0.25">
      <c r="A135" s="28" t="s">
        <v>182</v>
      </c>
      <c r="B135" s="28" t="s">
        <v>382</v>
      </c>
      <c r="C135" s="28">
        <v>2026</v>
      </c>
      <c r="D135" s="28">
        <v>0</v>
      </c>
      <c r="E135" s="28">
        <v>71.25</v>
      </c>
      <c r="F135" s="28">
        <v>2.3771800000000001</v>
      </c>
      <c r="G135" s="28">
        <v>0</v>
      </c>
      <c r="H135" s="28">
        <v>0</v>
      </c>
      <c r="I135" s="28">
        <v>0</v>
      </c>
      <c r="J135" s="28">
        <v>59.2</v>
      </c>
      <c r="K135" s="28">
        <v>0</v>
      </c>
      <c r="L135" s="28">
        <v>0</v>
      </c>
      <c r="M135" s="28">
        <v>0</v>
      </c>
      <c r="N135" s="28">
        <v>19.5</v>
      </c>
      <c r="O135" s="28">
        <v>0</v>
      </c>
      <c r="P135" s="28">
        <v>6948.3459999999995</v>
      </c>
      <c r="Q135" s="28">
        <v>3945.3</v>
      </c>
      <c r="R135" s="28">
        <v>0</v>
      </c>
      <c r="S135" s="28">
        <v>3357.3</v>
      </c>
      <c r="T135" s="28">
        <v>753</v>
      </c>
      <c r="U135" s="28">
        <v>0</v>
      </c>
      <c r="V135" s="28">
        <v>0</v>
      </c>
      <c r="W135" s="28">
        <v>44.3</v>
      </c>
      <c r="X135" s="28">
        <v>0</v>
      </c>
      <c r="Y135" s="28">
        <v>0</v>
      </c>
      <c r="Z135" s="28">
        <v>317.90909090909003</v>
      </c>
      <c r="AA135" s="28">
        <v>1392.5</v>
      </c>
      <c r="AB135" s="28">
        <v>0</v>
      </c>
      <c r="AC135" s="28">
        <v>24729.146100000002</v>
      </c>
      <c r="AD135" s="28">
        <v>0</v>
      </c>
      <c r="AE135" s="28">
        <v>0</v>
      </c>
      <c r="AF135" s="28">
        <v>0</v>
      </c>
      <c r="AG135" s="28">
        <v>145219.60440000001</v>
      </c>
      <c r="AH135" s="28">
        <v>0</v>
      </c>
      <c r="AI135" s="28">
        <v>29411616.070843</v>
      </c>
      <c r="AJ135" s="28">
        <v>0</v>
      </c>
      <c r="AK135" s="28">
        <v>10716470.761176599</v>
      </c>
      <c r="AL135" s="28">
        <v>0</v>
      </c>
      <c r="AM135" s="28">
        <v>12876238.188236499</v>
      </c>
      <c r="AN135" s="28">
        <v>891512.85087840096</v>
      </c>
      <c r="AO135" s="28">
        <v>0</v>
      </c>
      <c r="AP135" s="28">
        <v>0</v>
      </c>
      <c r="AQ135" s="28">
        <v>202756.06752000001</v>
      </c>
      <c r="AR135" s="28">
        <v>0</v>
      </c>
      <c r="AS135" s="28">
        <v>423825.00809800002</v>
      </c>
      <c r="AT135" s="28">
        <v>3051153.58224288</v>
      </c>
      <c r="AU135" s="28">
        <v>0</v>
      </c>
      <c r="AV135" s="28">
        <v>4.2825836651529998E-4</v>
      </c>
      <c r="AW135" s="28">
        <v>0</v>
      </c>
      <c r="AX135" s="28">
        <v>0</v>
      </c>
      <c r="AY135" s="28">
        <v>0</v>
      </c>
      <c r="AZ135" s="28">
        <v>2.5149073208938998E-3</v>
      </c>
      <c r="BA135" s="28">
        <v>0</v>
      </c>
      <c r="BB135" s="28">
        <v>0.50934919483836405</v>
      </c>
      <c r="BC135" s="28">
        <v>0</v>
      </c>
      <c r="BD135" s="28">
        <v>0.185587413509228</v>
      </c>
      <c r="BE135" s="28">
        <v>0</v>
      </c>
      <c r="BF135" s="28">
        <v>0.222990179727901</v>
      </c>
      <c r="BG135" s="28">
        <v>1.5439184017947499E-2</v>
      </c>
      <c r="BH135" s="28">
        <v>0</v>
      </c>
      <c r="BI135" s="28">
        <v>0</v>
      </c>
      <c r="BJ135" s="28">
        <v>3.5113214959406002E-3</v>
      </c>
      <c r="BK135" s="28">
        <v>0</v>
      </c>
      <c r="BL135" s="28">
        <v>7.3397845975925E-3</v>
      </c>
      <c r="BM135" s="28">
        <v>5.2839756125616297E-2</v>
      </c>
      <c r="BN135" s="28">
        <v>5.6075240724131996</v>
      </c>
      <c r="BO135" s="28">
        <v>57743521.2794955</v>
      </c>
    </row>
    <row r="136" spans="1:67" hidden="1" x14ac:dyDescent="0.25">
      <c r="A136" s="28" t="s">
        <v>183</v>
      </c>
      <c r="B136" s="28" t="s">
        <v>382</v>
      </c>
      <c r="C136" s="28">
        <v>2026</v>
      </c>
      <c r="D136" s="28">
        <v>0</v>
      </c>
      <c r="E136" s="28">
        <v>60.8</v>
      </c>
      <c r="F136" s="28">
        <v>0</v>
      </c>
      <c r="G136" s="28">
        <v>0</v>
      </c>
      <c r="H136" s="28">
        <v>0</v>
      </c>
      <c r="I136" s="28">
        <v>0</v>
      </c>
      <c r="J136" s="28">
        <v>2.5</v>
      </c>
      <c r="K136" s="28">
        <v>7466</v>
      </c>
      <c r="L136" s="28">
        <v>0</v>
      </c>
      <c r="M136" s="28">
        <v>0</v>
      </c>
      <c r="N136" s="28">
        <v>0</v>
      </c>
      <c r="O136" s="28">
        <v>0</v>
      </c>
      <c r="P136" s="28">
        <v>799.6</v>
      </c>
      <c r="Q136" s="28">
        <v>4453.2746300925601</v>
      </c>
      <c r="R136" s="28">
        <v>0</v>
      </c>
      <c r="S136" s="28">
        <v>20381.302</v>
      </c>
      <c r="T136" s="28">
        <v>1984.3</v>
      </c>
      <c r="U136" s="28">
        <v>9093.2000000000007</v>
      </c>
      <c r="V136" s="28">
        <v>0</v>
      </c>
      <c r="W136" s="28">
        <v>4662.8999999999996</v>
      </c>
      <c r="X136" s="28">
        <v>1572</v>
      </c>
      <c r="Y136" s="28">
        <v>0</v>
      </c>
      <c r="Z136" s="28">
        <v>1656.27272727272</v>
      </c>
      <c r="AA136" s="28">
        <v>152.80000000000001</v>
      </c>
      <c r="AB136" s="28">
        <v>0</v>
      </c>
      <c r="AC136" s="28">
        <v>2260.08</v>
      </c>
      <c r="AD136" s="28">
        <v>18314158.627357401</v>
      </c>
      <c r="AE136" s="28">
        <v>0</v>
      </c>
      <c r="AF136" s="28">
        <v>0</v>
      </c>
      <c r="AG136" s="28">
        <v>0</v>
      </c>
      <c r="AH136" s="28">
        <v>0</v>
      </c>
      <c r="AI136" s="28">
        <v>2567111.5348849101</v>
      </c>
      <c r="AJ136" s="28">
        <v>0</v>
      </c>
      <c r="AK136" s="28">
        <v>16266723.9456609</v>
      </c>
      <c r="AL136" s="28">
        <v>0</v>
      </c>
      <c r="AM136" s="28">
        <v>137516419.95719999</v>
      </c>
      <c r="AN136" s="28">
        <v>1461539.3866043</v>
      </c>
      <c r="AO136" s="28">
        <v>72631520.350079998</v>
      </c>
      <c r="AP136" s="28">
        <v>0</v>
      </c>
      <c r="AQ136" s="28">
        <v>5429830.3725359999</v>
      </c>
      <c r="AR136" s="28">
        <v>0</v>
      </c>
      <c r="AS136" s="28">
        <v>2251843.2034649998</v>
      </c>
      <c r="AT136" s="28">
        <v>283232.56025098899</v>
      </c>
      <c r="AU136" s="28">
        <v>0</v>
      </c>
      <c r="AV136" s="29">
        <v>8.80351804112447E-6</v>
      </c>
      <c r="AW136" s="28">
        <v>7.1337751709654604E-2</v>
      </c>
      <c r="AX136" s="28">
        <v>0</v>
      </c>
      <c r="AY136" s="28">
        <v>0</v>
      </c>
      <c r="AZ136" s="28">
        <v>0</v>
      </c>
      <c r="BA136" s="28">
        <v>0</v>
      </c>
      <c r="BB136" s="28">
        <v>9.9994746694532996E-3</v>
      </c>
      <c r="BC136" s="28">
        <v>0</v>
      </c>
      <c r="BD136" s="28">
        <v>6.3362534833111203E-2</v>
      </c>
      <c r="BE136" s="28">
        <v>0</v>
      </c>
      <c r="BF136" s="28">
        <v>0.53565727055859103</v>
      </c>
      <c r="BG136" s="28">
        <v>5.6930234141202001E-3</v>
      </c>
      <c r="BH136" s="28">
        <v>0.28291604711170698</v>
      </c>
      <c r="BI136" s="28">
        <v>0</v>
      </c>
      <c r="BJ136" s="28">
        <v>2.11504060231789E-2</v>
      </c>
      <c r="BK136" s="28">
        <v>0</v>
      </c>
      <c r="BL136" s="28">
        <v>8.7714338729104994E-3</v>
      </c>
      <c r="BM136" s="28">
        <v>1.1032542892302E-3</v>
      </c>
      <c r="BN136" s="28">
        <v>74.023137188176193</v>
      </c>
      <c r="BO136" s="28">
        <v>256724640.01803899</v>
      </c>
    </row>
    <row r="137" spans="1:67" hidden="1" x14ac:dyDescent="0.25">
      <c r="A137" s="28" t="s">
        <v>184</v>
      </c>
      <c r="B137" s="28" t="s">
        <v>382</v>
      </c>
      <c r="C137" s="28">
        <v>2026</v>
      </c>
      <c r="D137" s="28">
        <v>0</v>
      </c>
      <c r="E137" s="28">
        <v>0.70824915244999997</v>
      </c>
      <c r="F137" s="28">
        <v>0</v>
      </c>
      <c r="G137" s="28">
        <v>0</v>
      </c>
      <c r="H137" s="28">
        <v>0</v>
      </c>
      <c r="I137" s="28">
        <v>0</v>
      </c>
      <c r="J137" s="28">
        <v>3.2</v>
      </c>
      <c r="K137" s="28">
        <v>0</v>
      </c>
      <c r="L137" s="28">
        <v>0</v>
      </c>
      <c r="M137" s="28">
        <v>0</v>
      </c>
      <c r="N137" s="28">
        <v>0</v>
      </c>
      <c r="O137" s="28">
        <v>0</v>
      </c>
      <c r="P137" s="28">
        <v>4</v>
      </c>
      <c r="Q137" s="28">
        <v>21.0486</v>
      </c>
      <c r="R137" s="28">
        <v>0</v>
      </c>
      <c r="S137" s="28">
        <v>1754.2</v>
      </c>
      <c r="T137" s="28">
        <v>0</v>
      </c>
      <c r="U137" s="28">
        <v>0</v>
      </c>
      <c r="V137" s="28">
        <v>1538</v>
      </c>
      <c r="W137" s="28">
        <v>41.5</v>
      </c>
      <c r="X137" s="28">
        <v>0</v>
      </c>
      <c r="Y137" s="28">
        <v>0</v>
      </c>
      <c r="Z137" s="28">
        <v>156.54545454545499</v>
      </c>
      <c r="AA137" s="28">
        <v>179.5</v>
      </c>
      <c r="AB137" s="28">
        <v>0</v>
      </c>
      <c r="AC137" s="28">
        <v>1004.64</v>
      </c>
      <c r="AD137" s="28">
        <v>0</v>
      </c>
      <c r="AE137" s="28">
        <v>0</v>
      </c>
      <c r="AF137" s="28">
        <v>0</v>
      </c>
      <c r="AG137" s="28">
        <v>0</v>
      </c>
      <c r="AH137" s="28">
        <v>0</v>
      </c>
      <c r="AI137" s="28">
        <v>13909.070400000001</v>
      </c>
      <c r="AJ137" s="28">
        <v>0</v>
      </c>
      <c r="AK137" s="28">
        <v>66883.354587863898</v>
      </c>
      <c r="AL137" s="28">
        <v>0</v>
      </c>
      <c r="AM137" s="28">
        <v>2218006.6880000001</v>
      </c>
      <c r="AN137" s="28">
        <v>0</v>
      </c>
      <c r="AO137" s="28">
        <v>0</v>
      </c>
      <c r="AP137" s="28">
        <v>5868209.6553788604</v>
      </c>
      <c r="AQ137" s="28">
        <v>172203.93815999999</v>
      </c>
      <c r="AR137" s="28">
        <v>0</v>
      </c>
      <c r="AS137" s="28">
        <v>216984.14698799999</v>
      </c>
      <c r="AT137" s="28">
        <v>345474.32799999701</v>
      </c>
      <c r="AU137" s="28">
        <v>0</v>
      </c>
      <c r="AV137" s="28">
        <v>1.128469709715E-4</v>
      </c>
      <c r="AW137" s="28">
        <v>0</v>
      </c>
      <c r="AX137" s="28">
        <v>0</v>
      </c>
      <c r="AY137" s="28">
        <v>0</v>
      </c>
      <c r="AZ137" s="28">
        <v>0</v>
      </c>
      <c r="BA137" s="28">
        <v>0</v>
      </c>
      <c r="BB137" s="28">
        <v>1.5623471727888999E-3</v>
      </c>
      <c r="BC137" s="28">
        <v>0</v>
      </c>
      <c r="BD137" s="28">
        <v>7.5127249299845001E-3</v>
      </c>
      <c r="BE137" s="28">
        <v>0</v>
      </c>
      <c r="BF137" s="28">
        <v>0.24913932984505999</v>
      </c>
      <c r="BG137" s="28">
        <v>0</v>
      </c>
      <c r="BH137" s="28">
        <v>0</v>
      </c>
      <c r="BI137" s="28">
        <v>0.65915122296123596</v>
      </c>
      <c r="BJ137" s="28">
        <v>1.9342941561888798E-2</v>
      </c>
      <c r="BK137" s="28">
        <v>0</v>
      </c>
      <c r="BL137" s="28">
        <v>2.4372913418190902E-2</v>
      </c>
      <c r="BM137" s="28">
        <v>3.8805673139878198E-2</v>
      </c>
      <c r="BN137" s="28">
        <v>0.91214629480300002</v>
      </c>
      <c r="BO137" s="28">
        <v>8902675.8215147201</v>
      </c>
    </row>
    <row r="138" spans="1:67" hidden="1" x14ac:dyDescent="0.25">
      <c r="A138" s="28" t="s">
        <v>185</v>
      </c>
      <c r="B138" s="28" t="s">
        <v>382</v>
      </c>
      <c r="C138" s="28">
        <v>2026</v>
      </c>
      <c r="D138" s="28">
        <v>0</v>
      </c>
      <c r="E138" s="28">
        <v>8</v>
      </c>
      <c r="F138" s="28">
        <v>0</v>
      </c>
      <c r="G138" s="28">
        <v>0</v>
      </c>
      <c r="H138" s="28">
        <v>0</v>
      </c>
      <c r="I138" s="28">
        <v>0</v>
      </c>
      <c r="J138" s="28">
        <v>144</v>
      </c>
      <c r="K138" s="28">
        <v>5434</v>
      </c>
      <c r="L138" s="28">
        <v>0</v>
      </c>
      <c r="M138" s="28">
        <v>0</v>
      </c>
      <c r="N138" s="28">
        <v>0</v>
      </c>
      <c r="O138" s="28">
        <v>0</v>
      </c>
      <c r="P138" s="28">
        <v>1336</v>
      </c>
      <c r="Q138" s="28">
        <v>0</v>
      </c>
      <c r="R138" s="28">
        <v>0</v>
      </c>
      <c r="S138" s="28">
        <v>3185</v>
      </c>
      <c r="T138" s="28">
        <v>2580.5</v>
      </c>
      <c r="U138" s="28">
        <v>6594.2</v>
      </c>
      <c r="V138" s="28">
        <v>0</v>
      </c>
      <c r="W138" s="28">
        <v>159.80000000000001</v>
      </c>
      <c r="X138" s="28">
        <v>2716</v>
      </c>
      <c r="Y138" s="28">
        <v>0</v>
      </c>
      <c r="Z138" s="28">
        <v>929</v>
      </c>
      <c r="AA138" s="28">
        <v>2488.1</v>
      </c>
      <c r="AB138" s="28">
        <v>0</v>
      </c>
      <c r="AC138" s="28">
        <v>166837.71</v>
      </c>
      <c r="AD138" s="28">
        <v>18031415.059872799</v>
      </c>
      <c r="AE138" s="28">
        <v>0</v>
      </c>
      <c r="AF138" s="28">
        <v>0</v>
      </c>
      <c r="AG138" s="28">
        <v>0</v>
      </c>
      <c r="AH138" s="28">
        <v>0</v>
      </c>
      <c r="AI138" s="28">
        <v>2070677.1385449599</v>
      </c>
      <c r="AJ138" s="28">
        <v>0</v>
      </c>
      <c r="AK138" s="28">
        <v>0</v>
      </c>
      <c r="AL138" s="28">
        <v>0</v>
      </c>
      <c r="AM138" s="28">
        <v>16486679.812163301</v>
      </c>
      <c r="AN138" s="28">
        <v>152832.14116999999</v>
      </c>
      <c r="AO138" s="28">
        <v>52670871.804480001</v>
      </c>
      <c r="AP138" s="28">
        <v>0</v>
      </c>
      <c r="AQ138" s="28">
        <v>290977.84688000003</v>
      </c>
      <c r="AR138" s="28">
        <v>0</v>
      </c>
      <c r="AS138" s="28">
        <v>1434885.9728310001</v>
      </c>
      <c r="AT138" s="28">
        <v>5397003.6046367604</v>
      </c>
      <c r="AU138" s="28">
        <v>0</v>
      </c>
      <c r="AV138" s="28">
        <v>1.7252734955763001E-3</v>
      </c>
      <c r="AW138" s="28">
        <v>0.18646337503994001</v>
      </c>
      <c r="AX138" s="28">
        <v>0</v>
      </c>
      <c r="AY138" s="28">
        <v>0</v>
      </c>
      <c r="AZ138" s="28">
        <v>0</v>
      </c>
      <c r="BA138" s="28">
        <v>0</v>
      </c>
      <c r="BB138" s="28">
        <v>2.1412931075519399E-2</v>
      </c>
      <c r="BC138" s="28">
        <v>0</v>
      </c>
      <c r="BD138" s="28">
        <v>0</v>
      </c>
      <c r="BE138" s="28">
        <v>0</v>
      </c>
      <c r="BF138" s="28">
        <v>0.17048922398886299</v>
      </c>
      <c r="BG138" s="28">
        <v>1.5804415106918999E-3</v>
      </c>
      <c r="BH138" s="28">
        <v>0.54467098063842301</v>
      </c>
      <c r="BI138" s="28">
        <v>0</v>
      </c>
      <c r="BJ138" s="28">
        <v>3.009010175349E-3</v>
      </c>
      <c r="BK138" s="28">
        <v>0</v>
      </c>
      <c r="BL138" s="28">
        <v>1.48381965809744E-2</v>
      </c>
      <c r="BM138" s="28">
        <v>5.5810567494661803E-2</v>
      </c>
      <c r="BN138" s="28">
        <v>24.873267396074201</v>
      </c>
      <c r="BO138" s="28">
        <v>96702181.090578794</v>
      </c>
    </row>
    <row r="139" spans="1:67" hidden="1" x14ac:dyDescent="0.25">
      <c r="A139" s="28" t="s">
        <v>186</v>
      </c>
      <c r="B139" s="28" t="s">
        <v>382</v>
      </c>
      <c r="C139" s="28">
        <v>2026</v>
      </c>
      <c r="D139" s="28">
        <v>0</v>
      </c>
      <c r="E139" s="28">
        <v>1.6</v>
      </c>
      <c r="F139" s="28">
        <v>0</v>
      </c>
      <c r="G139" s="28">
        <v>0</v>
      </c>
      <c r="H139" s="28">
        <v>0</v>
      </c>
      <c r="I139" s="28">
        <v>0</v>
      </c>
      <c r="J139" s="28">
        <v>0</v>
      </c>
      <c r="K139" s="28">
        <v>474</v>
      </c>
      <c r="L139" s="28">
        <v>0</v>
      </c>
      <c r="M139" s="28">
        <v>0</v>
      </c>
      <c r="N139" s="28">
        <v>0</v>
      </c>
      <c r="O139" s="28">
        <v>0</v>
      </c>
      <c r="P139" s="28">
        <v>1657</v>
      </c>
      <c r="Q139" s="28">
        <v>2757.8</v>
      </c>
      <c r="R139" s="28">
        <v>0</v>
      </c>
      <c r="S139" s="28">
        <v>295</v>
      </c>
      <c r="T139" s="28">
        <v>770.2</v>
      </c>
      <c r="U139" s="28">
        <v>0</v>
      </c>
      <c r="V139" s="28">
        <v>0</v>
      </c>
      <c r="W139" s="28">
        <v>210</v>
      </c>
      <c r="X139" s="28">
        <v>0</v>
      </c>
      <c r="Y139" s="28">
        <v>0</v>
      </c>
      <c r="Z139" s="28">
        <v>63.181818181818201</v>
      </c>
      <c r="AA139" s="28">
        <v>1</v>
      </c>
      <c r="AB139" s="28">
        <v>0</v>
      </c>
      <c r="AC139" s="28">
        <v>0</v>
      </c>
      <c r="AD139" s="28">
        <v>1613826.6624</v>
      </c>
      <c r="AE139" s="28">
        <v>0</v>
      </c>
      <c r="AF139" s="28">
        <v>0</v>
      </c>
      <c r="AG139" s="28">
        <v>0</v>
      </c>
      <c r="AH139" s="28">
        <v>0</v>
      </c>
      <c r="AI139" s="28">
        <v>4386025.8791822596</v>
      </c>
      <c r="AJ139" s="28">
        <v>0</v>
      </c>
      <c r="AK139" s="28">
        <v>10700844.0222646</v>
      </c>
      <c r="AL139" s="28">
        <v>0</v>
      </c>
      <c r="AM139" s="28">
        <v>1433578.46</v>
      </c>
      <c r="AN139" s="28">
        <v>399927.448942071</v>
      </c>
      <c r="AO139" s="28">
        <v>0</v>
      </c>
      <c r="AP139" s="28">
        <v>0</v>
      </c>
      <c r="AQ139" s="28">
        <v>0</v>
      </c>
      <c r="AR139" s="28">
        <v>0</v>
      </c>
      <c r="AS139" s="28">
        <v>94388.203284000003</v>
      </c>
      <c r="AT139" s="28">
        <v>2097.6200836188</v>
      </c>
      <c r="AU139" s="28">
        <v>0</v>
      </c>
      <c r="AV139" s="28">
        <v>0</v>
      </c>
      <c r="AW139" s="28">
        <v>8.6621956030090402E-2</v>
      </c>
      <c r="AX139" s="28">
        <v>0</v>
      </c>
      <c r="AY139" s="28">
        <v>0</v>
      </c>
      <c r="AZ139" s="28">
        <v>0</v>
      </c>
      <c r="BA139" s="28">
        <v>0</v>
      </c>
      <c r="BB139" s="28">
        <v>0.23541942248516201</v>
      </c>
      <c r="BC139" s="28">
        <v>0</v>
      </c>
      <c r="BD139" s="28">
        <v>0.57436654256472996</v>
      </c>
      <c r="BE139" s="28">
        <v>0</v>
      </c>
      <c r="BF139" s="28">
        <v>7.6947154995649594E-2</v>
      </c>
      <c r="BG139" s="28">
        <v>2.14660587190744E-2</v>
      </c>
      <c r="BH139" s="28">
        <v>0</v>
      </c>
      <c r="BI139" s="28">
        <v>0</v>
      </c>
      <c r="BJ139" s="28">
        <v>0</v>
      </c>
      <c r="BK139" s="28">
        <v>0</v>
      </c>
      <c r="BL139" s="28">
        <v>5.0662756943591E-3</v>
      </c>
      <c r="BM139" s="28">
        <v>1.1258951093350001E-4</v>
      </c>
      <c r="BN139" s="28">
        <v>2.4621046239736599</v>
      </c>
      <c r="BO139" s="28">
        <v>18630688.2961566</v>
      </c>
    </row>
    <row r="140" spans="1:67" hidden="1" x14ac:dyDescent="0.25">
      <c r="A140" s="28" t="s">
        <v>187</v>
      </c>
      <c r="B140" s="28" t="s">
        <v>382</v>
      </c>
      <c r="C140" s="28">
        <v>2026</v>
      </c>
      <c r="D140" s="28">
        <v>0</v>
      </c>
      <c r="E140" s="28">
        <v>0</v>
      </c>
      <c r="F140" s="28">
        <v>0</v>
      </c>
      <c r="G140" s="28">
        <v>0</v>
      </c>
      <c r="H140" s="28">
        <v>0</v>
      </c>
      <c r="I140" s="28">
        <v>0</v>
      </c>
      <c r="J140" s="28">
        <v>1.8</v>
      </c>
      <c r="K140" s="28">
        <v>4844</v>
      </c>
      <c r="L140" s="28">
        <v>0</v>
      </c>
      <c r="M140" s="28">
        <v>0</v>
      </c>
      <c r="N140" s="28">
        <v>0</v>
      </c>
      <c r="O140" s="28">
        <v>0</v>
      </c>
      <c r="P140" s="28">
        <v>2627</v>
      </c>
      <c r="Q140" s="28">
        <v>29.1</v>
      </c>
      <c r="R140" s="28">
        <v>0</v>
      </c>
      <c r="S140" s="28">
        <v>2455.1</v>
      </c>
      <c r="T140" s="28">
        <v>2527.6</v>
      </c>
      <c r="U140" s="28">
        <v>4522.7</v>
      </c>
      <c r="V140" s="28">
        <v>0</v>
      </c>
      <c r="W140" s="28">
        <v>55.6</v>
      </c>
      <c r="X140" s="28">
        <v>1616.3</v>
      </c>
      <c r="Y140" s="28">
        <v>0</v>
      </c>
      <c r="Z140" s="28">
        <v>176.18181818181799</v>
      </c>
      <c r="AA140" s="28">
        <v>473.2</v>
      </c>
      <c r="AB140" s="28">
        <v>0</v>
      </c>
      <c r="AC140" s="28">
        <v>946.08</v>
      </c>
      <c r="AD140" s="28">
        <v>26635929.091148999</v>
      </c>
      <c r="AE140" s="28">
        <v>0</v>
      </c>
      <c r="AF140" s="28">
        <v>0</v>
      </c>
      <c r="AG140" s="28">
        <v>0</v>
      </c>
      <c r="AH140" s="28">
        <v>0</v>
      </c>
      <c r="AI140" s="28">
        <v>8652666.37095345</v>
      </c>
      <c r="AJ140" s="28">
        <v>0</v>
      </c>
      <c r="AK140" s="28">
        <v>61849.251114999999</v>
      </c>
      <c r="AL140" s="28">
        <v>0</v>
      </c>
      <c r="AM140" s="28">
        <v>18388443.669599999</v>
      </c>
      <c r="AN140" s="28">
        <v>1619946.71199999</v>
      </c>
      <c r="AO140" s="28">
        <v>36124860.014880002</v>
      </c>
      <c r="AP140" s="28">
        <v>0</v>
      </c>
      <c r="AQ140" s="28">
        <v>56753.391360000001</v>
      </c>
      <c r="AR140" s="28">
        <v>0</v>
      </c>
      <c r="AS140" s="28">
        <v>256455.27643200001</v>
      </c>
      <c r="AT140" s="28">
        <v>988048.51680590701</v>
      </c>
      <c r="AU140" s="28">
        <v>0</v>
      </c>
      <c r="AV140" s="29">
        <v>1.0196376998836E-5</v>
      </c>
      <c r="AW140" s="28">
        <v>0.28706872011628798</v>
      </c>
      <c r="AX140" s="28">
        <v>0</v>
      </c>
      <c r="AY140" s="28">
        <v>0</v>
      </c>
      <c r="AZ140" s="28">
        <v>0</v>
      </c>
      <c r="BA140" s="28">
        <v>0</v>
      </c>
      <c r="BB140" s="28">
        <v>9.3254109973143401E-2</v>
      </c>
      <c r="BC140" s="28">
        <v>0</v>
      </c>
      <c r="BD140" s="28">
        <v>6.6658029074089995E-4</v>
      </c>
      <c r="BE140" s="28">
        <v>0</v>
      </c>
      <c r="BF140" s="28">
        <v>0.19818144773919799</v>
      </c>
      <c r="BG140" s="28">
        <v>1.7458975344132401E-2</v>
      </c>
      <c r="BH140" s="28">
        <v>0.389335671129178</v>
      </c>
      <c r="BI140" s="28">
        <v>0</v>
      </c>
      <c r="BJ140" s="28">
        <v>6.1165966331490004E-4</v>
      </c>
      <c r="BK140" s="28">
        <v>0</v>
      </c>
      <c r="BL140" s="28">
        <v>2.763946687216E-3</v>
      </c>
      <c r="BM140" s="28">
        <v>1.0648692679787901E-2</v>
      </c>
      <c r="BN140" s="28">
        <v>36.2083703788592</v>
      </c>
      <c r="BO140" s="28">
        <v>92785898.374295294</v>
      </c>
    </row>
    <row r="141" spans="1:67" hidden="1" x14ac:dyDescent="0.25">
      <c r="A141" s="28" t="s">
        <v>188</v>
      </c>
      <c r="B141" s="28" t="s">
        <v>382</v>
      </c>
      <c r="C141" s="28">
        <v>2026</v>
      </c>
      <c r="D141" s="28">
        <v>0</v>
      </c>
      <c r="E141" s="28">
        <v>1704</v>
      </c>
      <c r="F141" s="28">
        <v>38.9109114771938</v>
      </c>
      <c r="G141" s="28">
        <v>0</v>
      </c>
      <c r="H141" s="28">
        <v>0</v>
      </c>
      <c r="I141" s="28">
        <v>0</v>
      </c>
      <c r="J141" s="28">
        <v>196.5</v>
      </c>
      <c r="K141" s="28">
        <v>16293.6</v>
      </c>
      <c r="L141" s="28">
        <v>0</v>
      </c>
      <c r="M141" s="28">
        <v>0</v>
      </c>
      <c r="N141" s="28">
        <v>0</v>
      </c>
      <c r="O141" s="28">
        <v>0</v>
      </c>
      <c r="P141" s="28">
        <v>685</v>
      </c>
      <c r="Q141" s="28">
        <v>38840.316800000001</v>
      </c>
      <c r="R141" s="28">
        <v>0</v>
      </c>
      <c r="S141" s="28">
        <v>42703.6662163246</v>
      </c>
      <c r="T141" s="28">
        <v>15881.570177997901</v>
      </c>
      <c r="U141" s="28">
        <v>4960</v>
      </c>
      <c r="V141" s="28">
        <v>0</v>
      </c>
      <c r="W141" s="28">
        <v>11738.7</v>
      </c>
      <c r="X141" s="28">
        <v>0</v>
      </c>
      <c r="Y141" s="28">
        <v>0</v>
      </c>
      <c r="Z141" s="28">
        <v>3352</v>
      </c>
      <c r="AA141" s="28">
        <v>19636.057968555298</v>
      </c>
      <c r="AB141" s="28">
        <v>0</v>
      </c>
      <c r="AC141" s="28">
        <v>128088.72</v>
      </c>
      <c r="AD141" s="28">
        <v>70172913.596919298</v>
      </c>
      <c r="AE141" s="28">
        <v>0</v>
      </c>
      <c r="AF141" s="28">
        <v>0</v>
      </c>
      <c r="AG141" s="28">
        <v>0</v>
      </c>
      <c r="AH141" s="28">
        <v>0</v>
      </c>
      <c r="AI141" s="28">
        <v>876289.72273301799</v>
      </c>
      <c r="AJ141" s="28">
        <v>0</v>
      </c>
      <c r="AK141" s="28">
        <v>142343550.923179</v>
      </c>
      <c r="AL141" s="28">
        <v>0</v>
      </c>
      <c r="AM141" s="28">
        <v>159374390.20821601</v>
      </c>
      <c r="AN141" s="28">
        <v>9695858.8071686793</v>
      </c>
      <c r="AO141" s="28">
        <v>39617773.824000001</v>
      </c>
      <c r="AP141" s="28">
        <v>0</v>
      </c>
      <c r="AQ141" s="28">
        <v>5183883.8863846399</v>
      </c>
      <c r="AR141" s="28">
        <v>0</v>
      </c>
      <c r="AS141" s="28">
        <v>5129912.5224919999</v>
      </c>
      <c r="AT141" s="28">
        <v>52308506.840271302</v>
      </c>
      <c r="AU141" s="28">
        <v>0</v>
      </c>
      <c r="AV141" s="28">
        <v>2.6419242032350003E-4</v>
      </c>
      <c r="AW141" s="28">
        <v>0.14473680339946299</v>
      </c>
      <c r="AX141" s="28">
        <v>0</v>
      </c>
      <c r="AY141" s="28">
        <v>0</v>
      </c>
      <c r="AZ141" s="28">
        <v>0</v>
      </c>
      <c r="BA141" s="28">
        <v>0</v>
      </c>
      <c r="BB141" s="28">
        <v>1.8074121027481999E-3</v>
      </c>
      <c r="BC141" s="28">
        <v>0</v>
      </c>
      <c r="BD141" s="28">
        <v>0.29359405914783299</v>
      </c>
      <c r="BE141" s="28">
        <v>0</v>
      </c>
      <c r="BF141" s="28">
        <v>0.328721419705859</v>
      </c>
      <c r="BG141" s="28">
        <v>1.9998423010096199E-2</v>
      </c>
      <c r="BH141" s="28">
        <v>8.1714576852633697E-2</v>
      </c>
      <c r="BI141" s="28">
        <v>0</v>
      </c>
      <c r="BJ141" s="28">
        <v>1.069214237304E-2</v>
      </c>
      <c r="BK141" s="28">
        <v>0</v>
      </c>
      <c r="BL141" s="28">
        <v>1.0580822459350801E-2</v>
      </c>
      <c r="BM141" s="28">
        <v>0.107890148528651</v>
      </c>
      <c r="BN141" s="28">
        <v>142.241967870286</v>
      </c>
      <c r="BO141" s="28">
        <v>484831169.051364</v>
      </c>
    </row>
    <row r="142" spans="1:67" hidden="1" x14ac:dyDescent="0.25">
      <c r="A142" s="28" t="s">
        <v>189</v>
      </c>
      <c r="B142" s="28" t="s">
        <v>382</v>
      </c>
      <c r="C142" s="28">
        <v>2026</v>
      </c>
      <c r="D142" s="28">
        <v>0</v>
      </c>
      <c r="E142" s="28">
        <v>0</v>
      </c>
      <c r="F142" s="28">
        <v>0</v>
      </c>
      <c r="G142" s="28">
        <v>0</v>
      </c>
      <c r="H142" s="28">
        <v>0</v>
      </c>
      <c r="I142" s="28">
        <v>0</v>
      </c>
      <c r="J142" s="28">
        <v>3</v>
      </c>
      <c r="K142" s="28">
        <v>2730</v>
      </c>
      <c r="L142" s="28">
        <v>1.5</v>
      </c>
      <c r="M142" s="28">
        <v>0</v>
      </c>
      <c r="N142" s="28">
        <v>81</v>
      </c>
      <c r="O142" s="28">
        <v>0</v>
      </c>
      <c r="P142" s="28">
        <v>267.03699999999998</v>
      </c>
      <c r="Q142" s="28">
        <v>388.2</v>
      </c>
      <c r="R142" s="28">
        <v>0</v>
      </c>
      <c r="S142" s="28">
        <v>1838.4</v>
      </c>
      <c r="T142" s="28">
        <v>543</v>
      </c>
      <c r="U142" s="28">
        <v>0</v>
      </c>
      <c r="V142" s="28">
        <v>0</v>
      </c>
      <c r="W142" s="28">
        <v>45.2</v>
      </c>
      <c r="X142" s="28">
        <v>0</v>
      </c>
      <c r="Y142" s="28">
        <v>0</v>
      </c>
      <c r="Z142" s="28">
        <v>478.27272727272702</v>
      </c>
      <c r="AA142" s="28">
        <v>1657.2</v>
      </c>
      <c r="AB142" s="28">
        <v>0</v>
      </c>
      <c r="AC142" s="28">
        <v>4395.8404587053501</v>
      </c>
      <c r="AD142" s="28">
        <v>19361500.704</v>
      </c>
      <c r="AE142" s="28">
        <v>4136.4590399999997</v>
      </c>
      <c r="AF142" s="28">
        <v>0</v>
      </c>
      <c r="AG142" s="28">
        <v>566379.20880000002</v>
      </c>
      <c r="AH142" s="28">
        <v>0</v>
      </c>
      <c r="AI142" s="28">
        <v>751993.02624551998</v>
      </c>
      <c r="AJ142" s="28">
        <v>0</v>
      </c>
      <c r="AK142" s="28">
        <v>811816.03189934499</v>
      </c>
      <c r="AL142" s="28">
        <v>0</v>
      </c>
      <c r="AM142" s="28">
        <v>8720104.0615774505</v>
      </c>
      <c r="AN142" s="28">
        <v>365607.36</v>
      </c>
      <c r="AO142" s="28">
        <v>0</v>
      </c>
      <c r="AP142" s="28">
        <v>0</v>
      </c>
      <c r="AQ142" s="28">
        <v>81323.647809999995</v>
      </c>
      <c r="AR142" s="28">
        <v>0</v>
      </c>
      <c r="AS142" s="28">
        <v>804043.094533436</v>
      </c>
      <c r="AT142" s="28">
        <v>4007201.2349470099</v>
      </c>
      <c r="AU142" s="28">
        <v>0</v>
      </c>
      <c r="AV142" s="28">
        <v>1.2390152841229999E-4</v>
      </c>
      <c r="AW142" s="28">
        <v>0.54572488517665796</v>
      </c>
      <c r="AX142" s="28">
        <v>1.16590581957E-4</v>
      </c>
      <c r="AY142" s="28">
        <v>0</v>
      </c>
      <c r="AZ142" s="28">
        <v>1.5964011954144101E-2</v>
      </c>
      <c r="BA142" s="28">
        <v>0</v>
      </c>
      <c r="BB142" s="28">
        <v>2.1195738603914101E-2</v>
      </c>
      <c r="BC142" s="28">
        <v>0</v>
      </c>
      <c r="BD142" s="28">
        <v>2.2881914866305399E-2</v>
      </c>
      <c r="BE142" s="28">
        <v>0</v>
      </c>
      <c r="BF142" s="28">
        <v>0.24578558555379501</v>
      </c>
      <c r="BG142" s="28">
        <v>1.0305039759367401E-2</v>
      </c>
      <c r="BH142" s="28">
        <v>0</v>
      </c>
      <c r="BI142" s="28">
        <v>0</v>
      </c>
      <c r="BJ142" s="28">
        <v>2.2921951682232E-3</v>
      </c>
      <c r="BK142" s="28">
        <v>0</v>
      </c>
      <c r="BL142" s="28">
        <v>2.2662826200796099E-2</v>
      </c>
      <c r="BM142" s="28">
        <v>0.112947310606426</v>
      </c>
      <c r="BN142" s="28">
        <v>23.857298703291502</v>
      </c>
      <c r="BO142" s="28">
        <v>35478500.669311397</v>
      </c>
    </row>
    <row r="143" spans="1:67" hidden="1" x14ac:dyDescent="0.25">
      <c r="A143" s="28" t="s">
        <v>191</v>
      </c>
      <c r="B143" s="28" t="s">
        <v>382</v>
      </c>
      <c r="C143" s="28">
        <v>2026</v>
      </c>
      <c r="D143" s="28">
        <v>0</v>
      </c>
      <c r="E143" s="28">
        <v>1276.27</v>
      </c>
      <c r="F143" s="28">
        <v>0</v>
      </c>
      <c r="G143" s="28">
        <v>0</v>
      </c>
      <c r="H143" s="28">
        <v>0</v>
      </c>
      <c r="I143" s="28">
        <v>0</v>
      </c>
      <c r="J143" s="28">
        <v>197.3</v>
      </c>
      <c r="K143" s="28">
        <v>0</v>
      </c>
      <c r="L143" s="28">
        <v>0</v>
      </c>
      <c r="M143" s="28">
        <v>0</v>
      </c>
      <c r="N143" s="28">
        <v>0</v>
      </c>
      <c r="O143" s="28">
        <v>0</v>
      </c>
      <c r="P143" s="28">
        <v>861</v>
      </c>
      <c r="Q143" s="28">
        <v>400.99770000000001</v>
      </c>
      <c r="R143" s="28">
        <v>0</v>
      </c>
      <c r="S143" s="28">
        <v>10024</v>
      </c>
      <c r="T143" s="28">
        <v>4192.3</v>
      </c>
      <c r="U143" s="28">
        <v>3568</v>
      </c>
      <c r="V143" s="28">
        <v>2652</v>
      </c>
      <c r="W143" s="28">
        <v>1408.73056</v>
      </c>
      <c r="X143" s="28">
        <v>3504.2833150016099</v>
      </c>
      <c r="Y143" s="28">
        <v>0</v>
      </c>
      <c r="Z143" s="28">
        <v>659.72727272727298</v>
      </c>
      <c r="AA143" s="28">
        <v>6883.7015384615397</v>
      </c>
      <c r="AB143" s="28">
        <v>0</v>
      </c>
      <c r="AC143" s="28">
        <v>101402.75401470601</v>
      </c>
      <c r="AD143" s="28">
        <v>0</v>
      </c>
      <c r="AE143" s="28">
        <v>0</v>
      </c>
      <c r="AF143" s="28">
        <v>0</v>
      </c>
      <c r="AG143" s="28">
        <v>0</v>
      </c>
      <c r="AH143" s="28">
        <v>0</v>
      </c>
      <c r="AI143" s="28">
        <v>1247913.5524373699</v>
      </c>
      <c r="AJ143" s="28">
        <v>0</v>
      </c>
      <c r="AK143" s="28">
        <v>1332605.2308729501</v>
      </c>
      <c r="AL143" s="28">
        <v>0</v>
      </c>
      <c r="AM143" s="28">
        <v>62440040.307364397</v>
      </c>
      <c r="AN143" s="28">
        <v>986469.89500000002</v>
      </c>
      <c r="AO143" s="28">
        <v>28499237.299199998</v>
      </c>
      <c r="AP143" s="28">
        <v>7552895.06860225</v>
      </c>
      <c r="AQ143" s="28">
        <v>939641.66143199999</v>
      </c>
      <c r="AR143" s="28">
        <v>0</v>
      </c>
      <c r="AS143" s="28">
        <v>958915.29717000003</v>
      </c>
      <c r="AT143" s="28">
        <v>14242130.776701501</v>
      </c>
      <c r="AU143" s="28">
        <v>0</v>
      </c>
      <c r="AV143" s="28">
        <v>8.5715706668469996E-4</v>
      </c>
      <c r="AW143" s="28">
        <v>0</v>
      </c>
      <c r="AX143" s="28">
        <v>0</v>
      </c>
      <c r="AY143" s="28">
        <v>0</v>
      </c>
      <c r="AZ143" s="28">
        <v>0</v>
      </c>
      <c r="BA143" s="28">
        <v>0</v>
      </c>
      <c r="BB143" s="28">
        <v>1.0548608176147301E-2</v>
      </c>
      <c r="BC143" s="28">
        <v>0</v>
      </c>
      <c r="BD143" s="28">
        <v>1.1264506589024E-2</v>
      </c>
      <c r="BE143" s="28">
        <v>0</v>
      </c>
      <c r="BF143" s="28">
        <v>0.52780540640717699</v>
      </c>
      <c r="BG143" s="28">
        <v>8.3386260046585999E-3</v>
      </c>
      <c r="BH143" s="28">
        <v>0.24090393681607999</v>
      </c>
      <c r="BI143" s="28">
        <v>6.3844591252837493E-2</v>
      </c>
      <c r="BJ143" s="28">
        <v>7.9427871370341997E-3</v>
      </c>
      <c r="BK143" s="28">
        <v>0</v>
      </c>
      <c r="BL143" s="28">
        <v>8.1057071014281994E-3</v>
      </c>
      <c r="BM143" s="28">
        <v>0.120388673448926</v>
      </c>
      <c r="BN143" s="28">
        <v>23.552924463414801</v>
      </c>
      <c r="BO143" s="28">
        <v>118301251.842795</v>
      </c>
    </row>
    <row r="144" spans="1:67" hidden="1" x14ac:dyDescent="0.25">
      <c r="A144" s="28" t="s">
        <v>190</v>
      </c>
      <c r="B144" s="28" t="s">
        <v>382</v>
      </c>
      <c r="C144" s="28">
        <v>2026</v>
      </c>
      <c r="D144" s="28">
        <v>0</v>
      </c>
      <c r="E144" s="28">
        <v>21.8</v>
      </c>
      <c r="F144" s="28">
        <v>0</v>
      </c>
      <c r="G144" s="28">
        <v>0</v>
      </c>
      <c r="H144" s="28">
        <v>0</v>
      </c>
      <c r="I144" s="28">
        <v>0</v>
      </c>
      <c r="J144" s="28">
        <v>72</v>
      </c>
      <c r="K144" s="28">
        <v>0</v>
      </c>
      <c r="L144" s="28">
        <v>0</v>
      </c>
      <c r="M144" s="28">
        <v>0</v>
      </c>
      <c r="N144" s="28">
        <v>0</v>
      </c>
      <c r="O144" s="28">
        <v>0</v>
      </c>
      <c r="P144" s="28">
        <v>282</v>
      </c>
      <c r="Q144" s="28">
        <v>734.503999999999</v>
      </c>
      <c r="R144" s="28">
        <v>0</v>
      </c>
      <c r="S144" s="28">
        <v>0</v>
      </c>
      <c r="T144" s="28">
        <v>0</v>
      </c>
      <c r="U144" s="28">
        <v>0</v>
      </c>
      <c r="V144" s="28">
        <v>0</v>
      </c>
      <c r="W144" s="28">
        <v>72</v>
      </c>
      <c r="X144" s="28">
        <v>0</v>
      </c>
      <c r="Y144" s="28">
        <v>0</v>
      </c>
      <c r="Z144" s="28">
        <v>188.54545454545499</v>
      </c>
      <c r="AA144" s="28">
        <v>126.5</v>
      </c>
      <c r="AB144" s="28">
        <v>0</v>
      </c>
      <c r="AC144" s="28">
        <v>0</v>
      </c>
      <c r="AD144" s="28">
        <v>0</v>
      </c>
      <c r="AE144" s="28">
        <v>0</v>
      </c>
      <c r="AF144" s="28">
        <v>0</v>
      </c>
      <c r="AG144" s="28">
        <v>0</v>
      </c>
      <c r="AH144" s="28">
        <v>0</v>
      </c>
      <c r="AI144" s="28">
        <v>1340032.757856</v>
      </c>
      <c r="AJ144" s="28">
        <v>23325926.670000002</v>
      </c>
      <c r="AK144" s="28">
        <v>2923271.0629978101</v>
      </c>
      <c r="AL144" s="28">
        <v>0</v>
      </c>
      <c r="AM144" s="28">
        <v>0</v>
      </c>
      <c r="AN144" s="28">
        <v>0</v>
      </c>
      <c r="AO144" s="28">
        <v>0</v>
      </c>
      <c r="AP144" s="28">
        <v>0</v>
      </c>
      <c r="AQ144" s="28">
        <v>41649.666239999999</v>
      </c>
      <c r="AR144" s="28">
        <v>0</v>
      </c>
      <c r="AS144" s="28">
        <v>245208.88933800001</v>
      </c>
      <c r="AT144" s="28">
        <v>222568.44068549899</v>
      </c>
      <c r="AU144" s="28">
        <v>0</v>
      </c>
      <c r="AV144" s="28">
        <v>0</v>
      </c>
      <c r="AW144" s="28">
        <v>0</v>
      </c>
      <c r="AX144" s="28">
        <v>0</v>
      </c>
      <c r="AY144" s="28">
        <v>0</v>
      </c>
      <c r="AZ144" s="28">
        <v>0</v>
      </c>
      <c r="BA144" s="28">
        <v>0</v>
      </c>
      <c r="BB144" s="28">
        <v>4.7690276963245598E-2</v>
      </c>
      <c r="BC144" s="28">
        <v>0.83014381312325902</v>
      </c>
      <c r="BD144" s="28">
        <v>0.10403596913262</v>
      </c>
      <c r="BE144" s="28">
        <v>0</v>
      </c>
      <c r="BF144" s="28">
        <v>0</v>
      </c>
      <c r="BG144" s="28">
        <v>0</v>
      </c>
      <c r="BH144" s="28">
        <v>0</v>
      </c>
      <c r="BI144" s="28">
        <v>0</v>
      </c>
      <c r="BJ144" s="28">
        <v>1.4822653452071001E-3</v>
      </c>
      <c r="BK144" s="28">
        <v>0</v>
      </c>
      <c r="BL144" s="28">
        <v>8.7267119238854003E-3</v>
      </c>
      <c r="BM144" s="28">
        <v>7.9209635117813999E-3</v>
      </c>
      <c r="BO144" s="28">
        <v>28098657.487117302</v>
      </c>
    </row>
    <row r="145" spans="1:67" hidden="1" x14ac:dyDescent="0.25">
      <c r="A145" s="28" t="s">
        <v>192</v>
      </c>
      <c r="B145" s="28" t="s">
        <v>382</v>
      </c>
      <c r="C145" s="28">
        <v>2026</v>
      </c>
      <c r="D145" s="28">
        <v>0</v>
      </c>
      <c r="E145" s="28">
        <v>14.8</v>
      </c>
      <c r="F145" s="28">
        <v>26.620378614288299</v>
      </c>
      <c r="G145" s="28">
        <v>0</v>
      </c>
      <c r="H145" s="28">
        <v>0</v>
      </c>
      <c r="I145" s="28">
        <v>0</v>
      </c>
      <c r="J145" s="28">
        <v>50</v>
      </c>
      <c r="K145" s="28">
        <v>0</v>
      </c>
      <c r="L145" s="28">
        <v>0</v>
      </c>
      <c r="M145" s="28">
        <v>0</v>
      </c>
      <c r="N145" s="28">
        <v>0</v>
      </c>
      <c r="O145" s="28">
        <v>0</v>
      </c>
      <c r="P145" s="28">
        <v>22471.4</v>
      </c>
      <c r="Q145" s="28">
        <v>3837.9393</v>
      </c>
      <c r="R145" s="28">
        <v>0</v>
      </c>
      <c r="S145" s="28">
        <v>2635.6</v>
      </c>
      <c r="T145" s="28">
        <v>623.79999999999995</v>
      </c>
      <c r="U145" s="28">
        <v>1163</v>
      </c>
      <c r="V145" s="28">
        <v>0</v>
      </c>
      <c r="W145" s="28">
        <v>71.599999999999994</v>
      </c>
      <c r="X145" s="28">
        <v>314</v>
      </c>
      <c r="Y145" s="28">
        <v>0</v>
      </c>
      <c r="Z145" s="28">
        <v>271.90909090909003</v>
      </c>
      <c r="AA145" s="28">
        <v>274.2</v>
      </c>
      <c r="AB145" s="28">
        <v>0</v>
      </c>
      <c r="AC145" s="28">
        <v>1205.6678999999999</v>
      </c>
      <c r="AD145" s="28">
        <v>0</v>
      </c>
      <c r="AE145" s="28">
        <v>0</v>
      </c>
      <c r="AF145" s="28">
        <v>0</v>
      </c>
      <c r="AG145" s="28">
        <v>0</v>
      </c>
      <c r="AH145" s="28">
        <v>0</v>
      </c>
      <c r="AI145" s="28">
        <v>88914851.839731693</v>
      </c>
      <c r="AJ145" s="28">
        <v>10603850</v>
      </c>
      <c r="AK145" s="28">
        <v>9813488.5770243201</v>
      </c>
      <c r="AL145" s="28">
        <v>0</v>
      </c>
      <c r="AM145" s="28">
        <v>7306735.7271649698</v>
      </c>
      <c r="AN145" s="28">
        <v>0</v>
      </c>
      <c r="AO145" s="28">
        <v>9289409.4671999998</v>
      </c>
      <c r="AP145" s="28">
        <v>0</v>
      </c>
      <c r="AQ145" s="28">
        <v>316262.85024</v>
      </c>
      <c r="AR145" s="28">
        <v>0</v>
      </c>
      <c r="AS145" s="28">
        <v>338729.895884</v>
      </c>
      <c r="AT145" s="28">
        <v>539117.53954520996</v>
      </c>
      <c r="AU145" s="28">
        <v>0</v>
      </c>
      <c r="AV145" s="29">
        <v>9.4842138749173908E-6</v>
      </c>
      <c r="AW145" s="28">
        <v>0</v>
      </c>
      <c r="AX145" s="28">
        <v>0</v>
      </c>
      <c r="AY145" s="28">
        <v>0</v>
      </c>
      <c r="AZ145" s="28">
        <v>0</v>
      </c>
      <c r="BA145" s="28">
        <v>0</v>
      </c>
      <c r="BB145" s="28">
        <v>0.69943594874227599</v>
      </c>
      <c r="BC145" s="28">
        <v>8.3413667476377795E-2</v>
      </c>
      <c r="BD145" s="28">
        <v>7.7196402528057206E-2</v>
      </c>
      <c r="BE145" s="28">
        <v>0</v>
      </c>
      <c r="BF145" s="28">
        <v>5.7477390219920897E-2</v>
      </c>
      <c r="BG145" s="28">
        <v>0</v>
      </c>
      <c r="BH145" s="28">
        <v>7.3073809262573203E-2</v>
      </c>
      <c r="BI145" s="28">
        <v>0</v>
      </c>
      <c r="BJ145" s="28">
        <v>2.4878364202672002E-3</v>
      </c>
      <c r="BK145" s="28">
        <v>0</v>
      </c>
      <c r="BL145" s="28">
        <v>2.6645702173810001E-3</v>
      </c>
      <c r="BM145" s="28">
        <v>4.2408909192704998E-3</v>
      </c>
      <c r="BN145" s="28">
        <v>3.00109580128888</v>
      </c>
      <c r="BO145" s="28">
        <v>127123651.56468999</v>
      </c>
    </row>
    <row r="146" spans="1:67" hidden="1" x14ac:dyDescent="0.25">
      <c r="A146" s="28" t="s">
        <v>194</v>
      </c>
      <c r="B146" s="28" t="s">
        <v>382</v>
      </c>
      <c r="C146" s="28">
        <v>2026</v>
      </c>
      <c r="D146" s="28">
        <v>0</v>
      </c>
      <c r="E146" s="28">
        <v>0</v>
      </c>
      <c r="F146" s="28">
        <v>7.0355023259999996</v>
      </c>
      <c r="G146" s="28">
        <v>0</v>
      </c>
      <c r="H146" s="28">
        <v>0</v>
      </c>
      <c r="I146" s="28">
        <v>0</v>
      </c>
      <c r="J146" s="28">
        <v>121.7</v>
      </c>
      <c r="K146" s="28">
        <v>5083.3999999999996</v>
      </c>
      <c r="L146" s="28">
        <v>0</v>
      </c>
      <c r="M146" s="28">
        <v>0</v>
      </c>
      <c r="N146" s="28">
        <v>0</v>
      </c>
      <c r="O146" s="28">
        <v>0</v>
      </c>
      <c r="P146" s="28">
        <v>337.20499999999998</v>
      </c>
      <c r="Q146" s="28">
        <v>307.60000000000002</v>
      </c>
      <c r="R146" s="28">
        <v>0</v>
      </c>
      <c r="S146" s="28">
        <v>3426.5</v>
      </c>
      <c r="T146" s="28">
        <v>2899.7</v>
      </c>
      <c r="U146" s="28">
        <v>1201.0999999999999</v>
      </c>
      <c r="V146" s="28">
        <v>0</v>
      </c>
      <c r="W146" s="28">
        <v>671</v>
      </c>
      <c r="X146" s="28">
        <v>0</v>
      </c>
      <c r="Y146" s="28">
        <v>0</v>
      </c>
      <c r="Z146" s="28">
        <v>173.99999999999901</v>
      </c>
      <c r="AA146" s="28">
        <v>2374.6684095903202</v>
      </c>
      <c r="AB146" s="28">
        <v>0</v>
      </c>
      <c r="AC146" s="28">
        <v>89716.975985760393</v>
      </c>
      <c r="AD146" s="28">
        <v>27818284.5235212</v>
      </c>
      <c r="AE146" s="28">
        <v>0</v>
      </c>
      <c r="AF146" s="28">
        <v>0</v>
      </c>
      <c r="AG146" s="28">
        <v>0</v>
      </c>
      <c r="AH146" s="28">
        <v>0</v>
      </c>
      <c r="AI146" s="28">
        <v>1882520.28575948</v>
      </c>
      <c r="AJ146" s="28">
        <v>0</v>
      </c>
      <c r="AK146" s="28">
        <v>887718.52384758997</v>
      </c>
      <c r="AL146" s="28">
        <v>0</v>
      </c>
      <c r="AM146" s="28">
        <v>22032562.346556801</v>
      </c>
      <c r="AN146" s="28">
        <v>645326.30104608997</v>
      </c>
      <c r="AO146" s="28">
        <v>9593731.4798399992</v>
      </c>
      <c r="AP146" s="28">
        <v>0</v>
      </c>
      <c r="AQ146" s="28">
        <v>577385.24671001197</v>
      </c>
      <c r="AR146" s="28">
        <v>0</v>
      </c>
      <c r="AS146" s="28">
        <v>235471.98592899999</v>
      </c>
      <c r="AT146" s="28">
        <v>5162622.1283722697</v>
      </c>
      <c r="AU146" s="28">
        <v>0</v>
      </c>
      <c r="AV146" s="28">
        <v>1.3016544604532001E-3</v>
      </c>
      <c r="AW146" s="28">
        <v>0.40360025217463902</v>
      </c>
      <c r="AX146" s="28">
        <v>0</v>
      </c>
      <c r="AY146" s="28">
        <v>0</v>
      </c>
      <c r="AZ146" s="28">
        <v>0</v>
      </c>
      <c r="BA146" s="28">
        <v>0</v>
      </c>
      <c r="BB146" s="28">
        <v>2.7312455640964399E-2</v>
      </c>
      <c r="BC146" s="28">
        <v>0</v>
      </c>
      <c r="BD146" s="28">
        <v>1.28794217983515E-2</v>
      </c>
      <c r="BE146" s="28">
        <v>0</v>
      </c>
      <c r="BF146" s="28">
        <v>0.31965837834482602</v>
      </c>
      <c r="BG146" s="28">
        <v>9.3626858125240003E-3</v>
      </c>
      <c r="BH146" s="28">
        <v>0.13919019489808099</v>
      </c>
      <c r="BI146" s="28">
        <v>0</v>
      </c>
      <c r="BJ146" s="28">
        <v>8.3769662711242997E-3</v>
      </c>
      <c r="BK146" s="28">
        <v>0</v>
      </c>
      <c r="BL146" s="28">
        <v>3.4163340597315002E-3</v>
      </c>
      <c r="BM146" s="28">
        <v>7.4901656539303904E-2</v>
      </c>
      <c r="BN146" s="28">
        <v>36.748708604302699</v>
      </c>
      <c r="BO146" s="28">
        <v>68925339.797568202</v>
      </c>
    </row>
    <row r="147" spans="1:67" hidden="1" x14ac:dyDescent="0.25">
      <c r="A147" s="28" t="s">
        <v>193</v>
      </c>
      <c r="B147" s="28" t="s">
        <v>382</v>
      </c>
      <c r="C147" s="28">
        <v>2026</v>
      </c>
      <c r="D147" s="28">
        <v>0</v>
      </c>
      <c r="E147" s="28">
        <v>95</v>
      </c>
      <c r="F147" s="28">
        <v>0.21390000000000001</v>
      </c>
      <c r="G147" s="28">
        <v>0</v>
      </c>
      <c r="H147" s="28">
        <v>0</v>
      </c>
      <c r="I147" s="28">
        <v>0</v>
      </c>
      <c r="J147" s="28">
        <v>0</v>
      </c>
      <c r="K147" s="28">
        <v>10630</v>
      </c>
      <c r="L147" s="28">
        <v>0</v>
      </c>
      <c r="M147" s="28">
        <v>0</v>
      </c>
      <c r="N147" s="28">
        <v>0</v>
      </c>
      <c r="O147" s="28">
        <v>0</v>
      </c>
      <c r="P147" s="28">
        <v>246</v>
      </c>
      <c r="Q147" s="28">
        <v>1626.41919999999</v>
      </c>
      <c r="R147" s="28">
        <v>0</v>
      </c>
      <c r="S147" s="28">
        <v>0</v>
      </c>
      <c r="T147" s="28">
        <v>1093.4000000000001</v>
      </c>
      <c r="U147" s="28">
        <v>0</v>
      </c>
      <c r="V147" s="28">
        <v>0</v>
      </c>
      <c r="W147" s="28">
        <v>16.399999999999999</v>
      </c>
      <c r="X147" s="28">
        <v>0</v>
      </c>
      <c r="Y147" s="28">
        <v>0</v>
      </c>
      <c r="Z147" s="28">
        <v>97.909090909090807</v>
      </c>
      <c r="AA147" s="28">
        <v>1236.5774361736601</v>
      </c>
      <c r="AB147" s="28">
        <v>0</v>
      </c>
      <c r="AC147" s="28">
        <v>0</v>
      </c>
      <c r="AD147" s="28">
        <v>4092895.03072702</v>
      </c>
      <c r="AE147" s="28">
        <v>0</v>
      </c>
      <c r="AF147" s="28">
        <v>0</v>
      </c>
      <c r="AG147" s="28">
        <v>0</v>
      </c>
      <c r="AH147" s="28">
        <v>0</v>
      </c>
      <c r="AI147" s="28">
        <v>1991034.5915999999</v>
      </c>
      <c r="AJ147" s="28">
        <v>0</v>
      </c>
      <c r="AK147" s="28">
        <v>5739979.46061638</v>
      </c>
      <c r="AL147" s="28">
        <v>0</v>
      </c>
      <c r="AM147" s="28">
        <v>0</v>
      </c>
      <c r="AN147" s="28">
        <v>388807.47070000001</v>
      </c>
      <c r="AO147" s="28">
        <v>0</v>
      </c>
      <c r="AP147" s="28">
        <v>0</v>
      </c>
      <c r="AQ147" s="28">
        <v>24715.186559999998</v>
      </c>
      <c r="AR147" s="28">
        <v>0</v>
      </c>
      <c r="AS147" s="28">
        <v>132560.10737899999</v>
      </c>
      <c r="AT147" s="28">
        <v>2517291.7055568001</v>
      </c>
      <c r="AU147" s="28">
        <v>0</v>
      </c>
      <c r="AV147" s="28">
        <v>0</v>
      </c>
      <c r="AW147" s="28">
        <v>0.27492557766617998</v>
      </c>
      <c r="AX147" s="28">
        <v>0</v>
      </c>
      <c r="AY147" s="28">
        <v>0</v>
      </c>
      <c r="AZ147" s="28">
        <v>0</v>
      </c>
      <c r="BA147" s="28">
        <v>0</v>
      </c>
      <c r="BB147" s="28">
        <v>0.13374062396898101</v>
      </c>
      <c r="BC147" s="28">
        <v>0</v>
      </c>
      <c r="BD147" s="28">
        <v>0.38556258031412399</v>
      </c>
      <c r="BE147" s="28">
        <v>0</v>
      </c>
      <c r="BF147" s="28">
        <v>0</v>
      </c>
      <c r="BG147" s="28">
        <v>2.6116750534922999E-2</v>
      </c>
      <c r="BH147" s="28">
        <v>0</v>
      </c>
      <c r="BI147" s="28">
        <v>0</v>
      </c>
      <c r="BJ147" s="28">
        <v>1.6601542163001001E-3</v>
      </c>
      <c r="BK147" s="28">
        <v>0</v>
      </c>
      <c r="BL147" s="28">
        <v>8.9042508598587006E-3</v>
      </c>
      <c r="BM147" s="28">
        <v>0.16909006243963001</v>
      </c>
      <c r="BN147" s="28">
        <v>4.1625211607651798</v>
      </c>
      <c r="BO147" s="28">
        <v>14887283.5531392</v>
      </c>
    </row>
    <row r="148" spans="1:67" hidden="1" x14ac:dyDescent="0.25">
      <c r="A148" s="28" t="s">
        <v>195</v>
      </c>
      <c r="B148" s="28" t="s">
        <v>382</v>
      </c>
      <c r="C148" s="28">
        <v>2026</v>
      </c>
      <c r="D148" s="28">
        <v>0</v>
      </c>
      <c r="E148" s="28">
        <v>0</v>
      </c>
      <c r="F148" s="28">
        <v>0</v>
      </c>
      <c r="G148" s="28">
        <v>0</v>
      </c>
      <c r="H148" s="28">
        <v>0</v>
      </c>
      <c r="I148" s="28">
        <v>0</v>
      </c>
      <c r="J148" s="28">
        <v>0</v>
      </c>
      <c r="K148" s="28">
        <v>4961</v>
      </c>
      <c r="L148" s="28">
        <v>0</v>
      </c>
      <c r="M148" s="28">
        <v>0</v>
      </c>
      <c r="N148" s="28">
        <v>0</v>
      </c>
      <c r="O148" s="28">
        <v>0</v>
      </c>
      <c r="P148" s="28">
        <v>308.3</v>
      </c>
      <c r="Q148" s="28">
        <v>8384.3415572115591</v>
      </c>
      <c r="R148" s="28">
        <v>0</v>
      </c>
      <c r="S148" s="28">
        <v>94</v>
      </c>
      <c r="T148" s="28">
        <v>150</v>
      </c>
      <c r="U148" s="28">
        <v>0</v>
      </c>
      <c r="V148" s="28">
        <v>0</v>
      </c>
      <c r="W148" s="28">
        <v>4.7</v>
      </c>
      <c r="X148" s="28">
        <v>0</v>
      </c>
      <c r="Y148" s="28">
        <v>0</v>
      </c>
      <c r="Z148" s="28">
        <v>13.363636363636299</v>
      </c>
      <c r="AA148" s="28">
        <v>92</v>
      </c>
      <c r="AB148" s="28">
        <v>0</v>
      </c>
      <c r="AC148" s="28">
        <v>0</v>
      </c>
      <c r="AD148" s="28">
        <v>31025362.850498602</v>
      </c>
      <c r="AE148" s="28">
        <v>0</v>
      </c>
      <c r="AF148" s="28">
        <v>0</v>
      </c>
      <c r="AG148" s="28">
        <v>0</v>
      </c>
      <c r="AH148" s="28">
        <v>0</v>
      </c>
      <c r="AI148" s="28">
        <v>893051.88866399997</v>
      </c>
      <c r="AJ148" s="28">
        <v>0</v>
      </c>
      <c r="AK148" s="28">
        <v>35210071.567684896</v>
      </c>
      <c r="AL148" s="28">
        <v>0</v>
      </c>
      <c r="AM148" s="28">
        <v>625759.88</v>
      </c>
      <c r="AN148" s="28">
        <v>255411.478</v>
      </c>
      <c r="AO148" s="28">
        <v>0</v>
      </c>
      <c r="AP148" s="28">
        <v>0</v>
      </c>
      <c r="AQ148" s="28">
        <v>0</v>
      </c>
      <c r="AR148" s="28">
        <v>0</v>
      </c>
      <c r="AS148" s="28">
        <v>21485.396011000001</v>
      </c>
      <c r="AT148" s="28">
        <v>203503.41915034599</v>
      </c>
      <c r="AU148" s="28">
        <v>0</v>
      </c>
      <c r="AV148" s="28">
        <v>0</v>
      </c>
      <c r="AW148" s="28">
        <v>0.45468635731245899</v>
      </c>
      <c r="AX148" s="28">
        <v>0</v>
      </c>
      <c r="AY148" s="28">
        <v>0</v>
      </c>
      <c r="AZ148" s="28">
        <v>0</v>
      </c>
      <c r="BA148" s="28">
        <v>0</v>
      </c>
      <c r="BB148" s="28">
        <v>1.30879536237597E-2</v>
      </c>
      <c r="BC148" s="28">
        <v>0</v>
      </c>
      <c r="BD148" s="28">
        <v>0.51601456714516103</v>
      </c>
      <c r="BE148" s="28">
        <v>0</v>
      </c>
      <c r="BF148" s="28">
        <v>9.1707059724172001E-3</v>
      </c>
      <c r="BG148" s="28">
        <v>3.7431347735467999E-3</v>
      </c>
      <c r="BH148" s="28">
        <v>0</v>
      </c>
      <c r="BI148" s="28">
        <v>0</v>
      </c>
      <c r="BJ148" s="28">
        <v>0</v>
      </c>
      <c r="BK148" s="28">
        <v>0</v>
      </c>
      <c r="BL148" s="28">
        <v>3.1487517147600001E-4</v>
      </c>
      <c r="BM148" s="28">
        <v>2.9824060011795E-3</v>
      </c>
      <c r="BN148" s="28">
        <v>32.971082759204798</v>
      </c>
      <c r="BO148" s="28">
        <v>68234646.4800089</v>
      </c>
    </row>
    <row r="149" spans="1:67" hidden="1" x14ac:dyDescent="0.25">
      <c r="A149" s="28" t="s">
        <v>146</v>
      </c>
      <c r="B149" s="28" t="s">
        <v>382</v>
      </c>
      <c r="C149" s="28">
        <v>2028</v>
      </c>
      <c r="D149" s="28">
        <v>0</v>
      </c>
      <c r="E149" s="28">
        <v>2</v>
      </c>
      <c r="F149" s="28">
        <v>0</v>
      </c>
      <c r="G149" s="28">
        <v>0</v>
      </c>
      <c r="H149" s="28">
        <v>0</v>
      </c>
      <c r="I149" s="28">
        <v>0</v>
      </c>
      <c r="J149" s="28">
        <v>0</v>
      </c>
      <c r="K149" s="28">
        <v>4730.3</v>
      </c>
      <c r="L149" s="28">
        <v>0</v>
      </c>
      <c r="M149" s="28">
        <v>0</v>
      </c>
      <c r="N149" s="28">
        <v>0</v>
      </c>
      <c r="O149" s="28">
        <v>0</v>
      </c>
      <c r="P149" s="28">
        <v>3128</v>
      </c>
      <c r="Q149" s="28">
        <v>0</v>
      </c>
      <c r="R149" s="28">
        <v>0</v>
      </c>
      <c r="S149" s="28">
        <v>9663.5</v>
      </c>
      <c r="T149" s="28">
        <v>2255</v>
      </c>
      <c r="U149" s="28">
        <v>5525.4</v>
      </c>
      <c r="V149" s="28">
        <v>0</v>
      </c>
      <c r="W149" s="28">
        <v>1585.1</v>
      </c>
      <c r="X149" s="28">
        <v>0</v>
      </c>
      <c r="Y149" s="28">
        <v>6.1620902629991496</v>
      </c>
      <c r="Z149" s="28">
        <v>176.636363636363</v>
      </c>
      <c r="AA149" s="28">
        <v>607.00913150607903</v>
      </c>
      <c r="AB149" s="28">
        <v>0</v>
      </c>
      <c r="AC149" s="28">
        <v>0</v>
      </c>
      <c r="AD149" s="28">
        <v>33547877.941440001</v>
      </c>
      <c r="AE149" s="28">
        <v>0</v>
      </c>
      <c r="AF149" s="28">
        <v>0</v>
      </c>
      <c r="AG149" s="28">
        <v>0</v>
      </c>
      <c r="AH149" s="28">
        <v>0</v>
      </c>
      <c r="AI149" s="28">
        <v>8470807.4074079897</v>
      </c>
      <c r="AJ149" s="28">
        <v>0</v>
      </c>
      <c r="AK149" s="28">
        <v>0</v>
      </c>
      <c r="AL149" s="28">
        <v>0</v>
      </c>
      <c r="AM149" s="28">
        <v>39686086.9982116</v>
      </c>
      <c r="AN149" s="28">
        <v>4628172.64016</v>
      </c>
      <c r="AO149" s="28">
        <v>44133880.541759998</v>
      </c>
      <c r="AP149" s="28">
        <v>0</v>
      </c>
      <c r="AQ149" s="28">
        <v>923011.57769499999</v>
      </c>
      <c r="AR149" s="28">
        <v>14524.3699969845</v>
      </c>
      <c r="AS149" s="28">
        <v>267418.867921</v>
      </c>
      <c r="AT149" s="28">
        <v>1297772.4757648101</v>
      </c>
      <c r="AU149" s="28">
        <v>0</v>
      </c>
      <c r="AV149" s="28">
        <v>0</v>
      </c>
      <c r="AW149" s="28">
        <v>0.252297441255317</v>
      </c>
      <c r="AX149" s="28">
        <v>0</v>
      </c>
      <c r="AY149" s="28">
        <v>0</v>
      </c>
      <c r="AZ149" s="28">
        <v>0</v>
      </c>
      <c r="BA149" s="28">
        <v>0</v>
      </c>
      <c r="BB149" s="28">
        <v>6.3704864968991096E-2</v>
      </c>
      <c r="BC149" s="28">
        <v>0</v>
      </c>
      <c r="BD149" s="28">
        <v>0</v>
      </c>
      <c r="BE149" s="28">
        <v>0</v>
      </c>
      <c r="BF149" s="28">
        <v>0.29845995685815202</v>
      </c>
      <c r="BG149" s="28">
        <v>3.4806258590736799E-2</v>
      </c>
      <c r="BH149" s="28">
        <v>0.331909671091284</v>
      </c>
      <c r="BI149" s="28">
        <v>0</v>
      </c>
      <c r="BJ149" s="28">
        <v>6.9415257712566996E-3</v>
      </c>
      <c r="BK149" s="28">
        <v>1.092307952378E-4</v>
      </c>
      <c r="BL149" s="28">
        <v>2.0111285798055998E-3</v>
      </c>
      <c r="BM149" s="28">
        <v>9.7599220892176999E-3</v>
      </c>
      <c r="BN149" s="28">
        <v>53.786035254110999</v>
      </c>
      <c r="BO149" s="28">
        <v>132969552.82035699</v>
      </c>
    </row>
    <row r="150" spans="1:67" hidden="1" x14ac:dyDescent="0.25">
      <c r="A150" s="28" t="s">
        <v>149</v>
      </c>
      <c r="B150" s="28" t="s">
        <v>382</v>
      </c>
      <c r="C150" s="28">
        <v>2028</v>
      </c>
      <c r="D150" s="28">
        <v>0</v>
      </c>
      <c r="E150" s="28">
        <v>20</v>
      </c>
      <c r="F150" s="28">
        <v>57.729456322108099</v>
      </c>
      <c r="G150" s="28">
        <v>0</v>
      </c>
      <c r="H150" s="28">
        <v>0</v>
      </c>
      <c r="I150" s="28">
        <v>0</v>
      </c>
      <c r="J150" s="28">
        <v>8</v>
      </c>
      <c r="K150" s="28">
        <v>3525.8</v>
      </c>
      <c r="L150" s="28">
        <v>0</v>
      </c>
      <c r="M150" s="28">
        <v>0</v>
      </c>
      <c r="N150" s="28">
        <v>0</v>
      </c>
      <c r="O150" s="28">
        <v>0</v>
      </c>
      <c r="P150" s="28">
        <v>1355</v>
      </c>
      <c r="Q150" s="28">
        <v>0</v>
      </c>
      <c r="R150" s="28">
        <v>0</v>
      </c>
      <c r="S150" s="28">
        <v>4548.8</v>
      </c>
      <c r="T150" s="28">
        <v>715.6</v>
      </c>
      <c r="U150" s="28">
        <v>1817.8</v>
      </c>
      <c r="V150" s="28">
        <v>0</v>
      </c>
      <c r="W150" s="28">
        <v>271.60000000000002</v>
      </c>
      <c r="X150" s="28">
        <v>28</v>
      </c>
      <c r="Y150" s="28">
        <v>0</v>
      </c>
      <c r="Z150" s="28">
        <v>89.545454545454504</v>
      </c>
      <c r="AA150" s="28">
        <v>609.06680869361003</v>
      </c>
      <c r="AB150" s="28">
        <v>0</v>
      </c>
      <c r="AC150" s="28">
        <v>0</v>
      </c>
      <c r="AD150" s="28">
        <v>13989126.1398628</v>
      </c>
      <c r="AE150" s="28">
        <v>0</v>
      </c>
      <c r="AF150" s="28">
        <v>0</v>
      </c>
      <c r="AG150" s="28">
        <v>0</v>
      </c>
      <c r="AH150" s="28">
        <v>0</v>
      </c>
      <c r="AI150" s="28">
        <v>3068094.9574079998</v>
      </c>
      <c r="AJ150" s="28">
        <v>0</v>
      </c>
      <c r="AK150" s="28">
        <v>0</v>
      </c>
      <c r="AL150" s="28">
        <v>0</v>
      </c>
      <c r="AM150" s="28">
        <v>6442085.4603457097</v>
      </c>
      <c r="AN150" s="28">
        <v>144586.82399999999</v>
      </c>
      <c r="AO150" s="28">
        <v>14519594.60832</v>
      </c>
      <c r="AP150" s="28">
        <v>0</v>
      </c>
      <c r="AQ150" s="28">
        <v>40276.600319999998</v>
      </c>
      <c r="AR150" s="28">
        <v>0</v>
      </c>
      <c r="AS150" s="28">
        <v>131855.948493</v>
      </c>
      <c r="AT150" s="28">
        <v>1351128.70456518</v>
      </c>
      <c r="AU150" s="28">
        <v>0</v>
      </c>
      <c r="AV150" s="28">
        <v>0</v>
      </c>
      <c r="AW150" s="28">
        <v>0.35248858640694303</v>
      </c>
      <c r="AX150" s="28">
        <v>0</v>
      </c>
      <c r="AY150" s="28">
        <v>0</v>
      </c>
      <c r="AZ150" s="28">
        <v>0</v>
      </c>
      <c r="BA150" s="28">
        <v>0</v>
      </c>
      <c r="BB150" s="28">
        <v>7.7307792044086804E-2</v>
      </c>
      <c r="BC150" s="28">
        <v>0</v>
      </c>
      <c r="BD150" s="28">
        <v>0</v>
      </c>
      <c r="BE150" s="28">
        <v>0</v>
      </c>
      <c r="BF150" s="28">
        <v>0.162323334190211</v>
      </c>
      <c r="BG150" s="28">
        <v>3.6432014905920999E-3</v>
      </c>
      <c r="BH150" s="28">
        <v>0.36585497389322702</v>
      </c>
      <c r="BI150" s="28">
        <v>0</v>
      </c>
      <c r="BJ150" s="28">
        <v>1.0148626704864999E-3</v>
      </c>
      <c r="BK150" s="28">
        <v>0</v>
      </c>
      <c r="BL150" s="28">
        <v>3.3224174568848002E-3</v>
      </c>
      <c r="BM150" s="28">
        <v>3.4044831847566397E-2</v>
      </c>
      <c r="BN150" s="28">
        <v>15.969661541141701</v>
      </c>
      <c r="BO150" s="28">
        <v>39686749.243314698</v>
      </c>
    </row>
    <row r="151" spans="1:67" hidden="1" x14ac:dyDescent="0.25">
      <c r="A151" s="28" t="s">
        <v>148</v>
      </c>
      <c r="B151" s="28" t="s">
        <v>382</v>
      </c>
      <c r="C151" s="28">
        <v>2028</v>
      </c>
      <c r="D151" s="28">
        <v>0</v>
      </c>
      <c r="E151" s="28">
        <v>1080.0297499999999</v>
      </c>
      <c r="F151" s="28">
        <v>0</v>
      </c>
      <c r="G151" s="28">
        <v>0</v>
      </c>
      <c r="H151" s="28">
        <v>0</v>
      </c>
      <c r="I151" s="28">
        <v>0</v>
      </c>
      <c r="J151" s="28">
        <v>25.9</v>
      </c>
      <c r="K151" s="28">
        <v>2175</v>
      </c>
      <c r="L151" s="28">
        <v>302.39999999999998</v>
      </c>
      <c r="M151" s="28">
        <v>0</v>
      </c>
      <c r="N151" s="28">
        <v>0</v>
      </c>
      <c r="O151" s="28">
        <v>0</v>
      </c>
      <c r="P151" s="28">
        <v>2589</v>
      </c>
      <c r="Q151" s="28">
        <v>617.29999999999995</v>
      </c>
      <c r="R151" s="28">
        <v>0</v>
      </c>
      <c r="S151" s="28">
        <v>11188.0428474813</v>
      </c>
      <c r="T151" s="28">
        <v>2444.6082435181202</v>
      </c>
      <c r="U151" s="28">
        <v>3937</v>
      </c>
      <c r="V151" s="28">
        <v>0</v>
      </c>
      <c r="W151" s="28">
        <v>738</v>
      </c>
      <c r="X151" s="28">
        <v>216.42115956235199</v>
      </c>
      <c r="Y151" s="28">
        <v>9.8472500000000007</v>
      </c>
      <c r="Z151" s="28">
        <v>1849.54545454545</v>
      </c>
      <c r="AA151" s="28">
        <v>2886.88822362581</v>
      </c>
      <c r="AB151" s="28">
        <v>0</v>
      </c>
      <c r="AC151" s="28">
        <v>0</v>
      </c>
      <c r="AD151" s="28">
        <v>15301512.465600001</v>
      </c>
      <c r="AE151" s="28">
        <v>1745547.63493644</v>
      </c>
      <c r="AF151" s="28">
        <v>0</v>
      </c>
      <c r="AG151" s="28">
        <v>0</v>
      </c>
      <c r="AH151" s="28">
        <v>0</v>
      </c>
      <c r="AI151" s="28">
        <v>8349024.8330863304</v>
      </c>
      <c r="AJ151" s="28">
        <v>0</v>
      </c>
      <c r="AK151" s="28">
        <v>1749102.2813516699</v>
      </c>
      <c r="AL151" s="28">
        <v>0</v>
      </c>
      <c r="AM151" s="28">
        <v>18883280.847881399</v>
      </c>
      <c r="AN151" s="28">
        <v>2211980.7452868498</v>
      </c>
      <c r="AO151" s="28">
        <v>31446607.972800002</v>
      </c>
      <c r="AP151" s="28">
        <v>0</v>
      </c>
      <c r="AQ151" s="28">
        <v>435852.5184</v>
      </c>
      <c r="AR151" s="28">
        <v>28824.682707636101</v>
      </c>
      <c r="AS151" s="28">
        <v>3505503.5279470002</v>
      </c>
      <c r="AT151" s="28">
        <v>7479335.96312615</v>
      </c>
      <c r="AU151" s="28">
        <v>0</v>
      </c>
      <c r="AV151" s="28">
        <v>0</v>
      </c>
      <c r="AW151" s="28">
        <v>0.16789650831136901</v>
      </c>
      <c r="AX151" s="28">
        <v>1.9153097032457701E-2</v>
      </c>
      <c r="AY151" s="28">
        <v>0</v>
      </c>
      <c r="AZ151" s="28">
        <v>0</v>
      </c>
      <c r="BA151" s="28">
        <v>0</v>
      </c>
      <c r="BB151" s="28">
        <v>9.1610036617719506E-2</v>
      </c>
      <c r="BC151" s="28">
        <v>0</v>
      </c>
      <c r="BD151" s="28">
        <v>1.9192100544217699E-2</v>
      </c>
      <c r="BE151" s="28">
        <v>0</v>
      </c>
      <c r="BF151" s="28">
        <v>0.20719761702967801</v>
      </c>
      <c r="BG151" s="28">
        <v>2.4271054539253399E-2</v>
      </c>
      <c r="BH151" s="28">
        <v>0.345049268086359</v>
      </c>
      <c r="BI151" s="28">
        <v>0</v>
      </c>
      <c r="BJ151" s="28">
        <v>4.7824106370262997E-3</v>
      </c>
      <c r="BK151" s="28">
        <v>3.16280079546E-4</v>
      </c>
      <c r="BL151" s="28">
        <v>3.8464289300724902E-2</v>
      </c>
      <c r="BM151" s="28">
        <v>8.2067337821646699E-2</v>
      </c>
      <c r="BN151" s="28">
        <v>25.2769383663037</v>
      </c>
      <c r="BO151" s="28">
        <v>91136573.473123506</v>
      </c>
    </row>
    <row r="152" spans="1:67" x14ac:dyDescent="0.25">
      <c r="A152" s="28" t="s">
        <v>150</v>
      </c>
      <c r="B152" s="28" t="s">
        <v>382</v>
      </c>
      <c r="C152" s="28">
        <v>2028</v>
      </c>
      <c r="D152" s="28">
        <v>0</v>
      </c>
      <c r="E152" s="28">
        <v>200.379999999999</v>
      </c>
      <c r="F152" s="28">
        <v>2677.2155393212802</v>
      </c>
      <c r="G152" s="28">
        <v>0</v>
      </c>
      <c r="H152" s="28">
        <v>0</v>
      </c>
      <c r="I152" s="28">
        <v>0</v>
      </c>
      <c r="J152" s="28">
        <v>602.1</v>
      </c>
      <c r="K152" s="28">
        <v>0</v>
      </c>
      <c r="L152" s="28">
        <v>965.54700000000003</v>
      </c>
      <c r="M152" s="28">
        <v>0</v>
      </c>
      <c r="N152" s="28">
        <v>2559.326626</v>
      </c>
      <c r="O152" s="28">
        <v>0</v>
      </c>
      <c r="P152" s="28">
        <v>10796.13</v>
      </c>
      <c r="Q152" s="28">
        <v>6292.85667017172</v>
      </c>
      <c r="R152" s="28">
        <v>0</v>
      </c>
      <c r="S152" s="28">
        <v>19723.7</v>
      </c>
      <c r="T152" s="28">
        <v>13002.6748869405</v>
      </c>
      <c r="U152" s="28">
        <v>0</v>
      </c>
      <c r="V152" s="28">
        <v>0</v>
      </c>
      <c r="W152" s="28">
        <v>1151.2</v>
      </c>
      <c r="X152" s="28">
        <v>5313.3323493432799</v>
      </c>
      <c r="Y152" s="28">
        <v>1686.2591884952501</v>
      </c>
      <c r="Z152" s="30">
        <v>13718.8181818181</v>
      </c>
      <c r="AA152" s="28">
        <v>23543.094182919202</v>
      </c>
      <c r="AB152" s="28">
        <v>0</v>
      </c>
      <c r="AC152" s="28">
        <v>313745.66025000002</v>
      </c>
      <c r="AD152" s="28">
        <v>0</v>
      </c>
      <c r="AE152" s="28">
        <v>2662630.4111299198</v>
      </c>
      <c r="AF152" s="28">
        <v>0</v>
      </c>
      <c r="AG152" s="28">
        <v>17269430.901420798</v>
      </c>
      <c r="AH152" s="28">
        <v>0</v>
      </c>
      <c r="AI152" s="28">
        <v>33457606.9792642</v>
      </c>
      <c r="AJ152" s="28">
        <v>0</v>
      </c>
      <c r="AK152" s="28">
        <v>13309270.0366631</v>
      </c>
      <c r="AL152" s="28">
        <v>0</v>
      </c>
      <c r="AM152" s="28">
        <v>63335030.380243301</v>
      </c>
      <c r="AN152" s="28">
        <v>6831577.9205759401</v>
      </c>
      <c r="AO152" s="28">
        <v>0</v>
      </c>
      <c r="AP152" s="28">
        <v>0</v>
      </c>
      <c r="AQ152" s="28">
        <v>1677041.1014400001</v>
      </c>
      <c r="AR152" s="28">
        <v>4959054.8188966503</v>
      </c>
      <c r="AS152" s="28">
        <v>23857847.481612999</v>
      </c>
      <c r="AT152" s="28">
        <v>63773719.078065902</v>
      </c>
      <c r="AU152" s="28">
        <v>0</v>
      </c>
      <c r="AV152" s="28">
        <v>1.3555834448648E-3</v>
      </c>
      <c r="AW152" s="28">
        <v>0</v>
      </c>
      <c r="AX152" s="28">
        <v>1.15042793014102E-2</v>
      </c>
      <c r="AY152" s="28">
        <v>0</v>
      </c>
      <c r="AZ152" s="28">
        <v>7.4615070734522795E-2</v>
      </c>
      <c r="BA152" s="28">
        <v>0</v>
      </c>
      <c r="BB152" s="28">
        <v>0.14455842381929701</v>
      </c>
      <c r="BC152" s="28">
        <v>0</v>
      </c>
      <c r="BD152" s="28">
        <v>5.7504623683272603E-2</v>
      </c>
      <c r="BE152" s="28">
        <v>0</v>
      </c>
      <c r="BF152" s="28">
        <v>0.27364814734029203</v>
      </c>
      <c r="BG152" s="28">
        <v>2.9516819209730798E-2</v>
      </c>
      <c r="BH152" s="28">
        <v>0</v>
      </c>
      <c r="BI152" s="28">
        <v>0</v>
      </c>
      <c r="BJ152" s="28">
        <v>7.2458983230508003E-3</v>
      </c>
      <c r="BK152" s="28">
        <v>2.1426312667773301E-2</v>
      </c>
      <c r="BL152" s="28">
        <v>0.10308127624909399</v>
      </c>
      <c r="BM152" s="28">
        <v>0.27554356522668999</v>
      </c>
      <c r="BN152" s="28">
        <v>28.752451200933599</v>
      </c>
      <c r="BO152" s="28">
        <v>231446954.76956299</v>
      </c>
    </row>
    <row r="153" spans="1:67" hidden="1" x14ac:dyDescent="0.25">
      <c r="A153" s="28" t="s">
        <v>151</v>
      </c>
      <c r="B153" s="28" t="s">
        <v>382</v>
      </c>
      <c r="C153" s="28">
        <v>2028</v>
      </c>
      <c r="D153" s="28">
        <v>0</v>
      </c>
      <c r="E153" s="28">
        <v>462</v>
      </c>
      <c r="F153" s="28">
        <v>2.6642705446596699</v>
      </c>
      <c r="G153" s="28">
        <v>0</v>
      </c>
      <c r="H153" s="28">
        <v>0</v>
      </c>
      <c r="I153" s="28">
        <v>0</v>
      </c>
      <c r="J153" s="28">
        <v>22.4</v>
      </c>
      <c r="K153" s="28">
        <v>2632</v>
      </c>
      <c r="L153" s="28">
        <v>30</v>
      </c>
      <c r="M153" s="28">
        <v>0</v>
      </c>
      <c r="N153" s="28">
        <v>0</v>
      </c>
      <c r="O153" s="28">
        <v>0</v>
      </c>
      <c r="P153" s="28">
        <v>672.21</v>
      </c>
      <c r="Q153" s="28">
        <v>8509.2930988098797</v>
      </c>
      <c r="R153" s="28">
        <v>0</v>
      </c>
      <c r="S153" s="28">
        <v>3221.6</v>
      </c>
      <c r="T153" s="28">
        <v>2597.5</v>
      </c>
      <c r="U153" s="28">
        <v>0</v>
      </c>
      <c r="V153" s="28">
        <v>0</v>
      </c>
      <c r="W153" s="28">
        <v>122.6</v>
      </c>
      <c r="X153" s="28">
        <v>562.5</v>
      </c>
      <c r="Y153" s="28">
        <v>0</v>
      </c>
      <c r="Z153" s="28">
        <v>1003.0909090909</v>
      </c>
      <c r="AA153" s="28">
        <v>1446.45338199462</v>
      </c>
      <c r="AB153" s="28">
        <v>0</v>
      </c>
      <c r="AC153" s="28">
        <v>11773.44</v>
      </c>
      <c r="AD153" s="28">
        <v>18666472.4736</v>
      </c>
      <c r="AE153" s="28">
        <v>82729.180800000002</v>
      </c>
      <c r="AF153" s="28">
        <v>0</v>
      </c>
      <c r="AG153" s="28">
        <v>0</v>
      </c>
      <c r="AH153" s="28">
        <v>0</v>
      </c>
      <c r="AI153" s="28">
        <v>1711482.5482656001</v>
      </c>
      <c r="AJ153" s="28">
        <v>0</v>
      </c>
      <c r="AK153" s="28">
        <v>30040100.298592601</v>
      </c>
      <c r="AL153" s="28">
        <v>0</v>
      </c>
      <c r="AM153" s="28">
        <v>5269448.7715519601</v>
      </c>
      <c r="AN153" s="28">
        <v>1238373.5582000001</v>
      </c>
      <c r="AO153" s="28">
        <v>0</v>
      </c>
      <c r="AP153" s="28">
        <v>0</v>
      </c>
      <c r="AQ153" s="28">
        <v>95217.664319999996</v>
      </c>
      <c r="AR153" s="28">
        <v>0</v>
      </c>
      <c r="AS153" s="28">
        <v>1716129.7909659999</v>
      </c>
      <c r="AT153" s="28">
        <v>3598649.95959552</v>
      </c>
      <c r="AU153" s="28">
        <v>0</v>
      </c>
      <c r="AV153" s="28">
        <v>1.885851157145E-4</v>
      </c>
      <c r="AW153" s="28">
        <v>0.29899662897311402</v>
      </c>
      <c r="AX153" s="28">
        <v>1.3251430452053E-3</v>
      </c>
      <c r="AY153" s="28">
        <v>0</v>
      </c>
      <c r="AZ153" s="28">
        <v>0</v>
      </c>
      <c r="BA153" s="28">
        <v>0</v>
      </c>
      <c r="BB153" s="28">
        <v>2.7414259078755599E-2</v>
      </c>
      <c r="BC153" s="28">
        <v>0</v>
      </c>
      <c r="BD153" s="28">
        <v>0.48117761596340902</v>
      </c>
      <c r="BE153" s="28">
        <v>0</v>
      </c>
      <c r="BF153" s="28">
        <v>8.4405204114963606E-2</v>
      </c>
      <c r="BG153" s="28">
        <v>1.98360734645988E-2</v>
      </c>
      <c r="BH153" s="28">
        <v>0</v>
      </c>
      <c r="BI153" s="28">
        <v>0</v>
      </c>
      <c r="BJ153" s="28">
        <v>1.5251816158965001E-3</v>
      </c>
      <c r="BK153" s="28">
        <v>0</v>
      </c>
      <c r="BL153" s="28">
        <v>2.7488697883591599E-2</v>
      </c>
      <c r="BM153" s="28">
        <v>5.76426107447491E-2</v>
      </c>
      <c r="BN153" s="28">
        <v>21.803125617661902</v>
      </c>
      <c r="BO153" s="28">
        <v>62430377.685891703</v>
      </c>
    </row>
    <row r="154" spans="1:67" hidden="1" x14ac:dyDescent="0.25">
      <c r="A154" s="28" t="s">
        <v>152</v>
      </c>
      <c r="B154" s="28" t="s">
        <v>382</v>
      </c>
      <c r="C154" s="28">
        <v>2028</v>
      </c>
      <c r="D154" s="28">
        <v>0</v>
      </c>
      <c r="E154" s="28">
        <v>3.2</v>
      </c>
      <c r="F154" s="28">
        <v>143.44845922787101</v>
      </c>
      <c r="G154" s="28">
        <v>7.7025299047993698</v>
      </c>
      <c r="H154" s="28">
        <v>0</v>
      </c>
      <c r="I154" s="28">
        <v>0</v>
      </c>
      <c r="J154" s="28">
        <v>63.5</v>
      </c>
      <c r="K154" s="28">
        <v>0</v>
      </c>
      <c r="L154" s="28">
        <v>0</v>
      </c>
      <c r="M154" s="28">
        <v>0</v>
      </c>
      <c r="N154" s="28">
        <v>0</v>
      </c>
      <c r="O154" s="28">
        <v>0</v>
      </c>
      <c r="P154" s="28">
        <v>124</v>
      </c>
      <c r="Q154" s="28">
        <v>462.69630000000001</v>
      </c>
      <c r="R154" s="28">
        <v>0</v>
      </c>
      <c r="S154" s="28">
        <v>3949.1</v>
      </c>
      <c r="T154" s="28">
        <v>1005.5</v>
      </c>
      <c r="U154" s="28">
        <v>2073.1</v>
      </c>
      <c r="V154" s="28">
        <v>0</v>
      </c>
      <c r="W154" s="28">
        <v>688.10764308323201</v>
      </c>
      <c r="X154" s="28">
        <v>2</v>
      </c>
      <c r="Y154" s="28">
        <v>6.6249516500035703</v>
      </c>
      <c r="Z154" s="28">
        <v>750.63636363636397</v>
      </c>
      <c r="AA154" s="28">
        <v>887.16662395014703</v>
      </c>
      <c r="AB154" s="28">
        <v>0</v>
      </c>
      <c r="AC154" s="28">
        <v>276207.75</v>
      </c>
      <c r="AD154" s="28">
        <v>0</v>
      </c>
      <c r="AE154" s="28">
        <v>0</v>
      </c>
      <c r="AF154" s="28">
        <v>0</v>
      </c>
      <c r="AG154" s="28">
        <v>0</v>
      </c>
      <c r="AH154" s="28">
        <v>0</v>
      </c>
      <c r="AI154" s="28">
        <v>477671.07009599998</v>
      </c>
      <c r="AJ154" s="28">
        <v>0</v>
      </c>
      <c r="AK154" s="28">
        <v>1450415.4722989099</v>
      </c>
      <c r="AL154" s="28">
        <v>0</v>
      </c>
      <c r="AM154" s="28">
        <v>22132022.750119202</v>
      </c>
      <c r="AN154" s="28">
        <v>299454.42074999999</v>
      </c>
      <c r="AO154" s="28">
        <v>16558791.716639999</v>
      </c>
      <c r="AP154" s="28">
        <v>0</v>
      </c>
      <c r="AQ154" s="28">
        <v>739624.84223999898</v>
      </c>
      <c r="AR154" s="28">
        <v>4585.2786828675798</v>
      </c>
      <c r="AS154" s="28">
        <v>1027667.582405</v>
      </c>
      <c r="AT154" s="28">
        <v>1779396.1591187301</v>
      </c>
      <c r="AU154" s="28">
        <v>0</v>
      </c>
      <c r="AV154" s="28">
        <v>6.1728144617916999E-3</v>
      </c>
      <c r="AW154" s="28">
        <v>0</v>
      </c>
      <c r="AX154" s="28">
        <v>0</v>
      </c>
      <c r="AY154" s="28">
        <v>0</v>
      </c>
      <c r="AZ154" s="28">
        <v>0</v>
      </c>
      <c r="BA154" s="28">
        <v>0</v>
      </c>
      <c r="BB154" s="28">
        <v>1.0675206939226399E-2</v>
      </c>
      <c r="BC154" s="28">
        <v>0</v>
      </c>
      <c r="BD154" s="28">
        <v>3.2414534360506703E-2</v>
      </c>
      <c r="BE154" s="28">
        <v>0</v>
      </c>
      <c r="BF154" s="28">
        <v>0.49461635345365901</v>
      </c>
      <c r="BG154" s="28">
        <v>6.6923414678011998E-3</v>
      </c>
      <c r="BH154" s="28">
        <v>0.370063291049121</v>
      </c>
      <c r="BI154" s="28">
        <v>0</v>
      </c>
      <c r="BJ154" s="28">
        <v>1.6529467122046799E-2</v>
      </c>
      <c r="BK154" s="28">
        <v>1.024738609432E-4</v>
      </c>
      <c r="BL154" s="28">
        <v>2.2966775242853101E-2</v>
      </c>
      <c r="BM154" s="28">
        <v>3.9766742042049198E-2</v>
      </c>
      <c r="BN154" s="28">
        <v>8.49588607118989</v>
      </c>
      <c r="BO154" s="28">
        <v>44745837.042350702</v>
      </c>
    </row>
    <row r="155" spans="1:67" hidden="1" x14ac:dyDescent="0.25">
      <c r="A155" s="28" t="s">
        <v>153</v>
      </c>
      <c r="B155" s="28" t="s">
        <v>382</v>
      </c>
      <c r="C155" s="28">
        <v>2028</v>
      </c>
      <c r="D155" s="28">
        <v>0</v>
      </c>
      <c r="E155" s="28">
        <v>0</v>
      </c>
      <c r="F155" s="28">
        <v>19.2964913090848</v>
      </c>
      <c r="G155" s="28">
        <v>18.921139127276799</v>
      </c>
      <c r="H155" s="28">
        <v>0</v>
      </c>
      <c r="I155" s="28">
        <v>0</v>
      </c>
      <c r="J155" s="28">
        <v>0</v>
      </c>
      <c r="K155" s="28">
        <v>410</v>
      </c>
      <c r="L155" s="28">
        <v>0</v>
      </c>
      <c r="M155" s="28">
        <v>0</v>
      </c>
      <c r="N155" s="28">
        <v>0</v>
      </c>
      <c r="O155" s="28">
        <v>0</v>
      </c>
      <c r="P155" s="28">
        <v>0</v>
      </c>
      <c r="Q155" s="28">
        <v>28.528199999999998</v>
      </c>
      <c r="R155" s="28">
        <v>0</v>
      </c>
      <c r="S155" s="28">
        <v>1504</v>
      </c>
      <c r="T155" s="28">
        <v>186.4</v>
      </c>
      <c r="U155" s="28">
        <v>0</v>
      </c>
      <c r="V155" s="28">
        <v>0</v>
      </c>
      <c r="W155" s="28">
        <v>813</v>
      </c>
      <c r="X155" s="28">
        <v>0</v>
      </c>
      <c r="Y155" s="28">
        <v>25.947133321074499</v>
      </c>
      <c r="Z155" s="28">
        <v>251.363636363636</v>
      </c>
      <c r="AA155" s="28">
        <v>1702.1584404985299</v>
      </c>
      <c r="AB155" s="28">
        <v>0</v>
      </c>
      <c r="AC155" s="28">
        <v>0</v>
      </c>
      <c r="AD155" s="28">
        <v>0</v>
      </c>
      <c r="AE155" s="28">
        <v>0</v>
      </c>
      <c r="AF155" s="28">
        <v>0</v>
      </c>
      <c r="AG155" s="28">
        <v>0</v>
      </c>
      <c r="AH155" s="28">
        <v>0</v>
      </c>
      <c r="AI155" s="28">
        <v>0</v>
      </c>
      <c r="AJ155" s="28">
        <v>0</v>
      </c>
      <c r="AK155" s="28">
        <v>87644.638176004097</v>
      </c>
      <c r="AL155" s="28">
        <v>0</v>
      </c>
      <c r="AM155" s="28">
        <v>2358666.8640000001</v>
      </c>
      <c r="AN155" s="28">
        <v>7083.2</v>
      </c>
      <c r="AO155" s="28">
        <v>0</v>
      </c>
      <c r="AP155" s="28">
        <v>0</v>
      </c>
      <c r="AQ155" s="28">
        <v>45768.864000000001</v>
      </c>
      <c r="AR155" s="28">
        <v>59279.137987991096</v>
      </c>
      <c r="AS155" s="28">
        <v>364551.99459000002</v>
      </c>
      <c r="AT155" s="28">
        <v>3728216.66747715</v>
      </c>
      <c r="AU155" s="28">
        <v>0</v>
      </c>
      <c r="AV155" s="28">
        <v>0</v>
      </c>
      <c r="AW155" s="28">
        <v>0</v>
      </c>
      <c r="AX155" s="28">
        <v>0</v>
      </c>
      <c r="AY155" s="28">
        <v>0</v>
      </c>
      <c r="AZ155" s="28">
        <v>0</v>
      </c>
      <c r="BA155" s="28">
        <v>0</v>
      </c>
      <c r="BB155" s="28">
        <v>0</v>
      </c>
      <c r="BC155" s="28">
        <v>0</v>
      </c>
      <c r="BD155" s="28">
        <v>1.3177244467223501E-2</v>
      </c>
      <c r="BE155" s="28">
        <v>0</v>
      </c>
      <c r="BF155" s="28">
        <v>0.35462214837663703</v>
      </c>
      <c r="BG155" s="28">
        <v>1.0649488657001E-3</v>
      </c>
      <c r="BH155" s="28">
        <v>0</v>
      </c>
      <c r="BI155" s="28">
        <v>0</v>
      </c>
      <c r="BJ155" s="28">
        <v>6.8812824431309996E-3</v>
      </c>
      <c r="BK155" s="28">
        <v>8.9125325784949003E-3</v>
      </c>
      <c r="BL155" s="28">
        <v>5.4809864627196503E-2</v>
      </c>
      <c r="BM155" s="28">
        <v>0.56053197864161597</v>
      </c>
      <c r="BN155" s="28">
        <v>0.86261054152799999</v>
      </c>
      <c r="BO155" s="28">
        <v>6651211.3662311397</v>
      </c>
    </row>
    <row r="156" spans="1:67" hidden="1" x14ac:dyDescent="0.25">
      <c r="A156" s="28" t="s">
        <v>154</v>
      </c>
      <c r="B156" s="28" t="s">
        <v>382</v>
      </c>
      <c r="C156" s="28">
        <v>2028</v>
      </c>
      <c r="D156" s="28">
        <v>0</v>
      </c>
      <c r="E156" s="28">
        <v>856</v>
      </c>
      <c r="F156" s="28">
        <v>0</v>
      </c>
      <c r="G156" s="28">
        <v>0</v>
      </c>
      <c r="H156" s="28">
        <v>0</v>
      </c>
      <c r="I156" s="28">
        <v>0</v>
      </c>
      <c r="J156" s="28">
        <v>221.1</v>
      </c>
      <c r="K156" s="28">
        <v>6402</v>
      </c>
      <c r="L156" s="28">
        <v>0</v>
      </c>
      <c r="M156" s="28">
        <v>0</v>
      </c>
      <c r="N156" s="28">
        <v>0</v>
      </c>
      <c r="O156" s="28">
        <v>0</v>
      </c>
      <c r="P156" s="28">
        <v>55</v>
      </c>
      <c r="Q156" s="28">
        <v>0</v>
      </c>
      <c r="R156" s="28">
        <v>0</v>
      </c>
      <c r="S156" s="28">
        <v>33440</v>
      </c>
      <c r="T156" s="28">
        <v>8472.7999999999993</v>
      </c>
      <c r="U156" s="28">
        <v>3626</v>
      </c>
      <c r="V156" s="28">
        <v>0</v>
      </c>
      <c r="W156" s="28">
        <v>2183.6812244539301</v>
      </c>
      <c r="X156" s="28">
        <v>0</v>
      </c>
      <c r="Y156" s="28">
        <v>0</v>
      </c>
      <c r="Z156" s="28">
        <v>4276.8181818181802</v>
      </c>
      <c r="AA156" s="28">
        <v>4468.3999999999996</v>
      </c>
      <c r="AB156" s="28">
        <v>0</v>
      </c>
      <c r="AC156" s="28">
        <v>116210.16</v>
      </c>
      <c r="AD156" s="28">
        <v>37611091.9186019</v>
      </c>
      <c r="AE156" s="28">
        <v>0</v>
      </c>
      <c r="AF156" s="28">
        <v>0</v>
      </c>
      <c r="AG156" s="28">
        <v>0</v>
      </c>
      <c r="AH156" s="28">
        <v>0</v>
      </c>
      <c r="AI156" s="28">
        <v>201578.50547999999</v>
      </c>
      <c r="AJ156" s="28">
        <v>0</v>
      </c>
      <c r="AK156" s="28">
        <v>0</v>
      </c>
      <c r="AL156" s="28">
        <v>0</v>
      </c>
      <c r="AM156" s="28">
        <v>139724375.33646101</v>
      </c>
      <c r="AN156" s="28">
        <v>4453303.68</v>
      </c>
      <c r="AO156" s="28">
        <v>28962509.654399998</v>
      </c>
      <c r="AP156" s="28">
        <v>0</v>
      </c>
      <c r="AQ156" s="28">
        <v>3370879.9021329801</v>
      </c>
      <c r="AR156" s="28">
        <v>0</v>
      </c>
      <c r="AS156" s="28">
        <v>6817779.2994589899</v>
      </c>
      <c r="AT156" s="28">
        <v>9986400.4537611194</v>
      </c>
      <c r="AU156" s="28">
        <v>0</v>
      </c>
      <c r="AV156" s="28">
        <v>5.0254318043709998E-4</v>
      </c>
      <c r="AW156" s="28">
        <v>0.162646689002824</v>
      </c>
      <c r="AX156" s="28">
        <v>0</v>
      </c>
      <c r="AY156" s="28">
        <v>0</v>
      </c>
      <c r="AZ156" s="28">
        <v>0</v>
      </c>
      <c r="BA156" s="28">
        <v>0</v>
      </c>
      <c r="BB156" s="28">
        <v>8.7171296598920005E-4</v>
      </c>
      <c r="BC156" s="28">
        <v>0</v>
      </c>
      <c r="BD156" s="28">
        <v>0</v>
      </c>
      <c r="BE156" s="28">
        <v>0</v>
      </c>
      <c r="BF156" s="28">
        <v>0.60422885543036897</v>
      </c>
      <c r="BG156" s="28">
        <v>1.9258018359149399E-2</v>
      </c>
      <c r="BH156" s="28">
        <v>0.125246464811373</v>
      </c>
      <c r="BI156" s="28">
        <v>0</v>
      </c>
      <c r="BJ156" s="28">
        <v>1.4577148047034701E-2</v>
      </c>
      <c r="BK156" s="28">
        <v>0</v>
      </c>
      <c r="BL156" s="28">
        <v>2.9483037392502801E-2</v>
      </c>
      <c r="BM156" s="28">
        <v>4.3185530810319603E-2</v>
      </c>
      <c r="BN156" s="28">
        <v>95.201519437402098</v>
      </c>
      <c r="BO156" s="28">
        <v>231244128.91029599</v>
      </c>
    </row>
    <row r="157" spans="1:67" hidden="1" x14ac:dyDescent="0.25">
      <c r="A157" s="28" t="s">
        <v>155</v>
      </c>
      <c r="B157" s="28" t="s">
        <v>382</v>
      </c>
      <c r="C157" s="28">
        <v>2028</v>
      </c>
      <c r="D157" s="28">
        <v>0</v>
      </c>
      <c r="E157" s="28">
        <v>167.4</v>
      </c>
      <c r="F157" s="28">
        <v>0</v>
      </c>
      <c r="G157" s="28">
        <v>0</v>
      </c>
      <c r="H157" s="28">
        <v>0</v>
      </c>
      <c r="I157" s="28">
        <v>0</v>
      </c>
      <c r="J157" s="28">
        <v>240.4</v>
      </c>
      <c r="K157" s="28">
        <v>8416</v>
      </c>
      <c r="L157" s="28">
        <v>0</v>
      </c>
      <c r="M157" s="28">
        <v>0</v>
      </c>
      <c r="N157" s="28">
        <v>0</v>
      </c>
      <c r="O157" s="28">
        <v>0</v>
      </c>
      <c r="P157" s="28">
        <v>2275</v>
      </c>
      <c r="Q157" s="28">
        <v>0</v>
      </c>
      <c r="R157" s="28">
        <v>0</v>
      </c>
      <c r="S157" s="28">
        <v>8009.5</v>
      </c>
      <c r="T157" s="28">
        <v>7729.7</v>
      </c>
      <c r="U157" s="28">
        <v>6261</v>
      </c>
      <c r="V157" s="28">
        <v>0</v>
      </c>
      <c r="W157" s="28">
        <v>898.8</v>
      </c>
      <c r="X157" s="28">
        <v>1863.403</v>
      </c>
      <c r="Y157" s="28">
        <v>0</v>
      </c>
      <c r="Z157" s="28">
        <v>172.45454545454399</v>
      </c>
      <c r="AA157" s="28">
        <v>2779</v>
      </c>
      <c r="AB157" s="28">
        <v>0</v>
      </c>
      <c r="AC157" s="28">
        <v>126354.24000000001</v>
      </c>
      <c r="AD157" s="28">
        <v>40502806.766494602</v>
      </c>
      <c r="AE157" s="28">
        <v>0</v>
      </c>
      <c r="AF157" s="28">
        <v>0</v>
      </c>
      <c r="AG157" s="28">
        <v>0</v>
      </c>
      <c r="AH157" s="28">
        <v>0</v>
      </c>
      <c r="AI157" s="28">
        <v>3383898.9369120002</v>
      </c>
      <c r="AJ157" s="28">
        <v>0</v>
      </c>
      <c r="AK157" s="28">
        <v>0</v>
      </c>
      <c r="AL157" s="28">
        <v>0</v>
      </c>
      <c r="AM157" s="28">
        <v>35724649.894984998</v>
      </c>
      <c r="AN157" s="28">
        <v>258961.67984</v>
      </c>
      <c r="AO157" s="28">
        <v>50009451.998400003</v>
      </c>
      <c r="AP157" s="28">
        <v>0</v>
      </c>
      <c r="AQ157" s="28">
        <v>637174.690145</v>
      </c>
      <c r="AR157" s="28">
        <v>0</v>
      </c>
      <c r="AS157" s="28">
        <v>264598.70087</v>
      </c>
      <c r="AT157" s="28">
        <v>5795004.7979937503</v>
      </c>
      <c r="AU157" s="28">
        <v>0</v>
      </c>
      <c r="AV157" s="28">
        <v>9.2429815624590005E-4</v>
      </c>
      <c r="AW157" s="28">
        <v>0.296283445787482</v>
      </c>
      <c r="AX157" s="28">
        <v>0</v>
      </c>
      <c r="AY157" s="28">
        <v>0</v>
      </c>
      <c r="AZ157" s="28">
        <v>0</v>
      </c>
      <c r="BA157" s="28">
        <v>0</v>
      </c>
      <c r="BB157" s="28">
        <v>2.4753673072708302E-2</v>
      </c>
      <c r="BC157" s="28">
        <v>0</v>
      </c>
      <c r="BD157" s="28">
        <v>0</v>
      </c>
      <c r="BE157" s="28">
        <v>0</v>
      </c>
      <c r="BF157" s="28">
        <v>0.26133058954308203</v>
      </c>
      <c r="BG157" s="28">
        <v>1.89433930523E-3</v>
      </c>
      <c r="BH157" s="28">
        <v>0.36582582647795098</v>
      </c>
      <c r="BI157" s="28">
        <v>0</v>
      </c>
      <c r="BJ157" s="28">
        <v>4.6610180339624998E-3</v>
      </c>
      <c r="BK157" s="28">
        <v>0</v>
      </c>
      <c r="BL157" s="28">
        <v>1.9355748676040999E-3</v>
      </c>
      <c r="BM157" s="28">
        <v>4.2391234755733399E-2</v>
      </c>
      <c r="BN157" s="28">
        <v>56.202048412567599</v>
      </c>
      <c r="BO157" s="28">
        <v>136702901.70563999</v>
      </c>
    </row>
    <row r="158" spans="1:67" hidden="1" x14ac:dyDescent="0.25">
      <c r="A158" s="28" t="s">
        <v>160</v>
      </c>
      <c r="B158" s="28" t="s">
        <v>382</v>
      </c>
      <c r="C158" s="28">
        <v>2028</v>
      </c>
      <c r="D158" s="28">
        <v>0</v>
      </c>
      <c r="E158" s="28">
        <v>2.2000000000000002</v>
      </c>
      <c r="F158" s="28">
        <v>182.385638979032</v>
      </c>
      <c r="G158" s="28">
        <v>0</v>
      </c>
      <c r="H158" s="28">
        <v>0</v>
      </c>
      <c r="I158" s="28">
        <v>0</v>
      </c>
      <c r="J158" s="28">
        <v>1</v>
      </c>
      <c r="K158" s="28">
        <v>4596.3</v>
      </c>
      <c r="L158" s="28">
        <v>0</v>
      </c>
      <c r="M158" s="28">
        <v>0</v>
      </c>
      <c r="N158" s="28">
        <v>0</v>
      </c>
      <c r="O158" s="28">
        <v>0</v>
      </c>
      <c r="P158" s="28">
        <v>193.4</v>
      </c>
      <c r="Q158" s="28">
        <v>11606.7</v>
      </c>
      <c r="R158" s="28">
        <v>0</v>
      </c>
      <c r="S158" s="28">
        <v>1761</v>
      </c>
      <c r="T158" s="28">
        <v>817.69999999999902</v>
      </c>
      <c r="U158" s="28">
        <v>0</v>
      </c>
      <c r="V158" s="28">
        <v>0</v>
      </c>
      <c r="W158" s="28">
        <v>887.5</v>
      </c>
      <c r="X158" s="28">
        <v>0</v>
      </c>
      <c r="Y158" s="28">
        <v>0</v>
      </c>
      <c r="Z158" s="28">
        <v>148.09090909090901</v>
      </c>
      <c r="AA158" s="28">
        <v>6688.0624076633303</v>
      </c>
      <c r="AB158" s="28">
        <v>0</v>
      </c>
      <c r="AC158" s="28">
        <v>1714.00295959596</v>
      </c>
      <c r="AD158" s="28">
        <v>30889666.736832701</v>
      </c>
      <c r="AE158" s="28">
        <v>0</v>
      </c>
      <c r="AF158" s="28">
        <v>0</v>
      </c>
      <c r="AG158" s="28">
        <v>0</v>
      </c>
      <c r="AH158" s="28">
        <v>0</v>
      </c>
      <c r="AI158" s="28">
        <v>1160590.6363679999</v>
      </c>
      <c r="AJ158" s="28">
        <v>0</v>
      </c>
      <c r="AK158" s="28">
        <v>40641146.034556799</v>
      </c>
      <c r="AL158" s="28">
        <v>0</v>
      </c>
      <c r="AM158" s="28">
        <v>4220028.2597110104</v>
      </c>
      <c r="AN158" s="28">
        <v>110879.01716083</v>
      </c>
      <c r="AO158" s="28">
        <v>0</v>
      </c>
      <c r="AP158" s="28">
        <v>0</v>
      </c>
      <c r="AQ158" s="28">
        <v>69568.673279999901</v>
      </c>
      <c r="AR158" s="28">
        <v>0</v>
      </c>
      <c r="AS158" s="28">
        <v>212275.80332400001</v>
      </c>
      <c r="AT158" s="28">
        <v>15259551.802604999</v>
      </c>
      <c r="AU158" s="28">
        <v>0</v>
      </c>
      <c r="AV158" s="29">
        <v>1.8516665745092301E-5</v>
      </c>
      <c r="AW158" s="28">
        <v>0.33370632806728601</v>
      </c>
      <c r="AX158" s="28">
        <v>0</v>
      </c>
      <c r="AY158" s="28">
        <v>0</v>
      </c>
      <c r="AZ158" s="28">
        <v>0</v>
      </c>
      <c r="BA158" s="28">
        <v>0</v>
      </c>
      <c r="BB158" s="28">
        <v>1.25380582105739E-2</v>
      </c>
      <c r="BC158" s="28">
        <v>0</v>
      </c>
      <c r="BD158" s="28">
        <v>0.43905321890270599</v>
      </c>
      <c r="BE158" s="28">
        <v>0</v>
      </c>
      <c r="BF158" s="28">
        <v>4.5589683659783498E-2</v>
      </c>
      <c r="BG158" s="28">
        <v>1.1978448971846E-3</v>
      </c>
      <c r="BH158" s="28">
        <v>0</v>
      </c>
      <c r="BI158" s="28">
        <v>0</v>
      </c>
      <c r="BJ158" s="28">
        <v>7.5156222003190003E-4</v>
      </c>
      <c r="BK158" s="28">
        <v>0</v>
      </c>
      <c r="BL158" s="28">
        <v>2.2932516387532999E-3</v>
      </c>
      <c r="BM158" s="28">
        <v>0.16485153573793401</v>
      </c>
      <c r="BN158" s="28">
        <v>33.704828411070501</v>
      </c>
      <c r="BO158" s="28">
        <v>92565420.966798097</v>
      </c>
    </row>
    <row r="159" spans="1:67" hidden="1" x14ac:dyDescent="0.25">
      <c r="A159" s="28" t="s">
        <v>157</v>
      </c>
      <c r="B159" s="28" t="s">
        <v>382</v>
      </c>
      <c r="C159" s="28">
        <v>2028</v>
      </c>
      <c r="D159" s="28">
        <v>0</v>
      </c>
      <c r="E159" s="28">
        <v>0</v>
      </c>
      <c r="F159" s="28">
        <v>8.9250000000000006E-3</v>
      </c>
      <c r="G159" s="28">
        <v>0</v>
      </c>
      <c r="H159" s="28">
        <v>0</v>
      </c>
      <c r="I159" s="28">
        <v>0</v>
      </c>
      <c r="J159" s="28">
        <v>36.5</v>
      </c>
      <c r="K159" s="28">
        <v>0</v>
      </c>
      <c r="L159" s="28">
        <v>0</v>
      </c>
      <c r="M159" s="28">
        <v>0</v>
      </c>
      <c r="N159" s="28">
        <v>12</v>
      </c>
      <c r="O159" s="28">
        <v>0</v>
      </c>
      <c r="P159" s="28">
        <v>2812.3</v>
      </c>
      <c r="Q159" s="28">
        <v>922.8</v>
      </c>
      <c r="R159" s="28">
        <v>0</v>
      </c>
      <c r="S159" s="28">
        <v>547.70000000000005</v>
      </c>
      <c r="T159" s="28">
        <v>599.72959189580695</v>
      </c>
      <c r="U159" s="28">
        <v>0</v>
      </c>
      <c r="V159" s="28">
        <v>0</v>
      </c>
      <c r="W159" s="28">
        <v>11.6</v>
      </c>
      <c r="X159" s="28">
        <v>0</v>
      </c>
      <c r="Y159" s="28">
        <v>0</v>
      </c>
      <c r="Z159" s="28">
        <v>251.54545454545399</v>
      </c>
      <c r="AA159" s="28">
        <v>240</v>
      </c>
      <c r="AB159" s="28">
        <v>0</v>
      </c>
      <c r="AC159" s="28">
        <v>47822.719949999999</v>
      </c>
      <c r="AD159" s="28">
        <v>0</v>
      </c>
      <c r="AE159" s="28">
        <v>0</v>
      </c>
      <c r="AF159" s="28">
        <v>0</v>
      </c>
      <c r="AG159" s="28">
        <v>78840</v>
      </c>
      <c r="AH159" s="28">
        <v>0</v>
      </c>
      <c r="AI159" s="28">
        <v>10369679.529101999</v>
      </c>
      <c r="AJ159" s="28">
        <v>0</v>
      </c>
      <c r="AK159" s="28">
        <v>2432471.6458795602</v>
      </c>
      <c r="AL159" s="28">
        <v>0</v>
      </c>
      <c r="AM159" s="28">
        <v>2129557.1790692699</v>
      </c>
      <c r="AN159" s="28">
        <v>75753.400450923204</v>
      </c>
      <c r="AO159" s="28">
        <v>0</v>
      </c>
      <c r="AP159" s="28">
        <v>0</v>
      </c>
      <c r="AQ159" s="28">
        <v>32528.935679999999</v>
      </c>
      <c r="AR159" s="28">
        <v>0</v>
      </c>
      <c r="AS159" s="28">
        <v>402646.79286500002</v>
      </c>
      <c r="AT159" s="28">
        <v>496560.29019531998</v>
      </c>
      <c r="AU159" s="28">
        <v>0</v>
      </c>
      <c r="AV159" s="28">
        <v>2.9766671987637001E-3</v>
      </c>
      <c r="AW159" s="28">
        <v>0</v>
      </c>
      <c r="AX159" s="28">
        <v>0</v>
      </c>
      <c r="AY159" s="28">
        <v>0</v>
      </c>
      <c r="AZ159" s="28">
        <v>4.9073001743919998E-3</v>
      </c>
      <c r="BA159" s="28">
        <v>0</v>
      </c>
      <c r="BB159" s="28">
        <v>0.64544812482942704</v>
      </c>
      <c r="BC159" s="28">
        <v>0</v>
      </c>
      <c r="BD159" s="28">
        <v>0.15140624723526699</v>
      </c>
      <c r="BE159" s="28">
        <v>0</v>
      </c>
      <c r="BF159" s="28">
        <v>0.13255170365581501</v>
      </c>
      <c r="BG159" s="28">
        <v>4.7151785292186997E-3</v>
      </c>
      <c r="BH159" s="28">
        <v>0</v>
      </c>
      <c r="BI159" s="28">
        <v>0</v>
      </c>
      <c r="BJ159" s="28">
        <v>2.0247241468195E-3</v>
      </c>
      <c r="BK159" s="28">
        <v>0</v>
      </c>
      <c r="BL159" s="28">
        <v>2.5062261248665799E-2</v>
      </c>
      <c r="BM159" s="28">
        <v>3.0907792981629299E-2</v>
      </c>
      <c r="BN159" s="28">
        <v>0.82375922469326401</v>
      </c>
      <c r="BO159" s="28">
        <v>16065860.493192101</v>
      </c>
    </row>
    <row r="160" spans="1:67" hidden="1" x14ac:dyDescent="0.25">
      <c r="A160" s="28" t="s">
        <v>158</v>
      </c>
      <c r="B160" s="28" t="s">
        <v>382</v>
      </c>
      <c r="C160" s="28">
        <v>2028</v>
      </c>
      <c r="D160" s="28">
        <v>0</v>
      </c>
      <c r="E160" s="28">
        <v>294.34078168331899</v>
      </c>
      <c r="F160" s="28">
        <v>91.872601071584697</v>
      </c>
      <c r="G160" s="28">
        <v>0</v>
      </c>
      <c r="H160" s="28">
        <v>0</v>
      </c>
      <c r="I160" s="28">
        <v>0</v>
      </c>
      <c r="J160" s="28">
        <v>3</v>
      </c>
      <c r="K160" s="28">
        <v>4063.3020000000001</v>
      </c>
      <c r="L160" s="28">
        <v>0</v>
      </c>
      <c r="M160" s="28">
        <v>0</v>
      </c>
      <c r="N160" s="28">
        <v>0</v>
      </c>
      <c r="O160" s="28">
        <v>0</v>
      </c>
      <c r="P160" s="28">
        <v>32</v>
      </c>
      <c r="Q160" s="28">
        <v>6694.8</v>
      </c>
      <c r="R160" s="28">
        <v>0</v>
      </c>
      <c r="S160" s="28">
        <v>7983.3241976671397</v>
      </c>
      <c r="T160" s="28">
        <v>10350.9999999999</v>
      </c>
      <c r="U160" s="28">
        <v>7485.4</v>
      </c>
      <c r="V160" s="28">
        <v>0</v>
      </c>
      <c r="W160" s="28">
        <v>690.3</v>
      </c>
      <c r="X160" s="28">
        <v>0</v>
      </c>
      <c r="Y160" s="28">
        <v>0</v>
      </c>
      <c r="Z160" s="28">
        <v>716.18181818181699</v>
      </c>
      <c r="AA160" s="28">
        <v>3514.7281401227301</v>
      </c>
      <c r="AB160" s="28">
        <v>0</v>
      </c>
      <c r="AC160" s="28">
        <v>5691.4084999999995</v>
      </c>
      <c r="AD160" s="28">
        <v>11318636.5221978</v>
      </c>
      <c r="AE160" s="28">
        <v>0</v>
      </c>
      <c r="AF160" s="28">
        <v>0</v>
      </c>
      <c r="AG160" s="28">
        <v>0</v>
      </c>
      <c r="AH160" s="28">
        <v>0</v>
      </c>
      <c r="AI160" s="28">
        <v>134142.18432</v>
      </c>
      <c r="AJ160" s="28">
        <v>0</v>
      </c>
      <c r="AK160" s="28">
        <v>20715734.103721701</v>
      </c>
      <c r="AL160" s="28">
        <v>0</v>
      </c>
      <c r="AM160" s="28">
        <v>44748177.955184899</v>
      </c>
      <c r="AN160" s="28">
        <v>10654009.461727601</v>
      </c>
      <c r="AO160" s="28">
        <v>59789291.165760003</v>
      </c>
      <c r="AP160" s="28">
        <v>0</v>
      </c>
      <c r="AQ160" s="28">
        <v>670647.52069999999</v>
      </c>
      <c r="AR160" s="28">
        <v>0</v>
      </c>
      <c r="AS160" s="28">
        <v>983248.33063700004</v>
      </c>
      <c r="AT160" s="28">
        <v>7766823.93911047</v>
      </c>
      <c r="AU160" s="28">
        <v>0</v>
      </c>
      <c r="AV160" s="29">
        <v>3.6300395990433201E-5</v>
      </c>
      <c r="AW160" s="28">
        <v>7.2191442211108306E-2</v>
      </c>
      <c r="AX160" s="28">
        <v>0</v>
      </c>
      <c r="AY160" s="28">
        <v>0</v>
      </c>
      <c r="AZ160" s="28">
        <v>0</v>
      </c>
      <c r="BA160" s="28">
        <v>0</v>
      </c>
      <c r="BB160" s="28">
        <v>8.5557281819380001E-4</v>
      </c>
      <c r="BC160" s="28">
        <v>0</v>
      </c>
      <c r="BD160" s="28">
        <v>0.13212710899202201</v>
      </c>
      <c r="BE160" s="28">
        <v>0</v>
      </c>
      <c r="BF160" s="28">
        <v>0.285408538083954</v>
      </c>
      <c r="BG160" s="28">
        <v>6.7952381619864E-2</v>
      </c>
      <c r="BH160" s="28">
        <v>0.38134232418994302</v>
      </c>
      <c r="BI160" s="28">
        <v>0</v>
      </c>
      <c r="BJ160" s="28">
        <v>4.2774597134281004E-3</v>
      </c>
      <c r="BK160" s="28">
        <v>0</v>
      </c>
      <c r="BL160" s="28">
        <v>6.2712602265424001E-3</v>
      </c>
      <c r="BM160" s="28">
        <v>4.9537611748952298E-2</v>
      </c>
      <c r="BN160" s="28">
        <v>33.854451375208299</v>
      </c>
      <c r="BO160" s="28">
        <v>156786402.59185901</v>
      </c>
    </row>
    <row r="161" spans="1:67" hidden="1" x14ac:dyDescent="0.25">
      <c r="A161" s="28" t="s">
        <v>159</v>
      </c>
      <c r="B161" s="28" t="s">
        <v>382</v>
      </c>
      <c r="C161" s="28">
        <v>2028</v>
      </c>
      <c r="D161" s="28">
        <v>0</v>
      </c>
      <c r="E161" s="28">
        <v>62</v>
      </c>
      <c r="F161" s="28">
        <v>90.496120708565201</v>
      </c>
      <c r="G161" s="28">
        <v>0</v>
      </c>
      <c r="H161" s="28">
        <v>0</v>
      </c>
      <c r="I161" s="28">
        <v>0</v>
      </c>
      <c r="J161" s="28">
        <v>0</v>
      </c>
      <c r="K161" s="28">
        <v>6326.3</v>
      </c>
      <c r="L161" s="28">
        <v>0</v>
      </c>
      <c r="M161" s="28">
        <v>0</v>
      </c>
      <c r="N161" s="28">
        <v>0</v>
      </c>
      <c r="O161" s="28">
        <v>0</v>
      </c>
      <c r="P161" s="28">
        <v>83</v>
      </c>
      <c r="Q161" s="28">
        <v>3490.7999</v>
      </c>
      <c r="R161" s="28">
        <v>0</v>
      </c>
      <c r="S161" s="28">
        <v>6189.73775039047</v>
      </c>
      <c r="T161" s="28">
        <v>3056.8</v>
      </c>
      <c r="U161" s="28">
        <v>0</v>
      </c>
      <c r="V161" s="28">
        <v>0</v>
      </c>
      <c r="W161" s="28">
        <v>734.9</v>
      </c>
      <c r="X161" s="28">
        <v>0</v>
      </c>
      <c r="Y161" s="28">
        <v>0</v>
      </c>
      <c r="Z161" s="28">
        <v>388.81818181818198</v>
      </c>
      <c r="AA161" s="28">
        <v>3133.7060000000001</v>
      </c>
      <c r="AB161" s="28">
        <v>0</v>
      </c>
      <c r="AC161" s="28">
        <v>0</v>
      </c>
      <c r="AD161" s="28">
        <v>34847817.561876498</v>
      </c>
      <c r="AE161" s="28">
        <v>0</v>
      </c>
      <c r="AF161" s="28">
        <v>0</v>
      </c>
      <c r="AG161" s="28">
        <v>0</v>
      </c>
      <c r="AH161" s="28">
        <v>0</v>
      </c>
      <c r="AI161" s="28">
        <v>432349.73832</v>
      </c>
      <c r="AJ161" s="28">
        <v>0</v>
      </c>
      <c r="AK161" s="28">
        <v>10049790.051818799</v>
      </c>
      <c r="AL161" s="28">
        <v>0</v>
      </c>
      <c r="AM161" s="28">
        <v>40422510.768267997</v>
      </c>
      <c r="AN161" s="28">
        <v>850270.38914987096</v>
      </c>
      <c r="AO161" s="28">
        <v>0</v>
      </c>
      <c r="AP161" s="28">
        <v>0</v>
      </c>
      <c r="AQ161" s="28">
        <v>259967.14752</v>
      </c>
      <c r="AR161" s="28">
        <v>0</v>
      </c>
      <c r="AS161" s="28">
        <v>533890.32981499995</v>
      </c>
      <c r="AT161" s="28">
        <v>6805914.8500542296</v>
      </c>
      <c r="AU161" s="28">
        <v>0</v>
      </c>
      <c r="AV161" s="28">
        <v>0</v>
      </c>
      <c r="AW161" s="28">
        <v>0.36992450893628298</v>
      </c>
      <c r="AX161" s="28">
        <v>0</v>
      </c>
      <c r="AY161" s="28">
        <v>0</v>
      </c>
      <c r="AZ161" s="28">
        <v>0</v>
      </c>
      <c r="BA161" s="28">
        <v>0</v>
      </c>
      <c r="BB161" s="28">
        <v>4.5895776501000997E-3</v>
      </c>
      <c r="BC161" s="28">
        <v>0</v>
      </c>
      <c r="BD161" s="28">
        <v>0.106682825781863</v>
      </c>
      <c r="BE161" s="28">
        <v>0</v>
      </c>
      <c r="BF161" s="28">
        <v>0.429102264994696</v>
      </c>
      <c r="BG161" s="28">
        <v>9.0259843564330002E-3</v>
      </c>
      <c r="BH161" s="28">
        <v>0</v>
      </c>
      <c r="BI161" s="28">
        <v>0</v>
      </c>
      <c r="BJ161" s="28">
        <v>2.7596626163214001E-3</v>
      </c>
      <c r="BK161" s="28">
        <v>0</v>
      </c>
      <c r="BL161" s="28">
        <v>5.6674745192279996E-3</v>
      </c>
      <c r="BM161" s="28">
        <v>7.2247701145072701E-2</v>
      </c>
      <c r="BN161" s="28">
        <v>53.040068059061298</v>
      </c>
      <c r="BO161" s="28">
        <v>94202510.836822495</v>
      </c>
    </row>
    <row r="162" spans="1:67" hidden="1" x14ac:dyDescent="0.25">
      <c r="A162" s="28" t="s">
        <v>161</v>
      </c>
      <c r="B162" s="28" t="s">
        <v>382</v>
      </c>
      <c r="C162" s="28">
        <v>2028</v>
      </c>
      <c r="D162" s="28">
        <v>0</v>
      </c>
      <c r="E162" s="28">
        <v>3.6125000000241603E-2</v>
      </c>
      <c r="F162" s="28">
        <v>71.327545361957505</v>
      </c>
      <c r="G162" s="28">
        <v>0</v>
      </c>
      <c r="H162" s="28">
        <v>0</v>
      </c>
      <c r="I162" s="28">
        <v>0</v>
      </c>
      <c r="J162" s="28">
        <v>0</v>
      </c>
      <c r="K162" s="28">
        <v>4678.5</v>
      </c>
      <c r="L162" s="28">
        <v>0</v>
      </c>
      <c r="M162" s="28">
        <v>0</v>
      </c>
      <c r="N162" s="28">
        <v>0</v>
      </c>
      <c r="O162" s="28">
        <v>0</v>
      </c>
      <c r="P162" s="28">
        <v>7.8</v>
      </c>
      <c r="Q162" s="28">
        <v>6826.2999999999902</v>
      </c>
      <c r="R162" s="28">
        <v>0</v>
      </c>
      <c r="S162" s="28">
        <v>266</v>
      </c>
      <c r="T162" s="28">
        <v>2404.5</v>
      </c>
      <c r="U162" s="28">
        <v>1225</v>
      </c>
      <c r="V162" s="28">
        <v>0</v>
      </c>
      <c r="W162" s="28">
        <v>679.2</v>
      </c>
      <c r="X162" s="28">
        <v>0</v>
      </c>
      <c r="Y162" s="28">
        <v>3.3867960248870399</v>
      </c>
      <c r="Z162" s="28">
        <v>128.72727272727201</v>
      </c>
      <c r="AA162" s="28">
        <v>3053.6513362201699</v>
      </c>
      <c r="AB162" s="28">
        <v>0</v>
      </c>
      <c r="AC162" s="28">
        <v>0</v>
      </c>
      <c r="AD162" s="28">
        <v>28255343.218729202</v>
      </c>
      <c r="AE162" s="28">
        <v>0</v>
      </c>
      <c r="AF162" s="28">
        <v>0</v>
      </c>
      <c r="AG162" s="28">
        <v>0</v>
      </c>
      <c r="AH162" s="28">
        <v>0</v>
      </c>
      <c r="AI162" s="28">
        <v>34396.234991999998</v>
      </c>
      <c r="AJ162" s="28">
        <v>0</v>
      </c>
      <c r="AK162" s="28">
        <v>24566595.856611799</v>
      </c>
      <c r="AL162" s="28">
        <v>0</v>
      </c>
      <c r="AM162" s="28">
        <v>740331.18403566198</v>
      </c>
      <c r="AN162" s="28">
        <v>92799.672770806093</v>
      </c>
      <c r="AO162" s="28">
        <v>9784631.6400000006</v>
      </c>
      <c r="AP162" s="28">
        <v>0</v>
      </c>
      <c r="AQ162" s="28">
        <v>41191.977599999998</v>
      </c>
      <c r="AR162" s="28">
        <v>10660.146951409401</v>
      </c>
      <c r="AS162" s="28">
        <v>198928.713969</v>
      </c>
      <c r="AT162" s="28">
        <v>7748083.7860970404</v>
      </c>
      <c r="AU162" s="28">
        <v>0</v>
      </c>
      <c r="AV162" s="28">
        <v>0</v>
      </c>
      <c r="AW162" s="28">
        <v>0.39532911827612699</v>
      </c>
      <c r="AX162" s="28">
        <v>0</v>
      </c>
      <c r="AY162" s="28">
        <v>0</v>
      </c>
      <c r="AZ162" s="28">
        <v>0</v>
      </c>
      <c r="BA162" s="28">
        <v>0</v>
      </c>
      <c r="BB162" s="28">
        <v>4.8124820661850002E-4</v>
      </c>
      <c r="BC162" s="28">
        <v>0</v>
      </c>
      <c r="BD162" s="28">
        <v>0.34371872972340001</v>
      </c>
      <c r="BE162" s="28">
        <v>0</v>
      </c>
      <c r="BF162" s="28">
        <v>1.03581992245324E-2</v>
      </c>
      <c r="BG162" s="28">
        <v>1.2983885040362001E-3</v>
      </c>
      <c r="BH162" s="28">
        <v>0.136899763310391</v>
      </c>
      <c r="BI162" s="28">
        <v>0</v>
      </c>
      <c r="BJ162" s="28">
        <v>5.7632951256679998E-4</v>
      </c>
      <c r="BK162" s="28">
        <v>1.4914936486070001E-4</v>
      </c>
      <c r="BL162" s="28">
        <v>2.7832722640948001E-3</v>
      </c>
      <c r="BM162" s="28">
        <v>0.108405801613372</v>
      </c>
      <c r="BN162" s="28">
        <v>32.095699445019001</v>
      </c>
      <c r="BO162" s="28">
        <v>71472962.431757003</v>
      </c>
    </row>
    <row r="163" spans="1:67" hidden="1" x14ac:dyDescent="0.25">
      <c r="A163" s="28" t="s">
        <v>162</v>
      </c>
      <c r="B163" s="28" t="s">
        <v>382</v>
      </c>
      <c r="C163" s="28">
        <v>2028</v>
      </c>
      <c r="D163" s="28">
        <v>0</v>
      </c>
      <c r="E163" s="28">
        <v>8</v>
      </c>
      <c r="F163" s="28">
        <v>20.490432464837301</v>
      </c>
      <c r="G163" s="28">
        <v>0</v>
      </c>
      <c r="H163" s="28">
        <v>0</v>
      </c>
      <c r="I163" s="28">
        <v>0</v>
      </c>
      <c r="J163" s="28">
        <v>0</v>
      </c>
      <c r="K163" s="28">
        <v>8839</v>
      </c>
      <c r="L163" s="28">
        <v>0</v>
      </c>
      <c r="M163" s="28">
        <v>0</v>
      </c>
      <c r="N163" s="28">
        <v>0</v>
      </c>
      <c r="O163" s="28">
        <v>0</v>
      </c>
      <c r="P163" s="28">
        <v>1099</v>
      </c>
      <c r="Q163" s="28">
        <v>0</v>
      </c>
      <c r="R163" s="28">
        <v>0</v>
      </c>
      <c r="S163" s="28">
        <v>1822.6056240934299</v>
      </c>
      <c r="T163" s="28">
        <v>4850.2</v>
      </c>
      <c r="U163" s="28">
        <v>0</v>
      </c>
      <c r="V163" s="28">
        <v>0</v>
      </c>
      <c r="W163" s="28">
        <v>29</v>
      </c>
      <c r="X163" s="28">
        <v>0</v>
      </c>
      <c r="Y163" s="28">
        <v>0.75952405232591502</v>
      </c>
      <c r="Z163" s="28">
        <v>15.818181818181801</v>
      </c>
      <c r="AA163" s="28">
        <v>2290.1401555882298</v>
      </c>
      <c r="AB163" s="28">
        <v>0</v>
      </c>
      <c r="AC163" s="28">
        <v>0</v>
      </c>
      <c r="AD163" s="28">
        <v>56452347.302140199</v>
      </c>
      <c r="AE163" s="28">
        <v>0</v>
      </c>
      <c r="AF163" s="28">
        <v>0</v>
      </c>
      <c r="AG163" s="28">
        <v>0</v>
      </c>
      <c r="AH163" s="28">
        <v>0</v>
      </c>
      <c r="AI163" s="28">
        <v>3800770.0882199998</v>
      </c>
      <c r="AJ163" s="28">
        <v>0</v>
      </c>
      <c r="AK163" s="28">
        <v>0</v>
      </c>
      <c r="AL163" s="28">
        <v>0</v>
      </c>
      <c r="AM163" s="28">
        <v>13651126.5734748</v>
      </c>
      <c r="AN163" s="28">
        <v>1494071.8628096699</v>
      </c>
      <c r="AO163" s="28">
        <v>0</v>
      </c>
      <c r="AP163" s="28">
        <v>0</v>
      </c>
      <c r="AQ163" s="28">
        <v>105726.07584</v>
      </c>
      <c r="AR163" s="28">
        <v>1508.9384634328401</v>
      </c>
      <c r="AS163" s="28">
        <v>22688.864681456598</v>
      </c>
      <c r="AT163" s="28">
        <v>4772535.5153930197</v>
      </c>
      <c r="AU163" s="28">
        <v>0</v>
      </c>
      <c r="AV163" s="28">
        <v>0</v>
      </c>
      <c r="AW163" s="28">
        <v>0.70301123677522104</v>
      </c>
      <c r="AX163" s="28">
        <v>0</v>
      </c>
      <c r="AY163" s="28">
        <v>0</v>
      </c>
      <c r="AZ163" s="28">
        <v>0</v>
      </c>
      <c r="BA163" s="28">
        <v>0</v>
      </c>
      <c r="BB163" s="28">
        <v>4.7331673670131198E-2</v>
      </c>
      <c r="BC163" s="28">
        <v>0</v>
      </c>
      <c r="BD163" s="28">
        <v>0</v>
      </c>
      <c r="BE163" s="28">
        <v>0</v>
      </c>
      <c r="BF163" s="28">
        <v>0.16999993506788699</v>
      </c>
      <c r="BG163" s="28">
        <v>1.8605945692271701E-2</v>
      </c>
      <c r="BH163" s="28">
        <v>0</v>
      </c>
      <c r="BI163" s="28">
        <v>0</v>
      </c>
      <c r="BJ163" s="28">
        <v>1.3166258426395999E-3</v>
      </c>
      <c r="BK163" s="29">
        <v>1.87910821443452E-5</v>
      </c>
      <c r="BL163" s="28">
        <v>2.8254851362270001E-4</v>
      </c>
      <c r="BM163" s="28">
        <v>5.94332433560813E-2</v>
      </c>
      <c r="BN163" s="28">
        <v>66.272466423820106</v>
      </c>
      <c r="BO163" s="28">
        <v>80300775.221022606</v>
      </c>
    </row>
    <row r="164" spans="1:67" hidden="1" x14ac:dyDescent="0.25">
      <c r="A164" s="28" t="s">
        <v>163</v>
      </c>
      <c r="B164" s="28" t="s">
        <v>382</v>
      </c>
      <c r="C164" s="28">
        <v>2028</v>
      </c>
      <c r="D164" s="28">
        <v>0</v>
      </c>
      <c r="E164" s="28">
        <v>1</v>
      </c>
      <c r="F164" s="28">
        <v>414.886280776761</v>
      </c>
      <c r="G164" s="28">
        <v>0</v>
      </c>
      <c r="H164" s="28">
        <v>0</v>
      </c>
      <c r="I164" s="28">
        <v>0</v>
      </c>
      <c r="J164" s="28">
        <v>11.1</v>
      </c>
      <c r="K164" s="28">
        <v>1043.8</v>
      </c>
      <c r="L164" s="28">
        <v>0</v>
      </c>
      <c r="M164" s="28">
        <v>0</v>
      </c>
      <c r="N164" s="28">
        <v>0</v>
      </c>
      <c r="O164" s="28">
        <v>0</v>
      </c>
      <c r="P164" s="28">
        <v>192</v>
      </c>
      <c r="Q164" s="28">
        <v>0</v>
      </c>
      <c r="R164" s="28">
        <v>0</v>
      </c>
      <c r="S164" s="28">
        <v>10787.9994114441</v>
      </c>
      <c r="T164" s="28">
        <v>2035.7</v>
      </c>
      <c r="U164" s="28">
        <v>2132.9</v>
      </c>
      <c r="V164" s="28">
        <v>0</v>
      </c>
      <c r="W164" s="28">
        <v>5016.3999999999996</v>
      </c>
      <c r="X164" s="28">
        <v>0</v>
      </c>
      <c r="Y164" s="28">
        <v>125.01907692307699</v>
      </c>
      <c r="Z164" s="28">
        <v>452.36363636363598</v>
      </c>
      <c r="AA164" s="28">
        <v>2112.4817227589201</v>
      </c>
      <c r="AB164" s="28">
        <v>0</v>
      </c>
      <c r="AC164" s="28">
        <v>0</v>
      </c>
      <c r="AD164" s="28">
        <v>0</v>
      </c>
      <c r="AE164" s="28">
        <v>0</v>
      </c>
      <c r="AF164" s="28">
        <v>0</v>
      </c>
      <c r="AG164" s="28">
        <v>0</v>
      </c>
      <c r="AH164" s="28">
        <v>0</v>
      </c>
      <c r="AI164" s="28">
        <v>953310.96576000005</v>
      </c>
      <c r="AJ164" s="28">
        <v>0</v>
      </c>
      <c r="AK164" s="28">
        <v>0</v>
      </c>
      <c r="AL164" s="28">
        <v>0</v>
      </c>
      <c r="AM164" s="28">
        <v>71278402.398477897</v>
      </c>
      <c r="AN164" s="28">
        <v>1876865.31216482</v>
      </c>
      <c r="AO164" s="28">
        <v>17036441.48976</v>
      </c>
      <c r="AP164" s="28">
        <v>0</v>
      </c>
      <c r="AQ164" s="28">
        <v>4833995.76</v>
      </c>
      <c r="AR164" s="28">
        <v>139572.351365957</v>
      </c>
      <c r="AS164" s="28">
        <v>670233.14553599898</v>
      </c>
      <c r="AT164" s="28">
        <v>4123175.1250794102</v>
      </c>
      <c r="AU164" s="28">
        <v>0</v>
      </c>
      <c r="AV164" s="28">
        <v>0</v>
      </c>
      <c r="AW164" s="28">
        <v>0</v>
      </c>
      <c r="AX164" s="28">
        <v>0</v>
      </c>
      <c r="AY164" s="28">
        <v>0</v>
      </c>
      <c r="AZ164" s="28">
        <v>0</v>
      </c>
      <c r="BA164" s="28">
        <v>0</v>
      </c>
      <c r="BB164" s="28">
        <v>9.4469537653550997E-3</v>
      </c>
      <c r="BC164" s="28">
        <v>0</v>
      </c>
      <c r="BD164" s="28">
        <v>0</v>
      </c>
      <c r="BE164" s="28">
        <v>0</v>
      </c>
      <c r="BF164" s="28">
        <v>0.70634220743488796</v>
      </c>
      <c r="BG164" s="28">
        <v>1.8599030604546402E-2</v>
      </c>
      <c r="BH164" s="28">
        <v>0.16882473910455301</v>
      </c>
      <c r="BI164" s="28">
        <v>0</v>
      </c>
      <c r="BJ164" s="28">
        <v>4.7903083135351E-2</v>
      </c>
      <c r="BK164" s="28">
        <v>1.3831096018337001E-3</v>
      </c>
      <c r="BL164" s="28">
        <v>6.6417588439669E-3</v>
      </c>
      <c r="BM164" s="28">
        <v>4.0859117509505299E-2</v>
      </c>
      <c r="BN164" s="28">
        <v>31.156476163253998</v>
      </c>
      <c r="BO164" s="28">
        <v>100911996.548144</v>
      </c>
    </row>
    <row r="165" spans="1:67" hidden="1" x14ac:dyDescent="0.25">
      <c r="A165" s="28" t="s">
        <v>166</v>
      </c>
      <c r="B165" s="28" t="s">
        <v>382</v>
      </c>
      <c r="C165" s="28">
        <v>2028</v>
      </c>
      <c r="D165" s="28">
        <v>0</v>
      </c>
      <c r="E165" s="28">
        <v>271.60000000000002</v>
      </c>
      <c r="F165" s="28">
        <v>51.872406742711199</v>
      </c>
      <c r="G165" s="28">
        <v>0</v>
      </c>
      <c r="H165" s="28">
        <v>0</v>
      </c>
      <c r="I165" s="28">
        <v>0</v>
      </c>
      <c r="J165" s="28">
        <v>57.6</v>
      </c>
      <c r="K165" s="28">
        <v>0</v>
      </c>
      <c r="L165" s="28">
        <v>0</v>
      </c>
      <c r="M165" s="28">
        <v>0</v>
      </c>
      <c r="N165" s="28">
        <v>0</v>
      </c>
      <c r="O165" s="28">
        <v>0</v>
      </c>
      <c r="P165" s="28">
        <v>256.06599999999997</v>
      </c>
      <c r="Q165" s="28">
        <v>317.04436157463698</v>
      </c>
      <c r="R165" s="28">
        <v>0</v>
      </c>
      <c r="S165" s="28">
        <v>4848.3999999999996</v>
      </c>
      <c r="T165" s="28">
        <v>964.4</v>
      </c>
      <c r="U165" s="28">
        <v>0</v>
      </c>
      <c r="V165" s="28">
        <v>1600</v>
      </c>
      <c r="W165" s="28">
        <v>849.30397448467295</v>
      </c>
      <c r="X165" s="28">
        <v>1768</v>
      </c>
      <c r="Y165" s="28">
        <v>0</v>
      </c>
      <c r="Z165" s="28">
        <v>2602</v>
      </c>
      <c r="AA165" s="28">
        <v>961.7</v>
      </c>
      <c r="AB165" s="28">
        <v>0</v>
      </c>
      <c r="AC165" s="28">
        <v>42952.928</v>
      </c>
      <c r="AD165" s="28">
        <v>0</v>
      </c>
      <c r="AE165" s="28">
        <v>0</v>
      </c>
      <c r="AF165" s="28">
        <v>0</v>
      </c>
      <c r="AG165" s="28">
        <v>0</v>
      </c>
      <c r="AH165" s="28">
        <v>0</v>
      </c>
      <c r="AI165" s="28">
        <v>1090118.8628932801</v>
      </c>
      <c r="AJ165" s="28">
        <v>0</v>
      </c>
      <c r="AK165" s="28">
        <v>1109649.682422</v>
      </c>
      <c r="AL165" s="28">
        <v>0</v>
      </c>
      <c r="AM165" s="28">
        <v>9325753.0839765798</v>
      </c>
      <c r="AN165" s="28">
        <v>735925.01925000001</v>
      </c>
      <c r="AO165" s="28">
        <v>0</v>
      </c>
      <c r="AP165" s="28">
        <v>6560216.4630398201</v>
      </c>
      <c r="AQ165" s="28">
        <v>1691059.5170484299</v>
      </c>
      <c r="AR165" s="28">
        <v>0</v>
      </c>
      <c r="AS165" s="28">
        <v>3574202.4175880002</v>
      </c>
      <c r="AT165" s="28">
        <v>1744492.8116943301</v>
      </c>
      <c r="AU165" s="28">
        <v>0</v>
      </c>
      <c r="AV165" s="28">
        <v>1.6600569094181001E-3</v>
      </c>
      <c r="AW165" s="28">
        <v>0</v>
      </c>
      <c r="AX165" s="28">
        <v>0</v>
      </c>
      <c r="AY165" s="28">
        <v>0</v>
      </c>
      <c r="AZ165" s="28">
        <v>0</v>
      </c>
      <c r="BA165" s="28">
        <v>0</v>
      </c>
      <c r="BB165" s="28">
        <v>4.2131222123739702E-2</v>
      </c>
      <c r="BC165" s="28">
        <v>0</v>
      </c>
      <c r="BD165" s="28">
        <v>4.2886054760650001E-2</v>
      </c>
      <c r="BE165" s="28">
        <v>0</v>
      </c>
      <c r="BF165" s="28">
        <v>0.36042434272659002</v>
      </c>
      <c r="BG165" s="28">
        <v>2.8442238280464001E-2</v>
      </c>
      <c r="BH165" s="28">
        <v>0</v>
      </c>
      <c r="BI165" s="28">
        <v>0.25354110124338097</v>
      </c>
      <c r="BJ165" s="28">
        <v>6.5356546485340797E-2</v>
      </c>
      <c r="BK165" s="28">
        <v>0</v>
      </c>
      <c r="BL165" s="28">
        <v>0.13813678590143699</v>
      </c>
      <c r="BM165" s="28">
        <v>6.74216515689781E-2</v>
      </c>
      <c r="BN165" s="28">
        <v>4.4085774707273799</v>
      </c>
      <c r="BO165" s="28">
        <v>25874370.785912398</v>
      </c>
    </row>
    <row r="166" spans="1:67" hidden="1" x14ac:dyDescent="0.25">
      <c r="A166" s="28" t="s">
        <v>165</v>
      </c>
      <c r="B166" s="28" t="s">
        <v>382</v>
      </c>
      <c r="C166" s="28">
        <v>2028</v>
      </c>
      <c r="D166" s="28">
        <v>0</v>
      </c>
      <c r="E166" s="28">
        <v>14</v>
      </c>
      <c r="F166" s="28">
        <v>96.976140077435204</v>
      </c>
      <c r="G166" s="28">
        <v>0</v>
      </c>
      <c r="H166" s="28">
        <v>0</v>
      </c>
      <c r="I166" s="28">
        <v>0</v>
      </c>
      <c r="J166" s="28">
        <v>1.8</v>
      </c>
      <c r="K166" s="28">
        <v>2783</v>
      </c>
      <c r="L166" s="28">
        <v>0</v>
      </c>
      <c r="M166" s="28">
        <v>0</v>
      </c>
      <c r="N166" s="28">
        <v>0</v>
      </c>
      <c r="O166" s="28">
        <v>0</v>
      </c>
      <c r="P166" s="28">
        <v>643</v>
      </c>
      <c r="Q166" s="28">
        <v>926.22837191155099</v>
      </c>
      <c r="R166" s="28">
        <v>0</v>
      </c>
      <c r="S166" s="28">
        <v>2684.6</v>
      </c>
      <c r="T166" s="28">
        <v>1718.9</v>
      </c>
      <c r="U166" s="28">
        <v>1707.8</v>
      </c>
      <c r="V166" s="28">
        <v>1168</v>
      </c>
      <c r="W166" s="28">
        <v>2210.1999999999998</v>
      </c>
      <c r="X166" s="28">
        <v>0</v>
      </c>
      <c r="Y166" s="28">
        <v>0</v>
      </c>
      <c r="Z166" s="28">
        <v>1482.72727272727</v>
      </c>
      <c r="AA166" s="28">
        <v>480</v>
      </c>
      <c r="AB166" s="28">
        <v>0</v>
      </c>
      <c r="AC166" s="28">
        <v>0</v>
      </c>
      <c r="AD166" s="28">
        <v>592981.44376651896</v>
      </c>
      <c r="AE166" s="28">
        <v>0</v>
      </c>
      <c r="AF166" s="28">
        <v>0</v>
      </c>
      <c r="AG166" s="28">
        <v>0</v>
      </c>
      <c r="AH166" s="28">
        <v>0</v>
      </c>
      <c r="AI166" s="28">
        <v>2003304.19056</v>
      </c>
      <c r="AJ166" s="28">
        <v>0</v>
      </c>
      <c r="AK166" s="28">
        <v>3148280.8910696902</v>
      </c>
      <c r="AL166" s="28">
        <v>0</v>
      </c>
      <c r="AM166" s="28">
        <v>18389068.7216</v>
      </c>
      <c r="AN166" s="28">
        <v>97434.784565275098</v>
      </c>
      <c r="AO166" s="28">
        <v>13640974.62432</v>
      </c>
      <c r="AP166" s="28">
        <v>4152725.6754658399</v>
      </c>
      <c r="AQ166" s="28">
        <v>583553.01599999995</v>
      </c>
      <c r="AR166" s="28">
        <v>0</v>
      </c>
      <c r="AS166" s="28">
        <v>2125484.1689519999</v>
      </c>
      <c r="AT166" s="28">
        <v>935653.165989512</v>
      </c>
      <c r="AU166" s="28">
        <v>0</v>
      </c>
      <c r="AV166" s="28">
        <v>0</v>
      </c>
      <c r="AW166" s="28">
        <v>1.29842007089101E-2</v>
      </c>
      <c r="AX166" s="28">
        <v>0</v>
      </c>
      <c r="AY166" s="28">
        <v>0</v>
      </c>
      <c r="AZ166" s="28">
        <v>0</v>
      </c>
      <c r="BA166" s="28">
        <v>0</v>
      </c>
      <c r="BB166" s="28">
        <v>4.3865291173383697E-2</v>
      </c>
      <c r="BC166" s="28">
        <v>0</v>
      </c>
      <c r="BD166" s="28">
        <v>6.8936239754865999E-2</v>
      </c>
      <c r="BE166" s="28">
        <v>0</v>
      </c>
      <c r="BF166" s="28">
        <v>0.40265570135649698</v>
      </c>
      <c r="BG166" s="28">
        <v>2.1334778889354998E-3</v>
      </c>
      <c r="BH166" s="28">
        <v>0.29868919887661599</v>
      </c>
      <c r="BI166" s="28">
        <v>9.0930035376492094E-2</v>
      </c>
      <c r="BJ166" s="28">
        <v>1.2777751418166099E-2</v>
      </c>
      <c r="BK166" s="28">
        <v>0</v>
      </c>
      <c r="BL166" s="28">
        <v>4.6540601469731997E-2</v>
      </c>
      <c r="BM166" s="28">
        <v>2.04875019763999E-2</v>
      </c>
      <c r="BN166" s="28">
        <v>7.2464493072178398</v>
      </c>
      <c r="BO166" s="28">
        <v>45669460.682288803</v>
      </c>
    </row>
    <row r="167" spans="1:67" hidden="1" x14ac:dyDescent="0.25">
      <c r="A167" s="28" t="s">
        <v>164</v>
      </c>
      <c r="B167" s="28" t="s">
        <v>382</v>
      </c>
      <c r="C167" s="28">
        <v>2028</v>
      </c>
      <c r="D167" s="28">
        <v>0</v>
      </c>
      <c r="E167" s="28">
        <v>37</v>
      </c>
      <c r="F167" s="28">
        <v>0</v>
      </c>
      <c r="G167" s="28">
        <v>0</v>
      </c>
      <c r="H167" s="28">
        <v>0</v>
      </c>
      <c r="I167" s="28">
        <v>0</v>
      </c>
      <c r="J167" s="28">
        <v>214.8</v>
      </c>
      <c r="K167" s="28">
        <v>0</v>
      </c>
      <c r="L167" s="28">
        <v>0</v>
      </c>
      <c r="M167" s="28">
        <v>0</v>
      </c>
      <c r="N167" s="28">
        <v>0</v>
      </c>
      <c r="O167" s="28">
        <v>0</v>
      </c>
      <c r="P167" s="28">
        <v>635.91499999999996</v>
      </c>
      <c r="Q167" s="28">
        <v>1009.5</v>
      </c>
      <c r="R167" s="28">
        <v>0</v>
      </c>
      <c r="S167" s="28">
        <v>1281.5999999999999</v>
      </c>
      <c r="T167" s="28">
        <v>0</v>
      </c>
      <c r="U167" s="28">
        <v>0</v>
      </c>
      <c r="V167" s="28">
        <v>12</v>
      </c>
      <c r="W167" s="28">
        <v>663.50590227090095</v>
      </c>
      <c r="X167" s="28">
        <v>0</v>
      </c>
      <c r="Y167" s="28">
        <v>0</v>
      </c>
      <c r="Z167" s="28">
        <v>139.727272727273</v>
      </c>
      <c r="AA167" s="28">
        <v>200.9</v>
      </c>
      <c r="AB167" s="28">
        <v>0</v>
      </c>
      <c r="AC167" s="28">
        <v>5897.40199999999</v>
      </c>
      <c r="AD167" s="28">
        <v>0</v>
      </c>
      <c r="AE167" s="28">
        <v>0</v>
      </c>
      <c r="AF167" s="28">
        <v>0</v>
      </c>
      <c r="AG167" s="28">
        <v>0</v>
      </c>
      <c r="AH167" s="28">
        <v>0</v>
      </c>
      <c r="AI167" s="28">
        <v>4094176.6450991998</v>
      </c>
      <c r="AJ167" s="28">
        <v>1191990</v>
      </c>
      <c r="AK167" s="28">
        <v>3642694.1971720802</v>
      </c>
      <c r="AL167" s="28">
        <v>0</v>
      </c>
      <c r="AM167" s="28">
        <v>580674.82464666502</v>
      </c>
      <c r="AN167" s="28">
        <v>0</v>
      </c>
      <c r="AO167" s="28">
        <v>0</v>
      </c>
      <c r="AP167" s="28">
        <v>35057.963745551999</v>
      </c>
      <c r="AQ167" s="28">
        <v>577844.10465884395</v>
      </c>
      <c r="AR167" s="28">
        <v>0</v>
      </c>
      <c r="AS167" s="28">
        <v>187907.203025</v>
      </c>
      <c r="AT167" s="28">
        <v>360232.78961322602</v>
      </c>
      <c r="AU167" s="28">
        <v>0</v>
      </c>
      <c r="AV167" s="28">
        <v>5.5237350606940003E-4</v>
      </c>
      <c r="AW167" s="28">
        <v>0</v>
      </c>
      <c r="AX167" s="28">
        <v>0</v>
      </c>
      <c r="AY167" s="28">
        <v>0</v>
      </c>
      <c r="AZ167" s="28">
        <v>0</v>
      </c>
      <c r="BA167" s="28">
        <v>0</v>
      </c>
      <c r="BB167" s="28">
        <v>0.38347643723816799</v>
      </c>
      <c r="BC167" s="28">
        <v>0.111646398787087</v>
      </c>
      <c r="BD167" s="28">
        <v>0.34118884302459301</v>
      </c>
      <c r="BE167" s="28">
        <v>0</v>
      </c>
      <c r="BF167" s="28">
        <v>5.4388252450208098E-2</v>
      </c>
      <c r="BG167" s="28">
        <v>0</v>
      </c>
      <c r="BH167" s="28">
        <v>0</v>
      </c>
      <c r="BI167" s="28">
        <v>3.2836646288971001E-3</v>
      </c>
      <c r="BJ167" s="28">
        <v>5.4123116255596702E-2</v>
      </c>
      <c r="BK167" s="28">
        <v>0</v>
      </c>
      <c r="BL167" s="28">
        <v>1.7600116212296499E-2</v>
      </c>
      <c r="BM167" s="28">
        <v>3.3740797897082397E-2</v>
      </c>
      <c r="BN167" s="28">
        <v>0.65804298699957098</v>
      </c>
      <c r="BO167" s="28">
        <v>10676475.1299605</v>
      </c>
    </row>
    <row r="168" spans="1:67" hidden="1" x14ac:dyDescent="0.25">
      <c r="A168" s="28" t="s">
        <v>167</v>
      </c>
      <c r="B168" s="28" t="s">
        <v>382</v>
      </c>
      <c r="C168" s="28">
        <v>2028</v>
      </c>
      <c r="D168" s="28">
        <v>0</v>
      </c>
      <c r="E168" s="28">
        <v>2</v>
      </c>
      <c r="F168" s="28">
        <v>16.215781459754101</v>
      </c>
      <c r="G168" s="28">
        <v>0</v>
      </c>
      <c r="H168" s="28">
        <v>0</v>
      </c>
      <c r="I168" s="28">
        <v>0</v>
      </c>
      <c r="J168" s="28">
        <v>187.7</v>
      </c>
      <c r="K168" s="28">
        <v>5771</v>
      </c>
      <c r="L168" s="28">
        <v>0</v>
      </c>
      <c r="M168" s="28">
        <v>0</v>
      </c>
      <c r="N168" s="28">
        <v>0</v>
      </c>
      <c r="O168" s="28">
        <v>0</v>
      </c>
      <c r="P168" s="28">
        <v>261</v>
      </c>
      <c r="Q168" s="28">
        <v>3313.0998</v>
      </c>
      <c r="R168" s="28">
        <v>0</v>
      </c>
      <c r="S168" s="28">
        <v>8096.8276150566198</v>
      </c>
      <c r="T168" s="28">
        <v>4166.8999999999996</v>
      </c>
      <c r="U168" s="28">
        <v>3318</v>
      </c>
      <c r="V168" s="28">
        <v>0</v>
      </c>
      <c r="W168" s="28">
        <v>2672</v>
      </c>
      <c r="X168" s="28">
        <v>2232</v>
      </c>
      <c r="Y168" s="28">
        <v>0</v>
      </c>
      <c r="Z168" s="28">
        <v>399.18181818181802</v>
      </c>
      <c r="AA168" s="28">
        <v>191</v>
      </c>
      <c r="AB168" s="28">
        <v>0</v>
      </c>
      <c r="AC168" s="28">
        <v>32413.059300000001</v>
      </c>
      <c r="AD168" s="28">
        <v>34707871.501208901</v>
      </c>
      <c r="AE168" s="28">
        <v>0</v>
      </c>
      <c r="AF168" s="28">
        <v>0</v>
      </c>
      <c r="AG168" s="28">
        <v>0</v>
      </c>
      <c r="AH168" s="28">
        <v>0</v>
      </c>
      <c r="AI168" s="28">
        <v>1453927.028832</v>
      </c>
      <c r="AJ168" s="28">
        <v>3224399.9712</v>
      </c>
      <c r="AK168" s="28">
        <v>10735905.758618699</v>
      </c>
      <c r="AL168" s="28">
        <v>0</v>
      </c>
      <c r="AM168" s="28">
        <v>38987107.9552733</v>
      </c>
      <c r="AN168" s="28">
        <v>3218215.3679753002</v>
      </c>
      <c r="AO168" s="28">
        <v>26502373.699200001</v>
      </c>
      <c r="AP168" s="28">
        <v>0</v>
      </c>
      <c r="AQ168" s="28">
        <v>2877091.0286400001</v>
      </c>
      <c r="AR168" s="28">
        <v>0</v>
      </c>
      <c r="AS168" s="28">
        <v>525013.686674</v>
      </c>
      <c r="AT168" s="28">
        <v>374637.968495771</v>
      </c>
      <c r="AU168" s="28">
        <v>0</v>
      </c>
      <c r="AV168" s="28">
        <v>2.6429659943439998E-4</v>
      </c>
      <c r="AW168" s="28">
        <v>0.28300853450682401</v>
      </c>
      <c r="AX168" s="28">
        <v>0</v>
      </c>
      <c r="AY168" s="28">
        <v>0</v>
      </c>
      <c r="AZ168" s="28">
        <v>0</v>
      </c>
      <c r="BA168" s="28">
        <v>0</v>
      </c>
      <c r="BB168" s="28">
        <v>1.18553440448018E-2</v>
      </c>
      <c r="BC168" s="28">
        <v>2.6291808487344699E-2</v>
      </c>
      <c r="BD168" s="28">
        <v>8.7540745771294004E-2</v>
      </c>
      <c r="BE168" s="28">
        <v>0</v>
      </c>
      <c r="BF168" s="28">
        <v>0.31790149639965398</v>
      </c>
      <c r="BG168" s="28">
        <v>2.6241379134595001E-2</v>
      </c>
      <c r="BH168" s="28">
        <v>0.216100775332809</v>
      </c>
      <c r="BI168" s="28">
        <v>0</v>
      </c>
      <c r="BJ168" s="28">
        <v>2.3459845863200601E-2</v>
      </c>
      <c r="BK168" s="28">
        <v>0</v>
      </c>
      <c r="BL168" s="28">
        <v>4.2809699251208002E-3</v>
      </c>
      <c r="BM168" s="28">
        <v>3.0548039349203001E-3</v>
      </c>
      <c r="BN168" s="28">
        <v>54.058723436880797</v>
      </c>
      <c r="BO168" s="28">
        <v>122638957.025418</v>
      </c>
    </row>
    <row r="169" spans="1:67" hidden="1" x14ac:dyDescent="0.25">
      <c r="A169" s="28" t="s">
        <v>168</v>
      </c>
      <c r="B169" s="28" t="s">
        <v>382</v>
      </c>
      <c r="C169" s="28">
        <v>2028</v>
      </c>
      <c r="D169" s="28">
        <v>0</v>
      </c>
      <c r="E169" s="28">
        <v>32</v>
      </c>
      <c r="F169" s="28">
        <v>201.56588701971401</v>
      </c>
      <c r="G169" s="28">
        <v>0</v>
      </c>
      <c r="H169" s="28">
        <v>0</v>
      </c>
      <c r="I169" s="28">
        <v>0</v>
      </c>
      <c r="J169" s="28">
        <v>85.9</v>
      </c>
      <c r="K169" s="28">
        <v>2394.5</v>
      </c>
      <c r="L169" s="28">
        <v>0</v>
      </c>
      <c r="M169" s="28">
        <v>0</v>
      </c>
      <c r="N169" s="28">
        <v>0</v>
      </c>
      <c r="O169" s="28">
        <v>0</v>
      </c>
      <c r="P169" s="28">
        <v>172.6</v>
      </c>
      <c r="Q169" s="28">
        <v>5091.3185999999996</v>
      </c>
      <c r="R169" s="28">
        <v>0</v>
      </c>
      <c r="S169" s="28">
        <v>2499.3000000000002</v>
      </c>
      <c r="T169" s="28">
        <v>2476.3000000000002</v>
      </c>
      <c r="U169" s="28">
        <v>1657</v>
      </c>
      <c r="V169" s="28">
        <v>0</v>
      </c>
      <c r="W169" s="28">
        <v>405</v>
      </c>
      <c r="X169" s="28">
        <v>0</v>
      </c>
      <c r="Y169" s="28">
        <v>0</v>
      </c>
      <c r="Z169" s="28">
        <v>1115.54545454545</v>
      </c>
      <c r="AA169" s="28">
        <v>6104.8204623137199</v>
      </c>
      <c r="AB169" s="28">
        <v>0</v>
      </c>
      <c r="AC169" s="28">
        <v>32752.666799999999</v>
      </c>
      <c r="AD169" s="28">
        <v>13354921.652352</v>
      </c>
      <c r="AE169" s="28">
        <v>0</v>
      </c>
      <c r="AF169" s="28">
        <v>0</v>
      </c>
      <c r="AG169" s="28">
        <v>0</v>
      </c>
      <c r="AH169" s="28">
        <v>0</v>
      </c>
      <c r="AI169" s="28">
        <v>875542.533624331</v>
      </c>
      <c r="AJ169" s="28">
        <v>8546104.8944000006</v>
      </c>
      <c r="AK169" s="28">
        <v>17341691.154732902</v>
      </c>
      <c r="AL169" s="28">
        <v>0</v>
      </c>
      <c r="AM169" s="28">
        <v>2632897.5960828601</v>
      </c>
      <c r="AN169" s="28">
        <v>1640681.7347751299</v>
      </c>
      <c r="AO169" s="28">
        <v>13235211.9408</v>
      </c>
      <c r="AP169" s="28">
        <v>0</v>
      </c>
      <c r="AQ169" s="28">
        <v>398544.49378771399</v>
      </c>
      <c r="AR169" s="28">
        <v>0</v>
      </c>
      <c r="AS169" s="28">
        <v>1518430.91802399</v>
      </c>
      <c r="AT169" s="28">
        <v>13594029.3407559</v>
      </c>
      <c r="AU169" s="28">
        <v>0</v>
      </c>
      <c r="AV169" s="28">
        <v>4.4761930721659999E-4</v>
      </c>
      <c r="AW169" s="28">
        <v>0.18251706996752801</v>
      </c>
      <c r="AX169" s="28">
        <v>0</v>
      </c>
      <c r="AY169" s="28">
        <v>0</v>
      </c>
      <c r="AZ169" s="28">
        <v>0</v>
      </c>
      <c r="BA169" s="28">
        <v>0</v>
      </c>
      <c r="BB169" s="28">
        <v>1.19657353318067E-2</v>
      </c>
      <c r="BC169" s="28">
        <v>0.11679664363184999</v>
      </c>
      <c r="BD169" s="28">
        <v>0.237002862333245</v>
      </c>
      <c r="BE169" s="28">
        <v>0</v>
      </c>
      <c r="BF169" s="28">
        <v>3.5982895839524402E-2</v>
      </c>
      <c r="BG169" s="28">
        <v>2.2422626712127601E-2</v>
      </c>
      <c r="BH169" s="28">
        <v>0.18088103896952601</v>
      </c>
      <c r="BI169" s="28">
        <v>0</v>
      </c>
      <c r="BJ169" s="28">
        <v>5.4467690003268E-3</v>
      </c>
      <c r="BK169" s="28">
        <v>0</v>
      </c>
      <c r="BL169" s="28">
        <v>2.0751867313054201E-2</v>
      </c>
      <c r="BM169" s="28">
        <v>0.18578487159379201</v>
      </c>
      <c r="BN169" s="28">
        <v>16.107732985308399</v>
      </c>
      <c r="BO169" s="28">
        <v>73170808.926134899</v>
      </c>
    </row>
    <row r="170" spans="1:67" hidden="1" x14ac:dyDescent="0.25">
      <c r="A170" s="28" t="s">
        <v>170</v>
      </c>
      <c r="B170" s="28" t="s">
        <v>382</v>
      </c>
      <c r="C170" s="28">
        <v>2028</v>
      </c>
      <c r="D170" s="28">
        <v>0</v>
      </c>
      <c r="E170" s="28">
        <v>23.986392556310101</v>
      </c>
      <c r="F170" s="28">
        <v>36.189445288116403</v>
      </c>
      <c r="G170" s="28">
        <v>0</v>
      </c>
      <c r="H170" s="28">
        <v>0</v>
      </c>
      <c r="I170" s="28">
        <v>0</v>
      </c>
      <c r="J170" s="28">
        <v>0</v>
      </c>
      <c r="K170" s="28">
        <v>9517.5</v>
      </c>
      <c r="L170" s="28">
        <v>0</v>
      </c>
      <c r="M170" s="28">
        <v>0</v>
      </c>
      <c r="N170" s="28">
        <v>0</v>
      </c>
      <c r="O170" s="28">
        <v>0</v>
      </c>
      <c r="P170" s="28">
        <v>570</v>
      </c>
      <c r="Q170" s="28">
        <v>2430.1999999999998</v>
      </c>
      <c r="R170" s="28">
        <v>0</v>
      </c>
      <c r="S170" s="28">
        <v>1794.9</v>
      </c>
      <c r="T170" s="28">
        <v>2977.2</v>
      </c>
      <c r="U170" s="28">
        <v>1190</v>
      </c>
      <c r="V170" s="28">
        <v>0</v>
      </c>
      <c r="W170" s="28">
        <v>401.3</v>
      </c>
      <c r="X170" s="28">
        <v>657</v>
      </c>
      <c r="Y170" s="28">
        <v>0</v>
      </c>
      <c r="Z170" s="28">
        <v>239.45454545454501</v>
      </c>
      <c r="AA170" s="28">
        <v>91.1</v>
      </c>
      <c r="AB170" s="28">
        <v>0</v>
      </c>
      <c r="AC170" s="28">
        <v>0</v>
      </c>
      <c r="AD170" s="28">
        <v>58118732.052572802</v>
      </c>
      <c r="AE170" s="28">
        <v>0</v>
      </c>
      <c r="AF170" s="28">
        <v>0</v>
      </c>
      <c r="AG170" s="28">
        <v>0</v>
      </c>
      <c r="AH170" s="28">
        <v>0</v>
      </c>
      <c r="AI170" s="28">
        <v>1158331.0304159899</v>
      </c>
      <c r="AJ170" s="28">
        <v>0</v>
      </c>
      <c r="AK170" s="28">
        <v>8531049.9947801903</v>
      </c>
      <c r="AL170" s="28">
        <v>0</v>
      </c>
      <c r="AM170" s="28">
        <v>1552276.2740406201</v>
      </c>
      <c r="AN170" s="28">
        <v>143855.15939468899</v>
      </c>
      <c r="AO170" s="28">
        <v>9505070.7359999996</v>
      </c>
      <c r="AP170" s="28">
        <v>0</v>
      </c>
      <c r="AQ170" s="28">
        <v>75518.625599999999</v>
      </c>
      <c r="AR170" s="28">
        <v>0</v>
      </c>
      <c r="AS170" s="28">
        <v>350289.90414100001</v>
      </c>
      <c r="AT170" s="28">
        <v>195378.303303094</v>
      </c>
      <c r="AU170" s="28">
        <v>0</v>
      </c>
      <c r="AV170" s="28">
        <v>0</v>
      </c>
      <c r="AW170" s="28">
        <v>0.72985515015343105</v>
      </c>
      <c r="AX170" s="28">
        <v>0</v>
      </c>
      <c r="AY170" s="28">
        <v>0</v>
      </c>
      <c r="AZ170" s="28">
        <v>0</v>
      </c>
      <c r="BA170" s="28">
        <v>0</v>
      </c>
      <c r="BB170" s="28">
        <v>1.45463233328439E-2</v>
      </c>
      <c r="BC170" s="28">
        <v>0</v>
      </c>
      <c r="BD170" s="28">
        <v>0.107132942426796</v>
      </c>
      <c r="BE170" s="28">
        <v>0</v>
      </c>
      <c r="BF170" s="28">
        <v>1.9493488468480299E-2</v>
      </c>
      <c r="BG170" s="28">
        <v>1.8065333714676001E-3</v>
      </c>
      <c r="BH170" s="28">
        <v>0.119364696789443</v>
      </c>
      <c r="BI170" s="28">
        <v>0</v>
      </c>
      <c r="BJ170" s="28">
        <v>9.4836304716369995E-4</v>
      </c>
      <c r="BK170" s="28">
        <v>0</v>
      </c>
      <c r="BL170" s="28">
        <v>4.3989412974940996E-3</v>
      </c>
      <c r="BM170" s="28">
        <v>2.4535611128784999E-3</v>
      </c>
      <c r="BN170" s="28">
        <v>60.028405189237297</v>
      </c>
      <c r="BO170" s="28">
        <v>79630502.080248401</v>
      </c>
    </row>
    <row r="171" spans="1:67" hidden="1" x14ac:dyDescent="0.25">
      <c r="A171" s="28" t="s">
        <v>169</v>
      </c>
      <c r="B171" s="28" t="s">
        <v>382</v>
      </c>
      <c r="C171" s="28">
        <v>2028</v>
      </c>
      <c r="D171" s="28">
        <v>0</v>
      </c>
      <c r="E171" s="28">
        <v>0</v>
      </c>
      <c r="F171" s="28">
        <v>0.46208347275</v>
      </c>
      <c r="G171" s="28">
        <v>0</v>
      </c>
      <c r="H171" s="28">
        <v>0</v>
      </c>
      <c r="I171" s="28">
        <v>0</v>
      </c>
      <c r="J171" s="28">
        <v>0</v>
      </c>
      <c r="K171" s="28">
        <v>1004</v>
      </c>
      <c r="L171" s="28">
        <v>0</v>
      </c>
      <c r="M171" s="28">
        <v>0</v>
      </c>
      <c r="N171" s="28">
        <v>0</v>
      </c>
      <c r="O171" s="28">
        <v>0</v>
      </c>
      <c r="P171" s="28">
        <v>0</v>
      </c>
      <c r="Q171" s="28">
        <v>0</v>
      </c>
      <c r="R171" s="28">
        <v>0</v>
      </c>
      <c r="S171" s="28">
        <v>7796.1</v>
      </c>
      <c r="T171" s="28">
        <v>1330.2</v>
      </c>
      <c r="U171" s="28">
        <v>1401</v>
      </c>
      <c r="V171" s="28">
        <v>0</v>
      </c>
      <c r="W171" s="28">
        <v>1459.1</v>
      </c>
      <c r="X171" s="28">
        <v>0</v>
      </c>
      <c r="Y171" s="28">
        <v>0</v>
      </c>
      <c r="Z171" s="28">
        <v>92.727272727272606</v>
      </c>
      <c r="AA171" s="28">
        <v>339.21538461538501</v>
      </c>
      <c r="AB171" s="28">
        <v>0</v>
      </c>
      <c r="AC171" s="28">
        <v>0</v>
      </c>
      <c r="AD171" s="28">
        <v>6519956.9372596899</v>
      </c>
      <c r="AE171" s="28">
        <v>0</v>
      </c>
      <c r="AF171" s="28">
        <v>0</v>
      </c>
      <c r="AG171" s="28">
        <v>0</v>
      </c>
      <c r="AH171" s="28">
        <v>0</v>
      </c>
      <c r="AI171" s="28">
        <v>0</v>
      </c>
      <c r="AJ171" s="28">
        <v>0</v>
      </c>
      <c r="AK171" s="28">
        <v>0</v>
      </c>
      <c r="AL171" s="28">
        <v>0</v>
      </c>
      <c r="AM171" s="28">
        <v>9261218.3849163596</v>
      </c>
      <c r="AN171" s="28">
        <v>159733.50137563399</v>
      </c>
      <c r="AO171" s="28">
        <v>11190423.614399999</v>
      </c>
      <c r="AP171" s="28">
        <v>0</v>
      </c>
      <c r="AQ171" s="28">
        <v>7323.0182400000003</v>
      </c>
      <c r="AR171" s="28">
        <v>0</v>
      </c>
      <c r="AS171" s="28">
        <v>139262.89198399999</v>
      </c>
      <c r="AT171" s="28">
        <v>625139.16263178806</v>
      </c>
      <c r="AU171" s="28">
        <v>0</v>
      </c>
      <c r="AV171" s="28">
        <v>0</v>
      </c>
      <c r="AW171" s="28">
        <v>0.23366460592120999</v>
      </c>
      <c r="AX171" s="28">
        <v>0</v>
      </c>
      <c r="AY171" s="28">
        <v>0</v>
      </c>
      <c r="AZ171" s="28">
        <v>0</v>
      </c>
      <c r="BA171" s="28">
        <v>0</v>
      </c>
      <c r="BB171" s="28">
        <v>0</v>
      </c>
      <c r="BC171" s="28">
        <v>0</v>
      </c>
      <c r="BD171" s="28">
        <v>0</v>
      </c>
      <c r="BE171" s="28">
        <v>0</v>
      </c>
      <c r="BF171" s="28">
        <v>0.33190693820307199</v>
      </c>
      <c r="BG171" s="28">
        <v>5.7245877557957001E-3</v>
      </c>
      <c r="BH171" s="28">
        <v>0.40104650216434801</v>
      </c>
      <c r="BI171" s="28">
        <v>0</v>
      </c>
      <c r="BJ171" s="28">
        <v>2.6244501116630002E-4</v>
      </c>
      <c r="BK171" s="28">
        <v>0</v>
      </c>
      <c r="BL171" s="28">
        <v>4.9909545550718996E-3</v>
      </c>
      <c r="BM171" s="28">
        <v>2.2403966389334101E-2</v>
      </c>
      <c r="BN171" s="28">
        <v>11.172174808527901</v>
      </c>
      <c r="BO171" s="28">
        <v>27903057.510807399</v>
      </c>
    </row>
    <row r="172" spans="1:67" hidden="1" x14ac:dyDescent="0.25">
      <c r="A172" s="28" t="s">
        <v>171</v>
      </c>
      <c r="B172" s="28" t="s">
        <v>382</v>
      </c>
      <c r="C172" s="28">
        <v>2028</v>
      </c>
      <c r="D172" s="28">
        <v>0</v>
      </c>
      <c r="E172" s="28">
        <v>400</v>
      </c>
      <c r="F172" s="28">
        <v>0</v>
      </c>
      <c r="G172" s="28">
        <v>0</v>
      </c>
      <c r="H172" s="28">
        <v>0</v>
      </c>
      <c r="I172" s="28">
        <v>0</v>
      </c>
      <c r="J172" s="28">
        <v>0</v>
      </c>
      <c r="K172" s="28">
        <v>4.2927661423877099</v>
      </c>
      <c r="L172" s="28">
        <v>0</v>
      </c>
      <c r="M172" s="28">
        <v>0</v>
      </c>
      <c r="N172" s="28">
        <v>0</v>
      </c>
      <c r="O172" s="28">
        <v>0</v>
      </c>
      <c r="P172" s="28">
        <v>2863.7</v>
      </c>
      <c r="Q172" s="28">
        <v>1773.5696</v>
      </c>
      <c r="R172" s="28">
        <v>0</v>
      </c>
      <c r="S172" s="28">
        <v>40</v>
      </c>
      <c r="T172" s="28">
        <v>404.9</v>
      </c>
      <c r="U172" s="28">
        <v>0</v>
      </c>
      <c r="V172" s="28">
        <v>0</v>
      </c>
      <c r="W172" s="28">
        <v>52</v>
      </c>
      <c r="X172" s="28">
        <v>0</v>
      </c>
      <c r="Y172" s="28">
        <v>0</v>
      </c>
      <c r="Z172" s="28">
        <v>51.272727272727302</v>
      </c>
      <c r="AA172" s="28">
        <v>16.999999999999901</v>
      </c>
      <c r="AB172" s="28">
        <v>0</v>
      </c>
      <c r="AC172" s="28">
        <v>0</v>
      </c>
      <c r="AD172" s="28">
        <v>26653.5298651259</v>
      </c>
      <c r="AE172" s="28">
        <v>0</v>
      </c>
      <c r="AF172" s="28">
        <v>0</v>
      </c>
      <c r="AG172" s="28">
        <v>0</v>
      </c>
      <c r="AH172" s="28">
        <v>0</v>
      </c>
      <c r="AI172" s="28">
        <v>10933921.159273099</v>
      </c>
      <c r="AJ172" s="28">
        <v>70080</v>
      </c>
      <c r="AK172" s="28">
        <v>6913022.7369284797</v>
      </c>
      <c r="AL172" s="28">
        <v>0</v>
      </c>
      <c r="AM172" s="28">
        <v>0</v>
      </c>
      <c r="AN172" s="28">
        <v>106425.143207705</v>
      </c>
      <c r="AO172" s="28">
        <v>0</v>
      </c>
      <c r="AP172" s="28">
        <v>0</v>
      </c>
      <c r="AQ172" s="28">
        <v>0</v>
      </c>
      <c r="AR172" s="28">
        <v>0</v>
      </c>
      <c r="AS172" s="28">
        <v>75190.188047999996</v>
      </c>
      <c r="AT172" s="28">
        <v>31075.648986745698</v>
      </c>
      <c r="AU172" s="28">
        <v>0</v>
      </c>
      <c r="AV172" s="28">
        <v>0</v>
      </c>
      <c r="AW172" s="28">
        <v>1.4679989559951E-3</v>
      </c>
      <c r="AX172" s="28">
        <v>0</v>
      </c>
      <c r="AY172" s="28">
        <v>0</v>
      </c>
      <c r="AZ172" s="28">
        <v>0</v>
      </c>
      <c r="BA172" s="28">
        <v>0</v>
      </c>
      <c r="BB172" s="28">
        <v>0.602208597809332</v>
      </c>
      <c r="BC172" s="28">
        <v>3.8598027111879001E-3</v>
      </c>
      <c r="BD172" s="28">
        <v>0.38074919952198499</v>
      </c>
      <c r="BE172" s="28">
        <v>0</v>
      </c>
      <c r="BF172" s="28">
        <v>0</v>
      </c>
      <c r="BG172" s="28">
        <v>5.8615875612394999E-3</v>
      </c>
      <c r="BH172" s="28">
        <v>0</v>
      </c>
      <c r="BI172" s="28">
        <v>0</v>
      </c>
      <c r="BJ172" s="28">
        <v>0</v>
      </c>
      <c r="BK172" s="28">
        <v>0</v>
      </c>
      <c r="BL172" s="28">
        <v>4.1412570160159999E-3</v>
      </c>
      <c r="BM172" s="28">
        <v>1.7115564242432E-3</v>
      </c>
      <c r="BN172" s="28">
        <v>9.5154961926692996E-2</v>
      </c>
      <c r="BO172" s="28">
        <v>18156368.406309102</v>
      </c>
    </row>
    <row r="173" spans="1:67" hidden="1" x14ac:dyDescent="0.25">
      <c r="A173" s="28" t="s">
        <v>178</v>
      </c>
      <c r="B173" s="28" t="s">
        <v>382</v>
      </c>
      <c r="C173" s="28">
        <v>2028</v>
      </c>
      <c r="D173" s="28">
        <v>0</v>
      </c>
      <c r="E173" s="28">
        <v>19.600000000000001</v>
      </c>
      <c r="F173" s="28">
        <v>0</v>
      </c>
      <c r="G173" s="28">
        <v>0</v>
      </c>
      <c r="H173" s="28">
        <v>0</v>
      </c>
      <c r="I173" s="28">
        <v>0</v>
      </c>
      <c r="J173" s="28">
        <v>197.7</v>
      </c>
      <c r="K173" s="28">
        <v>8288</v>
      </c>
      <c r="L173" s="28">
        <v>0</v>
      </c>
      <c r="M173" s="28">
        <v>0</v>
      </c>
      <c r="N173" s="28">
        <v>0</v>
      </c>
      <c r="O173" s="28">
        <v>0</v>
      </c>
      <c r="P173" s="28">
        <v>1836.9</v>
      </c>
      <c r="Q173" s="28">
        <v>208</v>
      </c>
      <c r="R173" s="28">
        <v>0</v>
      </c>
      <c r="S173" s="28">
        <v>5640.2</v>
      </c>
      <c r="T173" s="28">
        <v>6464.2</v>
      </c>
      <c r="U173" s="28">
        <v>5149.6000000000004</v>
      </c>
      <c r="V173" s="28">
        <v>0</v>
      </c>
      <c r="W173" s="28">
        <v>355.6</v>
      </c>
      <c r="X173" s="28">
        <v>86</v>
      </c>
      <c r="Y173" s="28">
        <v>0</v>
      </c>
      <c r="Z173" s="28">
        <v>1375.27272727272</v>
      </c>
      <c r="AA173" s="28">
        <v>5823.1</v>
      </c>
      <c r="AB173" s="28">
        <v>0</v>
      </c>
      <c r="AC173" s="28">
        <v>8268.5999999999694</v>
      </c>
      <c r="AD173" s="28">
        <v>35147764.971706599</v>
      </c>
      <c r="AE173" s="28">
        <v>0</v>
      </c>
      <c r="AF173" s="28">
        <v>0</v>
      </c>
      <c r="AG173" s="28">
        <v>0</v>
      </c>
      <c r="AH173" s="28">
        <v>0</v>
      </c>
      <c r="AI173" s="28">
        <v>4563267.7028160002</v>
      </c>
      <c r="AJ173" s="28">
        <v>0</v>
      </c>
      <c r="AK173" s="28">
        <v>589595.42358225596</v>
      </c>
      <c r="AL173" s="28">
        <v>0</v>
      </c>
      <c r="AM173" s="28">
        <v>37748890.6595596</v>
      </c>
      <c r="AN173" s="28">
        <v>4599087.9184600199</v>
      </c>
      <c r="AO173" s="28">
        <v>41132195.178240001</v>
      </c>
      <c r="AP173" s="28">
        <v>0</v>
      </c>
      <c r="AQ173" s="28">
        <v>457055.89905000001</v>
      </c>
      <c r="AR173" s="28">
        <v>0</v>
      </c>
      <c r="AS173" s="28">
        <v>2068110.17206</v>
      </c>
      <c r="AT173" s="28">
        <v>11795679.9870495</v>
      </c>
      <c r="AU173" s="28">
        <v>0</v>
      </c>
      <c r="AV173" s="29">
        <v>5.98697052955655E-5</v>
      </c>
      <c r="AW173" s="28">
        <v>0.254491247690525</v>
      </c>
      <c r="AX173" s="28">
        <v>0</v>
      </c>
      <c r="AY173" s="28">
        <v>0</v>
      </c>
      <c r="AZ173" s="28">
        <v>0</v>
      </c>
      <c r="BA173" s="28">
        <v>0</v>
      </c>
      <c r="BB173" s="28">
        <v>3.3040840354155103E-2</v>
      </c>
      <c r="BC173" s="28">
        <v>0</v>
      </c>
      <c r="BD173" s="28">
        <v>4.2690303380843002E-3</v>
      </c>
      <c r="BE173" s="28">
        <v>0</v>
      </c>
      <c r="BF173" s="28">
        <v>0.27332498355493801</v>
      </c>
      <c r="BG173" s="28">
        <v>3.3300200554700697E-2</v>
      </c>
      <c r="BH173" s="28">
        <v>0.29782217104236702</v>
      </c>
      <c r="BI173" s="28">
        <v>0</v>
      </c>
      <c r="BJ173" s="28">
        <v>3.3093633722423E-3</v>
      </c>
      <c r="BK173" s="28">
        <v>0</v>
      </c>
      <c r="BL173" s="28">
        <v>1.49743785550146E-2</v>
      </c>
      <c r="BM173" s="28">
        <v>8.5407914832675E-2</v>
      </c>
      <c r="BN173" s="28">
        <v>50.259113130447702</v>
      </c>
      <c r="BO173" s="28">
        <v>138109916.51252401</v>
      </c>
    </row>
    <row r="174" spans="1:67" hidden="1" x14ac:dyDescent="0.25">
      <c r="A174" s="28" t="s">
        <v>179</v>
      </c>
      <c r="B174" s="28" t="s">
        <v>382</v>
      </c>
      <c r="C174" s="28">
        <v>2028</v>
      </c>
      <c r="D174" s="28">
        <v>0</v>
      </c>
      <c r="E174" s="28">
        <v>0</v>
      </c>
      <c r="F174" s="28">
        <v>17.7228856070411</v>
      </c>
      <c r="G174" s="28">
        <v>0</v>
      </c>
      <c r="H174" s="28">
        <v>0</v>
      </c>
      <c r="I174" s="28">
        <v>0</v>
      </c>
      <c r="J174" s="28">
        <v>0</v>
      </c>
      <c r="K174" s="28">
        <v>2250</v>
      </c>
      <c r="L174" s="28">
        <v>0</v>
      </c>
      <c r="M174" s="28">
        <v>0</v>
      </c>
      <c r="N174" s="28">
        <v>0</v>
      </c>
      <c r="O174" s="28">
        <v>0</v>
      </c>
      <c r="P174" s="28">
        <v>557</v>
      </c>
      <c r="Q174" s="28">
        <v>4730.6801999999898</v>
      </c>
      <c r="R174" s="28">
        <v>0</v>
      </c>
      <c r="S174" s="28">
        <v>5.3</v>
      </c>
      <c r="T174" s="28">
        <v>520.79999999999995</v>
      </c>
      <c r="U174" s="28">
        <v>0</v>
      </c>
      <c r="V174" s="28">
        <v>0</v>
      </c>
      <c r="W174" s="28">
        <v>78.2</v>
      </c>
      <c r="X174" s="28">
        <v>0</v>
      </c>
      <c r="Y174" s="28">
        <v>0</v>
      </c>
      <c r="Z174" s="28">
        <v>69.363636363636402</v>
      </c>
      <c r="AA174" s="28">
        <v>0</v>
      </c>
      <c r="AB174" s="28">
        <v>0</v>
      </c>
      <c r="AC174" s="28">
        <v>0</v>
      </c>
      <c r="AD174" s="28">
        <v>12398209.3598559</v>
      </c>
      <c r="AE174" s="28">
        <v>0</v>
      </c>
      <c r="AF174" s="28">
        <v>0</v>
      </c>
      <c r="AG174" s="28">
        <v>0</v>
      </c>
      <c r="AH174" s="28">
        <v>0</v>
      </c>
      <c r="AI174" s="28">
        <v>1994805.1138684601</v>
      </c>
      <c r="AJ174" s="28">
        <v>8546104.8944000006</v>
      </c>
      <c r="AK174" s="28">
        <v>16935851.532715399</v>
      </c>
      <c r="AL174" s="28">
        <v>0</v>
      </c>
      <c r="AM174" s="28">
        <v>0</v>
      </c>
      <c r="AN174" s="28">
        <v>200283.524186091</v>
      </c>
      <c r="AO174" s="28">
        <v>0</v>
      </c>
      <c r="AP174" s="28">
        <v>0</v>
      </c>
      <c r="AQ174" s="28">
        <v>92939.040599999993</v>
      </c>
      <c r="AR174" s="28">
        <v>0</v>
      </c>
      <c r="AS174" s="28">
        <v>96932.967019000003</v>
      </c>
      <c r="AT174" s="28">
        <v>0</v>
      </c>
      <c r="AU174" s="28">
        <v>0</v>
      </c>
      <c r="AV174" s="28">
        <v>0</v>
      </c>
      <c r="AW174" s="28">
        <v>0.30791432831076498</v>
      </c>
      <c r="AX174" s="28">
        <v>0</v>
      </c>
      <c r="AY174" s="28">
        <v>0</v>
      </c>
      <c r="AZ174" s="28">
        <v>0</v>
      </c>
      <c r="BA174" s="28">
        <v>0</v>
      </c>
      <c r="BB174" s="28">
        <v>4.9541757113450498E-2</v>
      </c>
      <c r="BC174" s="28">
        <v>0.212245822913181</v>
      </c>
      <c r="BD174" s="28">
        <v>0.42060842801637599</v>
      </c>
      <c r="BE174" s="28">
        <v>0</v>
      </c>
      <c r="BF174" s="28">
        <v>0</v>
      </c>
      <c r="BG174" s="28">
        <v>4.9741188450288997E-3</v>
      </c>
      <c r="BH174" s="28">
        <v>0</v>
      </c>
      <c r="BI174" s="28">
        <v>0</v>
      </c>
      <c r="BJ174" s="28">
        <v>2.3081770463447E-3</v>
      </c>
      <c r="BK174" s="28">
        <v>0</v>
      </c>
      <c r="BL174" s="28">
        <v>2.4073677548521999E-3</v>
      </c>
      <c r="BM174" s="28">
        <v>0</v>
      </c>
      <c r="BN174" s="28">
        <v>14.7163031061444</v>
      </c>
      <c r="BO174" s="28">
        <v>40265126.432644799</v>
      </c>
    </row>
    <row r="175" spans="1:67" hidden="1" x14ac:dyDescent="0.25">
      <c r="A175" s="28" t="s">
        <v>172</v>
      </c>
      <c r="B175" s="28" t="s">
        <v>382</v>
      </c>
      <c r="C175" s="28">
        <v>2028</v>
      </c>
      <c r="D175" s="28">
        <v>0</v>
      </c>
      <c r="E175" s="28">
        <v>28.187949349181</v>
      </c>
      <c r="F175" s="28">
        <v>135.04056817480401</v>
      </c>
      <c r="G175" s="28">
        <v>0</v>
      </c>
      <c r="H175" s="28">
        <v>0</v>
      </c>
      <c r="I175" s="28">
        <v>0</v>
      </c>
      <c r="J175" s="28">
        <v>0</v>
      </c>
      <c r="K175" s="28">
        <v>3360.5990000000002</v>
      </c>
      <c r="L175" s="28">
        <v>0</v>
      </c>
      <c r="M175" s="28">
        <v>0</v>
      </c>
      <c r="N175" s="28">
        <v>0</v>
      </c>
      <c r="O175" s="28">
        <v>0</v>
      </c>
      <c r="P175" s="28">
        <v>283</v>
      </c>
      <c r="Q175" s="28">
        <v>2702.1</v>
      </c>
      <c r="R175" s="28">
        <v>0</v>
      </c>
      <c r="S175" s="28">
        <v>338.2</v>
      </c>
      <c r="T175" s="28">
        <v>997.8</v>
      </c>
      <c r="U175" s="28">
        <v>770</v>
      </c>
      <c r="V175" s="28">
        <v>0</v>
      </c>
      <c r="W175" s="28">
        <v>54.7</v>
      </c>
      <c r="X175" s="28">
        <v>0</v>
      </c>
      <c r="Y175" s="28">
        <v>0</v>
      </c>
      <c r="Z175" s="28">
        <v>79.181818181818201</v>
      </c>
      <c r="AA175" s="28">
        <v>4445.5067571416203</v>
      </c>
      <c r="AB175" s="28">
        <v>0</v>
      </c>
      <c r="AC175" s="28">
        <v>0</v>
      </c>
      <c r="AD175" s="28">
        <v>9105585.7856977992</v>
      </c>
      <c r="AE175" s="28">
        <v>0</v>
      </c>
      <c r="AF175" s="28">
        <v>0</v>
      </c>
      <c r="AG175" s="28">
        <v>0</v>
      </c>
      <c r="AH175" s="28">
        <v>0</v>
      </c>
      <c r="AI175" s="28">
        <v>1077551.3816879999</v>
      </c>
      <c r="AJ175" s="28">
        <v>0</v>
      </c>
      <c r="AK175" s="28">
        <v>10343770.456127601</v>
      </c>
      <c r="AL175" s="28">
        <v>0</v>
      </c>
      <c r="AM175" s="28">
        <v>5262.88241261447</v>
      </c>
      <c r="AN175" s="28">
        <v>10508.47926</v>
      </c>
      <c r="AO175" s="28">
        <v>6150339.88799999</v>
      </c>
      <c r="AP175" s="28">
        <v>0</v>
      </c>
      <c r="AQ175" s="28">
        <v>51261.127679999998</v>
      </c>
      <c r="AR175" s="28">
        <v>0</v>
      </c>
      <c r="AS175" s="28">
        <v>121318.226987</v>
      </c>
      <c r="AT175" s="28">
        <v>10334939.313713299</v>
      </c>
      <c r="AU175" s="28">
        <v>0</v>
      </c>
      <c r="AV175" s="28">
        <v>0</v>
      </c>
      <c r="AW175" s="28">
        <v>0.24477027450271499</v>
      </c>
      <c r="AX175" s="28">
        <v>0</v>
      </c>
      <c r="AY175" s="28">
        <v>0</v>
      </c>
      <c r="AZ175" s="28">
        <v>0</v>
      </c>
      <c r="BA175" s="28">
        <v>0</v>
      </c>
      <c r="BB175" s="28">
        <v>2.8966016431455702E-2</v>
      </c>
      <c r="BC175" s="28">
        <v>0</v>
      </c>
      <c r="BD175" s="28">
        <v>0.27805432769808602</v>
      </c>
      <c r="BE175" s="28">
        <v>0</v>
      </c>
      <c r="BF175" s="28">
        <v>1.414732893774E-4</v>
      </c>
      <c r="BG175" s="28">
        <v>2.8248191973719998E-4</v>
      </c>
      <c r="BH175" s="28">
        <v>0.16532932840359699</v>
      </c>
      <c r="BI175" s="28">
        <v>0</v>
      </c>
      <c r="BJ175" s="28">
        <v>1.3779673915389E-3</v>
      </c>
      <c r="BK175" s="28">
        <v>0</v>
      </c>
      <c r="BL175" s="28">
        <v>3.2611955365280001E-3</v>
      </c>
      <c r="BM175" s="28">
        <v>0.27781693482696201</v>
      </c>
      <c r="BN175" s="28">
        <v>9.1201322723958107</v>
      </c>
      <c r="BO175" s="28">
        <v>37200537.541566402</v>
      </c>
    </row>
    <row r="176" spans="1:67" hidden="1" x14ac:dyDescent="0.25">
      <c r="A176" s="28" t="s">
        <v>174</v>
      </c>
      <c r="B176" s="28" t="s">
        <v>382</v>
      </c>
      <c r="C176" s="28">
        <v>2028</v>
      </c>
      <c r="D176" s="28">
        <v>0</v>
      </c>
      <c r="E176" s="28">
        <v>0</v>
      </c>
      <c r="F176" s="28">
        <v>0</v>
      </c>
      <c r="G176" s="28">
        <v>0</v>
      </c>
      <c r="H176" s="28">
        <v>0</v>
      </c>
      <c r="I176" s="28">
        <v>0</v>
      </c>
      <c r="J176" s="28">
        <v>209.9</v>
      </c>
      <c r="K176" s="28">
        <v>0</v>
      </c>
      <c r="L176" s="28">
        <v>0</v>
      </c>
      <c r="M176" s="28">
        <v>0</v>
      </c>
      <c r="N176" s="28">
        <v>0</v>
      </c>
      <c r="O176" s="28">
        <v>0</v>
      </c>
      <c r="P176" s="28">
        <v>493</v>
      </c>
      <c r="Q176" s="28">
        <v>1048.1804999999999</v>
      </c>
      <c r="R176" s="28">
        <v>0</v>
      </c>
      <c r="S176" s="28">
        <v>1258</v>
      </c>
      <c r="T176" s="28">
        <v>0</v>
      </c>
      <c r="U176" s="28">
        <v>1250.4000000000001</v>
      </c>
      <c r="V176" s="28">
        <v>0</v>
      </c>
      <c r="W176" s="28">
        <v>105.3</v>
      </c>
      <c r="X176" s="28">
        <v>0</v>
      </c>
      <c r="Y176" s="28">
        <v>0</v>
      </c>
      <c r="Z176" s="28">
        <v>160.272727272727</v>
      </c>
      <c r="AA176" s="28">
        <v>0</v>
      </c>
      <c r="AB176" s="28">
        <v>0</v>
      </c>
      <c r="AC176" s="28">
        <v>0</v>
      </c>
      <c r="AD176" s="28">
        <v>0</v>
      </c>
      <c r="AE176" s="28">
        <v>0</v>
      </c>
      <c r="AF176" s="28">
        <v>0</v>
      </c>
      <c r="AG176" s="28">
        <v>0</v>
      </c>
      <c r="AH176" s="28">
        <v>0</v>
      </c>
      <c r="AI176" s="28">
        <v>1425701.0457599999</v>
      </c>
      <c r="AJ176" s="28">
        <v>0</v>
      </c>
      <c r="AK176" s="28">
        <v>4116646.8959713201</v>
      </c>
      <c r="AL176" s="28">
        <v>0</v>
      </c>
      <c r="AM176" s="28">
        <v>884979.79410764202</v>
      </c>
      <c r="AN176" s="28">
        <v>0</v>
      </c>
      <c r="AO176" s="28">
        <v>9987512.9817600008</v>
      </c>
      <c r="AP176" s="28">
        <v>0</v>
      </c>
      <c r="AQ176" s="28">
        <v>106183.76448</v>
      </c>
      <c r="AR176" s="28">
        <v>0</v>
      </c>
      <c r="AS176" s="28">
        <v>217667.72838499999</v>
      </c>
      <c r="AT176" s="28">
        <v>0</v>
      </c>
      <c r="AU176" s="28">
        <v>0</v>
      </c>
      <c r="AV176" s="28">
        <v>0</v>
      </c>
      <c r="AW176" s="28">
        <v>0</v>
      </c>
      <c r="AX176" s="28">
        <v>0</v>
      </c>
      <c r="AY176" s="28">
        <v>0</v>
      </c>
      <c r="AZ176" s="28">
        <v>0</v>
      </c>
      <c r="BA176" s="28">
        <v>0</v>
      </c>
      <c r="BB176" s="28">
        <v>8.51739806093538E-2</v>
      </c>
      <c r="BC176" s="28">
        <v>0</v>
      </c>
      <c r="BD176" s="28">
        <v>0.245935993338706</v>
      </c>
      <c r="BE176" s="28">
        <v>0</v>
      </c>
      <c r="BF176" s="28">
        <v>5.2870306890188699E-2</v>
      </c>
      <c r="BG176" s="28">
        <v>0</v>
      </c>
      <c r="BH176" s="28">
        <v>0.59667224035079802</v>
      </c>
      <c r="BI176" s="28">
        <v>0</v>
      </c>
      <c r="BJ176" s="28">
        <v>6.3436117436712998E-3</v>
      </c>
      <c r="BK176" s="28">
        <v>0</v>
      </c>
      <c r="BL176" s="28">
        <v>1.30038670672806E-2</v>
      </c>
      <c r="BM176" s="28">
        <v>0</v>
      </c>
      <c r="BN176" s="28">
        <v>0.37165466828403099</v>
      </c>
      <c r="BO176" s="28">
        <v>16738692.2104639</v>
      </c>
    </row>
    <row r="177" spans="1:67" hidden="1" x14ac:dyDescent="0.25">
      <c r="A177" s="28" t="s">
        <v>175</v>
      </c>
      <c r="B177" s="28" t="s">
        <v>382</v>
      </c>
      <c r="C177" s="28">
        <v>2028</v>
      </c>
      <c r="D177" s="28">
        <v>0</v>
      </c>
      <c r="E177" s="28">
        <v>1174.8570087779699</v>
      </c>
      <c r="F177" s="28">
        <v>605.20279997591899</v>
      </c>
      <c r="G177" s="28">
        <v>0</v>
      </c>
      <c r="H177" s="28">
        <v>0</v>
      </c>
      <c r="I177" s="28">
        <v>0</v>
      </c>
      <c r="J177" s="28">
        <v>0</v>
      </c>
      <c r="K177" s="28">
        <v>0</v>
      </c>
      <c r="L177" s="28">
        <v>0</v>
      </c>
      <c r="M177" s="28">
        <v>0</v>
      </c>
      <c r="N177" s="28">
        <v>0</v>
      </c>
      <c r="O177" s="28">
        <v>0</v>
      </c>
      <c r="P177" s="28">
        <v>4</v>
      </c>
      <c r="Q177" s="28">
        <v>558.50379999999996</v>
      </c>
      <c r="R177" s="28">
        <v>0</v>
      </c>
      <c r="S177" s="28">
        <v>8569.5</v>
      </c>
      <c r="T177" s="28">
        <v>2360.5</v>
      </c>
      <c r="U177" s="28">
        <v>3467.1</v>
      </c>
      <c r="V177" s="28">
        <v>3758</v>
      </c>
      <c r="W177" s="28">
        <v>329.6</v>
      </c>
      <c r="X177" s="28">
        <v>420</v>
      </c>
      <c r="Y177" s="28">
        <v>99.046448070946198</v>
      </c>
      <c r="Z177" s="28">
        <v>3142.54545454545</v>
      </c>
      <c r="AA177" s="28">
        <v>2882.3121210030999</v>
      </c>
      <c r="AB177" s="28">
        <v>0</v>
      </c>
      <c r="AC177" s="28">
        <v>0</v>
      </c>
      <c r="AD177" s="28">
        <v>0</v>
      </c>
      <c r="AE177" s="28">
        <v>0</v>
      </c>
      <c r="AF177" s="28">
        <v>0</v>
      </c>
      <c r="AG177" s="28">
        <v>0</v>
      </c>
      <c r="AH177" s="28">
        <v>0</v>
      </c>
      <c r="AI177" s="28">
        <v>23489.253120000001</v>
      </c>
      <c r="AJ177" s="28">
        <v>0</v>
      </c>
      <c r="AK177" s="28">
        <v>1157605.9280251299</v>
      </c>
      <c r="AL177" s="28">
        <v>0</v>
      </c>
      <c r="AM177" s="28">
        <v>38061384.745827504</v>
      </c>
      <c r="AN177" s="28">
        <v>1544097.5535597999</v>
      </c>
      <c r="AO177" s="28">
        <v>27693303.15024</v>
      </c>
      <c r="AP177" s="28">
        <v>12127777.0917011</v>
      </c>
      <c r="AQ177" s="28">
        <v>727863.73722000001</v>
      </c>
      <c r="AR177" s="28">
        <v>205837.31304866599</v>
      </c>
      <c r="AS177" s="28">
        <v>4402121.2441199999</v>
      </c>
      <c r="AT177" s="28">
        <v>5564196.2151004402</v>
      </c>
      <c r="AU177" s="28">
        <v>0</v>
      </c>
      <c r="AV177" s="28">
        <v>0</v>
      </c>
      <c r="AW177" s="28">
        <v>0</v>
      </c>
      <c r="AX177" s="28">
        <v>0</v>
      </c>
      <c r="AY177" s="28">
        <v>0</v>
      </c>
      <c r="AZ177" s="28">
        <v>0</v>
      </c>
      <c r="BA177" s="28">
        <v>0</v>
      </c>
      <c r="BB177" s="28">
        <v>2.5669161415979997E-4</v>
      </c>
      <c r="BC177" s="28">
        <v>0</v>
      </c>
      <c r="BD177" s="28">
        <v>1.26503696268138E-2</v>
      </c>
      <c r="BE177" s="28">
        <v>0</v>
      </c>
      <c r="BF177" s="28">
        <v>0.41593652372229101</v>
      </c>
      <c r="BG177" s="28">
        <v>1.6873967487117301E-2</v>
      </c>
      <c r="BH177" s="28">
        <v>0.30263366190220198</v>
      </c>
      <c r="BI177" s="28">
        <v>0.132532893316605</v>
      </c>
      <c r="BJ177" s="28">
        <v>7.9541276447117996E-3</v>
      </c>
      <c r="BK177" s="28">
        <v>2.2493994113334001E-3</v>
      </c>
      <c r="BL177" s="28">
        <v>4.8106578872804798E-2</v>
      </c>
      <c r="BM177" s="28">
        <v>6.0805786401960001E-2</v>
      </c>
      <c r="BN177" s="28">
        <v>15.598022972180299</v>
      </c>
      <c r="BO177" s="28">
        <v>91507676.231962696</v>
      </c>
    </row>
    <row r="178" spans="1:67" hidden="1" x14ac:dyDescent="0.25">
      <c r="A178" s="28" t="s">
        <v>176</v>
      </c>
      <c r="B178" s="28" t="s">
        <v>382</v>
      </c>
      <c r="C178" s="28">
        <v>2028</v>
      </c>
      <c r="D178" s="28">
        <v>0</v>
      </c>
      <c r="E178" s="28">
        <v>106</v>
      </c>
      <c r="F178" s="28">
        <v>0</v>
      </c>
      <c r="G178" s="28">
        <v>0</v>
      </c>
      <c r="H178" s="28">
        <v>0</v>
      </c>
      <c r="I178" s="28">
        <v>0</v>
      </c>
      <c r="J178" s="28">
        <v>2.2000000000000002</v>
      </c>
      <c r="K178" s="28">
        <v>1540</v>
      </c>
      <c r="L178" s="28">
        <v>1</v>
      </c>
      <c r="M178" s="28">
        <v>0</v>
      </c>
      <c r="N178" s="28">
        <v>8.6</v>
      </c>
      <c r="O178" s="28">
        <v>0</v>
      </c>
      <c r="P178" s="28">
        <v>80</v>
      </c>
      <c r="Q178" s="28">
        <v>3292.4</v>
      </c>
      <c r="R178" s="28">
        <v>0</v>
      </c>
      <c r="S178" s="28">
        <v>1419.8</v>
      </c>
      <c r="T178" s="28">
        <v>1213.0999999999999</v>
      </c>
      <c r="U178" s="28">
        <v>0</v>
      </c>
      <c r="V178" s="28">
        <v>0</v>
      </c>
      <c r="W178" s="28">
        <v>65.2</v>
      </c>
      <c r="X178" s="28">
        <v>0</v>
      </c>
      <c r="Y178" s="28">
        <v>4.4940338009285998</v>
      </c>
      <c r="Z178" s="28">
        <v>567.72727272727195</v>
      </c>
      <c r="AA178" s="28">
        <v>1412.0744552363701</v>
      </c>
      <c r="AB178" s="28">
        <v>0</v>
      </c>
      <c r="AC178" s="28">
        <v>0</v>
      </c>
      <c r="AD178" s="28">
        <v>10921872.192</v>
      </c>
      <c r="AE178" s="28">
        <v>2757.6393600000001</v>
      </c>
      <c r="AF178" s="28">
        <v>0</v>
      </c>
      <c r="AG178" s="28">
        <v>64045.56912</v>
      </c>
      <c r="AH178" s="28">
        <v>0</v>
      </c>
      <c r="AI178" s="28">
        <v>202357.93919999999</v>
      </c>
      <c r="AJ178" s="28">
        <v>0</v>
      </c>
      <c r="AK178" s="28">
        <v>12222352.768234599</v>
      </c>
      <c r="AL178" s="28">
        <v>0</v>
      </c>
      <c r="AM178" s="28">
        <v>2936601.1350431498</v>
      </c>
      <c r="AN178" s="28">
        <v>143750.34119998899</v>
      </c>
      <c r="AO178" s="28">
        <v>0</v>
      </c>
      <c r="AP178" s="28">
        <v>0</v>
      </c>
      <c r="AQ178" s="28">
        <v>14646.036480000001</v>
      </c>
      <c r="AR178" s="28">
        <v>16581.163325827802</v>
      </c>
      <c r="AS178" s="28">
        <v>1096056.400841</v>
      </c>
      <c r="AT178" s="28">
        <v>3836326.3992994102</v>
      </c>
      <c r="AU178" s="28">
        <v>0</v>
      </c>
      <c r="AV178" s="28">
        <v>0</v>
      </c>
      <c r="AW178" s="28">
        <v>0.34719622062220501</v>
      </c>
      <c r="AX178" s="29">
        <v>8.7662806046415705E-5</v>
      </c>
      <c r="AY178" s="28">
        <v>0</v>
      </c>
      <c r="AZ178" s="28">
        <v>2.0359494375286002E-3</v>
      </c>
      <c r="BA178" s="28">
        <v>0</v>
      </c>
      <c r="BB178" s="28">
        <v>6.4327718241017004E-3</v>
      </c>
      <c r="BC178" s="28">
        <v>0</v>
      </c>
      <c r="BD178" s="28">
        <v>0.388537295954692</v>
      </c>
      <c r="BE178" s="28">
        <v>0</v>
      </c>
      <c r="BF178" s="28">
        <v>9.3351835439777098E-2</v>
      </c>
      <c r="BG178" s="28">
        <v>4.5696904615260001E-3</v>
      </c>
      <c r="BH178" s="28">
        <v>0</v>
      </c>
      <c r="BI178" s="28">
        <v>0</v>
      </c>
      <c r="BJ178" s="28">
        <v>4.6558396065790001E-4</v>
      </c>
      <c r="BK178" s="28">
        <v>5.2709985422309997E-4</v>
      </c>
      <c r="BL178" s="28">
        <v>3.4842619769851597E-2</v>
      </c>
      <c r="BM178" s="28">
        <v>0.12195326986938899</v>
      </c>
      <c r="BN178" s="28">
        <v>12.1369478766876</v>
      </c>
      <c r="BO178" s="28">
        <v>31457347.584104002</v>
      </c>
    </row>
    <row r="179" spans="1:67" hidden="1" x14ac:dyDescent="0.25">
      <c r="A179" s="28" t="s">
        <v>173</v>
      </c>
      <c r="B179" s="28" t="s">
        <v>382</v>
      </c>
      <c r="C179" s="28">
        <v>2028</v>
      </c>
      <c r="D179" s="28">
        <v>0</v>
      </c>
      <c r="E179" s="28">
        <v>890</v>
      </c>
      <c r="F179" s="28">
        <v>2.82949968582408</v>
      </c>
      <c r="G179" s="28">
        <v>0</v>
      </c>
      <c r="H179" s="28">
        <v>0</v>
      </c>
      <c r="I179" s="28">
        <v>0</v>
      </c>
      <c r="J179" s="28">
        <v>0</v>
      </c>
      <c r="K179" s="28">
        <v>218.4</v>
      </c>
      <c r="L179" s="28">
        <v>110</v>
      </c>
      <c r="M179" s="28">
        <v>0</v>
      </c>
      <c r="N179" s="28">
        <v>651.79999999999995</v>
      </c>
      <c r="O179" s="28">
        <v>0</v>
      </c>
      <c r="P179" s="28">
        <v>831</v>
      </c>
      <c r="Q179" s="28">
        <v>1241.6726695115699</v>
      </c>
      <c r="R179" s="28">
        <v>0</v>
      </c>
      <c r="S179" s="28">
        <v>6101.5316179184601</v>
      </c>
      <c r="T179" s="28">
        <v>1122.5999999999999</v>
      </c>
      <c r="U179" s="28">
        <v>0</v>
      </c>
      <c r="V179" s="28">
        <v>0</v>
      </c>
      <c r="W179" s="28">
        <v>117.8</v>
      </c>
      <c r="X179" s="28">
        <v>0</v>
      </c>
      <c r="Y179" s="28">
        <v>0</v>
      </c>
      <c r="Z179" s="28">
        <v>633</v>
      </c>
      <c r="AA179" s="28">
        <v>4425.5</v>
      </c>
      <c r="AB179" s="28">
        <v>0</v>
      </c>
      <c r="AC179" s="28">
        <v>0</v>
      </c>
      <c r="AD179" s="28">
        <v>1500818.11063452</v>
      </c>
      <c r="AE179" s="28">
        <v>656732.12352000002</v>
      </c>
      <c r="AF179" s="28">
        <v>0</v>
      </c>
      <c r="AG179" s="28">
        <v>4511966.2785599995</v>
      </c>
      <c r="AH179" s="28">
        <v>0</v>
      </c>
      <c r="AI179" s="28">
        <v>2177984.91756</v>
      </c>
      <c r="AJ179" s="28">
        <v>0</v>
      </c>
      <c r="AK179" s="28">
        <v>3998119.4306979501</v>
      </c>
      <c r="AL179" s="28">
        <v>0</v>
      </c>
      <c r="AM179" s="28">
        <v>27113310.467253201</v>
      </c>
      <c r="AN179" s="28">
        <v>0</v>
      </c>
      <c r="AO179" s="28">
        <v>0</v>
      </c>
      <c r="AP179" s="28">
        <v>0</v>
      </c>
      <c r="AQ179" s="28">
        <v>103704.62910999999</v>
      </c>
      <c r="AR179" s="28">
        <v>0</v>
      </c>
      <c r="AS179" s="28">
        <v>1223898.4188280001</v>
      </c>
      <c r="AT179" s="28">
        <v>11432996.0169017</v>
      </c>
      <c r="AU179" s="28">
        <v>0</v>
      </c>
      <c r="AV179" s="28">
        <v>0</v>
      </c>
      <c r="AW179" s="28">
        <v>2.8467971915621001E-2</v>
      </c>
      <c r="AX179" s="28">
        <v>1.2457093578481199E-2</v>
      </c>
      <c r="AY179" s="28">
        <v>0</v>
      </c>
      <c r="AZ179" s="28">
        <v>8.5584341228378796E-2</v>
      </c>
      <c r="BA179" s="28">
        <v>0</v>
      </c>
      <c r="BB179" s="28">
        <v>4.1312676750369599E-2</v>
      </c>
      <c r="BC179" s="28">
        <v>0</v>
      </c>
      <c r="BD179" s="28">
        <v>7.5837538780957198E-2</v>
      </c>
      <c r="BE179" s="28">
        <v>0</v>
      </c>
      <c r="BF179" s="28">
        <v>0.51429347464027497</v>
      </c>
      <c r="BG179" s="28">
        <v>0</v>
      </c>
      <c r="BH179" s="28">
        <v>0</v>
      </c>
      <c r="BI179" s="28">
        <v>0</v>
      </c>
      <c r="BJ179" s="28">
        <v>1.9671007753066E-3</v>
      </c>
      <c r="BK179" s="28">
        <v>0</v>
      </c>
      <c r="BL179" s="28">
        <v>2.32152754340351E-2</v>
      </c>
      <c r="BM179" s="28">
        <v>0.21686452689657401</v>
      </c>
      <c r="BN179" s="28">
        <v>12.131512197571499</v>
      </c>
      <c r="BO179" s="28">
        <v>52719530.3930654</v>
      </c>
    </row>
    <row r="180" spans="1:67" hidden="1" x14ac:dyDescent="0.25">
      <c r="A180" s="28" t="s">
        <v>177</v>
      </c>
      <c r="B180" s="28" t="s">
        <v>382</v>
      </c>
      <c r="C180" s="28">
        <v>2028</v>
      </c>
      <c r="D180" s="28">
        <v>0</v>
      </c>
      <c r="E180" s="28">
        <v>2081.8113503630898</v>
      </c>
      <c r="F180" s="28">
        <v>415.92047476513602</v>
      </c>
      <c r="G180" s="28">
        <v>0</v>
      </c>
      <c r="H180" s="28">
        <v>0</v>
      </c>
      <c r="I180" s="28">
        <v>0</v>
      </c>
      <c r="J180" s="28">
        <v>74</v>
      </c>
      <c r="K180" s="28">
        <v>370</v>
      </c>
      <c r="L180" s="28">
        <v>0</v>
      </c>
      <c r="M180" s="28">
        <v>0</v>
      </c>
      <c r="N180" s="28">
        <v>0</v>
      </c>
      <c r="O180" s="28">
        <v>0</v>
      </c>
      <c r="P180" s="28">
        <v>4580</v>
      </c>
      <c r="Q180" s="28">
        <v>6687.90845452537</v>
      </c>
      <c r="R180" s="28">
        <v>0</v>
      </c>
      <c r="S180" s="28">
        <v>9923.7999999999993</v>
      </c>
      <c r="T180" s="28">
        <v>2350.0623804132701</v>
      </c>
      <c r="U180" s="28">
        <v>3342.3</v>
      </c>
      <c r="V180" s="28">
        <v>4316</v>
      </c>
      <c r="W180" s="28">
        <v>9081.2000000000007</v>
      </c>
      <c r="X180" s="28">
        <v>1431.3</v>
      </c>
      <c r="Y180" s="28">
        <v>3.48949980273211</v>
      </c>
      <c r="Z180" s="28">
        <v>2766.1818181818198</v>
      </c>
      <c r="AA180" s="28">
        <v>2647.02162561776</v>
      </c>
      <c r="AB180" s="28">
        <v>0</v>
      </c>
      <c r="AC180" s="28">
        <v>38894.400000000001</v>
      </c>
      <c r="AD180" s="28">
        <v>194472</v>
      </c>
      <c r="AE180" s="28">
        <v>0</v>
      </c>
      <c r="AF180" s="28">
        <v>0</v>
      </c>
      <c r="AG180" s="28">
        <v>0</v>
      </c>
      <c r="AH180" s="28">
        <v>0</v>
      </c>
      <c r="AI180" s="28">
        <v>27083448.28032</v>
      </c>
      <c r="AJ180" s="28">
        <v>14808099.9904</v>
      </c>
      <c r="AK180" s="28">
        <v>23939596.062015001</v>
      </c>
      <c r="AL180" s="28">
        <v>0</v>
      </c>
      <c r="AM180" s="28">
        <v>25107243.321765199</v>
      </c>
      <c r="AN180" s="28">
        <v>1235192.78714521</v>
      </c>
      <c r="AO180" s="28">
        <v>26696468.841120001</v>
      </c>
      <c r="AP180" s="28">
        <v>16941927.681142699</v>
      </c>
      <c r="AQ180" s="28">
        <v>6071921.1398400003</v>
      </c>
      <c r="AR180" s="28">
        <v>5557.59572864655</v>
      </c>
      <c r="AS180" s="28">
        <v>3706876.9104189998</v>
      </c>
      <c r="AT180" s="28">
        <v>5465275.16249876</v>
      </c>
      <c r="AU180" s="28">
        <v>0</v>
      </c>
      <c r="AV180" s="28">
        <v>2.5707661614510002E-4</v>
      </c>
      <c r="AW180" s="28">
        <v>1.2853830807255E-3</v>
      </c>
      <c r="AX180" s="28">
        <v>0</v>
      </c>
      <c r="AY180" s="28">
        <v>0</v>
      </c>
      <c r="AZ180" s="28">
        <v>0</v>
      </c>
      <c r="BA180" s="28">
        <v>0</v>
      </c>
      <c r="BB180" s="28">
        <v>0.179010891990764</v>
      </c>
      <c r="BC180" s="28">
        <v>9.7875689998312504E-2</v>
      </c>
      <c r="BD180" s="28">
        <v>0.15823127101853801</v>
      </c>
      <c r="BE180" s="28">
        <v>0</v>
      </c>
      <c r="BF180" s="28">
        <v>0.165948958047717</v>
      </c>
      <c r="BG180" s="28">
        <v>8.1641362768452002E-3</v>
      </c>
      <c r="BH180" s="28">
        <v>0.176453110799969</v>
      </c>
      <c r="BI180" s="28">
        <v>0.111979447921635</v>
      </c>
      <c r="BJ180" s="28">
        <v>4.0132999612540202E-2</v>
      </c>
      <c r="BK180" s="29">
        <v>3.6733511863479901E-5</v>
      </c>
      <c r="BL180" s="28">
        <v>2.4500991726236401E-2</v>
      </c>
      <c r="BM180" s="28">
        <v>3.6123309398706699E-2</v>
      </c>
      <c r="BN180" s="28">
        <v>13.685918788029101</v>
      </c>
      <c r="BO180" s="28">
        <v>151294974.17239401</v>
      </c>
    </row>
    <row r="181" spans="1:67" hidden="1" x14ac:dyDescent="0.25">
      <c r="A181" s="28" t="s">
        <v>180</v>
      </c>
      <c r="B181" s="28" t="s">
        <v>382</v>
      </c>
      <c r="C181" s="28">
        <v>2028</v>
      </c>
      <c r="D181" s="28">
        <v>0</v>
      </c>
      <c r="E181" s="28">
        <v>94</v>
      </c>
      <c r="F181" s="28">
        <v>89.737720297241907</v>
      </c>
      <c r="G181" s="28">
        <v>0</v>
      </c>
      <c r="H181" s="28">
        <v>0</v>
      </c>
      <c r="I181" s="28">
        <v>0</v>
      </c>
      <c r="J181" s="28">
        <v>9.6</v>
      </c>
      <c r="K181" s="28">
        <v>6645</v>
      </c>
      <c r="L181" s="28">
        <v>0</v>
      </c>
      <c r="M181" s="28">
        <v>0</v>
      </c>
      <c r="N181" s="28">
        <v>0</v>
      </c>
      <c r="O181" s="28">
        <v>0</v>
      </c>
      <c r="P181" s="28">
        <v>102</v>
      </c>
      <c r="Q181" s="28">
        <v>1162.8</v>
      </c>
      <c r="R181" s="28">
        <v>0</v>
      </c>
      <c r="S181" s="28">
        <v>11472.3</v>
      </c>
      <c r="T181" s="28">
        <v>5663.5999999999904</v>
      </c>
      <c r="U181" s="28">
        <v>2134</v>
      </c>
      <c r="V181" s="28">
        <v>21</v>
      </c>
      <c r="W181" s="28">
        <v>521.79999999999995</v>
      </c>
      <c r="X181" s="28">
        <v>0</v>
      </c>
      <c r="Y181" s="28">
        <v>0</v>
      </c>
      <c r="Z181" s="28">
        <v>522.27272727272702</v>
      </c>
      <c r="AA181" s="28">
        <v>11720.9336606207</v>
      </c>
      <c r="AB181" s="28">
        <v>0</v>
      </c>
      <c r="AC181" s="28">
        <v>931.15150000081701</v>
      </c>
      <c r="AD181" s="28">
        <v>34111442.416934103</v>
      </c>
      <c r="AE181" s="28">
        <v>0</v>
      </c>
      <c r="AF181" s="28">
        <v>0</v>
      </c>
      <c r="AG181" s="28">
        <v>0</v>
      </c>
      <c r="AH181" s="28">
        <v>0</v>
      </c>
      <c r="AI181" s="28">
        <v>470859.08591999998</v>
      </c>
      <c r="AJ181" s="28">
        <v>0</v>
      </c>
      <c r="AK181" s="28">
        <v>3454966.78881294</v>
      </c>
      <c r="AL181" s="28">
        <v>0</v>
      </c>
      <c r="AM181" s="28">
        <v>84210075.524662793</v>
      </c>
      <c r="AN181" s="28">
        <v>2292207.8839096199</v>
      </c>
      <c r="AO181" s="28">
        <v>17045227.689599998</v>
      </c>
      <c r="AP181" s="28">
        <v>79035.713571283195</v>
      </c>
      <c r="AQ181" s="28">
        <v>997693.29273999995</v>
      </c>
      <c r="AR181" s="28">
        <v>0</v>
      </c>
      <c r="AS181" s="28">
        <v>690443.26633200003</v>
      </c>
      <c r="AT181" s="28">
        <v>20431801.850396</v>
      </c>
      <c r="AU181" s="28">
        <v>0</v>
      </c>
      <c r="AV181" s="29">
        <v>5.6852171612315001E-6</v>
      </c>
      <c r="AW181" s="28">
        <v>0.20827003749974499</v>
      </c>
      <c r="AX181" s="28">
        <v>0</v>
      </c>
      <c r="AY181" s="28">
        <v>0</v>
      </c>
      <c r="AZ181" s="28">
        <v>0</v>
      </c>
      <c r="BA181" s="28">
        <v>0</v>
      </c>
      <c r="BB181" s="28">
        <v>2.8748663947722E-3</v>
      </c>
      <c r="BC181" s="28">
        <v>0</v>
      </c>
      <c r="BD181" s="28">
        <v>2.1094565684775201E-2</v>
      </c>
      <c r="BE181" s="28">
        <v>0</v>
      </c>
      <c r="BF181" s="28">
        <v>0.51415109842060402</v>
      </c>
      <c r="BG181" s="28">
        <v>1.3995251684287301E-2</v>
      </c>
      <c r="BH181" s="28">
        <v>0.104070949762661</v>
      </c>
      <c r="BI181" s="28">
        <v>4.8255863320330003E-4</v>
      </c>
      <c r="BJ181" s="28">
        <v>6.0914931990401003E-3</v>
      </c>
      <c r="BK181" s="28">
        <v>0</v>
      </c>
      <c r="BL181" s="28">
        <v>4.2155545113806998E-3</v>
      </c>
      <c r="BM181" s="28">
        <v>0.124747938992367</v>
      </c>
      <c r="BN181" s="28">
        <v>68.124473773326201</v>
      </c>
      <c r="BO181" s="28">
        <v>163784684.66437799</v>
      </c>
    </row>
    <row r="182" spans="1:67" hidden="1" x14ac:dyDescent="0.25">
      <c r="A182" s="28" t="s">
        <v>181</v>
      </c>
      <c r="B182" s="28" t="s">
        <v>382</v>
      </c>
      <c r="C182" s="28">
        <v>2028</v>
      </c>
      <c r="D182" s="28">
        <v>0</v>
      </c>
      <c r="E182" s="28">
        <v>56.2095330945087</v>
      </c>
      <c r="F182" s="28">
        <v>151.014155382453</v>
      </c>
      <c r="G182" s="28">
        <v>0</v>
      </c>
      <c r="H182" s="28">
        <v>0</v>
      </c>
      <c r="I182" s="28">
        <v>0</v>
      </c>
      <c r="J182" s="28">
        <v>0</v>
      </c>
      <c r="K182" s="28">
        <v>2466</v>
      </c>
      <c r="L182" s="28">
        <v>0</v>
      </c>
      <c r="M182" s="28">
        <v>0</v>
      </c>
      <c r="N182" s="28">
        <v>0</v>
      </c>
      <c r="O182" s="28">
        <v>0</v>
      </c>
      <c r="P182" s="28">
        <v>856</v>
      </c>
      <c r="Q182" s="28">
        <v>16748.649190641099</v>
      </c>
      <c r="R182" s="28">
        <v>0</v>
      </c>
      <c r="S182" s="28">
        <v>7302.4</v>
      </c>
      <c r="T182" s="28">
        <v>1578.7</v>
      </c>
      <c r="U182" s="28">
        <v>0</v>
      </c>
      <c r="V182" s="28">
        <v>0</v>
      </c>
      <c r="W182" s="28">
        <v>4501.7</v>
      </c>
      <c r="X182" s="28">
        <v>258</v>
      </c>
      <c r="Y182" s="28">
        <v>4.6988697223078404</v>
      </c>
      <c r="Z182" s="28">
        <v>280.36363636363598</v>
      </c>
      <c r="AA182" s="28">
        <v>3828.9376050316901</v>
      </c>
      <c r="AB182" s="28">
        <v>0</v>
      </c>
      <c r="AC182" s="28">
        <v>0</v>
      </c>
      <c r="AD182" s="28">
        <v>6020168.2106063198</v>
      </c>
      <c r="AE182" s="28">
        <v>0</v>
      </c>
      <c r="AF182" s="28">
        <v>0</v>
      </c>
      <c r="AG182" s="28">
        <v>0</v>
      </c>
      <c r="AH182" s="28">
        <v>0</v>
      </c>
      <c r="AI182" s="28">
        <v>2256955.147872</v>
      </c>
      <c r="AJ182" s="28">
        <v>0</v>
      </c>
      <c r="AK182" s="28">
        <v>67037316.402474098</v>
      </c>
      <c r="AL182" s="28">
        <v>0</v>
      </c>
      <c r="AM182" s="28">
        <v>12379797.858324099</v>
      </c>
      <c r="AN182" s="28">
        <v>1607916.3056387999</v>
      </c>
      <c r="AO182" s="28">
        <v>0</v>
      </c>
      <c r="AP182" s="28">
        <v>0</v>
      </c>
      <c r="AQ182" s="28">
        <v>3061446.2832749202</v>
      </c>
      <c r="AR182" s="28">
        <v>12098.324128089</v>
      </c>
      <c r="AS182" s="28">
        <v>445975.28737500001</v>
      </c>
      <c r="AT182" s="28">
        <v>9485646.1719378605</v>
      </c>
      <c r="AU182" s="28">
        <v>0</v>
      </c>
      <c r="AV182" s="28">
        <v>0</v>
      </c>
      <c r="AW182" s="28">
        <v>5.8843963570727499E-2</v>
      </c>
      <c r="AX182" s="28">
        <v>0</v>
      </c>
      <c r="AY182" s="28">
        <v>0</v>
      </c>
      <c r="AZ182" s="28">
        <v>0</v>
      </c>
      <c r="BA182" s="28">
        <v>0</v>
      </c>
      <c r="BB182" s="28">
        <v>2.2060544133661299E-2</v>
      </c>
      <c r="BC182" s="28">
        <v>0</v>
      </c>
      <c r="BD182" s="28">
        <v>0.65525434942443705</v>
      </c>
      <c r="BE182" s="28">
        <v>0</v>
      </c>
      <c r="BF182" s="28">
        <v>0.12100598333860001</v>
      </c>
      <c r="BG182" s="28">
        <v>1.5716532363181199E-2</v>
      </c>
      <c r="BH182" s="28">
        <v>0</v>
      </c>
      <c r="BI182" s="28">
        <v>0</v>
      </c>
      <c r="BJ182" s="28">
        <v>2.9924019938410502E-2</v>
      </c>
      <c r="BK182" s="28">
        <v>1.18254726339E-4</v>
      </c>
      <c r="BL182" s="28">
        <v>4.3591728080794E-3</v>
      </c>
      <c r="BM182" s="28">
        <v>9.2717179696563096E-2</v>
      </c>
      <c r="BN182" s="28">
        <v>14.5879528554398</v>
      </c>
      <c r="BO182" s="28">
        <v>102307319.991631</v>
      </c>
    </row>
    <row r="183" spans="1:67" hidden="1" x14ac:dyDescent="0.25">
      <c r="A183" s="28" t="s">
        <v>182</v>
      </c>
      <c r="B183" s="28" t="s">
        <v>382</v>
      </c>
      <c r="C183" s="28">
        <v>2028</v>
      </c>
      <c r="D183" s="28">
        <v>0</v>
      </c>
      <c r="E183" s="28">
        <v>71.25</v>
      </c>
      <c r="F183" s="28">
        <v>2.6321949161608802</v>
      </c>
      <c r="G183" s="28">
        <v>0</v>
      </c>
      <c r="H183" s="28">
        <v>0</v>
      </c>
      <c r="I183" s="28">
        <v>0</v>
      </c>
      <c r="J183" s="28">
        <v>59.2</v>
      </c>
      <c r="K183" s="28">
        <v>0</v>
      </c>
      <c r="L183" s="28">
        <v>0</v>
      </c>
      <c r="M183" s="28">
        <v>0</v>
      </c>
      <c r="N183" s="28">
        <v>19.5</v>
      </c>
      <c r="O183" s="28">
        <v>0</v>
      </c>
      <c r="P183" s="28">
        <v>6948.3459999999995</v>
      </c>
      <c r="Q183" s="28">
        <v>3945.3</v>
      </c>
      <c r="R183" s="28">
        <v>0</v>
      </c>
      <c r="S183" s="28">
        <v>3357.3</v>
      </c>
      <c r="T183" s="28">
        <v>753</v>
      </c>
      <c r="U183" s="28">
        <v>0</v>
      </c>
      <c r="V183" s="28">
        <v>0</v>
      </c>
      <c r="W183" s="28">
        <v>44.3</v>
      </c>
      <c r="X183" s="28">
        <v>0</v>
      </c>
      <c r="Y183" s="28">
        <v>0</v>
      </c>
      <c r="Z183" s="28">
        <v>418.09090909090901</v>
      </c>
      <c r="AA183" s="28">
        <v>1392.5</v>
      </c>
      <c r="AB183" s="28">
        <v>0</v>
      </c>
      <c r="AC183" s="28">
        <v>24729.146100000002</v>
      </c>
      <c r="AD183" s="28">
        <v>0</v>
      </c>
      <c r="AE183" s="28">
        <v>0</v>
      </c>
      <c r="AF183" s="28">
        <v>0</v>
      </c>
      <c r="AG183" s="28">
        <v>145219.60440000001</v>
      </c>
      <c r="AH183" s="28">
        <v>0</v>
      </c>
      <c r="AI183" s="28">
        <v>29411616.070843</v>
      </c>
      <c r="AJ183" s="28">
        <v>0</v>
      </c>
      <c r="AK183" s="28">
        <v>10678054.8139286</v>
      </c>
      <c r="AL183" s="28">
        <v>0</v>
      </c>
      <c r="AM183" s="28">
        <v>12689652.778483801</v>
      </c>
      <c r="AN183" s="28">
        <v>964546.06621180801</v>
      </c>
      <c r="AO183" s="28">
        <v>0</v>
      </c>
      <c r="AP183" s="28">
        <v>0</v>
      </c>
      <c r="AQ183" s="28">
        <v>202756.06752000001</v>
      </c>
      <c r="AR183" s="28">
        <v>0</v>
      </c>
      <c r="AS183" s="28">
        <v>557122.13951699995</v>
      </c>
      <c r="AT183" s="28">
        <v>3008740.5061403299</v>
      </c>
      <c r="AU183" s="28">
        <v>0</v>
      </c>
      <c r="AV183" s="28">
        <v>4.2871188013769999E-4</v>
      </c>
      <c r="AW183" s="28">
        <v>0</v>
      </c>
      <c r="AX183" s="28">
        <v>0</v>
      </c>
      <c r="AY183" s="28">
        <v>0</v>
      </c>
      <c r="AZ183" s="28">
        <v>2.5175705373499E-3</v>
      </c>
      <c r="BA183" s="28">
        <v>0</v>
      </c>
      <c r="BB183" s="28">
        <v>0.50988858137808402</v>
      </c>
      <c r="BC183" s="28">
        <v>0</v>
      </c>
      <c r="BD183" s="28">
        <v>0.185117955022845</v>
      </c>
      <c r="BE183" s="28">
        <v>0</v>
      </c>
      <c r="BF183" s="28">
        <v>0.219991619563397</v>
      </c>
      <c r="BG183" s="28">
        <v>1.6721659367167602E-2</v>
      </c>
      <c r="BH183" s="28">
        <v>0</v>
      </c>
      <c r="BI183" s="28">
        <v>0</v>
      </c>
      <c r="BJ183" s="28">
        <v>3.5150398871164998E-3</v>
      </c>
      <c r="BK183" s="28">
        <v>0</v>
      </c>
      <c r="BL183" s="28">
        <v>9.6584362004594002E-3</v>
      </c>
      <c r="BM183" s="28">
        <v>5.2160426163440597E-2</v>
      </c>
      <c r="BN183" s="28">
        <v>5.5769738101242599</v>
      </c>
      <c r="BO183" s="28">
        <v>57682437.193144701</v>
      </c>
    </row>
    <row r="184" spans="1:67" hidden="1" x14ac:dyDescent="0.25">
      <c r="A184" s="28" t="s">
        <v>183</v>
      </c>
      <c r="B184" s="28" t="s">
        <v>382</v>
      </c>
      <c r="C184" s="28">
        <v>2028</v>
      </c>
      <c r="D184" s="28">
        <v>0</v>
      </c>
      <c r="E184" s="28">
        <v>60.8</v>
      </c>
      <c r="F184" s="28">
        <v>0.12495000000000001</v>
      </c>
      <c r="G184" s="28">
        <v>0</v>
      </c>
      <c r="H184" s="28">
        <v>0</v>
      </c>
      <c r="I184" s="28">
        <v>0</v>
      </c>
      <c r="J184" s="28">
        <v>2.5</v>
      </c>
      <c r="K184" s="28">
        <v>7466</v>
      </c>
      <c r="L184" s="28">
        <v>0</v>
      </c>
      <c r="M184" s="28">
        <v>0</v>
      </c>
      <c r="N184" s="28">
        <v>0</v>
      </c>
      <c r="O184" s="28">
        <v>0</v>
      </c>
      <c r="P184" s="28">
        <v>799.6</v>
      </c>
      <c r="Q184" s="28">
        <v>4453.2746300925601</v>
      </c>
      <c r="R184" s="28">
        <v>0</v>
      </c>
      <c r="S184" s="28">
        <v>20381.302</v>
      </c>
      <c r="T184" s="28">
        <v>1984.3</v>
      </c>
      <c r="U184" s="28">
        <v>9093.2000000000007</v>
      </c>
      <c r="V184" s="28">
        <v>0</v>
      </c>
      <c r="W184" s="28">
        <v>4662.8999999999996</v>
      </c>
      <c r="X184" s="28">
        <v>1572</v>
      </c>
      <c r="Y184" s="28">
        <v>0</v>
      </c>
      <c r="Z184" s="28">
        <v>2369.7272727272698</v>
      </c>
      <c r="AA184" s="28">
        <v>152.80000000000001</v>
      </c>
      <c r="AB184" s="28">
        <v>0</v>
      </c>
      <c r="AC184" s="28">
        <v>2260.08</v>
      </c>
      <c r="AD184" s="28">
        <v>20660392.236323901</v>
      </c>
      <c r="AE184" s="28">
        <v>0</v>
      </c>
      <c r="AF184" s="28">
        <v>0</v>
      </c>
      <c r="AG184" s="28">
        <v>0</v>
      </c>
      <c r="AH184" s="28">
        <v>0</v>
      </c>
      <c r="AI184" s="28">
        <v>2567111.5348849101</v>
      </c>
      <c r="AJ184" s="28">
        <v>0</v>
      </c>
      <c r="AK184" s="28">
        <v>16192083.409763901</v>
      </c>
      <c r="AL184" s="28">
        <v>0</v>
      </c>
      <c r="AM184" s="28">
        <v>129803774.198607</v>
      </c>
      <c r="AN184" s="28">
        <v>1306311.65675492</v>
      </c>
      <c r="AO184" s="28">
        <v>72631520.350079998</v>
      </c>
      <c r="AP184" s="28">
        <v>0</v>
      </c>
      <c r="AQ184" s="28">
        <v>5372231.5836877897</v>
      </c>
      <c r="AR184" s="28">
        <v>0</v>
      </c>
      <c r="AS184" s="28">
        <v>3222398.903188</v>
      </c>
      <c r="AT184" s="28">
        <v>279294.34687020699</v>
      </c>
      <c r="AU184" s="28">
        <v>0</v>
      </c>
      <c r="AV184" s="29">
        <v>8.9672413482590108E-6</v>
      </c>
      <c r="AW184" s="28">
        <v>8.1973524624267005E-2</v>
      </c>
      <c r="AX184" s="28">
        <v>0</v>
      </c>
      <c r="AY184" s="28">
        <v>0</v>
      </c>
      <c r="AZ184" s="28">
        <v>0</v>
      </c>
      <c r="BA184" s="28">
        <v>0</v>
      </c>
      <c r="BB184" s="28">
        <v>1.0185439763730699E-2</v>
      </c>
      <c r="BC184" s="28">
        <v>0</v>
      </c>
      <c r="BD184" s="28">
        <v>6.4244770037562501E-2</v>
      </c>
      <c r="BE184" s="28">
        <v>0</v>
      </c>
      <c r="BF184" s="28">
        <v>0.51501795120253402</v>
      </c>
      <c r="BG184" s="28">
        <v>5.1830076378558999E-3</v>
      </c>
      <c r="BH184" s="28">
        <v>0.28817757445318398</v>
      </c>
      <c r="BI184" s="28">
        <v>0</v>
      </c>
      <c r="BJ184" s="28">
        <v>2.1315217686837699E-2</v>
      </c>
      <c r="BK184" s="28">
        <v>0</v>
      </c>
      <c r="BL184" s="28">
        <v>1.27854008199939E-2</v>
      </c>
      <c r="BM184" s="28">
        <v>1.1081465326844E-3</v>
      </c>
      <c r="BN184" s="28">
        <v>73.001321586419493</v>
      </c>
      <c r="BO184" s="28">
        <v>252037378.30015999</v>
      </c>
    </row>
    <row r="185" spans="1:67" hidden="1" x14ac:dyDescent="0.25">
      <c r="A185" s="28" t="s">
        <v>184</v>
      </c>
      <c r="B185" s="28" t="s">
        <v>382</v>
      </c>
      <c r="C185" s="28">
        <v>2028</v>
      </c>
      <c r="D185" s="28">
        <v>0</v>
      </c>
      <c r="E185" s="28">
        <v>0.70824915244999997</v>
      </c>
      <c r="F185" s="28">
        <v>0</v>
      </c>
      <c r="G185" s="28">
        <v>0</v>
      </c>
      <c r="H185" s="28">
        <v>0</v>
      </c>
      <c r="I185" s="28">
        <v>0</v>
      </c>
      <c r="J185" s="28">
        <v>3.2</v>
      </c>
      <c r="K185" s="28">
        <v>0</v>
      </c>
      <c r="L185" s="28">
        <v>0</v>
      </c>
      <c r="M185" s="28">
        <v>0</v>
      </c>
      <c r="N185" s="28">
        <v>0</v>
      </c>
      <c r="O185" s="28">
        <v>0</v>
      </c>
      <c r="P185" s="28">
        <v>4</v>
      </c>
      <c r="Q185" s="28">
        <v>21.0486</v>
      </c>
      <c r="R185" s="28">
        <v>0</v>
      </c>
      <c r="S185" s="28">
        <v>1754.2</v>
      </c>
      <c r="T185" s="28">
        <v>0</v>
      </c>
      <c r="U185" s="28">
        <v>0</v>
      </c>
      <c r="V185" s="28">
        <v>1538</v>
      </c>
      <c r="W185" s="28">
        <v>41.5</v>
      </c>
      <c r="X185" s="28">
        <v>0</v>
      </c>
      <c r="Y185" s="28">
        <v>0</v>
      </c>
      <c r="Z185" s="28">
        <v>171.18181818181799</v>
      </c>
      <c r="AA185" s="28">
        <v>179.5</v>
      </c>
      <c r="AB185" s="28">
        <v>0</v>
      </c>
      <c r="AC185" s="28">
        <v>1339.52</v>
      </c>
      <c r="AD185" s="28">
        <v>0</v>
      </c>
      <c r="AE185" s="28">
        <v>0</v>
      </c>
      <c r="AF185" s="28">
        <v>0</v>
      </c>
      <c r="AG185" s="28">
        <v>0</v>
      </c>
      <c r="AH185" s="28">
        <v>0</v>
      </c>
      <c r="AI185" s="28">
        <v>13909.070400000001</v>
      </c>
      <c r="AJ185" s="28">
        <v>0</v>
      </c>
      <c r="AK185" s="28">
        <v>66441.589654741998</v>
      </c>
      <c r="AL185" s="28">
        <v>0</v>
      </c>
      <c r="AM185" s="28">
        <v>1788965.3153361699</v>
      </c>
      <c r="AN185" s="28">
        <v>0</v>
      </c>
      <c r="AO185" s="28">
        <v>0</v>
      </c>
      <c r="AP185" s="28">
        <v>5853497.96577649</v>
      </c>
      <c r="AQ185" s="28">
        <v>175520.76815999899</v>
      </c>
      <c r="AR185" s="28">
        <v>0</v>
      </c>
      <c r="AS185" s="28">
        <v>237271.28268199999</v>
      </c>
      <c r="AT185" s="28">
        <v>340658.60765459598</v>
      </c>
      <c r="AU185" s="28">
        <v>0</v>
      </c>
      <c r="AV185" s="28">
        <v>1.5800690632539999E-4</v>
      </c>
      <c r="AW185" s="28">
        <v>0</v>
      </c>
      <c r="AX185" s="28">
        <v>0</v>
      </c>
      <c r="AY185" s="28">
        <v>0</v>
      </c>
      <c r="AZ185" s="28">
        <v>0</v>
      </c>
      <c r="BA185" s="28">
        <v>0</v>
      </c>
      <c r="BB185" s="28">
        <v>1.6406841135383E-3</v>
      </c>
      <c r="BC185" s="28">
        <v>0</v>
      </c>
      <c r="BD185" s="28">
        <v>7.8373074180980995E-3</v>
      </c>
      <c r="BE185" s="28">
        <v>0</v>
      </c>
      <c r="BF185" s="28">
        <v>0.21102251179512099</v>
      </c>
      <c r="BG185" s="28">
        <v>0</v>
      </c>
      <c r="BH185" s="28">
        <v>0</v>
      </c>
      <c r="BI185" s="28">
        <v>0.69046606601966298</v>
      </c>
      <c r="BJ185" s="28">
        <v>2.07040533719751E-2</v>
      </c>
      <c r="BK185" s="28">
        <v>0</v>
      </c>
      <c r="BL185" s="28">
        <v>2.79880116283849E-2</v>
      </c>
      <c r="BM185" s="28">
        <v>4.0183358746892897E-2</v>
      </c>
      <c r="BN185" s="28">
        <v>0.73919397349607696</v>
      </c>
      <c r="BO185" s="28">
        <v>8477604.1196639892</v>
      </c>
    </row>
    <row r="186" spans="1:67" hidden="1" x14ac:dyDescent="0.25">
      <c r="A186" s="28" t="s">
        <v>185</v>
      </c>
      <c r="B186" s="28" t="s">
        <v>382</v>
      </c>
      <c r="C186" s="28">
        <v>2028</v>
      </c>
      <c r="D186" s="28">
        <v>0</v>
      </c>
      <c r="E186" s="28">
        <v>8</v>
      </c>
      <c r="F186" s="28">
        <v>1.0360110016177</v>
      </c>
      <c r="G186" s="28">
        <v>0</v>
      </c>
      <c r="H186" s="28">
        <v>0</v>
      </c>
      <c r="I186" s="28">
        <v>0</v>
      </c>
      <c r="J186" s="28">
        <v>144</v>
      </c>
      <c r="K186" s="28">
        <v>5434</v>
      </c>
      <c r="L186" s="28">
        <v>0</v>
      </c>
      <c r="M186" s="28">
        <v>0</v>
      </c>
      <c r="N186" s="28">
        <v>0</v>
      </c>
      <c r="O186" s="28">
        <v>0</v>
      </c>
      <c r="P186" s="28">
        <v>1336</v>
      </c>
      <c r="Q186" s="28">
        <v>0</v>
      </c>
      <c r="R186" s="28">
        <v>0</v>
      </c>
      <c r="S186" s="28">
        <v>3185</v>
      </c>
      <c r="T186" s="28">
        <v>2580.5</v>
      </c>
      <c r="U186" s="28">
        <v>6594.2</v>
      </c>
      <c r="V186" s="28">
        <v>0</v>
      </c>
      <c r="W186" s="28">
        <v>159.80000000000001</v>
      </c>
      <c r="X186" s="28">
        <v>2716</v>
      </c>
      <c r="Y186" s="28">
        <v>8.3225379759408398</v>
      </c>
      <c r="Z186" s="28">
        <v>1096.8181818181799</v>
      </c>
      <c r="AA186" s="28">
        <v>2488.1</v>
      </c>
      <c r="AB186" s="28">
        <v>0</v>
      </c>
      <c r="AC186" s="28">
        <v>171328.92</v>
      </c>
      <c r="AD186" s="28">
        <v>22267819.942319699</v>
      </c>
      <c r="AE186" s="28">
        <v>0</v>
      </c>
      <c r="AF186" s="28">
        <v>0</v>
      </c>
      <c r="AG186" s="28">
        <v>0</v>
      </c>
      <c r="AH186" s="28">
        <v>0</v>
      </c>
      <c r="AI186" s="28">
        <v>2070961.559592</v>
      </c>
      <c r="AJ186" s="28">
        <v>0</v>
      </c>
      <c r="AK186" s="28">
        <v>0</v>
      </c>
      <c r="AL186" s="28">
        <v>0</v>
      </c>
      <c r="AM186" s="28">
        <v>11490859.434915399</v>
      </c>
      <c r="AN186" s="28">
        <v>154806.40153997901</v>
      </c>
      <c r="AO186" s="28">
        <v>52670871.804480001</v>
      </c>
      <c r="AP186" s="28">
        <v>0</v>
      </c>
      <c r="AQ186" s="28">
        <v>291890.13614999998</v>
      </c>
      <c r="AR186" s="28">
        <v>23682.9124254448</v>
      </c>
      <c r="AS186" s="28">
        <v>1694030.5005609901</v>
      </c>
      <c r="AT186" s="28">
        <v>5321737.3608202804</v>
      </c>
      <c r="AU186" s="28">
        <v>0</v>
      </c>
      <c r="AV186" s="28">
        <v>1.7817440009946001E-3</v>
      </c>
      <c r="AW186" s="28">
        <v>0.23157534990272699</v>
      </c>
      <c r="AX186" s="28">
        <v>0</v>
      </c>
      <c r="AY186" s="28">
        <v>0</v>
      </c>
      <c r="AZ186" s="28">
        <v>0</v>
      </c>
      <c r="BA186" s="28">
        <v>0</v>
      </c>
      <c r="BB186" s="28">
        <v>2.1537072288166498E-2</v>
      </c>
      <c r="BC186" s="28">
        <v>0</v>
      </c>
      <c r="BD186" s="28">
        <v>0</v>
      </c>
      <c r="BE186" s="28">
        <v>0</v>
      </c>
      <c r="BF186" s="28">
        <v>0.119499789436792</v>
      </c>
      <c r="BG186" s="28">
        <v>1.6099172122219999E-3</v>
      </c>
      <c r="BH186" s="28">
        <v>0.54775346663475599</v>
      </c>
      <c r="BI186" s="28">
        <v>0</v>
      </c>
      <c r="BJ186" s="28">
        <v>3.0355266293324002E-3</v>
      </c>
      <c r="BK186" s="28">
        <v>2.4629167766949999E-4</v>
      </c>
      <c r="BL186" s="28">
        <v>1.76171581649874E-2</v>
      </c>
      <c r="BM186" s="28">
        <v>5.5343684052350697E-2</v>
      </c>
      <c r="BN186" s="28">
        <v>27.216002327532401</v>
      </c>
      <c r="BO186" s="28">
        <v>96157988.972803801</v>
      </c>
    </row>
    <row r="187" spans="1:67" hidden="1" x14ac:dyDescent="0.25">
      <c r="A187" s="28" t="s">
        <v>186</v>
      </c>
      <c r="B187" s="28" t="s">
        <v>382</v>
      </c>
      <c r="C187" s="28">
        <v>2028</v>
      </c>
      <c r="D187" s="28">
        <v>0</v>
      </c>
      <c r="E187" s="28">
        <v>1.6</v>
      </c>
      <c r="F187" s="28">
        <v>32.275753004411499</v>
      </c>
      <c r="G187" s="28">
        <v>0</v>
      </c>
      <c r="H187" s="28">
        <v>0</v>
      </c>
      <c r="I187" s="28">
        <v>0</v>
      </c>
      <c r="J187" s="28">
        <v>0</v>
      </c>
      <c r="K187" s="28">
        <v>474</v>
      </c>
      <c r="L187" s="28">
        <v>0</v>
      </c>
      <c r="M187" s="28">
        <v>0</v>
      </c>
      <c r="N187" s="28">
        <v>0</v>
      </c>
      <c r="O187" s="28">
        <v>0</v>
      </c>
      <c r="P187" s="28">
        <v>1697</v>
      </c>
      <c r="Q187" s="28">
        <v>2757.8</v>
      </c>
      <c r="R187" s="28">
        <v>0</v>
      </c>
      <c r="S187" s="28">
        <v>295</v>
      </c>
      <c r="T187" s="28">
        <v>719.2</v>
      </c>
      <c r="U187" s="28">
        <v>0</v>
      </c>
      <c r="V187" s="28">
        <v>0</v>
      </c>
      <c r="W187" s="28">
        <v>24.6</v>
      </c>
      <c r="X187" s="28">
        <v>0</v>
      </c>
      <c r="Y187" s="28">
        <v>0</v>
      </c>
      <c r="Z187" s="28">
        <v>71</v>
      </c>
      <c r="AA187" s="28">
        <v>1</v>
      </c>
      <c r="AB187" s="28">
        <v>0</v>
      </c>
      <c r="AC187" s="28">
        <v>0</v>
      </c>
      <c r="AD187" s="28">
        <v>1992209.202</v>
      </c>
      <c r="AE187" s="28">
        <v>0</v>
      </c>
      <c r="AF187" s="28">
        <v>0</v>
      </c>
      <c r="AG187" s="28">
        <v>0</v>
      </c>
      <c r="AH187" s="28">
        <v>0</v>
      </c>
      <c r="AI187" s="28">
        <v>4496682.8737405399</v>
      </c>
      <c r="AJ187" s="28">
        <v>0</v>
      </c>
      <c r="AK187" s="28">
        <v>10644793.997723101</v>
      </c>
      <c r="AL187" s="28">
        <v>0</v>
      </c>
      <c r="AM187" s="28">
        <v>563448.52500000002</v>
      </c>
      <c r="AN187" s="28">
        <v>208681.60466877199</v>
      </c>
      <c r="AO187" s="28">
        <v>0</v>
      </c>
      <c r="AP187" s="28">
        <v>0</v>
      </c>
      <c r="AQ187" s="28">
        <v>0</v>
      </c>
      <c r="AR187" s="28">
        <v>0</v>
      </c>
      <c r="AS187" s="28">
        <v>106103.460706</v>
      </c>
      <c r="AT187" s="28">
        <v>2068.3677117167999</v>
      </c>
      <c r="AU187" s="28">
        <v>0</v>
      </c>
      <c r="AV187" s="28">
        <v>0</v>
      </c>
      <c r="AW187" s="28">
        <v>0.110592346265068</v>
      </c>
      <c r="AX187" s="28">
        <v>0</v>
      </c>
      <c r="AY187" s="28">
        <v>0</v>
      </c>
      <c r="AZ187" s="28">
        <v>0</v>
      </c>
      <c r="BA187" s="28">
        <v>0</v>
      </c>
      <c r="BB187" s="28">
        <v>0.24962173094957801</v>
      </c>
      <c r="BC187" s="28">
        <v>0</v>
      </c>
      <c r="BD187" s="28">
        <v>0.59091823415667699</v>
      </c>
      <c r="BE187" s="28">
        <v>0</v>
      </c>
      <c r="BF187" s="28">
        <v>3.1278388994883298E-2</v>
      </c>
      <c r="BG187" s="28">
        <v>1.15844200797336E-2</v>
      </c>
      <c r="BH187" s="28">
        <v>0</v>
      </c>
      <c r="BI187" s="28">
        <v>0</v>
      </c>
      <c r="BJ187" s="28">
        <v>0</v>
      </c>
      <c r="BK187" s="28">
        <v>0</v>
      </c>
      <c r="BL187" s="28">
        <v>5.8900594649095002E-3</v>
      </c>
      <c r="BM187" s="28">
        <v>1.148200891492E-4</v>
      </c>
      <c r="BN187" s="28">
        <v>2.4319380620535802</v>
      </c>
      <c r="BO187" s="28">
        <v>18013988.031550098</v>
      </c>
    </row>
    <row r="188" spans="1:67" hidden="1" x14ac:dyDescent="0.25">
      <c r="A188" s="28" t="s">
        <v>187</v>
      </c>
      <c r="B188" s="28" t="s">
        <v>382</v>
      </c>
      <c r="C188" s="28">
        <v>2028</v>
      </c>
      <c r="D188" s="28">
        <v>0</v>
      </c>
      <c r="E188" s="28">
        <v>0</v>
      </c>
      <c r="F188" s="28">
        <v>0</v>
      </c>
      <c r="G188" s="28">
        <v>0</v>
      </c>
      <c r="H188" s="28">
        <v>0</v>
      </c>
      <c r="I188" s="28">
        <v>0</v>
      </c>
      <c r="J188" s="28">
        <v>1.8</v>
      </c>
      <c r="K188" s="28">
        <v>4844</v>
      </c>
      <c r="L188" s="28">
        <v>0</v>
      </c>
      <c r="M188" s="28">
        <v>0</v>
      </c>
      <c r="N188" s="28">
        <v>0</v>
      </c>
      <c r="O188" s="28">
        <v>0</v>
      </c>
      <c r="P188" s="28">
        <v>2627</v>
      </c>
      <c r="Q188" s="28">
        <v>29.1</v>
      </c>
      <c r="R188" s="28">
        <v>0</v>
      </c>
      <c r="S188" s="28">
        <v>3479.49132529696</v>
      </c>
      <c r="T188" s="28">
        <v>2527.6</v>
      </c>
      <c r="U188" s="28">
        <v>4522.7</v>
      </c>
      <c r="V188" s="28">
        <v>0</v>
      </c>
      <c r="W188" s="28">
        <v>55.6</v>
      </c>
      <c r="X188" s="28">
        <v>1616.3</v>
      </c>
      <c r="Y188" s="28">
        <v>0</v>
      </c>
      <c r="Z188" s="28">
        <v>233.45454545454399</v>
      </c>
      <c r="AA188" s="28">
        <v>473.2</v>
      </c>
      <c r="AB188" s="28">
        <v>0</v>
      </c>
      <c r="AC188" s="28">
        <v>946.07999999996002</v>
      </c>
      <c r="AD188" s="28">
        <v>26591780.3379477</v>
      </c>
      <c r="AE188" s="28">
        <v>0</v>
      </c>
      <c r="AF188" s="28">
        <v>0</v>
      </c>
      <c r="AG188" s="28">
        <v>0</v>
      </c>
      <c r="AH188" s="28">
        <v>0</v>
      </c>
      <c r="AI188" s="28">
        <v>8652530.7005263194</v>
      </c>
      <c r="AJ188" s="28">
        <v>0</v>
      </c>
      <c r="AK188" s="28">
        <v>61849.251114999999</v>
      </c>
      <c r="AL188" s="28">
        <v>0</v>
      </c>
      <c r="AM188" s="28">
        <v>26061028.159376401</v>
      </c>
      <c r="AN188" s="28">
        <v>1427652.08383582</v>
      </c>
      <c r="AO188" s="28">
        <v>36124860.014880002</v>
      </c>
      <c r="AP188" s="28">
        <v>0</v>
      </c>
      <c r="AQ188" s="28">
        <v>56753.391360000001</v>
      </c>
      <c r="AR188" s="28">
        <v>0</v>
      </c>
      <c r="AS188" s="28">
        <v>339823.09075199999</v>
      </c>
      <c r="AT188" s="28">
        <v>974235.73749493004</v>
      </c>
      <c r="AU188" s="28">
        <v>0</v>
      </c>
      <c r="AV188" s="29">
        <v>9.4333057956663895E-6</v>
      </c>
      <c r="AW188" s="28">
        <v>0.26514501477576902</v>
      </c>
      <c r="AX188" s="28">
        <v>0</v>
      </c>
      <c r="AY188" s="28">
        <v>0</v>
      </c>
      <c r="AZ188" s="28">
        <v>0</v>
      </c>
      <c r="BA188" s="28">
        <v>0</v>
      </c>
      <c r="BB188" s="28">
        <v>8.6273854224230104E-2</v>
      </c>
      <c r="BC188" s="28">
        <v>0</v>
      </c>
      <c r="BD188" s="28">
        <v>6.1669509872390004E-4</v>
      </c>
      <c r="BE188" s="28">
        <v>0</v>
      </c>
      <c r="BF188" s="28">
        <v>0.25985291727642501</v>
      </c>
      <c r="BG188" s="28">
        <v>1.4235031579405699E-2</v>
      </c>
      <c r="BH188" s="28">
        <v>0.36019876896881697</v>
      </c>
      <c r="BI188" s="28">
        <v>0</v>
      </c>
      <c r="BJ188" s="28">
        <v>5.6588459288850002E-4</v>
      </c>
      <c r="BK188" s="28">
        <v>0</v>
      </c>
      <c r="BL188" s="28">
        <v>3.3883552463768001E-3</v>
      </c>
      <c r="BM188" s="28">
        <v>9.7140449315667003E-3</v>
      </c>
      <c r="BN188" s="28">
        <v>38.751962053694001</v>
      </c>
      <c r="BO188" s="28">
        <v>100291458.847288</v>
      </c>
    </row>
    <row r="189" spans="1:67" hidden="1" x14ac:dyDescent="0.25">
      <c r="A189" s="28" t="s">
        <v>188</v>
      </c>
      <c r="B189" s="28" t="s">
        <v>382</v>
      </c>
      <c r="C189" s="28">
        <v>2028</v>
      </c>
      <c r="D189" s="28">
        <v>0</v>
      </c>
      <c r="E189" s="28">
        <v>1632</v>
      </c>
      <c r="F189" s="28">
        <v>186.17650819597699</v>
      </c>
      <c r="G189" s="28">
        <v>466.74245081913602</v>
      </c>
      <c r="H189" s="28">
        <v>0</v>
      </c>
      <c r="I189" s="28">
        <v>0</v>
      </c>
      <c r="J189" s="28">
        <v>196.5</v>
      </c>
      <c r="K189" s="28">
        <v>16293.6</v>
      </c>
      <c r="L189" s="28">
        <v>0</v>
      </c>
      <c r="M189" s="28">
        <v>0</v>
      </c>
      <c r="N189" s="28">
        <v>0</v>
      </c>
      <c r="O189" s="28">
        <v>0</v>
      </c>
      <c r="P189" s="28">
        <v>685</v>
      </c>
      <c r="Q189" s="28">
        <v>38840.316800000001</v>
      </c>
      <c r="R189" s="28">
        <v>0</v>
      </c>
      <c r="S189" s="28">
        <v>43957.221896935902</v>
      </c>
      <c r="T189" s="28">
        <v>15881.570177997901</v>
      </c>
      <c r="U189" s="28">
        <v>4960</v>
      </c>
      <c r="V189" s="28">
        <v>0</v>
      </c>
      <c r="W189" s="28">
        <v>11138.7</v>
      </c>
      <c r="X189" s="28">
        <v>0</v>
      </c>
      <c r="Y189" s="28">
        <v>3.2144516785369102</v>
      </c>
      <c r="Z189" s="28">
        <v>4971.7272727272702</v>
      </c>
      <c r="AA189" s="28">
        <v>24694.8120044508</v>
      </c>
      <c r="AB189" s="28">
        <v>0</v>
      </c>
      <c r="AC189" s="28">
        <v>128088.72</v>
      </c>
      <c r="AD189" s="28">
        <v>75278884.806199893</v>
      </c>
      <c r="AE189" s="28">
        <v>0</v>
      </c>
      <c r="AF189" s="28">
        <v>0</v>
      </c>
      <c r="AG189" s="28">
        <v>0</v>
      </c>
      <c r="AH189" s="28">
        <v>0</v>
      </c>
      <c r="AI189" s="28">
        <v>877904.166714889</v>
      </c>
      <c r="AJ189" s="28">
        <v>0</v>
      </c>
      <c r="AK189" s="28">
        <v>143004480.84794</v>
      </c>
      <c r="AL189" s="28">
        <v>0</v>
      </c>
      <c r="AM189" s="28">
        <v>153088463.60381699</v>
      </c>
      <c r="AN189" s="28">
        <v>10162250.918232</v>
      </c>
      <c r="AO189" s="28">
        <v>39617773.824000001</v>
      </c>
      <c r="AP189" s="28">
        <v>0</v>
      </c>
      <c r="AQ189" s="28">
        <v>4709940.7804050697</v>
      </c>
      <c r="AR189" s="28">
        <v>7740.0377506158902</v>
      </c>
      <c r="AS189" s="28">
        <v>7618050.74949989</v>
      </c>
      <c r="AT189" s="28">
        <v>61614597.891030103</v>
      </c>
      <c r="AU189" s="28">
        <v>0</v>
      </c>
      <c r="AV189" s="28">
        <v>2.5818707714819999E-4</v>
      </c>
      <c r="AW189" s="28">
        <v>0.151738851314074</v>
      </c>
      <c r="AX189" s="28">
        <v>0</v>
      </c>
      <c r="AY189" s="28">
        <v>0</v>
      </c>
      <c r="AZ189" s="28">
        <v>0</v>
      </c>
      <c r="BA189" s="28">
        <v>0</v>
      </c>
      <c r="BB189" s="28">
        <v>1.7695821366654999E-3</v>
      </c>
      <c r="BC189" s="28">
        <v>0</v>
      </c>
      <c r="BD189" s="28">
        <v>0.28825261841345501</v>
      </c>
      <c r="BE189" s="28">
        <v>0</v>
      </c>
      <c r="BF189" s="28">
        <v>0.30857879572050201</v>
      </c>
      <c r="BG189" s="28">
        <v>2.0483941613477701E-2</v>
      </c>
      <c r="BH189" s="28">
        <v>7.9857127362485E-2</v>
      </c>
      <c r="BI189" s="28">
        <v>0</v>
      </c>
      <c r="BJ189" s="28">
        <v>9.4937777786675993E-3</v>
      </c>
      <c r="BK189" s="29">
        <v>1.5601512169442899E-5</v>
      </c>
      <c r="BL189" s="28">
        <v>1.5355624262465501E-2</v>
      </c>
      <c r="BM189" s="28">
        <v>0.124195892808888</v>
      </c>
      <c r="BN189" s="28">
        <v>144.59947915843401</v>
      </c>
      <c r="BO189" s="28">
        <v>496108176.34559</v>
      </c>
    </row>
    <row r="190" spans="1:67" hidden="1" x14ac:dyDescent="0.25">
      <c r="A190" s="28" t="s">
        <v>189</v>
      </c>
      <c r="B190" s="28" t="s">
        <v>382</v>
      </c>
      <c r="C190" s="28">
        <v>2028</v>
      </c>
      <c r="D190" s="28">
        <v>0</v>
      </c>
      <c r="E190" s="28">
        <v>0</v>
      </c>
      <c r="F190" s="28">
        <v>2.0087261155618701</v>
      </c>
      <c r="G190" s="28">
        <v>0</v>
      </c>
      <c r="H190" s="28">
        <v>0</v>
      </c>
      <c r="I190" s="28">
        <v>0</v>
      </c>
      <c r="J190" s="28">
        <v>3</v>
      </c>
      <c r="K190" s="28">
        <v>2730</v>
      </c>
      <c r="L190" s="28">
        <v>1.5</v>
      </c>
      <c r="M190" s="28">
        <v>0</v>
      </c>
      <c r="N190" s="28">
        <v>81</v>
      </c>
      <c r="O190" s="28">
        <v>0</v>
      </c>
      <c r="P190" s="28">
        <v>267.03699999999998</v>
      </c>
      <c r="Q190" s="28">
        <v>388.2</v>
      </c>
      <c r="R190" s="28">
        <v>0</v>
      </c>
      <c r="S190" s="28">
        <v>1838.4</v>
      </c>
      <c r="T190" s="28">
        <v>543</v>
      </c>
      <c r="U190" s="28">
        <v>0</v>
      </c>
      <c r="V190" s="28">
        <v>0</v>
      </c>
      <c r="W190" s="28">
        <v>45.2</v>
      </c>
      <c r="X190" s="28">
        <v>0</v>
      </c>
      <c r="Y190" s="28">
        <v>0</v>
      </c>
      <c r="Z190" s="28">
        <v>506.72727272727201</v>
      </c>
      <c r="AA190" s="28">
        <v>1657.2</v>
      </c>
      <c r="AB190" s="28">
        <v>0</v>
      </c>
      <c r="AC190" s="28">
        <v>4294.8997499999996</v>
      </c>
      <c r="AD190" s="28">
        <v>19361500.704</v>
      </c>
      <c r="AE190" s="28">
        <v>4136.4590399999997</v>
      </c>
      <c r="AF190" s="28">
        <v>0</v>
      </c>
      <c r="AG190" s="28">
        <v>566379.20880000002</v>
      </c>
      <c r="AH190" s="28">
        <v>0</v>
      </c>
      <c r="AI190" s="28">
        <v>751993.02624551998</v>
      </c>
      <c r="AJ190" s="28">
        <v>0</v>
      </c>
      <c r="AK190" s="28">
        <v>809400.35990607296</v>
      </c>
      <c r="AL190" s="28">
        <v>0</v>
      </c>
      <c r="AM190" s="28">
        <v>7156177.9034570698</v>
      </c>
      <c r="AN190" s="28">
        <v>365607.36</v>
      </c>
      <c r="AO190" s="28">
        <v>0</v>
      </c>
      <c r="AP190" s="28">
        <v>0</v>
      </c>
      <c r="AQ190" s="28">
        <v>82262.074250000005</v>
      </c>
      <c r="AR190" s="28">
        <v>0</v>
      </c>
      <c r="AS190" s="28">
        <v>851952.66107999999</v>
      </c>
      <c r="AT190" s="28">
        <v>3951380.8101793602</v>
      </c>
      <c r="AU190" s="28">
        <v>0</v>
      </c>
      <c r="AV190" s="28">
        <v>1.266742050898E-4</v>
      </c>
      <c r="AW190" s="28">
        <v>0.57105004861324904</v>
      </c>
      <c r="AX190" s="28">
        <v>1.220011388575E-4</v>
      </c>
      <c r="AY190" s="28">
        <v>0</v>
      </c>
      <c r="AZ190" s="28">
        <v>1.67048453352561E-2</v>
      </c>
      <c r="BA190" s="28">
        <v>0</v>
      </c>
      <c r="BB190" s="28">
        <v>2.2179357930948499E-2</v>
      </c>
      <c r="BC190" s="28">
        <v>0</v>
      </c>
      <c r="BD190" s="28">
        <v>2.3872535602390301E-2</v>
      </c>
      <c r="BE190" s="28">
        <v>0</v>
      </c>
      <c r="BF190" s="28">
        <v>0.21106503065694401</v>
      </c>
      <c r="BG190" s="28">
        <v>1.0783260238615099E-2</v>
      </c>
      <c r="BH190" s="28">
        <v>0</v>
      </c>
      <c r="BI190" s="28">
        <v>0</v>
      </c>
      <c r="BJ190" s="28">
        <v>2.4262458895959E-3</v>
      </c>
      <c r="BK190" s="28">
        <v>0</v>
      </c>
      <c r="BL190" s="28">
        <v>2.51275774519591E-2</v>
      </c>
      <c r="BM190" s="28">
        <v>0.11654242293709199</v>
      </c>
      <c r="BN190" s="28">
        <v>23.235129859290002</v>
      </c>
      <c r="BO190" s="28">
        <v>33905085.466707997</v>
      </c>
    </row>
    <row r="191" spans="1:67" hidden="1" x14ac:dyDescent="0.25">
      <c r="A191" s="28" t="s">
        <v>191</v>
      </c>
      <c r="B191" s="28" t="s">
        <v>382</v>
      </c>
      <c r="C191" s="28">
        <v>2028</v>
      </c>
      <c r="D191" s="28">
        <v>0</v>
      </c>
      <c r="E191" s="28">
        <v>1552.30358745435</v>
      </c>
      <c r="F191" s="28">
        <v>135.166412545649</v>
      </c>
      <c r="G191" s="28">
        <v>0</v>
      </c>
      <c r="H191" s="28">
        <v>0</v>
      </c>
      <c r="I191" s="28">
        <v>0</v>
      </c>
      <c r="J191" s="28">
        <v>0</v>
      </c>
      <c r="K191" s="28">
        <v>0</v>
      </c>
      <c r="L191" s="28">
        <v>0</v>
      </c>
      <c r="M191" s="28">
        <v>0</v>
      </c>
      <c r="N191" s="28">
        <v>0</v>
      </c>
      <c r="O191" s="28">
        <v>0</v>
      </c>
      <c r="P191" s="28">
        <v>861</v>
      </c>
      <c r="Q191" s="28">
        <v>400.99770000000001</v>
      </c>
      <c r="R191" s="28">
        <v>0</v>
      </c>
      <c r="S191" s="28">
        <v>10024</v>
      </c>
      <c r="T191" s="28">
        <v>4192.3</v>
      </c>
      <c r="U191" s="28">
        <v>3568</v>
      </c>
      <c r="V191" s="28">
        <v>3532</v>
      </c>
      <c r="W191" s="28">
        <v>1287.7683420620001</v>
      </c>
      <c r="X191" s="28">
        <v>3504.2833150016099</v>
      </c>
      <c r="Y191" s="28">
        <v>0</v>
      </c>
      <c r="Z191" s="28">
        <v>928.09090909090799</v>
      </c>
      <c r="AA191" s="28">
        <v>6883.7015384615397</v>
      </c>
      <c r="AB191" s="28">
        <v>0</v>
      </c>
      <c r="AC191" s="28">
        <v>0</v>
      </c>
      <c r="AD191" s="28">
        <v>0</v>
      </c>
      <c r="AE191" s="28">
        <v>0</v>
      </c>
      <c r="AF191" s="28">
        <v>0</v>
      </c>
      <c r="AG191" s="28">
        <v>0</v>
      </c>
      <c r="AH191" s="28">
        <v>0</v>
      </c>
      <c r="AI191" s="28">
        <v>1248004.4076783501</v>
      </c>
      <c r="AJ191" s="28">
        <v>0</v>
      </c>
      <c r="AK191" s="28">
        <v>1481566.7449088399</v>
      </c>
      <c r="AL191" s="28">
        <v>0</v>
      </c>
      <c r="AM191" s="28">
        <v>56442208.888039201</v>
      </c>
      <c r="AN191" s="28">
        <v>840839.66700000002</v>
      </c>
      <c r="AO191" s="28">
        <v>28499237.299199998</v>
      </c>
      <c r="AP191" s="28">
        <v>10448367.78733</v>
      </c>
      <c r="AQ191" s="28">
        <v>963031.00543200003</v>
      </c>
      <c r="AR191" s="28">
        <v>0</v>
      </c>
      <c r="AS191" s="28">
        <v>1349042.5198229901</v>
      </c>
      <c r="AT191" s="28">
        <v>14530380.3255472</v>
      </c>
      <c r="AU191" s="28">
        <v>0</v>
      </c>
      <c r="AV191" s="28">
        <v>0</v>
      </c>
      <c r="AW191" s="28">
        <v>0</v>
      </c>
      <c r="AX191" s="28">
        <v>0</v>
      </c>
      <c r="AY191" s="28">
        <v>0</v>
      </c>
      <c r="AZ191" s="28">
        <v>0</v>
      </c>
      <c r="BA191" s="28">
        <v>0</v>
      </c>
      <c r="BB191" s="28">
        <v>1.0776990845821699E-2</v>
      </c>
      <c r="BC191" s="28">
        <v>0</v>
      </c>
      <c r="BD191" s="28">
        <v>1.2793890108977499E-2</v>
      </c>
      <c r="BE191" s="28">
        <v>0</v>
      </c>
      <c r="BF191" s="28">
        <v>0.48739985593153901</v>
      </c>
      <c r="BG191" s="28">
        <v>7.2609690625372999E-3</v>
      </c>
      <c r="BH191" s="28">
        <v>0.24610171053621499</v>
      </c>
      <c r="BI191" s="28">
        <v>9.0225614032330495E-2</v>
      </c>
      <c r="BJ191" s="28">
        <v>8.3161375600348999E-3</v>
      </c>
      <c r="BK191" s="28">
        <v>0</v>
      </c>
      <c r="BL191" s="28">
        <v>1.16494932207833E-2</v>
      </c>
      <c r="BM191" s="28">
        <v>0.12547533870176</v>
      </c>
      <c r="BN191" s="28">
        <v>21.0046772059322</v>
      </c>
      <c r="BO191" s="28">
        <v>115802678.644958</v>
      </c>
    </row>
    <row r="192" spans="1:67" hidden="1" x14ac:dyDescent="0.25">
      <c r="A192" s="28" t="s">
        <v>190</v>
      </c>
      <c r="B192" s="28" t="s">
        <v>382</v>
      </c>
      <c r="C192" s="28">
        <v>2028</v>
      </c>
      <c r="D192" s="28">
        <v>0</v>
      </c>
      <c r="E192" s="28">
        <v>21.8</v>
      </c>
      <c r="F192" s="28">
        <v>0</v>
      </c>
      <c r="G192" s="28">
        <v>0</v>
      </c>
      <c r="H192" s="28">
        <v>0</v>
      </c>
      <c r="I192" s="28">
        <v>0</v>
      </c>
      <c r="J192" s="28">
        <v>72</v>
      </c>
      <c r="K192" s="28">
        <v>0</v>
      </c>
      <c r="L192" s="28">
        <v>0</v>
      </c>
      <c r="M192" s="28">
        <v>0</v>
      </c>
      <c r="N192" s="28">
        <v>0</v>
      </c>
      <c r="O192" s="28">
        <v>0</v>
      </c>
      <c r="P192" s="28">
        <v>282</v>
      </c>
      <c r="Q192" s="28">
        <v>729.30399999999997</v>
      </c>
      <c r="R192" s="28">
        <v>0</v>
      </c>
      <c r="S192" s="28">
        <v>0</v>
      </c>
      <c r="T192" s="28">
        <v>0</v>
      </c>
      <c r="U192" s="28">
        <v>0</v>
      </c>
      <c r="V192" s="28">
        <v>0</v>
      </c>
      <c r="W192" s="28">
        <v>72</v>
      </c>
      <c r="X192" s="28">
        <v>0</v>
      </c>
      <c r="Y192" s="28">
        <v>0</v>
      </c>
      <c r="Z192" s="28">
        <v>215.363636363636</v>
      </c>
      <c r="AA192" s="28">
        <v>126.5</v>
      </c>
      <c r="AB192" s="28">
        <v>0</v>
      </c>
      <c r="AC192" s="28">
        <v>0</v>
      </c>
      <c r="AD192" s="28">
        <v>0</v>
      </c>
      <c r="AE192" s="28">
        <v>0</v>
      </c>
      <c r="AF192" s="28">
        <v>0</v>
      </c>
      <c r="AG192" s="28">
        <v>0</v>
      </c>
      <c r="AH192" s="28">
        <v>0</v>
      </c>
      <c r="AI192" s="28">
        <v>1340032.757856</v>
      </c>
      <c r="AJ192" s="28">
        <v>23167400</v>
      </c>
      <c r="AK192" s="28">
        <v>2890662.3326733401</v>
      </c>
      <c r="AL192" s="28">
        <v>0</v>
      </c>
      <c r="AM192" s="28">
        <v>0</v>
      </c>
      <c r="AN192" s="28">
        <v>0</v>
      </c>
      <c r="AO192" s="28">
        <v>0</v>
      </c>
      <c r="AP192" s="28">
        <v>0</v>
      </c>
      <c r="AQ192" s="28">
        <v>41649.666239999999</v>
      </c>
      <c r="AR192" s="28">
        <v>0</v>
      </c>
      <c r="AS192" s="28">
        <v>280086.720753</v>
      </c>
      <c r="AT192" s="28">
        <v>219462.26942917</v>
      </c>
      <c r="AU192" s="28">
        <v>0</v>
      </c>
      <c r="AV192" s="28">
        <v>0</v>
      </c>
      <c r="AW192" s="28">
        <v>0</v>
      </c>
      <c r="AX192" s="28">
        <v>0</v>
      </c>
      <c r="AY192" s="28">
        <v>0</v>
      </c>
      <c r="AZ192" s="28">
        <v>0</v>
      </c>
      <c r="BA192" s="28">
        <v>0</v>
      </c>
      <c r="BB192" s="28">
        <v>4.7962298903930299E-2</v>
      </c>
      <c r="BC192" s="28">
        <v>0.82920492585922301</v>
      </c>
      <c r="BD192" s="28">
        <v>0.103462254946539</v>
      </c>
      <c r="BE192" s="28">
        <v>0</v>
      </c>
      <c r="BF192" s="28">
        <v>0</v>
      </c>
      <c r="BG192" s="28">
        <v>0</v>
      </c>
      <c r="BH192" s="28">
        <v>0</v>
      </c>
      <c r="BI192" s="28">
        <v>0</v>
      </c>
      <c r="BJ192" s="28">
        <v>1.4907200810881001E-3</v>
      </c>
      <c r="BK192" s="28">
        <v>0</v>
      </c>
      <c r="BL192" s="28">
        <v>1.00248318117762E-2</v>
      </c>
      <c r="BM192" s="28">
        <v>7.8549683974426E-3</v>
      </c>
      <c r="BO192" s="28">
        <v>27939293.746951502</v>
      </c>
    </row>
    <row r="193" spans="1:67" hidden="1" x14ac:dyDescent="0.25">
      <c r="A193" s="28" t="s">
        <v>192</v>
      </c>
      <c r="B193" s="28" t="s">
        <v>382</v>
      </c>
      <c r="C193" s="28">
        <v>2028</v>
      </c>
      <c r="D193" s="28">
        <v>0</v>
      </c>
      <c r="E193" s="28">
        <v>14.8</v>
      </c>
      <c r="F193" s="28">
        <v>26.622078614288299</v>
      </c>
      <c r="G193" s="28">
        <v>0</v>
      </c>
      <c r="H193" s="28">
        <v>0</v>
      </c>
      <c r="I193" s="28">
        <v>0</v>
      </c>
      <c r="J193" s="28">
        <v>50</v>
      </c>
      <c r="K193" s="28">
        <v>0</v>
      </c>
      <c r="L193" s="28">
        <v>0</v>
      </c>
      <c r="M193" s="28">
        <v>0</v>
      </c>
      <c r="N193" s="28">
        <v>0</v>
      </c>
      <c r="O193" s="28">
        <v>0</v>
      </c>
      <c r="P193" s="28">
        <v>22471.4</v>
      </c>
      <c r="Q193" s="28">
        <v>3837.9393</v>
      </c>
      <c r="R193" s="28">
        <v>0</v>
      </c>
      <c r="S193" s="28">
        <v>2635.6</v>
      </c>
      <c r="T193" s="28">
        <v>578.79999999999995</v>
      </c>
      <c r="U193" s="28">
        <v>1163</v>
      </c>
      <c r="V193" s="28">
        <v>0</v>
      </c>
      <c r="W193" s="28">
        <v>71.599999999999994</v>
      </c>
      <c r="X193" s="28">
        <v>314</v>
      </c>
      <c r="Y193" s="28">
        <v>0</v>
      </c>
      <c r="Z193" s="28">
        <v>368.63636363636402</v>
      </c>
      <c r="AA193" s="28">
        <v>274.2</v>
      </c>
      <c r="AB193" s="28">
        <v>0</v>
      </c>
      <c r="AC193" s="28">
        <v>4028.0539500003401</v>
      </c>
      <c r="AD193" s="28">
        <v>0</v>
      </c>
      <c r="AE193" s="28">
        <v>0</v>
      </c>
      <c r="AF193" s="28">
        <v>0</v>
      </c>
      <c r="AG193" s="28">
        <v>0</v>
      </c>
      <c r="AH193" s="28">
        <v>0</v>
      </c>
      <c r="AI193" s="28">
        <v>88914851.839731693</v>
      </c>
      <c r="AJ193" s="28">
        <v>10421879.8848</v>
      </c>
      <c r="AK193" s="28">
        <v>9781934.0318084303</v>
      </c>
      <c r="AL193" s="28">
        <v>0</v>
      </c>
      <c r="AM193" s="28">
        <v>7666082.3711941298</v>
      </c>
      <c r="AN193" s="28">
        <v>0</v>
      </c>
      <c r="AO193" s="28">
        <v>9289409.4671999998</v>
      </c>
      <c r="AP193" s="28">
        <v>0</v>
      </c>
      <c r="AQ193" s="28">
        <v>316262.85024</v>
      </c>
      <c r="AR193" s="28">
        <v>0</v>
      </c>
      <c r="AS193" s="28">
        <v>458472.21710299997</v>
      </c>
      <c r="AT193" s="28">
        <v>531577.55423394102</v>
      </c>
      <c r="AU193" s="28">
        <v>0</v>
      </c>
      <c r="AV193" s="29">
        <v>3.16212255391888E-5</v>
      </c>
      <c r="AW193" s="28">
        <v>0</v>
      </c>
      <c r="AX193" s="28">
        <v>0</v>
      </c>
      <c r="AY193" s="28">
        <v>0</v>
      </c>
      <c r="AZ193" s="28">
        <v>0</v>
      </c>
      <c r="BA193" s="28">
        <v>0</v>
      </c>
      <c r="BB193" s="28">
        <v>0.69800370568707903</v>
      </c>
      <c r="BC193" s="28">
        <v>8.1814349676117906E-2</v>
      </c>
      <c r="BD193" s="28">
        <v>7.6790615535140702E-2</v>
      </c>
      <c r="BE193" s="28">
        <v>0</v>
      </c>
      <c r="BF193" s="28">
        <v>6.0180653653238297E-2</v>
      </c>
      <c r="BG193" s="28">
        <v>0</v>
      </c>
      <c r="BH193" s="28">
        <v>7.2924175180966E-2</v>
      </c>
      <c r="BI193" s="28">
        <v>0</v>
      </c>
      <c r="BJ193" s="28">
        <v>2.4827420489501001E-3</v>
      </c>
      <c r="BK193" s="28">
        <v>0</v>
      </c>
      <c r="BL193" s="28">
        <v>3.5991209552851998E-3</v>
      </c>
      <c r="BM193" s="28">
        <v>4.1730160376825002E-3</v>
      </c>
      <c r="BN193" s="28">
        <v>3.1525136187234502</v>
      </c>
      <c r="BO193" s="28">
        <v>127384498.270261</v>
      </c>
    </row>
    <row r="194" spans="1:67" hidden="1" x14ac:dyDescent="0.25">
      <c r="A194" s="28" t="s">
        <v>194</v>
      </c>
      <c r="B194" s="28" t="s">
        <v>382</v>
      </c>
      <c r="C194" s="28">
        <v>2028</v>
      </c>
      <c r="D194" s="28">
        <v>0</v>
      </c>
      <c r="E194" s="28">
        <v>104.709218316681</v>
      </c>
      <c r="F194" s="28">
        <v>7.0355023259999996</v>
      </c>
      <c r="G194" s="28">
        <v>0</v>
      </c>
      <c r="H194" s="28">
        <v>0</v>
      </c>
      <c r="I194" s="28">
        <v>0</v>
      </c>
      <c r="J194" s="28">
        <v>121.7</v>
      </c>
      <c r="K194" s="28">
        <v>5083.3999999999996</v>
      </c>
      <c r="L194" s="28">
        <v>0</v>
      </c>
      <c r="M194" s="28">
        <v>0</v>
      </c>
      <c r="N194" s="28">
        <v>0</v>
      </c>
      <c r="O194" s="28">
        <v>0</v>
      </c>
      <c r="P194" s="28">
        <v>337.20499999999998</v>
      </c>
      <c r="Q194" s="28">
        <v>307.60000000000002</v>
      </c>
      <c r="R194" s="28">
        <v>0</v>
      </c>
      <c r="S194" s="28">
        <v>3426.5</v>
      </c>
      <c r="T194" s="28">
        <v>2899.7</v>
      </c>
      <c r="U194" s="28">
        <v>1201.0999999999999</v>
      </c>
      <c r="V194" s="28">
        <v>0</v>
      </c>
      <c r="W194" s="28">
        <v>479.4</v>
      </c>
      <c r="X194" s="28">
        <v>0</v>
      </c>
      <c r="Y194" s="28">
        <v>0</v>
      </c>
      <c r="Z194" s="28">
        <v>264.45454545454498</v>
      </c>
      <c r="AA194" s="28">
        <v>2374.6684095903202</v>
      </c>
      <c r="AB194" s="28">
        <v>0</v>
      </c>
      <c r="AC194" s="28">
        <v>141415.55094040401</v>
      </c>
      <c r="AD194" s="28">
        <v>29580617.085210402</v>
      </c>
      <c r="AE194" s="28">
        <v>0</v>
      </c>
      <c r="AF194" s="28">
        <v>0</v>
      </c>
      <c r="AG194" s="28">
        <v>0</v>
      </c>
      <c r="AH194" s="28">
        <v>0</v>
      </c>
      <c r="AI194" s="28">
        <v>1881625.5120856201</v>
      </c>
      <c r="AJ194" s="28">
        <v>0</v>
      </c>
      <c r="AK194" s="28">
        <v>954151.20541334199</v>
      </c>
      <c r="AL194" s="28">
        <v>0</v>
      </c>
      <c r="AM194" s="28">
        <v>18737986.230265301</v>
      </c>
      <c r="AN194" s="28">
        <v>778285.99787641305</v>
      </c>
      <c r="AO194" s="28">
        <v>9593731.4798399992</v>
      </c>
      <c r="AP194" s="28">
        <v>0</v>
      </c>
      <c r="AQ194" s="28">
        <v>559416.16081228596</v>
      </c>
      <c r="AR194" s="28">
        <v>0</v>
      </c>
      <c r="AS194" s="28">
        <v>357959.84366100002</v>
      </c>
      <c r="AT194" s="28">
        <v>5097745.5346867498</v>
      </c>
      <c r="AU194" s="28">
        <v>0</v>
      </c>
      <c r="AV194" s="28">
        <v>2.0893826748869999E-3</v>
      </c>
      <c r="AW194" s="28">
        <v>0.43704690495001802</v>
      </c>
      <c r="AX194" s="28">
        <v>0</v>
      </c>
      <c r="AY194" s="28">
        <v>0</v>
      </c>
      <c r="AZ194" s="28">
        <v>0</v>
      </c>
      <c r="BA194" s="28">
        <v>0</v>
      </c>
      <c r="BB194" s="28">
        <v>2.7800589959401899E-2</v>
      </c>
      <c r="BC194" s="28">
        <v>0</v>
      </c>
      <c r="BD194" s="28">
        <v>1.4097367542366899E-2</v>
      </c>
      <c r="BE194" s="28">
        <v>0</v>
      </c>
      <c r="BF194" s="28">
        <v>0.27684949449644802</v>
      </c>
      <c r="BG194" s="28">
        <v>1.14989990086409E-2</v>
      </c>
      <c r="BH194" s="28">
        <v>0.141745205588762</v>
      </c>
      <c r="BI194" s="28">
        <v>0</v>
      </c>
      <c r="BJ194" s="28">
        <v>8.2652468323343008E-3</v>
      </c>
      <c r="BK194" s="28">
        <v>0</v>
      </c>
      <c r="BL194" s="28">
        <v>5.2887754612344004E-3</v>
      </c>
      <c r="BM194" s="28">
        <v>7.5318033485905198E-2</v>
      </c>
      <c r="BN194" s="28">
        <v>37.153811771943197</v>
      </c>
      <c r="BO194" s="28">
        <v>67682934.600791603</v>
      </c>
    </row>
    <row r="195" spans="1:67" hidden="1" x14ac:dyDescent="0.25">
      <c r="A195" s="28" t="s">
        <v>193</v>
      </c>
      <c r="B195" s="28" t="s">
        <v>382</v>
      </c>
      <c r="C195" s="28">
        <v>2028</v>
      </c>
      <c r="D195" s="28">
        <v>0</v>
      </c>
      <c r="E195" s="28">
        <v>63</v>
      </c>
      <c r="F195" s="28">
        <v>0.21390000000000001</v>
      </c>
      <c r="G195" s="28">
        <v>0</v>
      </c>
      <c r="H195" s="28">
        <v>0</v>
      </c>
      <c r="I195" s="28">
        <v>0</v>
      </c>
      <c r="J195" s="28">
        <v>0</v>
      </c>
      <c r="K195" s="28">
        <v>10630</v>
      </c>
      <c r="L195" s="28">
        <v>0</v>
      </c>
      <c r="M195" s="28">
        <v>0</v>
      </c>
      <c r="N195" s="28">
        <v>0</v>
      </c>
      <c r="O195" s="28">
        <v>0</v>
      </c>
      <c r="P195" s="28">
        <v>246</v>
      </c>
      <c r="Q195" s="28">
        <v>1626.41919999999</v>
      </c>
      <c r="R195" s="28">
        <v>0</v>
      </c>
      <c r="S195" s="28">
        <v>0</v>
      </c>
      <c r="T195" s="28">
        <v>1093.4000000000001</v>
      </c>
      <c r="U195" s="28">
        <v>0</v>
      </c>
      <c r="V195" s="28">
        <v>0</v>
      </c>
      <c r="W195" s="28">
        <v>16.399999999999999</v>
      </c>
      <c r="X195" s="28">
        <v>0</v>
      </c>
      <c r="Y195" s="28">
        <v>0</v>
      </c>
      <c r="Z195" s="28">
        <v>124.72727272727199</v>
      </c>
      <c r="AA195" s="28">
        <v>1236.5774361736601</v>
      </c>
      <c r="AB195" s="28">
        <v>0</v>
      </c>
      <c r="AC195" s="28">
        <v>0</v>
      </c>
      <c r="AD195" s="28">
        <v>4501024.95422363</v>
      </c>
      <c r="AE195" s="28">
        <v>0</v>
      </c>
      <c r="AF195" s="28">
        <v>0</v>
      </c>
      <c r="AG195" s="28">
        <v>0</v>
      </c>
      <c r="AH195" s="28">
        <v>0</v>
      </c>
      <c r="AI195" s="28">
        <v>1991034.5915999999</v>
      </c>
      <c r="AJ195" s="28">
        <v>0</v>
      </c>
      <c r="AK195" s="28">
        <v>5721106.9532447504</v>
      </c>
      <c r="AL195" s="28">
        <v>0</v>
      </c>
      <c r="AM195" s="28">
        <v>0</v>
      </c>
      <c r="AN195" s="28">
        <v>370514.5527</v>
      </c>
      <c r="AO195" s="28">
        <v>0</v>
      </c>
      <c r="AP195" s="28">
        <v>0</v>
      </c>
      <c r="AQ195" s="28">
        <v>24715.186559999998</v>
      </c>
      <c r="AR195" s="28">
        <v>0</v>
      </c>
      <c r="AS195" s="28">
        <v>168869.49872199999</v>
      </c>
      <c r="AT195" s="28">
        <v>2482049.6216790001</v>
      </c>
      <c r="AU195" s="28">
        <v>0</v>
      </c>
      <c r="AV195" s="28">
        <v>0</v>
      </c>
      <c r="AW195" s="28">
        <v>0.29496899752115802</v>
      </c>
      <c r="AX195" s="28">
        <v>0</v>
      </c>
      <c r="AY195" s="28">
        <v>0</v>
      </c>
      <c r="AZ195" s="28">
        <v>0</v>
      </c>
      <c r="BA195" s="28">
        <v>0</v>
      </c>
      <c r="BB195" s="28">
        <v>0.130479942565771</v>
      </c>
      <c r="BC195" s="28">
        <v>0</v>
      </c>
      <c r="BD195" s="28">
        <v>0.37492553360016101</v>
      </c>
      <c r="BE195" s="28">
        <v>0</v>
      </c>
      <c r="BF195" s="28">
        <v>0</v>
      </c>
      <c r="BG195" s="28">
        <v>2.4281204234240999E-2</v>
      </c>
      <c r="BH195" s="28">
        <v>0</v>
      </c>
      <c r="BI195" s="28">
        <v>0</v>
      </c>
      <c r="BJ195" s="28">
        <v>1.6196786014951001E-3</v>
      </c>
      <c r="BK195" s="28">
        <v>0</v>
      </c>
      <c r="BL195" s="28">
        <v>1.1066649764558E-2</v>
      </c>
      <c r="BM195" s="28">
        <v>0.162657993712614</v>
      </c>
      <c r="BN195" s="28">
        <v>4.5897505872781297</v>
      </c>
      <c r="BO195" s="28">
        <v>15259315.358729299</v>
      </c>
    </row>
    <row r="196" spans="1:67" hidden="1" x14ac:dyDescent="0.25">
      <c r="A196" s="28" t="s">
        <v>195</v>
      </c>
      <c r="B196" s="28" t="s">
        <v>382</v>
      </c>
      <c r="C196" s="28">
        <v>2028</v>
      </c>
      <c r="D196" s="28">
        <v>0</v>
      </c>
      <c r="E196" s="28">
        <v>0</v>
      </c>
      <c r="F196" s="28">
        <v>8.30574521280505</v>
      </c>
      <c r="G196" s="28">
        <v>0</v>
      </c>
      <c r="H196" s="28">
        <v>0</v>
      </c>
      <c r="I196" s="28">
        <v>0</v>
      </c>
      <c r="J196" s="28">
        <v>0</v>
      </c>
      <c r="K196" s="28">
        <v>4202</v>
      </c>
      <c r="L196" s="28">
        <v>0</v>
      </c>
      <c r="M196" s="28">
        <v>0</v>
      </c>
      <c r="N196" s="28">
        <v>0</v>
      </c>
      <c r="O196" s="28">
        <v>0</v>
      </c>
      <c r="P196" s="28">
        <v>308.3</v>
      </c>
      <c r="Q196" s="28">
        <v>8384.3415572115591</v>
      </c>
      <c r="R196" s="28">
        <v>0</v>
      </c>
      <c r="S196" s="28">
        <v>94</v>
      </c>
      <c r="T196" s="28">
        <v>150</v>
      </c>
      <c r="U196" s="28">
        <v>0</v>
      </c>
      <c r="V196" s="28">
        <v>0</v>
      </c>
      <c r="W196" s="28">
        <v>4.7</v>
      </c>
      <c r="X196" s="28">
        <v>0</v>
      </c>
      <c r="Y196" s="28">
        <v>0</v>
      </c>
      <c r="Z196" s="28">
        <v>20.636363636363601</v>
      </c>
      <c r="AA196" s="28">
        <v>92</v>
      </c>
      <c r="AB196" s="28">
        <v>0</v>
      </c>
      <c r="AC196" s="28">
        <v>0</v>
      </c>
      <c r="AD196" s="28">
        <v>28184381.706719998</v>
      </c>
      <c r="AE196" s="28">
        <v>0</v>
      </c>
      <c r="AF196" s="28">
        <v>0</v>
      </c>
      <c r="AG196" s="28">
        <v>0</v>
      </c>
      <c r="AH196" s="28">
        <v>0</v>
      </c>
      <c r="AI196" s="28">
        <v>893051.88866399997</v>
      </c>
      <c r="AJ196" s="28">
        <v>0</v>
      </c>
      <c r="AK196" s="28">
        <v>35047138.500357501</v>
      </c>
      <c r="AL196" s="28">
        <v>0</v>
      </c>
      <c r="AM196" s="28">
        <v>546531.091746727</v>
      </c>
      <c r="AN196" s="28">
        <v>224634.04180000001</v>
      </c>
      <c r="AO196" s="28">
        <v>0</v>
      </c>
      <c r="AP196" s="28">
        <v>0</v>
      </c>
      <c r="AQ196" s="28">
        <v>0</v>
      </c>
      <c r="AR196" s="28">
        <v>0</v>
      </c>
      <c r="AS196" s="28">
        <v>33353.659185999997</v>
      </c>
      <c r="AT196" s="28">
        <v>200662.03441078099</v>
      </c>
      <c r="AU196" s="28">
        <v>0</v>
      </c>
      <c r="AV196" s="28">
        <v>0</v>
      </c>
      <c r="AW196" s="28">
        <v>0.43274203327764599</v>
      </c>
      <c r="AX196" s="28">
        <v>0</v>
      </c>
      <c r="AY196" s="28">
        <v>0</v>
      </c>
      <c r="AZ196" s="28">
        <v>0</v>
      </c>
      <c r="BA196" s="28">
        <v>0</v>
      </c>
      <c r="BB196" s="28">
        <v>1.37118881707012E-2</v>
      </c>
      <c r="BC196" s="28">
        <v>0</v>
      </c>
      <c r="BD196" s="28">
        <v>0.53811256649252204</v>
      </c>
      <c r="BE196" s="28">
        <v>0</v>
      </c>
      <c r="BF196" s="28">
        <v>8.3914197002072002E-3</v>
      </c>
      <c r="BG196" s="28">
        <v>3.4490233989674002E-3</v>
      </c>
      <c r="BH196" s="28">
        <v>0</v>
      </c>
      <c r="BI196" s="28">
        <v>0</v>
      </c>
      <c r="BJ196" s="28">
        <v>0</v>
      </c>
      <c r="BK196" s="28">
        <v>0</v>
      </c>
      <c r="BL196" s="28">
        <v>5.1211094298930001E-4</v>
      </c>
      <c r="BM196" s="28">
        <v>3.0809580169660002E-3</v>
      </c>
      <c r="BN196" s="28">
        <v>29.912416567816301</v>
      </c>
      <c r="BO196" s="28">
        <v>65129752.922885001</v>
      </c>
    </row>
    <row r="197" spans="1:67" hidden="1" x14ac:dyDescent="0.25">
      <c r="A197" s="28" t="s">
        <v>146</v>
      </c>
      <c r="B197" s="28" t="s">
        <v>382</v>
      </c>
      <c r="C197" s="28">
        <v>2030</v>
      </c>
      <c r="D197" s="28">
        <v>0</v>
      </c>
      <c r="E197" s="28">
        <v>2</v>
      </c>
      <c r="F197" s="28">
        <v>2.3319999999999999</v>
      </c>
      <c r="G197" s="28">
        <v>0</v>
      </c>
      <c r="H197" s="28">
        <v>0</v>
      </c>
      <c r="I197" s="28">
        <v>0</v>
      </c>
      <c r="J197" s="28">
        <v>0</v>
      </c>
      <c r="K197" s="28">
        <v>4730.3</v>
      </c>
      <c r="L197" s="28">
        <v>0</v>
      </c>
      <c r="M197" s="28">
        <v>0</v>
      </c>
      <c r="N197" s="28">
        <v>0</v>
      </c>
      <c r="O197" s="28">
        <v>0</v>
      </c>
      <c r="P197" s="28">
        <v>3128</v>
      </c>
      <c r="Q197" s="28">
        <v>0</v>
      </c>
      <c r="R197" s="28">
        <v>0</v>
      </c>
      <c r="S197" s="28">
        <v>9623.5</v>
      </c>
      <c r="T197" s="28">
        <v>2255</v>
      </c>
      <c r="U197" s="28">
        <v>5525.4</v>
      </c>
      <c r="V197" s="28">
        <v>0</v>
      </c>
      <c r="W197" s="28">
        <v>1569.1</v>
      </c>
      <c r="X197" s="28">
        <v>0</v>
      </c>
      <c r="Y197" s="28">
        <v>10.039398596138399</v>
      </c>
      <c r="Z197" s="28">
        <v>322.18181818181802</v>
      </c>
      <c r="AA197" s="28">
        <v>617.52205132418499</v>
      </c>
      <c r="AB197" s="28">
        <v>0</v>
      </c>
      <c r="AC197" s="28">
        <v>0</v>
      </c>
      <c r="AD197" s="28">
        <v>33547877.941440001</v>
      </c>
      <c r="AE197" s="28">
        <v>0</v>
      </c>
      <c r="AF197" s="28">
        <v>0</v>
      </c>
      <c r="AG197" s="28">
        <v>0</v>
      </c>
      <c r="AH197" s="28">
        <v>0</v>
      </c>
      <c r="AI197" s="28">
        <v>8470807.4074079897</v>
      </c>
      <c r="AJ197" s="28">
        <v>0</v>
      </c>
      <c r="AK197" s="28">
        <v>0</v>
      </c>
      <c r="AL197" s="28">
        <v>0</v>
      </c>
      <c r="AM197" s="28">
        <v>30940645.881015301</v>
      </c>
      <c r="AN197" s="28">
        <v>4636011.95952</v>
      </c>
      <c r="AO197" s="28">
        <v>44133880.541759998</v>
      </c>
      <c r="AP197" s="28">
        <v>0</v>
      </c>
      <c r="AQ197" s="28">
        <v>899354.39255999995</v>
      </c>
      <c r="AR197" s="28">
        <v>19284.070712574601</v>
      </c>
      <c r="AS197" s="28">
        <v>487776.38074300002</v>
      </c>
      <c r="AT197" s="28">
        <v>1305865.1836538999</v>
      </c>
      <c r="AU197" s="28">
        <v>0</v>
      </c>
      <c r="AV197" s="28">
        <v>0</v>
      </c>
      <c r="AW197" s="28">
        <v>0.26958753252018702</v>
      </c>
      <c r="AX197" s="28">
        <v>0</v>
      </c>
      <c r="AY197" s="28">
        <v>0</v>
      </c>
      <c r="AZ197" s="28">
        <v>0</v>
      </c>
      <c r="BA197" s="28">
        <v>0</v>
      </c>
      <c r="BB197" s="28">
        <v>6.8070596638126105E-2</v>
      </c>
      <c r="BC197" s="28">
        <v>0</v>
      </c>
      <c r="BD197" s="28">
        <v>0</v>
      </c>
      <c r="BE197" s="28">
        <v>0</v>
      </c>
      <c r="BF197" s="28">
        <v>0.24863606551221901</v>
      </c>
      <c r="BG197" s="28">
        <v>3.72545478758061E-2</v>
      </c>
      <c r="BH197" s="28">
        <v>0.35465563504679598</v>
      </c>
      <c r="BI197" s="28">
        <v>0</v>
      </c>
      <c r="BJ197" s="28">
        <v>7.2271257208775001E-3</v>
      </c>
      <c r="BK197" s="28">
        <v>1.5496494441229999E-4</v>
      </c>
      <c r="BL197" s="28">
        <v>3.9197242560518996E-3</v>
      </c>
      <c r="BM197" s="28">
        <v>1.04938074855225E-2</v>
      </c>
      <c r="BN197" s="28">
        <v>50.264518985000898</v>
      </c>
      <c r="BO197" s="28">
        <v>124441503.758812</v>
      </c>
    </row>
    <row r="198" spans="1:67" hidden="1" x14ac:dyDescent="0.25">
      <c r="A198" s="28" t="s">
        <v>149</v>
      </c>
      <c r="B198" s="28" t="s">
        <v>382</v>
      </c>
      <c r="C198" s="28">
        <v>2030</v>
      </c>
      <c r="D198" s="28">
        <v>0</v>
      </c>
      <c r="E198" s="28">
        <v>20.085069661042599</v>
      </c>
      <c r="F198" s="28">
        <v>57.816333991586802</v>
      </c>
      <c r="G198" s="28">
        <v>0</v>
      </c>
      <c r="H198" s="28">
        <v>0</v>
      </c>
      <c r="I198" s="28">
        <v>0</v>
      </c>
      <c r="J198" s="28">
        <v>8</v>
      </c>
      <c r="K198" s="28">
        <v>3525.8</v>
      </c>
      <c r="L198" s="28">
        <v>0</v>
      </c>
      <c r="M198" s="28">
        <v>0</v>
      </c>
      <c r="N198" s="28">
        <v>0</v>
      </c>
      <c r="O198" s="28">
        <v>0</v>
      </c>
      <c r="P198" s="28">
        <v>1355</v>
      </c>
      <c r="Q198" s="28">
        <v>0</v>
      </c>
      <c r="R198" s="28">
        <v>0</v>
      </c>
      <c r="S198" s="28">
        <v>4548.8</v>
      </c>
      <c r="T198" s="28">
        <v>715.6</v>
      </c>
      <c r="U198" s="28">
        <v>1817.8</v>
      </c>
      <c r="V198" s="28">
        <v>0</v>
      </c>
      <c r="W198" s="28">
        <v>266.60000000000002</v>
      </c>
      <c r="X198" s="28">
        <v>28</v>
      </c>
      <c r="Y198" s="28">
        <v>2.4514730203445199</v>
      </c>
      <c r="Z198" s="28">
        <v>188.272727272727</v>
      </c>
      <c r="AA198" s="28">
        <v>656.72200888459702</v>
      </c>
      <c r="AB198" s="28">
        <v>0</v>
      </c>
      <c r="AC198" s="28">
        <v>0</v>
      </c>
      <c r="AD198" s="28">
        <v>13398433.232498201</v>
      </c>
      <c r="AE198" s="28">
        <v>0</v>
      </c>
      <c r="AF198" s="28">
        <v>0</v>
      </c>
      <c r="AG198" s="28">
        <v>0</v>
      </c>
      <c r="AH198" s="28">
        <v>0</v>
      </c>
      <c r="AI198" s="28">
        <v>3068094.9574079998</v>
      </c>
      <c r="AJ198" s="28">
        <v>0</v>
      </c>
      <c r="AK198" s="28">
        <v>0</v>
      </c>
      <c r="AL198" s="28">
        <v>0</v>
      </c>
      <c r="AM198" s="28">
        <v>2950721.48244025</v>
      </c>
      <c r="AN198" s="28">
        <v>120698.306479789</v>
      </c>
      <c r="AO198" s="28">
        <v>14519594.60832</v>
      </c>
      <c r="AP198" s="28">
        <v>0</v>
      </c>
      <c r="AQ198" s="28">
        <v>40276.600319999998</v>
      </c>
      <c r="AR198" s="28">
        <v>6018.2531654703398</v>
      </c>
      <c r="AS198" s="28">
        <v>277264.98001899902</v>
      </c>
      <c r="AT198" s="28">
        <v>1445118.9272464199</v>
      </c>
      <c r="AU198" s="28">
        <v>0</v>
      </c>
      <c r="AV198" s="28">
        <v>0</v>
      </c>
      <c r="AW198" s="28">
        <v>0.37398399073098598</v>
      </c>
      <c r="AX198" s="28">
        <v>0</v>
      </c>
      <c r="AY198" s="28">
        <v>0</v>
      </c>
      <c r="AZ198" s="28">
        <v>0</v>
      </c>
      <c r="BA198" s="28">
        <v>0</v>
      </c>
      <c r="BB198" s="28">
        <v>8.5638251592728504E-2</v>
      </c>
      <c r="BC198" s="28">
        <v>0</v>
      </c>
      <c r="BD198" s="28">
        <v>0</v>
      </c>
      <c r="BE198" s="28">
        <v>0</v>
      </c>
      <c r="BF198" s="28">
        <v>8.2362062518028897E-2</v>
      </c>
      <c r="BG198" s="28">
        <v>3.368993489649E-3</v>
      </c>
      <c r="BH198" s="28">
        <v>0.40527842630471</v>
      </c>
      <c r="BI198" s="28">
        <v>0</v>
      </c>
      <c r="BJ198" s="28">
        <v>1.1242212771724999E-3</v>
      </c>
      <c r="BK198" s="28">
        <v>1.679845917053E-4</v>
      </c>
      <c r="BL198" s="28">
        <v>7.7391633721727001E-3</v>
      </c>
      <c r="BM198" s="28">
        <v>4.0336906122845802E-2</v>
      </c>
      <c r="BN198" s="28">
        <v>13.9125317866428</v>
      </c>
      <c r="BO198" s="28">
        <v>35826221.347897097</v>
      </c>
    </row>
    <row r="199" spans="1:67" hidden="1" x14ac:dyDescent="0.25">
      <c r="A199" s="28" t="s">
        <v>148</v>
      </c>
      <c r="B199" s="28" t="s">
        <v>382</v>
      </c>
      <c r="C199" s="28">
        <v>2030</v>
      </c>
      <c r="D199" s="28">
        <v>0</v>
      </c>
      <c r="E199" s="28">
        <v>1080.0297499999999</v>
      </c>
      <c r="F199" s="28">
        <v>0.314084019326893</v>
      </c>
      <c r="G199" s="28">
        <v>3.2792462421140002E-4</v>
      </c>
      <c r="H199" s="28">
        <v>0</v>
      </c>
      <c r="I199" s="28">
        <v>0</v>
      </c>
      <c r="J199" s="28">
        <v>25.9</v>
      </c>
      <c r="K199" s="28">
        <v>2175</v>
      </c>
      <c r="L199" s="28">
        <v>302.39999999999998</v>
      </c>
      <c r="M199" s="28">
        <v>0</v>
      </c>
      <c r="N199" s="28">
        <v>0</v>
      </c>
      <c r="O199" s="28">
        <v>0</v>
      </c>
      <c r="P199" s="28">
        <v>2589</v>
      </c>
      <c r="Q199" s="28">
        <v>617.29999999999995</v>
      </c>
      <c r="R199" s="28">
        <v>0</v>
      </c>
      <c r="S199" s="28">
        <v>11188.0428474813</v>
      </c>
      <c r="T199" s="28">
        <v>2339.6082435181202</v>
      </c>
      <c r="U199" s="28">
        <v>3937</v>
      </c>
      <c r="V199" s="28">
        <v>0</v>
      </c>
      <c r="W199" s="28">
        <v>591</v>
      </c>
      <c r="X199" s="28">
        <v>363.85163012433202</v>
      </c>
      <c r="Y199" s="28">
        <v>1018.86649593814</v>
      </c>
      <c r="Z199" s="28">
        <v>2152.8181818181802</v>
      </c>
      <c r="AA199" s="28">
        <v>7659.19847215557</v>
      </c>
      <c r="AB199" s="28">
        <v>0</v>
      </c>
      <c r="AC199" s="28">
        <v>682.77599999999995</v>
      </c>
      <c r="AD199" s="28">
        <v>15230735.9088</v>
      </c>
      <c r="AE199" s="28">
        <v>1745547.63493643</v>
      </c>
      <c r="AF199" s="28">
        <v>0</v>
      </c>
      <c r="AG199" s="28">
        <v>0</v>
      </c>
      <c r="AH199" s="28">
        <v>0</v>
      </c>
      <c r="AI199" s="28">
        <v>8349024.8330863304</v>
      </c>
      <c r="AJ199" s="28">
        <v>0</v>
      </c>
      <c r="AK199" s="28">
        <v>1631953.2147779199</v>
      </c>
      <c r="AL199" s="28">
        <v>0</v>
      </c>
      <c r="AM199" s="28">
        <v>15438933.435903899</v>
      </c>
      <c r="AN199" s="28">
        <v>1984876.2404901499</v>
      </c>
      <c r="AO199" s="28">
        <v>31446607.972800002</v>
      </c>
      <c r="AP199" s="28">
        <v>0</v>
      </c>
      <c r="AQ199" s="28">
        <v>334937.31839999999</v>
      </c>
      <c r="AR199" s="28">
        <v>2537252.9897960499</v>
      </c>
      <c r="AS199" s="28">
        <v>3565439.1357782101</v>
      </c>
      <c r="AT199" s="28">
        <v>20732742.547180202</v>
      </c>
      <c r="AU199" s="28">
        <v>0</v>
      </c>
      <c r="AV199" s="29">
        <v>6.6289746818373797E-6</v>
      </c>
      <c r="AW199" s="28">
        <v>0.14787303995041801</v>
      </c>
      <c r="AX199" s="28">
        <v>1.6947272718922098E-2</v>
      </c>
      <c r="AY199" s="28">
        <v>0</v>
      </c>
      <c r="AZ199" s="28">
        <v>0</v>
      </c>
      <c r="BA199" s="28">
        <v>0</v>
      </c>
      <c r="BB199" s="28">
        <v>8.1059489842292207E-2</v>
      </c>
      <c r="BC199" s="28">
        <v>0</v>
      </c>
      <c r="BD199" s="28">
        <v>1.5844400715177401E-2</v>
      </c>
      <c r="BE199" s="28">
        <v>0</v>
      </c>
      <c r="BF199" s="28">
        <v>0.14989440000993001</v>
      </c>
      <c r="BG199" s="28">
        <v>1.9270879973504899E-2</v>
      </c>
      <c r="BH199" s="28">
        <v>0.30531062615170501</v>
      </c>
      <c r="BI199" s="28">
        <v>0</v>
      </c>
      <c r="BJ199" s="28">
        <v>3.2518585944381001E-3</v>
      </c>
      <c r="BK199" s="28">
        <v>2.46338269517004E-2</v>
      </c>
      <c r="BL199" s="28">
        <v>3.4616339415424503E-2</v>
      </c>
      <c r="BM199" s="28">
        <v>0.20129123670180399</v>
      </c>
      <c r="BN199" s="28">
        <v>23.6292046666921</v>
      </c>
      <c r="BO199" s="28">
        <v>102998734.00794899</v>
      </c>
    </row>
    <row r="200" spans="1:67" x14ac:dyDescent="0.25">
      <c r="A200" s="28" t="s">
        <v>150</v>
      </c>
      <c r="B200" s="28" t="s">
        <v>382</v>
      </c>
      <c r="C200" s="28">
        <v>2030</v>
      </c>
      <c r="D200" s="28">
        <v>0</v>
      </c>
      <c r="E200" s="28">
        <v>200.379999999999</v>
      </c>
      <c r="F200" s="28">
        <v>2670.4453414996101</v>
      </c>
      <c r="G200" s="28">
        <v>0</v>
      </c>
      <c r="H200" s="28">
        <v>0</v>
      </c>
      <c r="I200" s="28">
        <v>0</v>
      </c>
      <c r="J200" s="28">
        <v>602.1</v>
      </c>
      <c r="K200" s="28">
        <v>0</v>
      </c>
      <c r="L200" s="28">
        <v>965.54700000000003</v>
      </c>
      <c r="M200" s="28">
        <v>0</v>
      </c>
      <c r="N200" s="28">
        <v>2603.6256619999999</v>
      </c>
      <c r="O200" s="28">
        <v>0</v>
      </c>
      <c r="P200" s="28">
        <v>10812.63</v>
      </c>
      <c r="Q200" s="28">
        <v>6279.0973702443198</v>
      </c>
      <c r="R200" s="28">
        <v>0</v>
      </c>
      <c r="S200" s="28">
        <v>19692.7</v>
      </c>
      <c r="T200" s="28">
        <v>12925.0748869405</v>
      </c>
      <c r="U200" s="28">
        <v>0</v>
      </c>
      <c r="V200" s="28">
        <v>0</v>
      </c>
      <c r="W200" s="28">
        <v>841.2</v>
      </c>
      <c r="X200" s="28">
        <v>7127.1479737641503</v>
      </c>
      <c r="Y200" s="28">
        <v>2682.1225515390402</v>
      </c>
      <c r="Z200" s="30">
        <v>14952.272727272701</v>
      </c>
      <c r="AA200" s="28">
        <v>27189.803205890599</v>
      </c>
      <c r="AB200" s="28">
        <v>0</v>
      </c>
      <c r="AC200" s="28">
        <v>311253.80025000102</v>
      </c>
      <c r="AD200" s="28">
        <v>0</v>
      </c>
      <c r="AE200" s="28">
        <v>2662630.4111299198</v>
      </c>
      <c r="AF200" s="28">
        <v>0</v>
      </c>
      <c r="AG200" s="28">
        <v>17599332.874919299</v>
      </c>
      <c r="AH200" s="28">
        <v>0</v>
      </c>
      <c r="AI200" s="28">
        <v>33509640.9509243</v>
      </c>
      <c r="AJ200" s="28">
        <v>0</v>
      </c>
      <c r="AK200" s="28">
        <v>13383384.5893008</v>
      </c>
      <c r="AL200" s="28">
        <v>0</v>
      </c>
      <c r="AM200" s="28">
        <v>58112959.810035899</v>
      </c>
      <c r="AN200" s="28">
        <v>6790791.3605759302</v>
      </c>
      <c r="AO200" s="28">
        <v>0</v>
      </c>
      <c r="AP200" s="28">
        <v>0</v>
      </c>
      <c r="AQ200" s="28">
        <v>1441181.94624</v>
      </c>
      <c r="AR200" s="28">
        <v>7759983.5556124197</v>
      </c>
      <c r="AS200" s="28">
        <v>26000520.980470002</v>
      </c>
      <c r="AT200" s="28">
        <v>74211345.857217595</v>
      </c>
      <c r="AU200" s="28">
        <v>0</v>
      </c>
      <c r="AV200" s="28">
        <v>1.2873269278797E-3</v>
      </c>
      <c r="AW200" s="28">
        <v>0</v>
      </c>
      <c r="AX200" s="28">
        <v>1.10124786411796E-2</v>
      </c>
      <c r="AY200" s="28">
        <v>0</v>
      </c>
      <c r="AZ200" s="28">
        <v>7.2789778323689006E-2</v>
      </c>
      <c r="BA200" s="28">
        <v>0</v>
      </c>
      <c r="BB200" s="28">
        <v>0.13859385204312</v>
      </c>
      <c r="BC200" s="28">
        <v>0</v>
      </c>
      <c r="BD200" s="28">
        <v>5.5352870725240103E-2</v>
      </c>
      <c r="BE200" s="28">
        <v>0</v>
      </c>
      <c r="BF200" s="28">
        <v>0.24035169357664299</v>
      </c>
      <c r="BG200" s="28">
        <v>2.8086303116816699E-2</v>
      </c>
      <c r="BH200" s="28">
        <v>0</v>
      </c>
      <c r="BI200" s="28">
        <v>0</v>
      </c>
      <c r="BJ200" s="28">
        <v>5.9606415275210997E-3</v>
      </c>
      <c r="BK200" s="28">
        <v>3.2094823526717803E-2</v>
      </c>
      <c r="BL200" s="28">
        <v>0.107536585160334</v>
      </c>
      <c r="BM200" s="28">
        <v>0.30693364643085802</v>
      </c>
      <c r="BN200" s="28">
        <v>26.563221173275799</v>
      </c>
      <c r="BO200" s="28">
        <v>241783026.13667601</v>
      </c>
    </row>
    <row r="201" spans="1:67" hidden="1" x14ac:dyDescent="0.25">
      <c r="A201" s="28" t="s">
        <v>151</v>
      </c>
      <c r="B201" s="28" t="s">
        <v>382</v>
      </c>
      <c r="C201" s="28">
        <v>2030</v>
      </c>
      <c r="D201" s="28">
        <v>0</v>
      </c>
      <c r="E201" s="28">
        <v>462</v>
      </c>
      <c r="F201" s="28">
        <v>51.598081125622201</v>
      </c>
      <c r="G201" s="28">
        <v>0</v>
      </c>
      <c r="H201" s="28">
        <v>0</v>
      </c>
      <c r="I201" s="28">
        <v>0</v>
      </c>
      <c r="J201" s="28">
        <v>22.4</v>
      </c>
      <c r="K201" s="28">
        <v>1652.1</v>
      </c>
      <c r="L201" s="28">
        <v>30</v>
      </c>
      <c r="M201" s="28">
        <v>0</v>
      </c>
      <c r="N201" s="28">
        <v>0</v>
      </c>
      <c r="O201" s="28">
        <v>0</v>
      </c>
      <c r="P201" s="28">
        <v>672.21</v>
      </c>
      <c r="Q201" s="28">
        <v>8573.9933999999994</v>
      </c>
      <c r="R201" s="28">
        <v>0</v>
      </c>
      <c r="S201" s="28">
        <v>3221.6</v>
      </c>
      <c r="T201" s="28">
        <v>2591</v>
      </c>
      <c r="U201" s="28">
        <v>0</v>
      </c>
      <c r="V201" s="28">
        <v>0</v>
      </c>
      <c r="W201" s="28">
        <v>24.4</v>
      </c>
      <c r="X201" s="28">
        <v>568.07439464093602</v>
      </c>
      <c r="Y201" s="28">
        <v>392.62341418268102</v>
      </c>
      <c r="Z201" s="28">
        <v>1242.1818181818101</v>
      </c>
      <c r="AA201" s="28">
        <v>1446.45338199462</v>
      </c>
      <c r="AB201" s="28">
        <v>0</v>
      </c>
      <c r="AC201" s="28">
        <v>11773.44</v>
      </c>
      <c r="AD201" s="28">
        <v>11716899.38208</v>
      </c>
      <c r="AE201" s="28">
        <v>82729.180800000002</v>
      </c>
      <c r="AF201" s="28">
        <v>0</v>
      </c>
      <c r="AG201" s="28">
        <v>0</v>
      </c>
      <c r="AH201" s="28">
        <v>0</v>
      </c>
      <c r="AI201" s="28">
        <v>1711482.5482656001</v>
      </c>
      <c r="AJ201" s="28">
        <v>0</v>
      </c>
      <c r="AK201" s="28">
        <v>30098636.529288501</v>
      </c>
      <c r="AL201" s="28">
        <v>0</v>
      </c>
      <c r="AM201" s="28">
        <v>5633062.5040537501</v>
      </c>
      <c r="AN201" s="28">
        <v>1192596.5242000001</v>
      </c>
      <c r="AO201" s="28">
        <v>0</v>
      </c>
      <c r="AP201" s="28">
        <v>0</v>
      </c>
      <c r="AQ201" s="28">
        <v>38347.744319999998</v>
      </c>
      <c r="AR201" s="28">
        <v>1055048.20497809</v>
      </c>
      <c r="AS201" s="28">
        <v>2124473.3243359998</v>
      </c>
      <c r="AT201" s="28">
        <v>3548514.94827788</v>
      </c>
      <c r="AU201" s="28">
        <v>0</v>
      </c>
      <c r="AV201" s="28">
        <v>2.0578057210289999E-4</v>
      </c>
      <c r="AW201" s="28">
        <v>0.204792334111115</v>
      </c>
      <c r="AX201" s="28">
        <v>1.4459714539362999E-3</v>
      </c>
      <c r="AY201" s="28">
        <v>0</v>
      </c>
      <c r="AZ201" s="28">
        <v>0</v>
      </c>
      <c r="BA201" s="28">
        <v>0</v>
      </c>
      <c r="BB201" s="28">
        <v>2.9913929822236798E-2</v>
      </c>
      <c r="BC201" s="28">
        <v>0</v>
      </c>
      <c r="BD201" s="28">
        <v>0.52607518656534202</v>
      </c>
      <c r="BE201" s="28">
        <v>0</v>
      </c>
      <c r="BF201" s="28">
        <v>9.8456765803017501E-2</v>
      </c>
      <c r="BG201" s="28">
        <v>2.0844646512647901E-2</v>
      </c>
      <c r="BH201" s="28">
        <v>0</v>
      </c>
      <c r="BI201" s="28">
        <v>0</v>
      </c>
      <c r="BJ201" s="28">
        <v>6.7025616684900004E-4</v>
      </c>
      <c r="BK201" s="28">
        <v>1.8440525727110101E-2</v>
      </c>
      <c r="BL201" s="28">
        <v>3.7132336521808897E-2</v>
      </c>
      <c r="BM201" s="28">
        <v>6.2022266743832398E-2</v>
      </c>
      <c r="BN201" s="28">
        <v>14.6604264191129</v>
      </c>
      <c r="BO201" s="28">
        <v>57213564.3305998</v>
      </c>
    </row>
    <row r="202" spans="1:67" hidden="1" x14ac:dyDescent="0.25">
      <c r="A202" s="28" t="s">
        <v>152</v>
      </c>
      <c r="B202" s="28" t="s">
        <v>382</v>
      </c>
      <c r="C202" s="28">
        <v>2030</v>
      </c>
      <c r="D202" s="28">
        <v>0</v>
      </c>
      <c r="E202" s="28">
        <v>3.2</v>
      </c>
      <c r="F202" s="28">
        <v>203.08004775314299</v>
      </c>
      <c r="G202" s="28">
        <v>7.7025299047993698</v>
      </c>
      <c r="H202" s="28">
        <v>0</v>
      </c>
      <c r="I202" s="28">
        <v>0</v>
      </c>
      <c r="J202" s="28">
        <v>63.5</v>
      </c>
      <c r="K202" s="28">
        <v>0</v>
      </c>
      <c r="L202" s="28">
        <v>0</v>
      </c>
      <c r="M202" s="28">
        <v>0</v>
      </c>
      <c r="N202" s="28">
        <v>0</v>
      </c>
      <c r="O202" s="28">
        <v>0</v>
      </c>
      <c r="P202" s="28">
        <v>124</v>
      </c>
      <c r="Q202" s="28">
        <v>462.69630000000001</v>
      </c>
      <c r="R202" s="28">
        <v>0</v>
      </c>
      <c r="S202" s="28">
        <v>3949.1</v>
      </c>
      <c r="T202" s="28">
        <v>1005.5</v>
      </c>
      <c r="U202" s="28">
        <v>2073.1</v>
      </c>
      <c r="V202" s="28">
        <v>0</v>
      </c>
      <c r="W202" s="28">
        <v>488.60764308323201</v>
      </c>
      <c r="X202" s="28">
        <v>0</v>
      </c>
      <c r="Y202" s="28">
        <v>6.5324540974192198</v>
      </c>
      <c r="Z202" s="28">
        <v>827.90909090909099</v>
      </c>
      <c r="AA202" s="28">
        <v>1081.22368197278</v>
      </c>
      <c r="AB202" s="28">
        <v>0</v>
      </c>
      <c r="AC202" s="28">
        <v>276207.75</v>
      </c>
      <c r="AD202" s="28">
        <v>0</v>
      </c>
      <c r="AE202" s="28">
        <v>0</v>
      </c>
      <c r="AF202" s="28">
        <v>0</v>
      </c>
      <c r="AG202" s="28">
        <v>0</v>
      </c>
      <c r="AH202" s="28">
        <v>0</v>
      </c>
      <c r="AI202" s="28">
        <v>477671.07009599998</v>
      </c>
      <c r="AJ202" s="28">
        <v>0</v>
      </c>
      <c r="AK202" s="28">
        <v>1476969.5128188699</v>
      </c>
      <c r="AL202" s="28">
        <v>0</v>
      </c>
      <c r="AM202" s="28">
        <v>17861994.542287499</v>
      </c>
      <c r="AN202" s="28">
        <v>314236.66944999999</v>
      </c>
      <c r="AO202" s="28">
        <v>16558791.716639999</v>
      </c>
      <c r="AP202" s="28">
        <v>0</v>
      </c>
      <c r="AQ202" s="28">
        <v>739624.84223999898</v>
      </c>
      <c r="AR202" s="28">
        <v>5965.2342748248202</v>
      </c>
      <c r="AS202" s="28">
        <v>1133458.7226549999</v>
      </c>
      <c r="AT202" s="28">
        <v>2176815.7367330701</v>
      </c>
      <c r="AU202" s="28">
        <v>0</v>
      </c>
      <c r="AV202" s="28">
        <v>6.7332048396373002E-3</v>
      </c>
      <c r="AW202" s="28">
        <v>0</v>
      </c>
      <c r="AX202" s="28">
        <v>0</v>
      </c>
      <c r="AY202" s="28">
        <v>0</v>
      </c>
      <c r="AZ202" s="28">
        <v>0</v>
      </c>
      <c r="BA202" s="28">
        <v>0</v>
      </c>
      <c r="BB202" s="28">
        <v>1.16443407577272E-2</v>
      </c>
      <c r="BC202" s="28">
        <v>0</v>
      </c>
      <c r="BD202" s="28">
        <v>3.6004559146906201E-2</v>
      </c>
      <c r="BE202" s="28">
        <v>0</v>
      </c>
      <c r="BF202" s="28">
        <v>0.43542756529353699</v>
      </c>
      <c r="BG202" s="28">
        <v>7.6602479964165996E-3</v>
      </c>
      <c r="BH202" s="28">
        <v>0.403658972367818</v>
      </c>
      <c r="BI202" s="28">
        <v>0</v>
      </c>
      <c r="BJ202" s="28">
        <v>1.80300718111145E-2</v>
      </c>
      <c r="BK202" s="28">
        <v>1.454164276303E-4</v>
      </c>
      <c r="BL202" s="28">
        <v>2.76306865282013E-2</v>
      </c>
      <c r="BM202" s="28">
        <v>5.3064934831009797E-2</v>
      </c>
      <c r="BN202" s="28">
        <v>6.8069760593996502</v>
      </c>
      <c r="BO202" s="28">
        <v>41021735.797195204</v>
      </c>
    </row>
    <row r="203" spans="1:67" hidden="1" x14ac:dyDescent="0.25">
      <c r="A203" s="28" t="s">
        <v>153</v>
      </c>
      <c r="B203" s="28" t="s">
        <v>382</v>
      </c>
      <c r="C203" s="28">
        <v>2030</v>
      </c>
      <c r="D203" s="28">
        <v>0</v>
      </c>
      <c r="E203" s="28">
        <v>0</v>
      </c>
      <c r="F203" s="28">
        <v>19.695376929084802</v>
      </c>
      <c r="G203" s="28">
        <v>18.921139127276799</v>
      </c>
      <c r="H203" s="28">
        <v>0</v>
      </c>
      <c r="I203" s="28">
        <v>0</v>
      </c>
      <c r="J203" s="28">
        <v>0</v>
      </c>
      <c r="K203" s="28">
        <v>410</v>
      </c>
      <c r="L203" s="28">
        <v>0</v>
      </c>
      <c r="M203" s="28">
        <v>0</v>
      </c>
      <c r="N203" s="28">
        <v>0</v>
      </c>
      <c r="O203" s="28">
        <v>0</v>
      </c>
      <c r="P203" s="28">
        <v>0</v>
      </c>
      <c r="Q203" s="28">
        <v>28.528199999999998</v>
      </c>
      <c r="R203" s="28">
        <v>0</v>
      </c>
      <c r="S203" s="28">
        <v>1504</v>
      </c>
      <c r="T203" s="28">
        <v>186.4</v>
      </c>
      <c r="U203" s="28">
        <v>0</v>
      </c>
      <c r="V203" s="28">
        <v>0</v>
      </c>
      <c r="W203" s="28">
        <v>662.9</v>
      </c>
      <c r="X203" s="28">
        <v>0</v>
      </c>
      <c r="Y203" s="28">
        <v>25.587169961138802</v>
      </c>
      <c r="Z203" s="28">
        <v>344.45454545454498</v>
      </c>
      <c r="AA203" s="28">
        <v>1702.1584404985299</v>
      </c>
      <c r="AB203" s="28">
        <v>0</v>
      </c>
      <c r="AC203" s="28">
        <v>0</v>
      </c>
      <c r="AD203" s="28">
        <v>0</v>
      </c>
      <c r="AE203" s="28">
        <v>0</v>
      </c>
      <c r="AF203" s="28">
        <v>0</v>
      </c>
      <c r="AG203" s="28">
        <v>0</v>
      </c>
      <c r="AH203" s="28">
        <v>0</v>
      </c>
      <c r="AI203" s="28">
        <v>0</v>
      </c>
      <c r="AJ203" s="28">
        <v>0</v>
      </c>
      <c r="AK203" s="28">
        <v>87172.520499072605</v>
      </c>
      <c r="AL203" s="28">
        <v>0</v>
      </c>
      <c r="AM203" s="28">
        <v>1909650.0519768801</v>
      </c>
      <c r="AN203" s="28">
        <v>7083.2</v>
      </c>
      <c r="AO203" s="28">
        <v>0</v>
      </c>
      <c r="AP203" s="28">
        <v>0</v>
      </c>
      <c r="AQ203" s="28">
        <v>45768.864000000001</v>
      </c>
      <c r="AR203" s="28">
        <v>58000.864968476497</v>
      </c>
      <c r="AS203" s="28">
        <v>499561.48553399998</v>
      </c>
      <c r="AT203" s="28">
        <v>3676422.7550486699</v>
      </c>
      <c r="AU203" s="28">
        <v>0</v>
      </c>
      <c r="AV203" s="28">
        <v>0</v>
      </c>
      <c r="AW203" s="28">
        <v>0</v>
      </c>
      <c r="AX203" s="28">
        <v>0</v>
      </c>
      <c r="AY203" s="28">
        <v>0</v>
      </c>
      <c r="AZ203" s="28">
        <v>0</v>
      </c>
      <c r="BA203" s="28">
        <v>0</v>
      </c>
      <c r="BB203" s="28">
        <v>0</v>
      </c>
      <c r="BC203" s="28">
        <v>0</v>
      </c>
      <c r="BD203" s="28">
        <v>1.38728900159942E-2</v>
      </c>
      <c r="BE203" s="28">
        <v>0</v>
      </c>
      <c r="BF203" s="28">
        <v>0.30390729771768699</v>
      </c>
      <c r="BG203" s="28">
        <v>1.1272411764476999E-3</v>
      </c>
      <c r="BH203" s="28">
        <v>0</v>
      </c>
      <c r="BI203" s="28">
        <v>0</v>
      </c>
      <c r="BJ203" s="28">
        <v>7.2837909560701996E-3</v>
      </c>
      <c r="BK203" s="28">
        <v>9.2304273862170005E-3</v>
      </c>
      <c r="BL203" s="28">
        <v>7.9501676736691299E-2</v>
      </c>
      <c r="BM203" s="28">
        <v>0.58507667601089097</v>
      </c>
      <c r="BN203" s="28">
        <v>0.69964905520547904</v>
      </c>
      <c r="BO203" s="28">
        <v>6283659.7420271002</v>
      </c>
    </row>
    <row r="204" spans="1:67" hidden="1" x14ac:dyDescent="0.25">
      <c r="A204" s="28" t="s">
        <v>154</v>
      </c>
      <c r="B204" s="28" t="s">
        <v>382</v>
      </c>
      <c r="C204" s="28">
        <v>2030</v>
      </c>
      <c r="D204" s="28">
        <v>0</v>
      </c>
      <c r="E204" s="28">
        <v>856</v>
      </c>
      <c r="F204" s="28">
        <v>0</v>
      </c>
      <c r="G204" s="28">
        <v>0</v>
      </c>
      <c r="H204" s="28">
        <v>0</v>
      </c>
      <c r="I204" s="28">
        <v>0</v>
      </c>
      <c r="J204" s="28">
        <v>221.1</v>
      </c>
      <c r="K204" s="28">
        <v>6402</v>
      </c>
      <c r="L204" s="28">
        <v>0</v>
      </c>
      <c r="M204" s="28">
        <v>0</v>
      </c>
      <c r="N204" s="28">
        <v>0</v>
      </c>
      <c r="O204" s="28">
        <v>0</v>
      </c>
      <c r="P204" s="28">
        <v>55</v>
      </c>
      <c r="Q204" s="28">
        <v>0</v>
      </c>
      <c r="R204" s="28">
        <v>0</v>
      </c>
      <c r="S204" s="28">
        <v>32462.2</v>
      </c>
      <c r="T204" s="28">
        <v>8282.6</v>
      </c>
      <c r="U204" s="28">
        <v>3626</v>
      </c>
      <c r="V204" s="28">
        <v>0</v>
      </c>
      <c r="W204" s="28">
        <v>2048.1812244539201</v>
      </c>
      <c r="X204" s="28">
        <v>0</v>
      </c>
      <c r="Y204" s="28">
        <v>4783.2292692307701</v>
      </c>
      <c r="Z204" s="28">
        <v>6445.7272727272702</v>
      </c>
      <c r="AA204" s="28">
        <v>8466.2031193968305</v>
      </c>
      <c r="AB204" s="28">
        <v>0</v>
      </c>
      <c r="AC204" s="28">
        <v>116210.16</v>
      </c>
      <c r="AD204" s="28">
        <v>36695815.5723859</v>
      </c>
      <c r="AE204" s="28">
        <v>0</v>
      </c>
      <c r="AF204" s="28">
        <v>0</v>
      </c>
      <c r="AG204" s="28">
        <v>0</v>
      </c>
      <c r="AH204" s="28">
        <v>0</v>
      </c>
      <c r="AI204" s="28">
        <v>201578.50547999999</v>
      </c>
      <c r="AJ204" s="28">
        <v>0</v>
      </c>
      <c r="AK204" s="28">
        <v>0</v>
      </c>
      <c r="AL204" s="28">
        <v>0</v>
      </c>
      <c r="AM204" s="28">
        <v>129797056.70837</v>
      </c>
      <c r="AN204" s="28">
        <v>4353334.5599999903</v>
      </c>
      <c r="AO204" s="28">
        <v>28962509.654399998</v>
      </c>
      <c r="AP204" s="28">
        <v>0</v>
      </c>
      <c r="AQ204" s="28">
        <v>3299661.1021329798</v>
      </c>
      <c r="AR204" s="28">
        <v>12136003.163385401</v>
      </c>
      <c r="AS204" s="28">
        <v>10255578.553721</v>
      </c>
      <c r="AT204" s="28">
        <v>18637887.4233924</v>
      </c>
      <c r="AU204" s="28">
        <v>0</v>
      </c>
      <c r="AV204" s="28">
        <v>4.7538343637810001E-4</v>
      </c>
      <c r="AW204" s="28">
        <v>0.15011237319953899</v>
      </c>
      <c r="AX204" s="28">
        <v>0</v>
      </c>
      <c r="AY204" s="28">
        <v>0</v>
      </c>
      <c r="AZ204" s="28">
        <v>0</v>
      </c>
      <c r="BA204" s="28">
        <v>0</v>
      </c>
      <c r="BB204" s="28">
        <v>8.246015893536E-4</v>
      </c>
      <c r="BC204" s="28">
        <v>0</v>
      </c>
      <c r="BD204" s="28">
        <v>0</v>
      </c>
      <c r="BE204" s="28">
        <v>0</v>
      </c>
      <c r="BF204" s="28">
        <v>0.530963651110965</v>
      </c>
      <c r="BG204" s="28">
        <v>1.78082806429006E-2</v>
      </c>
      <c r="BH204" s="28">
        <v>0.11847756999596901</v>
      </c>
      <c r="BI204" s="28">
        <v>0</v>
      </c>
      <c r="BJ204" s="28">
        <v>1.34979956452616E-2</v>
      </c>
      <c r="BK204" s="28">
        <v>4.9645012860371103E-2</v>
      </c>
      <c r="BL204" s="28">
        <v>4.1952718892337301E-2</v>
      </c>
      <c r="BM204" s="28">
        <v>7.6242412626922093E-2</v>
      </c>
      <c r="BN204" s="28">
        <v>90.037087462140903</v>
      </c>
      <c r="BO204" s="28">
        <v>244455635.40326801</v>
      </c>
    </row>
    <row r="205" spans="1:67" hidden="1" x14ac:dyDescent="0.25">
      <c r="A205" s="28" t="s">
        <v>155</v>
      </c>
      <c r="B205" s="28" t="s">
        <v>382</v>
      </c>
      <c r="C205" s="28">
        <v>2030</v>
      </c>
      <c r="D205" s="28">
        <v>0</v>
      </c>
      <c r="E205" s="28">
        <v>167.4</v>
      </c>
      <c r="F205" s="28">
        <v>0.24097499999999999</v>
      </c>
      <c r="G205" s="28">
        <v>0</v>
      </c>
      <c r="H205" s="28">
        <v>0</v>
      </c>
      <c r="I205" s="28">
        <v>0</v>
      </c>
      <c r="J205" s="28">
        <v>240.4</v>
      </c>
      <c r="K205" s="28">
        <v>8416</v>
      </c>
      <c r="L205" s="28">
        <v>0</v>
      </c>
      <c r="M205" s="28">
        <v>0</v>
      </c>
      <c r="N205" s="28">
        <v>0</v>
      </c>
      <c r="O205" s="28">
        <v>0</v>
      </c>
      <c r="P205" s="28">
        <v>2275</v>
      </c>
      <c r="Q205" s="28">
        <v>0</v>
      </c>
      <c r="R205" s="28">
        <v>0</v>
      </c>
      <c r="S205" s="28">
        <v>8009.5</v>
      </c>
      <c r="T205" s="28">
        <v>7647.7</v>
      </c>
      <c r="U205" s="28">
        <v>6261</v>
      </c>
      <c r="V205" s="28">
        <v>0</v>
      </c>
      <c r="W205" s="28">
        <v>837.8</v>
      </c>
      <c r="X205" s="28">
        <v>1863.403</v>
      </c>
      <c r="Y205" s="28">
        <v>0</v>
      </c>
      <c r="Z205" s="28">
        <v>234.54545454545499</v>
      </c>
      <c r="AA205" s="28">
        <v>2779</v>
      </c>
      <c r="AB205" s="28">
        <v>0</v>
      </c>
      <c r="AC205" s="28">
        <v>126354.24000000001</v>
      </c>
      <c r="AD205" s="28">
        <v>39533957.149018802</v>
      </c>
      <c r="AE205" s="28">
        <v>0</v>
      </c>
      <c r="AF205" s="28">
        <v>0</v>
      </c>
      <c r="AG205" s="28">
        <v>0</v>
      </c>
      <c r="AH205" s="28">
        <v>0</v>
      </c>
      <c r="AI205" s="28">
        <v>3383898.9369120002</v>
      </c>
      <c r="AJ205" s="28">
        <v>0</v>
      </c>
      <c r="AK205" s="28">
        <v>0</v>
      </c>
      <c r="AL205" s="28">
        <v>0</v>
      </c>
      <c r="AM205" s="28">
        <v>33719888.467985801</v>
      </c>
      <c r="AN205" s="28">
        <v>179903.16047999999</v>
      </c>
      <c r="AO205" s="28">
        <v>50009451.998400003</v>
      </c>
      <c r="AP205" s="28">
        <v>0</v>
      </c>
      <c r="AQ205" s="28">
        <v>620360.67527999997</v>
      </c>
      <c r="AR205" s="28">
        <v>0</v>
      </c>
      <c r="AS205" s="28">
        <v>359865.39179999998</v>
      </c>
      <c r="AT205" s="28">
        <v>5714075.9415981798</v>
      </c>
      <c r="AU205" s="28">
        <v>0</v>
      </c>
      <c r="AV205" s="28">
        <v>9.4542732192539995E-4</v>
      </c>
      <c r="AW205" s="28">
        <v>0.29580711523816999</v>
      </c>
      <c r="AX205" s="28">
        <v>0</v>
      </c>
      <c r="AY205" s="28">
        <v>0</v>
      </c>
      <c r="AZ205" s="28">
        <v>0</v>
      </c>
      <c r="BA205" s="28">
        <v>0</v>
      </c>
      <c r="BB205" s="28">
        <v>2.5319534268030901E-2</v>
      </c>
      <c r="BC205" s="28">
        <v>0</v>
      </c>
      <c r="BD205" s="28">
        <v>0</v>
      </c>
      <c r="BE205" s="28">
        <v>0</v>
      </c>
      <c r="BF205" s="28">
        <v>0.25230418741715199</v>
      </c>
      <c r="BG205" s="28">
        <v>1.3460993728309E-3</v>
      </c>
      <c r="BH205" s="28">
        <v>0.37418849002459598</v>
      </c>
      <c r="BI205" s="28">
        <v>0</v>
      </c>
      <c r="BJ205" s="28">
        <v>4.6417590090986E-3</v>
      </c>
      <c r="BK205" s="28">
        <v>0</v>
      </c>
      <c r="BL205" s="28">
        <v>2.6926407346767002E-3</v>
      </c>
      <c r="BM205" s="28">
        <v>4.2754746613518198E-2</v>
      </c>
      <c r="BN205" s="28">
        <v>54.272156791586298</v>
      </c>
      <c r="BO205" s="28">
        <v>133647755.961474</v>
      </c>
    </row>
    <row r="206" spans="1:67" hidden="1" x14ac:dyDescent="0.25">
      <c r="A206" s="28" t="s">
        <v>160</v>
      </c>
      <c r="B206" s="28" t="s">
        <v>382</v>
      </c>
      <c r="C206" s="28">
        <v>2030</v>
      </c>
      <c r="D206" s="28">
        <v>0</v>
      </c>
      <c r="E206" s="28">
        <v>2.2000000000000002</v>
      </c>
      <c r="F206" s="28">
        <v>229.54506847151899</v>
      </c>
      <c r="G206" s="28">
        <v>0</v>
      </c>
      <c r="H206" s="28">
        <v>0</v>
      </c>
      <c r="I206" s="28">
        <v>0</v>
      </c>
      <c r="J206" s="28">
        <v>1</v>
      </c>
      <c r="K206" s="28">
        <v>4596.3</v>
      </c>
      <c r="L206" s="28">
        <v>0</v>
      </c>
      <c r="M206" s="28">
        <v>0</v>
      </c>
      <c r="N206" s="28">
        <v>0</v>
      </c>
      <c r="O206" s="28">
        <v>0</v>
      </c>
      <c r="P206" s="28">
        <v>193.4</v>
      </c>
      <c r="Q206" s="28">
        <v>11793.9906370933</v>
      </c>
      <c r="R206" s="28">
        <v>0</v>
      </c>
      <c r="S206" s="28">
        <v>1761</v>
      </c>
      <c r="T206" s="28">
        <v>490.6</v>
      </c>
      <c r="U206" s="28">
        <v>0</v>
      </c>
      <c r="V206" s="28">
        <v>0</v>
      </c>
      <c r="W206" s="28">
        <v>771.1</v>
      </c>
      <c r="X206" s="28">
        <v>0</v>
      </c>
      <c r="Y206" s="28">
        <v>0</v>
      </c>
      <c r="Z206" s="28">
        <v>195.72727272727201</v>
      </c>
      <c r="AA206" s="28">
        <v>6688.0624076633303</v>
      </c>
      <c r="AB206" s="28">
        <v>0</v>
      </c>
      <c r="AC206" s="28">
        <v>1079.9575</v>
      </c>
      <c r="AD206" s="28">
        <v>30443077.777159002</v>
      </c>
      <c r="AE206" s="28">
        <v>0</v>
      </c>
      <c r="AF206" s="28">
        <v>0</v>
      </c>
      <c r="AG206" s="28">
        <v>0</v>
      </c>
      <c r="AH206" s="28">
        <v>0</v>
      </c>
      <c r="AI206" s="28">
        <v>1160590.6363679999</v>
      </c>
      <c r="AJ206" s="28">
        <v>0</v>
      </c>
      <c r="AK206" s="28">
        <v>41444894.844613403</v>
      </c>
      <c r="AL206" s="28">
        <v>0</v>
      </c>
      <c r="AM206" s="28">
        <v>2642441.5714798798</v>
      </c>
      <c r="AN206" s="28">
        <v>58831.880700000002</v>
      </c>
      <c r="AO206" s="28">
        <v>0</v>
      </c>
      <c r="AP206" s="28">
        <v>0</v>
      </c>
      <c r="AQ206" s="28">
        <v>69568.673279999901</v>
      </c>
      <c r="AR206" s="28">
        <v>0</v>
      </c>
      <c r="AS206" s="28">
        <v>280498.930008</v>
      </c>
      <c r="AT206" s="28">
        <v>15047510.920449</v>
      </c>
      <c r="AU206" s="28">
        <v>0</v>
      </c>
      <c r="AV206" s="29">
        <v>1.18483305481935E-5</v>
      </c>
      <c r="AW206" s="28">
        <v>0.33399429922764901</v>
      </c>
      <c r="AX206" s="28">
        <v>0</v>
      </c>
      <c r="AY206" s="28">
        <v>0</v>
      </c>
      <c r="AZ206" s="28">
        <v>0</v>
      </c>
      <c r="BA206" s="28">
        <v>0</v>
      </c>
      <c r="BB206" s="28">
        <v>1.27329654091261E-2</v>
      </c>
      <c r="BC206" s="28">
        <v>0</v>
      </c>
      <c r="BD206" s="28">
        <v>0.45469642430753199</v>
      </c>
      <c r="BE206" s="28">
        <v>0</v>
      </c>
      <c r="BF206" s="28">
        <v>2.8990512305513499E-2</v>
      </c>
      <c r="BG206" s="28">
        <v>6.4545092682389996E-4</v>
      </c>
      <c r="BH206" s="28">
        <v>0</v>
      </c>
      <c r="BI206" s="28">
        <v>0</v>
      </c>
      <c r="BJ206" s="28">
        <v>7.6324543958499998E-4</v>
      </c>
      <c r="BK206" s="28">
        <v>0</v>
      </c>
      <c r="BL206" s="28">
        <v>3.0773841018274998E-3</v>
      </c>
      <c r="BM206" s="28">
        <v>0.16508786995139299</v>
      </c>
      <c r="BN206" s="28">
        <v>32.6050239167459</v>
      </c>
      <c r="BO206" s="28">
        <v>91148495.191557407</v>
      </c>
    </row>
    <row r="207" spans="1:67" hidden="1" x14ac:dyDescent="0.25">
      <c r="A207" s="28" t="s">
        <v>157</v>
      </c>
      <c r="B207" s="28" t="s">
        <v>382</v>
      </c>
      <c r="C207" s="28">
        <v>2030</v>
      </c>
      <c r="D207" s="28">
        <v>0</v>
      </c>
      <c r="E207" s="28">
        <v>0</v>
      </c>
      <c r="F207" s="28">
        <v>270.58934144619002</v>
      </c>
      <c r="G207" s="28">
        <v>0</v>
      </c>
      <c r="H207" s="28">
        <v>0</v>
      </c>
      <c r="I207" s="28">
        <v>0</v>
      </c>
      <c r="J207" s="28">
        <v>36.5</v>
      </c>
      <c r="K207" s="28">
        <v>0</v>
      </c>
      <c r="L207" s="28">
        <v>0</v>
      </c>
      <c r="M207" s="28">
        <v>0</v>
      </c>
      <c r="N207" s="28">
        <v>12</v>
      </c>
      <c r="O207" s="28">
        <v>0</v>
      </c>
      <c r="P207" s="28">
        <v>2812.3</v>
      </c>
      <c r="Q207" s="28">
        <v>922.8</v>
      </c>
      <c r="R207" s="28">
        <v>0</v>
      </c>
      <c r="S207" s="28">
        <v>547.70000000000005</v>
      </c>
      <c r="T207" s="28">
        <v>599.72959189580695</v>
      </c>
      <c r="U207" s="28">
        <v>0</v>
      </c>
      <c r="V207" s="28">
        <v>0</v>
      </c>
      <c r="W207" s="28">
        <v>6.2</v>
      </c>
      <c r="X207" s="28">
        <v>0</v>
      </c>
      <c r="Y207" s="28">
        <v>0</v>
      </c>
      <c r="Z207" s="28">
        <v>324.81818181818102</v>
      </c>
      <c r="AA207" s="28">
        <v>240</v>
      </c>
      <c r="AB207" s="28">
        <v>0</v>
      </c>
      <c r="AC207" s="28">
        <v>49941.679949999998</v>
      </c>
      <c r="AD207" s="28">
        <v>0</v>
      </c>
      <c r="AE207" s="28">
        <v>0</v>
      </c>
      <c r="AF207" s="28">
        <v>0</v>
      </c>
      <c r="AG207" s="28">
        <v>78840</v>
      </c>
      <c r="AH207" s="28">
        <v>0</v>
      </c>
      <c r="AI207" s="28">
        <v>10369679.529101999</v>
      </c>
      <c r="AJ207" s="28">
        <v>0</v>
      </c>
      <c r="AK207" s="28">
        <v>2420789.9801760199</v>
      </c>
      <c r="AL207" s="28">
        <v>0</v>
      </c>
      <c r="AM207" s="28">
        <v>2329227.142</v>
      </c>
      <c r="AN207" s="28">
        <v>98621.432109391098</v>
      </c>
      <c r="AO207" s="28">
        <v>0</v>
      </c>
      <c r="AP207" s="28">
        <v>0</v>
      </c>
      <c r="AQ207" s="28">
        <v>28376.695680000001</v>
      </c>
      <c r="AR207" s="28">
        <v>0</v>
      </c>
      <c r="AS207" s="28">
        <v>519735.02980999998</v>
      </c>
      <c r="AT207" s="28">
        <v>489613.69565472001</v>
      </c>
      <c r="AU207" s="28">
        <v>0</v>
      </c>
      <c r="AV207" s="28">
        <v>3.0480447235591E-3</v>
      </c>
      <c r="AW207" s="28">
        <v>0</v>
      </c>
      <c r="AX207" s="28">
        <v>0</v>
      </c>
      <c r="AY207" s="28">
        <v>0</v>
      </c>
      <c r="AZ207" s="28">
        <v>4.8117693727160998E-3</v>
      </c>
      <c r="BA207" s="28">
        <v>0</v>
      </c>
      <c r="BB207" s="28">
        <v>0.63288313499511695</v>
      </c>
      <c r="BC207" s="28">
        <v>0</v>
      </c>
      <c r="BD207" s="28">
        <v>0.14774585342959401</v>
      </c>
      <c r="BE207" s="28">
        <v>0</v>
      </c>
      <c r="BF207" s="28">
        <v>0.14215758274955301</v>
      </c>
      <c r="BG207" s="28">
        <v>6.0190713662781996E-3</v>
      </c>
      <c r="BH207" s="28">
        <v>0</v>
      </c>
      <c r="BI207" s="28">
        <v>0</v>
      </c>
      <c r="BJ207" s="28">
        <v>1.7318888276498E-3</v>
      </c>
      <c r="BK207" s="28">
        <v>0</v>
      </c>
      <c r="BL207" s="28">
        <v>3.1720511141140099E-2</v>
      </c>
      <c r="BM207" s="28">
        <v>2.98821433943906E-2</v>
      </c>
      <c r="BN207" s="28">
        <v>0.91324516166496705</v>
      </c>
      <c r="BO207" s="28">
        <v>16384825.184482099</v>
      </c>
    </row>
    <row r="208" spans="1:67" hidden="1" x14ac:dyDescent="0.25">
      <c r="A208" s="28" t="s">
        <v>158</v>
      </c>
      <c r="B208" s="28" t="s">
        <v>382</v>
      </c>
      <c r="C208" s="28">
        <v>2030</v>
      </c>
      <c r="D208" s="28">
        <v>0</v>
      </c>
      <c r="E208" s="28">
        <v>251.34078168331899</v>
      </c>
      <c r="F208" s="28">
        <v>355.57448642835197</v>
      </c>
      <c r="G208" s="28">
        <v>0</v>
      </c>
      <c r="H208" s="28">
        <v>0</v>
      </c>
      <c r="I208" s="28">
        <v>0</v>
      </c>
      <c r="J208" s="28">
        <v>3</v>
      </c>
      <c r="K208" s="28">
        <v>4063.3020000000001</v>
      </c>
      <c r="L208" s="28">
        <v>0</v>
      </c>
      <c r="M208" s="28">
        <v>0</v>
      </c>
      <c r="N208" s="28">
        <v>0</v>
      </c>
      <c r="O208" s="28">
        <v>0</v>
      </c>
      <c r="P208" s="28">
        <v>32</v>
      </c>
      <c r="Q208" s="28">
        <v>6694.8</v>
      </c>
      <c r="R208" s="28">
        <v>0</v>
      </c>
      <c r="S208" s="28">
        <v>7792.3241976671397</v>
      </c>
      <c r="T208" s="28">
        <v>10217.700000000001</v>
      </c>
      <c r="U208" s="28">
        <v>7485.4</v>
      </c>
      <c r="V208" s="28">
        <v>0</v>
      </c>
      <c r="W208" s="28">
        <v>284.5</v>
      </c>
      <c r="X208" s="28">
        <v>0</v>
      </c>
      <c r="Y208" s="28">
        <v>1.6763863840608</v>
      </c>
      <c r="Z208" s="28">
        <v>1169.54545454545</v>
      </c>
      <c r="AA208" s="28">
        <v>3514.7281401227301</v>
      </c>
      <c r="AB208" s="28">
        <v>0</v>
      </c>
      <c r="AC208" s="28">
        <v>4485.8024999999998</v>
      </c>
      <c r="AD208" s="28">
        <v>11802291.684835199</v>
      </c>
      <c r="AE208" s="28">
        <v>0</v>
      </c>
      <c r="AF208" s="28">
        <v>0</v>
      </c>
      <c r="AG208" s="28">
        <v>0</v>
      </c>
      <c r="AH208" s="28">
        <v>0</v>
      </c>
      <c r="AI208" s="28">
        <v>134142.18432</v>
      </c>
      <c r="AJ208" s="28">
        <v>0</v>
      </c>
      <c r="AK208" s="28">
        <v>20626437.954852</v>
      </c>
      <c r="AL208" s="28">
        <v>0</v>
      </c>
      <c r="AM208" s="28">
        <v>42512368.952871799</v>
      </c>
      <c r="AN208" s="28">
        <v>9321581.3624921795</v>
      </c>
      <c r="AO208" s="28">
        <v>59789291.165760003</v>
      </c>
      <c r="AP208" s="28">
        <v>0</v>
      </c>
      <c r="AQ208" s="28">
        <v>567919.5128125</v>
      </c>
      <c r="AR208" s="28">
        <v>4645.9870125574398</v>
      </c>
      <c r="AS208" s="28">
        <v>1605446.7370790001</v>
      </c>
      <c r="AT208" s="28">
        <v>7658952.2386571597</v>
      </c>
      <c r="AU208" s="28">
        <v>0</v>
      </c>
      <c r="AV208" s="29">
        <v>2.91233750352556E-5</v>
      </c>
      <c r="AW208" s="28">
        <v>7.66245431030316E-2</v>
      </c>
      <c r="AX208" s="28">
        <v>0</v>
      </c>
      <c r="AY208" s="28">
        <v>0</v>
      </c>
      <c r="AZ208" s="28">
        <v>0</v>
      </c>
      <c r="BA208" s="28">
        <v>0</v>
      </c>
      <c r="BB208" s="28">
        <v>8.7089726799150001E-4</v>
      </c>
      <c r="BC208" s="28">
        <v>0</v>
      </c>
      <c r="BD208" s="28">
        <v>0.13391394030401099</v>
      </c>
      <c r="BE208" s="28">
        <v>0</v>
      </c>
      <c r="BF208" s="28">
        <v>0.27600494329646502</v>
      </c>
      <c r="BG208" s="28">
        <v>6.0518917170675403E-2</v>
      </c>
      <c r="BH208" s="28">
        <v>0.38817267361024499</v>
      </c>
      <c r="BI208" s="28">
        <v>0</v>
      </c>
      <c r="BJ208" s="28">
        <v>3.6871291059912001E-3</v>
      </c>
      <c r="BK208" s="29">
        <v>3.01633480688543E-5</v>
      </c>
      <c r="BL208" s="28">
        <v>1.04231132385073E-2</v>
      </c>
      <c r="BM208" s="28">
        <v>4.9724556179975198E-2</v>
      </c>
      <c r="BN208" s="28">
        <v>32.338941981023297</v>
      </c>
      <c r="BO208" s="28">
        <v>154027563.58319199</v>
      </c>
    </row>
    <row r="209" spans="1:67" hidden="1" x14ac:dyDescent="0.25">
      <c r="A209" s="28" t="s">
        <v>159</v>
      </c>
      <c r="B209" s="28" t="s">
        <v>382</v>
      </c>
      <c r="C209" s="28">
        <v>2030</v>
      </c>
      <c r="D209" s="28">
        <v>0</v>
      </c>
      <c r="E209" s="28">
        <v>62</v>
      </c>
      <c r="F209" s="28">
        <v>1954.17339376257</v>
      </c>
      <c r="G209" s="28">
        <v>0</v>
      </c>
      <c r="H209" s="28">
        <v>0</v>
      </c>
      <c r="I209" s="28">
        <v>0</v>
      </c>
      <c r="J209" s="28">
        <v>0</v>
      </c>
      <c r="K209" s="28">
        <v>6291.6</v>
      </c>
      <c r="L209" s="28">
        <v>0</v>
      </c>
      <c r="M209" s="28">
        <v>0</v>
      </c>
      <c r="N209" s="28">
        <v>0</v>
      </c>
      <c r="O209" s="28">
        <v>0</v>
      </c>
      <c r="P209" s="28">
        <v>83</v>
      </c>
      <c r="Q209" s="28">
        <v>3490.7999</v>
      </c>
      <c r="R209" s="28">
        <v>0</v>
      </c>
      <c r="S209" s="28">
        <v>6577.6966034281804</v>
      </c>
      <c r="T209" s="28">
        <v>2901.8</v>
      </c>
      <c r="U209" s="28">
        <v>0</v>
      </c>
      <c r="V209" s="28">
        <v>0</v>
      </c>
      <c r="W209" s="28">
        <v>602.9</v>
      </c>
      <c r="X209" s="28">
        <v>0</v>
      </c>
      <c r="Y209" s="28">
        <v>0</v>
      </c>
      <c r="Z209" s="28">
        <v>625.18181818181802</v>
      </c>
      <c r="AA209" s="28">
        <v>3133.7060000000001</v>
      </c>
      <c r="AB209" s="28">
        <v>0</v>
      </c>
      <c r="AC209" s="28">
        <v>0</v>
      </c>
      <c r="AD209" s="28">
        <v>38083695.072097696</v>
      </c>
      <c r="AE209" s="28">
        <v>0</v>
      </c>
      <c r="AF209" s="28">
        <v>0</v>
      </c>
      <c r="AG209" s="28">
        <v>0</v>
      </c>
      <c r="AH209" s="28">
        <v>0</v>
      </c>
      <c r="AI209" s="28">
        <v>432349.73832</v>
      </c>
      <c r="AJ209" s="28">
        <v>0</v>
      </c>
      <c r="AK209" s="28">
        <v>10009064.9616969</v>
      </c>
      <c r="AL209" s="28">
        <v>0</v>
      </c>
      <c r="AM209" s="28">
        <v>39708627.918094702</v>
      </c>
      <c r="AN209" s="28">
        <v>548620.13079608895</v>
      </c>
      <c r="AO209" s="28">
        <v>0</v>
      </c>
      <c r="AP209" s="28">
        <v>0</v>
      </c>
      <c r="AQ209" s="28">
        <v>259967.14752</v>
      </c>
      <c r="AR209" s="28">
        <v>0</v>
      </c>
      <c r="AS209" s="28">
        <v>858714.71028400003</v>
      </c>
      <c r="AT209" s="28">
        <v>6710754.7030684296</v>
      </c>
      <c r="AU209" s="28">
        <v>0</v>
      </c>
      <c r="AV209" s="28">
        <v>0</v>
      </c>
      <c r="AW209" s="28">
        <v>0.39419302079789698</v>
      </c>
      <c r="AX209" s="28">
        <v>0</v>
      </c>
      <c r="AY209" s="28">
        <v>0</v>
      </c>
      <c r="AZ209" s="28">
        <v>0</v>
      </c>
      <c r="BA209" s="28">
        <v>0</v>
      </c>
      <c r="BB209" s="28">
        <v>4.4751237784803003E-3</v>
      </c>
      <c r="BC209" s="28">
        <v>0</v>
      </c>
      <c r="BD209" s="28">
        <v>0.103600859768053</v>
      </c>
      <c r="BE209" s="28">
        <v>0</v>
      </c>
      <c r="BF209" s="28">
        <v>0.41101221825089101</v>
      </c>
      <c r="BG209" s="28">
        <v>5.6786040907961001E-3</v>
      </c>
      <c r="BH209" s="28">
        <v>0</v>
      </c>
      <c r="BI209" s="28">
        <v>0</v>
      </c>
      <c r="BJ209" s="28">
        <v>2.6908427607960999E-3</v>
      </c>
      <c r="BK209" s="28">
        <v>0</v>
      </c>
      <c r="BL209" s="28">
        <v>8.8883010172623993E-3</v>
      </c>
      <c r="BM209" s="28">
        <v>6.9461029535822505E-2</v>
      </c>
      <c r="BN209" s="28">
        <v>55.929935451358602</v>
      </c>
      <c r="BO209" s="28">
        <v>96611794.381877899</v>
      </c>
    </row>
    <row r="210" spans="1:67" hidden="1" x14ac:dyDescent="0.25">
      <c r="A210" s="28" t="s">
        <v>161</v>
      </c>
      <c r="B210" s="28" t="s">
        <v>382</v>
      </c>
      <c r="C210" s="28">
        <v>2030</v>
      </c>
      <c r="D210" s="28">
        <v>0</v>
      </c>
      <c r="E210" s="28">
        <v>3.6125000000241603E-2</v>
      </c>
      <c r="F210" s="28">
        <v>71.327545361957505</v>
      </c>
      <c r="G210" s="28">
        <v>0</v>
      </c>
      <c r="H210" s="28">
        <v>0</v>
      </c>
      <c r="I210" s="28">
        <v>0</v>
      </c>
      <c r="J210" s="28">
        <v>0</v>
      </c>
      <c r="K210" s="28">
        <v>4678.5</v>
      </c>
      <c r="L210" s="28">
        <v>0</v>
      </c>
      <c r="M210" s="28">
        <v>0</v>
      </c>
      <c r="N210" s="28">
        <v>0</v>
      </c>
      <c r="O210" s="28">
        <v>0</v>
      </c>
      <c r="P210" s="28">
        <v>7.8</v>
      </c>
      <c r="Q210" s="28">
        <v>6826.2999999999902</v>
      </c>
      <c r="R210" s="28">
        <v>0</v>
      </c>
      <c r="S210" s="28">
        <v>266</v>
      </c>
      <c r="T210" s="28">
        <v>2068.1999999999998</v>
      </c>
      <c r="U210" s="28">
        <v>1225</v>
      </c>
      <c r="V210" s="28">
        <v>0</v>
      </c>
      <c r="W210" s="28">
        <v>308</v>
      </c>
      <c r="X210" s="28">
        <v>0</v>
      </c>
      <c r="Y210" s="28">
        <v>70.288146368889002</v>
      </c>
      <c r="Z210" s="28">
        <v>197.363636363636</v>
      </c>
      <c r="AA210" s="28">
        <v>3232.15519288322</v>
      </c>
      <c r="AB210" s="28">
        <v>0</v>
      </c>
      <c r="AC210" s="28">
        <v>0</v>
      </c>
      <c r="AD210" s="28">
        <v>27464112.695393998</v>
      </c>
      <c r="AE210" s="28">
        <v>0</v>
      </c>
      <c r="AF210" s="28">
        <v>0</v>
      </c>
      <c r="AG210" s="28">
        <v>0</v>
      </c>
      <c r="AH210" s="28">
        <v>0</v>
      </c>
      <c r="AI210" s="28">
        <v>34396.234991999998</v>
      </c>
      <c r="AJ210" s="28">
        <v>0</v>
      </c>
      <c r="AK210" s="28">
        <v>24341192.7362643</v>
      </c>
      <c r="AL210" s="28">
        <v>0</v>
      </c>
      <c r="AM210" s="28">
        <v>503688.51488268602</v>
      </c>
      <c r="AN210" s="28">
        <v>89015.470597642299</v>
      </c>
      <c r="AO210" s="28">
        <v>9784631.6400000006</v>
      </c>
      <c r="AP210" s="28">
        <v>0</v>
      </c>
      <c r="AQ210" s="28">
        <v>41191.977599999998</v>
      </c>
      <c r="AR210" s="28">
        <v>187389.91355374001</v>
      </c>
      <c r="AS210" s="28">
        <v>304965.47936400003</v>
      </c>
      <c r="AT210" s="28">
        <v>8166989.5982625196</v>
      </c>
      <c r="AU210" s="28">
        <v>0</v>
      </c>
      <c r="AV210" s="28">
        <v>0</v>
      </c>
      <c r="AW210" s="28">
        <v>0.38726807821079001</v>
      </c>
      <c r="AX210" s="28">
        <v>0</v>
      </c>
      <c r="AY210" s="28">
        <v>0</v>
      </c>
      <c r="AZ210" s="28">
        <v>0</v>
      </c>
      <c r="BA210" s="28">
        <v>0</v>
      </c>
      <c r="BB210" s="28">
        <v>4.8501708286649998E-4</v>
      </c>
      <c r="BC210" s="28">
        <v>0</v>
      </c>
      <c r="BD210" s="28">
        <v>0.34323216762478798</v>
      </c>
      <c r="BE210" s="28">
        <v>0</v>
      </c>
      <c r="BF210" s="28">
        <v>7.1024498529739999E-3</v>
      </c>
      <c r="BG210" s="28">
        <v>1.2551962122976999E-3</v>
      </c>
      <c r="BH210" s="28">
        <v>0.137971888378494</v>
      </c>
      <c r="BI210" s="28">
        <v>0</v>
      </c>
      <c r="BJ210" s="28">
        <v>5.8084301429219996E-4</v>
      </c>
      <c r="BK210" s="28">
        <v>2.6423621437518001E-3</v>
      </c>
      <c r="BL210" s="28">
        <v>4.3002807490567004E-3</v>
      </c>
      <c r="BM210" s="28">
        <v>0.11516171673068699</v>
      </c>
      <c r="BN210" s="28">
        <v>31.119280191198399</v>
      </c>
      <c r="BO210" s="28">
        <v>70917574.260910898</v>
      </c>
    </row>
    <row r="211" spans="1:67" hidden="1" x14ac:dyDescent="0.25">
      <c r="A211" s="28" t="s">
        <v>162</v>
      </c>
      <c r="B211" s="28" t="s">
        <v>382</v>
      </c>
      <c r="C211" s="28">
        <v>2030</v>
      </c>
      <c r="D211" s="28">
        <v>0</v>
      </c>
      <c r="E211" s="28">
        <v>8</v>
      </c>
      <c r="F211" s="28">
        <v>20.490432464837301</v>
      </c>
      <c r="G211" s="28">
        <v>0</v>
      </c>
      <c r="H211" s="28">
        <v>0</v>
      </c>
      <c r="I211" s="28">
        <v>0</v>
      </c>
      <c r="J211" s="28">
        <v>0</v>
      </c>
      <c r="K211" s="28">
        <v>8705</v>
      </c>
      <c r="L211" s="28">
        <v>0</v>
      </c>
      <c r="M211" s="28">
        <v>0</v>
      </c>
      <c r="N211" s="28">
        <v>0</v>
      </c>
      <c r="O211" s="28">
        <v>0</v>
      </c>
      <c r="P211" s="28">
        <v>1099</v>
      </c>
      <c r="Q211" s="28">
        <v>0</v>
      </c>
      <c r="R211" s="28">
        <v>0</v>
      </c>
      <c r="S211" s="28">
        <v>2014.82993370126</v>
      </c>
      <c r="T211" s="28">
        <v>4777.2</v>
      </c>
      <c r="U211" s="28">
        <v>0</v>
      </c>
      <c r="V211" s="28">
        <v>0</v>
      </c>
      <c r="W211" s="28">
        <v>23.1</v>
      </c>
      <c r="X211" s="28">
        <v>0</v>
      </c>
      <c r="Y211" s="28">
        <v>5.3888750299896397</v>
      </c>
      <c r="Z211" s="28">
        <v>16.727272727272702</v>
      </c>
      <c r="AA211" s="28">
        <v>2290.1401555882298</v>
      </c>
      <c r="AB211" s="28">
        <v>0</v>
      </c>
      <c r="AC211" s="28">
        <v>0</v>
      </c>
      <c r="AD211" s="28">
        <v>55707560.465111598</v>
      </c>
      <c r="AE211" s="28">
        <v>0</v>
      </c>
      <c r="AF211" s="28">
        <v>0</v>
      </c>
      <c r="AG211" s="28">
        <v>0</v>
      </c>
      <c r="AH211" s="28">
        <v>0</v>
      </c>
      <c r="AI211" s="28">
        <v>3800947.9756800001</v>
      </c>
      <c r="AJ211" s="28">
        <v>0</v>
      </c>
      <c r="AK211" s="28">
        <v>0</v>
      </c>
      <c r="AL211" s="28">
        <v>0</v>
      </c>
      <c r="AM211" s="28">
        <v>15090866.6611093</v>
      </c>
      <c r="AN211" s="28">
        <v>1605523.1204126801</v>
      </c>
      <c r="AO211" s="28">
        <v>0</v>
      </c>
      <c r="AP211" s="28">
        <v>0</v>
      </c>
      <c r="AQ211" s="28">
        <v>105726.07584</v>
      </c>
      <c r="AR211" s="28">
        <v>15087.0141652764</v>
      </c>
      <c r="AS211" s="28">
        <v>24045.414938000002</v>
      </c>
      <c r="AT211" s="28">
        <v>4706560.8509504003</v>
      </c>
      <c r="AU211" s="28">
        <v>0</v>
      </c>
      <c r="AV211" s="28">
        <v>0</v>
      </c>
      <c r="AW211" s="28">
        <v>0.68726981596915104</v>
      </c>
      <c r="AX211" s="28">
        <v>0</v>
      </c>
      <c r="AY211" s="28">
        <v>0</v>
      </c>
      <c r="AZ211" s="28">
        <v>0</v>
      </c>
      <c r="BA211" s="28">
        <v>0</v>
      </c>
      <c r="BB211" s="28">
        <v>4.6892680166634101E-2</v>
      </c>
      <c r="BC211" s="28">
        <v>0</v>
      </c>
      <c r="BD211" s="28">
        <v>0</v>
      </c>
      <c r="BE211" s="28">
        <v>0</v>
      </c>
      <c r="BF211" s="28">
        <v>0.18617755052280599</v>
      </c>
      <c r="BG211" s="28">
        <v>1.9807501356863301E-2</v>
      </c>
      <c r="BH211" s="28">
        <v>0</v>
      </c>
      <c r="BI211" s="28">
        <v>0</v>
      </c>
      <c r="BJ211" s="28">
        <v>1.3043533064278001E-3</v>
      </c>
      <c r="BK211" s="28">
        <v>1.8613002189149999E-4</v>
      </c>
      <c r="BL211" s="28">
        <v>2.9665071960359999E-4</v>
      </c>
      <c r="BM211" s="28">
        <v>5.8065317936621903E-2</v>
      </c>
      <c r="BN211" s="28">
        <v>66.000276494828995</v>
      </c>
      <c r="BO211" s="28">
        <v>81056317.578207299</v>
      </c>
    </row>
    <row r="212" spans="1:67" hidden="1" x14ac:dyDescent="0.25">
      <c r="A212" s="28" t="s">
        <v>163</v>
      </c>
      <c r="B212" s="28" t="s">
        <v>382</v>
      </c>
      <c r="C212" s="28">
        <v>2030</v>
      </c>
      <c r="D212" s="28">
        <v>0</v>
      </c>
      <c r="E212" s="28">
        <v>1</v>
      </c>
      <c r="F212" s="28">
        <v>414.886280776761</v>
      </c>
      <c r="G212" s="28">
        <v>0</v>
      </c>
      <c r="H212" s="28">
        <v>0</v>
      </c>
      <c r="I212" s="28">
        <v>0</v>
      </c>
      <c r="J212" s="28">
        <v>11.1</v>
      </c>
      <c r="K212" s="28">
        <v>1043.8</v>
      </c>
      <c r="L212" s="28">
        <v>0</v>
      </c>
      <c r="M212" s="28">
        <v>0</v>
      </c>
      <c r="N212" s="28">
        <v>0</v>
      </c>
      <c r="O212" s="28">
        <v>0</v>
      </c>
      <c r="P212" s="28">
        <v>192</v>
      </c>
      <c r="Q212" s="28">
        <v>0</v>
      </c>
      <c r="R212" s="28">
        <v>0</v>
      </c>
      <c r="S212" s="28">
        <v>11792.331888279999</v>
      </c>
      <c r="T212" s="28">
        <v>2028.7</v>
      </c>
      <c r="U212" s="28">
        <v>2132.9</v>
      </c>
      <c r="V212" s="28">
        <v>0</v>
      </c>
      <c r="W212" s="28">
        <v>4153.6000000000004</v>
      </c>
      <c r="X212" s="28">
        <v>0</v>
      </c>
      <c r="Y212" s="28">
        <v>123.268809846154</v>
      </c>
      <c r="Z212" s="28">
        <v>723.18181818181802</v>
      </c>
      <c r="AA212" s="28">
        <v>2112.4817227589201</v>
      </c>
      <c r="AB212" s="28">
        <v>0</v>
      </c>
      <c r="AC212" s="28">
        <v>0</v>
      </c>
      <c r="AD212" s="28">
        <v>0</v>
      </c>
      <c r="AE212" s="28">
        <v>0</v>
      </c>
      <c r="AF212" s="28">
        <v>0</v>
      </c>
      <c r="AG212" s="28">
        <v>0</v>
      </c>
      <c r="AH212" s="28">
        <v>0</v>
      </c>
      <c r="AI212" s="28">
        <v>953310.96576000005</v>
      </c>
      <c r="AJ212" s="28">
        <v>0</v>
      </c>
      <c r="AK212" s="28">
        <v>0</v>
      </c>
      <c r="AL212" s="28">
        <v>0</v>
      </c>
      <c r="AM212" s="28">
        <v>77669995.7204687</v>
      </c>
      <c r="AN212" s="28">
        <v>1709367.1112684601</v>
      </c>
      <c r="AO212" s="28">
        <v>17036441.48976</v>
      </c>
      <c r="AP212" s="28">
        <v>0</v>
      </c>
      <c r="AQ212" s="28">
        <v>4376303.28</v>
      </c>
      <c r="AR212" s="28">
        <v>324298.78874651802</v>
      </c>
      <c r="AS212" s="28">
        <v>1076892.2740499999</v>
      </c>
      <c r="AT212" s="28">
        <v>5061720.6808618596</v>
      </c>
      <c r="AU212" s="28">
        <v>0</v>
      </c>
      <c r="AV212" s="28">
        <v>0</v>
      </c>
      <c r="AW212" s="28">
        <v>0</v>
      </c>
      <c r="AX212" s="28">
        <v>0</v>
      </c>
      <c r="AY212" s="28">
        <v>0</v>
      </c>
      <c r="AZ212" s="28">
        <v>0</v>
      </c>
      <c r="BA212" s="28">
        <v>0</v>
      </c>
      <c r="BB212" s="28">
        <v>8.8099591133218996E-3</v>
      </c>
      <c r="BC212" s="28">
        <v>0</v>
      </c>
      <c r="BD212" s="28">
        <v>0</v>
      </c>
      <c r="BE212" s="28">
        <v>0</v>
      </c>
      <c r="BF212" s="28">
        <v>0.717782036718422</v>
      </c>
      <c r="BG212" s="28">
        <v>1.5797001084453699E-2</v>
      </c>
      <c r="BH212" s="28">
        <v>0.15744112713696801</v>
      </c>
      <c r="BI212" s="28">
        <v>0</v>
      </c>
      <c r="BJ212" s="28">
        <v>4.0443312150049197E-2</v>
      </c>
      <c r="BK212" s="28">
        <v>2.9969854244558001E-3</v>
      </c>
      <c r="BL212" s="28">
        <v>9.9520274544090005E-3</v>
      </c>
      <c r="BM212" s="28">
        <v>4.6777550917919103E-2</v>
      </c>
      <c r="BN212" s="28">
        <v>32.828437043409203</v>
      </c>
      <c r="BO212" s="28">
        <v>108208330.31091499</v>
      </c>
    </row>
    <row r="213" spans="1:67" hidden="1" x14ac:dyDescent="0.25">
      <c r="A213" s="28" t="s">
        <v>166</v>
      </c>
      <c r="B213" s="28" t="s">
        <v>382</v>
      </c>
      <c r="C213" s="28">
        <v>2030</v>
      </c>
      <c r="D213" s="28">
        <v>0</v>
      </c>
      <c r="E213" s="28">
        <v>271.60000000000002</v>
      </c>
      <c r="F213" s="28">
        <v>563.36581800625402</v>
      </c>
      <c r="G213" s="28">
        <v>0</v>
      </c>
      <c r="H213" s="28">
        <v>0</v>
      </c>
      <c r="I213" s="28">
        <v>0</v>
      </c>
      <c r="J213" s="28">
        <v>57.6</v>
      </c>
      <c r="K213" s="28">
        <v>0</v>
      </c>
      <c r="L213" s="28">
        <v>0</v>
      </c>
      <c r="M213" s="28">
        <v>0</v>
      </c>
      <c r="N213" s="28">
        <v>0</v>
      </c>
      <c r="O213" s="28">
        <v>0</v>
      </c>
      <c r="P213" s="28">
        <v>256.06599999999997</v>
      </c>
      <c r="Q213" s="28">
        <v>317.04436157463698</v>
      </c>
      <c r="R213" s="28">
        <v>0</v>
      </c>
      <c r="S213" s="28">
        <v>4825.5</v>
      </c>
      <c r="T213" s="28">
        <v>937.4</v>
      </c>
      <c r="U213" s="28">
        <v>0</v>
      </c>
      <c r="V213" s="28">
        <v>4092</v>
      </c>
      <c r="W213" s="28">
        <v>484.30397448467301</v>
      </c>
      <c r="X213" s="28">
        <v>1768</v>
      </c>
      <c r="Y213" s="28">
        <v>0</v>
      </c>
      <c r="Z213" s="28">
        <v>2706.45454545455</v>
      </c>
      <c r="AA213" s="28">
        <v>961.7</v>
      </c>
      <c r="AB213" s="28">
        <v>0</v>
      </c>
      <c r="AC213" s="28">
        <v>18784.234393065301</v>
      </c>
      <c r="AD213" s="28">
        <v>0</v>
      </c>
      <c r="AE213" s="28">
        <v>0</v>
      </c>
      <c r="AF213" s="28">
        <v>0</v>
      </c>
      <c r="AG213" s="28">
        <v>0</v>
      </c>
      <c r="AH213" s="28">
        <v>0</v>
      </c>
      <c r="AI213" s="28">
        <v>1090118.8628932801</v>
      </c>
      <c r="AJ213" s="28">
        <v>0</v>
      </c>
      <c r="AK213" s="28">
        <v>1031481.42904042</v>
      </c>
      <c r="AL213" s="28">
        <v>0</v>
      </c>
      <c r="AM213" s="28">
        <v>7027019.5048201904</v>
      </c>
      <c r="AN213" s="28">
        <v>706951.57054999995</v>
      </c>
      <c r="AO213" s="28">
        <v>0</v>
      </c>
      <c r="AP213" s="28">
        <v>16211951.7655339</v>
      </c>
      <c r="AQ213" s="28">
        <v>1678734.3666824</v>
      </c>
      <c r="AR213" s="28">
        <v>0</v>
      </c>
      <c r="AS213" s="28">
        <v>3717685.0036340002</v>
      </c>
      <c r="AT213" s="28">
        <v>1720151.30921272</v>
      </c>
      <c r="AU213" s="28">
        <v>0</v>
      </c>
      <c r="AV213" s="28">
        <v>5.6574114950550002E-4</v>
      </c>
      <c r="AW213" s="28">
        <v>0</v>
      </c>
      <c r="AX213" s="28">
        <v>0</v>
      </c>
      <c r="AY213" s="28">
        <v>0</v>
      </c>
      <c r="AZ213" s="28">
        <v>0</v>
      </c>
      <c r="BA213" s="28">
        <v>0</v>
      </c>
      <c r="BB213" s="28">
        <v>3.2832059358169199E-2</v>
      </c>
      <c r="BC213" s="28">
        <v>0</v>
      </c>
      <c r="BD213" s="28">
        <v>3.1066024685805001E-2</v>
      </c>
      <c r="BE213" s="28">
        <v>0</v>
      </c>
      <c r="BF213" s="28">
        <v>0.21163886741757501</v>
      </c>
      <c r="BG213" s="28">
        <v>2.1291876251040301E-2</v>
      </c>
      <c r="BH213" s="28">
        <v>0</v>
      </c>
      <c r="BI213" s="28">
        <v>0.48826947298672302</v>
      </c>
      <c r="BJ213" s="28">
        <v>5.0559905208163697E-2</v>
      </c>
      <c r="BK213" s="28">
        <v>0</v>
      </c>
      <c r="BL213" s="28">
        <v>0.111968757599818</v>
      </c>
      <c r="BM213" s="28">
        <v>5.1807295343199097E-2</v>
      </c>
      <c r="BN213" s="28">
        <v>3.41766349734</v>
      </c>
      <c r="BO213" s="28">
        <v>33202878.04676</v>
      </c>
    </row>
    <row r="214" spans="1:67" hidden="1" x14ac:dyDescent="0.25">
      <c r="A214" s="28" t="s">
        <v>165</v>
      </c>
      <c r="B214" s="28" t="s">
        <v>382</v>
      </c>
      <c r="C214" s="28">
        <v>2030</v>
      </c>
      <c r="D214" s="28">
        <v>0</v>
      </c>
      <c r="E214" s="28">
        <v>14</v>
      </c>
      <c r="F214" s="28">
        <v>137.95794939563601</v>
      </c>
      <c r="G214" s="28">
        <v>0</v>
      </c>
      <c r="H214" s="28">
        <v>0</v>
      </c>
      <c r="I214" s="28">
        <v>0</v>
      </c>
      <c r="J214" s="28">
        <v>1.8</v>
      </c>
      <c r="K214" s="28">
        <v>2783</v>
      </c>
      <c r="L214" s="28">
        <v>0</v>
      </c>
      <c r="M214" s="28">
        <v>0</v>
      </c>
      <c r="N214" s="28">
        <v>0</v>
      </c>
      <c r="O214" s="28">
        <v>0</v>
      </c>
      <c r="P214" s="28">
        <v>643</v>
      </c>
      <c r="Q214" s="28">
        <v>926.22837191155099</v>
      </c>
      <c r="R214" s="28">
        <v>0</v>
      </c>
      <c r="S214" s="28">
        <v>2684.6</v>
      </c>
      <c r="T214" s="28">
        <v>1718.9</v>
      </c>
      <c r="U214" s="28">
        <v>1707.8</v>
      </c>
      <c r="V214" s="28">
        <v>1568</v>
      </c>
      <c r="W214" s="28">
        <v>2028.9</v>
      </c>
      <c r="X214" s="28">
        <v>0</v>
      </c>
      <c r="Y214" s="28">
        <v>0</v>
      </c>
      <c r="Z214" s="28">
        <v>1592.45454545454</v>
      </c>
      <c r="AA214" s="28">
        <v>480</v>
      </c>
      <c r="AB214" s="28">
        <v>0</v>
      </c>
      <c r="AC214" s="28">
        <v>0</v>
      </c>
      <c r="AD214" s="28">
        <v>165075.85750199901</v>
      </c>
      <c r="AE214" s="28">
        <v>0</v>
      </c>
      <c r="AF214" s="28">
        <v>0</v>
      </c>
      <c r="AG214" s="28">
        <v>0</v>
      </c>
      <c r="AH214" s="28">
        <v>0</v>
      </c>
      <c r="AI214" s="28">
        <v>2003304.19056</v>
      </c>
      <c r="AJ214" s="28">
        <v>0</v>
      </c>
      <c r="AK214" s="28">
        <v>3131320.10066137</v>
      </c>
      <c r="AL214" s="28">
        <v>0</v>
      </c>
      <c r="AM214" s="28">
        <v>18086375.7931372</v>
      </c>
      <c r="AN214" s="28">
        <v>80519.634000000005</v>
      </c>
      <c r="AO214" s="28">
        <v>13640974.62432</v>
      </c>
      <c r="AP214" s="28">
        <v>5455819.9762493102</v>
      </c>
      <c r="AQ214" s="28">
        <v>583553.01599999995</v>
      </c>
      <c r="AR214" s="28">
        <v>0</v>
      </c>
      <c r="AS214" s="28">
        <v>2282824.719945</v>
      </c>
      <c r="AT214" s="28">
        <v>922604.47061719606</v>
      </c>
      <c r="AU214" s="28">
        <v>0</v>
      </c>
      <c r="AV214" s="28">
        <v>0</v>
      </c>
      <c r="AW214" s="28">
        <v>3.5613248905155999E-3</v>
      </c>
      <c r="AX214" s="28">
        <v>0</v>
      </c>
      <c r="AY214" s="28">
        <v>0</v>
      </c>
      <c r="AZ214" s="28">
        <v>0</v>
      </c>
      <c r="BA214" s="28">
        <v>0</v>
      </c>
      <c r="BB214" s="28">
        <v>4.3219021758097997E-2</v>
      </c>
      <c r="BC214" s="28">
        <v>0</v>
      </c>
      <c r="BD214" s="28">
        <v>6.7554688998191198E-2</v>
      </c>
      <c r="BE214" s="28">
        <v>0</v>
      </c>
      <c r="BF214" s="28">
        <v>0.39019309828839599</v>
      </c>
      <c r="BG214" s="28">
        <v>1.7371200191155999E-3</v>
      </c>
      <c r="BH214" s="28">
        <v>0.29428859674343699</v>
      </c>
      <c r="BI214" s="28">
        <v>0.117703144321717</v>
      </c>
      <c r="BJ214" s="28">
        <v>1.2589496200503401E-2</v>
      </c>
      <c r="BK214" s="28">
        <v>0</v>
      </c>
      <c r="BL214" s="28">
        <v>4.9249360983789202E-2</v>
      </c>
      <c r="BM214" s="28">
        <v>1.9904147796234999E-2</v>
      </c>
      <c r="BN214" s="28">
        <v>6.6793185500123604</v>
      </c>
      <c r="BO214" s="28">
        <v>46352372.382991999</v>
      </c>
    </row>
    <row r="215" spans="1:67" hidden="1" x14ac:dyDescent="0.25">
      <c r="A215" s="28" t="s">
        <v>164</v>
      </c>
      <c r="B215" s="28" t="s">
        <v>382</v>
      </c>
      <c r="C215" s="28">
        <v>2030</v>
      </c>
      <c r="D215" s="28">
        <v>0</v>
      </c>
      <c r="E215" s="28">
        <v>37</v>
      </c>
      <c r="F215" s="28">
        <v>0</v>
      </c>
      <c r="G215" s="28">
        <v>0</v>
      </c>
      <c r="H215" s="28">
        <v>0</v>
      </c>
      <c r="I215" s="28">
        <v>0</v>
      </c>
      <c r="J215" s="28">
        <v>214.8</v>
      </c>
      <c r="K215" s="28">
        <v>0</v>
      </c>
      <c r="L215" s="28">
        <v>0</v>
      </c>
      <c r="M215" s="28">
        <v>0</v>
      </c>
      <c r="N215" s="28">
        <v>0</v>
      </c>
      <c r="O215" s="28">
        <v>0</v>
      </c>
      <c r="P215" s="28">
        <v>635.91499999999996</v>
      </c>
      <c r="Q215" s="28">
        <v>1009.5</v>
      </c>
      <c r="R215" s="28">
        <v>0</v>
      </c>
      <c r="S215" s="28">
        <v>1281.5999999999999</v>
      </c>
      <c r="T215" s="28">
        <v>0</v>
      </c>
      <c r="U215" s="28">
        <v>0</v>
      </c>
      <c r="V215" s="28">
        <v>12</v>
      </c>
      <c r="W215" s="28">
        <v>636.1</v>
      </c>
      <c r="X215" s="28">
        <v>0</v>
      </c>
      <c r="Y215" s="28">
        <v>0</v>
      </c>
      <c r="Z215" s="28">
        <v>177.363636363636</v>
      </c>
      <c r="AA215" s="28">
        <v>200.9</v>
      </c>
      <c r="AB215" s="28">
        <v>0</v>
      </c>
      <c r="AC215" s="28">
        <v>8752.2556069347193</v>
      </c>
      <c r="AD215" s="28">
        <v>0</v>
      </c>
      <c r="AE215" s="28">
        <v>0</v>
      </c>
      <c r="AF215" s="28">
        <v>0</v>
      </c>
      <c r="AG215" s="28">
        <v>0</v>
      </c>
      <c r="AH215" s="28">
        <v>0</v>
      </c>
      <c r="AI215" s="28">
        <v>4094176.6450991998</v>
      </c>
      <c r="AJ215" s="28">
        <v>1436540</v>
      </c>
      <c r="AK215" s="28">
        <v>3625824.3613108099</v>
      </c>
      <c r="AL215" s="28">
        <v>0</v>
      </c>
      <c r="AM215" s="28">
        <v>303885.28962708998</v>
      </c>
      <c r="AN215" s="28">
        <v>0</v>
      </c>
      <c r="AO215" s="28">
        <v>0</v>
      </c>
      <c r="AP215" s="28">
        <v>34870.127910684001</v>
      </c>
      <c r="AQ215" s="28">
        <v>216370.53279128199</v>
      </c>
      <c r="AR215" s="28">
        <v>0</v>
      </c>
      <c r="AS215" s="28">
        <v>238521.11457500001</v>
      </c>
      <c r="AT215" s="28">
        <v>355226.83901887498</v>
      </c>
      <c r="AU215" s="28">
        <v>0</v>
      </c>
      <c r="AV215" s="28">
        <v>8.4856639087999995E-4</v>
      </c>
      <c r="AW215" s="28">
        <v>0</v>
      </c>
      <c r="AX215" s="28">
        <v>0</v>
      </c>
      <c r="AY215" s="28">
        <v>0</v>
      </c>
      <c r="AZ215" s="28">
        <v>0</v>
      </c>
      <c r="BA215" s="28">
        <v>0</v>
      </c>
      <c r="BB215" s="28">
        <v>0.396946896363989</v>
      </c>
      <c r="BC215" s="28">
        <v>0.139278332112343</v>
      </c>
      <c r="BD215" s="28">
        <v>0.35153825829818303</v>
      </c>
      <c r="BE215" s="28">
        <v>0</v>
      </c>
      <c r="BF215" s="28">
        <v>2.94629013412347E-2</v>
      </c>
      <c r="BG215" s="28">
        <v>0</v>
      </c>
      <c r="BH215" s="28">
        <v>0</v>
      </c>
      <c r="BI215" s="28">
        <v>3.3807991813274E-3</v>
      </c>
      <c r="BJ215" s="28">
        <v>2.0977993599502101E-2</v>
      </c>
      <c r="BK215" s="28">
        <v>0</v>
      </c>
      <c r="BL215" s="28">
        <v>2.3125581613865999E-2</v>
      </c>
      <c r="BM215" s="28">
        <v>3.44406710986737E-2</v>
      </c>
      <c r="BN215" s="28">
        <v>0.24112448643925399</v>
      </c>
      <c r="BO215" s="28">
        <v>10314167.1659398</v>
      </c>
    </row>
    <row r="216" spans="1:67" hidden="1" x14ac:dyDescent="0.25">
      <c r="A216" s="28" t="s">
        <v>167</v>
      </c>
      <c r="B216" s="28" t="s">
        <v>382</v>
      </c>
      <c r="C216" s="28">
        <v>2030</v>
      </c>
      <c r="D216" s="28">
        <v>0</v>
      </c>
      <c r="E216" s="28">
        <v>2</v>
      </c>
      <c r="F216" s="28">
        <v>70.763634093570801</v>
      </c>
      <c r="G216" s="28">
        <v>0</v>
      </c>
      <c r="H216" s="28">
        <v>0</v>
      </c>
      <c r="I216" s="28">
        <v>0</v>
      </c>
      <c r="J216" s="28">
        <v>170</v>
      </c>
      <c r="K216" s="28">
        <v>4501</v>
      </c>
      <c r="L216" s="28">
        <v>0</v>
      </c>
      <c r="M216" s="28">
        <v>0</v>
      </c>
      <c r="N216" s="28">
        <v>0</v>
      </c>
      <c r="O216" s="28">
        <v>0</v>
      </c>
      <c r="P216" s="28">
        <v>261</v>
      </c>
      <c r="Q216" s="28">
        <v>3313.0998</v>
      </c>
      <c r="R216" s="28">
        <v>0</v>
      </c>
      <c r="S216" s="28">
        <v>9547.3545610449601</v>
      </c>
      <c r="T216" s="28">
        <v>3950.6</v>
      </c>
      <c r="U216" s="28">
        <v>3318</v>
      </c>
      <c r="V216" s="28">
        <v>0</v>
      </c>
      <c r="W216" s="28">
        <v>2313.6999999999998</v>
      </c>
      <c r="X216" s="28">
        <v>2232</v>
      </c>
      <c r="Y216" s="28">
        <v>0</v>
      </c>
      <c r="Z216" s="28">
        <v>782.81818181818198</v>
      </c>
      <c r="AA216" s="28">
        <v>191</v>
      </c>
      <c r="AB216" s="28">
        <v>0</v>
      </c>
      <c r="AC216" s="28">
        <v>24749.056</v>
      </c>
      <c r="AD216" s="28">
        <v>30502958.910136402</v>
      </c>
      <c r="AE216" s="28">
        <v>0</v>
      </c>
      <c r="AF216" s="28">
        <v>0</v>
      </c>
      <c r="AG216" s="28">
        <v>0</v>
      </c>
      <c r="AH216" s="28">
        <v>0</v>
      </c>
      <c r="AI216" s="28">
        <v>1453927.028832</v>
      </c>
      <c r="AJ216" s="28">
        <v>3144250</v>
      </c>
      <c r="AK216" s="28">
        <v>10680636.4235842</v>
      </c>
      <c r="AL216" s="28">
        <v>0</v>
      </c>
      <c r="AM216" s="28">
        <v>46223641.088479102</v>
      </c>
      <c r="AN216" s="28">
        <v>4272201.5883430904</v>
      </c>
      <c r="AO216" s="28">
        <v>26502373.699200001</v>
      </c>
      <c r="AP216" s="28">
        <v>0</v>
      </c>
      <c r="AQ216" s="28">
        <v>2664393.8342400002</v>
      </c>
      <c r="AR216" s="28">
        <v>0</v>
      </c>
      <c r="AS216" s="28">
        <v>1029553.805415</v>
      </c>
      <c r="AT216" s="28">
        <v>369408.212067349</v>
      </c>
      <c r="AU216" s="28">
        <v>0</v>
      </c>
      <c r="AV216" s="28">
        <v>1.9507707011810001E-4</v>
      </c>
      <c r="AW216" s="28">
        <v>0.240430497798582</v>
      </c>
      <c r="AX216" s="28">
        <v>0</v>
      </c>
      <c r="AY216" s="28">
        <v>0</v>
      </c>
      <c r="AZ216" s="28">
        <v>0</v>
      </c>
      <c r="BA216" s="28">
        <v>0</v>
      </c>
      <c r="BB216" s="28">
        <v>1.14601472052184E-2</v>
      </c>
      <c r="BC216" s="28">
        <v>2.4783615088960199E-2</v>
      </c>
      <c r="BD216" s="28">
        <v>8.4186938706286796E-2</v>
      </c>
      <c r="BE216" s="28">
        <v>0</v>
      </c>
      <c r="BF216" s="28">
        <v>0.36434409755811897</v>
      </c>
      <c r="BG216" s="28">
        <v>3.3674357874831799E-2</v>
      </c>
      <c r="BH216" s="28">
        <v>0.20889707520227599</v>
      </c>
      <c r="BI216" s="28">
        <v>0</v>
      </c>
      <c r="BJ216" s="28">
        <v>2.1001291638134099E-2</v>
      </c>
      <c r="BK216" s="28">
        <v>0</v>
      </c>
      <c r="BL216" s="28">
        <v>8.1151515390887E-3</v>
      </c>
      <c r="BM216" s="28">
        <v>2.9117503183836999E-3</v>
      </c>
      <c r="BN216" s="28">
        <v>52.422248154557501</v>
      </c>
      <c r="BO216" s="28">
        <v>126868093.64629699</v>
      </c>
    </row>
    <row r="217" spans="1:67" hidden="1" x14ac:dyDescent="0.25">
      <c r="A217" s="28" t="s">
        <v>168</v>
      </c>
      <c r="B217" s="28" t="s">
        <v>382</v>
      </c>
      <c r="C217" s="28">
        <v>2030</v>
      </c>
      <c r="D217" s="28">
        <v>0</v>
      </c>
      <c r="E217" s="28">
        <v>30</v>
      </c>
      <c r="F217" s="28">
        <v>1193.9482908874299</v>
      </c>
      <c r="G217" s="28">
        <v>0</v>
      </c>
      <c r="H217" s="28">
        <v>0</v>
      </c>
      <c r="I217" s="28">
        <v>0</v>
      </c>
      <c r="J217" s="28">
        <v>60.9</v>
      </c>
      <c r="K217" s="28">
        <v>2384.5</v>
      </c>
      <c r="L217" s="28">
        <v>0</v>
      </c>
      <c r="M217" s="28">
        <v>0</v>
      </c>
      <c r="N217" s="28">
        <v>0</v>
      </c>
      <c r="O217" s="28">
        <v>0</v>
      </c>
      <c r="P217" s="28">
        <v>172.6</v>
      </c>
      <c r="Q217" s="28">
        <v>4850.4186</v>
      </c>
      <c r="R217" s="28">
        <v>0</v>
      </c>
      <c r="S217" s="28">
        <v>2382.3000000000002</v>
      </c>
      <c r="T217" s="28">
        <v>2428.1</v>
      </c>
      <c r="U217" s="28">
        <v>1657</v>
      </c>
      <c r="V217" s="28">
        <v>0</v>
      </c>
      <c r="W217" s="28">
        <v>315.60000000000002</v>
      </c>
      <c r="X217" s="28">
        <v>0</v>
      </c>
      <c r="Y217" s="28">
        <v>0</v>
      </c>
      <c r="Z217" s="28">
        <v>1426.3636363636299</v>
      </c>
      <c r="AA217" s="28">
        <v>6104.8204623137199</v>
      </c>
      <c r="AB217" s="28">
        <v>0</v>
      </c>
      <c r="AC217" s="28">
        <v>16969.8138000006</v>
      </c>
      <c r="AD217" s="28">
        <v>12963814.8523756</v>
      </c>
      <c r="AE217" s="28">
        <v>0</v>
      </c>
      <c r="AF217" s="28">
        <v>0</v>
      </c>
      <c r="AG217" s="28">
        <v>0</v>
      </c>
      <c r="AH217" s="28">
        <v>0</v>
      </c>
      <c r="AI217" s="28">
        <v>877625.44147199998</v>
      </c>
      <c r="AJ217" s="28">
        <v>10187965</v>
      </c>
      <c r="AK217" s="28">
        <v>16934671.596551798</v>
      </c>
      <c r="AL217" s="28">
        <v>0</v>
      </c>
      <c r="AM217" s="28">
        <v>2075200.1432755</v>
      </c>
      <c r="AN217" s="28">
        <v>1371868.4887858899</v>
      </c>
      <c r="AO217" s="28">
        <v>13235211.9408</v>
      </c>
      <c r="AP217" s="28">
        <v>0</v>
      </c>
      <c r="AQ217" s="28">
        <v>320290.31744000001</v>
      </c>
      <c r="AR217" s="28">
        <v>0</v>
      </c>
      <c r="AS217" s="28">
        <v>1941177.621878</v>
      </c>
      <c r="AT217" s="28">
        <v>13403794.3146438</v>
      </c>
      <c r="AU217" s="28">
        <v>0</v>
      </c>
      <c r="AV217" s="28">
        <v>2.3142152206290001E-4</v>
      </c>
      <c r="AW217" s="28">
        <v>0.17679072971792401</v>
      </c>
      <c r="AX217" s="28">
        <v>0</v>
      </c>
      <c r="AY217" s="28">
        <v>0</v>
      </c>
      <c r="AZ217" s="28">
        <v>0</v>
      </c>
      <c r="BA217" s="28">
        <v>0</v>
      </c>
      <c r="BB217" s="28">
        <v>1.1968393870452201E-2</v>
      </c>
      <c r="BC217" s="28">
        <v>0.13893578296211201</v>
      </c>
      <c r="BD217" s="28">
        <v>0.23094227919640201</v>
      </c>
      <c r="BE217" s="28">
        <v>0</v>
      </c>
      <c r="BF217" s="28">
        <v>2.83000144493104E-2</v>
      </c>
      <c r="BG217" s="28">
        <v>1.8708507794296302E-2</v>
      </c>
      <c r="BH217" s="28">
        <v>0.180491838523644</v>
      </c>
      <c r="BI217" s="28">
        <v>0</v>
      </c>
      <c r="BJ217" s="28">
        <v>4.3678777880282998E-3</v>
      </c>
      <c r="BK217" s="28">
        <v>0</v>
      </c>
      <c r="BL217" s="28">
        <v>2.6472316381549298E-2</v>
      </c>
      <c r="BM217" s="28">
        <v>0.18279083779421601</v>
      </c>
      <c r="BN217" s="28">
        <v>15.278834225189801</v>
      </c>
      <c r="BO217" s="28">
        <v>73328589.531022802</v>
      </c>
    </row>
    <row r="218" spans="1:67" hidden="1" x14ac:dyDescent="0.25">
      <c r="A218" s="28" t="s">
        <v>170</v>
      </c>
      <c r="B218" s="28" t="s">
        <v>382</v>
      </c>
      <c r="C218" s="28">
        <v>2030</v>
      </c>
      <c r="D218" s="28">
        <v>0</v>
      </c>
      <c r="E218" s="28">
        <v>496.69132289526698</v>
      </c>
      <c r="F218" s="28">
        <v>36.189445288116403</v>
      </c>
      <c r="G218" s="28">
        <v>0</v>
      </c>
      <c r="H218" s="28">
        <v>0</v>
      </c>
      <c r="I218" s="28">
        <v>0</v>
      </c>
      <c r="J218" s="28">
        <v>0</v>
      </c>
      <c r="K218" s="28">
        <v>9517.5</v>
      </c>
      <c r="L218" s="28">
        <v>0</v>
      </c>
      <c r="M218" s="28">
        <v>0</v>
      </c>
      <c r="N218" s="28">
        <v>0</v>
      </c>
      <c r="O218" s="28">
        <v>0</v>
      </c>
      <c r="P218" s="28">
        <v>570</v>
      </c>
      <c r="Q218" s="28">
        <v>2430.1999999999998</v>
      </c>
      <c r="R218" s="28">
        <v>0</v>
      </c>
      <c r="S218" s="28">
        <v>1794.9</v>
      </c>
      <c r="T218" s="28">
        <v>2844.2</v>
      </c>
      <c r="U218" s="28">
        <v>1190</v>
      </c>
      <c r="V218" s="28">
        <v>0</v>
      </c>
      <c r="W218" s="28">
        <v>228</v>
      </c>
      <c r="X218" s="28">
        <v>657</v>
      </c>
      <c r="Y218" s="28">
        <v>0</v>
      </c>
      <c r="Z218" s="28">
        <v>330.636363636363</v>
      </c>
      <c r="AA218" s="28">
        <v>91.1</v>
      </c>
      <c r="AB218" s="28">
        <v>0</v>
      </c>
      <c r="AC218" s="28">
        <v>0</v>
      </c>
      <c r="AD218" s="28">
        <v>57163430.1220266</v>
      </c>
      <c r="AE218" s="28">
        <v>0</v>
      </c>
      <c r="AF218" s="28">
        <v>0</v>
      </c>
      <c r="AG218" s="28">
        <v>0</v>
      </c>
      <c r="AH218" s="28">
        <v>0</v>
      </c>
      <c r="AI218" s="28">
        <v>1158331.0304159899</v>
      </c>
      <c r="AJ218" s="28">
        <v>0</v>
      </c>
      <c r="AK218" s="28">
        <v>8489746.2977496292</v>
      </c>
      <c r="AL218" s="28">
        <v>0</v>
      </c>
      <c r="AM218" s="28">
        <v>1035130.83409968</v>
      </c>
      <c r="AN218" s="28">
        <v>128622.45050000001</v>
      </c>
      <c r="AO218" s="28">
        <v>9505070.7359999996</v>
      </c>
      <c r="AP218" s="28">
        <v>0</v>
      </c>
      <c r="AQ218" s="28">
        <v>75518.625599999999</v>
      </c>
      <c r="AR218" s="28">
        <v>0</v>
      </c>
      <c r="AS218" s="28">
        <v>483492.63008999999</v>
      </c>
      <c r="AT218" s="28">
        <v>192663.31986563001</v>
      </c>
      <c r="AU218" s="28">
        <v>0</v>
      </c>
      <c r="AV218" s="28">
        <v>0</v>
      </c>
      <c r="AW218" s="28">
        <v>0.730691094488371</v>
      </c>
      <c r="AX218" s="28">
        <v>0</v>
      </c>
      <c r="AY218" s="28">
        <v>0</v>
      </c>
      <c r="AZ218" s="28">
        <v>0</v>
      </c>
      <c r="BA218" s="28">
        <v>0</v>
      </c>
      <c r="BB218" s="28">
        <v>1.4806357256514101E-2</v>
      </c>
      <c r="BC218" s="28">
        <v>0</v>
      </c>
      <c r="BD218" s="28">
        <v>0.10852011506287999</v>
      </c>
      <c r="BE218" s="28">
        <v>0</v>
      </c>
      <c r="BF218" s="28">
        <v>1.3231551719208499E-2</v>
      </c>
      <c r="BG218" s="28">
        <v>1.6441154586244E-3</v>
      </c>
      <c r="BH218" s="28">
        <v>0.121498491683427</v>
      </c>
      <c r="BI218" s="28">
        <v>0</v>
      </c>
      <c r="BJ218" s="28">
        <v>9.6531623585439995E-4</v>
      </c>
      <c r="BK218" s="28">
        <v>0</v>
      </c>
      <c r="BL218" s="28">
        <v>6.1802407291404E-3</v>
      </c>
      <c r="BM218" s="28">
        <v>2.4627173659779E-3</v>
      </c>
      <c r="BN218" s="28">
        <v>58.820690682036698</v>
      </c>
      <c r="BO218" s="28">
        <v>78232006.046347499</v>
      </c>
    </row>
    <row r="219" spans="1:67" hidden="1" x14ac:dyDescent="0.25">
      <c r="A219" s="28" t="s">
        <v>169</v>
      </c>
      <c r="B219" s="28" t="s">
        <v>382</v>
      </c>
      <c r="C219" s="28">
        <v>2030</v>
      </c>
      <c r="D219" s="28">
        <v>0</v>
      </c>
      <c r="E219" s="28">
        <v>0</v>
      </c>
      <c r="F219" s="28">
        <v>0.46208347275</v>
      </c>
      <c r="G219" s="28">
        <v>545.84150950113201</v>
      </c>
      <c r="H219" s="28">
        <v>0</v>
      </c>
      <c r="I219" s="28">
        <v>0</v>
      </c>
      <c r="J219" s="28">
        <v>0</v>
      </c>
      <c r="K219" s="28">
        <v>1004</v>
      </c>
      <c r="L219" s="28">
        <v>0</v>
      </c>
      <c r="M219" s="28">
        <v>0</v>
      </c>
      <c r="N219" s="28">
        <v>0</v>
      </c>
      <c r="O219" s="28">
        <v>0</v>
      </c>
      <c r="P219" s="28">
        <v>0</v>
      </c>
      <c r="Q219" s="28">
        <v>0</v>
      </c>
      <c r="R219" s="28">
        <v>0</v>
      </c>
      <c r="S219" s="28">
        <v>7652</v>
      </c>
      <c r="T219" s="28">
        <v>1234.2</v>
      </c>
      <c r="U219" s="28">
        <v>1401</v>
      </c>
      <c r="V219" s="28">
        <v>0</v>
      </c>
      <c r="W219" s="28">
        <v>1459.1</v>
      </c>
      <c r="X219" s="28">
        <v>0</v>
      </c>
      <c r="Y219" s="28">
        <v>679.91566074236505</v>
      </c>
      <c r="Z219" s="28">
        <v>206.45454545454501</v>
      </c>
      <c r="AA219" s="28">
        <v>3436.99580575747</v>
      </c>
      <c r="AB219" s="28">
        <v>0</v>
      </c>
      <c r="AC219" s="28">
        <v>0</v>
      </c>
      <c r="AD219" s="28">
        <v>6290672.7493877597</v>
      </c>
      <c r="AE219" s="28">
        <v>0</v>
      </c>
      <c r="AF219" s="28">
        <v>0</v>
      </c>
      <c r="AG219" s="28">
        <v>0</v>
      </c>
      <c r="AH219" s="28">
        <v>0</v>
      </c>
      <c r="AI219" s="28">
        <v>0</v>
      </c>
      <c r="AJ219" s="28">
        <v>0</v>
      </c>
      <c r="AK219" s="28">
        <v>0</v>
      </c>
      <c r="AL219" s="28">
        <v>0</v>
      </c>
      <c r="AM219" s="28">
        <v>8021958.0234435899</v>
      </c>
      <c r="AN219" s="28">
        <v>272189.40131280501</v>
      </c>
      <c r="AO219" s="28">
        <v>11190423.614399999</v>
      </c>
      <c r="AP219" s="28">
        <v>0</v>
      </c>
      <c r="AQ219" s="28">
        <v>7323.0182400000003</v>
      </c>
      <c r="AR219" s="28">
        <v>708874.42451967194</v>
      </c>
      <c r="AS219" s="28">
        <v>309503.352434</v>
      </c>
      <c r="AT219" s="28">
        <v>6955580.0460457103</v>
      </c>
      <c r="AU219" s="28">
        <v>0</v>
      </c>
      <c r="AV219" s="28">
        <v>0</v>
      </c>
      <c r="AW219" s="28">
        <v>0.186354277236154</v>
      </c>
      <c r="AX219" s="28">
        <v>0</v>
      </c>
      <c r="AY219" s="28">
        <v>0</v>
      </c>
      <c r="AZ219" s="28">
        <v>0</v>
      </c>
      <c r="BA219" s="28">
        <v>0</v>
      </c>
      <c r="BB219" s="28">
        <v>0</v>
      </c>
      <c r="BC219" s="28">
        <v>0</v>
      </c>
      <c r="BD219" s="28">
        <v>0</v>
      </c>
      <c r="BE219" s="28">
        <v>0</v>
      </c>
      <c r="BF219" s="28">
        <v>0.237641703683138</v>
      </c>
      <c r="BG219" s="28">
        <v>8.0633123314078001E-3</v>
      </c>
      <c r="BH219" s="28">
        <v>0.33150401995253398</v>
      </c>
      <c r="BI219" s="28">
        <v>0</v>
      </c>
      <c r="BJ219" s="28">
        <v>2.169363795684E-4</v>
      </c>
      <c r="BK219" s="28">
        <v>2.0999626954909499E-2</v>
      </c>
      <c r="BL219" s="28">
        <v>9.1686971875334002E-3</v>
      </c>
      <c r="BM219" s="28">
        <v>0.20605142627475201</v>
      </c>
      <c r="BN219" s="28">
        <v>10.465685690927099</v>
      </c>
      <c r="BO219" s="28">
        <v>33756524.629783504</v>
      </c>
    </row>
    <row r="220" spans="1:67" hidden="1" x14ac:dyDescent="0.25">
      <c r="A220" s="28" t="s">
        <v>171</v>
      </c>
      <c r="B220" s="28" t="s">
        <v>382</v>
      </c>
      <c r="C220" s="28">
        <v>2030</v>
      </c>
      <c r="D220" s="28">
        <v>0</v>
      </c>
      <c r="E220" s="28">
        <v>400</v>
      </c>
      <c r="F220" s="28">
        <v>8.3299999999999999E-2</v>
      </c>
      <c r="G220" s="28">
        <v>0</v>
      </c>
      <c r="H220" s="28">
        <v>0</v>
      </c>
      <c r="I220" s="28">
        <v>0</v>
      </c>
      <c r="J220" s="28">
        <v>0</v>
      </c>
      <c r="K220" s="28">
        <v>4.2927661423877099</v>
      </c>
      <c r="L220" s="28">
        <v>0</v>
      </c>
      <c r="M220" s="28">
        <v>0</v>
      </c>
      <c r="N220" s="28">
        <v>0</v>
      </c>
      <c r="O220" s="28">
        <v>0</v>
      </c>
      <c r="P220" s="28">
        <v>2863.7</v>
      </c>
      <c r="Q220" s="28">
        <v>1773.5696</v>
      </c>
      <c r="R220" s="28">
        <v>0</v>
      </c>
      <c r="S220" s="28">
        <v>40</v>
      </c>
      <c r="T220" s="28">
        <v>370.1</v>
      </c>
      <c r="U220" s="28">
        <v>0</v>
      </c>
      <c r="V220" s="28">
        <v>0</v>
      </c>
      <c r="W220" s="28">
        <v>52</v>
      </c>
      <c r="X220" s="28">
        <v>0</v>
      </c>
      <c r="Y220" s="28">
        <v>0</v>
      </c>
      <c r="Z220" s="28">
        <v>86.363636363636303</v>
      </c>
      <c r="AA220" s="28">
        <v>16.999999999999901</v>
      </c>
      <c r="AB220" s="28">
        <v>0</v>
      </c>
      <c r="AC220" s="28">
        <v>0</v>
      </c>
      <c r="AD220" s="28">
        <v>26653.5298651259</v>
      </c>
      <c r="AE220" s="28">
        <v>0</v>
      </c>
      <c r="AF220" s="28">
        <v>0</v>
      </c>
      <c r="AG220" s="28">
        <v>0</v>
      </c>
      <c r="AH220" s="28">
        <v>0</v>
      </c>
      <c r="AI220" s="28">
        <v>10933921.159273099</v>
      </c>
      <c r="AJ220" s="28">
        <v>70080</v>
      </c>
      <c r="AK220" s="28">
        <v>6881577.42037802</v>
      </c>
      <c r="AL220" s="28">
        <v>0</v>
      </c>
      <c r="AM220" s="28">
        <v>0</v>
      </c>
      <c r="AN220" s="28">
        <v>271640.35522000003</v>
      </c>
      <c r="AO220" s="28">
        <v>0</v>
      </c>
      <c r="AP220" s="28">
        <v>0</v>
      </c>
      <c r="AQ220" s="28">
        <v>0</v>
      </c>
      <c r="AR220" s="28">
        <v>0</v>
      </c>
      <c r="AS220" s="28">
        <v>126665.249534</v>
      </c>
      <c r="AT220" s="28">
        <v>30642.283360455502</v>
      </c>
      <c r="AU220" s="28">
        <v>0</v>
      </c>
      <c r="AV220" s="28">
        <v>0</v>
      </c>
      <c r="AW220" s="28">
        <v>1.4532069293561E-3</v>
      </c>
      <c r="AX220" s="28">
        <v>0</v>
      </c>
      <c r="AY220" s="28">
        <v>0</v>
      </c>
      <c r="AZ220" s="28">
        <v>0</v>
      </c>
      <c r="BA220" s="28">
        <v>0</v>
      </c>
      <c r="BB220" s="28">
        <v>0.59614055151770695</v>
      </c>
      <c r="BC220" s="28">
        <v>3.8209101055140002E-3</v>
      </c>
      <c r="BD220" s="28">
        <v>0.375198183610158</v>
      </c>
      <c r="BE220" s="28">
        <v>0</v>
      </c>
      <c r="BF220" s="28">
        <v>0</v>
      </c>
      <c r="BG220" s="28">
        <v>1.4810407795741E-2</v>
      </c>
      <c r="BH220" s="28">
        <v>0</v>
      </c>
      <c r="BI220" s="28">
        <v>0</v>
      </c>
      <c r="BJ220" s="28">
        <v>0</v>
      </c>
      <c r="BK220" s="28">
        <v>0</v>
      </c>
      <c r="BL220" s="28">
        <v>6.9060578190913002E-3</v>
      </c>
      <c r="BM220" s="28">
        <v>1.6706822224313001E-3</v>
      </c>
      <c r="BN220" s="28">
        <v>0.197308128063129</v>
      </c>
      <c r="BO220" s="28">
        <v>18341179.9976307</v>
      </c>
    </row>
    <row r="221" spans="1:67" hidden="1" x14ac:dyDescent="0.25">
      <c r="A221" s="28" t="s">
        <v>178</v>
      </c>
      <c r="B221" s="28" t="s">
        <v>382</v>
      </c>
      <c r="C221" s="28">
        <v>2030</v>
      </c>
      <c r="D221" s="28">
        <v>0</v>
      </c>
      <c r="E221" s="28">
        <v>19.600000000000001</v>
      </c>
      <c r="F221" s="28">
        <v>26.992491546038401</v>
      </c>
      <c r="G221" s="28">
        <v>0</v>
      </c>
      <c r="H221" s="28">
        <v>0</v>
      </c>
      <c r="I221" s="28">
        <v>0</v>
      </c>
      <c r="J221" s="28">
        <v>197.7</v>
      </c>
      <c r="K221" s="28">
        <v>8288</v>
      </c>
      <c r="L221" s="28">
        <v>0</v>
      </c>
      <c r="M221" s="28">
        <v>0</v>
      </c>
      <c r="N221" s="28">
        <v>0</v>
      </c>
      <c r="O221" s="28">
        <v>0</v>
      </c>
      <c r="P221" s="28">
        <v>1836.9</v>
      </c>
      <c r="Q221" s="28">
        <v>264.4812</v>
      </c>
      <c r="R221" s="28">
        <v>0</v>
      </c>
      <c r="S221" s="28">
        <v>5640.2</v>
      </c>
      <c r="T221" s="28">
        <v>6464.2</v>
      </c>
      <c r="U221" s="28">
        <v>5149.6000000000004</v>
      </c>
      <c r="V221" s="28">
        <v>0</v>
      </c>
      <c r="W221" s="28">
        <v>179.6</v>
      </c>
      <c r="X221" s="28">
        <v>86</v>
      </c>
      <c r="Y221" s="28">
        <v>0</v>
      </c>
      <c r="Z221" s="28">
        <v>2147.9090909090901</v>
      </c>
      <c r="AA221" s="28">
        <v>5823.1</v>
      </c>
      <c r="AB221" s="28">
        <v>0</v>
      </c>
      <c r="AC221" s="28">
        <v>15362.0519999999</v>
      </c>
      <c r="AD221" s="28">
        <v>34098610.623424701</v>
      </c>
      <c r="AE221" s="28">
        <v>0</v>
      </c>
      <c r="AF221" s="28">
        <v>0</v>
      </c>
      <c r="AG221" s="28">
        <v>0</v>
      </c>
      <c r="AH221" s="28">
        <v>0</v>
      </c>
      <c r="AI221" s="28">
        <v>4563267.7028160002</v>
      </c>
      <c r="AJ221" s="28">
        <v>0</v>
      </c>
      <c r="AK221" s="28">
        <v>766227.42878879199</v>
      </c>
      <c r="AL221" s="28">
        <v>0</v>
      </c>
      <c r="AM221" s="28">
        <v>36620336.549681596</v>
      </c>
      <c r="AN221" s="28">
        <v>4580439.9141898099</v>
      </c>
      <c r="AO221" s="28">
        <v>41132195.178240001</v>
      </c>
      <c r="AP221" s="28">
        <v>0</v>
      </c>
      <c r="AQ221" s="28">
        <v>406987.68696000002</v>
      </c>
      <c r="AR221" s="28">
        <v>0</v>
      </c>
      <c r="AS221" s="28">
        <v>3230088.3304599999</v>
      </c>
      <c r="AT221" s="28">
        <v>11631004.5545545</v>
      </c>
      <c r="AU221" s="28">
        <v>0</v>
      </c>
      <c r="AV221" s="28">
        <v>1.120953395118E-4</v>
      </c>
      <c r="AW221" s="28">
        <v>0.248814112510087</v>
      </c>
      <c r="AX221" s="28">
        <v>0</v>
      </c>
      <c r="AY221" s="28">
        <v>0</v>
      </c>
      <c r="AZ221" s="28">
        <v>0</v>
      </c>
      <c r="BA221" s="28">
        <v>0</v>
      </c>
      <c r="BB221" s="28">
        <v>3.3297702834910098E-2</v>
      </c>
      <c r="BC221" s="28">
        <v>0</v>
      </c>
      <c r="BD221" s="28">
        <v>5.5910840409431999E-3</v>
      </c>
      <c r="BE221" s="28">
        <v>0</v>
      </c>
      <c r="BF221" s="28">
        <v>0.267214891511453</v>
      </c>
      <c r="BG221" s="28">
        <v>3.3423006724267901E-2</v>
      </c>
      <c r="BH221" s="28">
        <v>0.30013746753173598</v>
      </c>
      <c r="BI221" s="28">
        <v>0</v>
      </c>
      <c r="BJ221" s="28">
        <v>2.9697479833363E-3</v>
      </c>
      <c r="BK221" s="28">
        <v>0</v>
      </c>
      <c r="BL221" s="28">
        <v>2.3569627811183599E-2</v>
      </c>
      <c r="BM221" s="28">
        <v>8.4870263712569297E-2</v>
      </c>
      <c r="BN221" s="28">
        <v>48.7384995068061</v>
      </c>
      <c r="BO221" s="28">
        <v>137044520.02111501</v>
      </c>
    </row>
    <row r="222" spans="1:67" hidden="1" x14ac:dyDescent="0.25">
      <c r="A222" s="28" t="s">
        <v>179</v>
      </c>
      <c r="B222" s="28" t="s">
        <v>382</v>
      </c>
      <c r="C222" s="28">
        <v>2030</v>
      </c>
      <c r="D222" s="28">
        <v>0</v>
      </c>
      <c r="E222" s="28">
        <v>0</v>
      </c>
      <c r="F222" s="28">
        <v>47.037976842934</v>
      </c>
      <c r="G222" s="28">
        <v>0</v>
      </c>
      <c r="H222" s="28">
        <v>0</v>
      </c>
      <c r="I222" s="28">
        <v>0</v>
      </c>
      <c r="J222" s="28">
        <v>0</v>
      </c>
      <c r="K222" s="28">
        <v>2250</v>
      </c>
      <c r="L222" s="28">
        <v>0</v>
      </c>
      <c r="M222" s="28">
        <v>0</v>
      </c>
      <c r="N222" s="28">
        <v>0</v>
      </c>
      <c r="O222" s="28">
        <v>0</v>
      </c>
      <c r="P222" s="28">
        <v>557</v>
      </c>
      <c r="Q222" s="28">
        <v>4730.6801999999898</v>
      </c>
      <c r="R222" s="28">
        <v>0</v>
      </c>
      <c r="S222" s="28">
        <v>5.3</v>
      </c>
      <c r="T222" s="28">
        <v>520.79999999999995</v>
      </c>
      <c r="U222" s="28">
        <v>0</v>
      </c>
      <c r="V222" s="28">
        <v>0</v>
      </c>
      <c r="W222" s="28">
        <v>74.2</v>
      </c>
      <c r="X222" s="28">
        <v>0</v>
      </c>
      <c r="Y222" s="28">
        <v>0</v>
      </c>
      <c r="Z222" s="28">
        <v>81</v>
      </c>
      <c r="AA222" s="28">
        <v>0</v>
      </c>
      <c r="AB222" s="28">
        <v>0</v>
      </c>
      <c r="AC222" s="28">
        <v>0</v>
      </c>
      <c r="AD222" s="28">
        <v>11509357.900059899</v>
      </c>
      <c r="AE222" s="28">
        <v>0</v>
      </c>
      <c r="AF222" s="28">
        <v>0</v>
      </c>
      <c r="AG222" s="28">
        <v>0</v>
      </c>
      <c r="AH222" s="28">
        <v>0</v>
      </c>
      <c r="AI222" s="28">
        <v>1997247.9382559999</v>
      </c>
      <c r="AJ222" s="28">
        <v>10187965</v>
      </c>
      <c r="AK222" s="28">
        <v>16860369.220711999</v>
      </c>
      <c r="AL222" s="28">
        <v>0</v>
      </c>
      <c r="AM222" s="28">
        <v>0</v>
      </c>
      <c r="AN222" s="28">
        <v>296440.31140000001</v>
      </c>
      <c r="AO222" s="28">
        <v>0</v>
      </c>
      <c r="AP222" s="28">
        <v>0</v>
      </c>
      <c r="AQ222" s="28">
        <v>90411.061199999996</v>
      </c>
      <c r="AR222" s="28">
        <v>0</v>
      </c>
      <c r="AS222" s="28">
        <v>113207.743863</v>
      </c>
      <c r="AT222" s="28">
        <v>0</v>
      </c>
      <c r="AU222" s="28">
        <v>0</v>
      </c>
      <c r="AV222" s="28">
        <v>0</v>
      </c>
      <c r="AW222" s="28">
        <v>0.280339986145481</v>
      </c>
      <c r="AX222" s="28">
        <v>0</v>
      </c>
      <c r="AY222" s="28">
        <v>0</v>
      </c>
      <c r="AZ222" s="28">
        <v>0</v>
      </c>
      <c r="BA222" s="28">
        <v>0</v>
      </c>
      <c r="BB222" s="28">
        <v>4.8648105672069203E-2</v>
      </c>
      <c r="BC222" s="28">
        <v>0.248154066608337</v>
      </c>
      <c r="BD222" s="28">
        <v>0.410677616838861</v>
      </c>
      <c r="BE222" s="28">
        <v>0</v>
      </c>
      <c r="BF222" s="28">
        <v>0</v>
      </c>
      <c r="BG222" s="28">
        <v>7.2205655182905996E-3</v>
      </c>
      <c r="BH222" s="28">
        <v>0</v>
      </c>
      <c r="BI222" s="28">
        <v>0</v>
      </c>
      <c r="BJ222" s="28">
        <v>2.2021937161302001E-3</v>
      </c>
      <c r="BK222" s="28">
        <v>0</v>
      </c>
      <c r="BL222" s="28">
        <v>2.7574655008295E-3</v>
      </c>
      <c r="BM222" s="28">
        <v>0</v>
      </c>
      <c r="BN222" s="28">
        <v>13.7204072281798</v>
      </c>
      <c r="BO222" s="28">
        <v>41054999.175490901</v>
      </c>
    </row>
    <row r="223" spans="1:67" hidden="1" x14ac:dyDescent="0.25">
      <c r="A223" s="28" t="s">
        <v>172</v>
      </c>
      <c r="B223" s="28" t="s">
        <v>382</v>
      </c>
      <c r="C223" s="28">
        <v>2030</v>
      </c>
      <c r="D223" s="28">
        <v>0</v>
      </c>
      <c r="E223" s="28">
        <v>28.187949349181</v>
      </c>
      <c r="F223" s="28">
        <v>135.04056817480401</v>
      </c>
      <c r="G223" s="28">
        <v>20.167718260958001</v>
      </c>
      <c r="H223" s="28">
        <v>0</v>
      </c>
      <c r="I223" s="28">
        <v>0</v>
      </c>
      <c r="J223" s="28">
        <v>0</v>
      </c>
      <c r="K223" s="28">
        <v>3360.5990000000002</v>
      </c>
      <c r="L223" s="28">
        <v>0</v>
      </c>
      <c r="M223" s="28">
        <v>0</v>
      </c>
      <c r="N223" s="28">
        <v>0</v>
      </c>
      <c r="O223" s="28">
        <v>0</v>
      </c>
      <c r="P223" s="28">
        <v>283</v>
      </c>
      <c r="Q223" s="28">
        <v>2700.7</v>
      </c>
      <c r="R223" s="28">
        <v>0</v>
      </c>
      <c r="S223" s="28">
        <v>338.2</v>
      </c>
      <c r="T223" s="28">
        <v>902</v>
      </c>
      <c r="U223" s="28">
        <v>770</v>
      </c>
      <c r="V223" s="28">
        <v>0</v>
      </c>
      <c r="W223" s="28">
        <v>32.799999999999997</v>
      </c>
      <c r="X223" s="28">
        <v>0</v>
      </c>
      <c r="Y223" s="28">
        <v>453.95485806162901</v>
      </c>
      <c r="Z223" s="28">
        <v>109.09090909090899</v>
      </c>
      <c r="AA223" s="28">
        <v>7511.21180603627</v>
      </c>
      <c r="AB223" s="28">
        <v>0</v>
      </c>
      <c r="AC223" s="28">
        <v>0</v>
      </c>
      <c r="AD223" s="28">
        <v>8501737.0402840506</v>
      </c>
      <c r="AE223" s="28">
        <v>0</v>
      </c>
      <c r="AF223" s="28">
        <v>0</v>
      </c>
      <c r="AG223" s="28">
        <v>0</v>
      </c>
      <c r="AH223" s="28">
        <v>0</v>
      </c>
      <c r="AI223" s="28">
        <v>1077551.3816879999</v>
      </c>
      <c r="AJ223" s="28">
        <v>0</v>
      </c>
      <c r="AK223" s="28">
        <v>10098665.8042766</v>
      </c>
      <c r="AL223" s="28">
        <v>0</v>
      </c>
      <c r="AM223" s="28">
        <v>0</v>
      </c>
      <c r="AN223" s="28">
        <v>5394.5040600000002</v>
      </c>
      <c r="AO223" s="28">
        <v>6150339.88799999</v>
      </c>
      <c r="AP223" s="28">
        <v>0</v>
      </c>
      <c r="AQ223" s="28">
        <v>51261.127679999998</v>
      </c>
      <c r="AR223" s="28">
        <v>917057.50113334798</v>
      </c>
      <c r="AS223" s="28">
        <v>167046.92562299999</v>
      </c>
      <c r="AT223" s="28">
        <v>17561334.3620333</v>
      </c>
      <c r="AU223" s="28">
        <v>0</v>
      </c>
      <c r="AV223" s="28">
        <v>0</v>
      </c>
      <c r="AW223" s="28">
        <v>0.19091989358332601</v>
      </c>
      <c r="AX223" s="28">
        <v>0</v>
      </c>
      <c r="AY223" s="28">
        <v>0</v>
      </c>
      <c r="AZ223" s="28">
        <v>0</v>
      </c>
      <c r="BA223" s="28">
        <v>0</v>
      </c>
      <c r="BB223" s="28">
        <v>2.4198113179417401E-2</v>
      </c>
      <c r="BC223" s="28">
        <v>0</v>
      </c>
      <c r="BD223" s="28">
        <v>0.22678144378618001</v>
      </c>
      <c r="BE223" s="28">
        <v>0</v>
      </c>
      <c r="BF223" s="28">
        <v>0</v>
      </c>
      <c r="BG223" s="28">
        <v>1.2114208381059999E-4</v>
      </c>
      <c r="BH223" s="28">
        <v>0.138115567601584</v>
      </c>
      <c r="BI223" s="28">
        <v>0</v>
      </c>
      <c r="BJ223" s="28">
        <v>1.1511493469221E-3</v>
      </c>
      <c r="BK223" s="28">
        <v>2.0593970349419299E-2</v>
      </c>
      <c r="BL223" s="28">
        <v>3.7513017765953998E-3</v>
      </c>
      <c r="BM223" s="28">
        <v>0.39436741829274402</v>
      </c>
      <c r="BN223" s="28">
        <v>8.50472763412861</v>
      </c>
      <c r="BO223" s="28">
        <v>44530388.534778297</v>
      </c>
    </row>
    <row r="224" spans="1:67" hidden="1" x14ac:dyDescent="0.25">
      <c r="A224" s="28" t="s">
        <v>174</v>
      </c>
      <c r="B224" s="28" t="s">
        <v>382</v>
      </c>
      <c r="C224" s="28">
        <v>2030</v>
      </c>
      <c r="D224" s="28">
        <v>0</v>
      </c>
      <c r="E224" s="28">
        <v>0</v>
      </c>
      <c r="F224" s="28">
        <v>0</v>
      </c>
      <c r="G224" s="28">
        <v>0</v>
      </c>
      <c r="H224" s="28">
        <v>0</v>
      </c>
      <c r="I224" s="28">
        <v>0</v>
      </c>
      <c r="J224" s="28">
        <v>166.8</v>
      </c>
      <c r="K224" s="28">
        <v>0</v>
      </c>
      <c r="L224" s="28">
        <v>0</v>
      </c>
      <c r="M224" s="28">
        <v>0</v>
      </c>
      <c r="N224" s="28">
        <v>0</v>
      </c>
      <c r="O224" s="28">
        <v>0</v>
      </c>
      <c r="P224" s="28">
        <v>493</v>
      </c>
      <c r="Q224" s="28">
        <v>1048.1804999999999</v>
      </c>
      <c r="R224" s="28">
        <v>0</v>
      </c>
      <c r="S224" s="28">
        <v>1258</v>
      </c>
      <c r="T224" s="28">
        <v>0</v>
      </c>
      <c r="U224" s="28">
        <v>1250.4000000000001</v>
      </c>
      <c r="V224" s="28">
        <v>0</v>
      </c>
      <c r="W224" s="28">
        <v>23.2</v>
      </c>
      <c r="X224" s="28">
        <v>0</v>
      </c>
      <c r="Y224" s="28">
        <v>0</v>
      </c>
      <c r="Z224" s="28">
        <v>189.45454545454399</v>
      </c>
      <c r="AA224" s="28">
        <v>0</v>
      </c>
      <c r="AB224" s="28">
        <v>0</v>
      </c>
      <c r="AC224" s="28">
        <v>0</v>
      </c>
      <c r="AD224" s="28">
        <v>0</v>
      </c>
      <c r="AE224" s="28">
        <v>0</v>
      </c>
      <c r="AF224" s="28">
        <v>0</v>
      </c>
      <c r="AG224" s="28">
        <v>0</v>
      </c>
      <c r="AH224" s="28">
        <v>0</v>
      </c>
      <c r="AI224" s="28">
        <v>1425701.0457599999</v>
      </c>
      <c r="AJ224" s="28">
        <v>0</v>
      </c>
      <c r="AK224" s="28">
        <v>4094874.7266801698</v>
      </c>
      <c r="AL224" s="28">
        <v>0</v>
      </c>
      <c r="AM224" s="28">
        <v>275500</v>
      </c>
      <c r="AN224" s="28">
        <v>0</v>
      </c>
      <c r="AO224" s="28">
        <v>9987512.9817600008</v>
      </c>
      <c r="AP224" s="28">
        <v>0</v>
      </c>
      <c r="AQ224" s="28">
        <v>106183.76448</v>
      </c>
      <c r="AR224" s="28">
        <v>0</v>
      </c>
      <c r="AS224" s="28">
        <v>257299.79918</v>
      </c>
      <c r="AT224" s="28">
        <v>0</v>
      </c>
      <c r="AU224" s="28">
        <v>0</v>
      </c>
      <c r="AV224" s="28">
        <v>0</v>
      </c>
      <c r="AW224" s="28">
        <v>0</v>
      </c>
      <c r="AX224" s="28">
        <v>0</v>
      </c>
      <c r="AY224" s="28">
        <v>0</v>
      </c>
      <c r="AZ224" s="28">
        <v>0</v>
      </c>
      <c r="BA224" s="28">
        <v>0</v>
      </c>
      <c r="BB224" s="28">
        <v>8.8294708644058001E-2</v>
      </c>
      <c r="BC224" s="28">
        <v>0</v>
      </c>
      <c r="BD224" s="28">
        <v>0.25359858716622302</v>
      </c>
      <c r="BE224" s="28">
        <v>0</v>
      </c>
      <c r="BF224" s="28">
        <v>1.70619165243516E-2</v>
      </c>
      <c r="BG224" s="28">
        <v>0</v>
      </c>
      <c r="BH224" s="28">
        <v>0.61853398468481902</v>
      </c>
      <c r="BI224" s="28">
        <v>0</v>
      </c>
      <c r="BJ224" s="28">
        <v>6.5760382061675997E-3</v>
      </c>
      <c r="BK224" s="28">
        <v>0</v>
      </c>
      <c r="BL224" s="28">
        <v>1.59347647743797E-2</v>
      </c>
      <c r="BM224" s="28">
        <v>0</v>
      </c>
      <c r="BN224" s="28">
        <v>0.1157651</v>
      </c>
      <c r="BO224" s="28">
        <v>16147072.3178601</v>
      </c>
    </row>
    <row r="225" spans="1:67" hidden="1" x14ac:dyDescent="0.25">
      <c r="A225" s="28" t="s">
        <v>175</v>
      </c>
      <c r="B225" s="28" t="s">
        <v>382</v>
      </c>
      <c r="C225" s="28">
        <v>2030</v>
      </c>
      <c r="D225" s="28">
        <v>0</v>
      </c>
      <c r="E225" s="28">
        <v>1174.8570087779699</v>
      </c>
      <c r="F225" s="28">
        <v>761.65594334044602</v>
      </c>
      <c r="G225" s="28">
        <v>0</v>
      </c>
      <c r="H225" s="28">
        <v>0</v>
      </c>
      <c r="I225" s="28">
        <v>0</v>
      </c>
      <c r="J225" s="28">
        <v>0</v>
      </c>
      <c r="K225" s="28">
        <v>0</v>
      </c>
      <c r="L225" s="28">
        <v>0</v>
      </c>
      <c r="M225" s="28">
        <v>0</v>
      </c>
      <c r="N225" s="28">
        <v>0</v>
      </c>
      <c r="O225" s="28">
        <v>0</v>
      </c>
      <c r="P225" s="28">
        <v>4</v>
      </c>
      <c r="Q225" s="28">
        <v>558.50379999999996</v>
      </c>
      <c r="R225" s="28">
        <v>0</v>
      </c>
      <c r="S225" s="28">
        <v>8371.5</v>
      </c>
      <c r="T225" s="28">
        <v>2360.5</v>
      </c>
      <c r="U225" s="28">
        <v>3467.1</v>
      </c>
      <c r="V225" s="28">
        <v>3758</v>
      </c>
      <c r="W225" s="28">
        <v>319</v>
      </c>
      <c r="X225" s="28">
        <v>420</v>
      </c>
      <c r="Y225" s="28">
        <v>97.672381356287204</v>
      </c>
      <c r="Z225" s="28">
        <v>3603.45454545455</v>
      </c>
      <c r="AA225" s="28">
        <v>2882.3121210030999</v>
      </c>
      <c r="AB225" s="28">
        <v>0</v>
      </c>
      <c r="AC225" s="28">
        <v>0</v>
      </c>
      <c r="AD225" s="28">
        <v>0</v>
      </c>
      <c r="AE225" s="28">
        <v>0</v>
      </c>
      <c r="AF225" s="28">
        <v>0</v>
      </c>
      <c r="AG225" s="28">
        <v>0</v>
      </c>
      <c r="AH225" s="28">
        <v>0</v>
      </c>
      <c r="AI225" s="28">
        <v>23489.253120000001</v>
      </c>
      <c r="AJ225" s="28">
        <v>0</v>
      </c>
      <c r="AK225" s="28">
        <v>1703952.2426436299</v>
      </c>
      <c r="AL225" s="28">
        <v>0</v>
      </c>
      <c r="AM225" s="28">
        <v>35383476.582287803</v>
      </c>
      <c r="AN225" s="28">
        <v>1518006.94627306</v>
      </c>
      <c r="AO225" s="28">
        <v>27693303.15024</v>
      </c>
      <c r="AP225" s="28">
        <v>13637861.539556401</v>
      </c>
      <c r="AQ225" s="28">
        <v>666852.34848000004</v>
      </c>
      <c r="AR225" s="28">
        <v>211962.15688987201</v>
      </c>
      <c r="AS225" s="28">
        <v>5047769.0891699996</v>
      </c>
      <c r="AT225" s="28">
        <v>5486851.4429161996</v>
      </c>
      <c r="AU225" s="28">
        <v>0</v>
      </c>
      <c r="AV225" s="28">
        <v>0</v>
      </c>
      <c r="AW225" s="28">
        <v>0</v>
      </c>
      <c r="AX225" s="28">
        <v>0</v>
      </c>
      <c r="AY225" s="28">
        <v>0</v>
      </c>
      <c r="AZ225" s="28">
        <v>0</v>
      </c>
      <c r="BA225" s="28">
        <v>0</v>
      </c>
      <c r="BB225" s="28">
        <v>2.5706847999849998E-4</v>
      </c>
      <c r="BC225" s="28">
        <v>0</v>
      </c>
      <c r="BD225" s="28">
        <v>1.86482052353379E-2</v>
      </c>
      <c r="BE225" s="28">
        <v>0</v>
      </c>
      <c r="BF225" s="28">
        <v>0.38723992183170203</v>
      </c>
      <c r="BG225" s="28">
        <v>1.6613203336526199E-2</v>
      </c>
      <c r="BH225" s="28">
        <v>0.303077978282347</v>
      </c>
      <c r="BI225" s="28">
        <v>0.149253972380232</v>
      </c>
      <c r="BJ225" s="28">
        <v>7.2980915455872998E-3</v>
      </c>
      <c r="BK225" s="28">
        <v>2.3197327395013002E-3</v>
      </c>
      <c r="BL225" s="28">
        <v>5.5243234874584199E-2</v>
      </c>
      <c r="BM225" s="28">
        <v>6.0048591294181303E-2</v>
      </c>
      <c r="BN225" s="28">
        <v>14.451276024185001</v>
      </c>
      <c r="BO225" s="28">
        <v>91373524.7515769</v>
      </c>
    </row>
    <row r="226" spans="1:67" hidden="1" x14ac:dyDescent="0.25">
      <c r="A226" s="28" t="s">
        <v>176</v>
      </c>
      <c r="B226" s="28" t="s">
        <v>382</v>
      </c>
      <c r="C226" s="28">
        <v>2030</v>
      </c>
      <c r="D226" s="28">
        <v>0</v>
      </c>
      <c r="E226" s="28">
        <v>106</v>
      </c>
      <c r="F226" s="28">
        <v>0</v>
      </c>
      <c r="G226" s="28">
        <v>0</v>
      </c>
      <c r="H226" s="28">
        <v>0</v>
      </c>
      <c r="I226" s="28">
        <v>0</v>
      </c>
      <c r="J226" s="28">
        <v>2.2000000000000002</v>
      </c>
      <c r="K226" s="28">
        <v>1540</v>
      </c>
      <c r="L226" s="28">
        <v>1</v>
      </c>
      <c r="M226" s="28">
        <v>0</v>
      </c>
      <c r="N226" s="28">
        <v>8.6</v>
      </c>
      <c r="O226" s="28">
        <v>0</v>
      </c>
      <c r="P226" s="28">
        <v>80</v>
      </c>
      <c r="Q226" s="28">
        <v>3291.8</v>
      </c>
      <c r="R226" s="28">
        <v>0</v>
      </c>
      <c r="S226" s="28">
        <v>1419.8</v>
      </c>
      <c r="T226" s="28">
        <v>1213.0999999999999</v>
      </c>
      <c r="U226" s="28">
        <v>0</v>
      </c>
      <c r="V226" s="28">
        <v>0</v>
      </c>
      <c r="W226" s="28">
        <v>20.2</v>
      </c>
      <c r="X226" s="28">
        <v>0</v>
      </c>
      <c r="Y226" s="28">
        <v>4.56337315628884</v>
      </c>
      <c r="Z226" s="28">
        <v>626.09090909090901</v>
      </c>
      <c r="AA226" s="28">
        <v>1412.0744552363701</v>
      </c>
      <c r="AB226" s="28">
        <v>0</v>
      </c>
      <c r="AC226" s="28">
        <v>0</v>
      </c>
      <c r="AD226" s="28">
        <v>10560741.2064</v>
      </c>
      <c r="AE226" s="28">
        <v>2757.6393600000001</v>
      </c>
      <c r="AF226" s="28">
        <v>0</v>
      </c>
      <c r="AG226" s="28">
        <v>64045.56912</v>
      </c>
      <c r="AH226" s="28">
        <v>0</v>
      </c>
      <c r="AI226" s="28">
        <v>202357.93919999999</v>
      </c>
      <c r="AJ226" s="28">
        <v>0</v>
      </c>
      <c r="AK226" s="28">
        <v>12074557.139593599</v>
      </c>
      <c r="AL226" s="28">
        <v>0</v>
      </c>
      <c r="AM226" s="28">
        <v>2506213.7350337799</v>
      </c>
      <c r="AN226" s="28">
        <v>215104.093450799</v>
      </c>
      <c r="AO226" s="28">
        <v>0</v>
      </c>
      <c r="AP226" s="28">
        <v>0</v>
      </c>
      <c r="AQ226" s="28">
        <v>14646.036480000001</v>
      </c>
      <c r="AR226" s="28">
        <v>14758.351257345499</v>
      </c>
      <c r="AS226" s="28">
        <v>1208759.2550549901</v>
      </c>
      <c r="AT226" s="28">
        <v>3782846.2999159298</v>
      </c>
      <c r="AU226" s="28">
        <v>0</v>
      </c>
      <c r="AV226" s="28">
        <v>0</v>
      </c>
      <c r="AW226" s="28">
        <v>0.34459537683765001</v>
      </c>
      <c r="AX226" s="29">
        <v>8.9981352243122506E-5</v>
      </c>
      <c r="AY226" s="28">
        <v>0</v>
      </c>
      <c r="AZ226" s="28">
        <v>2.0897971642665999E-3</v>
      </c>
      <c r="BA226" s="28">
        <v>0</v>
      </c>
      <c r="BB226" s="28">
        <v>6.6029087307294997E-3</v>
      </c>
      <c r="BC226" s="28">
        <v>0</v>
      </c>
      <c r="BD226" s="28">
        <v>0.393990960136821</v>
      </c>
      <c r="BE226" s="28">
        <v>0</v>
      </c>
      <c r="BF226" s="28">
        <v>8.1777372400365797E-2</v>
      </c>
      <c r="BG226" s="28">
        <v>7.0188138023000004E-3</v>
      </c>
      <c r="BH226" s="28">
        <v>0</v>
      </c>
      <c r="BI226" s="28">
        <v>0</v>
      </c>
      <c r="BJ226" s="28">
        <v>4.778979392985E-4</v>
      </c>
      <c r="BK226" s="28">
        <v>4.8156275337419999E-4</v>
      </c>
      <c r="BL226" s="28">
        <v>3.9441630361062997E-2</v>
      </c>
      <c r="BM226" s="28">
        <v>0.123433698521886</v>
      </c>
      <c r="BN226" s="28">
        <v>11.6435839956818</v>
      </c>
      <c r="BO226" s="28">
        <v>30646787.264866501</v>
      </c>
    </row>
    <row r="227" spans="1:67" hidden="1" x14ac:dyDescent="0.25">
      <c r="A227" s="28" t="s">
        <v>173</v>
      </c>
      <c r="B227" s="28" t="s">
        <v>382</v>
      </c>
      <c r="C227" s="28">
        <v>2030</v>
      </c>
      <c r="D227" s="28">
        <v>0</v>
      </c>
      <c r="E227" s="28">
        <v>890</v>
      </c>
      <c r="F227" s="28">
        <v>28.827894988386898</v>
      </c>
      <c r="G227" s="28">
        <v>0</v>
      </c>
      <c r="H227" s="28">
        <v>0</v>
      </c>
      <c r="I227" s="28">
        <v>0</v>
      </c>
      <c r="J227" s="28">
        <v>0</v>
      </c>
      <c r="K227" s="28">
        <v>218.4</v>
      </c>
      <c r="L227" s="28">
        <v>110</v>
      </c>
      <c r="M227" s="28">
        <v>0</v>
      </c>
      <c r="N227" s="28">
        <v>651.79999999999995</v>
      </c>
      <c r="O227" s="28">
        <v>0</v>
      </c>
      <c r="P227" s="28">
        <v>831</v>
      </c>
      <c r="Q227" s="28">
        <v>1241.6726695115699</v>
      </c>
      <c r="R227" s="28">
        <v>0</v>
      </c>
      <c r="S227" s="28">
        <v>6293.1185625128301</v>
      </c>
      <c r="T227" s="28">
        <v>1122.5999999999999</v>
      </c>
      <c r="U227" s="28">
        <v>0</v>
      </c>
      <c r="V227" s="28">
        <v>0</v>
      </c>
      <c r="W227" s="28">
        <v>117.8</v>
      </c>
      <c r="X227" s="28">
        <v>0</v>
      </c>
      <c r="Y227" s="28">
        <v>18.7424204950971</v>
      </c>
      <c r="Z227" s="28">
        <v>770.09090909090799</v>
      </c>
      <c r="AA227" s="28">
        <v>4425.5</v>
      </c>
      <c r="AB227" s="28">
        <v>0</v>
      </c>
      <c r="AC227" s="28">
        <v>0</v>
      </c>
      <c r="AD227" s="28">
        <v>1415450.8193280001</v>
      </c>
      <c r="AE227" s="28">
        <v>656732.12352000002</v>
      </c>
      <c r="AF227" s="28">
        <v>0</v>
      </c>
      <c r="AG227" s="28">
        <v>4511966.2785599995</v>
      </c>
      <c r="AH227" s="28">
        <v>0</v>
      </c>
      <c r="AI227" s="28">
        <v>2177770.7194912601</v>
      </c>
      <c r="AJ227" s="28">
        <v>0</v>
      </c>
      <c r="AK227" s="28">
        <v>3974782.5066484702</v>
      </c>
      <c r="AL227" s="28">
        <v>0</v>
      </c>
      <c r="AM227" s="28">
        <v>26520350.750588901</v>
      </c>
      <c r="AN227" s="28">
        <v>0</v>
      </c>
      <c r="AO227" s="28">
        <v>0</v>
      </c>
      <c r="AP227" s="28">
        <v>0</v>
      </c>
      <c r="AQ227" s="28">
        <v>87816.639834999994</v>
      </c>
      <c r="AR227" s="28">
        <v>55018.0896259359</v>
      </c>
      <c r="AS227" s="28">
        <v>1488979.3465678799</v>
      </c>
      <c r="AT227" s="28">
        <v>11273865.811362101</v>
      </c>
      <c r="AU227" s="28">
        <v>0</v>
      </c>
      <c r="AV227" s="28">
        <v>0</v>
      </c>
      <c r="AW227" s="28">
        <v>2.71352886553544E-2</v>
      </c>
      <c r="AX227" s="28">
        <v>1.2590063531433399E-2</v>
      </c>
      <c r="AY227" s="28">
        <v>0</v>
      </c>
      <c r="AZ227" s="28">
        <v>8.6497888658595395E-2</v>
      </c>
      <c r="BA227" s="28">
        <v>0</v>
      </c>
      <c r="BB227" s="28">
        <v>4.1749551656362002E-2</v>
      </c>
      <c r="BC227" s="28">
        <v>0</v>
      </c>
      <c r="BD227" s="28">
        <v>7.6199659633081201E-2</v>
      </c>
      <c r="BE227" s="28">
        <v>0</v>
      </c>
      <c r="BF227" s="28">
        <v>0.50841566731377597</v>
      </c>
      <c r="BG227" s="28">
        <v>0</v>
      </c>
      <c r="BH227" s="28">
        <v>0</v>
      </c>
      <c r="BI227" s="28">
        <v>0</v>
      </c>
      <c r="BJ227" s="28">
        <v>1.683513010927E-3</v>
      </c>
      <c r="BK227" s="28">
        <v>1.0547393967207E-3</v>
      </c>
      <c r="BL227" s="28">
        <v>2.8544887479850799E-2</v>
      </c>
      <c r="BM227" s="28">
        <v>0.21612874066389801</v>
      </c>
      <c r="BN227" s="28">
        <v>11.7226337773096</v>
      </c>
      <c r="BO227" s="28">
        <v>52162733.085527599</v>
      </c>
    </row>
    <row r="228" spans="1:67" hidden="1" x14ac:dyDescent="0.25">
      <c r="A228" s="28" t="s">
        <v>177</v>
      </c>
      <c r="B228" s="28" t="s">
        <v>382</v>
      </c>
      <c r="C228" s="28">
        <v>2030</v>
      </c>
      <c r="D228" s="28">
        <v>0</v>
      </c>
      <c r="E228" s="28">
        <v>2081.8113503630898</v>
      </c>
      <c r="F228" s="28">
        <v>515.92047476513699</v>
      </c>
      <c r="G228" s="28">
        <v>351.37385536805601</v>
      </c>
      <c r="H228" s="28">
        <v>47.152893079399902</v>
      </c>
      <c r="I228" s="28">
        <v>0</v>
      </c>
      <c r="J228" s="28">
        <v>74</v>
      </c>
      <c r="K228" s="28">
        <v>370</v>
      </c>
      <c r="L228" s="28">
        <v>0</v>
      </c>
      <c r="M228" s="28">
        <v>0</v>
      </c>
      <c r="N228" s="28">
        <v>0</v>
      </c>
      <c r="O228" s="28">
        <v>0</v>
      </c>
      <c r="P228" s="28">
        <v>4592</v>
      </c>
      <c r="Q228" s="28">
        <v>7384.7092097485302</v>
      </c>
      <c r="R228" s="28">
        <v>0</v>
      </c>
      <c r="S228" s="28">
        <v>9923.7999999999993</v>
      </c>
      <c r="T228" s="28">
        <v>1394.8623804132601</v>
      </c>
      <c r="U228" s="28">
        <v>3342.3</v>
      </c>
      <c r="V228" s="28">
        <v>4316</v>
      </c>
      <c r="W228" s="28">
        <v>8308.4</v>
      </c>
      <c r="X228" s="28">
        <v>1431.3</v>
      </c>
      <c r="Y228" s="28">
        <v>5.7560406527997596</v>
      </c>
      <c r="Z228" s="28">
        <v>3392.9090909090901</v>
      </c>
      <c r="AA228" s="28">
        <v>7358.3430428655802</v>
      </c>
      <c r="AB228" s="28">
        <v>0</v>
      </c>
      <c r="AC228" s="28">
        <v>38894.400000000001</v>
      </c>
      <c r="AD228" s="28">
        <v>194472</v>
      </c>
      <c r="AE228" s="28">
        <v>0</v>
      </c>
      <c r="AF228" s="28">
        <v>0</v>
      </c>
      <c r="AG228" s="28">
        <v>0</v>
      </c>
      <c r="AH228" s="28">
        <v>0</v>
      </c>
      <c r="AI228" s="28">
        <v>27135611.928959999</v>
      </c>
      <c r="AJ228" s="28">
        <v>14363703.28296</v>
      </c>
      <c r="AK228" s="28">
        <v>26107775.3850688</v>
      </c>
      <c r="AL228" s="28">
        <v>0</v>
      </c>
      <c r="AM228" s="28">
        <v>23471704.4081752</v>
      </c>
      <c r="AN228" s="28">
        <v>733139.66714521195</v>
      </c>
      <c r="AO228" s="28">
        <v>26696468.841120001</v>
      </c>
      <c r="AP228" s="28">
        <v>16873480.681239001</v>
      </c>
      <c r="AQ228" s="28">
        <v>5519891.1494399998</v>
      </c>
      <c r="AR228" s="28">
        <v>3733.3480733379001</v>
      </c>
      <c r="AS228" s="28">
        <v>4547457.1747699901</v>
      </c>
      <c r="AT228" s="28">
        <v>15964312.2603203</v>
      </c>
      <c r="AU228" s="28">
        <v>0</v>
      </c>
      <c r="AV228" s="28">
        <v>2.406077632028E-4</v>
      </c>
      <c r="AW228" s="28">
        <v>1.2030388160140001E-3</v>
      </c>
      <c r="AX228" s="28">
        <v>0</v>
      </c>
      <c r="AY228" s="28">
        <v>0</v>
      </c>
      <c r="AZ228" s="28">
        <v>0</v>
      </c>
      <c r="BA228" s="28">
        <v>0</v>
      </c>
      <c r="BB228" s="28">
        <v>0.16786578246139899</v>
      </c>
      <c r="BC228" s="28">
        <v>8.8856455382315E-2</v>
      </c>
      <c r="BD228" s="28">
        <v>0.16150740048960399</v>
      </c>
      <c r="BE228" s="28">
        <v>0</v>
      </c>
      <c r="BF228" s="28">
        <v>0.14520019067548601</v>
      </c>
      <c r="BG228" s="28">
        <v>4.5353340179322002E-3</v>
      </c>
      <c r="BH228" s="28">
        <v>0.16514916423123799</v>
      </c>
      <c r="BI228" s="28">
        <v>0.104382390373904</v>
      </c>
      <c r="BJ228" s="28">
        <v>3.4147040771673097E-2</v>
      </c>
      <c r="BK228" s="29">
        <v>2.3095163550109099E-5</v>
      </c>
      <c r="BL228" s="28">
        <v>2.8131389070971499E-2</v>
      </c>
      <c r="BM228" s="28">
        <v>9.8758110782707201E-2</v>
      </c>
      <c r="BN228" s="28">
        <v>12.6543263548898</v>
      </c>
      <c r="BO228" s="28">
        <v>161650644.527271</v>
      </c>
    </row>
    <row r="229" spans="1:67" hidden="1" x14ac:dyDescent="0.25">
      <c r="A229" s="28" t="s">
        <v>180</v>
      </c>
      <c r="B229" s="28" t="s">
        <v>382</v>
      </c>
      <c r="C229" s="28">
        <v>2030</v>
      </c>
      <c r="D229" s="28">
        <v>0</v>
      </c>
      <c r="E229" s="28">
        <v>46</v>
      </c>
      <c r="F229" s="28">
        <v>800.99821411097003</v>
      </c>
      <c r="G229" s="28">
        <v>0</v>
      </c>
      <c r="H229" s="28">
        <v>0</v>
      </c>
      <c r="I229" s="28">
        <v>0</v>
      </c>
      <c r="J229" s="28">
        <v>9.6</v>
      </c>
      <c r="K229" s="28">
        <v>6615.5</v>
      </c>
      <c r="L229" s="28">
        <v>0</v>
      </c>
      <c r="M229" s="28">
        <v>0</v>
      </c>
      <c r="N229" s="28">
        <v>0</v>
      </c>
      <c r="O229" s="28">
        <v>0</v>
      </c>
      <c r="P229" s="28">
        <v>102</v>
      </c>
      <c r="Q229" s="28">
        <v>1162.8</v>
      </c>
      <c r="R229" s="28">
        <v>0</v>
      </c>
      <c r="S229" s="28">
        <v>11472.3</v>
      </c>
      <c r="T229" s="28">
        <v>5279.5</v>
      </c>
      <c r="U229" s="28">
        <v>2134</v>
      </c>
      <c r="V229" s="28">
        <v>21</v>
      </c>
      <c r="W229" s="28">
        <v>323.60000000000002</v>
      </c>
      <c r="X229" s="28">
        <v>0</v>
      </c>
      <c r="Y229" s="28">
        <v>116.126986576037</v>
      </c>
      <c r="Z229" s="28">
        <v>790.27272727272702</v>
      </c>
      <c r="AA229" s="28">
        <v>11720.9336606207</v>
      </c>
      <c r="AB229" s="28">
        <v>0</v>
      </c>
      <c r="AC229" s="28">
        <v>2136.7574999999201</v>
      </c>
      <c r="AD229" s="28">
        <v>34436114.871367797</v>
      </c>
      <c r="AE229" s="28">
        <v>0</v>
      </c>
      <c r="AF229" s="28">
        <v>0</v>
      </c>
      <c r="AG229" s="28">
        <v>0</v>
      </c>
      <c r="AH229" s="28">
        <v>0</v>
      </c>
      <c r="AI229" s="28">
        <v>470859.08591999998</v>
      </c>
      <c r="AJ229" s="28">
        <v>0</v>
      </c>
      <c r="AK229" s="28">
        <v>3436384.3332135901</v>
      </c>
      <c r="AL229" s="28">
        <v>0</v>
      </c>
      <c r="AM229" s="28">
        <v>76495379.651864201</v>
      </c>
      <c r="AN229" s="28">
        <v>2164721.78414628</v>
      </c>
      <c r="AO229" s="28">
        <v>17045227.689599998</v>
      </c>
      <c r="AP229" s="28">
        <v>78610.035653388593</v>
      </c>
      <c r="AQ229" s="28">
        <v>668851.14062749897</v>
      </c>
      <c r="AR229" s="28">
        <v>260871.989861412</v>
      </c>
      <c r="AS229" s="28">
        <v>1044733.5945670001</v>
      </c>
      <c r="AT229" s="28">
        <v>26075635.830824502</v>
      </c>
      <c r="AU229" s="28">
        <v>0</v>
      </c>
      <c r="AV229" s="29">
        <v>1.3175260420473301E-5</v>
      </c>
      <c r="AW229" s="28">
        <v>0.21233330469162801</v>
      </c>
      <c r="AX229" s="28">
        <v>0</v>
      </c>
      <c r="AY229" s="28">
        <v>0</v>
      </c>
      <c r="AZ229" s="28">
        <v>0</v>
      </c>
      <c r="BA229" s="28">
        <v>0</v>
      </c>
      <c r="BB229" s="28">
        <v>2.9033201373306E-3</v>
      </c>
      <c r="BC229" s="28">
        <v>0</v>
      </c>
      <c r="BD229" s="28">
        <v>2.11887677918179E-2</v>
      </c>
      <c r="BE229" s="28">
        <v>0</v>
      </c>
      <c r="BF229" s="28">
        <v>0.47167100051190902</v>
      </c>
      <c r="BG229" s="28">
        <v>1.33476883754942E-2</v>
      </c>
      <c r="BH229" s="28">
        <v>0.105100983025332</v>
      </c>
      <c r="BI229" s="28">
        <v>4.847099829513E-4</v>
      </c>
      <c r="BJ229" s="28">
        <v>4.1241404138271003E-3</v>
      </c>
      <c r="BK229" s="28">
        <v>1.6085383590936999E-3</v>
      </c>
      <c r="BL229" s="28">
        <v>6.4418340305054996E-3</v>
      </c>
      <c r="BM229" s="28">
        <v>0.16078253741968901</v>
      </c>
      <c r="BN229" s="28">
        <v>65.042524923299396</v>
      </c>
      <c r="BO229" s="28">
        <v>162179526.765145</v>
      </c>
    </row>
    <row r="230" spans="1:67" hidden="1" x14ac:dyDescent="0.25">
      <c r="A230" s="28" t="s">
        <v>181</v>
      </c>
      <c r="B230" s="28" t="s">
        <v>382</v>
      </c>
      <c r="C230" s="28">
        <v>2030</v>
      </c>
      <c r="D230" s="28">
        <v>0</v>
      </c>
      <c r="E230" s="28">
        <v>56.2095330945087</v>
      </c>
      <c r="F230" s="28">
        <v>151.014155382453</v>
      </c>
      <c r="G230" s="28">
        <v>32.574637569948798</v>
      </c>
      <c r="H230" s="28">
        <v>0</v>
      </c>
      <c r="I230" s="28">
        <v>0</v>
      </c>
      <c r="J230" s="28">
        <v>0</v>
      </c>
      <c r="K230" s="28">
        <v>2466</v>
      </c>
      <c r="L230" s="28">
        <v>0</v>
      </c>
      <c r="M230" s="28">
        <v>0</v>
      </c>
      <c r="N230" s="28">
        <v>0</v>
      </c>
      <c r="O230" s="28">
        <v>0</v>
      </c>
      <c r="P230" s="28">
        <v>856</v>
      </c>
      <c r="Q230" s="28">
        <v>17202.808890641099</v>
      </c>
      <c r="R230" s="28">
        <v>0</v>
      </c>
      <c r="S230" s="28">
        <v>7156.4</v>
      </c>
      <c r="T230" s="28">
        <v>1514.7</v>
      </c>
      <c r="U230" s="28">
        <v>0</v>
      </c>
      <c r="V230" s="28">
        <v>0</v>
      </c>
      <c r="W230" s="28">
        <v>4194.5</v>
      </c>
      <c r="X230" s="28">
        <v>258</v>
      </c>
      <c r="Y230" s="28">
        <v>369.87293807603101</v>
      </c>
      <c r="Z230" s="28">
        <v>526.54545454545496</v>
      </c>
      <c r="AA230" s="28">
        <v>5445.2239490210004</v>
      </c>
      <c r="AB230" s="28">
        <v>0</v>
      </c>
      <c r="AC230" s="28">
        <v>0</v>
      </c>
      <c r="AD230" s="28">
        <v>6103129.8695999999</v>
      </c>
      <c r="AE230" s="28">
        <v>0</v>
      </c>
      <c r="AF230" s="28">
        <v>0</v>
      </c>
      <c r="AG230" s="28">
        <v>0</v>
      </c>
      <c r="AH230" s="28">
        <v>0</v>
      </c>
      <c r="AI230" s="28">
        <v>2256955.147872</v>
      </c>
      <c r="AJ230" s="28">
        <v>0</v>
      </c>
      <c r="AK230" s="28">
        <v>68526107.715515405</v>
      </c>
      <c r="AL230" s="28">
        <v>0</v>
      </c>
      <c r="AM230" s="28">
        <v>9422215.3997142594</v>
      </c>
      <c r="AN230" s="28">
        <v>1370903.9891900001</v>
      </c>
      <c r="AO230" s="28">
        <v>0</v>
      </c>
      <c r="AP230" s="28">
        <v>0</v>
      </c>
      <c r="AQ230" s="28">
        <v>2908712.3163904501</v>
      </c>
      <c r="AR230" s="28">
        <v>943488.05618151894</v>
      </c>
      <c r="AS230" s="28">
        <v>837484.73677299998</v>
      </c>
      <c r="AT230" s="28">
        <v>13658533.143242899</v>
      </c>
      <c r="AU230" s="28">
        <v>0</v>
      </c>
      <c r="AV230" s="28">
        <v>0</v>
      </c>
      <c r="AW230" s="28">
        <v>5.7561746916525297E-2</v>
      </c>
      <c r="AX230" s="28">
        <v>0</v>
      </c>
      <c r="AY230" s="28">
        <v>0</v>
      </c>
      <c r="AZ230" s="28">
        <v>0</v>
      </c>
      <c r="BA230" s="28">
        <v>0</v>
      </c>
      <c r="BB230" s="28">
        <v>2.1286501155884999E-2</v>
      </c>
      <c r="BC230" s="28">
        <v>0</v>
      </c>
      <c r="BD230" s="28">
        <v>0.64630485566802698</v>
      </c>
      <c r="BE230" s="28">
        <v>0</v>
      </c>
      <c r="BF230" s="28">
        <v>8.8865744268831398E-2</v>
      </c>
      <c r="BG230" s="28">
        <v>1.2929698393880199E-2</v>
      </c>
      <c r="BH230" s="28">
        <v>0</v>
      </c>
      <c r="BI230" s="28">
        <v>0</v>
      </c>
      <c r="BJ230" s="28">
        <v>2.7433557172530001E-2</v>
      </c>
      <c r="BK230" s="28">
        <v>8.8985195906120008E-3</v>
      </c>
      <c r="BL230" s="28">
        <v>7.8987479366450994E-3</v>
      </c>
      <c r="BM230" s="28">
        <v>0.128820628897063</v>
      </c>
      <c r="BN230" s="28">
        <v>13.263265734057599</v>
      </c>
      <c r="BO230" s="28">
        <v>106027530.374479</v>
      </c>
    </row>
    <row r="231" spans="1:67" hidden="1" x14ac:dyDescent="0.25">
      <c r="A231" s="28" t="s">
        <v>182</v>
      </c>
      <c r="B231" s="28" t="s">
        <v>382</v>
      </c>
      <c r="C231" s="28">
        <v>2030</v>
      </c>
      <c r="D231" s="28">
        <v>0</v>
      </c>
      <c r="E231" s="28">
        <v>61.25</v>
      </c>
      <c r="F231" s="28">
        <v>4.0083168166730196</v>
      </c>
      <c r="G231" s="28">
        <v>0</v>
      </c>
      <c r="H231" s="28">
        <v>0</v>
      </c>
      <c r="I231" s="28">
        <v>0</v>
      </c>
      <c r="J231" s="28">
        <v>59.2</v>
      </c>
      <c r="K231" s="28">
        <v>0</v>
      </c>
      <c r="L231" s="28">
        <v>0</v>
      </c>
      <c r="M231" s="28">
        <v>0</v>
      </c>
      <c r="N231" s="28">
        <v>19.5</v>
      </c>
      <c r="O231" s="28">
        <v>0</v>
      </c>
      <c r="P231" s="28">
        <v>6948.3459999999995</v>
      </c>
      <c r="Q231" s="28">
        <v>3920.3</v>
      </c>
      <c r="R231" s="28">
        <v>0</v>
      </c>
      <c r="S231" s="28">
        <v>3357.3</v>
      </c>
      <c r="T231" s="28">
        <v>753</v>
      </c>
      <c r="U231" s="28">
        <v>0</v>
      </c>
      <c r="V231" s="28">
        <v>0</v>
      </c>
      <c r="W231" s="28">
        <v>44.3</v>
      </c>
      <c r="X231" s="28">
        <v>0</v>
      </c>
      <c r="Y231" s="28">
        <v>0</v>
      </c>
      <c r="Z231" s="28">
        <v>561.18181818181802</v>
      </c>
      <c r="AA231" s="28">
        <v>1392.5</v>
      </c>
      <c r="AB231" s="28">
        <v>0</v>
      </c>
      <c r="AC231" s="28">
        <v>23843.499299999999</v>
      </c>
      <c r="AD231" s="28">
        <v>0</v>
      </c>
      <c r="AE231" s="28">
        <v>0</v>
      </c>
      <c r="AF231" s="28">
        <v>0</v>
      </c>
      <c r="AG231" s="28">
        <v>145219.60440000001</v>
      </c>
      <c r="AH231" s="28">
        <v>0</v>
      </c>
      <c r="AI231" s="28">
        <v>29411616.070843</v>
      </c>
      <c r="AJ231" s="28">
        <v>0</v>
      </c>
      <c r="AK231" s="28">
        <v>10620778.8246099</v>
      </c>
      <c r="AL231" s="28">
        <v>0</v>
      </c>
      <c r="AM231" s="28">
        <v>12103531.874869799</v>
      </c>
      <c r="AN231" s="28">
        <v>817956.21227104496</v>
      </c>
      <c r="AO231" s="28">
        <v>0</v>
      </c>
      <c r="AP231" s="28">
        <v>0</v>
      </c>
      <c r="AQ231" s="28">
        <v>202756.06752000001</v>
      </c>
      <c r="AR231" s="28">
        <v>0</v>
      </c>
      <c r="AS231" s="28">
        <v>747868.41240999999</v>
      </c>
      <c r="AT231" s="28">
        <v>2966771.90608489</v>
      </c>
      <c r="AU231" s="28">
        <v>0</v>
      </c>
      <c r="AV231" s="28">
        <v>4.1801115257280002E-4</v>
      </c>
      <c r="AW231" s="28">
        <v>0</v>
      </c>
      <c r="AX231" s="28">
        <v>0</v>
      </c>
      <c r="AY231" s="28">
        <v>0</v>
      </c>
      <c r="AZ231" s="28">
        <v>2.5459104575064001E-3</v>
      </c>
      <c r="BA231" s="28">
        <v>0</v>
      </c>
      <c r="BB231" s="28">
        <v>0.51562832192182895</v>
      </c>
      <c r="BC231" s="28">
        <v>0</v>
      </c>
      <c r="BD231" s="28">
        <v>0.18619766930337001</v>
      </c>
      <c r="BE231" s="28">
        <v>0</v>
      </c>
      <c r="BF231" s="28">
        <v>0.212192482552953</v>
      </c>
      <c r="BG231" s="28">
        <v>1.43399596990171E-2</v>
      </c>
      <c r="BH231" s="28">
        <v>0</v>
      </c>
      <c r="BI231" s="28">
        <v>0</v>
      </c>
      <c r="BJ231" s="28">
        <v>3.5546081726004E-3</v>
      </c>
      <c r="BK231" s="28">
        <v>0</v>
      </c>
      <c r="BL231" s="28">
        <v>1.31112188320584E-2</v>
      </c>
      <c r="BM231" s="28">
        <v>5.2011817908091403E-2</v>
      </c>
      <c r="BN231" s="28">
        <v>5.27707306992039</v>
      </c>
      <c r="BO231" s="28">
        <v>57040342.472308703</v>
      </c>
    </row>
    <row r="232" spans="1:67" hidden="1" x14ac:dyDescent="0.25">
      <c r="A232" s="28" t="s">
        <v>183</v>
      </c>
      <c r="B232" s="28" t="s">
        <v>382</v>
      </c>
      <c r="C232" s="28">
        <v>2030</v>
      </c>
      <c r="D232" s="28">
        <v>0</v>
      </c>
      <c r="E232" s="28">
        <v>56.8</v>
      </c>
      <c r="F232" s="28">
        <v>0.34934999999999999</v>
      </c>
      <c r="G232" s="28">
        <v>0</v>
      </c>
      <c r="H232" s="28">
        <v>0</v>
      </c>
      <c r="I232" s="28">
        <v>0</v>
      </c>
      <c r="J232" s="28">
        <v>2.5</v>
      </c>
      <c r="K232" s="28">
        <v>7466</v>
      </c>
      <c r="L232" s="28">
        <v>0</v>
      </c>
      <c r="M232" s="28">
        <v>0</v>
      </c>
      <c r="N232" s="28">
        <v>0</v>
      </c>
      <c r="O232" s="28">
        <v>0</v>
      </c>
      <c r="P232" s="28">
        <v>799.6</v>
      </c>
      <c r="Q232" s="28">
        <v>4453.2746300925601</v>
      </c>
      <c r="R232" s="28">
        <v>0</v>
      </c>
      <c r="S232" s="28">
        <v>20381.302</v>
      </c>
      <c r="T232" s="28">
        <v>1794.1</v>
      </c>
      <c r="U232" s="28">
        <v>9093.2000000000007</v>
      </c>
      <c r="V232" s="28">
        <v>0</v>
      </c>
      <c r="W232" s="28">
        <v>3766.5</v>
      </c>
      <c r="X232" s="28">
        <v>1572</v>
      </c>
      <c r="Y232" s="28">
        <v>0</v>
      </c>
      <c r="Z232" s="28">
        <v>3395.3636363636301</v>
      </c>
      <c r="AA232" s="28">
        <v>152.80000000000001</v>
      </c>
      <c r="AB232" s="28">
        <v>0</v>
      </c>
      <c r="AC232" s="28">
        <v>2260.08</v>
      </c>
      <c r="AD232" s="28">
        <v>18979677.929590799</v>
      </c>
      <c r="AE232" s="28">
        <v>0</v>
      </c>
      <c r="AF232" s="28">
        <v>0</v>
      </c>
      <c r="AG232" s="28">
        <v>0</v>
      </c>
      <c r="AH232" s="28">
        <v>0</v>
      </c>
      <c r="AI232" s="28">
        <v>2567209.3074719999</v>
      </c>
      <c r="AJ232" s="28">
        <v>0</v>
      </c>
      <c r="AK232" s="28">
        <v>16117170.7392892</v>
      </c>
      <c r="AL232" s="28">
        <v>0</v>
      </c>
      <c r="AM232" s="28">
        <v>129075434.197328</v>
      </c>
      <c r="AN232" s="28">
        <v>1251555.8146069299</v>
      </c>
      <c r="AO232" s="28">
        <v>72631520.350079998</v>
      </c>
      <c r="AP232" s="28">
        <v>0</v>
      </c>
      <c r="AQ232" s="28">
        <v>4653973.4055719804</v>
      </c>
      <c r="AR232" s="28">
        <v>0</v>
      </c>
      <c r="AS232" s="28">
        <v>4617552.5965229999</v>
      </c>
      <c r="AT232" s="28">
        <v>275396.78443485999</v>
      </c>
      <c r="AU232" s="28">
        <v>0</v>
      </c>
      <c r="AV232" s="29">
        <v>9.0341135204707305E-6</v>
      </c>
      <c r="AW232" s="28">
        <v>7.5866591004697406E-2</v>
      </c>
      <c r="AX232" s="28">
        <v>0</v>
      </c>
      <c r="AY232" s="28">
        <v>0</v>
      </c>
      <c r="AZ232" s="28">
        <v>0</v>
      </c>
      <c r="BA232" s="28">
        <v>0</v>
      </c>
      <c r="BB232" s="28">
        <v>1.02617873325329E-2</v>
      </c>
      <c r="BC232" s="28">
        <v>0</v>
      </c>
      <c r="BD232" s="28">
        <v>6.44244230680103E-2</v>
      </c>
      <c r="BE232" s="28">
        <v>0</v>
      </c>
      <c r="BF232" s="28">
        <v>0.51594727852231403</v>
      </c>
      <c r="BG232" s="28">
        <v>5.0027863201143998E-3</v>
      </c>
      <c r="BH232" s="28">
        <v>0.29032662560927103</v>
      </c>
      <c r="BI232" s="28">
        <v>0</v>
      </c>
      <c r="BJ232" s="28">
        <v>1.8603113193864401E-2</v>
      </c>
      <c r="BK232" s="28">
        <v>0</v>
      </c>
      <c r="BL232" s="28">
        <v>1.8457529974042101E-2</v>
      </c>
      <c r="BM232" s="28">
        <v>1.1008308616319001E-3</v>
      </c>
      <c r="BN232" s="28">
        <v>70.341371952596802</v>
      </c>
      <c r="BO232" s="28">
        <v>250171751.204896</v>
      </c>
    </row>
    <row r="233" spans="1:67" hidden="1" x14ac:dyDescent="0.25">
      <c r="A233" s="28" t="s">
        <v>184</v>
      </c>
      <c r="B233" s="28" t="s">
        <v>382</v>
      </c>
      <c r="C233" s="28">
        <v>2030</v>
      </c>
      <c r="D233" s="28">
        <v>0</v>
      </c>
      <c r="E233" s="28">
        <v>0.70824915244999997</v>
      </c>
      <c r="F233" s="28">
        <v>0.14391450105532899</v>
      </c>
      <c r="G233" s="28">
        <v>0</v>
      </c>
      <c r="H233" s="28">
        <v>0</v>
      </c>
      <c r="I233" s="28">
        <v>0</v>
      </c>
      <c r="J233" s="28">
        <v>3.2</v>
      </c>
      <c r="K233" s="28">
        <v>0</v>
      </c>
      <c r="L233" s="28">
        <v>0</v>
      </c>
      <c r="M233" s="28">
        <v>0</v>
      </c>
      <c r="N233" s="28">
        <v>0</v>
      </c>
      <c r="O233" s="28">
        <v>0</v>
      </c>
      <c r="P233" s="28">
        <v>4</v>
      </c>
      <c r="Q233" s="28">
        <v>21.0486</v>
      </c>
      <c r="R233" s="28">
        <v>0</v>
      </c>
      <c r="S233" s="28">
        <v>1754.2</v>
      </c>
      <c r="T233" s="28">
        <v>0</v>
      </c>
      <c r="U233" s="28">
        <v>0</v>
      </c>
      <c r="V233" s="28">
        <v>1538</v>
      </c>
      <c r="W233" s="28">
        <v>41.5</v>
      </c>
      <c r="X233" s="28">
        <v>0</v>
      </c>
      <c r="Y233" s="28">
        <v>0</v>
      </c>
      <c r="Z233" s="28">
        <v>214.636363636364</v>
      </c>
      <c r="AA233" s="28">
        <v>179.5</v>
      </c>
      <c r="AB233" s="28">
        <v>0</v>
      </c>
      <c r="AC233" s="28">
        <v>0</v>
      </c>
      <c r="AD233" s="28">
        <v>0</v>
      </c>
      <c r="AE233" s="28">
        <v>0</v>
      </c>
      <c r="AF233" s="28">
        <v>0</v>
      </c>
      <c r="AG233" s="28">
        <v>0</v>
      </c>
      <c r="AH233" s="28">
        <v>0</v>
      </c>
      <c r="AI233" s="28">
        <v>13909.070400000001</v>
      </c>
      <c r="AJ233" s="28">
        <v>0</v>
      </c>
      <c r="AK233" s="28">
        <v>66069.2418436757</v>
      </c>
      <c r="AL233" s="28">
        <v>0</v>
      </c>
      <c r="AM233" s="28">
        <v>1142926.7165637501</v>
      </c>
      <c r="AN233" s="28">
        <v>0</v>
      </c>
      <c r="AO233" s="28">
        <v>0</v>
      </c>
      <c r="AP233" s="28">
        <v>5821913.7873456497</v>
      </c>
      <c r="AQ233" s="28">
        <v>168887.10816</v>
      </c>
      <c r="AR233" s="28">
        <v>0</v>
      </c>
      <c r="AS233" s="28">
        <v>297502.65449400002</v>
      </c>
      <c r="AT233" s="28">
        <v>335916.31076430797</v>
      </c>
      <c r="AU233" s="28">
        <v>0</v>
      </c>
      <c r="AV233" s="28">
        <v>0</v>
      </c>
      <c r="AW233" s="28">
        <v>0</v>
      </c>
      <c r="AX233" s="28">
        <v>0</v>
      </c>
      <c r="AY233" s="28">
        <v>0</v>
      </c>
      <c r="AZ233" s="28">
        <v>0</v>
      </c>
      <c r="BA233" s="28">
        <v>0</v>
      </c>
      <c r="BB233" s="28">
        <v>1.7725052927963999E-3</v>
      </c>
      <c r="BC233" s="28">
        <v>0</v>
      </c>
      <c r="BD233" s="28">
        <v>8.4195476398596994E-3</v>
      </c>
      <c r="BE233" s="28">
        <v>0</v>
      </c>
      <c r="BF233" s="28">
        <v>0.14564910494576999</v>
      </c>
      <c r="BG233" s="28">
        <v>0</v>
      </c>
      <c r="BH233" s="28">
        <v>0</v>
      </c>
      <c r="BI233" s="28">
        <v>0.741916800009493</v>
      </c>
      <c r="BJ233" s="28">
        <v>2.1522163918207299E-2</v>
      </c>
      <c r="BK233" s="28">
        <v>0</v>
      </c>
      <c r="BL233" s="28">
        <v>3.7912312940166497E-2</v>
      </c>
      <c r="BM233" s="28">
        <v>4.2807565253706097E-2</v>
      </c>
      <c r="BN233" s="28">
        <v>0.469681662073474</v>
      </c>
      <c r="BO233" s="28">
        <v>7847124.8895713799</v>
      </c>
    </row>
    <row r="234" spans="1:67" hidden="1" x14ac:dyDescent="0.25">
      <c r="A234" s="28" t="s">
        <v>185</v>
      </c>
      <c r="B234" s="28" t="s">
        <v>382</v>
      </c>
      <c r="C234" s="28">
        <v>2030</v>
      </c>
      <c r="D234" s="28">
        <v>0</v>
      </c>
      <c r="E234" s="28">
        <v>8</v>
      </c>
      <c r="F234" s="28">
        <v>1.1103860016177001</v>
      </c>
      <c r="G234" s="28">
        <v>0</v>
      </c>
      <c r="H234" s="28">
        <v>0</v>
      </c>
      <c r="I234" s="28">
        <v>0</v>
      </c>
      <c r="J234" s="28">
        <v>144</v>
      </c>
      <c r="K234" s="28">
        <v>5434</v>
      </c>
      <c r="L234" s="28">
        <v>0</v>
      </c>
      <c r="M234" s="28">
        <v>0</v>
      </c>
      <c r="N234" s="28">
        <v>0</v>
      </c>
      <c r="O234" s="28">
        <v>0</v>
      </c>
      <c r="P234" s="28">
        <v>1336</v>
      </c>
      <c r="Q234" s="28">
        <v>0</v>
      </c>
      <c r="R234" s="28">
        <v>0</v>
      </c>
      <c r="S234" s="28">
        <v>3057</v>
      </c>
      <c r="T234" s="28">
        <v>2455.5</v>
      </c>
      <c r="U234" s="28">
        <v>6594.2</v>
      </c>
      <c r="V234" s="28">
        <v>0</v>
      </c>
      <c r="W234" s="28">
        <v>71.8</v>
      </c>
      <c r="X234" s="28">
        <v>2716</v>
      </c>
      <c r="Y234" s="28">
        <v>4156.0263422343796</v>
      </c>
      <c r="Z234" s="28">
        <v>1357.8181818181799</v>
      </c>
      <c r="AA234" s="28">
        <v>2488.1</v>
      </c>
      <c r="AB234" s="28">
        <v>0</v>
      </c>
      <c r="AC234" s="28">
        <v>164235.46799999999</v>
      </c>
      <c r="AD234" s="28">
        <v>20054985.095415801</v>
      </c>
      <c r="AE234" s="28">
        <v>0</v>
      </c>
      <c r="AF234" s="28">
        <v>0</v>
      </c>
      <c r="AG234" s="28">
        <v>0</v>
      </c>
      <c r="AH234" s="28">
        <v>0</v>
      </c>
      <c r="AI234" s="28">
        <v>2070961.559592</v>
      </c>
      <c r="AJ234" s="28">
        <v>0</v>
      </c>
      <c r="AK234" s="28">
        <v>0</v>
      </c>
      <c r="AL234" s="28">
        <v>0</v>
      </c>
      <c r="AM234" s="28">
        <v>8856814.4089221694</v>
      </c>
      <c r="AN234" s="28">
        <v>107754.40581018401</v>
      </c>
      <c r="AO234" s="28">
        <v>52670871.804480001</v>
      </c>
      <c r="AP234" s="28">
        <v>0</v>
      </c>
      <c r="AQ234" s="28">
        <v>203199.94824</v>
      </c>
      <c r="AR234" s="28">
        <v>9316288.1595697496</v>
      </c>
      <c r="AS234" s="28">
        <v>2096958.6637530001</v>
      </c>
      <c r="AT234" s="28">
        <v>5215818.4462121101</v>
      </c>
      <c r="AU234" s="28">
        <v>0</v>
      </c>
      <c r="AV234" s="28">
        <v>1.6300010979309E-3</v>
      </c>
      <c r="AW234" s="28">
        <v>0.19904134059835099</v>
      </c>
      <c r="AX234" s="28">
        <v>0</v>
      </c>
      <c r="AY234" s="28">
        <v>0</v>
      </c>
      <c r="AZ234" s="28">
        <v>0</v>
      </c>
      <c r="BA234" s="28">
        <v>0</v>
      </c>
      <c r="BB234" s="28">
        <v>2.0553840513352701E-2</v>
      </c>
      <c r="BC234" s="28">
        <v>0</v>
      </c>
      <c r="BD234" s="28">
        <v>0</v>
      </c>
      <c r="BE234" s="28">
        <v>0</v>
      </c>
      <c r="BF234" s="28">
        <v>8.7901945825210895E-2</v>
      </c>
      <c r="BG234" s="28">
        <v>1.0694389093681999E-3</v>
      </c>
      <c r="BH234" s="28">
        <v>0.52274688236212696</v>
      </c>
      <c r="BI234" s="28">
        <v>0</v>
      </c>
      <c r="BJ234" s="28">
        <v>2.0167150419099001E-3</v>
      </c>
      <c r="BK234" s="28">
        <v>9.2462122303205496E-2</v>
      </c>
      <c r="BL234" s="28">
        <v>2.0811856086002601E-2</v>
      </c>
      <c r="BM234" s="28">
        <v>5.1765857262540099E-2</v>
      </c>
      <c r="BN234" s="28">
        <v>23.7144165895767</v>
      </c>
      <c r="BO234" s="28">
        <v>100757887.959995</v>
      </c>
    </row>
    <row r="235" spans="1:67" hidden="1" x14ac:dyDescent="0.25">
      <c r="A235" s="28" t="s">
        <v>186</v>
      </c>
      <c r="B235" s="28" t="s">
        <v>382</v>
      </c>
      <c r="C235" s="28">
        <v>2030</v>
      </c>
      <c r="D235" s="28">
        <v>0</v>
      </c>
      <c r="E235" s="28">
        <v>1.6</v>
      </c>
      <c r="F235" s="28">
        <v>67.487853004411406</v>
      </c>
      <c r="G235" s="28">
        <v>0</v>
      </c>
      <c r="H235" s="28">
        <v>0</v>
      </c>
      <c r="I235" s="28">
        <v>0</v>
      </c>
      <c r="J235" s="28">
        <v>0</v>
      </c>
      <c r="K235" s="28">
        <v>474</v>
      </c>
      <c r="L235" s="28">
        <v>0</v>
      </c>
      <c r="M235" s="28">
        <v>0</v>
      </c>
      <c r="N235" s="28">
        <v>0</v>
      </c>
      <c r="O235" s="28">
        <v>0</v>
      </c>
      <c r="P235" s="28">
        <v>1697</v>
      </c>
      <c r="Q235" s="28">
        <v>2757.8</v>
      </c>
      <c r="R235" s="28">
        <v>0</v>
      </c>
      <c r="S235" s="28">
        <v>295</v>
      </c>
      <c r="T235" s="28">
        <v>691.2</v>
      </c>
      <c r="U235" s="28">
        <v>0</v>
      </c>
      <c r="V235" s="28">
        <v>0</v>
      </c>
      <c r="W235" s="28">
        <v>7.5</v>
      </c>
      <c r="X235" s="28">
        <v>0</v>
      </c>
      <c r="Y235" s="28">
        <v>0</v>
      </c>
      <c r="Z235" s="28">
        <v>84.636363636363598</v>
      </c>
      <c r="AA235" s="28">
        <v>1</v>
      </c>
      <c r="AB235" s="28">
        <v>0</v>
      </c>
      <c r="AC235" s="28">
        <v>0</v>
      </c>
      <c r="AD235" s="28">
        <v>1851786.5313599999</v>
      </c>
      <c r="AE235" s="28">
        <v>0</v>
      </c>
      <c r="AF235" s="28">
        <v>0</v>
      </c>
      <c r="AG235" s="28">
        <v>0</v>
      </c>
      <c r="AH235" s="28">
        <v>0</v>
      </c>
      <c r="AI235" s="28">
        <v>4500283.857504</v>
      </c>
      <c r="AJ235" s="28">
        <v>0</v>
      </c>
      <c r="AK235" s="28">
        <v>10585481.366116</v>
      </c>
      <c r="AL235" s="28">
        <v>0</v>
      </c>
      <c r="AM235" s="28">
        <v>359845.42499999999</v>
      </c>
      <c r="AN235" s="28">
        <v>314992.580714098</v>
      </c>
      <c r="AO235" s="28">
        <v>0</v>
      </c>
      <c r="AP235" s="28">
        <v>0</v>
      </c>
      <c r="AQ235" s="28">
        <v>0</v>
      </c>
      <c r="AR235" s="28">
        <v>0</v>
      </c>
      <c r="AS235" s="28">
        <v>126498.00868</v>
      </c>
      <c r="AT235" s="28">
        <v>2039.3403580602001</v>
      </c>
      <c r="AU235" s="28">
        <v>0</v>
      </c>
      <c r="AV235" s="28">
        <v>0</v>
      </c>
      <c r="AW235" s="28">
        <v>0.104379355143405</v>
      </c>
      <c r="AX235" s="28">
        <v>0</v>
      </c>
      <c r="AY235" s="28">
        <v>0</v>
      </c>
      <c r="AZ235" s="28">
        <v>0</v>
      </c>
      <c r="BA235" s="28">
        <v>0</v>
      </c>
      <c r="BB235" s="28">
        <v>0.25366678018959099</v>
      </c>
      <c r="BC235" s="28">
        <v>0</v>
      </c>
      <c r="BD235" s="28">
        <v>0.59667013457876805</v>
      </c>
      <c r="BE235" s="28">
        <v>0</v>
      </c>
      <c r="BF235" s="28">
        <v>2.0283349498831899E-2</v>
      </c>
      <c r="BG235" s="28">
        <v>1.7755136401033999E-2</v>
      </c>
      <c r="BH235" s="28">
        <v>0</v>
      </c>
      <c r="BI235" s="28">
        <v>0</v>
      </c>
      <c r="BJ235" s="28">
        <v>0</v>
      </c>
      <c r="BK235" s="28">
        <v>0</v>
      </c>
      <c r="BL235" s="28">
        <v>7.1302930166826E-3</v>
      </c>
      <c r="BM235" s="28">
        <v>1.14951171686E-4</v>
      </c>
      <c r="BN235" s="28">
        <v>2.27554082032534</v>
      </c>
      <c r="BO235" s="28">
        <v>17740927.109732099</v>
      </c>
    </row>
    <row r="236" spans="1:67" hidden="1" x14ac:dyDescent="0.25">
      <c r="A236" s="28" t="s">
        <v>187</v>
      </c>
      <c r="B236" s="28" t="s">
        <v>382</v>
      </c>
      <c r="C236" s="28">
        <v>2030</v>
      </c>
      <c r="D236" s="28">
        <v>0</v>
      </c>
      <c r="E236" s="28">
        <v>0</v>
      </c>
      <c r="F236" s="28">
        <v>0</v>
      </c>
      <c r="G236" s="28">
        <v>0</v>
      </c>
      <c r="H236" s="28">
        <v>0</v>
      </c>
      <c r="I236" s="28">
        <v>0</v>
      </c>
      <c r="J236" s="28">
        <v>1.8</v>
      </c>
      <c r="K236" s="28">
        <v>3446</v>
      </c>
      <c r="L236" s="28">
        <v>0</v>
      </c>
      <c r="M236" s="28">
        <v>0</v>
      </c>
      <c r="N236" s="28">
        <v>0</v>
      </c>
      <c r="O236" s="28">
        <v>0</v>
      </c>
      <c r="P236" s="28">
        <v>2627</v>
      </c>
      <c r="Q236" s="28">
        <v>29.1</v>
      </c>
      <c r="R236" s="28">
        <v>0</v>
      </c>
      <c r="S236" s="28">
        <v>3479.49132529696</v>
      </c>
      <c r="T236" s="28">
        <v>2289.9315788413801</v>
      </c>
      <c r="U236" s="28">
        <v>4522.7</v>
      </c>
      <c r="V236" s="28">
        <v>0</v>
      </c>
      <c r="W236" s="28">
        <v>55.6</v>
      </c>
      <c r="X236" s="28">
        <v>3620.9409185906102</v>
      </c>
      <c r="Y236" s="28">
        <v>0</v>
      </c>
      <c r="Z236" s="28">
        <v>336.27272727272702</v>
      </c>
      <c r="AA236" s="28">
        <v>7253.6295384615396</v>
      </c>
      <c r="AB236" s="28">
        <v>0</v>
      </c>
      <c r="AC236" s="28">
        <v>946.08</v>
      </c>
      <c r="AD236" s="28">
        <v>18030533.855999999</v>
      </c>
      <c r="AE236" s="28">
        <v>0</v>
      </c>
      <c r="AF236" s="28">
        <v>0</v>
      </c>
      <c r="AG236" s="28">
        <v>0</v>
      </c>
      <c r="AH236" s="28">
        <v>0</v>
      </c>
      <c r="AI236" s="28">
        <v>8653509.5066400003</v>
      </c>
      <c r="AJ236" s="28">
        <v>0</v>
      </c>
      <c r="AK236" s="28">
        <v>30528.838847999999</v>
      </c>
      <c r="AL236" s="28">
        <v>0</v>
      </c>
      <c r="AM236" s="28">
        <v>26061028.159376401</v>
      </c>
      <c r="AN236" s="28">
        <v>1397133.7818390401</v>
      </c>
      <c r="AO236" s="28">
        <v>36124860.014880002</v>
      </c>
      <c r="AP236" s="28">
        <v>0</v>
      </c>
      <c r="AQ236" s="28">
        <v>56753.391360000001</v>
      </c>
      <c r="AR236" s="28">
        <v>0</v>
      </c>
      <c r="AS236" s="28">
        <v>439079.02351199999</v>
      </c>
      <c r="AT236" s="28">
        <v>14190735.091308501</v>
      </c>
      <c r="AU236" s="28">
        <v>0</v>
      </c>
      <c r="AV236" s="29">
        <v>9.0115638335018592E-6</v>
      </c>
      <c r="AW236" s="28">
        <v>0.171743728643941</v>
      </c>
      <c r="AX236" s="28">
        <v>0</v>
      </c>
      <c r="AY236" s="28">
        <v>0</v>
      </c>
      <c r="AZ236" s="28">
        <v>0</v>
      </c>
      <c r="BA236" s="28">
        <v>0</v>
      </c>
      <c r="BB236" s="28">
        <v>8.2426066826168501E-2</v>
      </c>
      <c r="BC236" s="28">
        <v>0</v>
      </c>
      <c r="BD236" s="28">
        <v>2.9079208950760001E-4</v>
      </c>
      <c r="BE236" s="28">
        <v>0</v>
      </c>
      <c r="BF236" s="28">
        <v>0.248235475673209</v>
      </c>
      <c r="BG236" s="28">
        <v>1.33079234937683E-2</v>
      </c>
      <c r="BH236" s="28">
        <v>0.34409508921064802</v>
      </c>
      <c r="BI236" s="28">
        <v>0</v>
      </c>
      <c r="BJ236" s="28">
        <v>5.4058516088310003E-4</v>
      </c>
      <c r="BK236" s="28">
        <v>0</v>
      </c>
      <c r="BL236" s="28">
        <v>4.1822981654089002E-3</v>
      </c>
      <c r="BM236" s="28">
        <v>0.13516902917262999</v>
      </c>
      <c r="BN236" s="28">
        <v>28.8120914335971</v>
      </c>
      <c r="BO236" s="28">
        <v>104985107.743764</v>
      </c>
    </row>
    <row r="237" spans="1:67" hidden="1" x14ac:dyDescent="0.25">
      <c r="A237" s="28" t="s">
        <v>188</v>
      </c>
      <c r="B237" s="28" t="s">
        <v>382</v>
      </c>
      <c r="C237" s="28">
        <v>2030</v>
      </c>
      <c r="D237" s="28">
        <v>0</v>
      </c>
      <c r="E237" s="28">
        <v>1632</v>
      </c>
      <c r="F237" s="28">
        <v>186.78350556404499</v>
      </c>
      <c r="G237" s="28">
        <v>466.74245081913602</v>
      </c>
      <c r="H237" s="28">
        <v>0</v>
      </c>
      <c r="I237" s="28">
        <v>0</v>
      </c>
      <c r="J237" s="28">
        <v>196.5</v>
      </c>
      <c r="K237" s="28">
        <v>16293.6</v>
      </c>
      <c r="L237" s="28">
        <v>0</v>
      </c>
      <c r="M237" s="28">
        <v>0</v>
      </c>
      <c r="N237" s="28">
        <v>0</v>
      </c>
      <c r="O237" s="28">
        <v>0</v>
      </c>
      <c r="P237" s="28">
        <v>685</v>
      </c>
      <c r="Q237" s="28">
        <v>38731.016799999998</v>
      </c>
      <c r="R237" s="28">
        <v>0</v>
      </c>
      <c r="S237" s="28">
        <v>44216.841382782899</v>
      </c>
      <c r="T237" s="28">
        <v>15420.570177997901</v>
      </c>
      <c r="U237" s="28">
        <v>4960</v>
      </c>
      <c r="V237" s="28">
        <v>0</v>
      </c>
      <c r="W237" s="28">
        <v>10739.7</v>
      </c>
      <c r="X237" s="28">
        <v>0</v>
      </c>
      <c r="Y237" s="28">
        <v>1231.92877700603</v>
      </c>
      <c r="Z237" s="28">
        <v>7430.5454545454404</v>
      </c>
      <c r="AA237" s="28">
        <v>27805.414121893398</v>
      </c>
      <c r="AB237" s="28">
        <v>0</v>
      </c>
      <c r="AC237" s="28">
        <v>127405.94399999799</v>
      </c>
      <c r="AD237" s="28">
        <v>74242830.045632407</v>
      </c>
      <c r="AE237" s="28">
        <v>0</v>
      </c>
      <c r="AF237" s="28">
        <v>0</v>
      </c>
      <c r="AG237" s="28">
        <v>0</v>
      </c>
      <c r="AH237" s="28">
        <v>0</v>
      </c>
      <c r="AI237" s="28">
        <v>882398.70546317904</v>
      </c>
      <c r="AJ237" s="28">
        <v>0</v>
      </c>
      <c r="AK237" s="28">
        <v>142191174.684569</v>
      </c>
      <c r="AL237" s="28">
        <v>0</v>
      </c>
      <c r="AM237" s="28">
        <v>146645940.72510901</v>
      </c>
      <c r="AN237" s="28">
        <v>9987889.3814991899</v>
      </c>
      <c r="AO237" s="28">
        <v>39617773.824000001</v>
      </c>
      <c r="AP237" s="28">
        <v>0</v>
      </c>
      <c r="AQ237" s="28">
        <v>4197843.3072895398</v>
      </c>
      <c r="AR237" s="28">
        <v>3469742.7224523602</v>
      </c>
      <c r="AS237" s="28">
        <v>11395808.467187</v>
      </c>
      <c r="AT237" s="28">
        <v>72156899.976869896</v>
      </c>
      <c r="AU237" s="28">
        <v>0</v>
      </c>
      <c r="AV237" s="28">
        <v>2.523311159384E-4</v>
      </c>
      <c r="AW237" s="28">
        <v>0.14704004827154701</v>
      </c>
      <c r="AX237" s="28">
        <v>0</v>
      </c>
      <c r="AY237" s="28">
        <v>0</v>
      </c>
      <c r="AZ237" s="28">
        <v>0</v>
      </c>
      <c r="BA237" s="28">
        <v>0</v>
      </c>
      <c r="BB237" s="28">
        <v>1.7476158730251E-3</v>
      </c>
      <c r="BC237" s="28">
        <v>0</v>
      </c>
      <c r="BD237" s="28">
        <v>0.28161368817105098</v>
      </c>
      <c r="BE237" s="28">
        <v>0</v>
      </c>
      <c r="BF237" s="28">
        <v>0.29043647972192299</v>
      </c>
      <c r="BG237" s="28">
        <v>1.9781300576551902E-2</v>
      </c>
      <c r="BH237" s="28">
        <v>7.8464134138093805E-2</v>
      </c>
      <c r="BI237" s="28">
        <v>0</v>
      </c>
      <c r="BJ237" s="28">
        <v>8.3139487296060004E-3</v>
      </c>
      <c r="BK237" s="28">
        <v>6.8719246974511001E-3</v>
      </c>
      <c r="BL237" s="28">
        <v>2.2569724592645099E-2</v>
      </c>
      <c r="BM237" s="28">
        <v>0.142908804112166</v>
      </c>
      <c r="BN237" s="28">
        <v>139.776317624868</v>
      </c>
      <c r="BO237" s="28">
        <v>504915707.78407103</v>
      </c>
    </row>
    <row r="238" spans="1:67" hidden="1" x14ac:dyDescent="0.25">
      <c r="A238" s="28" t="s">
        <v>189</v>
      </c>
      <c r="B238" s="28" t="s">
        <v>382</v>
      </c>
      <c r="C238" s="28">
        <v>2030</v>
      </c>
      <c r="D238" s="28">
        <v>0</v>
      </c>
      <c r="E238" s="28">
        <v>0</v>
      </c>
      <c r="F238" s="28">
        <v>164.08500548572499</v>
      </c>
      <c r="G238" s="28">
        <v>0</v>
      </c>
      <c r="H238" s="28">
        <v>0</v>
      </c>
      <c r="I238" s="28">
        <v>0</v>
      </c>
      <c r="J238" s="28">
        <v>3</v>
      </c>
      <c r="K238" s="28">
        <v>2272</v>
      </c>
      <c r="L238" s="28">
        <v>1.5</v>
      </c>
      <c r="M238" s="28">
        <v>0</v>
      </c>
      <c r="N238" s="28">
        <v>81</v>
      </c>
      <c r="O238" s="28">
        <v>0</v>
      </c>
      <c r="P238" s="28">
        <v>267.03699999999998</v>
      </c>
      <c r="Q238" s="28">
        <v>388.2</v>
      </c>
      <c r="R238" s="28">
        <v>0</v>
      </c>
      <c r="S238" s="28">
        <v>1838.4</v>
      </c>
      <c r="T238" s="28">
        <v>543</v>
      </c>
      <c r="U238" s="28">
        <v>0</v>
      </c>
      <c r="V238" s="28">
        <v>0</v>
      </c>
      <c r="W238" s="28">
        <v>45.2</v>
      </c>
      <c r="X238" s="28">
        <v>0</v>
      </c>
      <c r="Y238" s="28">
        <v>4.5527215502879903</v>
      </c>
      <c r="Z238" s="28">
        <v>579.45454545454504</v>
      </c>
      <c r="AA238" s="28">
        <v>1657.2</v>
      </c>
      <c r="AB238" s="28">
        <v>0</v>
      </c>
      <c r="AC238" s="28">
        <v>6786.7597500000002</v>
      </c>
      <c r="AD238" s="28">
        <v>16113307.545600001</v>
      </c>
      <c r="AE238" s="28">
        <v>4136.4590399999997</v>
      </c>
      <c r="AF238" s="28">
        <v>0</v>
      </c>
      <c r="AG238" s="28">
        <v>566379.20880000002</v>
      </c>
      <c r="AH238" s="28">
        <v>0</v>
      </c>
      <c r="AI238" s="28">
        <v>751993.02624551998</v>
      </c>
      <c r="AJ238" s="28">
        <v>0</v>
      </c>
      <c r="AK238" s="28">
        <v>806703.18280066503</v>
      </c>
      <c r="AL238" s="28">
        <v>0</v>
      </c>
      <c r="AM238" s="28">
        <v>7544972.1465287898</v>
      </c>
      <c r="AN238" s="28">
        <v>365607.36</v>
      </c>
      <c r="AO238" s="28">
        <v>0</v>
      </c>
      <c r="AP238" s="28">
        <v>0</v>
      </c>
      <c r="AQ238" s="28">
        <v>95679.743524999998</v>
      </c>
      <c r="AR238" s="28">
        <v>11399.6963056145</v>
      </c>
      <c r="AS238" s="28">
        <v>974263.30737599998</v>
      </c>
      <c r="AT238" s="28">
        <v>3896130.2862098599</v>
      </c>
      <c r="AU238" s="28">
        <v>0</v>
      </c>
      <c r="AV238" s="28">
        <v>2.179619604396E-4</v>
      </c>
      <c r="AW238" s="28">
        <v>0.51749114911668104</v>
      </c>
      <c r="AX238" s="28">
        <v>1.3284553378160001E-4</v>
      </c>
      <c r="AY238" s="28">
        <v>0</v>
      </c>
      <c r="AZ238" s="28">
        <v>1.8189699834640301E-2</v>
      </c>
      <c r="BA238" s="28">
        <v>0</v>
      </c>
      <c r="BB238" s="28">
        <v>2.4150829007529701E-2</v>
      </c>
      <c r="BC238" s="28">
        <v>0</v>
      </c>
      <c r="BD238" s="28">
        <v>2.5907887370870301E-2</v>
      </c>
      <c r="BE238" s="28">
        <v>0</v>
      </c>
      <c r="BF238" s="28">
        <v>0.24231252926260399</v>
      </c>
      <c r="BG238" s="28">
        <v>1.1741758935370101E-2</v>
      </c>
      <c r="BH238" s="28">
        <v>0</v>
      </c>
      <c r="BI238" s="28">
        <v>0</v>
      </c>
      <c r="BJ238" s="28">
        <v>3.0728278650314E-3</v>
      </c>
      <c r="BK238" s="28">
        <v>3.6610993268010002E-4</v>
      </c>
      <c r="BL238" s="28">
        <v>3.12892084414969E-2</v>
      </c>
      <c r="BM238" s="28">
        <v>0.12512719273887399</v>
      </c>
      <c r="BN238" s="28">
        <v>20.121208043266702</v>
      </c>
      <c r="BO238" s="28">
        <v>31137358.722181398</v>
      </c>
    </row>
    <row r="239" spans="1:67" hidden="1" x14ac:dyDescent="0.25">
      <c r="A239" s="28" t="s">
        <v>191</v>
      </c>
      <c r="B239" s="28" t="s">
        <v>382</v>
      </c>
      <c r="C239" s="28">
        <v>2030</v>
      </c>
      <c r="D239" s="28">
        <v>0</v>
      </c>
      <c r="E239" s="28">
        <v>1605.5155749027001</v>
      </c>
      <c r="F239" s="28">
        <v>493.02641254564901</v>
      </c>
      <c r="G239" s="28">
        <v>0</v>
      </c>
      <c r="H239" s="28">
        <v>0</v>
      </c>
      <c r="I239" s="28">
        <v>0</v>
      </c>
      <c r="J239" s="28">
        <v>0</v>
      </c>
      <c r="K239" s="28">
        <v>0</v>
      </c>
      <c r="L239" s="28">
        <v>0</v>
      </c>
      <c r="M239" s="28">
        <v>0</v>
      </c>
      <c r="N239" s="28">
        <v>0</v>
      </c>
      <c r="O239" s="28">
        <v>0</v>
      </c>
      <c r="P239" s="28">
        <v>861</v>
      </c>
      <c r="Q239" s="28">
        <v>400.99770000000001</v>
      </c>
      <c r="R239" s="28">
        <v>0</v>
      </c>
      <c r="S239" s="28">
        <v>10024</v>
      </c>
      <c r="T239" s="28">
        <v>4192.3</v>
      </c>
      <c r="U239" s="28">
        <v>3568</v>
      </c>
      <c r="V239" s="28">
        <v>3532</v>
      </c>
      <c r="W239" s="28">
        <v>878.99395253423995</v>
      </c>
      <c r="X239" s="28">
        <v>3504.2833150016099</v>
      </c>
      <c r="Y239" s="28">
        <v>0.18155777176989801</v>
      </c>
      <c r="Z239" s="28">
        <v>1415.27272727272</v>
      </c>
      <c r="AA239" s="28">
        <v>6883.7015384615397</v>
      </c>
      <c r="AB239" s="28">
        <v>0</v>
      </c>
      <c r="AC239" s="28">
        <v>0</v>
      </c>
      <c r="AD239" s="28">
        <v>0</v>
      </c>
      <c r="AE239" s="28">
        <v>0</v>
      </c>
      <c r="AF239" s="28">
        <v>0</v>
      </c>
      <c r="AG239" s="28">
        <v>0</v>
      </c>
      <c r="AH239" s="28">
        <v>0</v>
      </c>
      <c r="AI239" s="28">
        <v>1248676.26504</v>
      </c>
      <c r="AJ239" s="28">
        <v>0</v>
      </c>
      <c r="AK239" s="28">
        <v>1473594.6946396499</v>
      </c>
      <c r="AL239" s="28">
        <v>0</v>
      </c>
      <c r="AM239" s="28">
        <v>56376444.750476196</v>
      </c>
      <c r="AN239" s="28">
        <v>1029889.667</v>
      </c>
      <c r="AO239" s="28">
        <v>28499237.299199998</v>
      </c>
      <c r="AP239" s="28">
        <v>12652119.5952431</v>
      </c>
      <c r="AQ239" s="28">
        <v>932735.35212001402</v>
      </c>
      <c r="AR239" s="28">
        <v>516.69579657593101</v>
      </c>
      <c r="AS239" s="28">
        <v>2057315.708718</v>
      </c>
      <c r="AT239" s="28">
        <v>14328323.5825838</v>
      </c>
      <c r="AU239" s="28">
        <v>0</v>
      </c>
      <c r="AV239" s="28">
        <v>0</v>
      </c>
      <c r="AW239" s="28">
        <v>0</v>
      </c>
      <c r="AX239" s="28">
        <v>0</v>
      </c>
      <c r="AY239" s="28">
        <v>0</v>
      </c>
      <c r="AZ239" s="28">
        <v>0</v>
      </c>
      <c r="BA239" s="28">
        <v>0</v>
      </c>
      <c r="BB239" s="28">
        <v>1.0528569434048099E-2</v>
      </c>
      <c r="BC239" s="28">
        <v>0</v>
      </c>
      <c r="BD239" s="28">
        <v>1.24250332087969E-2</v>
      </c>
      <c r="BE239" s="28">
        <v>0</v>
      </c>
      <c r="BF239" s="28">
        <v>0.475354044613919</v>
      </c>
      <c r="BG239" s="28">
        <v>8.6838079428623993E-3</v>
      </c>
      <c r="BH239" s="28">
        <v>0.24029943318609401</v>
      </c>
      <c r="BI239" s="28">
        <v>0.106679948499005</v>
      </c>
      <c r="BJ239" s="28">
        <v>7.8646236765558004E-3</v>
      </c>
      <c r="BK239" s="29">
        <v>4.3566677151152702E-6</v>
      </c>
      <c r="BL239" s="28">
        <v>1.73468431277513E-2</v>
      </c>
      <c r="BM239" s="28">
        <v>0.12081333964325</v>
      </c>
      <c r="BN239" s="28">
        <v>21.092771070046901</v>
      </c>
      <c r="BO239" s="28">
        <v>118598853.610817</v>
      </c>
    </row>
    <row r="240" spans="1:67" hidden="1" x14ac:dyDescent="0.25">
      <c r="A240" s="28" t="s">
        <v>190</v>
      </c>
      <c r="B240" s="28" t="s">
        <v>382</v>
      </c>
      <c r="C240" s="28">
        <v>2030</v>
      </c>
      <c r="D240" s="28">
        <v>0</v>
      </c>
      <c r="E240" s="28">
        <v>21.8</v>
      </c>
      <c r="F240" s="28">
        <v>0</v>
      </c>
      <c r="G240" s="28">
        <v>0</v>
      </c>
      <c r="H240" s="28">
        <v>0</v>
      </c>
      <c r="I240" s="28">
        <v>0</v>
      </c>
      <c r="J240" s="28">
        <v>72</v>
      </c>
      <c r="K240" s="28">
        <v>0</v>
      </c>
      <c r="L240" s="28">
        <v>0</v>
      </c>
      <c r="M240" s="28">
        <v>0</v>
      </c>
      <c r="N240" s="28">
        <v>0</v>
      </c>
      <c r="O240" s="28">
        <v>0</v>
      </c>
      <c r="P240" s="28">
        <v>282</v>
      </c>
      <c r="Q240" s="28">
        <v>729.30399999999997</v>
      </c>
      <c r="R240" s="28">
        <v>0</v>
      </c>
      <c r="S240" s="28">
        <v>0</v>
      </c>
      <c r="T240" s="28">
        <v>0</v>
      </c>
      <c r="U240" s="28">
        <v>0</v>
      </c>
      <c r="V240" s="28">
        <v>0</v>
      </c>
      <c r="W240" s="28">
        <v>22.2</v>
      </c>
      <c r="X240" s="28">
        <v>0</v>
      </c>
      <c r="Y240" s="28">
        <v>0</v>
      </c>
      <c r="Z240" s="28">
        <v>251.18181818181799</v>
      </c>
      <c r="AA240" s="28">
        <v>126.5</v>
      </c>
      <c r="AB240" s="28">
        <v>0</v>
      </c>
      <c r="AC240" s="28">
        <v>0</v>
      </c>
      <c r="AD240" s="28">
        <v>0</v>
      </c>
      <c r="AE240" s="28">
        <v>0</v>
      </c>
      <c r="AF240" s="28">
        <v>0</v>
      </c>
      <c r="AG240" s="28">
        <v>0</v>
      </c>
      <c r="AH240" s="28">
        <v>0</v>
      </c>
      <c r="AI240" s="28">
        <v>1340032.757856</v>
      </c>
      <c r="AJ240" s="28">
        <v>22438906.640239999</v>
      </c>
      <c r="AK240" s="28">
        <v>2874251.1552685299</v>
      </c>
      <c r="AL240" s="28">
        <v>0</v>
      </c>
      <c r="AM240" s="28">
        <v>0</v>
      </c>
      <c r="AN240" s="28">
        <v>0</v>
      </c>
      <c r="AO240" s="28">
        <v>0</v>
      </c>
      <c r="AP240" s="28">
        <v>0</v>
      </c>
      <c r="AQ240" s="28">
        <v>41649.666239999999</v>
      </c>
      <c r="AR240" s="28">
        <v>0</v>
      </c>
      <c r="AS240" s="28">
        <v>326669.31593099999</v>
      </c>
      <c r="AT240" s="28">
        <v>216398.10311009199</v>
      </c>
      <c r="AU240" s="28">
        <v>0</v>
      </c>
      <c r="AV240" s="28">
        <v>0</v>
      </c>
      <c r="AW240" s="28">
        <v>0</v>
      </c>
      <c r="AX240" s="28">
        <v>0</v>
      </c>
      <c r="AY240" s="28">
        <v>0</v>
      </c>
      <c r="AZ240" s="28">
        <v>0</v>
      </c>
      <c r="BA240" s="28">
        <v>0</v>
      </c>
      <c r="BB240" s="28">
        <v>4.9197345685787403E-2</v>
      </c>
      <c r="BC240" s="28">
        <v>0.82381168693013995</v>
      </c>
      <c r="BD240" s="28">
        <v>0.105523933534104</v>
      </c>
      <c r="BE240" s="28">
        <v>0</v>
      </c>
      <c r="BF240" s="28">
        <v>0</v>
      </c>
      <c r="BG240" s="28">
        <v>0</v>
      </c>
      <c r="BH240" s="28">
        <v>0</v>
      </c>
      <c r="BI240" s="28">
        <v>0</v>
      </c>
      <c r="BJ240" s="28">
        <v>1.5291066697393999E-3</v>
      </c>
      <c r="BK240" s="28">
        <v>0</v>
      </c>
      <c r="BL240" s="28">
        <v>1.19931868579918E-2</v>
      </c>
      <c r="BM240" s="28">
        <v>7.9447403222360994E-3</v>
      </c>
      <c r="BO240" s="28">
        <v>27237907.638645601</v>
      </c>
    </row>
    <row r="241" spans="1:67" hidden="1" x14ac:dyDescent="0.25">
      <c r="A241" s="28" t="s">
        <v>192</v>
      </c>
      <c r="B241" s="28" t="s">
        <v>382</v>
      </c>
      <c r="C241" s="28">
        <v>2030</v>
      </c>
      <c r="D241" s="28">
        <v>0</v>
      </c>
      <c r="E241" s="28">
        <v>12.4</v>
      </c>
      <c r="F241" s="28">
        <v>26.696885667263601</v>
      </c>
      <c r="G241" s="28">
        <v>0</v>
      </c>
      <c r="H241" s="28">
        <v>0</v>
      </c>
      <c r="I241" s="28">
        <v>0</v>
      </c>
      <c r="J241" s="28">
        <v>50</v>
      </c>
      <c r="K241" s="28">
        <v>0</v>
      </c>
      <c r="L241" s="28">
        <v>0</v>
      </c>
      <c r="M241" s="28">
        <v>0</v>
      </c>
      <c r="N241" s="28">
        <v>0</v>
      </c>
      <c r="O241" s="28">
        <v>0</v>
      </c>
      <c r="P241" s="28">
        <v>22471.4</v>
      </c>
      <c r="Q241" s="28">
        <v>3837.9393</v>
      </c>
      <c r="R241" s="28">
        <v>0</v>
      </c>
      <c r="S241" s="28">
        <v>2635.6</v>
      </c>
      <c r="T241" s="28">
        <v>578.79999999999995</v>
      </c>
      <c r="U241" s="28">
        <v>1163</v>
      </c>
      <c r="V241" s="28">
        <v>0</v>
      </c>
      <c r="W241" s="28">
        <v>69.099999999999994</v>
      </c>
      <c r="X241" s="28">
        <v>314</v>
      </c>
      <c r="Y241" s="28">
        <v>0.29945684431449798</v>
      </c>
      <c r="Z241" s="28">
        <v>539.45454545454504</v>
      </c>
      <c r="AA241" s="28">
        <v>274.2</v>
      </c>
      <c r="AB241" s="28">
        <v>0</v>
      </c>
      <c r="AC241" s="28">
        <v>2794.7407499999999</v>
      </c>
      <c r="AD241" s="28">
        <v>0</v>
      </c>
      <c r="AE241" s="28">
        <v>0</v>
      </c>
      <c r="AF241" s="28">
        <v>0</v>
      </c>
      <c r="AG241" s="28">
        <v>0</v>
      </c>
      <c r="AH241" s="28">
        <v>0</v>
      </c>
      <c r="AI241" s="28">
        <v>88914851.839731693</v>
      </c>
      <c r="AJ241" s="28">
        <v>10231469.856000001</v>
      </c>
      <c r="AK241" s="28">
        <v>9750582.3989146408</v>
      </c>
      <c r="AL241" s="28">
        <v>0</v>
      </c>
      <c r="AM241" s="28">
        <v>6563941.5296171401</v>
      </c>
      <c r="AN241" s="28">
        <v>0</v>
      </c>
      <c r="AO241" s="28">
        <v>9289409.4671999998</v>
      </c>
      <c r="AP241" s="28">
        <v>0</v>
      </c>
      <c r="AQ241" s="28">
        <v>316262.85024</v>
      </c>
      <c r="AR241" s="28">
        <v>722.75147281573595</v>
      </c>
      <c r="AS241" s="28">
        <v>670337.28225699998</v>
      </c>
      <c r="AT241" s="28">
        <v>524200.451995318</v>
      </c>
      <c r="AU241" s="28">
        <v>0</v>
      </c>
      <c r="AV241" s="29">
        <v>2.2134005444880598E-5</v>
      </c>
      <c r="AW241" s="28">
        <v>0</v>
      </c>
      <c r="AX241" s="28">
        <v>0</v>
      </c>
      <c r="AY241" s="28">
        <v>0</v>
      </c>
      <c r="AZ241" s="28">
        <v>0</v>
      </c>
      <c r="BA241" s="28">
        <v>0</v>
      </c>
      <c r="BB241" s="28">
        <v>0.70419476824509697</v>
      </c>
      <c r="BC241" s="28">
        <v>8.1031991787372804E-2</v>
      </c>
      <c r="BD241" s="28">
        <v>7.7223421853470295E-2</v>
      </c>
      <c r="BE241" s="28">
        <v>0</v>
      </c>
      <c r="BF241" s="28">
        <v>5.1985615322789398E-2</v>
      </c>
      <c r="BG241" s="28">
        <v>0</v>
      </c>
      <c r="BH241" s="28">
        <v>7.3570988552956296E-2</v>
      </c>
      <c r="BI241" s="28">
        <v>0</v>
      </c>
      <c r="BJ241" s="28">
        <v>2.5047631517254002E-3</v>
      </c>
      <c r="BK241" s="29">
        <v>5.7241034019341604E-6</v>
      </c>
      <c r="BL241" s="28">
        <v>5.3089894135557002E-3</v>
      </c>
      <c r="BM241" s="28">
        <v>4.1516035641850002E-3</v>
      </c>
      <c r="BN241" s="28">
        <v>2.6905883179530998</v>
      </c>
      <c r="BO241" s="28">
        <v>126264573.16817801</v>
      </c>
    </row>
    <row r="242" spans="1:67" hidden="1" x14ac:dyDescent="0.25">
      <c r="A242" s="28" t="s">
        <v>194</v>
      </c>
      <c r="B242" s="28" t="s">
        <v>382</v>
      </c>
      <c r="C242" s="28">
        <v>2030</v>
      </c>
      <c r="D242" s="28">
        <v>0</v>
      </c>
      <c r="E242" s="28">
        <v>147.73921831668099</v>
      </c>
      <c r="F242" s="28">
        <v>13.939728895809401</v>
      </c>
      <c r="G242" s="28">
        <v>0</v>
      </c>
      <c r="H242" s="28">
        <v>0</v>
      </c>
      <c r="I242" s="28">
        <v>0</v>
      </c>
      <c r="J242" s="28">
        <v>59.7</v>
      </c>
      <c r="K242" s="28">
        <v>5083.3999999999996</v>
      </c>
      <c r="L242" s="28">
        <v>0</v>
      </c>
      <c r="M242" s="28">
        <v>0</v>
      </c>
      <c r="N242" s="28">
        <v>0</v>
      </c>
      <c r="O242" s="28">
        <v>0</v>
      </c>
      <c r="P242" s="28">
        <v>337.20499999999998</v>
      </c>
      <c r="Q242" s="28">
        <v>1148.2419</v>
      </c>
      <c r="R242" s="28">
        <v>0</v>
      </c>
      <c r="S242" s="28">
        <v>3426.5</v>
      </c>
      <c r="T242" s="28">
        <v>2826.8</v>
      </c>
      <c r="U242" s="28">
        <v>1201.0999999999999</v>
      </c>
      <c r="V242" s="28">
        <v>0</v>
      </c>
      <c r="W242" s="28">
        <v>241.8</v>
      </c>
      <c r="X242" s="28">
        <v>0</v>
      </c>
      <c r="Y242" s="28">
        <v>111.408491366514</v>
      </c>
      <c r="Z242" s="28">
        <v>433.636363636363</v>
      </c>
      <c r="AA242" s="28">
        <v>2395.1879965181201</v>
      </c>
      <c r="AB242" s="28">
        <v>0</v>
      </c>
      <c r="AC242" s="28">
        <v>110466.1327</v>
      </c>
      <c r="AD242" s="28">
        <v>29880067.132063001</v>
      </c>
      <c r="AE242" s="28">
        <v>0</v>
      </c>
      <c r="AF242" s="28">
        <v>0</v>
      </c>
      <c r="AG242" s="28">
        <v>0</v>
      </c>
      <c r="AH242" s="28">
        <v>0</v>
      </c>
      <c r="AI242" s="28">
        <v>1883347.3204548</v>
      </c>
      <c r="AJ242" s="28">
        <v>0</v>
      </c>
      <c r="AK242" s="28">
        <v>4233063.5550892903</v>
      </c>
      <c r="AL242" s="28">
        <v>0</v>
      </c>
      <c r="AM242" s="28">
        <v>14546171.196856599</v>
      </c>
      <c r="AN242" s="28">
        <v>311251.324029663</v>
      </c>
      <c r="AO242" s="28">
        <v>9593731.4798399992</v>
      </c>
      <c r="AP242" s="28">
        <v>0</v>
      </c>
      <c r="AQ242" s="28">
        <v>323879.11096000002</v>
      </c>
      <c r="AR242" s="28">
        <v>257407.366964174</v>
      </c>
      <c r="AS242" s="28">
        <v>587414.17465399997</v>
      </c>
      <c r="AT242" s="28">
        <v>5074441.4399399301</v>
      </c>
      <c r="AU242" s="28">
        <v>0</v>
      </c>
      <c r="AV242" s="28">
        <v>1.6536539189060001E-3</v>
      </c>
      <c r="AW242" s="28">
        <v>0.44729808949049199</v>
      </c>
      <c r="AX242" s="28">
        <v>0</v>
      </c>
      <c r="AY242" s="28">
        <v>0</v>
      </c>
      <c r="AZ242" s="28">
        <v>0</v>
      </c>
      <c r="BA242" s="28">
        <v>0</v>
      </c>
      <c r="BB242" s="28">
        <v>2.8193298715266501E-2</v>
      </c>
      <c r="BC242" s="28">
        <v>0</v>
      </c>
      <c r="BD242" s="28">
        <v>6.3368038382065797E-2</v>
      </c>
      <c r="BE242" s="28">
        <v>0</v>
      </c>
      <c r="BF242" s="28">
        <v>0.217753010962073</v>
      </c>
      <c r="BG242" s="28">
        <v>4.6593644510409997E-3</v>
      </c>
      <c r="BH242" s="28">
        <v>0.143616068299005</v>
      </c>
      <c r="BI242" s="28">
        <v>0</v>
      </c>
      <c r="BJ242" s="28">
        <v>4.8483996678451999E-3</v>
      </c>
      <c r="BK242" s="28">
        <v>3.8533321546758998E-3</v>
      </c>
      <c r="BL242" s="28">
        <v>8.7934621063961004E-3</v>
      </c>
      <c r="BM242" s="28">
        <v>7.5963281852231904E-2</v>
      </c>
      <c r="BN242" s="28">
        <v>35.353616663573902</v>
      </c>
      <c r="BO242" s="28">
        <v>66801240.233551502</v>
      </c>
    </row>
    <row r="243" spans="1:67" hidden="1" x14ac:dyDescent="0.25">
      <c r="A243" s="28" t="s">
        <v>193</v>
      </c>
      <c r="B243" s="28" t="s">
        <v>382</v>
      </c>
      <c r="C243" s="28">
        <v>2030</v>
      </c>
      <c r="D243" s="28">
        <v>0</v>
      </c>
      <c r="E243" s="28">
        <v>63</v>
      </c>
      <c r="F243" s="28">
        <v>0.28404984182912002</v>
      </c>
      <c r="G243" s="28">
        <v>0</v>
      </c>
      <c r="H243" s="28">
        <v>0</v>
      </c>
      <c r="I243" s="28">
        <v>0</v>
      </c>
      <c r="J243" s="28">
        <v>0</v>
      </c>
      <c r="K243" s="28">
        <v>10630</v>
      </c>
      <c r="L243" s="28">
        <v>0</v>
      </c>
      <c r="M243" s="28">
        <v>0</v>
      </c>
      <c r="N243" s="28">
        <v>0</v>
      </c>
      <c r="O243" s="28">
        <v>0</v>
      </c>
      <c r="P243" s="28">
        <v>246</v>
      </c>
      <c r="Q243" s="28">
        <v>1626.41919999999</v>
      </c>
      <c r="R243" s="28">
        <v>0</v>
      </c>
      <c r="S243" s="28">
        <v>0</v>
      </c>
      <c r="T243" s="28">
        <v>1093.4000000000001</v>
      </c>
      <c r="U243" s="28">
        <v>0</v>
      </c>
      <c r="V243" s="28">
        <v>0</v>
      </c>
      <c r="W243" s="28">
        <v>5.4</v>
      </c>
      <c r="X243" s="28">
        <v>0</v>
      </c>
      <c r="Y243" s="28">
        <v>0</v>
      </c>
      <c r="Z243" s="28">
        <v>164.18181818181799</v>
      </c>
      <c r="AA243" s="28">
        <v>1236.5774361736601</v>
      </c>
      <c r="AB243" s="28">
        <v>0</v>
      </c>
      <c r="AC243" s="28">
        <v>0</v>
      </c>
      <c r="AD243" s="28">
        <v>3386202.2796771</v>
      </c>
      <c r="AE243" s="28">
        <v>0</v>
      </c>
      <c r="AF243" s="28">
        <v>0</v>
      </c>
      <c r="AG243" s="28">
        <v>0</v>
      </c>
      <c r="AH243" s="28">
        <v>0</v>
      </c>
      <c r="AI243" s="28">
        <v>1991034.5915999999</v>
      </c>
      <c r="AJ243" s="28">
        <v>0</v>
      </c>
      <c r="AK243" s="28">
        <v>5695110.03893298</v>
      </c>
      <c r="AL243" s="28">
        <v>0</v>
      </c>
      <c r="AM243" s="28">
        <v>0</v>
      </c>
      <c r="AN243" s="28">
        <v>501614.5527</v>
      </c>
      <c r="AO243" s="28">
        <v>0</v>
      </c>
      <c r="AP243" s="28">
        <v>0</v>
      </c>
      <c r="AQ243" s="28">
        <v>24715.186559999998</v>
      </c>
      <c r="AR243" s="28">
        <v>0</v>
      </c>
      <c r="AS243" s="28">
        <v>222287.40115699999</v>
      </c>
      <c r="AT243" s="28">
        <v>2447562.72531287</v>
      </c>
      <c r="AU243" s="28">
        <v>0</v>
      </c>
      <c r="AV243" s="28">
        <v>0</v>
      </c>
      <c r="AW243" s="28">
        <v>0.23731968498577</v>
      </c>
      <c r="AX243" s="28">
        <v>0</v>
      </c>
      <c r="AY243" s="28">
        <v>0</v>
      </c>
      <c r="AZ243" s="28">
        <v>0</v>
      </c>
      <c r="BA243" s="28">
        <v>0</v>
      </c>
      <c r="BB243" s="28">
        <v>0.139540305938055</v>
      </c>
      <c r="BC243" s="28">
        <v>0</v>
      </c>
      <c r="BD243" s="28">
        <v>0.39913791580335101</v>
      </c>
      <c r="BE243" s="28">
        <v>0</v>
      </c>
      <c r="BF243" s="28">
        <v>0</v>
      </c>
      <c r="BG243" s="28">
        <v>3.5155314951354197E-2</v>
      </c>
      <c r="BH243" s="28">
        <v>0</v>
      </c>
      <c r="BI243" s="28">
        <v>0</v>
      </c>
      <c r="BJ243" s="28">
        <v>1.7321470498044E-3</v>
      </c>
      <c r="BK243" s="28">
        <v>0</v>
      </c>
      <c r="BL243" s="28">
        <v>1.5578861409282101E-2</v>
      </c>
      <c r="BM243" s="28">
        <v>0.171535769862381</v>
      </c>
      <c r="BN243" s="28">
        <v>3.5631206863364899</v>
      </c>
      <c r="BO243" s="28">
        <v>14268526.7759399</v>
      </c>
    </row>
    <row r="244" spans="1:67" hidden="1" x14ac:dyDescent="0.25">
      <c r="A244" s="28" t="s">
        <v>195</v>
      </c>
      <c r="B244" s="28" t="s">
        <v>382</v>
      </c>
      <c r="C244" s="28">
        <v>2030</v>
      </c>
      <c r="D244" s="28">
        <v>0</v>
      </c>
      <c r="E244" s="28">
        <v>0</v>
      </c>
      <c r="F244" s="28">
        <v>34.533299672233802</v>
      </c>
      <c r="G244" s="28">
        <v>0</v>
      </c>
      <c r="H244" s="28">
        <v>0</v>
      </c>
      <c r="I244" s="28">
        <v>0</v>
      </c>
      <c r="J244" s="28">
        <v>0</v>
      </c>
      <c r="K244" s="28">
        <v>4202</v>
      </c>
      <c r="L244" s="28">
        <v>0</v>
      </c>
      <c r="M244" s="28">
        <v>0</v>
      </c>
      <c r="N244" s="28">
        <v>0</v>
      </c>
      <c r="O244" s="28">
        <v>0</v>
      </c>
      <c r="P244" s="28">
        <v>308.3</v>
      </c>
      <c r="Q244" s="28">
        <v>8316.3415572115591</v>
      </c>
      <c r="R244" s="28">
        <v>0</v>
      </c>
      <c r="S244" s="28">
        <v>94</v>
      </c>
      <c r="T244" s="28">
        <v>150</v>
      </c>
      <c r="U244" s="28">
        <v>0</v>
      </c>
      <c r="V244" s="28">
        <v>0</v>
      </c>
      <c r="W244" s="28">
        <v>0</v>
      </c>
      <c r="X244" s="28">
        <v>0</v>
      </c>
      <c r="Y244" s="28">
        <v>0</v>
      </c>
      <c r="Z244" s="28">
        <v>31.272727272727199</v>
      </c>
      <c r="AA244" s="28">
        <v>92</v>
      </c>
      <c r="AB244" s="28">
        <v>0</v>
      </c>
      <c r="AC244" s="28">
        <v>0</v>
      </c>
      <c r="AD244" s="28">
        <v>28184332.567762099</v>
      </c>
      <c r="AE244" s="28">
        <v>0</v>
      </c>
      <c r="AF244" s="28">
        <v>0</v>
      </c>
      <c r="AG244" s="28">
        <v>0</v>
      </c>
      <c r="AH244" s="28">
        <v>0</v>
      </c>
      <c r="AI244" s="28">
        <v>893051.88866399997</v>
      </c>
      <c r="AJ244" s="28">
        <v>0</v>
      </c>
      <c r="AK244" s="28">
        <v>34641876.9082826</v>
      </c>
      <c r="AL244" s="28">
        <v>0</v>
      </c>
      <c r="AM244" s="28">
        <v>551028.18799999997</v>
      </c>
      <c r="AN244" s="28">
        <v>232271.6488</v>
      </c>
      <c r="AO244" s="28">
        <v>0</v>
      </c>
      <c r="AP244" s="28">
        <v>0</v>
      </c>
      <c r="AQ244" s="28">
        <v>0</v>
      </c>
      <c r="AR244" s="28">
        <v>0</v>
      </c>
      <c r="AS244" s="28">
        <v>50553.014067999196</v>
      </c>
      <c r="AT244" s="28">
        <v>197863.70095514899</v>
      </c>
      <c r="AU244" s="28">
        <v>0</v>
      </c>
      <c r="AV244" s="28">
        <v>0</v>
      </c>
      <c r="AW244" s="28">
        <v>0.43527269355056603</v>
      </c>
      <c r="AX244" s="28">
        <v>0</v>
      </c>
      <c r="AY244" s="28">
        <v>0</v>
      </c>
      <c r="AZ244" s="28">
        <v>0</v>
      </c>
      <c r="BA244" s="28">
        <v>0</v>
      </c>
      <c r="BB244" s="28">
        <v>1.37920988593438E-2</v>
      </c>
      <c r="BC244" s="28">
        <v>0</v>
      </c>
      <c r="BD244" s="28">
        <v>0.53500160187446399</v>
      </c>
      <c r="BE244" s="28">
        <v>0</v>
      </c>
      <c r="BF244" s="28">
        <v>8.5099593200013996E-3</v>
      </c>
      <c r="BG244" s="28">
        <v>3.5871527546565999E-3</v>
      </c>
      <c r="BH244" s="28">
        <v>0</v>
      </c>
      <c r="BI244" s="28">
        <v>0</v>
      </c>
      <c r="BJ244" s="28">
        <v>0</v>
      </c>
      <c r="BK244" s="28">
        <v>0</v>
      </c>
      <c r="BL244" s="28">
        <v>7.8072973867920003E-4</v>
      </c>
      <c r="BM244" s="28">
        <v>3.0557639022874001E-3</v>
      </c>
      <c r="BN244" s="28">
        <v>29.917688003529399</v>
      </c>
      <c r="BO244" s="28">
        <v>64750977.916531898</v>
      </c>
    </row>
    <row r="245" spans="1:67" hidden="1" x14ac:dyDescent="0.25">
      <c r="A245" s="28" t="s">
        <v>146</v>
      </c>
      <c r="B245" s="28" t="s">
        <v>382</v>
      </c>
      <c r="C245" s="28">
        <v>2032</v>
      </c>
      <c r="D245" s="28">
        <v>0</v>
      </c>
      <c r="E245" s="28">
        <v>2</v>
      </c>
      <c r="F245" s="28">
        <v>4.1369977220181902</v>
      </c>
      <c r="G245" s="28">
        <v>0</v>
      </c>
      <c r="H245" s="28">
        <v>0</v>
      </c>
      <c r="I245" s="28">
        <v>0</v>
      </c>
      <c r="J245" s="28">
        <v>0</v>
      </c>
      <c r="K245" s="28">
        <v>4730.3</v>
      </c>
      <c r="L245" s="28">
        <v>0</v>
      </c>
      <c r="M245" s="28">
        <v>0</v>
      </c>
      <c r="N245" s="28">
        <v>0</v>
      </c>
      <c r="O245" s="28">
        <v>0</v>
      </c>
      <c r="P245" s="28">
        <v>3144</v>
      </c>
      <c r="Q245" s="28">
        <v>0</v>
      </c>
      <c r="R245" s="28">
        <v>0</v>
      </c>
      <c r="S245" s="28">
        <v>9623.5</v>
      </c>
      <c r="T245" s="28">
        <v>2255</v>
      </c>
      <c r="U245" s="28">
        <v>5525.4</v>
      </c>
      <c r="V245" s="28">
        <v>0</v>
      </c>
      <c r="W245" s="28">
        <v>1569.1</v>
      </c>
      <c r="X245" s="28">
        <v>0</v>
      </c>
      <c r="Y245" s="28">
        <v>10.065624864558799</v>
      </c>
      <c r="Z245" s="28">
        <v>446.09090909090799</v>
      </c>
      <c r="AA245" s="28">
        <v>617.52205132418499</v>
      </c>
      <c r="AB245" s="28">
        <v>0</v>
      </c>
      <c r="AC245" s="28">
        <v>0</v>
      </c>
      <c r="AD245" s="28">
        <v>33547877.941440001</v>
      </c>
      <c r="AE245" s="28">
        <v>0</v>
      </c>
      <c r="AF245" s="28">
        <v>0</v>
      </c>
      <c r="AG245" s="28">
        <v>0</v>
      </c>
      <c r="AH245" s="28">
        <v>0</v>
      </c>
      <c r="AI245" s="28">
        <v>8518086.4723679908</v>
      </c>
      <c r="AJ245" s="28">
        <v>0</v>
      </c>
      <c r="AK245" s="28">
        <v>0</v>
      </c>
      <c r="AL245" s="28">
        <v>0</v>
      </c>
      <c r="AM245" s="28">
        <v>25212681.252126001</v>
      </c>
      <c r="AN245" s="28">
        <v>4635758.4516799999</v>
      </c>
      <c r="AO245" s="28">
        <v>44133880.541759998</v>
      </c>
      <c r="AP245" s="28">
        <v>0</v>
      </c>
      <c r="AQ245" s="28">
        <v>868622.71296000003</v>
      </c>
      <c r="AR245" s="28">
        <v>23805.341466282502</v>
      </c>
      <c r="AS245" s="28">
        <v>675287.22202899901</v>
      </c>
      <c r="AT245" s="28">
        <v>1289607.9102657901</v>
      </c>
      <c r="AU245" s="28">
        <v>0</v>
      </c>
      <c r="AV245" s="28">
        <v>0</v>
      </c>
      <c r="AW245" s="28">
        <v>0.28213873634002601</v>
      </c>
      <c r="AX245" s="28">
        <v>0</v>
      </c>
      <c r="AY245" s="28">
        <v>0</v>
      </c>
      <c r="AZ245" s="28">
        <v>0</v>
      </c>
      <c r="BA245" s="28">
        <v>0</v>
      </c>
      <c r="BB245" s="28">
        <v>7.1637382177914904E-2</v>
      </c>
      <c r="BC245" s="28">
        <v>0</v>
      </c>
      <c r="BD245" s="28">
        <v>0</v>
      </c>
      <c r="BE245" s="28">
        <v>0</v>
      </c>
      <c r="BF245" s="28">
        <v>0.21203946314087899</v>
      </c>
      <c r="BG245" s="28">
        <v>3.8986878210826401E-2</v>
      </c>
      <c r="BH245" s="28">
        <v>0.37116735990185101</v>
      </c>
      <c r="BI245" s="28">
        <v>0</v>
      </c>
      <c r="BJ245" s="28">
        <v>7.3051450532450003E-3</v>
      </c>
      <c r="BK245" s="28">
        <v>2.00203690116E-4</v>
      </c>
      <c r="BL245" s="28">
        <v>5.6791873340663003E-3</v>
      </c>
      <c r="BM245" s="28">
        <v>1.08456441510731E-2</v>
      </c>
      <c r="BN245" s="28">
        <v>47.916004365408298</v>
      </c>
      <c r="BO245" s="28">
        <v>118905607.846095</v>
      </c>
    </row>
    <row r="246" spans="1:67" hidden="1" x14ac:dyDescent="0.25">
      <c r="A246" s="28" t="s">
        <v>149</v>
      </c>
      <c r="B246" s="28" t="s">
        <v>382</v>
      </c>
      <c r="C246" s="28">
        <v>2032</v>
      </c>
      <c r="D246" s="28">
        <v>0</v>
      </c>
      <c r="E246" s="28">
        <v>20.085069661042599</v>
      </c>
      <c r="F246" s="28">
        <v>58.912549580453501</v>
      </c>
      <c r="G246" s="28">
        <v>0</v>
      </c>
      <c r="H246" s="28">
        <v>0</v>
      </c>
      <c r="I246" s="28">
        <v>0</v>
      </c>
      <c r="J246" s="28">
        <v>8</v>
      </c>
      <c r="K246" s="28">
        <v>3525.8</v>
      </c>
      <c r="L246" s="28">
        <v>0</v>
      </c>
      <c r="M246" s="28">
        <v>0</v>
      </c>
      <c r="N246" s="28">
        <v>0</v>
      </c>
      <c r="O246" s="28">
        <v>0</v>
      </c>
      <c r="P246" s="28">
        <v>1355</v>
      </c>
      <c r="Q246" s="28">
        <v>0</v>
      </c>
      <c r="R246" s="28">
        <v>0</v>
      </c>
      <c r="S246" s="28">
        <v>4548.8</v>
      </c>
      <c r="T246" s="28">
        <v>715.6</v>
      </c>
      <c r="U246" s="28">
        <v>1817.8</v>
      </c>
      <c r="V246" s="28">
        <v>0</v>
      </c>
      <c r="W246" s="28">
        <v>266.60000000000002</v>
      </c>
      <c r="X246" s="28">
        <v>28</v>
      </c>
      <c r="Y246" s="28">
        <v>24.5430983153325</v>
      </c>
      <c r="Z246" s="28">
        <v>322.90909090909099</v>
      </c>
      <c r="AA246" s="28">
        <v>656.72200888459702</v>
      </c>
      <c r="AB246" s="28">
        <v>0</v>
      </c>
      <c r="AC246" s="28">
        <v>0</v>
      </c>
      <c r="AD246" s="28">
        <v>13086119.708879501</v>
      </c>
      <c r="AE246" s="28">
        <v>0</v>
      </c>
      <c r="AF246" s="28">
        <v>0</v>
      </c>
      <c r="AG246" s="28">
        <v>0</v>
      </c>
      <c r="AH246" s="28">
        <v>0</v>
      </c>
      <c r="AI246" s="28">
        <v>3068094.9574079998</v>
      </c>
      <c r="AJ246" s="28">
        <v>0</v>
      </c>
      <c r="AK246" s="28">
        <v>0</v>
      </c>
      <c r="AL246" s="28">
        <v>0</v>
      </c>
      <c r="AM246" s="28">
        <v>1915783.7707169999</v>
      </c>
      <c r="AN246" s="28">
        <v>128790.411997648</v>
      </c>
      <c r="AO246" s="28">
        <v>14519594.60832</v>
      </c>
      <c r="AP246" s="28">
        <v>0</v>
      </c>
      <c r="AQ246" s="28">
        <v>40276.600319999998</v>
      </c>
      <c r="AR246" s="28">
        <v>63078.509137904002</v>
      </c>
      <c r="AS246" s="28">
        <v>475588.09787200001</v>
      </c>
      <c r="AT246" s="28">
        <v>1430253.57172149</v>
      </c>
      <c r="AU246" s="28">
        <v>0</v>
      </c>
      <c r="AV246" s="28">
        <v>0</v>
      </c>
      <c r="AW246" s="28">
        <v>0.37682209989318999</v>
      </c>
      <c r="AX246" s="28">
        <v>0</v>
      </c>
      <c r="AY246" s="28">
        <v>0</v>
      </c>
      <c r="AZ246" s="28">
        <v>0</v>
      </c>
      <c r="BA246" s="28">
        <v>0</v>
      </c>
      <c r="BB246" s="28">
        <v>8.8347501799001804E-2</v>
      </c>
      <c r="BC246" s="28">
        <v>0</v>
      </c>
      <c r="BD246" s="28">
        <v>0</v>
      </c>
      <c r="BE246" s="28">
        <v>0</v>
      </c>
      <c r="BF246" s="28">
        <v>5.5166059877399899E-2</v>
      </c>
      <c r="BG246" s="28">
        <v>3.7085915897691001E-3</v>
      </c>
      <c r="BH246" s="28">
        <v>0.41809980740069502</v>
      </c>
      <c r="BI246" s="28">
        <v>0</v>
      </c>
      <c r="BJ246" s="28">
        <v>1.1597871215285999E-3</v>
      </c>
      <c r="BK246" s="28">
        <v>1.8163807759872001E-3</v>
      </c>
      <c r="BL246" s="28">
        <v>1.3694823959368999E-2</v>
      </c>
      <c r="BM246" s="28">
        <v>4.1184947583057997E-2</v>
      </c>
      <c r="BN246" s="28">
        <v>13.1582342301268</v>
      </c>
      <c r="BO246" s="28">
        <v>34727580.236373603</v>
      </c>
    </row>
    <row r="247" spans="1:67" hidden="1" x14ac:dyDescent="0.25">
      <c r="A247" s="28" t="s">
        <v>148</v>
      </c>
      <c r="B247" s="28" t="s">
        <v>382</v>
      </c>
      <c r="C247" s="28">
        <v>2032</v>
      </c>
      <c r="D247" s="28">
        <v>0</v>
      </c>
      <c r="E247" s="28">
        <v>1080.0297499999999</v>
      </c>
      <c r="F247" s="28">
        <v>1285.17316505079</v>
      </c>
      <c r="G247" s="28">
        <v>3.2792462421140002E-4</v>
      </c>
      <c r="H247" s="28">
        <v>0</v>
      </c>
      <c r="I247" s="28">
        <v>0</v>
      </c>
      <c r="J247" s="28">
        <v>25.9</v>
      </c>
      <c r="K247" s="28">
        <v>996</v>
      </c>
      <c r="L247" s="28">
        <v>302.39999999999998</v>
      </c>
      <c r="M247" s="28">
        <v>0</v>
      </c>
      <c r="N247" s="28">
        <v>0</v>
      </c>
      <c r="O247" s="28">
        <v>0</v>
      </c>
      <c r="P247" s="28">
        <v>2589</v>
      </c>
      <c r="Q247" s="28">
        <v>617.29999999999995</v>
      </c>
      <c r="R247" s="28">
        <v>0</v>
      </c>
      <c r="S247" s="28">
        <v>11188.0428474813</v>
      </c>
      <c r="T247" s="28">
        <v>2339.6082435181202</v>
      </c>
      <c r="U247" s="28">
        <v>3937</v>
      </c>
      <c r="V247" s="28">
        <v>0</v>
      </c>
      <c r="W247" s="28">
        <v>303</v>
      </c>
      <c r="X247" s="28">
        <v>363.85163012433202</v>
      </c>
      <c r="Y247" s="28">
        <v>1347.54755212034</v>
      </c>
      <c r="Z247" s="28">
        <v>2421.2727272727202</v>
      </c>
      <c r="AA247" s="28">
        <v>7659.19847215557</v>
      </c>
      <c r="AB247" s="28">
        <v>0</v>
      </c>
      <c r="AC247" s="28">
        <v>0</v>
      </c>
      <c r="AD247" s="28">
        <v>6869120.7696000002</v>
      </c>
      <c r="AE247" s="28">
        <v>1745547.63493644</v>
      </c>
      <c r="AF247" s="28">
        <v>0</v>
      </c>
      <c r="AG247" s="28">
        <v>0</v>
      </c>
      <c r="AH247" s="28">
        <v>0</v>
      </c>
      <c r="AI247" s="28">
        <v>8349024.8330863304</v>
      </c>
      <c r="AJ247" s="28">
        <v>0</v>
      </c>
      <c r="AK247" s="28">
        <v>1616691.7188456899</v>
      </c>
      <c r="AL247" s="28">
        <v>0</v>
      </c>
      <c r="AM247" s="28">
        <v>18823891.787638798</v>
      </c>
      <c r="AN247" s="28">
        <v>2459186.3656151802</v>
      </c>
      <c r="AO247" s="28">
        <v>31446607.972800002</v>
      </c>
      <c r="AP247" s="28">
        <v>0</v>
      </c>
      <c r="AQ247" s="28">
        <v>183564.5184</v>
      </c>
      <c r="AR247" s="28">
        <v>3997572.2282698401</v>
      </c>
      <c r="AS247" s="28">
        <v>4589554.542874</v>
      </c>
      <c r="AT247" s="28">
        <v>21612267.341726899</v>
      </c>
      <c r="AU247" s="28">
        <v>0</v>
      </c>
      <c r="AV247" s="28">
        <v>0</v>
      </c>
      <c r="AW247" s="28">
        <v>6.7547606644551506E-2</v>
      </c>
      <c r="AX247" s="28">
        <v>1.7164869999931599E-2</v>
      </c>
      <c r="AY247" s="28">
        <v>0</v>
      </c>
      <c r="AZ247" s="28">
        <v>0</v>
      </c>
      <c r="BA247" s="28">
        <v>0</v>
      </c>
      <c r="BB247" s="28">
        <v>8.2100266425181506E-2</v>
      </c>
      <c r="BC247" s="28">
        <v>0</v>
      </c>
      <c r="BD247" s="28">
        <v>1.5897763331427301E-2</v>
      </c>
      <c r="BE247" s="28">
        <v>0</v>
      </c>
      <c r="BF247" s="28">
        <v>0.18510503463823599</v>
      </c>
      <c r="BG247" s="28">
        <v>2.41824476322158E-2</v>
      </c>
      <c r="BH247" s="28">
        <v>0.30923071189150197</v>
      </c>
      <c r="BI247" s="28">
        <v>0</v>
      </c>
      <c r="BJ247" s="28">
        <v>1.8050845659394999E-3</v>
      </c>
      <c r="BK247" s="28">
        <v>3.9310189100675602E-2</v>
      </c>
      <c r="BL247" s="28">
        <v>4.5131456460594403E-2</v>
      </c>
      <c r="BM247" s="28">
        <v>0.212524569309744</v>
      </c>
      <c r="BN247" s="28">
        <v>16.178485128686599</v>
      </c>
      <c r="BO247" s="28">
        <v>101693029.71379299</v>
      </c>
    </row>
    <row r="248" spans="1:67" x14ac:dyDescent="0.25">
      <c r="A248" s="28" t="s">
        <v>150</v>
      </c>
      <c r="B248" s="28" t="s">
        <v>382</v>
      </c>
      <c r="C248" s="28">
        <v>2032</v>
      </c>
      <c r="D248" s="28">
        <v>0</v>
      </c>
      <c r="E248" s="28">
        <v>200.39999999999901</v>
      </c>
      <c r="F248" s="28">
        <v>2567.4453414996101</v>
      </c>
      <c r="G248" s="28">
        <v>0.44327733497921601</v>
      </c>
      <c r="H248" s="28">
        <v>0</v>
      </c>
      <c r="I248" s="28">
        <v>0</v>
      </c>
      <c r="J248" s="28">
        <v>602.1</v>
      </c>
      <c r="K248" s="28">
        <v>0</v>
      </c>
      <c r="L248" s="28">
        <v>965.54700000000003</v>
      </c>
      <c r="M248" s="28">
        <v>0</v>
      </c>
      <c r="N248" s="28">
        <v>2647.9246979999998</v>
      </c>
      <c r="O248" s="28">
        <v>0</v>
      </c>
      <c r="P248" s="28">
        <v>10862.84</v>
      </c>
      <c r="Q248" s="28">
        <v>6084.4171121442696</v>
      </c>
      <c r="R248" s="28">
        <v>0</v>
      </c>
      <c r="S248" s="28">
        <v>19692.7</v>
      </c>
      <c r="T248" s="28">
        <v>12864.5748869405</v>
      </c>
      <c r="U248" s="28">
        <v>0</v>
      </c>
      <c r="V248" s="28">
        <v>0</v>
      </c>
      <c r="W248" s="28">
        <v>841.2</v>
      </c>
      <c r="X248" s="28">
        <v>9113.0575608547606</v>
      </c>
      <c r="Y248" s="28">
        <v>2644.9099311198702</v>
      </c>
      <c r="Z248" s="30">
        <v>15983.727272727199</v>
      </c>
      <c r="AA248" s="28">
        <v>31406.754906264501</v>
      </c>
      <c r="AB248" s="28">
        <v>0</v>
      </c>
      <c r="AC248" s="28">
        <v>311618.19825000002</v>
      </c>
      <c r="AD248" s="28">
        <v>0</v>
      </c>
      <c r="AE248" s="28">
        <v>2662630.4111299198</v>
      </c>
      <c r="AF248" s="28">
        <v>0</v>
      </c>
      <c r="AG248" s="28">
        <v>17929234.848417901</v>
      </c>
      <c r="AH248" s="28">
        <v>0</v>
      </c>
      <c r="AI248" s="28">
        <v>33667981.903472997</v>
      </c>
      <c r="AJ248" s="28">
        <v>0</v>
      </c>
      <c r="AK248" s="28">
        <v>14000870.193321001</v>
      </c>
      <c r="AL248" s="28">
        <v>0</v>
      </c>
      <c r="AM248" s="28">
        <v>51735109.106112301</v>
      </c>
      <c r="AN248" s="28">
        <v>6758992.5605759304</v>
      </c>
      <c r="AO248" s="28">
        <v>0</v>
      </c>
      <c r="AP248" s="28">
        <v>0</v>
      </c>
      <c r="AQ248" s="28">
        <v>1441181.94624</v>
      </c>
      <c r="AR248" s="28">
        <v>7690217.3707542503</v>
      </c>
      <c r="AS248" s="28">
        <v>27792929.212754998</v>
      </c>
      <c r="AT248" s="28">
        <v>86600158.076525196</v>
      </c>
      <c r="AU248" s="28">
        <v>0</v>
      </c>
      <c r="AV248" s="28">
        <v>1.2435334587952999E-3</v>
      </c>
      <c r="AW248" s="28">
        <v>0</v>
      </c>
      <c r="AX248" s="28">
        <v>1.0625406421192699E-2</v>
      </c>
      <c r="AY248" s="28">
        <v>0</v>
      </c>
      <c r="AZ248" s="28">
        <v>7.15478221420182E-2</v>
      </c>
      <c r="BA248" s="28">
        <v>0</v>
      </c>
      <c r="BB248" s="28">
        <v>0.134354354855412</v>
      </c>
      <c r="BC248" s="28">
        <v>0</v>
      </c>
      <c r="BD248" s="28">
        <v>5.5871417765137397E-2</v>
      </c>
      <c r="BE248" s="28">
        <v>0</v>
      </c>
      <c r="BF248" s="28">
        <v>0.206452445746654</v>
      </c>
      <c r="BG248" s="28">
        <v>2.6972216141503799E-2</v>
      </c>
      <c r="BH248" s="28">
        <v>0</v>
      </c>
      <c r="BI248" s="28">
        <v>0</v>
      </c>
      <c r="BJ248" s="28">
        <v>5.7511338568340996E-3</v>
      </c>
      <c r="BK248" s="28">
        <v>3.0688331617494201E-2</v>
      </c>
      <c r="BL248" s="28">
        <v>0.110909560443142</v>
      </c>
      <c r="BM248" s="28">
        <v>0.34558377755181402</v>
      </c>
      <c r="BN248" s="28">
        <v>24.0090738377767</v>
      </c>
      <c r="BO248" s="28">
        <v>250590923.82755399</v>
      </c>
    </row>
    <row r="249" spans="1:67" hidden="1" x14ac:dyDescent="0.25">
      <c r="A249" s="28" t="s">
        <v>151</v>
      </c>
      <c r="B249" s="28" t="s">
        <v>382</v>
      </c>
      <c r="C249" s="28">
        <v>2032</v>
      </c>
      <c r="D249" s="28">
        <v>0</v>
      </c>
      <c r="E249" s="28">
        <v>462</v>
      </c>
      <c r="F249" s="28">
        <v>58.6930375280186</v>
      </c>
      <c r="G249" s="28">
        <v>0</v>
      </c>
      <c r="H249" s="28">
        <v>0</v>
      </c>
      <c r="I249" s="28">
        <v>0</v>
      </c>
      <c r="J249" s="28">
        <v>22.4</v>
      </c>
      <c r="K249" s="28">
        <v>1652.1</v>
      </c>
      <c r="L249" s="28">
        <v>30</v>
      </c>
      <c r="M249" s="28">
        <v>0</v>
      </c>
      <c r="N249" s="28">
        <v>0</v>
      </c>
      <c r="O249" s="28">
        <v>0</v>
      </c>
      <c r="P249" s="28">
        <v>672.21</v>
      </c>
      <c r="Q249" s="28">
        <v>9516.3718195327892</v>
      </c>
      <c r="R249" s="28">
        <v>0</v>
      </c>
      <c r="S249" s="28">
        <v>3221.6</v>
      </c>
      <c r="T249" s="28">
        <v>2591</v>
      </c>
      <c r="U249" s="28">
        <v>0</v>
      </c>
      <c r="V249" s="28">
        <v>0</v>
      </c>
      <c r="W249" s="28">
        <v>24.4</v>
      </c>
      <c r="X249" s="28">
        <v>568.07439464093602</v>
      </c>
      <c r="Y249" s="28">
        <v>387.12668638412299</v>
      </c>
      <c r="Z249" s="28">
        <v>1478.99999999999</v>
      </c>
      <c r="AA249" s="28">
        <v>1507.1501535048901</v>
      </c>
      <c r="AB249" s="28">
        <v>0</v>
      </c>
      <c r="AC249" s="28">
        <v>11773.44</v>
      </c>
      <c r="AD249" s="28">
        <v>11716899.38208</v>
      </c>
      <c r="AE249" s="28">
        <v>82729.180800000002</v>
      </c>
      <c r="AF249" s="28">
        <v>0</v>
      </c>
      <c r="AG249" s="28">
        <v>0</v>
      </c>
      <c r="AH249" s="28">
        <v>0</v>
      </c>
      <c r="AI249" s="28">
        <v>1711482.5482656001</v>
      </c>
      <c r="AJ249" s="28">
        <v>0</v>
      </c>
      <c r="AK249" s="28">
        <v>33627380.314942598</v>
      </c>
      <c r="AL249" s="28">
        <v>0</v>
      </c>
      <c r="AM249" s="28">
        <v>5833236.4484222</v>
      </c>
      <c r="AN249" s="28">
        <v>1217855.7080000001</v>
      </c>
      <c r="AO249" s="28">
        <v>0</v>
      </c>
      <c r="AP249" s="28">
        <v>0</v>
      </c>
      <c r="AQ249" s="28">
        <v>38347.744319999998</v>
      </c>
      <c r="AR249" s="28">
        <v>1157215.45144618</v>
      </c>
      <c r="AS249" s="28">
        <v>2528735.0457310001</v>
      </c>
      <c r="AT249" s="28">
        <v>3664285.8558313702</v>
      </c>
      <c r="AU249" s="28">
        <v>0</v>
      </c>
      <c r="AV249" s="28">
        <v>1.911584876675E-4</v>
      </c>
      <c r="AW249" s="28">
        <v>0.19024047058726301</v>
      </c>
      <c r="AX249" s="28">
        <v>1.3432255218271E-3</v>
      </c>
      <c r="AY249" s="28">
        <v>0</v>
      </c>
      <c r="AZ249" s="28">
        <v>0</v>
      </c>
      <c r="BA249" s="28">
        <v>0</v>
      </c>
      <c r="BB249" s="28">
        <v>2.7788345258123699E-2</v>
      </c>
      <c r="BC249" s="28">
        <v>0</v>
      </c>
      <c r="BD249" s="28">
        <v>0.54598818741378496</v>
      </c>
      <c r="BE249" s="28">
        <v>0</v>
      </c>
      <c r="BF249" s="28">
        <v>9.4710862559068604E-2</v>
      </c>
      <c r="BG249" s="28">
        <v>1.9773613772910498E-2</v>
      </c>
      <c r="BH249" s="28">
        <v>0</v>
      </c>
      <c r="BI249" s="28">
        <v>0</v>
      </c>
      <c r="BJ249" s="28">
        <v>6.2262998831869997E-4</v>
      </c>
      <c r="BK249" s="28">
        <v>1.8789033248051399E-2</v>
      </c>
      <c r="BL249" s="28">
        <v>4.1057598038788397E-2</v>
      </c>
      <c r="BM249" s="28">
        <v>5.94948751241954E-2</v>
      </c>
      <c r="BN249" s="28">
        <v>14.761372813202099</v>
      </c>
      <c r="BO249" s="28">
        <v>61589941.119838998</v>
      </c>
    </row>
    <row r="250" spans="1:67" hidden="1" x14ac:dyDescent="0.25">
      <c r="A250" s="28" t="s">
        <v>152</v>
      </c>
      <c r="B250" s="28" t="s">
        <v>382</v>
      </c>
      <c r="C250" s="28">
        <v>2032</v>
      </c>
      <c r="D250" s="28">
        <v>0</v>
      </c>
      <c r="E250" s="28">
        <v>1.6</v>
      </c>
      <c r="F250" s="28">
        <v>203.08004775314299</v>
      </c>
      <c r="G250" s="28">
        <v>7.9036378234272497</v>
      </c>
      <c r="H250" s="28">
        <v>0</v>
      </c>
      <c r="I250" s="28">
        <v>0</v>
      </c>
      <c r="J250" s="28">
        <v>63.5</v>
      </c>
      <c r="K250" s="28">
        <v>0</v>
      </c>
      <c r="L250" s="28">
        <v>0</v>
      </c>
      <c r="M250" s="28">
        <v>0</v>
      </c>
      <c r="N250" s="28">
        <v>0</v>
      </c>
      <c r="O250" s="28">
        <v>0</v>
      </c>
      <c r="P250" s="28">
        <v>124</v>
      </c>
      <c r="Q250" s="28">
        <v>462.69630000000001</v>
      </c>
      <c r="R250" s="28">
        <v>0</v>
      </c>
      <c r="S250" s="28">
        <v>3949.1</v>
      </c>
      <c r="T250" s="28">
        <v>1005.5</v>
      </c>
      <c r="U250" s="28">
        <v>2073.1</v>
      </c>
      <c r="V250" s="28">
        <v>0</v>
      </c>
      <c r="W250" s="28">
        <v>488.60764308323201</v>
      </c>
      <c r="X250" s="28">
        <v>0</v>
      </c>
      <c r="Y250" s="28">
        <v>6.4415548540103797</v>
      </c>
      <c r="Z250" s="28">
        <v>900.45454545454402</v>
      </c>
      <c r="AA250" s="28">
        <v>1083.5409551093101</v>
      </c>
      <c r="AB250" s="28">
        <v>0</v>
      </c>
      <c r="AC250" s="28">
        <v>248170.53999999899</v>
      </c>
      <c r="AD250" s="28">
        <v>0</v>
      </c>
      <c r="AE250" s="28">
        <v>0</v>
      </c>
      <c r="AF250" s="28">
        <v>0</v>
      </c>
      <c r="AG250" s="28">
        <v>0</v>
      </c>
      <c r="AH250" s="28">
        <v>0</v>
      </c>
      <c r="AI250" s="28">
        <v>477671.07009599998</v>
      </c>
      <c r="AJ250" s="28">
        <v>0</v>
      </c>
      <c r="AK250" s="28">
        <v>1490355.77330479</v>
      </c>
      <c r="AL250" s="28">
        <v>0</v>
      </c>
      <c r="AM250" s="28">
        <v>16599385.1247264</v>
      </c>
      <c r="AN250" s="28">
        <v>364234.631879761</v>
      </c>
      <c r="AO250" s="28">
        <v>16558791.716639999</v>
      </c>
      <c r="AP250" s="28">
        <v>0</v>
      </c>
      <c r="AQ250" s="28">
        <v>739624.84223999898</v>
      </c>
      <c r="AR250" s="28">
        <v>14680.468330986399</v>
      </c>
      <c r="AS250" s="28">
        <v>1232777.934325</v>
      </c>
      <c r="AT250" s="28">
        <v>2151513.2255178601</v>
      </c>
      <c r="AU250" s="28">
        <v>0</v>
      </c>
      <c r="AV250" s="28">
        <v>6.2233684122188996E-3</v>
      </c>
      <c r="AW250" s="28">
        <v>0</v>
      </c>
      <c r="AX250" s="28">
        <v>0</v>
      </c>
      <c r="AY250" s="28">
        <v>0</v>
      </c>
      <c r="AZ250" s="28">
        <v>0</v>
      </c>
      <c r="BA250" s="28">
        <v>0</v>
      </c>
      <c r="BB250" s="28">
        <v>1.19785493035002E-2</v>
      </c>
      <c r="BC250" s="28">
        <v>0</v>
      </c>
      <c r="BD250" s="28">
        <v>3.7373626388342497E-2</v>
      </c>
      <c r="BE250" s="28">
        <v>0</v>
      </c>
      <c r="BF250" s="28">
        <v>0.416262498552324</v>
      </c>
      <c r="BG250" s="28">
        <v>9.1339056709820992E-3</v>
      </c>
      <c r="BH250" s="28">
        <v>0.41524453834790498</v>
      </c>
      <c r="BI250" s="28">
        <v>0</v>
      </c>
      <c r="BJ250" s="28">
        <v>1.85475595938536E-2</v>
      </c>
      <c r="BK250" s="28">
        <v>3.681418547408E-4</v>
      </c>
      <c r="BL250" s="28">
        <v>3.0914351299548799E-2</v>
      </c>
      <c r="BM250" s="28">
        <v>5.3953460576582603E-2</v>
      </c>
      <c r="BN250" s="28">
        <v>6.3864320477521197</v>
      </c>
      <c r="BO250" s="28">
        <v>39877205.327060796</v>
      </c>
    </row>
    <row r="251" spans="1:67" hidden="1" x14ac:dyDescent="0.25">
      <c r="A251" s="28" t="s">
        <v>153</v>
      </c>
      <c r="B251" s="28" t="s">
        <v>382</v>
      </c>
      <c r="C251" s="28">
        <v>2032</v>
      </c>
      <c r="D251" s="28">
        <v>0</v>
      </c>
      <c r="E251" s="28">
        <v>0</v>
      </c>
      <c r="F251" s="28">
        <v>21.018539807872099</v>
      </c>
      <c r="G251" s="28">
        <v>18.921139127276799</v>
      </c>
      <c r="H251" s="28">
        <v>0</v>
      </c>
      <c r="I251" s="28">
        <v>0</v>
      </c>
      <c r="J251" s="28">
        <v>0</v>
      </c>
      <c r="K251" s="28">
        <v>410</v>
      </c>
      <c r="L251" s="28">
        <v>0</v>
      </c>
      <c r="M251" s="28">
        <v>0</v>
      </c>
      <c r="N251" s="28">
        <v>0</v>
      </c>
      <c r="O251" s="28">
        <v>0</v>
      </c>
      <c r="P251" s="28">
        <v>0</v>
      </c>
      <c r="Q251" s="28">
        <v>28.528199999999998</v>
      </c>
      <c r="R251" s="28">
        <v>0</v>
      </c>
      <c r="S251" s="28">
        <v>1504</v>
      </c>
      <c r="T251" s="28">
        <v>186.4</v>
      </c>
      <c r="U251" s="28">
        <v>0</v>
      </c>
      <c r="V251" s="28">
        <v>0</v>
      </c>
      <c r="W251" s="28">
        <v>662.9</v>
      </c>
      <c r="X251" s="28">
        <v>0</v>
      </c>
      <c r="Y251" s="28">
        <v>25.2299130926313</v>
      </c>
      <c r="Z251" s="28">
        <v>360.63636363636402</v>
      </c>
      <c r="AA251" s="28">
        <v>1702.1584404985299</v>
      </c>
      <c r="AB251" s="28">
        <v>0</v>
      </c>
      <c r="AC251" s="28">
        <v>0</v>
      </c>
      <c r="AD251" s="28">
        <v>0</v>
      </c>
      <c r="AE251" s="28">
        <v>0</v>
      </c>
      <c r="AF251" s="28">
        <v>0</v>
      </c>
      <c r="AG251" s="28">
        <v>0</v>
      </c>
      <c r="AH251" s="28">
        <v>0</v>
      </c>
      <c r="AI251" s="28">
        <v>0</v>
      </c>
      <c r="AJ251" s="28">
        <v>0</v>
      </c>
      <c r="AK251" s="28">
        <v>86700.402822141303</v>
      </c>
      <c r="AL251" s="28">
        <v>0</v>
      </c>
      <c r="AM251" s="28">
        <v>1897751.4533098</v>
      </c>
      <c r="AN251" s="28">
        <v>7083.2</v>
      </c>
      <c r="AO251" s="28">
        <v>0</v>
      </c>
      <c r="AP251" s="28">
        <v>0</v>
      </c>
      <c r="AQ251" s="28">
        <v>45768.864000000001</v>
      </c>
      <c r="AR251" s="28">
        <v>57559.430393151699</v>
      </c>
      <c r="AS251" s="28">
        <v>523029.932202</v>
      </c>
      <c r="AT251" s="28">
        <v>3625015.6895874199</v>
      </c>
      <c r="AU251" s="28">
        <v>0</v>
      </c>
      <c r="AV251" s="28">
        <v>0</v>
      </c>
      <c r="AW251" s="28">
        <v>0</v>
      </c>
      <c r="AX251" s="28">
        <v>0</v>
      </c>
      <c r="AY251" s="28">
        <v>0</v>
      </c>
      <c r="AZ251" s="28">
        <v>0</v>
      </c>
      <c r="BA251" s="28">
        <v>0</v>
      </c>
      <c r="BB251" s="28">
        <v>0</v>
      </c>
      <c r="BC251" s="28">
        <v>0</v>
      </c>
      <c r="BD251" s="28">
        <v>1.38878210793449E-2</v>
      </c>
      <c r="BE251" s="28">
        <v>0</v>
      </c>
      <c r="BF251" s="28">
        <v>0.30398512323754401</v>
      </c>
      <c r="BG251" s="28">
        <v>1.1345992759804E-3</v>
      </c>
      <c r="BH251" s="28">
        <v>0</v>
      </c>
      <c r="BI251" s="28">
        <v>0</v>
      </c>
      <c r="BJ251" s="28">
        <v>7.3313361131759998E-3</v>
      </c>
      <c r="BK251" s="28">
        <v>9.2199695123556993E-3</v>
      </c>
      <c r="BL251" s="28">
        <v>8.3779842781864206E-2</v>
      </c>
      <c r="BM251" s="28">
        <v>0.58066130799973403</v>
      </c>
      <c r="BN251" s="28">
        <v>0.69420649521195898</v>
      </c>
      <c r="BO251" s="28">
        <v>6242908.9723145096</v>
      </c>
    </row>
    <row r="252" spans="1:67" hidden="1" x14ac:dyDescent="0.25">
      <c r="A252" s="28" t="s">
        <v>154</v>
      </c>
      <c r="B252" s="28" t="s">
        <v>382</v>
      </c>
      <c r="C252" s="28">
        <v>2032</v>
      </c>
      <c r="D252" s="28">
        <v>0</v>
      </c>
      <c r="E252" s="28">
        <v>856</v>
      </c>
      <c r="F252" s="28">
        <v>0.60157147917313403</v>
      </c>
      <c r="G252" s="28">
        <v>0</v>
      </c>
      <c r="H252" s="28">
        <v>0</v>
      </c>
      <c r="I252" s="28">
        <v>0</v>
      </c>
      <c r="J252" s="28">
        <v>221.1</v>
      </c>
      <c r="K252" s="28">
        <v>6402</v>
      </c>
      <c r="L252" s="28">
        <v>0</v>
      </c>
      <c r="M252" s="28">
        <v>0</v>
      </c>
      <c r="N252" s="28">
        <v>0</v>
      </c>
      <c r="O252" s="28">
        <v>0</v>
      </c>
      <c r="P252" s="28">
        <v>55</v>
      </c>
      <c r="Q252" s="28">
        <v>0</v>
      </c>
      <c r="R252" s="28">
        <v>0</v>
      </c>
      <c r="S252" s="28">
        <v>34075.8252644565</v>
      </c>
      <c r="T252" s="28">
        <v>8270.6</v>
      </c>
      <c r="U252" s="28">
        <v>3626</v>
      </c>
      <c r="V252" s="28">
        <v>0</v>
      </c>
      <c r="W252" s="28">
        <v>1976.58122445392</v>
      </c>
      <c r="X252" s="28">
        <v>0</v>
      </c>
      <c r="Y252" s="28">
        <v>4719.7056907516699</v>
      </c>
      <c r="Z252" s="28">
        <v>8399.0909090909008</v>
      </c>
      <c r="AA252" s="28">
        <v>8466.2031193968305</v>
      </c>
      <c r="AB252" s="28">
        <v>0</v>
      </c>
      <c r="AC252" s="28">
        <v>116210.16</v>
      </c>
      <c r="AD252" s="28">
        <v>33006317.558482699</v>
      </c>
      <c r="AE252" s="28">
        <v>0</v>
      </c>
      <c r="AF252" s="28">
        <v>0</v>
      </c>
      <c r="AG252" s="28">
        <v>0</v>
      </c>
      <c r="AH252" s="28">
        <v>0</v>
      </c>
      <c r="AI252" s="28">
        <v>201578.50547999999</v>
      </c>
      <c r="AJ252" s="28">
        <v>0</v>
      </c>
      <c r="AK252" s="28">
        <v>0</v>
      </c>
      <c r="AL252" s="28">
        <v>0</v>
      </c>
      <c r="AM252" s="28">
        <v>136090919.443728</v>
      </c>
      <c r="AN252" s="28">
        <v>4347027.3600000003</v>
      </c>
      <c r="AO252" s="28">
        <v>28962509.654399998</v>
      </c>
      <c r="AP252" s="28">
        <v>0</v>
      </c>
      <c r="AQ252" s="28">
        <v>2971956.0358929802</v>
      </c>
      <c r="AR252" s="28">
        <v>12662579.222882699</v>
      </c>
      <c r="AS252" s="28">
        <v>13388979.500394</v>
      </c>
      <c r="AT252" s="28">
        <v>20300677.758088298</v>
      </c>
      <c r="AU252" s="28">
        <v>0</v>
      </c>
      <c r="AV252" s="28">
        <v>4.6106222547330001E-4</v>
      </c>
      <c r="AW252" s="28">
        <v>0.13095211492862799</v>
      </c>
      <c r="AX252" s="28">
        <v>0</v>
      </c>
      <c r="AY252" s="28">
        <v>0</v>
      </c>
      <c r="AZ252" s="28">
        <v>0</v>
      </c>
      <c r="BA252" s="28">
        <v>0</v>
      </c>
      <c r="BB252" s="28">
        <v>7.9975997231390001E-4</v>
      </c>
      <c r="BC252" s="28">
        <v>0</v>
      </c>
      <c r="BD252" s="28">
        <v>0</v>
      </c>
      <c r="BE252" s="28">
        <v>0</v>
      </c>
      <c r="BF252" s="28">
        <v>0.53993886752621201</v>
      </c>
      <c r="BG252" s="28">
        <v>1.7246771786521502E-2</v>
      </c>
      <c r="BH252" s="28">
        <v>0.11490836219957901</v>
      </c>
      <c r="BI252" s="28">
        <v>0</v>
      </c>
      <c r="BJ252" s="28">
        <v>1.17911950548711E-2</v>
      </c>
      <c r="BK252" s="28">
        <v>5.0238610434190298E-2</v>
      </c>
      <c r="BL252" s="28">
        <v>5.31205936319918E-2</v>
      </c>
      <c r="BM252" s="28">
        <v>8.0542662240217194E-2</v>
      </c>
      <c r="BN252" s="28">
        <v>88.053169445344693</v>
      </c>
      <c r="BO252" s="28">
        <v>252048755.199348</v>
      </c>
    </row>
    <row r="253" spans="1:67" hidden="1" x14ac:dyDescent="0.25">
      <c r="A253" s="28" t="s">
        <v>155</v>
      </c>
      <c r="B253" s="28" t="s">
        <v>382</v>
      </c>
      <c r="C253" s="28">
        <v>2032</v>
      </c>
      <c r="D253" s="28">
        <v>0</v>
      </c>
      <c r="E253" s="28">
        <v>165.4</v>
      </c>
      <c r="F253" s="28">
        <v>12.863241757970099</v>
      </c>
      <c r="G253" s="28">
        <v>0</v>
      </c>
      <c r="H253" s="28">
        <v>0</v>
      </c>
      <c r="I253" s="28">
        <v>0</v>
      </c>
      <c r="J253" s="28">
        <v>240.4</v>
      </c>
      <c r="K253" s="28">
        <v>8416</v>
      </c>
      <c r="L253" s="28">
        <v>0</v>
      </c>
      <c r="M253" s="28">
        <v>0</v>
      </c>
      <c r="N253" s="28">
        <v>0</v>
      </c>
      <c r="O253" s="28">
        <v>0</v>
      </c>
      <c r="P253" s="28">
        <v>2275</v>
      </c>
      <c r="Q253" s="28">
        <v>0</v>
      </c>
      <c r="R253" s="28">
        <v>0</v>
      </c>
      <c r="S253" s="28">
        <v>8009.5</v>
      </c>
      <c r="T253" s="28">
        <v>7647.7</v>
      </c>
      <c r="U253" s="28">
        <v>6261</v>
      </c>
      <c r="V253" s="28">
        <v>0</v>
      </c>
      <c r="W253" s="28">
        <v>837.5</v>
      </c>
      <c r="X253" s="28">
        <v>1863.403</v>
      </c>
      <c r="Y253" s="28">
        <v>0</v>
      </c>
      <c r="Z253" s="28">
        <v>309.63636363636402</v>
      </c>
      <c r="AA253" s="28">
        <v>2779</v>
      </c>
      <c r="AB253" s="28">
        <v>0</v>
      </c>
      <c r="AC253" s="28">
        <v>126354.24000000001</v>
      </c>
      <c r="AD253" s="28">
        <v>35789739.266681999</v>
      </c>
      <c r="AE253" s="28">
        <v>0</v>
      </c>
      <c r="AF253" s="28">
        <v>0</v>
      </c>
      <c r="AG253" s="28">
        <v>0</v>
      </c>
      <c r="AH253" s="28">
        <v>0</v>
      </c>
      <c r="AI253" s="28">
        <v>3383898.9369120002</v>
      </c>
      <c r="AJ253" s="28">
        <v>0</v>
      </c>
      <c r="AK253" s="28">
        <v>0</v>
      </c>
      <c r="AL253" s="28">
        <v>0</v>
      </c>
      <c r="AM253" s="28">
        <v>32127653.497203801</v>
      </c>
      <c r="AN253" s="28">
        <v>180156.66832</v>
      </c>
      <c r="AO253" s="28">
        <v>50009451.998400003</v>
      </c>
      <c r="AP253" s="28">
        <v>0</v>
      </c>
      <c r="AQ253" s="28">
        <v>650934.67487999995</v>
      </c>
      <c r="AR253" s="28">
        <v>0</v>
      </c>
      <c r="AS253" s="28">
        <v>475078.11025999999</v>
      </c>
      <c r="AT253" s="28">
        <v>5634433.8508616304</v>
      </c>
      <c r="AU253" s="28">
        <v>0</v>
      </c>
      <c r="AV253" s="28">
        <v>9.8423821875659998E-4</v>
      </c>
      <c r="AW253" s="28">
        <v>0.278784702639226</v>
      </c>
      <c r="AX253" s="28">
        <v>0</v>
      </c>
      <c r="AY253" s="28">
        <v>0</v>
      </c>
      <c r="AZ253" s="28">
        <v>0</v>
      </c>
      <c r="BA253" s="28">
        <v>0</v>
      </c>
      <c r="BB253" s="28">
        <v>2.63589307499211E-2</v>
      </c>
      <c r="BC253" s="28">
        <v>0</v>
      </c>
      <c r="BD253" s="28">
        <v>0</v>
      </c>
      <c r="BE253" s="28">
        <v>0</v>
      </c>
      <c r="BF253" s="28">
        <v>0.25025883144815703</v>
      </c>
      <c r="BG253" s="28">
        <v>1.4033330288275999E-3</v>
      </c>
      <c r="BH253" s="28">
        <v>0.38954936499086501</v>
      </c>
      <c r="BI253" s="28">
        <v>0</v>
      </c>
      <c r="BJ253" s="28">
        <v>5.0704652644094003E-3</v>
      </c>
      <c r="BK253" s="28">
        <v>0</v>
      </c>
      <c r="BL253" s="28">
        <v>3.7006279568662999E-3</v>
      </c>
      <c r="BM253" s="28">
        <v>4.3889505702969997E-2</v>
      </c>
      <c r="BN253" s="28">
        <v>49.646947550039997</v>
      </c>
      <c r="BO253" s="28">
        <v>128377701.24351899</v>
      </c>
    </row>
    <row r="254" spans="1:67" hidden="1" x14ac:dyDescent="0.25">
      <c r="A254" s="28" t="s">
        <v>160</v>
      </c>
      <c r="B254" s="28" t="s">
        <v>382</v>
      </c>
      <c r="C254" s="28">
        <v>2032</v>
      </c>
      <c r="D254" s="28">
        <v>0</v>
      </c>
      <c r="E254" s="28">
        <v>2.2000000000000002</v>
      </c>
      <c r="F254" s="28">
        <v>230.64866182578601</v>
      </c>
      <c r="G254" s="28">
        <v>0</v>
      </c>
      <c r="H254" s="28">
        <v>0</v>
      </c>
      <c r="I254" s="28">
        <v>0</v>
      </c>
      <c r="J254" s="28">
        <v>1</v>
      </c>
      <c r="K254" s="28">
        <v>4596.3</v>
      </c>
      <c r="L254" s="28">
        <v>0</v>
      </c>
      <c r="M254" s="28">
        <v>0</v>
      </c>
      <c r="N254" s="28">
        <v>0</v>
      </c>
      <c r="O254" s="28">
        <v>0</v>
      </c>
      <c r="P254" s="28">
        <v>193.4</v>
      </c>
      <c r="Q254" s="28">
        <v>11710.7906370933</v>
      </c>
      <c r="R254" s="28">
        <v>0</v>
      </c>
      <c r="S254" s="28">
        <v>1761</v>
      </c>
      <c r="T254" s="28">
        <v>481.9</v>
      </c>
      <c r="U254" s="28">
        <v>0</v>
      </c>
      <c r="V254" s="28">
        <v>0</v>
      </c>
      <c r="W254" s="28">
        <v>707.7</v>
      </c>
      <c r="X254" s="28">
        <v>0</v>
      </c>
      <c r="Y254" s="28">
        <v>0</v>
      </c>
      <c r="Z254" s="28">
        <v>252.272727272726</v>
      </c>
      <c r="AA254" s="28">
        <v>6688.0624076633303</v>
      </c>
      <c r="AB254" s="28">
        <v>0</v>
      </c>
      <c r="AC254" s="28">
        <v>1079.9575</v>
      </c>
      <c r="AD254" s="28">
        <v>30402028.9638643</v>
      </c>
      <c r="AE254" s="28">
        <v>0</v>
      </c>
      <c r="AF254" s="28">
        <v>0</v>
      </c>
      <c r="AG254" s="28">
        <v>0</v>
      </c>
      <c r="AH254" s="28">
        <v>0</v>
      </c>
      <c r="AI254" s="28">
        <v>1160590.6363679999</v>
      </c>
      <c r="AJ254" s="28">
        <v>0</v>
      </c>
      <c r="AK254" s="28">
        <v>41079587.528935999</v>
      </c>
      <c r="AL254" s="28">
        <v>0</v>
      </c>
      <c r="AM254" s="28">
        <v>1787593.8732799501</v>
      </c>
      <c r="AN254" s="28">
        <v>51231.830899999899</v>
      </c>
      <c r="AO254" s="28">
        <v>0</v>
      </c>
      <c r="AP254" s="28">
        <v>0</v>
      </c>
      <c r="AQ254" s="28">
        <v>69568.673279999901</v>
      </c>
      <c r="AR254" s="28">
        <v>0</v>
      </c>
      <c r="AS254" s="28">
        <v>361472.87516400003</v>
      </c>
      <c r="AT254" s="28">
        <v>14837043.9853252</v>
      </c>
      <c r="AU254" s="28">
        <v>0</v>
      </c>
      <c r="AV254" s="29">
        <v>1.20329260565408E-5</v>
      </c>
      <c r="AW254" s="28">
        <v>0.33874052126217202</v>
      </c>
      <c r="AX254" s="28">
        <v>0</v>
      </c>
      <c r="AY254" s="28">
        <v>0</v>
      </c>
      <c r="AZ254" s="28">
        <v>0</v>
      </c>
      <c r="BA254" s="28">
        <v>0</v>
      </c>
      <c r="BB254" s="28">
        <v>1.29313434179861E-2</v>
      </c>
      <c r="BC254" s="28">
        <v>0</v>
      </c>
      <c r="BD254" s="28">
        <v>0.457710270236454</v>
      </c>
      <c r="BE254" s="28">
        <v>0</v>
      </c>
      <c r="BF254" s="28">
        <v>1.9917436469771298E-2</v>
      </c>
      <c r="BG254" s="28">
        <v>5.7082693806089998E-4</v>
      </c>
      <c r="BH254" s="28">
        <v>0</v>
      </c>
      <c r="BI254" s="28">
        <v>0</v>
      </c>
      <c r="BJ254" s="28">
        <v>7.7513670809250005E-4</v>
      </c>
      <c r="BK254" s="28">
        <v>0</v>
      </c>
      <c r="BL254" s="28">
        <v>4.0275440267729E-3</v>
      </c>
      <c r="BM254" s="28">
        <v>0.16531488801463201</v>
      </c>
      <c r="BN254" s="28">
        <v>32.2437164102613</v>
      </c>
      <c r="BO254" s="28">
        <v>89750198.324617594</v>
      </c>
    </row>
    <row r="255" spans="1:67" hidden="1" x14ac:dyDescent="0.25">
      <c r="A255" s="28" t="s">
        <v>157</v>
      </c>
      <c r="B255" s="28" t="s">
        <v>382</v>
      </c>
      <c r="C255" s="28">
        <v>2032</v>
      </c>
      <c r="D255" s="28">
        <v>0</v>
      </c>
      <c r="E255" s="28">
        <v>0</v>
      </c>
      <c r="F255" s="28">
        <v>353.897095340026</v>
      </c>
      <c r="G255" s="28">
        <v>0</v>
      </c>
      <c r="H255" s="28">
        <v>0</v>
      </c>
      <c r="I255" s="28">
        <v>0</v>
      </c>
      <c r="J255" s="28">
        <v>30.7</v>
      </c>
      <c r="K255" s="28">
        <v>0</v>
      </c>
      <c r="L255" s="28">
        <v>0</v>
      </c>
      <c r="M255" s="28">
        <v>0</v>
      </c>
      <c r="N255" s="28">
        <v>12</v>
      </c>
      <c r="O255" s="28">
        <v>0</v>
      </c>
      <c r="P255" s="28">
        <v>2812.3</v>
      </c>
      <c r="Q255" s="28">
        <v>922.8</v>
      </c>
      <c r="R255" s="28">
        <v>0</v>
      </c>
      <c r="S255" s="28">
        <v>842.372277659509</v>
      </c>
      <c r="T255" s="28">
        <v>599.72959189580695</v>
      </c>
      <c r="U255" s="28">
        <v>0</v>
      </c>
      <c r="V255" s="28">
        <v>0</v>
      </c>
      <c r="W255" s="28">
        <v>6.2</v>
      </c>
      <c r="X255" s="28">
        <v>0</v>
      </c>
      <c r="Y255" s="28">
        <v>0</v>
      </c>
      <c r="Z255" s="28">
        <v>368.45454545454498</v>
      </c>
      <c r="AA255" s="28">
        <v>240</v>
      </c>
      <c r="AB255" s="28">
        <v>0</v>
      </c>
      <c r="AC255" s="28">
        <v>48802.293899999902</v>
      </c>
      <c r="AD255" s="28">
        <v>0</v>
      </c>
      <c r="AE255" s="28">
        <v>0</v>
      </c>
      <c r="AF255" s="28">
        <v>0</v>
      </c>
      <c r="AG255" s="28">
        <v>78840</v>
      </c>
      <c r="AH255" s="28">
        <v>0</v>
      </c>
      <c r="AI255" s="28">
        <v>10369679.529101999</v>
      </c>
      <c r="AJ255" s="28">
        <v>0</v>
      </c>
      <c r="AK255" s="28">
        <v>2409268.9253400099</v>
      </c>
      <c r="AL255" s="28">
        <v>0</v>
      </c>
      <c r="AM255" s="28">
        <v>4397137.55906987</v>
      </c>
      <c r="AN255" s="28">
        <v>96632.9076173504</v>
      </c>
      <c r="AO255" s="28">
        <v>0</v>
      </c>
      <c r="AP255" s="28">
        <v>0</v>
      </c>
      <c r="AQ255" s="28">
        <v>28376.695680000001</v>
      </c>
      <c r="AR255" s="28">
        <v>0</v>
      </c>
      <c r="AS255" s="28">
        <v>589453.24968599901</v>
      </c>
      <c r="AT255" s="28">
        <v>482774.40253457997</v>
      </c>
      <c r="AU255" s="28">
        <v>0</v>
      </c>
      <c r="AV255" s="28">
        <v>2.6378241575554999E-3</v>
      </c>
      <c r="AW255" s="28">
        <v>0</v>
      </c>
      <c r="AX255" s="28">
        <v>0</v>
      </c>
      <c r="AY255" s="28">
        <v>0</v>
      </c>
      <c r="AZ255" s="28">
        <v>4.2613992081564998E-3</v>
      </c>
      <c r="BA255" s="28">
        <v>0</v>
      </c>
      <c r="BB255" s="28">
        <v>0.56049396415718</v>
      </c>
      <c r="BC255" s="28">
        <v>0</v>
      </c>
      <c r="BD255" s="28">
        <v>0.13022395599543299</v>
      </c>
      <c r="BE255" s="28">
        <v>0</v>
      </c>
      <c r="BF255" s="28">
        <v>0.23767070665113599</v>
      </c>
      <c r="BG255" s="28">
        <v>5.2231278031765003E-3</v>
      </c>
      <c r="BH255" s="28">
        <v>0</v>
      </c>
      <c r="BI255" s="28">
        <v>0</v>
      </c>
      <c r="BJ255" s="28">
        <v>1.533795389407E-3</v>
      </c>
      <c r="BK255" s="28">
        <v>0</v>
      </c>
      <c r="BL255" s="28">
        <v>3.18606749296955E-2</v>
      </c>
      <c r="BM255" s="28">
        <v>2.60945517082583E-2</v>
      </c>
      <c r="BN255" s="28">
        <v>1.65133431984788</v>
      </c>
      <c r="BO255" s="28">
        <v>18500965.562929802</v>
      </c>
    </row>
    <row r="256" spans="1:67" hidden="1" x14ac:dyDescent="0.25">
      <c r="A256" s="28" t="s">
        <v>158</v>
      </c>
      <c r="B256" s="28" t="s">
        <v>382</v>
      </c>
      <c r="C256" s="28">
        <v>2032</v>
      </c>
      <c r="D256" s="28">
        <v>0</v>
      </c>
      <c r="E256" s="28">
        <v>206.246789881398</v>
      </c>
      <c r="F256" s="28">
        <v>412.76973789431099</v>
      </c>
      <c r="G256" s="28">
        <v>0</v>
      </c>
      <c r="H256" s="28">
        <v>0</v>
      </c>
      <c r="I256" s="28">
        <v>0</v>
      </c>
      <c r="J256" s="28">
        <v>3</v>
      </c>
      <c r="K256" s="28">
        <v>4063.3020000000001</v>
      </c>
      <c r="L256" s="28">
        <v>0</v>
      </c>
      <c r="M256" s="28">
        <v>0</v>
      </c>
      <c r="N256" s="28">
        <v>0</v>
      </c>
      <c r="O256" s="28">
        <v>0</v>
      </c>
      <c r="P256" s="28">
        <v>32</v>
      </c>
      <c r="Q256" s="28">
        <v>7933.2421000000004</v>
      </c>
      <c r="R256" s="28">
        <v>0</v>
      </c>
      <c r="S256" s="28">
        <v>7792.3241976671397</v>
      </c>
      <c r="T256" s="28">
        <v>10395.1323878556</v>
      </c>
      <c r="U256" s="28">
        <v>7485.4</v>
      </c>
      <c r="V256" s="28">
        <v>0</v>
      </c>
      <c r="W256" s="28">
        <v>281.5</v>
      </c>
      <c r="X256" s="28">
        <v>0</v>
      </c>
      <c r="Y256" s="28">
        <v>11.387378513145499</v>
      </c>
      <c r="Z256" s="28">
        <v>1539.0909090908999</v>
      </c>
      <c r="AA256" s="28">
        <v>3938.8090438660802</v>
      </c>
      <c r="AB256" s="28">
        <v>0</v>
      </c>
      <c r="AC256" s="28">
        <v>3737.79</v>
      </c>
      <c r="AD256" s="28">
        <v>10601813.201040899</v>
      </c>
      <c r="AE256" s="28">
        <v>0</v>
      </c>
      <c r="AF256" s="28">
        <v>0</v>
      </c>
      <c r="AG256" s="28">
        <v>0</v>
      </c>
      <c r="AH256" s="28">
        <v>0</v>
      </c>
      <c r="AI256" s="28">
        <v>134142.18432</v>
      </c>
      <c r="AJ256" s="28">
        <v>0</v>
      </c>
      <c r="AK256" s="28">
        <v>25525874.697769199</v>
      </c>
      <c r="AL256" s="28">
        <v>0</v>
      </c>
      <c r="AM256" s="28">
        <v>40736595.920363002</v>
      </c>
      <c r="AN256" s="28">
        <v>8167724.6679824702</v>
      </c>
      <c r="AO256" s="28">
        <v>59789291.165760003</v>
      </c>
      <c r="AP256" s="28">
        <v>0</v>
      </c>
      <c r="AQ256" s="28">
        <v>570947.92281250004</v>
      </c>
      <c r="AR256" s="28">
        <v>30810.427887136801</v>
      </c>
      <c r="AS256" s="28">
        <v>2113441.8648879998</v>
      </c>
      <c r="AT256" s="28">
        <v>8596385.2371985596</v>
      </c>
      <c r="AU256" s="28">
        <v>0</v>
      </c>
      <c r="AV256" s="29">
        <v>2.3918677291212999E-5</v>
      </c>
      <c r="AW256" s="28">
        <v>6.78425884432831E-2</v>
      </c>
      <c r="AX256" s="28">
        <v>0</v>
      </c>
      <c r="AY256" s="28">
        <v>0</v>
      </c>
      <c r="AZ256" s="28">
        <v>0</v>
      </c>
      <c r="BA256" s="28">
        <v>0</v>
      </c>
      <c r="BB256" s="28">
        <v>8.5839590182660002E-4</v>
      </c>
      <c r="BC256" s="28">
        <v>0</v>
      </c>
      <c r="BD256" s="28">
        <v>0.16334389023243101</v>
      </c>
      <c r="BE256" s="28">
        <v>0</v>
      </c>
      <c r="BF256" s="28">
        <v>0.26067957048461898</v>
      </c>
      <c r="BG256" s="28">
        <v>5.2266491840620398E-2</v>
      </c>
      <c r="BH256" s="28">
        <v>0.38260061717329902</v>
      </c>
      <c r="BI256" s="28">
        <v>0</v>
      </c>
      <c r="BJ256" s="28">
        <v>3.6535811578073001E-3</v>
      </c>
      <c r="BK256" s="28">
        <v>1.9716053653E-4</v>
      </c>
      <c r="BL256" s="28">
        <v>1.3524230612205399E-2</v>
      </c>
      <c r="BM256" s="28">
        <v>5.5009554940084797E-2</v>
      </c>
      <c r="BN256" s="28">
        <v>29.6875785281117</v>
      </c>
      <c r="BO256" s="28">
        <v>156270765.08002099</v>
      </c>
    </row>
    <row r="257" spans="1:67" hidden="1" x14ac:dyDescent="0.25">
      <c r="A257" s="28" t="s">
        <v>159</v>
      </c>
      <c r="B257" s="28" t="s">
        <v>382</v>
      </c>
      <c r="C257" s="28">
        <v>2032</v>
      </c>
      <c r="D257" s="28">
        <v>0</v>
      </c>
      <c r="E257" s="28">
        <v>22</v>
      </c>
      <c r="F257" s="28">
        <v>2633.6959632513299</v>
      </c>
      <c r="G257" s="28">
        <v>0</v>
      </c>
      <c r="H257" s="28">
        <v>0</v>
      </c>
      <c r="I257" s="28">
        <v>0</v>
      </c>
      <c r="J257" s="28">
        <v>0</v>
      </c>
      <c r="K257" s="28">
        <v>6096.1</v>
      </c>
      <c r="L257" s="28">
        <v>0</v>
      </c>
      <c r="M257" s="28">
        <v>0</v>
      </c>
      <c r="N257" s="28">
        <v>0</v>
      </c>
      <c r="O257" s="28">
        <v>0</v>
      </c>
      <c r="P257" s="28">
        <v>83</v>
      </c>
      <c r="Q257" s="28">
        <v>3490.7999</v>
      </c>
      <c r="R257" s="28">
        <v>0</v>
      </c>
      <c r="S257" s="28">
        <v>6841.1743176969103</v>
      </c>
      <c r="T257" s="28">
        <v>2901.8</v>
      </c>
      <c r="U257" s="28">
        <v>0</v>
      </c>
      <c r="V257" s="28">
        <v>0</v>
      </c>
      <c r="W257" s="28">
        <v>602.9</v>
      </c>
      <c r="X257" s="28">
        <v>0</v>
      </c>
      <c r="Y257" s="28">
        <v>0</v>
      </c>
      <c r="Z257" s="28">
        <v>894.18181818181802</v>
      </c>
      <c r="AA257" s="28">
        <v>3133.7060000000001</v>
      </c>
      <c r="AB257" s="28">
        <v>0</v>
      </c>
      <c r="AC257" s="28">
        <v>0</v>
      </c>
      <c r="AD257" s="28">
        <v>36607883.744515501</v>
      </c>
      <c r="AE257" s="28">
        <v>0</v>
      </c>
      <c r="AF257" s="28">
        <v>0</v>
      </c>
      <c r="AG257" s="28">
        <v>0</v>
      </c>
      <c r="AH257" s="28">
        <v>0</v>
      </c>
      <c r="AI257" s="28">
        <v>432349.73832</v>
      </c>
      <c r="AJ257" s="28">
        <v>0</v>
      </c>
      <c r="AK257" s="28">
        <v>9968748.7230590191</v>
      </c>
      <c r="AL257" s="28">
        <v>0</v>
      </c>
      <c r="AM257" s="28">
        <v>39827218.425288498</v>
      </c>
      <c r="AN257" s="28">
        <v>556198.08279773698</v>
      </c>
      <c r="AO257" s="28">
        <v>0</v>
      </c>
      <c r="AP257" s="28">
        <v>0</v>
      </c>
      <c r="AQ257" s="28">
        <v>259967.14752</v>
      </c>
      <c r="AR257" s="28">
        <v>0</v>
      </c>
      <c r="AS257" s="28">
        <v>1228526.756483</v>
      </c>
      <c r="AT257" s="28">
        <v>6617589.5708862199</v>
      </c>
      <c r="AU257" s="28">
        <v>0</v>
      </c>
      <c r="AV257" s="28">
        <v>0</v>
      </c>
      <c r="AW257" s="28">
        <v>0.38333471805462799</v>
      </c>
      <c r="AX257" s="28">
        <v>0</v>
      </c>
      <c r="AY257" s="28">
        <v>0</v>
      </c>
      <c r="AZ257" s="28">
        <v>0</v>
      </c>
      <c r="BA257" s="28">
        <v>0</v>
      </c>
      <c r="BB257" s="28">
        <v>4.5272943444790003E-3</v>
      </c>
      <c r="BC257" s="28">
        <v>0</v>
      </c>
      <c r="BD257" s="28">
        <v>0.104386462429251</v>
      </c>
      <c r="BE257" s="28">
        <v>0</v>
      </c>
      <c r="BF257" s="28">
        <v>0.41704556462500703</v>
      </c>
      <c r="BG257" s="28">
        <v>5.8241562593395E-3</v>
      </c>
      <c r="BH257" s="28">
        <v>0</v>
      </c>
      <c r="BI257" s="28">
        <v>0</v>
      </c>
      <c r="BJ257" s="28">
        <v>2.7222123489444999E-3</v>
      </c>
      <c r="BK257" s="28">
        <v>0</v>
      </c>
      <c r="BL257" s="28">
        <v>1.2864358975395101E-2</v>
      </c>
      <c r="BM257" s="28">
        <v>6.9295232962953604E-2</v>
      </c>
      <c r="BN257" s="28">
        <v>54.277411356008301</v>
      </c>
      <c r="BO257" s="28">
        <v>95498482.188869998</v>
      </c>
    </row>
    <row r="258" spans="1:67" hidden="1" x14ac:dyDescent="0.25">
      <c r="A258" s="28" t="s">
        <v>161</v>
      </c>
      <c r="B258" s="28" t="s">
        <v>382</v>
      </c>
      <c r="C258" s="28">
        <v>2032</v>
      </c>
      <c r="D258" s="28">
        <v>0</v>
      </c>
      <c r="E258" s="28">
        <v>3.6125000000241603E-2</v>
      </c>
      <c r="F258" s="28">
        <v>156.33878055730699</v>
      </c>
      <c r="G258" s="28">
        <v>0</v>
      </c>
      <c r="H258" s="28">
        <v>0</v>
      </c>
      <c r="I258" s="28">
        <v>0</v>
      </c>
      <c r="J258" s="28">
        <v>0</v>
      </c>
      <c r="K258" s="28">
        <v>4678.5</v>
      </c>
      <c r="L258" s="28">
        <v>0</v>
      </c>
      <c r="M258" s="28">
        <v>0</v>
      </c>
      <c r="N258" s="28">
        <v>0</v>
      </c>
      <c r="O258" s="28">
        <v>0</v>
      </c>
      <c r="P258" s="28">
        <v>7.8</v>
      </c>
      <c r="Q258" s="28">
        <v>7849.5501335317404</v>
      </c>
      <c r="R258" s="28">
        <v>0</v>
      </c>
      <c r="S258" s="28">
        <v>266</v>
      </c>
      <c r="T258" s="28">
        <v>2039.4</v>
      </c>
      <c r="U258" s="28">
        <v>1225</v>
      </c>
      <c r="V258" s="28">
        <v>0</v>
      </c>
      <c r="W258" s="28">
        <v>298.5</v>
      </c>
      <c r="X258" s="28">
        <v>0</v>
      </c>
      <c r="Y258" s="28">
        <v>69.304464546511099</v>
      </c>
      <c r="Z258" s="28">
        <v>247.363636363636</v>
      </c>
      <c r="AA258" s="28">
        <v>3232.15519288322</v>
      </c>
      <c r="AB258" s="28">
        <v>0</v>
      </c>
      <c r="AC258" s="28">
        <v>0</v>
      </c>
      <c r="AD258" s="28">
        <v>26135736.561189301</v>
      </c>
      <c r="AE258" s="28">
        <v>0</v>
      </c>
      <c r="AF258" s="28">
        <v>0</v>
      </c>
      <c r="AG258" s="28">
        <v>0</v>
      </c>
      <c r="AH258" s="28">
        <v>0</v>
      </c>
      <c r="AI258" s="28">
        <v>34396.234991999998</v>
      </c>
      <c r="AJ258" s="28">
        <v>0</v>
      </c>
      <c r="AK258" s="28">
        <v>28706458.447978001</v>
      </c>
      <c r="AL258" s="28">
        <v>0</v>
      </c>
      <c r="AM258" s="28">
        <v>365861.783111219</v>
      </c>
      <c r="AN258" s="28">
        <v>44229.34</v>
      </c>
      <c r="AO258" s="28">
        <v>9784631.6400000006</v>
      </c>
      <c r="AP258" s="28">
        <v>0</v>
      </c>
      <c r="AQ258" s="28">
        <v>41191.977599999998</v>
      </c>
      <c r="AR258" s="28">
        <v>178235.2114654</v>
      </c>
      <c r="AS258" s="28">
        <v>382117.30886400002</v>
      </c>
      <c r="AT258" s="28">
        <v>8052750.0929840896</v>
      </c>
      <c r="AU258" s="28">
        <v>0</v>
      </c>
      <c r="AV258" s="28">
        <v>0</v>
      </c>
      <c r="AW258" s="28">
        <v>0.35450011275774002</v>
      </c>
      <c r="AX258" s="28">
        <v>0</v>
      </c>
      <c r="AY258" s="28">
        <v>0</v>
      </c>
      <c r="AZ258" s="28">
        <v>0</v>
      </c>
      <c r="BA258" s="28">
        <v>0</v>
      </c>
      <c r="BB258" s="28">
        <v>4.665439274901E-4</v>
      </c>
      <c r="BC258" s="28">
        <v>0</v>
      </c>
      <c r="BD258" s="28">
        <v>0.38936889086169002</v>
      </c>
      <c r="BE258" s="28">
        <v>0</v>
      </c>
      <c r="BF258" s="28">
        <v>4.9624789821026997E-3</v>
      </c>
      <c r="BG258" s="28">
        <v>5.9991827590130003E-4</v>
      </c>
      <c r="BH258" s="28">
        <v>0.13271686495431601</v>
      </c>
      <c r="BI258" s="28">
        <v>0</v>
      </c>
      <c r="BJ258" s="28">
        <v>5.5872007546930004E-4</v>
      </c>
      <c r="BK258" s="28">
        <v>2.4175481878598E-3</v>
      </c>
      <c r="BL258" s="28">
        <v>5.1829658124165996E-3</v>
      </c>
      <c r="BM258" s="28">
        <v>0.109225956165012</v>
      </c>
      <c r="BN258" s="28">
        <v>29.5618098829462</v>
      </c>
      <c r="BO258" s="28">
        <v>73725608.598184004</v>
      </c>
    </row>
    <row r="259" spans="1:67" hidden="1" x14ac:dyDescent="0.25">
      <c r="A259" s="28" t="s">
        <v>162</v>
      </c>
      <c r="B259" s="28" t="s">
        <v>382</v>
      </c>
      <c r="C259" s="28">
        <v>2032</v>
      </c>
      <c r="D259" s="28">
        <v>0</v>
      </c>
      <c r="E259" s="28">
        <v>98.26</v>
      </c>
      <c r="F259" s="28">
        <v>946.59442275930405</v>
      </c>
      <c r="G259" s="28">
        <v>0</v>
      </c>
      <c r="H259" s="28">
        <v>0</v>
      </c>
      <c r="I259" s="28">
        <v>0</v>
      </c>
      <c r="J259" s="28">
        <v>0</v>
      </c>
      <c r="K259" s="28">
        <v>8640</v>
      </c>
      <c r="L259" s="28">
        <v>0</v>
      </c>
      <c r="M259" s="28">
        <v>0</v>
      </c>
      <c r="N259" s="28">
        <v>0</v>
      </c>
      <c r="O259" s="28">
        <v>0</v>
      </c>
      <c r="P259" s="28">
        <v>1099</v>
      </c>
      <c r="Q259" s="28">
        <v>0</v>
      </c>
      <c r="R259" s="28">
        <v>0</v>
      </c>
      <c r="S259" s="28">
        <v>2612.84242423155</v>
      </c>
      <c r="T259" s="28">
        <v>4777.2</v>
      </c>
      <c r="U259" s="28">
        <v>0</v>
      </c>
      <c r="V259" s="28">
        <v>0</v>
      </c>
      <c r="W259" s="28">
        <v>23.1</v>
      </c>
      <c r="X259" s="28">
        <v>0</v>
      </c>
      <c r="Y259" s="28">
        <v>6.7506002595919501</v>
      </c>
      <c r="Z259" s="28">
        <v>21.090909090909001</v>
      </c>
      <c r="AA259" s="28">
        <v>2290.1401555882298</v>
      </c>
      <c r="AB259" s="28">
        <v>0</v>
      </c>
      <c r="AC259" s="28">
        <v>0</v>
      </c>
      <c r="AD259" s="28">
        <v>54532252.9828275</v>
      </c>
      <c r="AE259" s="28">
        <v>0</v>
      </c>
      <c r="AF259" s="28">
        <v>0</v>
      </c>
      <c r="AG259" s="28">
        <v>0</v>
      </c>
      <c r="AH259" s="28">
        <v>0</v>
      </c>
      <c r="AI259" s="28">
        <v>3800947.9756800001</v>
      </c>
      <c r="AJ259" s="28">
        <v>0</v>
      </c>
      <c r="AK259" s="28">
        <v>0</v>
      </c>
      <c r="AL259" s="28">
        <v>0</v>
      </c>
      <c r="AM259" s="28">
        <v>19569918.021882199</v>
      </c>
      <c r="AN259" s="28">
        <v>1436436.2745169201</v>
      </c>
      <c r="AO259" s="28">
        <v>0</v>
      </c>
      <c r="AP259" s="28">
        <v>0</v>
      </c>
      <c r="AQ259" s="28">
        <v>105726.07584</v>
      </c>
      <c r="AR259" s="28">
        <v>15825.868147876699</v>
      </c>
      <c r="AS259" s="28">
        <v>30317.650001000002</v>
      </c>
      <c r="AT259" s="28">
        <v>4640732.3567579202</v>
      </c>
      <c r="AU259" s="28">
        <v>0</v>
      </c>
      <c r="AV259" s="28">
        <v>0</v>
      </c>
      <c r="AW259" s="28">
        <v>0.64817371613957697</v>
      </c>
      <c r="AX259" s="28">
        <v>0</v>
      </c>
      <c r="AY259" s="28">
        <v>0</v>
      </c>
      <c r="AZ259" s="28">
        <v>0</v>
      </c>
      <c r="BA259" s="28">
        <v>0</v>
      </c>
      <c r="BB259" s="28">
        <v>4.5178301637849597E-2</v>
      </c>
      <c r="BC259" s="28">
        <v>0</v>
      </c>
      <c r="BD259" s="28">
        <v>0</v>
      </c>
      <c r="BE259" s="28">
        <v>0</v>
      </c>
      <c r="BF259" s="28">
        <v>0.23260925039691099</v>
      </c>
      <c r="BG259" s="28">
        <v>1.7073569990671701E-2</v>
      </c>
      <c r="BH259" s="28">
        <v>0</v>
      </c>
      <c r="BI259" s="28">
        <v>0</v>
      </c>
      <c r="BJ259" s="28">
        <v>1.2566666462808E-3</v>
      </c>
      <c r="BK259" s="28">
        <v>1.8810724309839999E-4</v>
      </c>
      <c r="BL259" s="28">
        <v>3.6035745436660001E-4</v>
      </c>
      <c r="BM259" s="28">
        <v>5.5160030491243302E-2</v>
      </c>
      <c r="BN259" s="28">
        <v>66.219340708533196</v>
      </c>
      <c r="BO259" s="28">
        <v>84132157.205653504</v>
      </c>
    </row>
    <row r="260" spans="1:67" hidden="1" x14ac:dyDescent="0.25">
      <c r="A260" s="28" t="s">
        <v>163</v>
      </c>
      <c r="B260" s="28" t="s">
        <v>382</v>
      </c>
      <c r="C260" s="28">
        <v>2032</v>
      </c>
      <c r="D260" s="28">
        <v>0</v>
      </c>
      <c r="E260" s="28">
        <v>0</v>
      </c>
      <c r="F260" s="28">
        <v>481.55240042647199</v>
      </c>
      <c r="G260" s="28">
        <v>0</v>
      </c>
      <c r="H260" s="28">
        <v>0</v>
      </c>
      <c r="I260" s="28">
        <v>0</v>
      </c>
      <c r="J260" s="28">
        <v>11.1</v>
      </c>
      <c r="K260" s="28">
        <v>1043.8</v>
      </c>
      <c r="L260" s="28">
        <v>0</v>
      </c>
      <c r="M260" s="28">
        <v>0</v>
      </c>
      <c r="N260" s="28">
        <v>0</v>
      </c>
      <c r="O260" s="28">
        <v>0</v>
      </c>
      <c r="P260" s="28">
        <v>192</v>
      </c>
      <c r="Q260" s="28">
        <v>0</v>
      </c>
      <c r="R260" s="28">
        <v>0</v>
      </c>
      <c r="S260" s="28">
        <v>12782.1327035465</v>
      </c>
      <c r="T260" s="28">
        <v>2028.7</v>
      </c>
      <c r="U260" s="28">
        <v>2132.9</v>
      </c>
      <c r="V260" s="28">
        <v>0</v>
      </c>
      <c r="W260" s="28">
        <v>3315.1</v>
      </c>
      <c r="X260" s="28">
        <v>0</v>
      </c>
      <c r="Y260" s="28">
        <v>121.55604849230799</v>
      </c>
      <c r="Z260" s="28">
        <v>859.81818181818096</v>
      </c>
      <c r="AA260" s="28">
        <v>2112.4817227589201</v>
      </c>
      <c r="AB260" s="28">
        <v>0</v>
      </c>
      <c r="AC260" s="28">
        <v>0</v>
      </c>
      <c r="AD260" s="28">
        <v>0</v>
      </c>
      <c r="AE260" s="28">
        <v>0</v>
      </c>
      <c r="AF260" s="28">
        <v>0</v>
      </c>
      <c r="AG260" s="28">
        <v>0</v>
      </c>
      <c r="AH260" s="28">
        <v>0</v>
      </c>
      <c r="AI260" s="28">
        <v>953310.96576000005</v>
      </c>
      <c r="AJ260" s="28">
        <v>0</v>
      </c>
      <c r="AK260" s="28">
        <v>0</v>
      </c>
      <c r="AL260" s="28">
        <v>0</v>
      </c>
      <c r="AM260" s="28">
        <v>83552932.475124896</v>
      </c>
      <c r="AN260" s="28">
        <v>1687060.0520023501</v>
      </c>
      <c r="AO260" s="28">
        <v>17036441.48976</v>
      </c>
      <c r="AP260" s="28">
        <v>0</v>
      </c>
      <c r="AQ260" s="28">
        <v>3935587.68</v>
      </c>
      <c r="AR260" s="28">
        <v>310825.38549147203</v>
      </c>
      <c r="AS260" s="28">
        <v>1280359.3947660001</v>
      </c>
      <c r="AT260" s="28">
        <v>4991374.0767930299</v>
      </c>
      <c r="AU260" s="28">
        <v>0</v>
      </c>
      <c r="AV260" s="28">
        <v>0</v>
      </c>
      <c r="AW260" s="28">
        <v>0</v>
      </c>
      <c r="AX260" s="28">
        <v>0</v>
      </c>
      <c r="AY260" s="28">
        <v>0</v>
      </c>
      <c r="AZ260" s="28">
        <v>0</v>
      </c>
      <c r="BA260" s="28">
        <v>0</v>
      </c>
      <c r="BB260" s="28">
        <v>8.3809110922720993E-3</v>
      </c>
      <c r="BC260" s="28">
        <v>0</v>
      </c>
      <c r="BD260" s="28">
        <v>0</v>
      </c>
      <c r="BE260" s="28">
        <v>0</v>
      </c>
      <c r="BF260" s="28">
        <v>0.73454489009720203</v>
      </c>
      <c r="BG260" s="28">
        <v>1.48315720798235E-2</v>
      </c>
      <c r="BH260" s="28">
        <v>0.14977369041438199</v>
      </c>
      <c r="BI260" s="28">
        <v>0</v>
      </c>
      <c r="BJ260" s="28">
        <v>3.4599214345159703E-2</v>
      </c>
      <c r="BK260" s="28">
        <v>2.7325815128417998E-3</v>
      </c>
      <c r="BL260" s="28">
        <v>1.1256115411548299E-2</v>
      </c>
      <c r="BM260" s="28">
        <v>4.38810250467691E-2</v>
      </c>
      <c r="BN260" s="28">
        <v>34.474976935219303</v>
      </c>
      <c r="BO260" s="28">
        <v>113747891.519697</v>
      </c>
    </row>
    <row r="261" spans="1:67" hidden="1" x14ac:dyDescent="0.25">
      <c r="A261" s="28" t="s">
        <v>166</v>
      </c>
      <c r="B261" s="28" t="s">
        <v>382</v>
      </c>
      <c r="C261" s="28">
        <v>2032</v>
      </c>
      <c r="D261" s="28">
        <v>0</v>
      </c>
      <c r="E261" s="28">
        <v>271.60000000000002</v>
      </c>
      <c r="F261" s="28">
        <v>701.41935335949699</v>
      </c>
      <c r="G261" s="28">
        <v>133.227488204004</v>
      </c>
      <c r="H261" s="28">
        <v>0</v>
      </c>
      <c r="I261" s="28">
        <v>0</v>
      </c>
      <c r="J261" s="28">
        <v>57.6</v>
      </c>
      <c r="K261" s="28">
        <v>0</v>
      </c>
      <c r="L261" s="28">
        <v>0</v>
      </c>
      <c r="M261" s="28">
        <v>0</v>
      </c>
      <c r="N261" s="28">
        <v>0</v>
      </c>
      <c r="O261" s="28">
        <v>0</v>
      </c>
      <c r="P261" s="28">
        <v>256.06599999999997</v>
      </c>
      <c r="Q261" s="28">
        <v>317.04436157463698</v>
      </c>
      <c r="R261" s="28">
        <v>0</v>
      </c>
      <c r="S261" s="28">
        <v>4825.5</v>
      </c>
      <c r="T261" s="28">
        <v>936.2</v>
      </c>
      <c r="U261" s="28">
        <v>0</v>
      </c>
      <c r="V261" s="28">
        <v>4892</v>
      </c>
      <c r="W261" s="28">
        <v>354.30397448467301</v>
      </c>
      <c r="X261" s="28">
        <v>1768</v>
      </c>
      <c r="Y261" s="28">
        <v>0</v>
      </c>
      <c r="Z261" s="28">
        <v>2805.2727272727302</v>
      </c>
      <c r="AA261" s="28">
        <v>961.7</v>
      </c>
      <c r="AB261" s="28">
        <v>0</v>
      </c>
      <c r="AC261" s="28">
        <v>45221.904000000002</v>
      </c>
      <c r="AD261" s="28">
        <v>0</v>
      </c>
      <c r="AE261" s="28">
        <v>0</v>
      </c>
      <c r="AF261" s="28">
        <v>0</v>
      </c>
      <c r="AG261" s="28">
        <v>0</v>
      </c>
      <c r="AH261" s="28">
        <v>0</v>
      </c>
      <c r="AI261" s="28">
        <v>1090118.8628932801</v>
      </c>
      <c r="AJ261" s="28">
        <v>0</v>
      </c>
      <c r="AK261" s="28">
        <v>1081154.2473364701</v>
      </c>
      <c r="AL261" s="28">
        <v>0</v>
      </c>
      <c r="AM261" s="28">
        <v>6631658.5206547203</v>
      </c>
      <c r="AN261" s="28">
        <v>656322.88812023902</v>
      </c>
      <c r="AO261" s="28">
        <v>0</v>
      </c>
      <c r="AP261" s="28">
        <v>19384466.685604401</v>
      </c>
      <c r="AQ261" s="28">
        <v>1675306.69291959</v>
      </c>
      <c r="AR261" s="28">
        <v>0</v>
      </c>
      <c r="AS261" s="28">
        <v>3853425.2743319999</v>
      </c>
      <c r="AT261" s="28">
        <v>1696113.24628851</v>
      </c>
      <c r="AU261" s="28">
        <v>0</v>
      </c>
      <c r="AV261" s="28">
        <v>1.2522060437582E-3</v>
      </c>
      <c r="AW261" s="28">
        <v>0</v>
      </c>
      <c r="AX261" s="28">
        <v>0</v>
      </c>
      <c r="AY261" s="28">
        <v>0</v>
      </c>
      <c r="AZ261" s="28">
        <v>0</v>
      </c>
      <c r="BA261" s="28">
        <v>0</v>
      </c>
      <c r="BB261" s="28">
        <v>3.0185669062713302E-2</v>
      </c>
      <c r="BC261" s="28">
        <v>0</v>
      </c>
      <c r="BD261" s="28">
        <v>2.9937436573868902E-2</v>
      </c>
      <c r="BE261" s="28">
        <v>0</v>
      </c>
      <c r="BF261" s="28">
        <v>0.18363231410390099</v>
      </c>
      <c r="BG261" s="28">
        <v>1.8173747995241501E-2</v>
      </c>
      <c r="BH261" s="28">
        <v>0</v>
      </c>
      <c r="BI261" s="28">
        <v>0.53676082145377102</v>
      </c>
      <c r="BJ261" s="28">
        <v>4.63896691749753E-2</v>
      </c>
      <c r="BK261" s="28">
        <v>0</v>
      </c>
      <c r="BL261" s="28">
        <v>0.10670232765274899</v>
      </c>
      <c r="BM261" s="28">
        <v>4.6965807939020603E-2</v>
      </c>
      <c r="BN261" s="28">
        <v>3.2203746696067999</v>
      </c>
      <c r="BO261" s="28">
        <v>36113788.322149299</v>
      </c>
    </row>
    <row r="262" spans="1:67" hidden="1" x14ac:dyDescent="0.25">
      <c r="A262" s="28" t="s">
        <v>165</v>
      </c>
      <c r="B262" s="28" t="s">
        <v>382</v>
      </c>
      <c r="C262" s="28">
        <v>2032</v>
      </c>
      <c r="D262" s="28">
        <v>0</v>
      </c>
      <c r="E262" s="28">
        <v>4</v>
      </c>
      <c r="F262" s="28">
        <v>144.23546502056999</v>
      </c>
      <c r="G262" s="28">
        <v>0</v>
      </c>
      <c r="H262" s="28">
        <v>0</v>
      </c>
      <c r="I262" s="28">
        <v>0</v>
      </c>
      <c r="J262" s="28">
        <v>1.8</v>
      </c>
      <c r="K262" s="28">
        <v>2783</v>
      </c>
      <c r="L262" s="28">
        <v>0</v>
      </c>
      <c r="M262" s="28">
        <v>0</v>
      </c>
      <c r="N262" s="28">
        <v>0</v>
      </c>
      <c r="O262" s="28">
        <v>0</v>
      </c>
      <c r="P262" s="28">
        <v>643</v>
      </c>
      <c r="Q262" s="28">
        <v>926.22837191155099</v>
      </c>
      <c r="R262" s="28">
        <v>0</v>
      </c>
      <c r="S262" s="28">
        <v>2684.6</v>
      </c>
      <c r="T262" s="28">
        <v>1718.9</v>
      </c>
      <c r="U262" s="28">
        <v>1707.8</v>
      </c>
      <c r="V262" s="28">
        <v>1568</v>
      </c>
      <c r="W262" s="28">
        <v>1902.9</v>
      </c>
      <c r="X262" s="28">
        <v>0</v>
      </c>
      <c r="Y262" s="28">
        <v>0.34351442317833603</v>
      </c>
      <c r="Z262" s="28">
        <v>1683.3636363636299</v>
      </c>
      <c r="AA262" s="28">
        <v>480</v>
      </c>
      <c r="AB262" s="28">
        <v>0</v>
      </c>
      <c r="AC262" s="28">
        <v>0</v>
      </c>
      <c r="AD262" s="28">
        <v>283190.96679213003</v>
      </c>
      <c r="AE262" s="28">
        <v>0</v>
      </c>
      <c r="AF262" s="28">
        <v>0</v>
      </c>
      <c r="AG262" s="28">
        <v>0</v>
      </c>
      <c r="AH262" s="28">
        <v>0</v>
      </c>
      <c r="AI262" s="28">
        <v>2003304.19056</v>
      </c>
      <c r="AJ262" s="28">
        <v>0</v>
      </c>
      <c r="AK262" s="28">
        <v>3114376.6049634102</v>
      </c>
      <c r="AL262" s="28">
        <v>0</v>
      </c>
      <c r="AM262" s="28">
        <v>16114406.240281399</v>
      </c>
      <c r="AN262" s="28">
        <v>80519.634000000005</v>
      </c>
      <c r="AO262" s="28">
        <v>13640974.62432</v>
      </c>
      <c r="AP262" s="28">
        <v>5567479.7187697096</v>
      </c>
      <c r="AQ262" s="28">
        <v>583553.01599999995</v>
      </c>
      <c r="AR262" s="28">
        <v>895.60380118905698</v>
      </c>
      <c r="AS262" s="28">
        <v>2413174.8396990001</v>
      </c>
      <c r="AT262" s="28">
        <v>909721.63632682897</v>
      </c>
      <c r="AU262" s="28">
        <v>0</v>
      </c>
      <c r="AV262" s="28">
        <v>0</v>
      </c>
      <c r="AW262" s="28">
        <v>6.3337251477249999E-3</v>
      </c>
      <c r="AX262" s="28">
        <v>0</v>
      </c>
      <c r="AY262" s="28">
        <v>0</v>
      </c>
      <c r="AZ262" s="28">
        <v>0</v>
      </c>
      <c r="BA262" s="28">
        <v>0</v>
      </c>
      <c r="BB262" s="28">
        <v>4.4805024235135403E-2</v>
      </c>
      <c r="BC262" s="28">
        <v>0</v>
      </c>
      <c r="BD262" s="28">
        <v>6.9654783292654995E-2</v>
      </c>
      <c r="BE262" s="28">
        <v>0</v>
      </c>
      <c r="BF262" s="28">
        <v>0.360407753117511</v>
      </c>
      <c r="BG262" s="28">
        <v>1.8008668727267001E-3</v>
      </c>
      <c r="BH262" s="28">
        <v>0.30508806476497902</v>
      </c>
      <c r="BI262" s="28">
        <v>0.124519813268284</v>
      </c>
      <c r="BJ262" s="28">
        <v>1.30514912051661E-2</v>
      </c>
      <c r="BK262" s="29">
        <v>2.0030682412808099E-5</v>
      </c>
      <c r="BL262" s="28">
        <v>5.3972011682413702E-2</v>
      </c>
      <c r="BM262" s="28">
        <v>2.03464357309893E-2</v>
      </c>
      <c r="BN262" s="28">
        <v>6.1004195638003296</v>
      </c>
      <c r="BO262" s="28">
        <v>44711597.075513601</v>
      </c>
    </row>
    <row r="263" spans="1:67" hidden="1" x14ac:dyDescent="0.25">
      <c r="A263" s="28" t="s">
        <v>164</v>
      </c>
      <c r="B263" s="28" t="s">
        <v>382</v>
      </c>
      <c r="C263" s="28">
        <v>2032</v>
      </c>
      <c r="D263" s="28">
        <v>0</v>
      </c>
      <c r="E263" s="28">
        <v>4.5999999999999996</v>
      </c>
      <c r="F263" s="28">
        <v>0</v>
      </c>
      <c r="G263" s="28">
        <v>0</v>
      </c>
      <c r="H263" s="28">
        <v>0</v>
      </c>
      <c r="I263" s="28">
        <v>0</v>
      </c>
      <c r="J263" s="28">
        <v>214.8</v>
      </c>
      <c r="K263" s="28">
        <v>0</v>
      </c>
      <c r="L263" s="28">
        <v>0</v>
      </c>
      <c r="M263" s="28">
        <v>0</v>
      </c>
      <c r="N263" s="28">
        <v>0</v>
      </c>
      <c r="O263" s="28">
        <v>0</v>
      </c>
      <c r="P263" s="28">
        <v>635.91499999999996</v>
      </c>
      <c r="Q263" s="28">
        <v>1009.5</v>
      </c>
      <c r="R263" s="28">
        <v>0</v>
      </c>
      <c r="S263" s="28">
        <v>1281.5999999999999</v>
      </c>
      <c r="T263" s="28">
        <v>0</v>
      </c>
      <c r="U263" s="28">
        <v>0</v>
      </c>
      <c r="V263" s="28">
        <v>12</v>
      </c>
      <c r="W263" s="28">
        <v>636.1</v>
      </c>
      <c r="X263" s="28">
        <v>0</v>
      </c>
      <c r="Y263" s="28">
        <v>0</v>
      </c>
      <c r="Z263" s="28">
        <v>221.272727272727</v>
      </c>
      <c r="AA263" s="28">
        <v>200.9</v>
      </c>
      <c r="AB263" s="28">
        <v>0</v>
      </c>
      <c r="AC263" s="28">
        <v>8916.18</v>
      </c>
      <c r="AD263" s="28">
        <v>0</v>
      </c>
      <c r="AE263" s="28">
        <v>0</v>
      </c>
      <c r="AF263" s="28">
        <v>0</v>
      </c>
      <c r="AG263" s="28">
        <v>0</v>
      </c>
      <c r="AH263" s="28">
        <v>0</v>
      </c>
      <c r="AI263" s="28">
        <v>4094176.6450991998</v>
      </c>
      <c r="AJ263" s="28">
        <v>1449509.95199999</v>
      </c>
      <c r="AK263" s="28">
        <v>3609047.1061543101</v>
      </c>
      <c r="AL263" s="28">
        <v>0</v>
      </c>
      <c r="AM263" s="28">
        <v>329247.469428121</v>
      </c>
      <c r="AN263" s="28">
        <v>0</v>
      </c>
      <c r="AO263" s="28">
        <v>0</v>
      </c>
      <c r="AP263" s="28">
        <v>34682.292075816003</v>
      </c>
      <c r="AQ263" s="28">
        <v>151470.206554098</v>
      </c>
      <c r="AR263" s="28">
        <v>0</v>
      </c>
      <c r="AS263" s="28">
        <v>297570.67804999999</v>
      </c>
      <c r="AT263" s="28">
        <v>350267.70241969102</v>
      </c>
      <c r="AU263" s="28">
        <v>0</v>
      </c>
      <c r="AV263" s="28">
        <v>8.6356189043809998E-4</v>
      </c>
      <c r="AW263" s="28">
        <v>0</v>
      </c>
      <c r="AX263" s="28">
        <v>0</v>
      </c>
      <c r="AY263" s="28">
        <v>0</v>
      </c>
      <c r="AZ263" s="28">
        <v>0</v>
      </c>
      <c r="BA263" s="28">
        <v>0</v>
      </c>
      <c r="BB263" s="28">
        <v>0.396534718167392</v>
      </c>
      <c r="BC263" s="28">
        <v>0.14038989279692399</v>
      </c>
      <c r="BD263" s="28">
        <v>0.34954829777674801</v>
      </c>
      <c r="BE263" s="28">
        <v>0</v>
      </c>
      <c r="BF263" s="28">
        <v>3.1888719958697201E-2</v>
      </c>
      <c r="BG263" s="28">
        <v>0</v>
      </c>
      <c r="BH263" s="28">
        <v>0</v>
      </c>
      <c r="BI263" s="28">
        <v>3.3590961274582E-3</v>
      </c>
      <c r="BJ263" s="28">
        <v>1.4670396730092799E-2</v>
      </c>
      <c r="BK263" s="28">
        <v>0</v>
      </c>
      <c r="BL263" s="28">
        <v>2.8820716638272299E-2</v>
      </c>
      <c r="BM263" s="28">
        <v>3.3924599913975298E-2</v>
      </c>
      <c r="BN263" s="28">
        <v>0.197703665682221</v>
      </c>
      <c r="BO263" s="28">
        <v>10324888.2317812</v>
      </c>
    </row>
    <row r="264" spans="1:67" hidden="1" x14ac:dyDescent="0.25">
      <c r="A264" s="28" t="s">
        <v>167</v>
      </c>
      <c r="B264" s="28" t="s">
        <v>382</v>
      </c>
      <c r="C264" s="28">
        <v>2032</v>
      </c>
      <c r="D264" s="28">
        <v>0</v>
      </c>
      <c r="E264" s="28">
        <v>2.4716262301159899</v>
      </c>
      <c r="F264" s="28">
        <v>71.545799552611001</v>
      </c>
      <c r="G264" s="28">
        <v>0</v>
      </c>
      <c r="H264" s="28">
        <v>0</v>
      </c>
      <c r="I264" s="28">
        <v>0</v>
      </c>
      <c r="J264" s="28">
        <v>170</v>
      </c>
      <c r="K264" s="28">
        <v>4501</v>
      </c>
      <c r="L264" s="28">
        <v>0</v>
      </c>
      <c r="M264" s="28">
        <v>0</v>
      </c>
      <c r="N264" s="28">
        <v>0</v>
      </c>
      <c r="O264" s="28">
        <v>0</v>
      </c>
      <c r="P264" s="28">
        <v>261</v>
      </c>
      <c r="Q264" s="28">
        <v>3311.2997999999998</v>
      </c>
      <c r="R264" s="28">
        <v>0</v>
      </c>
      <c r="S264" s="28">
        <v>9747.7087041380692</v>
      </c>
      <c r="T264" s="28">
        <v>3944.6</v>
      </c>
      <c r="U264" s="28">
        <v>3318</v>
      </c>
      <c r="V264" s="28">
        <v>0</v>
      </c>
      <c r="W264" s="28">
        <v>2299.1</v>
      </c>
      <c r="X264" s="28">
        <v>2232</v>
      </c>
      <c r="Y264" s="28">
        <v>0.32750516552472098</v>
      </c>
      <c r="Z264" s="28">
        <v>1239.54545454545</v>
      </c>
      <c r="AA264" s="28">
        <v>191</v>
      </c>
      <c r="AB264" s="28">
        <v>0</v>
      </c>
      <c r="AC264" s="28">
        <v>23525.5255</v>
      </c>
      <c r="AD264" s="28">
        <v>30142978.7449921</v>
      </c>
      <c r="AE264" s="28">
        <v>0</v>
      </c>
      <c r="AF264" s="28">
        <v>0</v>
      </c>
      <c r="AG264" s="28">
        <v>0</v>
      </c>
      <c r="AH264" s="28">
        <v>0</v>
      </c>
      <c r="AI264" s="28">
        <v>1453927.028832</v>
      </c>
      <c r="AJ264" s="28">
        <v>3150720</v>
      </c>
      <c r="AK264" s="28">
        <v>10621717.794883201</v>
      </c>
      <c r="AL264" s="28">
        <v>0</v>
      </c>
      <c r="AM264" s="28">
        <v>47432680.709444799</v>
      </c>
      <c r="AN264" s="28">
        <v>4570973.7960654898</v>
      </c>
      <c r="AO264" s="28">
        <v>26502373.699200001</v>
      </c>
      <c r="AP264" s="28">
        <v>0</v>
      </c>
      <c r="AQ264" s="28">
        <v>2620243.4342399999</v>
      </c>
      <c r="AR264" s="28">
        <v>771.14678564941596</v>
      </c>
      <c r="AS264" s="28">
        <v>1630230.24269</v>
      </c>
      <c r="AT264" s="28">
        <v>364238.68859895598</v>
      </c>
      <c r="AU264" s="28">
        <v>0</v>
      </c>
      <c r="AV264" s="28">
        <v>1.8305753295069999E-4</v>
      </c>
      <c r="AW264" s="28">
        <v>0.234549460960851</v>
      </c>
      <c r="AX264" s="28">
        <v>0</v>
      </c>
      <c r="AY264" s="28">
        <v>0</v>
      </c>
      <c r="AZ264" s="28">
        <v>0</v>
      </c>
      <c r="BA264" s="28">
        <v>0</v>
      </c>
      <c r="BB264" s="28">
        <v>1.13133411191358E-2</v>
      </c>
      <c r="BC264" s="28">
        <v>2.4516478079040099E-2</v>
      </c>
      <c r="BD264" s="28">
        <v>8.2650032843288396E-2</v>
      </c>
      <c r="BE264" s="28">
        <v>0</v>
      </c>
      <c r="BF264" s="28">
        <v>0.36908461457800701</v>
      </c>
      <c r="BG264" s="28">
        <v>3.55678000174902E-2</v>
      </c>
      <c r="BH264" s="28">
        <v>0.20622107449693</v>
      </c>
      <c r="BI264" s="28">
        <v>0</v>
      </c>
      <c r="BJ264" s="28">
        <v>2.0388717727152499E-2</v>
      </c>
      <c r="BK264" s="29">
        <v>6.0004707705210896E-6</v>
      </c>
      <c r="BL264" s="28">
        <v>1.26851970370892E-2</v>
      </c>
      <c r="BM264" s="28">
        <v>2.8342251372938999E-3</v>
      </c>
      <c r="BN264" s="28">
        <v>52.613079027704899</v>
      </c>
      <c r="BO264" s="28">
        <v>128514380.811232</v>
      </c>
    </row>
    <row r="265" spans="1:67" hidden="1" x14ac:dyDescent="0.25">
      <c r="A265" s="28" t="s">
        <v>168</v>
      </c>
      <c r="B265" s="28" t="s">
        <v>382</v>
      </c>
      <c r="C265" s="28">
        <v>2032</v>
      </c>
      <c r="D265" s="28">
        <v>0</v>
      </c>
      <c r="E265" s="28">
        <v>30</v>
      </c>
      <c r="F265" s="28">
        <v>1193.9482908874299</v>
      </c>
      <c r="G265" s="28">
        <v>40.184381670374798</v>
      </c>
      <c r="H265" s="28">
        <v>0</v>
      </c>
      <c r="I265" s="28">
        <v>0</v>
      </c>
      <c r="J265" s="28">
        <v>60.9</v>
      </c>
      <c r="K265" s="28">
        <v>2384.5</v>
      </c>
      <c r="L265" s="28">
        <v>0</v>
      </c>
      <c r="M265" s="28">
        <v>0</v>
      </c>
      <c r="N265" s="28">
        <v>0</v>
      </c>
      <c r="O265" s="28">
        <v>0</v>
      </c>
      <c r="P265" s="28">
        <v>172.6</v>
      </c>
      <c r="Q265" s="28">
        <v>4814.2186000000002</v>
      </c>
      <c r="R265" s="28">
        <v>0</v>
      </c>
      <c r="S265" s="28">
        <v>2369.3000000000002</v>
      </c>
      <c r="T265" s="28">
        <v>2405.6</v>
      </c>
      <c r="U265" s="28">
        <v>1657</v>
      </c>
      <c r="V265" s="28">
        <v>0</v>
      </c>
      <c r="W265" s="28">
        <v>315.60000000000002</v>
      </c>
      <c r="X265" s="28">
        <v>0</v>
      </c>
      <c r="Y265" s="28">
        <v>0</v>
      </c>
      <c r="Z265" s="28">
        <v>1770.0909090908999</v>
      </c>
      <c r="AA265" s="28">
        <v>6104.8204623137199</v>
      </c>
      <c r="AB265" s="28">
        <v>0</v>
      </c>
      <c r="AC265" s="28">
        <v>18815.783800000001</v>
      </c>
      <c r="AD265" s="28">
        <v>13126575.533544799</v>
      </c>
      <c r="AE265" s="28">
        <v>0</v>
      </c>
      <c r="AF265" s="28">
        <v>0</v>
      </c>
      <c r="AG265" s="28">
        <v>0</v>
      </c>
      <c r="AH265" s="28">
        <v>0</v>
      </c>
      <c r="AI265" s="28">
        <v>877625.44147199998</v>
      </c>
      <c r="AJ265" s="28">
        <v>10186674.9136</v>
      </c>
      <c r="AK265" s="28">
        <v>16702813.736711999</v>
      </c>
      <c r="AL265" s="28">
        <v>0</v>
      </c>
      <c r="AM265" s="28">
        <v>1405332.81883216</v>
      </c>
      <c r="AN265" s="28">
        <v>1415460.42805</v>
      </c>
      <c r="AO265" s="28">
        <v>13235211.9408</v>
      </c>
      <c r="AP265" s="28">
        <v>0</v>
      </c>
      <c r="AQ265" s="28">
        <v>306463.74599999998</v>
      </c>
      <c r="AR265" s="28">
        <v>0</v>
      </c>
      <c r="AS265" s="28">
        <v>2408648.7609799998</v>
      </c>
      <c r="AT265" s="28">
        <v>13217382.8213499</v>
      </c>
      <c r="AU265" s="28">
        <v>0</v>
      </c>
      <c r="AV265" s="28">
        <v>2.5810046872769998E-4</v>
      </c>
      <c r="AW265" s="28">
        <v>0.18006027992293999</v>
      </c>
      <c r="AX265" s="28">
        <v>0</v>
      </c>
      <c r="AY265" s="28">
        <v>0</v>
      </c>
      <c r="AZ265" s="28">
        <v>0</v>
      </c>
      <c r="BA265" s="28">
        <v>0</v>
      </c>
      <c r="BB265" s="28">
        <v>1.2038591653635E-2</v>
      </c>
      <c r="BC265" s="28">
        <v>0.139732981518256</v>
      </c>
      <c r="BD265" s="28">
        <v>0.229116368488295</v>
      </c>
      <c r="BE265" s="28">
        <v>0</v>
      </c>
      <c r="BF265" s="28">
        <v>1.9277276095137099E-2</v>
      </c>
      <c r="BG265" s="28">
        <v>1.9416198858812399E-2</v>
      </c>
      <c r="BH265" s="28">
        <v>0.181550470708054</v>
      </c>
      <c r="BI265" s="28">
        <v>0</v>
      </c>
      <c r="BJ265" s="28">
        <v>4.2038342559318001E-3</v>
      </c>
      <c r="BK265" s="28">
        <v>0</v>
      </c>
      <c r="BL265" s="28">
        <v>3.30399934872413E-2</v>
      </c>
      <c r="BM265" s="28">
        <v>0.18130590454296799</v>
      </c>
      <c r="BN265" s="28">
        <v>15.1832100459029</v>
      </c>
      <c r="BO265" s="28">
        <v>72901005.925141007</v>
      </c>
    </row>
    <row r="266" spans="1:67" hidden="1" x14ac:dyDescent="0.25">
      <c r="A266" s="28" t="s">
        <v>170</v>
      </c>
      <c r="B266" s="28" t="s">
        <v>382</v>
      </c>
      <c r="C266" s="28">
        <v>2032</v>
      </c>
      <c r="D266" s="28">
        <v>0</v>
      </c>
      <c r="E266" s="28">
        <v>497.72132289526701</v>
      </c>
      <c r="F266" s="28">
        <v>691.029124055804</v>
      </c>
      <c r="G266" s="28">
        <v>0</v>
      </c>
      <c r="H266" s="28">
        <v>0</v>
      </c>
      <c r="I266" s="28">
        <v>0</v>
      </c>
      <c r="J266" s="28">
        <v>0</v>
      </c>
      <c r="K266" s="28">
        <v>9517.5</v>
      </c>
      <c r="L266" s="28">
        <v>0</v>
      </c>
      <c r="M266" s="28">
        <v>0</v>
      </c>
      <c r="N266" s="28">
        <v>0</v>
      </c>
      <c r="O266" s="28">
        <v>0</v>
      </c>
      <c r="P266" s="28">
        <v>570</v>
      </c>
      <c r="Q266" s="28">
        <v>2430.1999999999998</v>
      </c>
      <c r="R266" s="28">
        <v>0</v>
      </c>
      <c r="S266" s="28">
        <v>1794.9</v>
      </c>
      <c r="T266" s="28">
        <v>2771.6</v>
      </c>
      <c r="U266" s="28">
        <v>1190</v>
      </c>
      <c r="V266" s="28">
        <v>0</v>
      </c>
      <c r="W266" s="28">
        <v>225</v>
      </c>
      <c r="X266" s="28">
        <v>657</v>
      </c>
      <c r="Y266" s="28">
        <v>0</v>
      </c>
      <c r="Z266" s="28">
        <v>440.18181818181802</v>
      </c>
      <c r="AA266" s="28">
        <v>91.1</v>
      </c>
      <c r="AB266" s="28">
        <v>0</v>
      </c>
      <c r="AC266" s="28">
        <v>0</v>
      </c>
      <c r="AD266" s="28">
        <v>55607743.5173897</v>
      </c>
      <c r="AE266" s="28">
        <v>0</v>
      </c>
      <c r="AF266" s="28">
        <v>0</v>
      </c>
      <c r="AG266" s="28">
        <v>0</v>
      </c>
      <c r="AH266" s="28">
        <v>0</v>
      </c>
      <c r="AI266" s="28">
        <v>1158331.0304159899</v>
      </c>
      <c r="AJ266" s="28">
        <v>0</v>
      </c>
      <c r="AK266" s="28">
        <v>8449110.3467759695</v>
      </c>
      <c r="AL266" s="28">
        <v>0</v>
      </c>
      <c r="AM266" s="28">
        <v>738353.92706055299</v>
      </c>
      <c r="AN266" s="28">
        <v>116855.562476429</v>
      </c>
      <c r="AO266" s="28">
        <v>9505070.7359999996</v>
      </c>
      <c r="AP266" s="28">
        <v>0</v>
      </c>
      <c r="AQ266" s="28">
        <v>75518.625599999999</v>
      </c>
      <c r="AR266" s="28">
        <v>0</v>
      </c>
      <c r="AS266" s="28">
        <v>643499.23696599901</v>
      </c>
      <c r="AT266" s="28">
        <v>189969.88241238499</v>
      </c>
      <c r="AU266" s="28">
        <v>0</v>
      </c>
      <c r="AV266" s="28">
        <v>0</v>
      </c>
      <c r="AW266" s="28">
        <v>0.72704636608266504</v>
      </c>
      <c r="AX266" s="28">
        <v>0</v>
      </c>
      <c r="AY266" s="28">
        <v>0</v>
      </c>
      <c r="AZ266" s="28">
        <v>0</v>
      </c>
      <c r="BA266" s="28">
        <v>0</v>
      </c>
      <c r="BB266" s="28">
        <v>1.51446599540831E-2</v>
      </c>
      <c r="BC266" s="28">
        <v>0</v>
      </c>
      <c r="BD266" s="28">
        <v>0.110468337423796</v>
      </c>
      <c r="BE266" s="28">
        <v>0</v>
      </c>
      <c r="BF266" s="28">
        <v>9.6536472368163005E-3</v>
      </c>
      <c r="BG266" s="28">
        <v>1.5278341950426999E-3</v>
      </c>
      <c r="BH266" s="28">
        <v>0.12427454704768499</v>
      </c>
      <c r="BI266" s="28">
        <v>0</v>
      </c>
      <c r="BJ266" s="28">
        <v>9.873722406459999E-4</v>
      </c>
      <c r="BK266" s="28">
        <v>0</v>
      </c>
      <c r="BL266" s="28">
        <v>8.4134646043816999E-3</v>
      </c>
      <c r="BM266" s="28">
        <v>2.4837712148826998E-3</v>
      </c>
      <c r="BN266" s="28">
        <v>57.071329585617498</v>
      </c>
      <c r="BO266" s="28">
        <v>76484452.865097106</v>
      </c>
    </row>
    <row r="267" spans="1:67" hidden="1" x14ac:dyDescent="0.25">
      <c r="A267" s="28" t="s">
        <v>169</v>
      </c>
      <c r="B267" s="28" t="s">
        <v>382</v>
      </c>
      <c r="C267" s="28">
        <v>2032</v>
      </c>
      <c r="D267" s="28">
        <v>0</v>
      </c>
      <c r="E267" s="28">
        <v>0</v>
      </c>
      <c r="F267" s="28">
        <v>3.5637457212550898</v>
      </c>
      <c r="G267" s="28">
        <v>545.84150950113201</v>
      </c>
      <c r="H267" s="28">
        <v>0</v>
      </c>
      <c r="I267" s="28">
        <v>0</v>
      </c>
      <c r="J267" s="28">
        <v>0</v>
      </c>
      <c r="K267" s="28">
        <v>1004</v>
      </c>
      <c r="L267" s="28">
        <v>0</v>
      </c>
      <c r="M267" s="28">
        <v>0</v>
      </c>
      <c r="N267" s="28">
        <v>0</v>
      </c>
      <c r="O267" s="28">
        <v>0</v>
      </c>
      <c r="P267" s="28">
        <v>0</v>
      </c>
      <c r="Q267" s="28">
        <v>0</v>
      </c>
      <c r="R267" s="28">
        <v>0</v>
      </c>
      <c r="S267" s="28">
        <v>7630</v>
      </c>
      <c r="T267" s="28">
        <v>1234.2</v>
      </c>
      <c r="U267" s="28">
        <v>1401</v>
      </c>
      <c r="V267" s="28">
        <v>0</v>
      </c>
      <c r="W267" s="28">
        <v>1459.1</v>
      </c>
      <c r="X267" s="28">
        <v>0</v>
      </c>
      <c r="Y267" s="28">
        <v>670.39684149197103</v>
      </c>
      <c r="Z267" s="28">
        <v>354.90909090909099</v>
      </c>
      <c r="AA267" s="28">
        <v>3437.9552436006602</v>
      </c>
      <c r="AB267" s="28">
        <v>0</v>
      </c>
      <c r="AC267" s="28">
        <v>0</v>
      </c>
      <c r="AD267" s="28">
        <v>5954670.02942851</v>
      </c>
      <c r="AE267" s="28">
        <v>0</v>
      </c>
      <c r="AF267" s="28">
        <v>0</v>
      </c>
      <c r="AG267" s="28">
        <v>0</v>
      </c>
      <c r="AH267" s="28">
        <v>0</v>
      </c>
      <c r="AI267" s="28">
        <v>0</v>
      </c>
      <c r="AJ267" s="28">
        <v>0</v>
      </c>
      <c r="AK267" s="28">
        <v>0</v>
      </c>
      <c r="AL267" s="28">
        <v>0</v>
      </c>
      <c r="AM267" s="28">
        <v>8016019.30692547</v>
      </c>
      <c r="AN267" s="28">
        <v>302207.14199999999</v>
      </c>
      <c r="AO267" s="28">
        <v>11190423.614399999</v>
      </c>
      <c r="AP267" s="28">
        <v>0</v>
      </c>
      <c r="AQ267" s="28">
        <v>7323.0182400000003</v>
      </c>
      <c r="AR267" s="28">
        <v>1791797.41976639</v>
      </c>
      <c r="AS267" s="28">
        <v>533040.95342399995</v>
      </c>
      <c r="AT267" s="28">
        <v>8378407.46408014</v>
      </c>
      <c r="AU267" s="28">
        <v>0</v>
      </c>
      <c r="AV267" s="28">
        <v>0</v>
      </c>
      <c r="AW267" s="28">
        <v>0.16461238209540599</v>
      </c>
      <c r="AX267" s="28">
        <v>0</v>
      </c>
      <c r="AY267" s="28">
        <v>0</v>
      </c>
      <c r="AZ267" s="28">
        <v>0</v>
      </c>
      <c r="BA267" s="28">
        <v>0</v>
      </c>
      <c r="BB267" s="28">
        <v>0</v>
      </c>
      <c r="BC267" s="28">
        <v>0</v>
      </c>
      <c r="BD267" s="28">
        <v>0</v>
      </c>
      <c r="BE267" s="28">
        <v>0</v>
      </c>
      <c r="BF267" s="28">
        <v>0.22159683517550099</v>
      </c>
      <c r="BG267" s="28">
        <v>8.3542895382968003E-3</v>
      </c>
      <c r="BH267" s="28">
        <v>0.309350858858565</v>
      </c>
      <c r="BI267" s="28">
        <v>0</v>
      </c>
      <c r="BJ267" s="28">
        <v>2.024393409974E-4</v>
      </c>
      <c r="BK267" s="28">
        <v>4.9532894357280602E-2</v>
      </c>
      <c r="BL267" s="28">
        <v>1.4735516941138E-2</v>
      </c>
      <c r="BM267" s="28">
        <v>0.23161478369281299</v>
      </c>
      <c r="BN267" s="28">
        <v>10.0878308197612</v>
      </c>
      <c r="BO267" s="28">
        <v>36173888.948264502</v>
      </c>
    </row>
    <row r="268" spans="1:67" hidden="1" x14ac:dyDescent="0.25">
      <c r="A268" s="28" t="s">
        <v>171</v>
      </c>
      <c r="B268" s="28" t="s">
        <v>382</v>
      </c>
      <c r="C268" s="28">
        <v>2032</v>
      </c>
      <c r="D268" s="28">
        <v>0</v>
      </c>
      <c r="E268" s="28">
        <v>400</v>
      </c>
      <c r="F268" s="28">
        <v>8.3299999999999999E-2</v>
      </c>
      <c r="G268" s="28">
        <v>0</v>
      </c>
      <c r="H268" s="28">
        <v>0</v>
      </c>
      <c r="I268" s="28">
        <v>0</v>
      </c>
      <c r="J268" s="28">
        <v>0</v>
      </c>
      <c r="K268" s="28">
        <v>4.2927661423877099</v>
      </c>
      <c r="L268" s="28">
        <v>0</v>
      </c>
      <c r="M268" s="28">
        <v>0</v>
      </c>
      <c r="N268" s="28">
        <v>0</v>
      </c>
      <c r="O268" s="28">
        <v>0</v>
      </c>
      <c r="P268" s="28">
        <v>2863.7</v>
      </c>
      <c r="Q268" s="28">
        <v>1773.5696</v>
      </c>
      <c r="R268" s="28">
        <v>0</v>
      </c>
      <c r="S268" s="28">
        <v>40</v>
      </c>
      <c r="T268" s="28">
        <v>370.1</v>
      </c>
      <c r="U268" s="28">
        <v>0</v>
      </c>
      <c r="V268" s="28">
        <v>0</v>
      </c>
      <c r="W268" s="28">
        <v>52</v>
      </c>
      <c r="X268" s="28">
        <v>0</v>
      </c>
      <c r="Y268" s="28">
        <v>0</v>
      </c>
      <c r="Z268" s="28">
        <v>124.99999999999901</v>
      </c>
      <c r="AA268" s="28">
        <v>16.999999999999901</v>
      </c>
      <c r="AB268" s="28">
        <v>0</v>
      </c>
      <c r="AC268" s="28">
        <v>0</v>
      </c>
      <c r="AD268" s="28">
        <v>28065.463527958502</v>
      </c>
      <c r="AE268" s="28">
        <v>0</v>
      </c>
      <c r="AF268" s="28">
        <v>0</v>
      </c>
      <c r="AG268" s="28">
        <v>0</v>
      </c>
      <c r="AH268" s="28">
        <v>0</v>
      </c>
      <c r="AI268" s="28">
        <v>10933921.159273099</v>
      </c>
      <c r="AJ268" s="28">
        <v>70080</v>
      </c>
      <c r="AK268" s="28">
        <v>6851065.9910850897</v>
      </c>
      <c r="AL268" s="28">
        <v>0</v>
      </c>
      <c r="AM268" s="28">
        <v>0</v>
      </c>
      <c r="AN268" s="28">
        <v>236465.19559785401</v>
      </c>
      <c r="AO268" s="28">
        <v>0</v>
      </c>
      <c r="AP268" s="28">
        <v>0</v>
      </c>
      <c r="AQ268" s="28">
        <v>0</v>
      </c>
      <c r="AR268" s="28">
        <v>0</v>
      </c>
      <c r="AS268" s="28">
        <v>183322.503325</v>
      </c>
      <c r="AT268" s="28">
        <v>30212.251315906</v>
      </c>
      <c r="AU268" s="28">
        <v>0</v>
      </c>
      <c r="AV268" s="28">
        <v>0</v>
      </c>
      <c r="AW268" s="28">
        <v>1.5308602296848E-3</v>
      </c>
      <c r="AX268" s="28">
        <v>0</v>
      </c>
      <c r="AY268" s="28">
        <v>0</v>
      </c>
      <c r="AZ268" s="28">
        <v>0</v>
      </c>
      <c r="BA268" s="28">
        <v>0</v>
      </c>
      <c r="BB268" s="28">
        <v>0.59640223082601196</v>
      </c>
      <c r="BC268" s="28">
        <v>3.8225873158816001E-3</v>
      </c>
      <c r="BD268" s="28">
        <v>0.373698600995857</v>
      </c>
      <c r="BE268" s="28">
        <v>0</v>
      </c>
      <c r="BF268" s="28">
        <v>0</v>
      </c>
      <c r="BG268" s="28">
        <v>1.28982428273376E-2</v>
      </c>
      <c r="BH268" s="28">
        <v>0</v>
      </c>
      <c r="BI268" s="28">
        <v>0</v>
      </c>
      <c r="BJ268" s="28">
        <v>0</v>
      </c>
      <c r="BK268" s="28">
        <v>0</v>
      </c>
      <c r="BL268" s="28">
        <v>9.9995187774801E-3</v>
      </c>
      <c r="BM268" s="28">
        <v>1.6479590277455E-3</v>
      </c>
      <c r="BN268" s="28">
        <v>0.177169658297611</v>
      </c>
      <c r="BO268" s="28">
        <v>18333132.564124901</v>
      </c>
    </row>
    <row r="269" spans="1:67" hidden="1" x14ac:dyDescent="0.25">
      <c r="A269" s="28" t="s">
        <v>178</v>
      </c>
      <c r="B269" s="28" t="s">
        <v>382</v>
      </c>
      <c r="C269" s="28">
        <v>2032</v>
      </c>
      <c r="D269" s="28">
        <v>0</v>
      </c>
      <c r="E269" s="28">
        <v>19.600000000000001</v>
      </c>
      <c r="F269" s="28">
        <v>273.56731248405799</v>
      </c>
      <c r="G269" s="28">
        <v>0</v>
      </c>
      <c r="H269" s="28">
        <v>0</v>
      </c>
      <c r="I269" s="28">
        <v>0</v>
      </c>
      <c r="J269" s="28">
        <v>197.7</v>
      </c>
      <c r="K269" s="28">
        <v>8288</v>
      </c>
      <c r="L269" s="28">
        <v>0</v>
      </c>
      <c r="M269" s="28">
        <v>0</v>
      </c>
      <c r="N269" s="28">
        <v>0</v>
      </c>
      <c r="O269" s="28">
        <v>0</v>
      </c>
      <c r="P269" s="28">
        <v>1837.9</v>
      </c>
      <c r="Q269" s="28">
        <v>817.01459999999997</v>
      </c>
      <c r="R269" s="28">
        <v>0</v>
      </c>
      <c r="S269" s="28">
        <v>5640.2</v>
      </c>
      <c r="T269" s="28">
        <v>6464.2</v>
      </c>
      <c r="U269" s="28">
        <v>5149.6000000000004</v>
      </c>
      <c r="V269" s="28">
        <v>0</v>
      </c>
      <c r="W269" s="28">
        <v>179.6</v>
      </c>
      <c r="X269" s="28">
        <v>86</v>
      </c>
      <c r="Y269" s="28">
        <v>0</v>
      </c>
      <c r="Z269" s="28">
        <v>2967.45454545454</v>
      </c>
      <c r="AA269" s="28">
        <v>5823.1</v>
      </c>
      <c r="AB269" s="28">
        <v>0</v>
      </c>
      <c r="AC269" s="28">
        <v>6229.65</v>
      </c>
      <c r="AD269" s="28">
        <v>33077658.292842101</v>
      </c>
      <c r="AE269" s="28">
        <v>0</v>
      </c>
      <c r="AF269" s="28">
        <v>0</v>
      </c>
      <c r="AG269" s="28">
        <v>0</v>
      </c>
      <c r="AH269" s="28">
        <v>0</v>
      </c>
      <c r="AI269" s="28">
        <v>4566844.1624400001</v>
      </c>
      <c r="AJ269" s="28">
        <v>0</v>
      </c>
      <c r="AK269" s="28">
        <v>2444310.1347231101</v>
      </c>
      <c r="AL269" s="28">
        <v>0</v>
      </c>
      <c r="AM269" s="28">
        <v>36718547.15247</v>
      </c>
      <c r="AN269" s="28">
        <v>4592971.0968300002</v>
      </c>
      <c r="AO269" s="28">
        <v>41132195.178240001</v>
      </c>
      <c r="AP269" s="28">
        <v>0</v>
      </c>
      <c r="AQ269" s="28">
        <v>404390.77496000001</v>
      </c>
      <c r="AR269" s="28">
        <v>0</v>
      </c>
      <c r="AS269" s="28">
        <v>4462942.5906999996</v>
      </c>
      <c r="AT269" s="28">
        <v>11468596.026472099</v>
      </c>
      <c r="AU269" s="28">
        <v>0</v>
      </c>
      <c r="AV269" s="29">
        <v>4.4858067525575202E-5</v>
      </c>
      <c r="AW269" s="28">
        <v>0.23818349815611001</v>
      </c>
      <c r="AX269" s="28">
        <v>0</v>
      </c>
      <c r="AY269" s="28">
        <v>0</v>
      </c>
      <c r="AZ269" s="28">
        <v>0</v>
      </c>
      <c r="BA269" s="28">
        <v>0</v>
      </c>
      <c r="BB269" s="28">
        <v>3.2884641001904198E-2</v>
      </c>
      <c r="BC269" s="28">
        <v>0</v>
      </c>
      <c r="BD269" s="28">
        <v>1.7600832964429301E-2</v>
      </c>
      <c r="BE269" s="28">
        <v>0</v>
      </c>
      <c r="BF269" s="28">
        <v>0.26440057910260001</v>
      </c>
      <c r="BG269" s="28">
        <v>3.3072774169434098E-2</v>
      </c>
      <c r="BH269" s="28">
        <v>0.29618209510656701</v>
      </c>
      <c r="BI269" s="28">
        <v>0</v>
      </c>
      <c r="BJ269" s="28">
        <v>2.9119113738130999E-3</v>
      </c>
      <c r="BK269" s="28">
        <v>0</v>
      </c>
      <c r="BL269" s="28">
        <v>3.2136473172070003E-2</v>
      </c>
      <c r="BM269" s="28">
        <v>8.2582336885544005E-2</v>
      </c>
      <c r="BN269" s="28">
        <v>47.8292483941852</v>
      </c>
      <c r="BO269" s="28">
        <v>138874685.059677</v>
      </c>
    </row>
    <row r="270" spans="1:67" hidden="1" x14ac:dyDescent="0.25">
      <c r="A270" s="28" t="s">
        <v>179</v>
      </c>
      <c r="B270" s="28" t="s">
        <v>382</v>
      </c>
      <c r="C270" s="28">
        <v>2032</v>
      </c>
      <c r="D270" s="28">
        <v>0</v>
      </c>
      <c r="E270" s="28">
        <v>0</v>
      </c>
      <c r="F270" s="28">
        <v>47.037976842934</v>
      </c>
      <c r="G270" s="28">
        <v>0</v>
      </c>
      <c r="H270" s="28">
        <v>0</v>
      </c>
      <c r="I270" s="28">
        <v>0</v>
      </c>
      <c r="J270" s="28">
        <v>0</v>
      </c>
      <c r="K270" s="28">
        <v>2250</v>
      </c>
      <c r="L270" s="28">
        <v>0</v>
      </c>
      <c r="M270" s="28">
        <v>0</v>
      </c>
      <c r="N270" s="28">
        <v>0</v>
      </c>
      <c r="O270" s="28">
        <v>0</v>
      </c>
      <c r="P270" s="28">
        <v>557</v>
      </c>
      <c r="Q270" s="28">
        <v>4730.6801999999898</v>
      </c>
      <c r="R270" s="28">
        <v>0</v>
      </c>
      <c r="S270" s="28">
        <v>5.3</v>
      </c>
      <c r="T270" s="28">
        <v>520.79999999999995</v>
      </c>
      <c r="U270" s="28">
        <v>0</v>
      </c>
      <c r="V270" s="28">
        <v>0</v>
      </c>
      <c r="W270" s="28">
        <v>74.2</v>
      </c>
      <c r="X270" s="28">
        <v>0</v>
      </c>
      <c r="Y270" s="28">
        <v>0</v>
      </c>
      <c r="Z270" s="28">
        <v>91.909090909090807</v>
      </c>
      <c r="AA270" s="28">
        <v>0</v>
      </c>
      <c r="AB270" s="28">
        <v>0</v>
      </c>
      <c r="AC270" s="28">
        <v>0</v>
      </c>
      <c r="AD270" s="28">
        <v>10653534.220089599</v>
      </c>
      <c r="AE270" s="28">
        <v>0</v>
      </c>
      <c r="AF270" s="28">
        <v>0</v>
      </c>
      <c r="AG270" s="28">
        <v>0</v>
      </c>
      <c r="AH270" s="28">
        <v>0</v>
      </c>
      <c r="AI270" s="28">
        <v>1997247.9382559999</v>
      </c>
      <c r="AJ270" s="28">
        <v>10186674.9136</v>
      </c>
      <c r="AK270" s="28">
        <v>16794224.7248489</v>
      </c>
      <c r="AL270" s="28">
        <v>0</v>
      </c>
      <c r="AM270" s="28">
        <v>0</v>
      </c>
      <c r="AN270" s="28">
        <v>247380</v>
      </c>
      <c r="AO270" s="28">
        <v>0</v>
      </c>
      <c r="AP270" s="28">
        <v>0</v>
      </c>
      <c r="AQ270" s="28">
        <v>101294.74623999999</v>
      </c>
      <c r="AR270" s="28">
        <v>0</v>
      </c>
      <c r="AS270" s="28">
        <v>128470.909629</v>
      </c>
      <c r="AT270" s="28">
        <v>0</v>
      </c>
      <c r="AU270" s="28">
        <v>0</v>
      </c>
      <c r="AV270" s="28">
        <v>0</v>
      </c>
      <c r="AW270" s="28">
        <v>0.26561569850584499</v>
      </c>
      <c r="AX270" s="28">
        <v>0</v>
      </c>
      <c r="AY270" s="28">
        <v>0</v>
      </c>
      <c r="AZ270" s="28">
        <v>0</v>
      </c>
      <c r="BA270" s="28">
        <v>0</v>
      </c>
      <c r="BB270" s="28">
        <v>4.9795719922581798E-2</v>
      </c>
      <c r="BC270" s="28">
        <v>0.25397588412730998</v>
      </c>
      <c r="BD270" s="28">
        <v>0.41871642208113502</v>
      </c>
      <c r="BE270" s="28">
        <v>0</v>
      </c>
      <c r="BF270" s="28">
        <v>0</v>
      </c>
      <c r="BG270" s="28">
        <v>6.1677195697619003E-3</v>
      </c>
      <c r="BH270" s="28">
        <v>0</v>
      </c>
      <c r="BI270" s="28">
        <v>0</v>
      </c>
      <c r="BJ270" s="28">
        <v>2.5254975693204998E-3</v>
      </c>
      <c r="BK270" s="28">
        <v>0</v>
      </c>
      <c r="BL270" s="28">
        <v>3.2030582240436E-3</v>
      </c>
      <c r="BM270" s="28">
        <v>0</v>
      </c>
      <c r="BN270" s="28">
        <v>12.7021310176239</v>
      </c>
      <c r="BO270" s="28">
        <v>40108827.4526636</v>
      </c>
    </row>
    <row r="271" spans="1:67" hidden="1" x14ac:dyDescent="0.25">
      <c r="A271" s="28" t="s">
        <v>172</v>
      </c>
      <c r="B271" s="28" t="s">
        <v>382</v>
      </c>
      <c r="C271" s="28">
        <v>2032</v>
      </c>
      <c r="D271" s="28">
        <v>0</v>
      </c>
      <c r="E271" s="28">
        <v>329.34794934918102</v>
      </c>
      <c r="F271" s="28">
        <v>1060.3869044844801</v>
      </c>
      <c r="G271" s="28">
        <v>20.167718260958001</v>
      </c>
      <c r="H271" s="28">
        <v>0</v>
      </c>
      <c r="I271" s="28">
        <v>0</v>
      </c>
      <c r="J271" s="28">
        <v>0</v>
      </c>
      <c r="K271" s="28">
        <v>3360.5990000000002</v>
      </c>
      <c r="L271" s="28">
        <v>0</v>
      </c>
      <c r="M271" s="28">
        <v>0</v>
      </c>
      <c r="N271" s="28">
        <v>0</v>
      </c>
      <c r="O271" s="28">
        <v>0</v>
      </c>
      <c r="P271" s="28">
        <v>283</v>
      </c>
      <c r="Q271" s="28">
        <v>3706.67979232168</v>
      </c>
      <c r="R271" s="28">
        <v>0</v>
      </c>
      <c r="S271" s="28">
        <v>338.2</v>
      </c>
      <c r="T271" s="28">
        <v>893.8</v>
      </c>
      <c r="U271" s="28">
        <v>770</v>
      </c>
      <c r="V271" s="28">
        <v>0</v>
      </c>
      <c r="W271" s="28">
        <v>31.8</v>
      </c>
      <c r="X271" s="28">
        <v>0</v>
      </c>
      <c r="Y271" s="28">
        <v>447.59949004876597</v>
      </c>
      <c r="Z271" s="28">
        <v>138.90909090909</v>
      </c>
      <c r="AA271" s="28">
        <v>7511.21180603627</v>
      </c>
      <c r="AB271" s="28">
        <v>0</v>
      </c>
      <c r="AC271" s="28">
        <v>0</v>
      </c>
      <c r="AD271" s="28">
        <v>8646554.6589068901</v>
      </c>
      <c r="AE271" s="28">
        <v>0</v>
      </c>
      <c r="AF271" s="28">
        <v>0</v>
      </c>
      <c r="AG271" s="28">
        <v>0</v>
      </c>
      <c r="AH271" s="28">
        <v>0</v>
      </c>
      <c r="AI271" s="28">
        <v>1077551.3816879999</v>
      </c>
      <c r="AJ271" s="28">
        <v>0</v>
      </c>
      <c r="AK271" s="28">
        <v>14260918.157947799</v>
      </c>
      <c r="AL271" s="28">
        <v>0</v>
      </c>
      <c r="AM271" s="28">
        <v>0</v>
      </c>
      <c r="AN271" s="28">
        <v>353.4</v>
      </c>
      <c r="AO271" s="28">
        <v>6150339.88799999</v>
      </c>
      <c r="AP271" s="28">
        <v>0</v>
      </c>
      <c r="AQ271" s="28">
        <v>51261.127679999998</v>
      </c>
      <c r="AR271" s="28">
        <v>1121079.78003553</v>
      </c>
      <c r="AS271" s="28">
        <v>212700.55288800001</v>
      </c>
      <c r="AT271" s="28">
        <v>17645348.3089508</v>
      </c>
      <c r="AU271" s="28">
        <v>0</v>
      </c>
      <c r="AV271" s="28">
        <v>0</v>
      </c>
      <c r="AW271" s="28">
        <v>0.17586412961003001</v>
      </c>
      <c r="AX271" s="28">
        <v>0</v>
      </c>
      <c r="AY271" s="28">
        <v>0</v>
      </c>
      <c r="AZ271" s="28">
        <v>0</v>
      </c>
      <c r="BA271" s="28">
        <v>0</v>
      </c>
      <c r="BB271" s="28">
        <v>2.1916548651599199E-2</v>
      </c>
      <c r="BC271" s="28">
        <v>0</v>
      </c>
      <c r="BD271" s="28">
        <v>0.29005587291394402</v>
      </c>
      <c r="BE271" s="28">
        <v>0</v>
      </c>
      <c r="BF271" s="28">
        <v>0</v>
      </c>
      <c r="BG271" s="29">
        <v>7.1878783927148304E-6</v>
      </c>
      <c r="BH271" s="28">
        <v>0.12509308202831701</v>
      </c>
      <c r="BI271" s="28">
        <v>0</v>
      </c>
      <c r="BJ271" s="28">
        <v>1.0426110697149E-3</v>
      </c>
      <c r="BK271" s="28">
        <v>2.2801882081004098E-2</v>
      </c>
      <c r="BL271" s="28">
        <v>4.3261621624847996E-3</v>
      </c>
      <c r="BM271" s="28">
        <v>0.35889252360451201</v>
      </c>
      <c r="BN271" s="28">
        <v>8.65945123580026</v>
      </c>
      <c r="BO271" s="28">
        <v>49166107.256096996</v>
      </c>
    </row>
    <row r="272" spans="1:67" hidden="1" x14ac:dyDescent="0.25">
      <c r="A272" s="28" t="s">
        <v>174</v>
      </c>
      <c r="B272" s="28" t="s">
        <v>382</v>
      </c>
      <c r="C272" s="28">
        <v>2032</v>
      </c>
      <c r="D272" s="28">
        <v>0</v>
      </c>
      <c r="E272" s="28">
        <v>0</v>
      </c>
      <c r="F272" s="28">
        <v>0.72866657008277103</v>
      </c>
      <c r="G272" s="28">
        <v>0</v>
      </c>
      <c r="H272" s="28">
        <v>0</v>
      </c>
      <c r="I272" s="28">
        <v>0</v>
      </c>
      <c r="J272" s="28">
        <v>166.8</v>
      </c>
      <c r="K272" s="28">
        <v>0</v>
      </c>
      <c r="L272" s="28">
        <v>0</v>
      </c>
      <c r="M272" s="28">
        <v>0</v>
      </c>
      <c r="N272" s="28">
        <v>0</v>
      </c>
      <c r="O272" s="28">
        <v>0</v>
      </c>
      <c r="P272" s="28">
        <v>493</v>
      </c>
      <c r="Q272" s="28">
        <v>1048.1804999999999</v>
      </c>
      <c r="R272" s="28">
        <v>0</v>
      </c>
      <c r="S272" s="28">
        <v>1258</v>
      </c>
      <c r="T272" s="28">
        <v>0</v>
      </c>
      <c r="U272" s="28">
        <v>1250.4000000000001</v>
      </c>
      <c r="V272" s="28">
        <v>0</v>
      </c>
      <c r="W272" s="28">
        <v>23.2</v>
      </c>
      <c r="X272" s="28">
        <v>0</v>
      </c>
      <c r="Y272" s="28">
        <v>0</v>
      </c>
      <c r="Z272" s="28">
        <v>217.636363636364</v>
      </c>
      <c r="AA272" s="28">
        <v>0</v>
      </c>
      <c r="AB272" s="28">
        <v>0</v>
      </c>
      <c r="AC272" s="28">
        <v>0</v>
      </c>
      <c r="AD272" s="28">
        <v>0</v>
      </c>
      <c r="AE272" s="28">
        <v>0</v>
      </c>
      <c r="AF272" s="28">
        <v>0</v>
      </c>
      <c r="AG272" s="28">
        <v>0</v>
      </c>
      <c r="AH272" s="28">
        <v>0</v>
      </c>
      <c r="AI272" s="28">
        <v>1425701.0457599999</v>
      </c>
      <c r="AJ272" s="28">
        <v>0</v>
      </c>
      <c r="AK272" s="28">
        <v>4073171.0823547002</v>
      </c>
      <c r="AL272" s="28">
        <v>0</v>
      </c>
      <c r="AM272" s="28">
        <v>275500</v>
      </c>
      <c r="AN272" s="28">
        <v>0</v>
      </c>
      <c r="AO272" s="28">
        <v>9987512.9817600008</v>
      </c>
      <c r="AP272" s="28">
        <v>0</v>
      </c>
      <c r="AQ272" s="28">
        <v>106183.76448</v>
      </c>
      <c r="AR272" s="28">
        <v>0</v>
      </c>
      <c r="AS272" s="28">
        <v>295573.76163000002</v>
      </c>
      <c r="AT272" s="28">
        <v>0</v>
      </c>
      <c r="AU272" s="28">
        <v>0</v>
      </c>
      <c r="AV272" s="28">
        <v>0</v>
      </c>
      <c r="AW272" s="28">
        <v>0</v>
      </c>
      <c r="AX272" s="28">
        <v>0</v>
      </c>
      <c r="AY272" s="28">
        <v>0</v>
      </c>
      <c r="AZ272" s="28">
        <v>0</v>
      </c>
      <c r="BA272" s="28">
        <v>0</v>
      </c>
      <c r="BB272" s="28">
        <v>8.8204192450159494E-2</v>
      </c>
      <c r="BC272" s="28">
        <v>0</v>
      </c>
      <c r="BD272" s="28">
        <v>0.25199586343778102</v>
      </c>
      <c r="BE272" s="28">
        <v>0</v>
      </c>
      <c r="BF272" s="28">
        <v>1.7044425331865499E-2</v>
      </c>
      <c r="BG272" s="28">
        <v>0</v>
      </c>
      <c r="BH272" s="28">
        <v>0.61789988845243604</v>
      </c>
      <c r="BI272" s="28">
        <v>0</v>
      </c>
      <c r="BJ272" s="28">
        <v>6.5692967155561999E-3</v>
      </c>
      <c r="BK272" s="28">
        <v>0</v>
      </c>
      <c r="BL272" s="28">
        <v>1.8286333612200199E-2</v>
      </c>
      <c r="BM272" s="28">
        <v>0</v>
      </c>
      <c r="BN272" s="28">
        <v>0.1157651</v>
      </c>
      <c r="BO272" s="28">
        <v>16163642.6359847</v>
      </c>
    </row>
    <row r="273" spans="1:67" hidden="1" x14ac:dyDescent="0.25">
      <c r="A273" s="28" t="s">
        <v>175</v>
      </c>
      <c r="B273" s="28" t="s">
        <v>382</v>
      </c>
      <c r="C273" s="28">
        <v>2032</v>
      </c>
      <c r="D273" s="28">
        <v>0</v>
      </c>
      <c r="E273" s="28">
        <v>1171.8570087779699</v>
      </c>
      <c r="F273" s="28">
        <v>831.74597240167202</v>
      </c>
      <c r="G273" s="28">
        <v>0</v>
      </c>
      <c r="H273" s="28">
        <v>0</v>
      </c>
      <c r="I273" s="28">
        <v>0</v>
      </c>
      <c r="J273" s="28">
        <v>0</v>
      </c>
      <c r="K273" s="28">
        <v>0</v>
      </c>
      <c r="L273" s="28">
        <v>0</v>
      </c>
      <c r="M273" s="28">
        <v>0</v>
      </c>
      <c r="N273" s="28">
        <v>0</v>
      </c>
      <c r="O273" s="28">
        <v>0</v>
      </c>
      <c r="P273" s="28">
        <v>4</v>
      </c>
      <c r="Q273" s="28">
        <v>558.50379999999996</v>
      </c>
      <c r="R273" s="28">
        <v>0</v>
      </c>
      <c r="S273" s="28">
        <v>8371.5</v>
      </c>
      <c r="T273" s="28">
        <v>2360.5</v>
      </c>
      <c r="U273" s="28">
        <v>3467.1</v>
      </c>
      <c r="V273" s="28">
        <v>4700</v>
      </c>
      <c r="W273" s="28">
        <v>319</v>
      </c>
      <c r="X273" s="28">
        <v>420</v>
      </c>
      <c r="Y273" s="28">
        <v>96.308645970309897</v>
      </c>
      <c r="Z273" s="28">
        <v>4035.7272727272698</v>
      </c>
      <c r="AA273" s="28">
        <v>2882.3121210030999</v>
      </c>
      <c r="AB273" s="28">
        <v>0</v>
      </c>
      <c r="AC273" s="28">
        <v>0</v>
      </c>
      <c r="AD273" s="28">
        <v>0</v>
      </c>
      <c r="AE273" s="28">
        <v>0</v>
      </c>
      <c r="AF273" s="28">
        <v>0</v>
      </c>
      <c r="AG273" s="28">
        <v>0</v>
      </c>
      <c r="AH273" s="28">
        <v>0</v>
      </c>
      <c r="AI273" s="28">
        <v>23489.253120000001</v>
      </c>
      <c r="AJ273" s="28">
        <v>0</v>
      </c>
      <c r="AK273" s="28">
        <v>1596340.94719816</v>
      </c>
      <c r="AL273" s="28">
        <v>0</v>
      </c>
      <c r="AM273" s="28">
        <v>35884695.239179403</v>
      </c>
      <c r="AN273" s="28">
        <v>1533037.6603099999</v>
      </c>
      <c r="AO273" s="28">
        <v>27693303.15024</v>
      </c>
      <c r="AP273" s="28">
        <v>16819833.591188099</v>
      </c>
      <c r="AQ273" s="28">
        <v>666852.34848000004</v>
      </c>
      <c r="AR273" s="28">
        <v>190188.37453950199</v>
      </c>
      <c r="AS273" s="28">
        <v>5653302.71899499</v>
      </c>
      <c r="AT273" s="28">
        <v>5410247.4855815005</v>
      </c>
      <c r="AU273" s="28">
        <v>0</v>
      </c>
      <c r="AV273" s="28">
        <v>0</v>
      </c>
      <c r="AW273" s="28">
        <v>0</v>
      </c>
      <c r="AX273" s="28">
        <v>0</v>
      </c>
      <c r="AY273" s="28">
        <v>0</v>
      </c>
      <c r="AZ273" s="28">
        <v>0</v>
      </c>
      <c r="BA273" s="28">
        <v>0</v>
      </c>
      <c r="BB273" s="28">
        <v>2.460347286691E-4</v>
      </c>
      <c r="BC273" s="28">
        <v>0</v>
      </c>
      <c r="BD273" s="28">
        <v>1.6720638574620798E-2</v>
      </c>
      <c r="BE273" s="28">
        <v>0</v>
      </c>
      <c r="BF273" s="28">
        <v>0.37586896490242599</v>
      </c>
      <c r="BG273" s="28">
        <v>1.6057577602276201E-2</v>
      </c>
      <c r="BH273" s="28">
        <v>0.29006943267683299</v>
      </c>
      <c r="BI273" s="28">
        <v>0.17617687428061099</v>
      </c>
      <c r="BJ273" s="28">
        <v>6.9848468907230997E-3</v>
      </c>
      <c r="BK273" s="28">
        <v>1.9921001696730999E-3</v>
      </c>
      <c r="BL273" s="28">
        <v>5.9214688242600101E-2</v>
      </c>
      <c r="BM273" s="28">
        <v>5.6668841931566002E-2</v>
      </c>
      <c r="BN273" s="28">
        <v>14.648095022532001</v>
      </c>
      <c r="BO273" s="28">
        <v>95471290.7688317</v>
      </c>
    </row>
    <row r="274" spans="1:67" hidden="1" x14ac:dyDescent="0.25">
      <c r="A274" s="28" t="s">
        <v>176</v>
      </c>
      <c r="B274" s="28" t="s">
        <v>382</v>
      </c>
      <c r="C274" s="28">
        <v>2032</v>
      </c>
      <c r="D274" s="28">
        <v>0</v>
      </c>
      <c r="E274" s="28">
        <v>106</v>
      </c>
      <c r="F274" s="28">
        <v>106.194046424473</v>
      </c>
      <c r="G274" s="28">
        <v>0</v>
      </c>
      <c r="H274" s="28">
        <v>0</v>
      </c>
      <c r="I274" s="28">
        <v>0</v>
      </c>
      <c r="J274" s="28">
        <v>2.2000000000000002</v>
      </c>
      <c r="K274" s="28">
        <v>0</v>
      </c>
      <c r="L274" s="28">
        <v>1</v>
      </c>
      <c r="M274" s="28">
        <v>0</v>
      </c>
      <c r="N274" s="28">
        <v>8.6</v>
      </c>
      <c r="O274" s="28">
        <v>0</v>
      </c>
      <c r="P274" s="28">
        <v>80</v>
      </c>
      <c r="Q274" s="28">
        <v>3292.2051553198598</v>
      </c>
      <c r="R274" s="28">
        <v>0</v>
      </c>
      <c r="S274" s="28">
        <v>1419.8</v>
      </c>
      <c r="T274" s="28">
        <v>1213.0999999999999</v>
      </c>
      <c r="U274" s="28">
        <v>0</v>
      </c>
      <c r="V274" s="28">
        <v>0</v>
      </c>
      <c r="W274" s="28">
        <v>20.2</v>
      </c>
      <c r="X274" s="28">
        <v>0</v>
      </c>
      <c r="Y274" s="28">
        <v>4.9274408906064897</v>
      </c>
      <c r="Z274" s="28">
        <v>671.81818181818096</v>
      </c>
      <c r="AA274" s="28">
        <v>1412.0744552363701</v>
      </c>
      <c r="AB274" s="28">
        <v>0</v>
      </c>
      <c r="AC274" s="28">
        <v>0</v>
      </c>
      <c r="AD274" s="28">
        <v>0</v>
      </c>
      <c r="AE274" s="28">
        <v>2757.6393600000001</v>
      </c>
      <c r="AF274" s="28">
        <v>0</v>
      </c>
      <c r="AG274" s="28">
        <v>64045.56912</v>
      </c>
      <c r="AH274" s="28">
        <v>0</v>
      </c>
      <c r="AI274" s="28">
        <v>202357.93919999999</v>
      </c>
      <c r="AJ274" s="28">
        <v>0</v>
      </c>
      <c r="AK274" s="28">
        <v>12065708.6902771</v>
      </c>
      <c r="AL274" s="28">
        <v>0</v>
      </c>
      <c r="AM274" s="28">
        <v>2552126.6975347698</v>
      </c>
      <c r="AN274" s="28">
        <v>169376.516590085</v>
      </c>
      <c r="AO274" s="28">
        <v>0</v>
      </c>
      <c r="AP274" s="28">
        <v>0</v>
      </c>
      <c r="AQ274" s="28">
        <v>14646.036480000001</v>
      </c>
      <c r="AR274" s="28">
        <v>15803.764388036099</v>
      </c>
      <c r="AS274" s="28">
        <v>1297047.360474</v>
      </c>
      <c r="AT274" s="28">
        <v>3730083.2671599202</v>
      </c>
      <c r="AU274" s="28">
        <v>0</v>
      </c>
      <c r="AV274" s="28">
        <v>0</v>
      </c>
      <c r="AW274" s="28">
        <v>0</v>
      </c>
      <c r="AX274" s="28">
        <v>1.3710081226249999E-4</v>
      </c>
      <c r="AY274" s="28">
        <v>0</v>
      </c>
      <c r="AZ274" s="28">
        <v>3.1841362853812999E-3</v>
      </c>
      <c r="BA274" s="28">
        <v>0</v>
      </c>
      <c r="BB274" s="28">
        <v>1.00605750826328E-2</v>
      </c>
      <c r="BC274" s="28">
        <v>0</v>
      </c>
      <c r="BD274" s="28">
        <v>0.59986758455637301</v>
      </c>
      <c r="BE274" s="28">
        <v>0</v>
      </c>
      <c r="BF274" s="28">
        <v>0.12688339465428</v>
      </c>
      <c r="BG274" s="28">
        <v>8.4208465905811995E-3</v>
      </c>
      <c r="BH274" s="28">
        <v>0</v>
      </c>
      <c r="BI274" s="28">
        <v>0</v>
      </c>
      <c r="BJ274" s="28">
        <v>7.2815304530440004E-4</v>
      </c>
      <c r="BK274" s="28">
        <v>7.857114914425E-4</v>
      </c>
      <c r="BL274" s="28">
        <v>6.4484953777288995E-2</v>
      </c>
      <c r="BM274" s="28">
        <v>0.18544754370445199</v>
      </c>
      <c r="BN274" s="28">
        <v>1.1982642094211899</v>
      </c>
      <c r="BO274" s="28">
        <v>20113953.480583899</v>
      </c>
    </row>
    <row r="275" spans="1:67" hidden="1" x14ac:dyDescent="0.25">
      <c r="A275" s="28" t="s">
        <v>173</v>
      </c>
      <c r="B275" s="28" t="s">
        <v>382</v>
      </c>
      <c r="C275" s="28">
        <v>2032</v>
      </c>
      <c r="D275" s="28">
        <v>0</v>
      </c>
      <c r="E275" s="28">
        <v>890</v>
      </c>
      <c r="F275" s="28">
        <v>38.327168044677599</v>
      </c>
      <c r="G275" s="28">
        <v>0</v>
      </c>
      <c r="H275" s="28">
        <v>0</v>
      </c>
      <c r="I275" s="28">
        <v>0</v>
      </c>
      <c r="J275" s="28">
        <v>0</v>
      </c>
      <c r="K275" s="28">
        <v>218.4</v>
      </c>
      <c r="L275" s="28">
        <v>110</v>
      </c>
      <c r="M275" s="28">
        <v>0</v>
      </c>
      <c r="N275" s="28">
        <v>651.79999999999995</v>
      </c>
      <c r="O275" s="28">
        <v>0</v>
      </c>
      <c r="P275" s="28">
        <v>831</v>
      </c>
      <c r="Q275" s="28">
        <v>1331.19467621333</v>
      </c>
      <c r="R275" s="28">
        <v>0</v>
      </c>
      <c r="S275" s="28">
        <v>7407.4252795171997</v>
      </c>
      <c r="T275" s="28">
        <v>1122.5999999999999</v>
      </c>
      <c r="U275" s="28">
        <v>0</v>
      </c>
      <c r="V275" s="28">
        <v>0</v>
      </c>
      <c r="W275" s="28">
        <v>117.8</v>
      </c>
      <c r="X275" s="28">
        <v>0</v>
      </c>
      <c r="Y275" s="28">
        <v>27.3406894945796</v>
      </c>
      <c r="Z275" s="28">
        <v>872.09090909090901</v>
      </c>
      <c r="AA275" s="28">
        <v>4425.5</v>
      </c>
      <c r="AB275" s="28">
        <v>0</v>
      </c>
      <c r="AC275" s="28">
        <v>0</v>
      </c>
      <c r="AD275" s="28">
        <v>1446490.176768</v>
      </c>
      <c r="AE275" s="28">
        <v>656732.12352000002</v>
      </c>
      <c r="AF275" s="28">
        <v>0</v>
      </c>
      <c r="AG275" s="28">
        <v>4511966.2785599995</v>
      </c>
      <c r="AH275" s="28">
        <v>0</v>
      </c>
      <c r="AI275" s="28">
        <v>2177984.91756</v>
      </c>
      <c r="AJ275" s="28">
        <v>0</v>
      </c>
      <c r="AK275" s="28">
        <v>4257466.4196088398</v>
      </c>
      <c r="AL275" s="28">
        <v>0</v>
      </c>
      <c r="AM275" s="28">
        <v>33886016.569483802</v>
      </c>
      <c r="AN275" s="28">
        <v>0</v>
      </c>
      <c r="AO275" s="28">
        <v>0</v>
      </c>
      <c r="AP275" s="28">
        <v>0</v>
      </c>
      <c r="AQ275" s="28">
        <v>69796.874110000004</v>
      </c>
      <c r="AR275" s="28">
        <v>79848.673228483705</v>
      </c>
      <c r="AS275" s="28">
        <v>1686220.70353492</v>
      </c>
      <c r="AT275" s="28">
        <v>11116722.806256</v>
      </c>
      <c r="AU275" s="28">
        <v>0</v>
      </c>
      <c r="AV275" s="28">
        <v>0</v>
      </c>
      <c r="AW275" s="28">
        <v>2.4152753364347499E-2</v>
      </c>
      <c r="AX275" s="28">
        <v>1.09657772037306E-2</v>
      </c>
      <c r="AY275" s="28">
        <v>0</v>
      </c>
      <c r="AZ275" s="28">
        <v>7.5338505898330299E-2</v>
      </c>
      <c r="BA275" s="28">
        <v>0</v>
      </c>
      <c r="BB275" s="28">
        <v>3.6366878524286501E-2</v>
      </c>
      <c r="BC275" s="28">
        <v>0</v>
      </c>
      <c r="BD275" s="28">
        <v>7.1088997382314806E-2</v>
      </c>
      <c r="BE275" s="28">
        <v>0</v>
      </c>
      <c r="BF275" s="28">
        <v>0.56581137836113105</v>
      </c>
      <c r="BG275" s="28">
        <v>0</v>
      </c>
      <c r="BH275" s="28">
        <v>0</v>
      </c>
      <c r="BI275" s="28">
        <v>0</v>
      </c>
      <c r="BJ275" s="28">
        <v>1.1654325159317E-3</v>
      </c>
      <c r="BK275" s="28">
        <v>1.3332723180098001E-3</v>
      </c>
      <c r="BL275" s="28">
        <v>2.8155651123282801E-2</v>
      </c>
      <c r="BM275" s="28">
        <v>0.185621353308634</v>
      </c>
      <c r="BN275" s="28">
        <v>14.3996958941893</v>
      </c>
      <c r="BO275" s="28">
        <v>59889245.542630099</v>
      </c>
    </row>
    <row r="276" spans="1:67" hidden="1" x14ac:dyDescent="0.25">
      <c r="A276" s="28" t="s">
        <v>177</v>
      </c>
      <c r="B276" s="28" t="s">
        <v>382</v>
      </c>
      <c r="C276" s="28">
        <v>2032</v>
      </c>
      <c r="D276" s="28">
        <v>0</v>
      </c>
      <c r="E276" s="28">
        <v>2081.8113503630898</v>
      </c>
      <c r="F276" s="28">
        <v>515.92047476513699</v>
      </c>
      <c r="G276" s="28">
        <v>863.876586980615</v>
      </c>
      <c r="H276" s="28">
        <v>47.152893079399902</v>
      </c>
      <c r="I276" s="28">
        <v>0</v>
      </c>
      <c r="J276" s="28">
        <v>74</v>
      </c>
      <c r="K276" s="28">
        <v>370</v>
      </c>
      <c r="L276" s="28">
        <v>0</v>
      </c>
      <c r="M276" s="28">
        <v>0</v>
      </c>
      <c r="N276" s="28">
        <v>0</v>
      </c>
      <c r="O276" s="28">
        <v>0</v>
      </c>
      <c r="P276" s="28">
        <v>4592</v>
      </c>
      <c r="Q276" s="28">
        <v>7336.6092097485298</v>
      </c>
      <c r="R276" s="28">
        <v>0</v>
      </c>
      <c r="S276" s="28">
        <v>9923.7999999999993</v>
      </c>
      <c r="T276" s="28">
        <v>1394.8623804132601</v>
      </c>
      <c r="U276" s="28">
        <v>3342.3</v>
      </c>
      <c r="V276" s="28">
        <v>6600</v>
      </c>
      <c r="W276" s="28">
        <v>8308.4</v>
      </c>
      <c r="X276" s="28">
        <v>1431.3</v>
      </c>
      <c r="Y276" s="28">
        <v>5.6758189916400497</v>
      </c>
      <c r="Z276" s="28">
        <v>3959.3636363636401</v>
      </c>
      <c r="AA276" s="28">
        <v>7358.3430428655802</v>
      </c>
      <c r="AB276" s="28">
        <v>0</v>
      </c>
      <c r="AC276" s="28">
        <v>38894.400000000001</v>
      </c>
      <c r="AD276" s="28">
        <v>194472</v>
      </c>
      <c r="AE276" s="28">
        <v>0</v>
      </c>
      <c r="AF276" s="28">
        <v>0</v>
      </c>
      <c r="AG276" s="28">
        <v>0</v>
      </c>
      <c r="AH276" s="28">
        <v>0</v>
      </c>
      <c r="AI276" s="28">
        <v>27135611.928959999</v>
      </c>
      <c r="AJ276" s="28">
        <v>14204070</v>
      </c>
      <c r="AK276" s="28">
        <v>26786104.207040299</v>
      </c>
      <c r="AL276" s="28">
        <v>0</v>
      </c>
      <c r="AM276" s="28">
        <v>23230525.8611339</v>
      </c>
      <c r="AN276" s="28">
        <v>733139.66714521195</v>
      </c>
      <c r="AO276" s="28">
        <v>26696468.841120001</v>
      </c>
      <c r="AP276" s="28">
        <v>25009670.6448166</v>
      </c>
      <c r="AQ276" s="28">
        <v>5519891.1494399998</v>
      </c>
      <c r="AR276" s="28">
        <v>11792.100196977801</v>
      </c>
      <c r="AS276" s="28">
        <v>5306786.9476150004</v>
      </c>
      <c r="AT276" s="28">
        <v>15741226.7203543</v>
      </c>
      <c r="AU276" s="28">
        <v>0</v>
      </c>
      <c r="AV276" s="28">
        <v>2.279743669588E-4</v>
      </c>
      <c r="AW276" s="28">
        <v>1.1398718347940999E-3</v>
      </c>
      <c r="AX276" s="28">
        <v>0</v>
      </c>
      <c r="AY276" s="28">
        <v>0</v>
      </c>
      <c r="AZ276" s="28">
        <v>0</v>
      </c>
      <c r="BA276" s="28">
        <v>0</v>
      </c>
      <c r="BB276" s="28">
        <v>0.15905179027173999</v>
      </c>
      <c r="BC276" s="28">
        <v>8.3255272391113896E-2</v>
      </c>
      <c r="BD276" s="28">
        <v>0.15700319711560901</v>
      </c>
      <c r="BE276" s="28">
        <v>0</v>
      </c>
      <c r="BF276" s="28">
        <v>0.136162646224463</v>
      </c>
      <c r="BG276" s="28">
        <v>4.2972009212081004E-3</v>
      </c>
      <c r="BH276" s="28">
        <v>0.15647781130678201</v>
      </c>
      <c r="BI276" s="28">
        <v>0.14659086740253</v>
      </c>
      <c r="BJ276" s="28">
        <v>3.2354109858366301E-2</v>
      </c>
      <c r="BK276" s="29">
        <v>6.9117831295022804E-5</v>
      </c>
      <c r="BL276" s="28">
        <v>3.11050278438007E-2</v>
      </c>
      <c r="BM276" s="28">
        <v>9.2265112631335994E-2</v>
      </c>
      <c r="BN276" s="28">
        <v>12.554487022961601</v>
      </c>
      <c r="BO276" s="28">
        <v>170608654.46782199</v>
      </c>
    </row>
    <row r="277" spans="1:67" hidden="1" x14ac:dyDescent="0.25">
      <c r="A277" s="28" t="s">
        <v>180</v>
      </c>
      <c r="B277" s="28" t="s">
        <v>382</v>
      </c>
      <c r="C277" s="28">
        <v>2032</v>
      </c>
      <c r="D277" s="28">
        <v>0</v>
      </c>
      <c r="E277" s="28">
        <v>76.2</v>
      </c>
      <c r="F277" s="28">
        <v>877.86359234116503</v>
      </c>
      <c r="G277" s="28">
        <v>0</v>
      </c>
      <c r="H277" s="28">
        <v>0</v>
      </c>
      <c r="I277" s="28">
        <v>0</v>
      </c>
      <c r="J277" s="28">
        <v>9.6</v>
      </c>
      <c r="K277" s="28">
        <v>6615.5</v>
      </c>
      <c r="L277" s="28">
        <v>0</v>
      </c>
      <c r="M277" s="28">
        <v>0</v>
      </c>
      <c r="N277" s="28">
        <v>0</v>
      </c>
      <c r="O277" s="28">
        <v>0</v>
      </c>
      <c r="P277" s="28">
        <v>102</v>
      </c>
      <c r="Q277" s="28">
        <v>1162.8</v>
      </c>
      <c r="R277" s="28">
        <v>0</v>
      </c>
      <c r="S277" s="28">
        <v>12143.5567986232</v>
      </c>
      <c r="T277" s="28">
        <v>5279.5</v>
      </c>
      <c r="U277" s="28">
        <v>2134</v>
      </c>
      <c r="V277" s="28">
        <v>21</v>
      </c>
      <c r="W277" s="28">
        <v>323.60000000000002</v>
      </c>
      <c r="X277" s="28">
        <v>0</v>
      </c>
      <c r="Y277" s="28">
        <v>114.501208763972</v>
      </c>
      <c r="Z277" s="28">
        <v>1168.8181818181799</v>
      </c>
      <c r="AA277" s="28">
        <v>11720.9336606207</v>
      </c>
      <c r="AB277" s="28">
        <v>0</v>
      </c>
      <c r="AC277" s="28">
        <v>2884.77</v>
      </c>
      <c r="AD277" s="28">
        <v>34162665.870341897</v>
      </c>
      <c r="AE277" s="28">
        <v>0</v>
      </c>
      <c r="AF277" s="28">
        <v>0</v>
      </c>
      <c r="AG277" s="28">
        <v>0</v>
      </c>
      <c r="AH277" s="28">
        <v>0</v>
      </c>
      <c r="AI277" s="28">
        <v>470859.08591999998</v>
      </c>
      <c r="AJ277" s="28">
        <v>0</v>
      </c>
      <c r="AK277" s="28">
        <v>3418041.6779485</v>
      </c>
      <c r="AL277" s="28">
        <v>0</v>
      </c>
      <c r="AM277" s="28">
        <v>79192674.041937202</v>
      </c>
      <c r="AN277" s="28">
        <v>2581855.9535018699</v>
      </c>
      <c r="AO277" s="28">
        <v>17045227.689599998</v>
      </c>
      <c r="AP277" s="28">
        <v>78184.357735494006</v>
      </c>
      <c r="AQ277" s="28">
        <v>665822.73062749906</v>
      </c>
      <c r="AR277" s="28">
        <v>278416.27432936599</v>
      </c>
      <c r="AS277" s="28">
        <v>1545173.5801669999</v>
      </c>
      <c r="AT277" s="28">
        <v>25713417.825235501</v>
      </c>
      <c r="AU277" s="28">
        <v>0</v>
      </c>
      <c r="AV277" s="29">
        <v>1.7467022432737299E-5</v>
      </c>
      <c r="AW277" s="28">
        <v>0.20685186379481599</v>
      </c>
      <c r="AX277" s="28">
        <v>0</v>
      </c>
      <c r="AY277" s="28">
        <v>0</v>
      </c>
      <c r="AZ277" s="28">
        <v>0</v>
      </c>
      <c r="BA277" s="28">
        <v>0</v>
      </c>
      <c r="BB277" s="28">
        <v>2.8510093409259002E-3</v>
      </c>
      <c r="BC277" s="28">
        <v>0</v>
      </c>
      <c r="BD277" s="28">
        <v>2.0695934395032398E-2</v>
      </c>
      <c r="BE277" s="28">
        <v>0</v>
      </c>
      <c r="BF277" s="28">
        <v>0.47950450607811901</v>
      </c>
      <c r="BG277" s="28">
        <v>1.5632905173692799E-2</v>
      </c>
      <c r="BH277" s="28">
        <v>0.103207317888552</v>
      </c>
      <c r="BI277" s="28">
        <v>4.7339924169170002E-4</v>
      </c>
      <c r="BJ277" s="28">
        <v>4.0314966434402003E-3</v>
      </c>
      <c r="BK277" s="28">
        <v>1.6857854558076E-3</v>
      </c>
      <c r="BL277" s="28">
        <v>9.3558868080471005E-3</v>
      </c>
      <c r="BM277" s="28">
        <v>0.15569242815744</v>
      </c>
      <c r="BN277" s="28">
        <v>65.894947663909207</v>
      </c>
      <c r="BO277" s="28">
        <v>165155223.857344</v>
      </c>
    </row>
    <row r="278" spans="1:67" hidden="1" x14ac:dyDescent="0.25">
      <c r="A278" s="28" t="s">
        <v>181</v>
      </c>
      <c r="B278" s="28" t="s">
        <v>382</v>
      </c>
      <c r="C278" s="28">
        <v>2032</v>
      </c>
      <c r="D278" s="28">
        <v>0</v>
      </c>
      <c r="E278" s="28">
        <v>56.2095330945087</v>
      </c>
      <c r="F278" s="28">
        <v>878.271560278582</v>
      </c>
      <c r="G278" s="28">
        <v>32.574637569948798</v>
      </c>
      <c r="H278" s="28">
        <v>0</v>
      </c>
      <c r="I278" s="28">
        <v>0</v>
      </c>
      <c r="J278" s="28">
        <v>0</v>
      </c>
      <c r="K278" s="28">
        <v>2466</v>
      </c>
      <c r="L278" s="28">
        <v>0</v>
      </c>
      <c r="M278" s="28">
        <v>0</v>
      </c>
      <c r="N278" s="28">
        <v>0</v>
      </c>
      <c r="O278" s="28">
        <v>0</v>
      </c>
      <c r="P278" s="28">
        <v>856</v>
      </c>
      <c r="Q278" s="28">
        <v>20997.299374213701</v>
      </c>
      <c r="R278" s="28">
        <v>0</v>
      </c>
      <c r="S278" s="28">
        <v>7156.4</v>
      </c>
      <c r="T278" s="28">
        <v>1514.7</v>
      </c>
      <c r="U278" s="28">
        <v>0</v>
      </c>
      <c r="V278" s="28">
        <v>0</v>
      </c>
      <c r="W278" s="28">
        <v>4044.5</v>
      </c>
      <c r="X278" s="28">
        <v>258</v>
      </c>
      <c r="Y278" s="28">
        <v>364.695205625418</v>
      </c>
      <c r="Z278" s="28">
        <v>647.27272727272702</v>
      </c>
      <c r="AA278" s="28">
        <v>5445.2239490210004</v>
      </c>
      <c r="AB278" s="28">
        <v>0</v>
      </c>
      <c r="AC278" s="28">
        <v>0</v>
      </c>
      <c r="AD278" s="28">
        <v>5431470.2661586497</v>
      </c>
      <c r="AE278" s="28">
        <v>0</v>
      </c>
      <c r="AF278" s="28">
        <v>0</v>
      </c>
      <c r="AG278" s="28">
        <v>0</v>
      </c>
      <c r="AH278" s="28">
        <v>0</v>
      </c>
      <c r="AI278" s="28">
        <v>2256955.147872</v>
      </c>
      <c r="AJ278" s="28">
        <v>0</v>
      </c>
      <c r="AK278" s="28">
        <v>85040671.134021699</v>
      </c>
      <c r="AL278" s="28">
        <v>0</v>
      </c>
      <c r="AM278" s="28">
        <v>7436888.8189878603</v>
      </c>
      <c r="AN278" s="28">
        <v>1402281.95762577</v>
      </c>
      <c r="AO278" s="28">
        <v>0</v>
      </c>
      <c r="AP278" s="28">
        <v>0</v>
      </c>
      <c r="AQ278" s="28">
        <v>2967385.7728800001</v>
      </c>
      <c r="AR278" s="28">
        <v>1021223.19729323</v>
      </c>
      <c r="AS278" s="28">
        <v>1029183.983576</v>
      </c>
      <c r="AT278" s="28">
        <v>13467543.9506875</v>
      </c>
      <c r="AU278" s="28">
        <v>0</v>
      </c>
      <c r="AV278" s="28">
        <v>0</v>
      </c>
      <c r="AW278" s="28">
        <v>4.5242042511223303E-2</v>
      </c>
      <c r="AX278" s="28">
        <v>0</v>
      </c>
      <c r="AY278" s="28">
        <v>0</v>
      </c>
      <c r="AZ278" s="28">
        <v>0</v>
      </c>
      <c r="BA278" s="28">
        <v>0</v>
      </c>
      <c r="BB278" s="28">
        <v>1.8799561765467401E-2</v>
      </c>
      <c r="BC278" s="28">
        <v>0</v>
      </c>
      <c r="BD278" s="28">
        <v>0.70835583554605697</v>
      </c>
      <c r="BE278" s="28">
        <v>0</v>
      </c>
      <c r="BF278" s="28">
        <v>6.1946401915562298E-2</v>
      </c>
      <c r="BG278" s="28">
        <v>1.1680465294067599E-2</v>
      </c>
      <c r="BH278" s="28">
        <v>0</v>
      </c>
      <c r="BI278" s="28">
        <v>0</v>
      </c>
      <c r="BJ278" s="28">
        <v>2.4717173565378499E-2</v>
      </c>
      <c r="BK278" s="28">
        <v>8.5063934885651997E-3</v>
      </c>
      <c r="BL278" s="28">
        <v>8.5727037533331E-3</v>
      </c>
      <c r="BM278" s="28">
        <v>0.112179422160345</v>
      </c>
      <c r="BN278" s="28">
        <v>11.8164303937643</v>
      </c>
      <c r="BO278" s="28">
        <v>120053604.229102</v>
      </c>
    </row>
    <row r="279" spans="1:67" hidden="1" x14ac:dyDescent="0.25">
      <c r="A279" s="28" t="s">
        <v>182</v>
      </c>
      <c r="B279" s="28" t="s">
        <v>382</v>
      </c>
      <c r="C279" s="28">
        <v>2032</v>
      </c>
      <c r="D279" s="28">
        <v>0</v>
      </c>
      <c r="E279" s="28">
        <v>61.25</v>
      </c>
      <c r="F279" s="28">
        <v>6.8568856012174297</v>
      </c>
      <c r="G279" s="28">
        <v>0</v>
      </c>
      <c r="H279" s="28">
        <v>0</v>
      </c>
      <c r="I279" s="28">
        <v>0</v>
      </c>
      <c r="J279" s="28">
        <v>59.2</v>
      </c>
      <c r="K279" s="28">
        <v>0</v>
      </c>
      <c r="L279" s="28">
        <v>0</v>
      </c>
      <c r="M279" s="28">
        <v>0</v>
      </c>
      <c r="N279" s="28">
        <v>19.5</v>
      </c>
      <c r="O279" s="28">
        <v>0</v>
      </c>
      <c r="P279" s="28">
        <v>6948.3459999999995</v>
      </c>
      <c r="Q279" s="28">
        <v>3772.9</v>
      </c>
      <c r="R279" s="28">
        <v>0</v>
      </c>
      <c r="S279" s="28">
        <v>3357.3</v>
      </c>
      <c r="T279" s="28">
        <v>753</v>
      </c>
      <c r="U279" s="28">
        <v>0</v>
      </c>
      <c r="V279" s="28">
        <v>0</v>
      </c>
      <c r="W279" s="28">
        <v>44.3</v>
      </c>
      <c r="X279" s="28">
        <v>0</v>
      </c>
      <c r="Y279" s="28">
        <v>0</v>
      </c>
      <c r="Z279" s="28">
        <v>725.36363636363603</v>
      </c>
      <c r="AA279" s="28">
        <v>1392.5</v>
      </c>
      <c r="AB279" s="28">
        <v>0</v>
      </c>
      <c r="AC279" s="28">
        <v>24729.146100000002</v>
      </c>
      <c r="AD279" s="28">
        <v>0</v>
      </c>
      <c r="AE279" s="28">
        <v>0</v>
      </c>
      <c r="AF279" s="28">
        <v>0</v>
      </c>
      <c r="AG279" s="28">
        <v>145219.60440000001</v>
      </c>
      <c r="AH279" s="28">
        <v>0</v>
      </c>
      <c r="AI279" s="28">
        <v>29411616.070843</v>
      </c>
      <c r="AJ279" s="28">
        <v>0</v>
      </c>
      <c r="AK279" s="28">
        <v>10322271.6006473</v>
      </c>
      <c r="AL279" s="28">
        <v>0</v>
      </c>
      <c r="AM279" s="28">
        <v>12333391.7524</v>
      </c>
      <c r="AN279" s="28">
        <v>709479.13028523198</v>
      </c>
      <c r="AO279" s="28">
        <v>0</v>
      </c>
      <c r="AP279" s="28">
        <v>0</v>
      </c>
      <c r="AQ279" s="28">
        <v>202756.06752000001</v>
      </c>
      <c r="AR279" s="28">
        <v>0</v>
      </c>
      <c r="AS279" s="28">
        <v>966863.45247699996</v>
      </c>
      <c r="AT279" s="28">
        <v>2925404.1421200898</v>
      </c>
      <c r="AU279" s="28">
        <v>0</v>
      </c>
      <c r="AV279" s="28">
        <v>4.3352727346919999E-4</v>
      </c>
      <c r="AW279" s="28">
        <v>0</v>
      </c>
      <c r="AX279" s="28">
        <v>0</v>
      </c>
      <c r="AY279" s="28">
        <v>0</v>
      </c>
      <c r="AZ279" s="28">
        <v>2.5458484856382998E-3</v>
      </c>
      <c r="BA279" s="28">
        <v>0</v>
      </c>
      <c r="BB279" s="28">
        <v>0.51561577063580399</v>
      </c>
      <c r="BC279" s="28">
        <v>0</v>
      </c>
      <c r="BD279" s="28">
        <v>0.1809599993846</v>
      </c>
      <c r="BE279" s="28">
        <v>0</v>
      </c>
      <c r="BF279" s="28">
        <v>0.216216996633218</v>
      </c>
      <c r="BG279" s="28">
        <v>1.2437896225453901E-2</v>
      </c>
      <c r="BH279" s="28">
        <v>0</v>
      </c>
      <c r="BI279" s="28">
        <v>0</v>
      </c>
      <c r="BJ279" s="28">
        <v>3.5545216472836999E-3</v>
      </c>
      <c r="BK279" s="28">
        <v>0</v>
      </c>
      <c r="BL279" s="28">
        <v>1.6950107159964398E-2</v>
      </c>
      <c r="BM279" s="28">
        <v>5.1285332554566701E-2</v>
      </c>
      <c r="BN279" s="28">
        <v>5.2957027745156298</v>
      </c>
      <c r="BO279" s="28">
        <v>57041730.966792703</v>
      </c>
    </row>
    <row r="280" spans="1:67" hidden="1" x14ac:dyDescent="0.25">
      <c r="A280" s="28" t="s">
        <v>183</v>
      </c>
      <c r="B280" s="28" t="s">
        <v>382</v>
      </c>
      <c r="C280" s="28">
        <v>2032</v>
      </c>
      <c r="D280" s="28">
        <v>0</v>
      </c>
      <c r="E280" s="28">
        <v>0</v>
      </c>
      <c r="F280" s="28">
        <v>0.89795935043861896</v>
      </c>
      <c r="G280" s="28">
        <v>0</v>
      </c>
      <c r="H280" s="28">
        <v>0</v>
      </c>
      <c r="I280" s="28">
        <v>0</v>
      </c>
      <c r="J280" s="28">
        <v>2.5</v>
      </c>
      <c r="K280" s="28">
        <v>7434.5</v>
      </c>
      <c r="L280" s="28">
        <v>0</v>
      </c>
      <c r="M280" s="28">
        <v>0</v>
      </c>
      <c r="N280" s="28">
        <v>0</v>
      </c>
      <c r="O280" s="28">
        <v>0</v>
      </c>
      <c r="P280" s="28">
        <v>799.6</v>
      </c>
      <c r="Q280" s="28">
        <v>4429.2746300925601</v>
      </c>
      <c r="R280" s="28">
        <v>0</v>
      </c>
      <c r="S280" s="28">
        <v>20381.302</v>
      </c>
      <c r="T280" s="28">
        <v>1882.5305599999899</v>
      </c>
      <c r="U280" s="28">
        <v>9093.2000000000007</v>
      </c>
      <c r="V280" s="28">
        <v>0</v>
      </c>
      <c r="W280" s="28">
        <v>3766.5</v>
      </c>
      <c r="X280" s="28">
        <v>1572</v>
      </c>
      <c r="Y280" s="28">
        <v>0</v>
      </c>
      <c r="Z280" s="28">
        <v>4310.4545454545496</v>
      </c>
      <c r="AA280" s="28">
        <v>152.80000000000001</v>
      </c>
      <c r="AB280" s="28">
        <v>0</v>
      </c>
      <c r="AC280" s="28">
        <v>2260.08</v>
      </c>
      <c r="AD280" s="28">
        <v>12879948.872</v>
      </c>
      <c r="AE280" s="28">
        <v>0</v>
      </c>
      <c r="AF280" s="28">
        <v>0</v>
      </c>
      <c r="AG280" s="28">
        <v>0</v>
      </c>
      <c r="AH280" s="28">
        <v>0</v>
      </c>
      <c r="AI280" s="28">
        <v>2567209.3074719999</v>
      </c>
      <c r="AJ280" s="28">
        <v>0</v>
      </c>
      <c r="AK280" s="28">
        <v>15979177.0716142</v>
      </c>
      <c r="AL280" s="28">
        <v>0</v>
      </c>
      <c r="AM280" s="28">
        <v>129263392.18489</v>
      </c>
      <c r="AN280" s="28">
        <v>1920935.82500122</v>
      </c>
      <c r="AO280" s="28">
        <v>72631520.350079998</v>
      </c>
      <c r="AP280" s="28">
        <v>0</v>
      </c>
      <c r="AQ280" s="28">
        <v>4585384.3745650696</v>
      </c>
      <c r="AR280" s="28">
        <v>0</v>
      </c>
      <c r="AS280" s="28">
        <v>5862315.2119279997</v>
      </c>
      <c r="AT280" s="28">
        <v>271554.58172863402</v>
      </c>
      <c r="AU280" s="28">
        <v>0</v>
      </c>
      <c r="AV280" s="29">
        <v>9.1886730426903692E-6</v>
      </c>
      <c r="AW280" s="28">
        <v>5.2365243261909597E-2</v>
      </c>
      <c r="AX280" s="28">
        <v>0</v>
      </c>
      <c r="AY280" s="28">
        <v>0</v>
      </c>
      <c r="AZ280" s="28">
        <v>0</v>
      </c>
      <c r="BA280" s="28">
        <v>0</v>
      </c>
      <c r="BB280" s="28">
        <v>1.04373504294148E-2</v>
      </c>
      <c r="BC280" s="28">
        <v>0</v>
      </c>
      <c r="BD280" s="28">
        <v>6.4965591307528006E-2</v>
      </c>
      <c r="BE280" s="28">
        <v>0</v>
      </c>
      <c r="BF280" s="28">
        <v>0.52553849738770797</v>
      </c>
      <c r="BG280" s="28">
        <v>7.8098347102434004E-3</v>
      </c>
      <c r="BH280" s="28">
        <v>0.29529365911401201</v>
      </c>
      <c r="BI280" s="28">
        <v>0</v>
      </c>
      <c r="BJ280" s="28">
        <v>1.8642524951744899E-2</v>
      </c>
      <c r="BK280" s="28">
        <v>0</v>
      </c>
      <c r="BL280" s="28">
        <v>2.3834066827544399E-2</v>
      </c>
      <c r="BM280" s="28">
        <v>1.1040433368504001E-3</v>
      </c>
      <c r="BN280" s="28">
        <v>64.691492789900593</v>
      </c>
      <c r="BO280" s="28">
        <v>245963697.85927901</v>
      </c>
    </row>
    <row r="281" spans="1:67" hidden="1" x14ac:dyDescent="0.25">
      <c r="A281" s="28" t="s">
        <v>184</v>
      </c>
      <c r="B281" s="28" t="s">
        <v>382</v>
      </c>
      <c r="C281" s="28">
        <v>2032</v>
      </c>
      <c r="D281" s="28">
        <v>0</v>
      </c>
      <c r="E281" s="28">
        <v>0.70824915244999997</v>
      </c>
      <c r="F281" s="28">
        <v>1.4000106630990301</v>
      </c>
      <c r="G281" s="28">
        <v>1.9269558167863202E-2</v>
      </c>
      <c r="H281" s="28">
        <v>0</v>
      </c>
      <c r="I281" s="28">
        <v>0</v>
      </c>
      <c r="J281" s="28">
        <v>3.2</v>
      </c>
      <c r="K281" s="28">
        <v>0</v>
      </c>
      <c r="L281" s="28">
        <v>0</v>
      </c>
      <c r="M281" s="28">
        <v>0</v>
      </c>
      <c r="N281" s="28">
        <v>0</v>
      </c>
      <c r="O281" s="28">
        <v>0</v>
      </c>
      <c r="P281" s="28">
        <v>4</v>
      </c>
      <c r="Q281" s="28">
        <v>21.0486</v>
      </c>
      <c r="R281" s="28">
        <v>0</v>
      </c>
      <c r="S281" s="28">
        <v>1754.2</v>
      </c>
      <c r="T281" s="28">
        <v>0</v>
      </c>
      <c r="U281" s="28">
        <v>0</v>
      </c>
      <c r="V281" s="28">
        <v>1538</v>
      </c>
      <c r="W281" s="28">
        <v>41.5</v>
      </c>
      <c r="X281" s="28">
        <v>0</v>
      </c>
      <c r="Y281" s="28">
        <v>0</v>
      </c>
      <c r="Z281" s="28">
        <v>246.54545454545499</v>
      </c>
      <c r="AA281" s="28">
        <v>179.5</v>
      </c>
      <c r="AB281" s="28">
        <v>0</v>
      </c>
      <c r="AC281" s="28">
        <v>1435.616</v>
      </c>
      <c r="AD281" s="28">
        <v>0</v>
      </c>
      <c r="AE281" s="28">
        <v>0</v>
      </c>
      <c r="AF281" s="28">
        <v>0</v>
      </c>
      <c r="AG281" s="28">
        <v>0</v>
      </c>
      <c r="AH281" s="28">
        <v>0</v>
      </c>
      <c r="AI281" s="28">
        <v>13909.070400000001</v>
      </c>
      <c r="AJ281" s="28">
        <v>0</v>
      </c>
      <c r="AK281" s="28">
        <v>65809.309458788906</v>
      </c>
      <c r="AL281" s="28">
        <v>0</v>
      </c>
      <c r="AM281" s="28">
        <v>974302.95600000001</v>
      </c>
      <c r="AN281" s="28">
        <v>0</v>
      </c>
      <c r="AO281" s="28">
        <v>0</v>
      </c>
      <c r="AP281" s="28">
        <v>5790639.9656022899</v>
      </c>
      <c r="AQ281" s="28">
        <v>168887.10816</v>
      </c>
      <c r="AR281" s="28">
        <v>0</v>
      </c>
      <c r="AS281" s="28">
        <v>341731.13044799998</v>
      </c>
      <c r="AT281" s="28">
        <v>331225.45849435998</v>
      </c>
      <c r="AU281" s="28">
        <v>0</v>
      </c>
      <c r="AV281" s="28">
        <v>1.8673609383509999E-4</v>
      </c>
      <c r="AW281" s="28">
        <v>0</v>
      </c>
      <c r="AX281" s="28">
        <v>0</v>
      </c>
      <c r="AY281" s="28">
        <v>0</v>
      </c>
      <c r="AZ281" s="28">
        <v>0</v>
      </c>
      <c r="BA281" s="28">
        <v>0</v>
      </c>
      <c r="BB281" s="28">
        <v>1.8092062747794E-3</v>
      </c>
      <c r="BC281" s="28">
        <v>0</v>
      </c>
      <c r="BD281" s="28">
        <v>8.5600699534702993E-3</v>
      </c>
      <c r="BE281" s="28">
        <v>0</v>
      </c>
      <c r="BF281" s="28">
        <v>0.12673133220544799</v>
      </c>
      <c r="BG281" s="28">
        <v>0</v>
      </c>
      <c r="BH281" s="28">
        <v>0</v>
      </c>
      <c r="BI281" s="28">
        <v>0.753210808448877</v>
      </c>
      <c r="BJ281" s="28">
        <v>2.19677956200745E-2</v>
      </c>
      <c r="BK281" s="28">
        <v>0</v>
      </c>
      <c r="BL281" s="28">
        <v>4.44502822772396E-2</v>
      </c>
      <c r="BM281" s="28">
        <v>4.3083769126274402E-2</v>
      </c>
      <c r="BN281" s="28">
        <v>0.40164197468599999</v>
      </c>
      <c r="BO281" s="28">
        <v>7687940.6145634297</v>
      </c>
    </row>
    <row r="282" spans="1:67" hidden="1" x14ac:dyDescent="0.25">
      <c r="A282" s="28" t="s">
        <v>185</v>
      </c>
      <c r="B282" s="28" t="s">
        <v>382</v>
      </c>
      <c r="C282" s="28">
        <v>2032</v>
      </c>
      <c r="D282" s="28">
        <v>0</v>
      </c>
      <c r="E282" s="28">
        <v>8</v>
      </c>
      <c r="F282" s="28">
        <v>214.726181079421</v>
      </c>
      <c r="G282" s="28">
        <v>0</v>
      </c>
      <c r="H282" s="28">
        <v>0</v>
      </c>
      <c r="I282" s="28">
        <v>0</v>
      </c>
      <c r="J282" s="28">
        <v>144</v>
      </c>
      <c r="K282" s="28">
        <v>5434</v>
      </c>
      <c r="L282" s="28">
        <v>0</v>
      </c>
      <c r="M282" s="28">
        <v>0</v>
      </c>
      <c r="N282" s="28">
        <v>0</v>
      </c>
      <c r="O282" s="28">
        <v>0</v>
      </c>
      <c r="P282" s="28">
        <v>1336</v>
      </c>
      <c r="Q282" s="28">
        <v>0</v>
      </c>
      <c r="R282" s="28">
        <v>0</v>
      </c>
      <c r="S282" s="28">
        <v>3057</v>
      </c>
      <c r="T282" s="28">
        <v>2455.5</v>
      </c>
      <c r="U282" s="28">
        <v>6594.2</v>
      </c>
      <c r="V282" s="28">
        <v>0</v>
      </c>
      <c r="W282" s="28">
        <v>71.8</v>
      </c>
      <c r="X282" s="28">
        <v>2716</v>
      </c>
      <c r="Y282" s="28">
        <v>4559.0869329792604</v>
      </c>
      <c r="Z282" s="28">
        <v>1573.99999999999</v>
      </c>
      <c r="AA282" s="28">
        <v>2488.1</v>
      </c>
      <c r="AB282" s="28">
        <v>0</v>
      </c>
      <c r="AC282" s="28">
        <v>173367.87</v>
      </c>
      <c r="AD282" s="28">
        <v>19930225.126614202</v>
      </c>
      <c r="AE282" s="28">
        <v>0</v>
      </c>
      <c r="AF282" s="28">
        <v>0</v>
      </c>
      <c r="AG282" s="28">
        <v>0</v>
      </c>
      <c r="AH282" s="28">
        <v>0</v>
      </c>
      <c r="AI282" s="28">
        <v>2070961.559592</v>
      </c>
      <c r="AJ282" s="28">
        <v>0</v>
      </c>
      <c r="AK282" s="28">
        <v>0</v>
      </c>
      <c r="AL282" s="28">
        <v>0</v>
      </c>
      <c r="AM282" s="28">
        <v>9657112.3780841399</v>
      </c>
      <c r="AN282" s="28">
        <v>95223.223169999997</v>
      </c>
      <c r="AO282" s="28">
        <v>52670871.804480001</v>
      </c>
      <c r="AP282" s="28">
        <v>0</v>
      </c>
      <c r="AQ282" s="28">
        <v>205796.86024000001</v>
      </c>
      <c r="AR282" s="28">
        <v>11522675.971997499</v>
      </c>
      <c r="AS282" s="28">
        <v>2430625.4165423699</v>
      </c>
      <c r="AT282" s="28">
        <v>5174422.5401706798</v>
      </c>
      <c r="AU282" s="28">
        <v>0</v>
      </c>
      <c r="AV282" s="28">
        <v>1.6681009356493001E-3</v>
      </c>
      <c r="AW282" s="28">
        <v>0.19176348640268601</v>
      </c>
      <c r="AX282" s="28">
        <v>0</v>
      </c>
      <c r="AY282" s="28">
        <v>0</v>
      </c>
      <c r="AZ282" s="28">
        <v>0</v>
      </c>
      <c r="BA282" s="28">
        <v>0</v>
      </c>
      <c r="BB282" s="28">
        <v>1.9926258050290899E-2</v>
      </c>
      <c r="BC282" s="28">
        <v>0</v>
      </c>
      <c r="BD282" s="28">
        <v>0</v>
      </c>
      <c r="BE282" s="28">
        <v>0</v>
      </c>
      <c r="BF282" s="28">
        <v>9.2918244848674794E-2</v>
      </c>
      <c r="BG282" s="28">
        <v>9.1621329641659996E-4</v>
      </c>
      <c r="BH282" s="28">
        <v>0.50678554531771602</v>
      </c>
      <c r="BI282" s="28">
        <v>0</v>
      </c>
      <c r="BJ282" s="28">
        <v>1.9801243166917E-3</v>
      </c>
      <c r="BK282" s="28">
        <v>0.110868216642873</v>
      </c>
      <c r="BL282" s="28">
        <v>2.3386850928880001E-2</v>
      </c>
      <c r="BM282" s="28">
        <v>4.97869592601205E-2</v>
      </c>
      <c r="BN282" s="28">
        <v>23.9397318162431</v>
      </c>
      <c r="BO282" s="28">
        <v>103931282.75089</v>
      </c>
    </row>
    <row r="283" spans="1:67" hidden="1" x14ac:dyDescent="0.25">
      <c r="A283" s="28" t="s">
        <v>186</v>
      </c>
      <c r="B283" s="28" t="s">
        <v>382</v>
      </c>
      <c r="C283" s="28">
        <v>2032</v>
      </c>
      <c r="D283" s="28">
        <v>0</v>
      </c>
      <c r="E283" s="28">
        <v>1.6</v>
      </c>
      <c r="F283" s="28">
        <v>67.487853004411406</v>
      </c>
      <c r="G283" s="28">
        <v>0</v>
      </c>
      <c r="H283" s="28">
        <v>0</v>
      </c>
      <c r="I283" s="28">
        <v>0</v>
      </c>
      <c r="J283" s="28">
        <v>0</v>
      </c>
      <c r="K283" s="28">
        <v>474</v>
      </c>
      <c r="L283" s="28">
        <v>0</v>
      </c>
      <c r="M283" s="28">
        <v>0</v>
      </c>
      <c r="N283" s="28">
        <v>0</v>
      </c>
      <c r="O283" s="28">
        <v>0</v>
      </c>
      <c r="P283" s="28">
        <v>1723</v>
      </c>
      <c r="Q283" s="28">
        <v>2755.2</v>
      </c>
      <c r="R283" s="28">
        <v>0</v>
      </c>
      <c r="S283" s="28">
        <v>295</v>
      </c>
      <c r="T283" s="28">
        <v>691.2</v>
      </c>
      <c r="U283" s="28">
        <v>0</v>
      </c>
      <c r="V283" s="28">
        <v>0</v>
      </c>
      <c r="W283" s="28">
        <v>7.5</v>
      </c>
      <c r="X283" s="28">
        <v>0</v>
      </c>
      <c r="Y283" s="28">
        <v>0</v>
      </c>
      <c r="Z283" s="28">
        <v>98.090909090909093</v>
      </c>
      <c r="AA283" s="28">
        <v>1</v>
      </c>
      <c r="AB283" s="28">
        <v>0</v>
      </c>
      <c r="AC283" s="28">
        <v>0</v>
      </c>
      <c r="AD283" s="28">
        <v>1857207.6503999999</v>
      </c>
      <c r="AE283" s="28">
        <v>0</v>
      </c>
      <c r="AF283" s="28">
        <v>0</v>
      </c>
      <c r="AG283" s="28">
        <v>0</v>
      </c>
      <c r="AH283" s="28">
        <v>0</v>
      </c>
      <c r="AI283" s="28">
        <v>4569233.4039359996</v>
      </c>
      <c r="AJ283" s="28">
        <v>0</v>
      </c>
      <c r="AK283" s="28">
        <v>10524369.616927</v>
      </c>
      <c r="AL283" s="28">
        <v>0</v>
      </c>
      <c r="AM283" s="28">
        <v>214174.42499999999</v>
      </c>
      <c r="AN283" s="28">
        <v>243475.63128900199</v>
      </c>
      <c r="AO283" s="28">
        <v>0</v>
      </c>
      <c r="AP283" s="28">
        <v>0</v>
      </c>
      <c r="AQ283" s="28">
        <v>0</v>
      </c>
      <c r="AR283" s="28">
        <v>0</v>
      </c>
      <c r="AS283" s="28">
        <v>146593.080732</v>
      </c>
      <c r="AT283" s="28">
        <v>2010.9880591398</v>
      </c>
      <c r="AU283" s="28">
        <v>0</v>
      </c>
      <c r="AV283" s="28">
        <v>0</v>
      </c>
      <c r="AW283" s="28">
        <v>0.105781215251129</v>
      </c>
      <c r="AX283" s="28">
        <v>0</v>
      </c>
      <c r="AY283" s="28">
        <v>0</v>
      </c>
      <c r="AZ283" s="28">
        <v>0</v>
      </c>
      <c r="BA283" s="28">
        <v>0</v>
      </c>
      <c r="BB283" s="28">
        <v>0.260250415256637</v>
      </c>
      <c r="BC283" s="28">
        <v>0</v>
      </c>
      <c r="BD283" s="28">
        <v>0.59943787523749703</v>
      </c>
      <c r="BE283" s="28">
        <v>0</v>
      </c>
      <c r="BF283" s="28">
        <v>1.21987602987379E-2</v>
      </c>
      <c r="BG283" s="28">
        <v>1.38676728777417E-2</v>
      </c>
      <c r="BH283" s="28">
        <v>0</v>
      </c>
      <c r="BI283" s="28">
        <v>0</v>
      </c>
      <c r="BJ283" s="28">
        <v>0</v>
      </c>
      <c r="BK283" s="28">
        <v>0</v>
      </c>
      <c r="BL283" s="28">
        <v>8.3495209724653002E-3</v>
      </c>
      <c r="BM283" s="28">
        <v>1.145401057902E-4</v>
      </c>
      <c r="BN283" s="28">
        <v>2.1858234710534301</v>
      </c>
      <c r="BO283" s="28">
        <v>17557064.796343099</v>
      </c>
    </row>
    <row r="284" spans="1:67" hidden="1" x14ac:dyDescent="0.25">
      <c r="A284" s="28" t="s">
        <v>187</v>
      </c>
      <c r="B284" s="28" t="s">
        <v>382</v>
      </c>
      <c r="C284" s="28">
        <v>2032</v>
      </c>
      <c r="D284" s="28">
        <v>0</v>
      </c>
      <c r="E284" s="28">
        <v>0</v>
      </c>
      <c r="F284" s="28">
        <v>242.142062448487</v>
      </c>
      <c r="G284" s="28">
        <v>0</v>
      </c>
      <c r="H284" s="28">
        <v>0</v>
      </c>
      <c r="I284" s="28">
        <v>0</v>
      </c>
      <c r="J284" s="28">
        <v>1.8</v>
      </c>
      <c r="K284" s="28">
        <v>2996</v>
      </c>
      <c r="L284" s="28">
        <v>0</v>
      </c>
      <c r="M284" s="28">
        <v>0</v>
      </c>
      <c r="N284" s="28">
        <v>0</v>
      </c>
      <c r="O284" s="28">
        <v>0</v>
      </c>
      <c r="P284" s="28">
        <v>2662</v>
      </c>
      <c r="Q284" s="28">
        <v>27</v>
      </c>
      <c r="R284" s="28">
        <v>0</v>
      </c>
      <c r="S284" s="28">
        <v>3479.49132529696</v>
      </c>
      <c r="T284" s="28">
        <v>2355.5630380522798</v>
      </c>
      <c r="U284" s="28">
        <v>4522.7</v>
      </c>
      <c r="V284" s="28">
        <v>0</v>
      </c>
      <c r="W284" s="28">
        <v>55.6</v>
      </c>
      <c r="X284" s="28">
        <v>3620.9409185906102</v>
      </c>
      <c r="Y284" s="28">
        <v>0</v>
      </c>
      <c r="Z284" s="28">
        <v>446.90909090909099</v>
      </c>
      <c r="AA284" s="28">
        <v>7253.6295384615396</v>
      </c>
      <c r="AB284" s="28">
        <v>0</v>
      </c>
      <c r="AC284" s="28">
        <v>946.08</v>
      </c>
      <c r="AD284" s="28">
        <v>17794013.855999999</v>
      </c>
      <c r="AE284" s="28">
        <v>0</v>
      </c>
      <c r="AF284" s="28">
        <v>0</v>
      </c>
      <c r="AG284" s="28">
        <v>0</v>
      </c>
      <c r="AH284" s="28">
        <v>0</v>
      </c>
      <c r="AI284" s="28">
        <v>8771508.3638399895</v>
      </c>
      <c r="AJ284" s="28">
        <v>0</v>
      </c>
      <c r="AK284" s="28">
        <v>59036.152049999997</v>
      </c>
      <c r="AL284" s="28">
        <v>0</v>
      </c>
      <c r="AM284" s="28">
        <v>26061028.159376401</v>
      </c>
      <c r="AN284" s="28">
        <v>1536487.27580028</v>
      </c>
      <c r="AO284" s="28">
        <v>36124860.014880002</v>
      </c>
      <c r="AP284" s="28">
        <v>0</v>
      </c>
      <c r="AQ284" s="28">
        <v>56753.391360000001</v>
      </c>
      <c r="AR284" s="28">
        <v>0</v>
      </c>
      <c r="AS284" s="28">
        <v>650533.611424</v>
      </c>
      <c r="AT284" s="28">
        <v>18233191.9063101</v>
      </c>
      <c r="AU284" s="28">
        <v>0</v>
      </c>
      <c r="AV284" s="29">
        <v>8.6567316985312998E-6</v>
      </c>
      <c r="AW284" s="28">
        <v>0.16281710192725801</v>
      </c>
      <c r="AX284" s="28">
        <v>0</v>
      </c>
      <c r="AY284" s="28">
        <v>0</v>
      </c>
      <c r="AZ284" s="28">
        <v>0</v>
      </c>
      <c r="BA284" s="28">
        <v>0</v>
      </c>
      <c r="BB284" s="28">
        <v>8.0260225876444005E-2</v>
      </c>
      <c r="BC284" s="28">
        <v>0</v>
      </c>
      <c r="BD284" s="28">
        <v>5.4018701252590005E-4</v>
      </c>
      <c r="BE284" s="28">
        <v>0</v>
      </c>
      <c r="BF284" s="28">
        <v>0.23846115398654499</v>
      </c>
      <c r="BG284" s="28">
        <v>1.405902048961E-2</v>
      </c>
      <c r="BH284" s="28">
        <v>0.330546275997608</v>
      </c>
      <c r="BI284" s="28">
        <v>0</v>
      </c>
      <c r="BJ284" s="28">
        <v>5.192995116536E-4</v>
      </c>
      <c r="BK284" s="28">
        <v>0</v>
      </c>
      <c r="BL284" s="28">
        <v>5.9524510981885E-3</v>
      </c>
      <c r="BM284" s="28">
        <v>0.16683562736846599</v>
      </c>
      <c r="BN284" s="28">
        <v>28.583640692908499</v>
      </c>
      <c r="BO284" s="28">
        <v>109288358.81104</v>
      </c>
    </row>
    <row r="285" spans="1:67" hidden="1" x14ac:dyDescent="0.25">
      <c r="A285" s="28" t="s">
        <v>188</v>
      </c>
      <c r="B285" s="28" t="s">
        <v>382</v>
      </c>
      <c r="C285" s="28">
        <v>2032</v>
      </c>
      <c r="D285" s="28">
        <v>0</v>
      </c>
      <c r="E285" s="28">
        <v>1630</v>
      </c>
      <c r="F285" s="28">
        <v>3777.0821136836198</v>
      </c>
      <c r="G285" s="28">
        <v>466.74245081913602</v>
      </c>
      <c r="H285" s="28">
        <v>0</v>
      </c>
      <c r="I285" s="28">
        <v>0</v>
      </c>
      <c r="J285" s="28">
        <v>196.5</v>
      </c>
      <c r="K285" s="28">
        <v>16293.6</v>
      </c>
      <c r="L285" s="28">
        <v>0</v>
      </c>
      <c r="M285" s="28">
        <v>0</v>
      </c>
      <c r="N285" s="28">
        <v>0</v>
      </c>
      <c r="O285" s="28">
        <v>0</v>
      </c>
      <c r="P285" s="28">
        <v>685</v>
      </c>
      <c r="Q285" s="28">
        <v>39894.213742308697</v>
      </c>
      <c r="R285" s="28">
        <v>0</v>
      </c>
      <c r="S285" s="28">
        <v>43924.314711029503</v>
      </c>
      <c r="T285" s="28">
        <v>15258.570177997901</v>
      </c>
      <c r="U285" s="28">
        <v>4960</v>
      </c>
      <c r="V285" s="28">
        <v>0</v>
      </c>
      <c r="W285" s="28">
        <v>10374.700000000001</v>
      </c>
      <c r="X285" s="28">
        <v>0</v>
      </c>
      <c r="Y285" s="28">
        <v>1806.8017237593299</v>
      </c>
      <c r="Z285" s="28">
        <v>10010.3636363636</v>
      </c>
      <c r="AA285" s="28">
        <v>27805.414121893398</v>
      </c>
      <c r="AB285" s="28">
        <v>0</v>
      </c>
      <c r="AC285" s="28">
        <v>128088.72</v>
      </c>
      <c r="AD285" s="28">
        <v>74770943.7331343</v>
      </c>
      <c r="AE285" s="28">
        <v>0</v>
      </c>
      <c r="AF285" s="28">
        <v>0</v>
      </c>
      <c r="AG285" s="28">
        <v>0</v>
      </c>
      <c r="AH285" s="28">
        <v>0</v>
      </c>
      <c r="AI285" s="28">
        <v>885334.56856799999</v>
      </c>
      <c r="AJ285" s="28">
        <v>0</v>
      </c>
      <c r="AK285" s="28">
        <v>148362662.352364</v>
      </c>
      <c r="AL285" s="28">
        <v>0</v>
      </c>
      <c r="AM285" s="28">
        <v>140876521.41871899</v>
      </c>
      <c r="AN285" s="28">
        <v>9421482.8325178009</v>
      </c>
      <c r="AO285" s="28">
        <v>39617773.824000001</v>
      </c>
      <c r="AP285" s="28">
        <v>0</v>
      </c>
      <c r="AQ285" s="28">
        <v>3862967.0507999999</v>
      </c>
      <c r="AR285" s="28">
        <v>5021623.2510434398</v>
      </c>
      <c r="AS285" s="28">
        <v>15365671.268251</v>
      </c>
      <c r="AT285" s="28">
        <v>71186263.3508486</v>
      </c>
      <c r="AU285" s="28">
        <v>0</v>
      </c>
      <c r="AV285" s="28">
        <v>2.514011537642E-4</v>
      </c>
      <c r="AW285" s="28">
        <v>0.14675376194369399</v>
      </c>
      <c r="AX285" s="28">
        <v>0</v>
      </c>
      <c r="AY285" s="28">
        <v>0</v>
      </c>
      <c r="AZ285" s="28">
        <v>0</v>
      </c>
      <c r="BA285" s="28">
        <v>0</v>
      </c>
      <c r="BB285" s="28">
        <v>1.7376559934815E-3</v>
      </c>
      <c r="BC285" s="28">
        <v>0</v>
      </c>
      <c r="BD285" s="28">
        <v>0.29119304565555498</v>
      </c>
      <c r="BE285" s="28">
        <v>0</v>
      </c>
      <c r="BF285" s="28">
        <v>0.276499913676718</v>
      </c>
      <c r="BG285" s="28">
        <v>1.84916490247161E-2</v>
      </c>
      <c r="BH285" s="28">
        <v>7.7758244823783698E-2</v>
      </c>
      <c r="BI285" s="28">
        <v>0</v>
      </c>
      <c r="BJ285" s="28">
        <v>7.5818883467993004E-3</v>
      </c>
      <c r="BK285" s="28">
        <v>9.8559957432765993E-3</v>
      </c>
      <c r="BL285" s="28">
        <v>3.0158373705355401E-2</v>
      </c>
      <c r="BM285" s="28">
        <v>0.13971806993285399</v>
      </c>
      <c r="BN285" s="28">
        <v>137.24901227662801</v>
      </c>
      <c r="BO285" s="28">
        <v>509499332.37024599</v>
      </c>
    </row>
    <row r="286" spans="1:67" hidden="1" x14ac:dyDescent="0.25">
      <c r="A286" s="28" t="s">
        <v>189</v>
      </c>
      <c r="B286" s="28" t="s">
        <v>382</v>
      </c>
      <c r="C286" s="28">
        <v>2032</v>
      </c>
      <c r="D286" s="28">
        <v>0</v>
      </c>
      <c r="E286" s="28">
        <v>0</v>
      </c>
      <c r="F286" s="28">
        <v>423.57259598666798</v>
      </c>
      <c r="G286" s="28">
        <v>0</v>
      </c>
      <c r="H286" s="28">
        <v>0</v>
      </c>
      <c r="I286" s="28">
        <v>0</v>
      </c>
      <c r="J286" s="28">
        <v>3</v>
      </c>
      <c r="K286" s="28">
        <v>2272</v>
      </c>
      <c r="L286" s="28">
        <v>1.5</v>
      </c>
      <c r="M286" s="28">
        <v>0</v>
      </c>
      <c r="N286" s="28">
        <v>81</v>
      </c>
      <c r="O286" s="28">
        <v>0</v>
      </c>
      <c r="P286" s="28">
        <v>267.03699999999998</v>
      </c>
      <c r="Q286" s="28">
        <v>388.2</v>
      </c>
      <c r="R286" s="28">
        <v>0</v>
      </c>
      <c r="S286" s="28">
        <v>1838.4</v>
      </c>
      <c r="T286" s="28">
        <v>543</v>
      </c>
      <c r="U286" s="28">
        <v>0</v>
      </c>
      <c r="V286" s="28">
        <v>0</v>
      </c>
      <c r="W286" s="28">
        <v>45.2</v>
      </c>
      <c r="X286" s="28">
        <v>0</v>
      </c>
      <c r="Y286" s="28">
        <v>5.2309284070226099</v>
      </c>
      <c r="Z286" s="28">
        <v>636.27272727272702</v>
      </c>
      <c r="AA286" s="28">
        <v>1657.2</v>
      </c>
      <c r="AB286" s="28">
        <v>0</v>
      </c>
      <c r="AC286" s="28">
        <v>6422.36175</v>
      </c>
      <c r="AD286" s="28">
        <v>16113307.545600001</v>
      </c>
      <c r="AE286" s="28">
        <v>4136.4590399999997</v>
      </c>
      <c r="AF286" s="28">
        <v>0</v>
      </c>
      <c r="AG286" s="28">
        <v>566379.20880000002</v>
      </c>
      <c r="AH286" s="28">
        <v>0</v>
      </c>
      <c r="AI286" s="28">
        <v>751993.02624551998</v>
      </c>
      <c r="AJ286" s="28">
        <v>0</v>
      </c>
      <c r="AK286" s="28">
        <v>804431.95245822298</v>
      </c>
      <c r="AL286" s="28">
        <v>0</v>
      </c>
      <c r="AM286" s="28">
        <v>7618201.6187149901</v>
      </c>
      <c r="AN286" s="28">
        <v>365607.36</v>
      </c>
      <c r="AO286" s="28">
        <v>0</v>
      </c>
      <c r="AP286" s="28">
        <v>0</v>
      </c>
      <c r="AQ286" s="28">
        <v>113699.50925</v>
      </c>
      <c r="AR286" s="28">
        <v>15050.4904101169</v>
      </c>
      <c r="AS286" s="28">
        <v>1069806.955902</v>
      </c>
      <c r="AT286" s="28">
        <v>3841868.5011948799</v>
      </c>
      <c r="AU286" s="28">
        <v>0</v>
      </c>
      <c r="AV286" s="28">
        <v>2.0537818627830001E-4</v>
      </c>
      <c r="AW286" s="28">
        <v>0.515281139163693</v>
      </c>
      <c r="AX286" s="28">
        <v>1.3227820050000001E-4</v>
      </c>
      <c r="AY286" s="28">
        <v>0</v>
      </c>
      <c r="AZ286" s="28">
        <v>1.8112018471886499E-2</v>
      </c>
      <c r="BA286" s="28">
        <v>0</v>
      </c>
      <c r="BB286" s="28">
        <v>2.40476899054008E-2</v>
      </c>
      <c r="BC286" s="28">
        <v>0</v>
      </c>
      <c r="BD286" s="28">
        <v>2.5724613749803001E-2</v>
      </c>
      <c r="BE286" s="28">
        <v>0</v>
      </c>
      <c r="BF286" s="28">
        <v>0.24361948019431101</v>
      </c>
      <c r="BG286" s="28">
        <v>1.1691614301675301E-2</v>
      </c>
      <c r="BH286" s="28">
        <v>0</v>
      </c>
      <c r="BI286" s="28">
        <v>0</v>
      </c>
      <c r="BJ286" s="28">
        <v>3.6359519907934999E-3</v>
      </c>
      <c r="BK286" s="28">
        <v>4.8129372703579999E-4</v>
      </c>
      <c r="BL286" s="28">
        <v>3.4210936852189198E-2</v>
      </c>
      <c r="BM286" s="28">
        <v>0.122857605256432</v>
      </c>
      <c r="BN286" s="28">
        <v>20.165826191546302</v>
      </c>
      <c r="BO286" s="28">
        <v>31270904.989365701</v>
      </c>
    </row>
    <row r="287" spans="1:67" hidden="1" x14ac:dyDescent="0.25">
      <c r="A287" s="28" t="s">
        <v>191</v>
      </c>
      <c r="B287" s="28" t="s">
        <v>382</v>
      </c>
      <c r="C287" s="28">
        <v>2032</v>
      </c>
      <c r="D287" s="28">
        <v>0</v>
      </c>
      <c r="E287" s="28">
        <v>1605.5155749027001</v>
      </c>
      <c r="F287" s="28">
        <v>903.97191909312005</v>
      </c>
      <c r="G287" s="28">
        <v>0</v>
      </c>
      <c r="H287" s="28">
        <v>0</v>
      </c>
      <c r="I287" s="28">
        <v>0</v>
      </c>
      <c r="J287" s="28">
        <v>0</v>
      </c>
      <c r="K287" s="28">
        <v>0</v>
      </c>
      <c r="L287" s="28">
        <v>0</v>
      </c>
      <c r="M287" s="28">
        <v>0</v>
      </c>
      <c r="N287" s="28">
        <v>0</v>
      </c>
      <c r="O287" s="28">
        <v>0</v>
      </c>
      <c r="P287" s="28">
        <v>861</v>
      </c>
      <c r="Q287" s="28">
        <v>400.99770000000001</v>
      </c>
      <c r="R287" s="28">
        <v>0</v>
      </c>
      <c r="S287" s="28">
        <v>10024</v>
      </c>
      <c r="T287" s="28">
        <v>4192.3</v>
      </c>
      <c r="U287" s="28">
        <v>3568</v>
      </c>
      <c r="V287" s="28">
        <v>4000</v>
      </c>
      <c r="W287" s="28">
        <v>878.99395253423995</v>
      </c>
      <c r="X287" s="28">
        <v>3504.2833150016099</v>
      </c>
      <c r="Y287" s="28">
        <v>0.95544927472162799</v>
      </c>
      <c r="Z287" s="28">
        <v>1915.27272727272</v>
      </c>
      <c r="AA287" s="28">
        <v>6883.7015384615397</v>
      </c>
      <c r="AB287" s="28">
        <v>0</v>
      </c>
      <c r="AC287" s="28">
        <v>0</v>
      </c>
      <c r="AD287" s="28">
        <v>0</v>
      </c>
      <c r="AE287" s="28">
        <v>0</v>
      </c>
      <c r="AF287" s="28">
        <v>0</v>
      </c>
      <c r="AG287" s="28">
        <v>0</v>
      </c>
      <c r="AH287" s="28">
        <v>0</v>
      </c>
      <c r="AI287" s="28">
        <v>1248676.26504</v>
      </c>
      <c r="AJ287" s="28">
        <v>0</v>
      </c>
      <c r="AK287" s="28">
        <v>1465654.84921621</v>
      </c>
      <c r="AL287" s="28">
        <v>0</v>
      </c>
      <c r="AM287" s="28">
        <v>55455737.926028997</v>
      </c>
      <c r="AN287" s="28">
        <v>1260625.6669999999</v>
      </c>
      <c r="AO287" s="28">
        <v>28499237.299199998</v>
      </c>
      <c r="AP287" s="28">
        <v>14145194.616481099</v>
      </c>
      <c r="AQ287" s="28">
        <v>911228.36284693005</v>
      </c>
      <c r="AR287" s="28">
        <v>2310.8931115413998</v>
      </c>
      <c r="AS287" s="28">
        <v>2784260.1</v>
      </c>
      <c r="AT287" s="28">
        <v>14128035.390636699</v>
      </c>
      <c r="AU287" s="28">
        <v>0</v>
      </c>
      <c r="AV287" s="28">
        <v>0</v>
      </c>
      <c r="AW287" s="28">
        <v>0</v>
      </c>
      <c r="AX287" s="28">
        <v>0</v>
      </c>
      <c r="AY287" s="28">
        <v>0</v>
      </c>
      <c r="AZ287" s="28">
        <v>0</v>
      </c>
      <c r="BA287" s="28">
        <v>0</v>
      </c>
      <c r="BB287" s="28">
        <v>1.04142306348261E-2</v>
      </c>
      <c r="BC287" s="28">
        <v>0</v>
      </c>
      <c r="BD287" s="28">
        <v>1.2223879045462601E-2</v>
      </c>
      <c r="BE287" s="28">
        <v>0</v>
      </c>
      <c r="BF287" s="28">
        <v>0.46251287139476699</v>
      </c>
      <c r="BG287" s="28">
        <v>1.0513891236572001E-2</v>
      </c>
      <c r="BH287" s="28">
        <v>0.23768981477437001</v>
      </c>
      <c r="BI287" s="28">
        <v>0.117973988322599</v>
      </c>
      <c r="BJ287" s="28">
        <v>7.5998420065900001E-3</v>
      </c>
      <c r="BK287" s="29">
        <v>1.9273349313845E-5</v>
      </c>
      <c r="BL287" s="28">
        <v>2.3221332574792999E-2</v>
      </c>
      <c r="BM287" s="28">
        <v>0.11783087666070401</v>
      </c>
      <c r="BN287" s="28">
        <v>20.8821737698097</v>
      </c>
      <c r="BO287" s="28">
        <v>119900961.369561</v>
      </c>
    </row>
    <row r="288" spans="1:67" hidden="1" x14ac:dyDescent="0.25">
      <c r="A288" s="28" t="s">
        <v>190</v>
      </c>
      <c r="B288" s="28" t="s">
        <v>382</v>
      </c>
      <c r="C288" s="28">
        <v>2032</v>
      </c>
      <c r="D288" s="28">
        <v>0</v>
      </c>
      <c r="E288" s="28">
        <v>17.8</v>
      </c>
      <c r="F288" s="28">
        <v>0</v>
      </c>
      <c r="G288" s="28">
        <v>14.033535644481001</v>
      </c>
      <c r="H288" s="28">
        <v>0</v>
      </c>
      <c r="I288" s="28">
        <v>0</v>
      </c>
      <c r="J288" s="28">
        <v>72</v>
      </c>
      <c r="K288" s="28">
        <v>0</v>
      </c>
      <c r="L288" s="28">
        <v>0</v>
      </c>
      <c r="M288" s="28">
        <v>0</v>
      </c>
      <c r="N288" s="28">
        <v>0</v>
      </c>
      <c r="O288" s="28">
        <v>0</v>
      </c>
      <c r="P288" s="28">
        <v>282</v>
      </c>
      <c r="Q288" s="28">
        <v>729.30399999999997</v>
      </c>
      <c r="R288" s="28">
        <v>0</v>
      </c>
      <c r="S288" s="28">
        <v>0</v>
      </c>
      <c r="T288" s="28">
        <v>0</v>
      </c>
      <c r="U288" s="28">
        <v>0</v>
      </c>
      <c r="V288" s="28">
        <v>0</v>
      </c>
      <c r="W288" s="28">
        <v>22.2</v>
      </c>
      <c r="X288" s="28">
        <v>0</v>
      </c>
      <c r="Y288" s="28">
        <v>0</v>
      </c>
      <c r="Z288" s="28">
        <v>261.36363636363598</v>
      </c>
      <c r="AA288" s="28">
        <v>126.5</v>
      </c>
      <c r="AB288" s="28">
        <v>0</v>
      </c>
      <c r="AC288" s="28">
        <v>0</v>
      </c>
      <c r="AD288" s="28">
        <v>0</v>
      </c>
      <c r="AE288" s="28">
        <v>0</v>
      </c>
      <c r="AF288" s="28">
        <v>0</v>
      </c>
      <c r="AG288" s="28">
        <v>0</v>
      </c>
      <c r="AH288" s="28">
        <v>0</v>
      </c>
      <c r="AI288" s="28">
        <v>1340032.757856</v>
      </c>
      <c r="AJ288" s="28">
        <v>22106699.980799999</v>
      </c>
      <c r="AK288" s="28">
        <v>2824263.9624335798</v>
      </c>
      <c r="AL288" s="28">
        <v>0</v>
      </c>
      <c r="AM288" s="28">
        <v>0</v>
      </c>
      <c r="AN288" s="28">
        <v>0</v>
      </c>
      <c r="AO288" s="28">
        <v>0</v>
      </c>
      <c r="AP288" s="28">
        <v>0</v>
      </c>
      <c r="AQ288" s="28">
        <v>41649.666239999999</v>
      </c>
      <c r="AR288" s="28">
        <v>0</v>
      </c>
      <c r="AS288" s="28">
        <v>339911.068875</v>
      </c>
      <c r="AT288" s="28">
        <v>213374.87063994401</v>
      </c>
      <c r="AU288" s="28">
        <v>0</v>
      </c>
      <c r="AV288" s="28">
        <v>0</v>
      </c>
      <c r="AW288" s="28">
        <v>0</v>
      </c>
      <c r="AX288" s="28">
        <v>0</v>
      </c>
      <c r="AY288" s="28">
        <v>0</v>
      </c>
      <c r="AZ288" s="28">
        <v>0</v>
      </c>
      <c r="BA288" s="28">
        <v>0</v>
      </c>
      <c r="BB288" s="28">
        <v>4.9878513150076097E-2</v>
      </c>
      <c r="BC288" s="28">
        <v>0.82285251553201999</v>
      </c>
      <c r="BD288" s="28">
        <v>0.105124360851384</v>
      </c>
      <c r="BE288" s="28">
        <v>0</v>
      </c>
      <c r="BF288" s="28">
        <v>0</v>
      </c>
      <c r="BG288" s="28">
        <v>0</v>
      </c>
      <c r="BH288" s="28">
        <v>0</v>
      </c>
      <c r="BI288" s="28">
        <v>0</v>
      </c>
      <c r="BJ288" s="28">
        <v>1.550278090643E-3</v>
      </c>
      <c r="BK288" s="28">
        <v>0</v>
      </c>
      <c r="BL288" s="28">
        <v>1.26521225838271E-2</v>
      </c>
      <c r="BM288" s="28">
        <v>7.9422097920489008E-3</v>
      </c>
      <c r="BO288" s="28">
        <v>26865932.306844499</v>
      </c>
    </row>
    <row r="289" spans="1:67" hidden="1" x14ac:dyDescent="0.25">
      <c r="A289" s="28" t="s">
        <v>192</v>
      </c>
      <c r="B289" s="28" t="s">
        <v>382</v>
      </c>
      <c r="C289" s="28">
        <v>2032</v>
      </c>
      <c r="D289" s="28">
        <v>0</v>
      </c>
      <c r="E289" s="28">
        <v>4.4000000000000004</v>
      </c>
      <c r="F289" s="28">
        <v>28.482488919933601</v>
      </c>
      <c r="G289" s="28">
        <v>0</v>
      </c>
      <c r="H289" s="28">
        <v>0</v>
      </c>
      <c r="I289" s="28">
        <v>0</v>
      </c>
      <c r="J289" s="28">
        <v>50</v>
      </c>
      <c r="K289" s="28">
        <v>0</v>
      </c>
      <c r="L289" s="28">
        <v>0</v>
      </c>
      <c r="M289" s="28">
        <v>0</v>
      </c>
      <c r="N289" s="28">
        <v>0</v>
      </c>
      <c r="O289" s="28">
        <v>0</v>
      </c>
      <c r="P289" s="28">
        <v>22471.4</v>
      </c>
      <c r="Q289" s="28">
        <v>3661.0392999999999</v>
      </c>
      <c r="R289" s="28">
        <v>0</v>
      </c>
      <c r="S289" s="28">
        <v>2635.6</v>
      </c>
      <c r="T289" s="28">
        <v>310.8</v>
      </c>
      <c r="U289" s="28">
        <v>1163</v>
      </c>
      <c r="V289" s="28">
        <v>0</v>
      </c>
      <c r="W289" s="28">
        <v>69.099999999999994</v>
      </c>
      <c r="X289" s="28">
        <v>314</v>
      </c>
      <c r="Y289" s="28">
        <v>0.295264448494095</v>
      </c>
      <c r="Z289" s="28">
        <v>690.99999999999898</v>
      </c>
      <c r="AA289" s="28">
        <v>274.2</v>
      </c>
      <c r="AB289" s="28">
        <v>0</v>
      </c>
      <c r="AC289" s="28">
        <v>0</v>
      </c>
      <c r="AD289" s="28">
        <v>0</v>
      </c>
      <c r="AE289" s="28">
        <v>0</v>
      </c>
      <c r="AF289" s="28">
        <v>0</v>
      </c>
      <c r="AG289" s="28">
        <v>0</v>
      </c>
      <c r="AH289" s="28">
        <v>0</v>
      </c>
      <c r="AI289" s="28">
        <v>88914851.839731693</v>
      </c>
      <c r="AJ289" s="28">
        <v>10035950</v>
      </c>
      <c r="AK289" s="28">
        <v>9418206.6711295303</v>
      </c>
      <c r="AL289" s="28">
        <v>0</v>
      </c>
      <c r="AM289" s="28">
        <v>8490214.0943999998</v>
      </c>
      <c r="AN289" s="28">
        <v>0</v>
      </c>
      <c r="AO289" s="28">
        <v>9289409.4671999998</v>
      </c>
      <c r="AP289" s="28">
        <v>0</v>
      </c>
      <c r="AQ289" s="28">
        <v>316262.85024</v>
      </c>
      <c r="AR289" s="28">
        <v>722.08620204674401</v>
      </c>
      <c r="AS289" s="28">
        <v>859666.01759800001</v>
      </c>
      <c r="AT289" s="28">
        <v>516878.90179718501</v>
      </c>
      <c r="AU289" s="28">
        <v>0</v>
      </c>
      <c r="AV289" s="28">
        <v>0</v>
      </c>
      <c r="AW289" s="28">
        <v>0</v>
      </c>
      <c r="AX289" s="28">
        <v>0</v>
      </c>
      <c r="AY289" s="28">
        <v>0</v>
      </c>
      <c r="AZ289" s="28">
        <v>0</v>
      </c>
      <c r="BA289" s="28">
        <v>0</v>
      </c>
      <c r="BB289" s="28">
        <v>0.69550491401733705</v>
      </c>
      <c r="BC289" s="28">
        <v>7.8502661787186803E-2</v>
      </c>
      <c r="BD289" s="28">
        <v>7.3670583546700502E-2</v>
      </c>
      <c r="BE289" s="28">
        <v>0</v>
      </c>
      <c r="BF289" s="28">
        <v>6.6411690527901204E-2</v>
      </c>
      <c r="BG289" s="28">
        <v>0</v>
      </c>
      <c r="BH289" s="28">
        <v>7.2663113069145704E-2</v>
      </c>
      <c r="BI289" s="28">
        <v>0</v>
      </c>
      <c r="BJ289" s="28">
        <v>2.4738540515089999E-3</v>
      </c>
      <c r="BK289" s="29">
        <v>5.64826338318443E-6</v>
      </c>
      <c r="BL289" s="28">
        <v>6.7244327272887004E-3</v>
      </c>
      <c r="BM289" s="28">
        <v>4.0431020095473003E-3</v>
      </c>
      <c r="BN289" s="28">
        <v>3.5119690502904</v>
      </c>
      <c r="BO289" s="28">
        <v>127842161.928298</v>
      </c>
    </row>
    <row r="290" spans="1:67" hidden="1" x14ac:dyDescent="0.25">
      <c r="A290" s="28" t="s">
        <v>194</v>
      </c>
      <c r="B290" s="28" t="s">
        <v>382</v>
      </c>
      <c r="C290" s="28">
        <v>2032</v>
      </c>
      <c r="D290" s="28">
        <v>0</v>
      </c>
      <c r="E290" s="28">
        <v>191.96158388848499</v>
      </c>
      <c r="F290" s="28">
        <v>16.2949395939014</v>
      </c>
      <c r="G290" s="28">
        <v>0</v>
      </c>
      <c r="H290" s="28">
        <v>0</v>
      </c>
      <c r="I290" s="28">
        <v>0</v>
      </c>
      <c r="J290" s="28">
        <v>59.7</v>
      </c>
      <c r="K290" s="28">
        <v>5083.3999999999996</v>
      </c>
      <c r="L290" s="28">
        <v>0</v>
      </c>
      <c r="M290" s="28">
        <v>0</v>
      </c>
      <c r="N290" s="28">
        <v>0</v>
      </c>
      <c r="O290" s="28">
        <v>0</v>
      </c>
      <c r="P290" s="28">
        <v>337.20499999999998</v>
      </c>
      <c r="Q290" s="28">
        <v>1432.6835272250801</v>
      </c>
      <c r="R290" s="28">
        <v>0</v>
      </c>
      <c r="S290" s="28">
        <v>3426.5</v>
      </c>
      <c r="T290" s="28">
        <v>2837.0995344610401</v>
      </c>
      <c r="U290" s="28">
        <v>1201.0999999999999</v>
      </c>
      <c r="V290" s="28">
        <v>0</v>
      </c>
      <c r="W290" s="28">
        <v>237.3</v>
      </c>
      <c r="X290" s="28">
        <v>0</v>
      </c>
      <c r="Y290" s="28">
        <v>161.506644593869</v>
      </c>
      <c r="Z290" s="28">
        <v>650.18181818181802</v>
      </c>
      <c r="AA290" s="28">
        <v>2411.2939562322199</v>
      </c>
      <c r="AB290" s="28">
        <v>0</v>
      </c>
      <c r="AC290" s="28">
        <v>109843.69319999999</v>
      </c>
      <c r="AD290" s="28">
        <v>30065239.433486901</v>
      </c>
      <c r="AE290" s="28">
        <v>0</v>
      </c>
      <c r="AF290" s="28">
        <v>0</v>
      </c>
      <c r="AG290" s="28">
        <v>0</v>
      </c>
      <c r="AH290" s="28">
        <v>0</v>
      </c>
      <c r="AI290" s="28">
        <v>1883347.3204548</v>
      </c>
      <c r="AJ290" s="28">
        <v>0</v>
      </c>
      <c r="AK290" s="28">
        <v>5547088.6872718101</v>
      </c>
      <c r="AL290" s="28">
        <v>0</v>
      </c>
      <c r="AM290" s="28">
        <v>13178024.259114601</v>
      </c>
      <c r="AN290" s="28">
        <v>306516.212878238</v>
      </c>
      <c r="AO290" s="28">
        <v>9593731.4798399992</v>
      </c>
      <c r="AP290" s="28">
        <v>0</v>
      </c>
      <c r="AQ290" s="28">
        <v>324456.79736000003</v>
      </c>
      <c r="AR290" s="28">
        <v>382225.05515542801</v>
      </c>
      <c r="AS290" s="28">
        <v>880997.41547099897</v>
      </c>
      <c r="AT290" s="28">
        <v>5042726.5815405697</v>
      </c>
      <c r="AU290" s="28">
        <v>0</v>
      </c>
      <c r="AV290" s="28">
        <v>1.6318057438136E-3</v>
      </c>
      <c r="AW290" s="28">
        <v>0.446640393885603</v>
      </c>
      <c r="AX290" s="28">
        <v>0</v>
      </c>
      <c r="AY290" s="28">
        <v>0</v>
      </c>
      <c r="AZ290" s="28">
        <v>0</v>
      </c>
      <c r="BA290" s="28">
        <v>0</v>
      </c>
      <c r="BB290" s="28">
        <v>2.79784563463151E-2</v>
      </c>
      <c r="BC290" s="28">
        <v>0</v>
      </c>
      <c r="BD290" s="28">
        <v>8.2405925343868605E-2</v>
      </c>
      <c r="BE290" s="28">
        <v>0</v>
      </c>
      <c r="BF290" s="28">
        <v>0.195768869852049</v>
      </c>
      <c r="BG290" s="28">
        <v>4.5535151102032E-3</v>
      </c>
      <c r="BH290" s="28">
        <v>0.14252166580838299</v>
      </c>
      <c r="BI290" s="28">
        <v>0</v>
      </c>
      <c r="BJ290" s="28">
        <v>4.8200351802394998E-3</v>
      </c>
      <c r="BK290" s="28">
        <v>5.6782235034329998E-3</v>
      </c>
      <c r="BL290" s="28">
        <v>1.3087839647133901E-2</v>
      </c>
      <c r="BM290" s="28">
        <v>7.4913269578956707E-2</v>
      </c>
      <c r="BN290" s="28">
        <v>35.036652541397501</v>
      </c>
      <c r="BO290" s="28">
        <v>67314196.935773402</v>
      </c>
    </row>
    <row r="291" spans="1:67" hidden="1" x14ac:dyDescent="0.25">
      <c r="A291" s="28" t="s">
        <v>193</v>
      </c>
      <c r="B291" s="28" t="s">
        <v>382</v>
      </c>
      <c r="C291" s="28">
        <v>2032</v>
      </c>
      <c r="D291" s="28">
        <v>0</v>
      </c>
      <c r="E291" s="28">
        <v>0</v>
      </c>
      <c r="F291" s="28">
        <v>0.28404984182912002</v>
      </c>
      <c r="G291" s="28">
        <v>0</v>
      </c>
      <c r="H291" s="28">
        <v>0</v>
      </c>
      <c r="I291" s="28">
        <v>0</v>
      </c>
      <c r="J291" s="28">
        <v>0</v>
      </c>
      <c r="K291" s="28">
        <v>10630</v>
      </c>
      <c r="L291" s="28">
        <v>0</v>
      </c>
      <c r="M291" s="28">
        <v>0</v>
      </c>
      <c r="N291" s="28">
        <v>0</v>
      </c>
      <c r="O291" s="28">
        <v>0</v>
      </c>
      <c r="P291" s="28">
        <v>246</v>
      </c>
      <c r="Q291" s="28">
        <v>1626.41919999999</v>
      </c>
      <c r="R291" s="28">
        <v>0</v>
      </c>
      <c r="S291" s="28">
        <v>0</v>
      </c>
      <c r="T291" s="28">
        <v>1093.4000000000001</v>
      </c>
      <c r="U291" s="28">
        <v>0</v>
      </c>
      <c r="V291" s="28">
        <v>0</v>
      </c>
      <c r="W291" s="28">
        <v>5.4</v>
      </c>
      <c r="X291" s="28">
        <v>0</v>
      </c>
      <c r="Y291" s="28">
        <v>0.48605990829927997</v>
      </c>
      <c r="Z291" s="28">
        <v>209.54545454545399</v>
      </c>
      <c r="AA291" s="28">
        <v>1236.93266794738</v>
      </c>
      <c r="AB291" s="28">
        <v>0</v>
      </c>
      <c r="AC291" s="28">
        <v>0</v>
      </c>
      <c r="AD291" s="28">
        <v>1486594.3457567</v>
      </c>
      <c r="AE291" s="28">
        <v>0</v>
      </c>
      <c r="AF291" s="28">
        <v>0</v>
      </c>
      <c r="AG291" s="28">
        <v>0</v>
      </c>
      <c r="AH291" s="28">
        <v>0</v>
      </c>
      <c r="AI291" s="28">
        <v>1991034.5915999999</v>
      </c>
      <c r="AJ291" s="28">
        <v>0</v>
      </c>
      <c r="AK291" s="28">
        <v>5669472.63667324</v>
      </c>
      <c r="AL291" s="28">
        <v>0</v>
      </c>
      <c r="AM291" s="28">
        <v>0</v>
      </c>
      <c r="AN291" s="28">
        <v>308494.22097527701</v>
      </c>
      <c r="AO291" s="28">
        <v>0</v>
      </c>
      <c r="AP291" s="28">
        <v>0</v>
      </c>
      <c r="AQ291" s="28">
        <v>24715.186559999998</v>
      </c>
      <c r="AR291" s="28">
        <v>1367.4415878699499</v>
      </c>
      <c r="AS291" s="28">
        <v>283705.698233</v>
      </c>
      <c r="AT291" s="28">
        <v>2414140.5716740401</v>
      </c>
      <c r="AU291" s="28">
        <v>0</v>
      </c>
      <c r="AV291" s="28">
        <v>0</v>
      </c>
      <c r="AW291" s="28">
        <v>0.122056844024772</v>
      </c>
      <c r="AX291" s="28">
        <v>0</v>
      </c>
      <c r="AY291" s="28">
        <v>0</v>
      </c>
      <c r="AZ291" s="28">
        <v>0</v>
      </c>
      <c r="BA291" s="28">
        <v>0</v>
      </c>
      <c r="BB291" s="28">
        <v>0.16347391559002999</v>
      </c>
      <c r="BC291" s="28">
        <v>0</v>
      </c>
      <c r="BD291" s="28">
        <v>0.46549210905608601</v>
      </c>
      <c r="BE291" s="28">
        <v>0</v>
      </c>
      <c r="BF291" s="28">
        <v>0</v>
      </c>
      <c r="BG291" s="28">
        <v>2.5328921181222801E-2</v>
      </c>
      <c r="BH291" s="28">
        <v>0</v>
      </c>
      <c r="BI291" s="28">
        <v>0</v>
      </c>
      <c r="BJ291" s="28">
        <v>2.0292406463186998E-3</v>
      </c>
      <c r="BK291" s="28">
        <v>1.122738056148E-4</v>
      </c>
      <c r="BL291" s="28">
        <v>2.32936592669051E-2</v>
      </c>
      <c r="BM291" s="28">
        <v>0.19821303642905</v>
      </c>
      <c r="BN291" s="28">
        <v>1.5178429528953601</v>
      </c>
      <c r="BO291" s="28">
        <v>12179524.6930601</v>
      </c>
    </row>
    <row r="292" spans="1:67" hidden="1" x14ac:dyDescent="0.25">
      <c r="A292" s="28" t="s">
        <v>195</v>
      </c>
      <c r="B292" s="28" t="s">
        <v>382</v>
      </c>
      <c r="C292" s="28">
        <v>2032</v>
      </c>
      <c r="D292" s="28">
        <v>0</v>
      </c>
      <c r="E292" s="28">
        <v>0</v>
      </c>
      <c r="F292" s="28">
        <v>61.817444978421499</v>
      </c>
      <c r="G292" s="28">
        <v>0</v>
      </c>
      <c r="H292" s="28">
        <v>0</v>
      </c>
      <c r="I292" s="28">
        <v>0</v>
      </c>
      <c r="J292" s="28">
        <v>0</v>
      </c>
      <c r="K292" s="28">
        <v>4202</v>
      </c>
      <c r="L292" s="28">
        <v>0</v>
      </c>
      <c r="M292" s="28">
        <v>0</v>
      </c>
      <c r="N292" s="28">
        <v>0</v>
      </c>
      <c r="O292" s="28">
        <v>0</v>
      </c>
      <c r="P292" s="28">
        <v>308.3</v>
      </c>
      <c r="Q292" s="28">
        <v>8243.3415572115591</v>
      </c>
      <c r="R292" s="28">
        <v>0</v>
      </c>
      <c r="S292" s="28">
        <v>94</v>
      </c>
      <c r="T292" s="28">
        <v>150</v>
      </c>
      <c r="U292" s="28">
        <v>0</v>
      </c>
      <c r="V292" s="28">
        <v>0</v>
      </c>
      <c r="W292" s="28">
        <v>0</v>
      </c>
      <c r="X292" s="28">
        <v>0</v>
      </c>
      <c r="Y292" s="28">
        <v>0</v>
      </c>
      <c r="Z292" s="28">
        <v>41.363636363636402</v>
      </c>
      <c r="AA292" s="28">
        <v>92</v>
      </c>
      <c r="AB292" s="28">
        <v>0</v>
      </c>
      <c r="AC292" s="28">
        <v>0</v>
      </c>
      <c r="AD292" s="28">
        <v>28642397.915904701</v>
      </c>
      <c r="AE292" s="28">
        <v>0</v>
      </c>
      <c r="AF292" s="28">
        <v>0</v>
      </c>
      <c r="AG292" s="28">
        <v>0</v>
      </c>
      <c r="AH292" s="28">
        <v>0</v>
      </c>
      <c r="AI292" s="28">
        <v>893051.88866399997</v>
      </c>
      <c r="AJ292" s="28">
        <v>0</v>
      </c>
      <c r="AK292" s="28">
        <v>34215660.254399702</v>
      </c>
      <c r="AL292" s="28">
        <v>0</v>
      </c>
      <c r="AM292" s="28">
        <v>551028.18799999997</v>
      </c>
      <c r="AN292" s="28">
        <v>208771.22196099799</v>
      </c>
      <c r="AO292" s="28">
        <v>0</v>
      </c>
      <c r="AP292" s="28">
        <v>0</v>
      </c>
      <c r="AQ292" s="28">
        <v>0</v>
      </c>
      <c r="AR292" s="28">
        <v>0</v>
      </c>
      <c r="AS292" s="28">
        <v>66834.483935421595</v>
      </c>
      <c r="AT292" s="28">
        <v>195086.89314148299</v>
      </c>
      <c r="AU292" s="28">
        <v>0</v>
      </c>
      <c r="AV292" s="28">
        <v>0</v>
      </c>
      <c r="AW292" s="28">
        <v>0.44219771687916998</v>
      </c>
      <c r="AX292" s="28">
        <v>0</v>
      </c>
      <c r="AY292" s="28">
        <v>0</v>
      </c>
      <c r="AZ292" s="28">
        <v>0</v>
      </c>
      <c r="BA292" s="28">
        <v>0</v>
      </c>
      <c r="BB292" s="28">
        <v>1.37874457083276E-2</v>
      </c>
      <c r="BC292" s="28">
        <v>0</v>
      </c>
      <c r="BD292" s="28">
        <v>0.52824092767761599</v>
      </c>
      <c r="BE292" s="28">
        <v>0</v>
      </c>
      <c r="BF292" s="28">
        <v>8.5070882467687004E-3</v>
      </c>
      <c r="BG292" s="28">
        <v>3.2231295009683002E-3</v>
      </c>
      <c r="BH292" s="28">
        <v>0</v>
      </c>
      <c r="BI292" s="28">
        <v>0</v>
      </c>
      <c r="BJ292" s="28">
        <v>0</v>
      </c>
      <c r="BK292" s="28">
        <v>0</v>
      </c>
      <c r="BL292" s="28">
        <v>1.031828979257E-3</v>
      </c>
      <c r="BM292" s="28">
        <v>3.0118630078911999E-3</v>
      </c>
      <c r="BN292" s="28">
        <v>30.436913161999499</v>
      </c>
      <c r="BO292" s="28">
        <v>64772830.846006297</v>
      </c>
    </row>
    <row r="293" spans="1:67" hidden="1" x14ac:dyDescent="0.25">
      <c r="A293" s="28" t="s">
        <v>146</v>
      </c>
      <c r="B293" s="28" t="s">
        <v>382</v>
      </c>
      <c r="C293" s="28">
        <v>2034</v>
      </c>
      <c r="D293" s="28">
        <v>0</v>
      </c>
      <c r="E293" s="28">
        <v>0</v>
      </c>
      <c r="F293" s="28">
        <v>5.0330759046648197</v>
      </c>
      <c r="G293" s="28">
        <v>0</v>
      </c>
      <c r="H293" s="28">
        <v>0</v>
      </c>
      <c r="I293" s="28">
        <v>0</v>
      </c>
      <c r="J293" s="28">
        <v>0</v>
      </c>
      <c r="K293" s="28">
        <v>4730.3</v>
      </c>
      <c r="L293" s="28">
        <v>0</v>
      </c>
      <c r="M293" s="28">
        <v>0</v>
      </c>
      <c r="N293" s="28">
        <v>0</v>
      </c>
      <c r="O293" s="28">
        <v>0</v>
      </c>
      <c r="P293" s="28">
        <v>3144</v>
      </c>
      <c r="Q293" s="28">
        <v>0</v>
      </c>
      <c r="R293" s="28">
        <v>0</v>
      </c>
      <c r="S293" s="28">
        <v>9623.5</v>
      </c>
      <c r="T293" s="28">
        <v>2255</v>
      </c>
      <c r="U293" s="28">
        <v>5525.4</v>
      </c>
      <c r="V293" s="28">
        <v>0</v>
      </c>
      <c r="W293" s="28">
        <v>1569.1</v>
      </c>
      <c r="X293" s="28">
        <v>0</v>
      </c>
      <c r="Y293" s="28">
        <v>10.7515851951771</v>
      </c>
      <c r="Z293" s="28">
        <v>528.54545454545496</v>
      </c>
      <c r="AA293" s="28">
        <v>617.52205132418499</v>
      </c>
      <c r="AB293" s="28">
        <v>0</v>
      </c>
      <c r="AC293" s="28">
        <v>0</v>
      </c>
      <c r="AD293" s="28">
        <v>33547877.941440001</v>
      </c>
      <c r="AE293" s="28">
        <v>0</v>
      </c>
      <c r="AF293" s="28">
        <v>0</v>
      </c>
      <c r="AG293" s="28">
        <v>0</v>
      </c>
      <c r="AH293" s="28">
        <v>0</v>
      </c>
      <c r="AI293" s="28">
        <v>8518086.4723679908</v>
      </c>
      <c r="AJ293" s="28">
        <v>0</v>
      </c>
      <c r="AK293" s="28">
        <v>0</v>
      </c>
      <c r="AL293" s="28">
        <v>0</v>
      </c>
      <c r="AM293" s="28">
        <v>19372931.707438599</v>
      </c>
      <c r="AN293" s="28">
        <v>4635758.4516799999</v>
      </c>
      <c r="AO293" s="28">
        <v>44133880.541759998</v>
      </c>
      <c r="AP293" s="28">
        <v>0</v>
      </c>
      <c r="AQ293" s="28">
        <v>868622.71296000003</v>
      </c>
      <c r="AR293" s="28">
        <v>25355.372634819501</v>
      </c>
      <c r="AS293" s="28">
        <v>799998.80280800001</v>
      </c>
      <c r="AT293" s="28">
        <v>1271628.88660391</v>
      </c>
      <c r="AU293" s="28">
        <v>0</v>
      </c>
      <c r="AV293" s="28">
        <v>0</v>
      </c>
      <c r="AW293" s="28">
        <v>0.296427060790661</v>
      </c>
      <c r="AX293" s="28">
        <v>0</v>
      </c>
      <c r="AY293" s="28">
        <v>0</v>
      </c>
      <c r="AZ293" s="28">
        <v>0</v>
      </c>
      <c r="BA293" s="28">
        <v>0</v>
      </c>
      <c r="BB293" s="28">
        <v>7.5265307122324501E-2</v>
      </c>
      <c r="BC293" s="28">
        <v>0</v>
      </c>
      <c r="BD293" s="28">
        <v>0</v>
      </c>
      <c r="BE293" s="28">
        <v>0</v>
      </c>
      <c r="BF293" s="28">
        <v>0.171178076150104</v>
      </c>
      <c r="BG293" s="28">
        <v>4.0961286873812397E-2</v>
      </c>
      <c r="BH293" s="28">
        <v>0.389964352234629</v>
      </c>
      <c r="BI293" s="28">
        <v>0</v>
      </c>
      <c r="BJ293" s="28">
        <v>7.6750988002339997E-3</v>
      </c>
      <c r="BK293" s="28">
        <v>2.2403856954860001E-4</v>
      </c>
      <c r="BL293" s="28">
        <v>7.0687419981188002E-3</v>
      </c>
      <c r="BM293" s="28">
        <v>1.12360374605655E-2</v>
      </c>
      <c r="BN293" s="28">
        <v>45.541280234049502</v>
      </c>
      <c r="BO293" s="28">
        <v>113174140.88969301</v>
      </c>
    </row>
    <row r="294" spans="1:67" hidden="1" x14ac:dyDescent="0.25">
      <c r="A294" s="28" t="s">
        <v>149</v>
      </c>
      <c r="B294" s="28" t="s">
        <v>382</v>
      </c>
      <c r="C294" s="28">
        <v>2034</v>
      </c>
      <c r="D294" s="28">
        <v>0</v>
      </c>
      <c r="E294" s="28">
        <v>20.085069661042599</v>
      </c>
      <c r="F294" s="28">
        <v>58.912549580453501</v>
      </c>
      <c r="G294" s="28">
        <v>0.31786853204402898</v>
      </c>
      <c r="H294" s="28">
        <v>0</v>
      </c>
      <c r="I294" s="28">
        <v>0</v>
      </c>
      <c r="J294" s="28">
        <v>8</v>
      </c>
      <c r="K294" s="28">
        <v>3525.8</v>
      </c>
      <c r="L294" s="28">
        <v>0</v>
      </c>
      <c r="M294" s="28">
        <v>0</v>
      </c>
      <c r="N294" s="28">
        <v>0</v>
      </c>
      <c r="O294" s="28">
        <v>0</v>
      </c>
      <c r="P294" s="28">
        <v>1355</v>
      </c>
      <c r="Q294" s="28">
        <v>0</v>
      </c>
      <c r="R294" s="28">
        <v>0</v>
      </c>
      <c r="S294" s="28">
        <v>4548.8</v>
      </c>
      <c r="T294" s="28">
        <v>715.6</v>
      </c>
      <c r="U294" s="28">
        <v>1817.8</v>
      </c>
      <c r="V294" s="28">
        <v>0</v>
      </c>
      <c r="W294" s="28">
        <v>266.60000000000002</v>
      </c>
      <c r="X294" s="28">
        <v>28</v>
      </c>
      <c r="Y294" s="28">
        <v>24.1997498921118</v>
      </c>
      <c r="Z294" s="28">
        <v>474.54545454545399</v>
      </c>
      <c r="AA294" s="28">
        <v>656.72200888459702</v>
      </c>
      <c r="AB294" s="28">
        <v>0</v>
      </c>
      <c r="AC294" s="28">
        <v>0</v>
      </c>
      <c r="AD294" s="28">
        <v>12681038.6144614</v>
      </c>
      <c r="AE294" s="28">
        <v>0</v>
      </c>
      <c r="AF294" s="28">
        <v>0</v>
      </c>
      <c r="AG294" s="28">
        <v>0</v>
      </c>
      <c r="AH294" s="28">
        <v>0</v>
      </c>
      <c r="AI294" s="28">
        <v>3068094.9574079998</v>
      </c>
      <c r="AJ294" s="28">
        <v>0</v>
      </c>
      <c r="AK294" s="28">
        <v>0</v>
      </c>
      <c r="AL294" s="28">
        <v>0</v>
      </c>
      <c r="AM294" s="28">
        <v>1230207.9976354199</v>
      </c>
      <c r="AN294" s="28">
        <v>133156.424</v>
      </c>
      <c r="AO294" s="28">
        <v>14519594.60832</v>
      </c>
      <c r="AP294" s="28">
        <v>0</v>
      </c>
      <c r="AQ294" s="28">
        <v>40276.600319999998</v>
      </c>
      <c r="AR294" s="28">
        <v>62210.4068319242</v>
      </c>
      <c r="AS294" s="28">
        <v>698946.97593999899</v>
      </c>
      <c r="AT294" s="28">
        <v>1410336.7987544599</v>
      </c>
      <c r="AU294" s="28">
        <v>0</v>
      </c>
      <c r="AV294" s="28">
        <v>0</v>
      </c>
      <c r="AW294" s="28">
        <v>0.37469240644020801</v>
      </c>
      <c r="AX294" s="28">
        <v>0</v>
      </c>
      <c r="AY294" s="28">
        <v>0</v>
      </c>
      <c r="AZ294" s="28">
        <v>0</v>
      </c>
      <c r="BA294" s="28">
        <v>0</v>
      </c>
      <c r="BB294" s="28">
        <v>9.0654394937909902E-2</v>
      </c>
      <c r="BC294" s="28">
        <v>0</v>
      </c>
      <c r="BD294" s="28">
        <v>0</v>
      </c>
      <c r="BE294" s="28">
        <v>0</v>
      </c>
      <c r="BF294" s="28">
        <v>3.63495143473768E-2</v>
      </c>
      <c r="BG294" s="28">
        <v>3.9344333266704999E-3</v>
      </c>
      <c r="BH294" s="28">
        <v>0.42901705528468997</v>
      </c>
      <c r="BI294" s="28">
        <v>0</v>
      </c>
      <c r="BJ294" s="28">
        <v>1.1900709993833E-3</v>
      </c>
      <c r="BK294" s="28">
        <v>1.8381591406003001E-3</v>
      </c>
      <c r="BL294" s="28">
        <v>2.0652103692075E-2</v>
      </c>
      <c r="BM294" s="28">
        <v>4.16718618310849E-2</v>
      </c>
      <c r="BN294" s="28">
        <v>12.4472831910611</v>
      </c>
      <c r="BO294" s="28">
        <v>33843863.383671202</v>
      </c>
    </row>
    <row r="295" spans="1:67" hidden="1" x14ac:dyDescent="0.25">
      <c r="A295" s="28" t="s">
        <v>148</v>
      </c>
      <c r="B295" s="28" t="s">
        <v>382</v>
      </c>
      <c r="C295" s="28">
        <v>2034</v>
      </c>
      <c r="D295" s="28">
        <v>0</v>
      </c>
      <c r="E295" s="28">
        <v>1016.02975</v>
      </c>
      <c r="F295" s="28">
        <v>1285.17316505079</v>
      </c>
      <c r="G295" s="28">
        <v>315.84813093823402</v>
      </c>
      <c r="H295" s="28">
        <v>0</v>
      </c>
      <c r="I295" s="28">
        <v>0</v>
      </c>
      <c r="J295" s="28">
        <v>25.9</v>
      </c>
      <c r="K295" s="28">
        <v>996</v>
      </c>
      <c r="L295" s="28">
        <v>302.39999999999998</v>
      </c>
      <c r="M295" s="28">
        <v>0</v>
      </c>
      <c r="N295" s="28">
        <v>0</v>
      </c>
      <c r="O295" s="28">
        <v>0</v>
      </c>
      <c r="P295" s="28">
        <v>2589</v>
      </c>
      <c r="Q295" s="28">
        <v>617.29999999999995</v>
      </c>
      <c r="R295" s="28">
        <v>0</v>
      </c>
      <c r="S295" s="28">
        <v>10912.0428474813</v>
      </c>
      <c r="T295" s="28">
        <v>2339.6082435181202</v>
      </c>
      <c r="U295" s="28">
        <v>3937</v>
      </c>
      <c r="V295" s="28">
        <v>0</v>
      </c>
      <c r="W295" s="28">
        <v>190</v>
      </c>
      <c r="X295" s="28">
        <v>365.834210213039</v>
      </c>
      <c r="Y295" s="28">
        <v>1547.15439070449</v>
      </c>
      <c r="Z295" s="28">
        <v>2554.54545454545</v>
      </c>
      <c r="AA295" s="28">
        <v>7800.6958419786397</v>
      </c>
      <c r="AB295" s="28">
        <v>0</v>
      </c>
      <c r="AC295" s="28">
        <v>0</v>
      </c>
      <c r="AD295" s="28">
        <v>6816891.0816000002</v>
      </c>
      <c r="AE295" s="28">
        <v>1745547.63493644</v>
      </c>
      <c r="AF295" s="28">
        <v>0</v>
      </c>
      <c r="AG295" s="28">
        <v>0</v>
      </c>
      <c r="AH295" s="28">
        <v>0</v>
      </c>
      <c r="AI295" s="28">
        <v>8349024.8330863304</v>
      </c>
      <c r="AJ295" s="28">
        <v>0</v>
      </c>
      <c r="AK295" s="28">
        <v>1642055.0148315399</v>
      </c>
      <c r="AL295" s="28">
        <v>0</v>
      </c>
      <c r="AM295" s="28">
        <v>15518978.123305799</v>
      </c>
      <c r="AN295" s="28">
        <v>2413591.7922881199</v>
      </c>
      <c r="AO295" s="28">
        <v>31446607.972800002</v>
      </c>
      <c r="AP295" s="28">
        <v>0</v>
      </c>
      <c r="AQ295" s="28">
        <v>124171.7184</v>
      </c>
      <c r="AR295" s="28">
        <v>4966772.1482074298</v>
      </c>
      <c r="AS295" s="28">
        <v>4841486.2115119901</v>
      </c>
      <c r="AT295" s="28">
        <v>21742857.507996399</v>
      </c>
      <c r="AU295" s="28">
        <v>0</v>
      </c>
      <c r="AV295" s="28">
        <v>0</v>
      </c>
      <c r="AW295" s="28">
        <v>6.8437195545824794E-2</v>
      </c>
      <c r="AX295" s="28">
        <v>1.75241739081239E-2</v>
      </c>
      <c r="AY295" s="28">
        <v>0</v>
      </c>
      <c r="AZ295" s="28">
        <v>0</v>
      </c>
      <c r="BA295" s="28">
        <v>0</v>
      </c>
      <c r="BB295" s="28">
        <v>8.3818831528809895E-2</v>
      </c>
      <c r="BC295" s="28">
        <v>0</v>
      </c>
      <c r="BD295" s="28">
        <v>1.6485174664203701E-2</v>
      </c>
      <c r="BE295" s="28">
        <v>0</v>
      </c>
      <c r="BF295" s="28">
        <v>0.15580054423383599</v>
      </c>
      <c r="BG295" s="28">
        <v>2.42309069456117E-2</v>
      </c>
      <c r="BH295" s="28">
        <v>0.31570368857679898</v>
      </c>
      <c r="BI295" s="28">
        <v>0</v>
      </c>
      <c r="BJ295" s="28">
        <v>1.2466040709289E-3</v>
      </c>
      <c r="BK295" s="28">
        <v>4.9863193157935498E-2</v>
      </c>
      <c r="BL295" s="28">
        <v>4.8605403053013502E-2</v>
      </c>
      <c r="BM295" s="28">
        <v>0.21828428431491101</v>
      </c>
      <c r="BN295" s="28">
        <v>14.6791184404654</v>
      </c>
      <c r="BO295" s="28">
        <v>99607984.038964197</v>
      </c>
    </row>
    <row r="296" spans="1:67" x14ac:dyDescent="0.25">
      <c r="A296" s="28" t="s">
        <v>150</v>
      </c>
      <c r="B296" s="28" t="s">
        <v>382</v>
      </c>
      <c r="C296" s="28">
        <v>2034</v>
      </c>
      <c r="D296" s="28">
        <v>0</v>
      </c>
      <c r="E296" s="28">
        <v>200.45999999999901</v>
      </c>
      <c r="F296" s="28">
        <v>2454.1453414996099</v>
      </c>
      <c r="G296" s="28">
        <v>476.27920348538299</v>
      </c>
      <c r="H296" s="28">
        <v>0</v>
      </c>
      <c r="I296" s="28">
        <v>0</v>
      </c>
      <c r="J296" s="28">
        <v>602.1</v>
      </c>
      <c r="K296" s="28">
        <v>0</v>
      </c>
      <c r="L296" s="28">
        <v>965.54700000000003</v>
      </c>
      <c r="M296" s="28">
        <v>0</v>
      </c>
      <c r="N296" s="28">
        <v>2692.2237340000001</v>
      </c>
      <c r="O296" s="28">
        <v>0</v>
      </c>
      <c r="P296" s="28">
        <v>10862.84</v>
      </c>
      <c r="Q296" s="28">
        <v>6815.6581701717196</v>
      </c>
      <c r="R296" s="28">
        <v>0</v>
      </c>
      <c r="S296" s="28">
        <v>19692.7</v>
      </c>
      <c r="T296" s="28">
        <v>12864.5748869405</v>
      </c>
      <c r="U296" s="28">
        <v>0</v>
      </c>
      <c r="V296" s="28">
        <v>0</v>
      </c>
      <c r="W296" s="28">
        <v>841.2</v>
      </c>
      <c r="X296" s="28">
        <v>10750.742417114499</v>
      </c>
      <c r="Y296" s="28">
        <v>2711.45332076981</v>
      </c>
      <c r="Z296" s="30">
        <v>16854.636363636298</v>
      </c>
      <c r="AA296" s="28">
        <v>35711.932052633201</v>
      </c>
      <c r="AB296" s="28">
        <v>0</v>
      </c>
      <c r="AC296" s="28">
        <v>313012.32187500002</v>
      </c>
      <c r="AD296" s="28">
        <v>0</v>
      </c>
      <c r="AE296" s="28">
        <v>2662630.4111299198</v>
      </c>
      <c r="AF296" s="28">
        <v>0</v>
      </c>
      <c r="AG296" s="28">
        <v>18259136.821916401</v>
      </c>
      <c r="AH296" s="28">
        <v>0</v>
      </c>
      <c r="AI296" s="28">
        <v>33667981.903472997</v>
      </c>
      <c r="AJ296" s="28">
        <v>0</v>
      </c>
      <c r="AK296" s="28">
        <v>16488595.745795799</v>
      </c>
      <c r="AL296" s="28">
        <v>0</v>
      </c>
      <c r="AM296" s="28">
        <v>44390187.895655297</v>
      </c>
      <c r="AN296" s="28">
        <v>6758992.5605759304</v>
      </c>
      <c r="AO296" s="28">
        <v>0</v>
      </c>
      <c r="AP296" s="28">
        <v>0</v>
      </c>
      <c r="AQ296" s="28">
        <v>1441181.94624</v>
      </c>
      <c r="AR296" s="28">
        <v>7711579.4533887403</v>
      </c>
      <c r="AS296" s="28">
        <v>29306912.499471001</v>
      </c>
      <c r="AT296" s="28">
        <v>99271028.875234604</v>
      </c>
      <c r="AU296" s="28">
        <v>0</v>
      </c>
      <c r="AV296" s="28">
        <v>1.2026389137429999E-3</v>
      </c>
      <c r="AW296" s="28">
        <v>0</v>
      </c>
      <c r="AX296" s="28">
        <v>1.0230213705833401E-2</v>
      </c>
      <c r="AY296" s="28">
        <v>0</v>
      </c>
      <c r="AZ296" s="28">
        <v>7.0154262112926802E-2</v>
      </c>
      <c r="BA296" s="28">
        <v>0</v>
      </c>
      <c r="BB296" s="28">
        <v>0.12935728837052499</v>
      </c>
      <c r="BC296" s="28">
        <v>0</v>
      </c>
      <c r="BD296" s="28">
        <v>6.3351585516145906E-2</v>
      </c>
      <c r="BE296" s="28">
        <v>0</v>
      </c>
      <c r="BF296" s="28">
        <v>0.17055356489447701</v>
      </c>
      <c r="BG296" s="28">
        <v>2.5969033494771601E-2</v>
      </c>
      <c r="BH296" s="28">
        <v>0</v>
      </c>
      <c r="BI296" s="28">
        <v>0</v>
      </c>
      <c r="BJ296" s="28">
        <v>5.5372308666629998E-3</v>
      </c>
      <c r="BK296" s="28">
        <v>2.96290110290609E-2</v>
      </c>
      <c r="BL296" s="28">
        <v>0.11260142476946999</v>
      </c>
      <c r="BM296" s="28">
        <v>0.38141374632638098</v>
      </c>
      <c r="BN296" s="28">
        <v>21.159038776524898</v>
      </c>
      <c r="BO296" s="28">
        <v>260271240.434755</v>
      </c>
    </row>
    <row r="297" spans="1:67" hidden="1" x14ac:dyDescent="0.25">
      <c r="A297" s="28" t="s">
        <v>151</v>
      </c>
      <c r="B297" s="28" t="s">
        <v>382</v>
      </c>
      <c r="C297" s="28">
        <v>2034</v>
      </c>
      <c r="D297" s="28">
        <v>0</v>
      </c>
      <c r="E297" s="28">
        <v>452</v>
      </c>
      <c r="F297" s="28">
        <v>165.37173660050499</v>
      </c>
      <c r="G297" s="28">
        <v>0</v>
      </c>
      <c r="H297" s="28">
        <v>0</v>
      </c>
      <c r="I297" s="28">
        <v>0</v>
      </c>
      <c r="J297" s="28">
        <v>22.4</v>
      </c>
      <c r="K297" s="28">
        <v>1652.1</v>
      </c>
      <c r="L297" s="28">
        <v>30</v>
      </c>
      <c r="M297" s="28">
        <v>0</v>
      </c>
      <c r="N297" s="28">
        <v>0</v>
      </c>
      <c r="O297" s="28">
        <v>0</v>
      </c>
      <c r="P297" s="28">
        <v>672.21</v>
      </c>
      <c r="Q297" s="28">
        <v>10676.144412220199</v>
      </c>
      <c r="R297" s="28">
        <v>0</v>
      </c>
      <c r="S297" s="28">
        <v>3221.6</v>
      </c>
      <c r="T297" s="28">
        <v>2591</v>
      </c>
      <c r="U297" s="28">
        <v>0</v>
      </c>
      <c r="V297" s="28">
        <v>0</v>
      </c>
      <c r="W297" s="28">
        <v>24.4</v>
      </c>
      <c r="X297" s="28">
        <v>568.07439464093602</v>
      </c>
      <c r="Y297" s="28">
        <v>808.43530058576903</v>
      </c>
      <c r="Z297" s="28">
        <v>1713.1818181818101</v>
      </c>
      <c r="AA297" s="28">
        <v>1754.6138458125799</v>
      </c>
      <c r="AB297" s="28">
        <v>0</v>
      </c>
      <c r="AC297" s="28">
        <v>11773.44</v>
      </c>
      <c r="AD297" s="28">
        <v>11716899.38208</v>
      </c>
      <c r="AE297" s="28">
        <v>82729.180800000002</v>
      </c>
      <c r="AF297" s="28">
        <v>0</v>
      </c>
      <c r="AG297" s="28">
        <v>0</v>
      </c>
      <c r="AH297" s="28">
        <v>0</v>
      </c>
      <c r="AI297" s="28">
        <v>1711482.5482656001</v>
      </c>
      <c r="AJ297" s="28">
        <v>0</v>
      </c>
      <c r="AK297" s="28">
        <v>38081789.907894596</v>
      </c>
      <c r="AL297" s="28">
        <v>0</v>
      </c>
      <c r="AM297" s="28">
        <v>4541957.2241533902</v>
      </c>
      <c r="AN297" s="28">
        <v>1199257.1327</v>
      </c>
      <c r="AO297" s="28">
        <v>0</v>
      </c>
      <c r="AP297" s="28">
        <v>0</v>
      </c>
      <c r="AQ297" s="28">
        <v>38347.744319999998</v>
      </c>
      <c r="AR297" s="28">
        <v>2283774.6764887301</v>
      </c>
      <c r="AS297" s="28">
        <v>2928375.1076349998</v>
      </c>
      <c r="AT297" s="28">
        <v>4333116.8427683404</v>
      </c>
      <c r="AU297" s="28">
        <v>0</v>
      </c>
      <c r="AV297" s="28">
        <v>1.7590807400860001E-4</v>
      </c>
      <c r="AW297" s="28">
        <v>0.175063295320221</v>
      </c>
      <c r="AX297" s="28">
        <v>1.2360644687399E-3</v>
      </c>
      <c r="AY297" s="28">
        <v>0</v>
      </c>
      <c r="AZ297" s="28">
        <v>0</v>
      </c>
      <c r="BA297" s="28">
        <v>0</v>
      </c>
      <c r="BB297" s="28">
        <v>2.5571421671561501E-2</v>
      </c>
      <c r="BC297" s="28">
        <v>0</v>
      </c>
      <c r="BD297" s="28">
        <v>0.56898360356021904</v>
      </c>
      <c r="BE297" s="28">
        <v>0</v>
      </c>
      <c r="BF297" s="28">
        <v>6.7861809932400902E-2</v>
      </c>
      <c r="BG297" s="28">
        <v>1.79182135768646E-2</v>
      </c>
      <c r="BH297" s="28">
        <v>0</v>
      </c>
      <c r="BI297" s="28">
        <v>0</v>
      </c>
      <c r="BJ297" s="28">
        <v>5.729572534371E-4</v>
      </c>
      <c r="BK297" s="28">
        <v>3.4122092167699201E-2</v>
      </c>
      <c r="BL297" s="28">
        <v>4.37531278164211E-2</v>
      </c>
      <c r="BM297" s="28">
        <v>6.4741506158425194E-2</v>
      </c>
      <c r="BN297" s="28">
        <v>14.2379341759527</v>
      </c>
      <c r="BO297" s="28">
        <v>66929503.187105604</v>
      </c>
    </row>
    <row r="298" spans="1:67" hidden="1" x14ac:dyDescent="0.25">
      <c r="A298" s="28" t="s">
        <v>152</v>
      </c>
      <c r="B298" s="28" t="s">
        <v>382</v>
      </c>
      <c r="C298" s="28">
        <v>2034</v>
      </c>
      <c r="D298" s="28">
        <v>0</v>
      </c>
      <c r="E298" s="28">
        <v>0</v>
      </c>
      <c r="F298" s="28">
        <v>203.08004775314299</v>
      </c>
      <c r="G298" s="28">
        <v>14.642155838696301</v>
      </c>
      <c r="H298" s="28">
        <v>0</v>
      </c>
      <c r="I298" s="28">
        <v>0</v>
      </c>
      <c r="J298" s="28">
        <v>63.5</v>
      </c>
      <c r="K298" s="28">
        <v>0</v>
      </c>
      <c r="L298" s="28">
        <v>0</v>
      </c>
      <c r="M298" s="28">
        <v>0</v>
      </c>
      <c r="N298" s="28">
        <v>0</v>
      </c>
      <c r="O298" s="28">
        <v>0</v>
      </c>
      <c r="P298" s="28">
        <v>124</v>
      </c>
      <c r="Q298" s="28">
        <v>462.69630000000001</v>
      </c>
      <c r="R298" s="28">
        <v>0</v>
      </c>
      <c r="S298" s="28">
        <v>3949.1</v>
      </c>
      <c r="T298" s="28">
        <v>1005.5</v>
      </c>
      <c r="U298" s="28">
        <v>2073.1</v>
      </c>
      <c r="V298" s="28">
        <v>0</v>
      </c>
      <c r="W298" s="28">
        <v>488.60764308323201</v>
      </c>
      <c r="X298" s="28">
        <v>0</v>
      </c>
      <c r="Y298" s="28">
        <v>6.35174910696536</v>
      </c>
      <c r="Z298" s="28">
        <v>958.63636363636397</v>
      </c>
      <c r="AA298" s="28">
        <v>1104.5904849461799</v>
      </c>
      <c r="AB298" s="28">
        <v>0</v>
      </c>
      <c r="AC298" s="28">
        <v>220364.32500000001</v>
      </c>
      <c r="AD298" s="28">
        <v>0</v>
      </c>
      <c r="AE298" s="28">
        <v>0</v>
      </c>
      <c r="AF298" s="28">
        <v>0</v>
      </c>
      <c r="AG298" s="28">
        <v>0</v>
      </c>
      <c r="AH298" s="28">
        <v>0</v>
      </c>
      <c r="AI298" s="28">
        <v>477671.07009599998</v>
      </c>
      <c r="AJ298" s="28">
        <v>0</v>
      </c>
      <c r="AK298" s="28">
        <v>1482385.6359883</v>
      </c>
      <c r="AL298" s="28">
        <v>0</v>
      </c>
      <c r="AM298" s="28">
        <v>15250605.280199099</v>
      </c>
      <c r="AN298" s="28">
        <v>302181.7</v>
      </c>
      <c r="AO298" s="28">
        <v>16558791.716639999</v>
      </c>
      <c r="AP298" s="28">
        <v>0</v>
      </c>
      <c r="AQ298" s="28">
        <v>739624.84223999898</v>
      </c>
      <c r="AR298" s="28">
        <v>13909.466768743299</v>
      </c>
      <c r="AS298" s="28">
        <v>1312432.4399250001</v>
      </c>
      <c r="AT298" s="28">
        <v>2167991.1832893598</v>
      </c>
      <c r="AU298" s="28">
        <v>0</v>
      </c>
      <c r="AV298" s="28">
        <v>5.7198922073248004E-3</v>
      </c>
      <c r="AW298" s="28">
        <v>0</v>
      </c>
      <c r="AX298" s="28">
        <v>0</v>
      </c>
      <c r="AY298" s="28">
        <v>0</v>
      </c>
      <c r="AZ298" s="28">
        <v>0</v>
      </c>
      <c r="BA298" s="28">
        <v>0</v>
      </c>
      <c r="BB298" s="28">
        <v>1.2398681281585101E-2</v>
      </c>
      <c r="BC298" s="28">
        <v>0</v>
      </c>
      <c r="BD298" s="28">
        <v>3.8477580468344E-2</v>
      </c>
      <c r="BE298" s="28">
        <v>0</v>
      </c>
      <c r="BF298" s="28">
        <v>0.39585272388894299</v>
      </c>
      <c r="BG298" s="28">
        <v>7.8435869827212998E-3</v>
      </c>
      <c r="BH298" s="28">
        <v>0.429808698403086</v>
      </c>
      <c r="BI298" s="28">
        <v>0</v>
      </c>
      <c r="BJ298" s="28">
        <v>1.9198091031624401E-2</v>
      </c>
      <c r="BK298" s="28">
        <v>3.6104142800139999E-4</v>
      </c>
      <c r="BL298" s="28">
        <v>3.4066186011585002E-2</v>
      </c>
      <c r="BM298" s="28">
        <v>5.6273518296783502E-2</v>
      </c>
      <c r="BN298" s="28">
        <v>5.8114680422070304</v>
      </c>
      <c r="BO298" s="28">
        <v>38525957.660146497</v>
      </c>
    </row>
    <row r="299" spans="1:67" hidden="1" x14ac:dyDescent="0.25">
      <c r="A299" s="28" t="s">
        <v>153</v>
      </c>
      <c r="B299" s="28" t="s">
        <v>382</v>
      </c>
      <c r="C299" s="28">
        <v>2034</v>
      </c>
      <c r="D299" s="28">
        <v>0</v>
      </c>
      <c r="E299" s="28">
        <v>0</v>
      </c>
      <c r="F299" s="28">
        <v>21.018539807872099</v>
      </c>
      <c r="G299" s="28">
        <v>18.921139127276799</v>
      </c>
      <c r="H299" s="28">
        <v>0</v>
      </c>
      <c r="I299" s="28">
        <v>0</v>
      </c>
      <c r="J299" s="28">
        <v>0</v>
      </c>
      <c r="K299" s="28">
        <v>410</v>
      </c>
      <c r="L299" s="28">
        <v>0</v>
      </c>
      <c r="M299" s="28">
        <v>0</v>
      </c>
      <c r="N299" s="28">
        <v>0</v>
      </c>
      <c r="O299" s="28">
        <v>0</v>
      </c>
      <c r="P299" s="28">
        <v>0</v>
      </c>
      <c r="Q299" s="28">
        <v>28.528199999999998</v>
      </c>
      <c r="R299" s="28">
        <v>0</v>
      </c>
      <c r="S299" s="28">
        <v>1504</v>
      </c>
      <c r="T299" s="28">
        <v>186.4</v>
      </c>
      <c r="U299" s="28">
        <v>0</v>
      </c>
      <c r="V299" s="28">
        <v>0</v>
      </c>
      <c r="W299" s="28">
        <v>662.9</v>
      </c>
      <c r="X299" s="28">
        <v>0</v>
      </c>
      <c r="Y299" s="28">
        <v>24.878069206979799</v>
      </c>
      <c r="Z299" s="28">
        <v>375.54545454545502</v>
      </c>
      <c r="AA299" s="28">
        <v>1702.1584404985299</v>
      </c>
      <c r="AB299" s="28">
        <v>0</v>
      </c>
      <c r="AC299" s="28">
        <v>0</v>
      </c>
      <c r="AD299" s="28">
        <v>0</v>
      </c>
      <c r="AE299" s="28">
        <v>0</v>
      </c>
      <c r="AF299" s="28">
        <v>0</v>
      </c>
      <c r="AG299" s="28">
        <v>0</v>
      </c>
      <c r="AH299" s="28">
        <v>0</v>
      </c>
      <c r="AI299" s="28">
        <v>0</v>
      </c>
      <c r="AJ299" s="28">
        <v>0</v>
      </c>
      <c r="AK299" s="28">
        <v>86025.6250259066</v>
      </c>
      <c r="AL299" s="28">
        <v>0</v>
      </c>
      <c r="AM299" s="28">
        <v>1749937.1442572901</v>
      </c>
      <c r="AN299" s="28">
        <v>7083.2</v>
      </c>
      <c r="AO299" s="28">
        <v>0</v>
      </c>
      <c r="AP299" s="28">
        <v>0</v>
      </c>
      <c r="AQ299" s="28">
        <v>45768.864000000001</v>
      </c>
      <c r="AR299" s="28">
        <v>56429.134806905698</v>
      </c>
      <c r="AS299" s="28">
        <v>544652.54598599998</v>
      </c>
      <c r="AT299" s="28">
        <v>3574678.0519419801</v>
      </c>
      <c r="AU299" s="28">
        <v>0</v>
      </c>
      <c r="AV299" s="28">
        <v>0</v>
      </c>
      <c r="AW299" s="28">
        <v>0</v>
      </c>
      <c r="AX299" s="28">
        <v>0</v>
      </c>
      <c r="AY299" s="28">
        <v>0</v>
      </c>
      <c r="AZ299" s="28">
        <v>0</v>
      </c>
      <c r="BA299" s="28">
        <v>0</v>
      </c>
      <c r="BB299" s="28">
        <v>0</v>
      </c>
      <c r="BC299" s="28">
        <v>0</v>
      </c>
      <c r="BD299" s="28">
        <v>1.41849397825756E-2</v>
      </c>
      <c r="BE299" s="28">
        <v>0</v>
      </c>
      <c r="BF299" s="28">
        <v>0.28855068483497398</v>
      </c>
      <c r="BG299" s="28">
        <v>1.1679632137247E-3</v>
      </c>
      <c r="BH299" s="28">
        <v>0</v>
      </c>
      <c r="BI299" s="28">
        <v>0</v>
      </c>
      <c r="BJ299" s="28">
        <v>7.5469208106464999E-3</v>
      </c>
      <c r="BK299" s="28">
        <v>9.3047144845242007E-3</v>
      </c>
      <c r="BL299" s="28">
        <v>8.9808862939516995E-2</v>
      </c>
      <c r="BM299" s="28">
        <v>0.58943591393403605</v>
      </c>
      <c r="BN299" s="28">
        <v>0.64024307098113797</v>
      </c>
      <c r="BO299" s="28">
        <v>6064574.5660180897</v>
      </c>
    </row>
    <row r="300" spans="1:67" hidden="1" x14ac:dyDescent="0.25">
      <c r="A300" s="28" t="s">
        <v>154</v>
      </c>
      <c r="B300" s="28" t="s">
        <v>382</v>
      </c>
      <c r="C300" s="28">
        <v>2034</v>
      </c>
      <c r="D300" s="28">
        <v>0</v>
      </c>
      <c r="E300" s="28">
        <v>828</v>
      </c>
      <c r="F300" s="28">
        <v>0.60157147917313403</v>
      </c>
      <c r="G300" s="28">
        <v>0.83425297636335705</v>
      </c>
      <c r="H300" s="28">
        <v>0</v>
      </c>
      <c r="I300" s="28">
        <v>0</v>
      </c>
      <c r="J300" s="28">
        <v>221.1</v>
      </c>
      <c r="K300" s="28">
        <v>6402</v>
      </c>
      <c r="L300" s="28">
        <v>0</v>
      </c>
      <c r="M300" s="28">
        <v>0</v>
      </c>
      <c r="N300" s="28">
        <v>0</v>
      </c>
      <c r="O300" s="28">
        <v>0</v>
      </c>
      <c r="P300" s="28">
        <v>55</v>
      </c>
      <c r="Q300" s="28">
        <v>0</v>
      </c>
      <c r="R300" s="28">
        <v>0</v>
      </c>
      <c r="S300" s="28">
        <v>33968.6328027688</v>
      </c>
      <c r="T300" s="28">
        <v>8270.6</v>
      </c>
      <c r="U300" s="28">
        <v>3626</v>
      </c>
      <c r="V300" s="28">
        <v>0</v>
      </c>
      <c r="W300" s="28">
        <v>1935.48122445392</v>
      </c>
      <c r="X300" s="28">
        <v>0</v>
      </c>
      <c r="Y300" s="28">
        <v>7016.2160508859397</v>
      </c>
      <c r="Z300" s="28">
        <v>8750.2727272727207</v>
      </c>
      <c r="AA300" s="28">
        <v>8962.4334301410909</v>
      </c>
      <c r="AB300" s="28">
        <v>0</v>
      </c>
      <c r="AC300" s="28">
        <v>116210.16</v>
      </c>
      <c r="AD300" s="28">
        <v>32714089.707679801</v>
      </c>
      <c r="AE300" s="28">
        <v>0</v>
      </c>
      <c r="AF300" s="28">
        <v>0</v>
      </c>
      <c r="AG300" s="28">
        <v>0</v>
      </c>
      <c r="AH300" s="28">
        <v>0</v>
      </c>
      <c r="AI300" s="28">
        <v>201578.50547999999</v>
      </c>
      <c r="AJ300" s="28">
        <v>0</v>
      </c>
      <c r="AK300" s="28">
        <v>0</v>
      </c>
      <c r="AL300" s="28">
        <v>0</v>
      </c>
      <c r="AM300" s="28">
        <v>134331413.146355</v>
      </c>
      <c r="AN300" s="28">
        <v>4347027.3600000003</v>
      </c>
      <c r="AO300" s="28">
        <v>28962509.654399998</v>
      </c>
      <c r="AP300" s="28">
        <v>0</v>
      </c>
      <c r="AQ300" s="28">
        <v>2783846.0048529799</v>
      </c>
      <c r="AR300" s="28">
        <v>17539039.453004301</v>
      </c>
      <c r="AS300" s="28">
        <v>13948934.083542001</v>
      </c>
      <c r="AT300" s="28">
        <v>21284534.571593001</v>
      </c>
      <c r="AU300" s="28">
        <v>0</v>
      </c>
      <c r="AV300" s="28">
        <v>4.5353990829419998E-4</v>
      </c>
      <c r="AW300" s="28">
        <v>0.127675112451031</v>
      </c>
      <c r="AX300" s="28">
        <v>0</v>
      </c>
      <c r="AY300" s="28">
        <v>0</v>
      </c>
      <c r="AZ300" s="28">
        <v>0</v>
      </c>
      <c r="BA300" s="28">
        <v>0</v>
      </c>
      <c r="BB300" s="28">
        <v>7.8671173750639997E-4</v>
      </c>
      <c r="BC300" s="28">
        <v>0</v>
      </c>
      <c r="BD300" s="28">
        <v>0</v>
      </c>
      <c r="BE300" s="28">
        <v>0</v>
      </c>
      <c r="BF300" s="28">
        <v>0.52426273915671895</v>
      </c>
      <c r="BG300" s="28">
        <v>1.6965387451554799E-2</v>
      </c>
      <c r="BH300" s="28">
        <v>0.113033610595056</v>
      </c>
      <c r="BI300" s="28">
        <v>0</v>
      </c>
      <c r="BJ300" s="28">
        <v>1.0864671916349201E-2</v>
      </c>
      <c r="BK300" s="28">
        <v>6.8450592831862403E-2</v>
      </c>
      <c r="BL300" s="28">
        <v>5.4439287279638697E-2</v>
      </c>
      <c r="BM300" s="28">
        <v>8.3068346671986495E-2</v>
      </c>
      <c r="BN300" s="28">
        <v>86.977925087979202</v>
      </c>
      <c r="BO300" s="28">
        <v>256229182.646907</v>
      </c>
    </row>
    <row r="301" spans="1:67" hidden="1" x14ac:dyDescent="0.25">
      <c r="A301" s="28" t="s">
        <v>155</v>
      </c>
      <c r="B301" s="28" t="s">
        <v>382</v>
      </c>
      <c r="C301" s="28">
        <v>2034</v>
      </c>
      <c r="D301" s="28">
        <v>0</v>
      </c>
      <c r="E301" s="28">
        <v>165.4</v>
      </c>
      <c r="F301" s="28">
        <v>12.863241757970099</v>
      </c>
      <c r="G301" s="28">
        <v>0</v>
      </c>
      <c r="H301" s="28">
        <v>0</v>
      </c>
      <c r="I301" s="28">
        <v>0</v>
      </c>
      <c r="J301" s="28">
        <v>240.4</v>
      </c>
      <c r="K301" s="28">
        <v>8416</v>
      </c>
      <c r="L301" s="28">
        <v>0</v>
      </c>
      <c r="M301" s="28">
        <v>0</v>
      </c>
      <c r="N301" s="28">
        <v>0</v>
      </c>
      <c r="O301" s="28">
        <v>0</v>
      </c>
      <c r="P301" s="28">
        <v>2275</v>
      </c>
      <c r="Q301" s="28">
        <v>0</v>
      </c>
      <c r="R301" s="28">
        <v>0</v>
      </c>
      <c r="S301" s="28">
        <v>8960.0424313983294</v>
      </c>
      <c r="T301" s="28">
        <v>7647.7</v>
      </c>
      <c r="U301" s="28">
        <v>6261</v>
      </c>
      <c r="V301" s="28">
        <v>0</v>
      </c>
      <c r="W301" s="28">
        <v>837.5</v>
      </c>
      <c r="X301" s="28">
        <v>1863.403</v>
      </c>
      <c r="Y301" s="28">
        <v>0</v>
      </c>
      <c r="Z301" s="28">
        <v>400.81818181818198</v>
      </c>
      <c r="AA301" s="28">
        <v>2779</v>
      </c>
      <c r="AB301" s="28">
        <v>0</v>
      </c>
      <c r="AC301" s="28">
        <v>126354.24000000001</v>
      </c>
      <c r="AD301" s="28">
        <v>37942631.9363987</v>
      </c>
      <c r="AE301" s="28">
        <v>0</v>
      </c>
      <c r="AF301" s="28">
        <v>0</v>
      </c>
      <c r="AG301" s="28">
        <v>0</v>
      </c>
      <c r="AH301" s="28">
        <v>0</v>
      </c>
      <c r="AI301" s="28">
        <v>3383898.9369120002</v>
      </c>
      <c r="AJ301" s="28">
        <v>0</v>
      </c>
      <c r="AK301" s="28">
        <v>0</v>
      </c>
      <c r="AL301" s="28">
        <v>0</v>
      </c>
      <c r="AM301" s="28">
        <v>36748055.176260702</v>
      </c>
      <c r="AN301" s="28">
        <v>180156.66832</v>
      </c>
      <c r="AO301" s="28">
        <v>50009451.998400003</v>
      </c>
      <c r="AP301" s="28">
        <v>0</v>
      </c>
      <c r="AQ301" s="28">
        <v>650934.67487999995</v>
      </c>
      <c r="AR301" s="28">
        <v>0</v>
      </c>
      <c r="AS301" s="28">
        <v>614979.26838999998</v>
      </c>
      <c r="AT301" s="28">
        <v>5555496.7718978897</v>
      </c>
      <c r="AU301" s="28">
        <v>0</v>
      </c>
      <c r="AV301" s="28">
        <v>9.344901169025E-4</v>
      </c>
      <c r="AW301" s="28">
        <v>0.28061594572397602</v>
      </c>
      <c r="AX301" s="28">
        <v>0</v>
      </c>
      <c r="AY301" s="28">
        <v>0</v>
      </c>
      <c r="AZ301" s="28">
        <v>0</v>
      </c>
      <c r="BA301" s="28">
        <v>0</v>
      </c>
      <c r="BB301" s="28">
        <v>2.5026624457882701E-2</v>
      </c>
      <c r="BC301" s="28">
        <v>0</v>
      </c>
      <c r="BD301" s="28">
        <v>0</v>
      </c>
      <c r="BE301" s="28">
        <v>0</v>
      </c>
      <c r="BF301" s="28">
        <v>0.27178110032242597</v>
      </c>
      <c r="BG301" s="28">
        <v>1.3324018730129E-3</v>
      </c>
      <c r="BH301" s="28">
        <v>0.36985967898042399</v>
      </c>
      <c r="BI301" s="28">
        <v>0</v>
      </c>
      <c r="BJ301" s="28">
        <v>4.8141797253855997E-3</v>
      </c>
      <c r="BK301" s="28">
        <v>0</v>
      </c>
      <c r="BL301" s="28">
        <v>4.5482608926332001E-3</v>
      </c>
      <c r="BM301" s="28">
        <v>4.1087317907356299E-2</v>
      </c>
      <c r="BN301" s="28">
        <v>53.5811529139756</v>
      </c>
      <c r="BO301" s="28">
        <v>135211959.67145899</v>
      </c>
    </row>
    <row r="302" spans="1:67" hidden="1" x14ac:dyDescent="0.25">
      <c r="A302" s="28" t="s">
        <v>160</v>
      </c>
      <c r="B302" s="28" t="s">
        <v>382</v>
      </c>
      <c r="C302" s="28">
        <v>2034</v>
      </c>
      <c r="D302" s="28">
        <v>0</v>
      </c>
      <c r="E302" s="28">
        <v>0</v>
      </c>
      <c r="F302" s="28">
        <v>230.998420081109</v>
      </c>
      <c r="G302" s="28">
        <v>105.95985297841401</v>
      </c>
      <c r="H302" s="28">
        <v>0</v>
      </c>
      <c r="I302" s="28">
        <v>0</v>
      </c>
      <c r="J302" s="28">
        <v>1</v>
      </c>
      <c r="K302" s="28">
        <v>4571.2</v>
      </c>
      <c r="L302" s="28">
        <v>0</v>
      </c>
      <c r="M302" s="28">
        <v>0</v>
      </c>
      <c r="N302" s="28">
        <v>0</v>
      </c>
      <c r="O302" s="28">
        <v>0</v>
      </c>
      <c r="P302" s="28">
        <v>193.4</v>
      </c>
      <c r="Q302" s="28">
        <v>15456.7075540527</v>
      </c>
      <c r="R302" s="28">
        <v>0</v>
      </c>
      <c r="S302" s="28">
        <v>1731.8</v>
      </c>
      <c r="T302" s="28">
        <v>481.9</v>
      </c>
      <c r="U302" s="28">
        <v>0</v>
      </c>
      <c r="V302" s="28">
        <v>0</v>
      </c>
      <c r="W302" s="28">
        <v>707.7</v>
      </c>
      <c r="X302" s="28">
        <v>0</v>
      </c>
      <c r="Y302" s="28">
        <v>37.837216862276797</v>
      </c>
      <c r="Z302" s="28">
        <v>318.636363636363</v>
      </c>
      <c r="AA302" s="28">
        <v>7485.7910230479501</v>
      </c>
      <c r="AB302" s="28">
        <v>0</v>
      </c>
      <c r="AC302" s="28">
        <v>1079.9575</v>
      </c>
      <c r="AD302" s="28">
        <v>28634831.369469699</v>
      </c>
      <c r="AE302" s="28">
        <v>0</v>
      </c>
      <c r="AF302" s="28">
        <v>0</v>
      </c>
      <c r="AG302" s="28">
        <v>0</v>
      </c>
      <c r="AH302" s="28">
        <v>0</v>
      </c>
      <c r="AI302" s="28">
        <v>1160590.6363679999</v>
      </c>
      <c r="AJ302" s="28">
        <v>0</v>
      </c>
      <c r="AK302" s="28">
        <v>56762703.365838401</v>
      </c>
      <c r="AL302" s="28">
        <v>0</v>
      </c>
      <c r="AM302" s="28">
        <v>1155443.5877807699</v>
      </c>
      <c r="AN302" s="28">
        <v>44808.828458180898</v>
      </c>
      <c r="AO302" s="28">
        <v>0</v>
      </c>
      <c r="AP302" s="28">
        <v>0</v>
      </c>
      <c r="AQ302" s="28">
        <v>69568.673279999901</v>
      </c>
      <c r="AR302" s="28">
        <v>97328.798887808603</v>
      </c>
      <c r="AS302" s="28">
        <v>456500.36861599999</v>
      </c>
      <c r="AT302" s="28">
        <v>16667525.0358136</v>
      </c>
      <c r="AU302" s="28">
        <v>0</v>
      </c>
      <c r="AV302" s="29">
        <v>1.0280376840193E-5</v>
      </c>
      <c r="AW302" s="28">
        <v>0.27258189070729999</v>
      </c>
      <c r="AX302" s="28">
        <v>0</v>
      </c>
      <c r="AY302" s="28">
        <v>0</v>
      </c>
      <c r="AZ302" s="28">
        <v>0</v>
      </c>
      <c r="BA302" s="28">
        <v>0</v>
      </c>
      <c r="BB302" s="28">
        <v>1.10479431820812E-2</v>
      </c>
      <c r="BC302" s="28">
        <v>0</v>
      </c>
      <c r="BD302" s="28">
        <v>0.540337912435361</v>
      </c>
      <c r="BE302" s="28">
        <v>0</v>
      </c>
      <c r="BF302" s="28">
        <v>1.0998947180765E-2</v>
      </c>
      <c r="BG302" s="28">
        <v>4.265460838205E-4</v>
      </c>
      <c r="BH302" s="28">
        <v>0</v>
      </c>
      <c r="BI302" s="28">
        <v>0</v>
      </c>
      <c r="BJ302" s="28">
        <v>6.622410396619E-4</v>
      </c>
      <c r="BK302" s="28">
        <v>9.2649639450620002E-4</v>
      </c>
      <c r="BL302" s="28">
        <v>4.3455375022253004E-3</v>
      </c>
      <c r="BM302" s="28">
        <v>0.158662205097437</v>
      </c>
      <c r="BN302" s="28">
        <v>30.156469403924401</v>
      </c>
      <c r="BO302" s="28">
        <v>105050380.622012</v>
      </c>
    </row>
    <row r="303" spans="1:67" hidden="1" x14ac:dyDescent="0.25">
      <c r="A303" s="28" t="s">
        <v>157</v>
      </c>
      <c r="B303" s="28" t="s">
        <v>382</v>
      </c>
      <c r="C303" s="28">
        <v>2034</v>
      </c>
      <c r="D303" s="28">
        <v>0</v>
      </c>
      <c r="E303" s="28">
        <v>0</v>
      </c>
      <c r="F303" s="28">
        <v>353.897095340026</v>
      </c>
      <c r="G303" s="28">
        <v>0</v>
      </c>
      <c r="H303" s="28">
        <v>0</v>
      </c>
      <c r="I303" s="28">
        <v>0</v>
      </c>
      <c r="J303" s="28">
        <v>24.9</v>
      </c>
      <c r="K303" s="28">
        <v>0</v>
      </c>
      <c r="L303" s="28">
        <v>0</v>
      </c>
      <c r="M303" s="28">
        <v>0</v>
      </c>
      <c r="N303" s="28">
        <v>12</v>
      </c>
      <c r="O303" s="28">
        <v>0</v>
      </c>
      <c r="P303" s="28">
        <v>2812.3</v>
      </c>
      <c r="Q303" s="28">
        <v>922.8</v>
      </c>
      <c r="R303" s="28">
        <v>0</v>
      </c>
      <c r="S303" s="28">
        <v>842.372277659509</v>
      </c>
      <c r="T303" s="28">
        <v>599.72959189580695</v>
      </c>
      <c r="U303" s="28">
        <v>0</v>
      </c>
      <c r="V303" s="28">
        <v>0</v>
      </c>
      <c r="W303" s="28">
        <v>6.2</v>
      </c>
      <c r="X303" s="28">
        <v>0</v>
      </c>
      <c r="Y303" s="28">
        <v>0</v>
      </c>
      <c r="Z303" s="28">
        <v>400.81818181818102</v>
      </c>
      <c r="AA303" s="28">
        <v>240</v>
      </c>
      <c r="AB303" s="28">
        <v>0</v>
      </c>
      <c r="AC303" s="28">
        <v>26780.400000000001</v>
      </c>
      <c r="AD303" s="28">
        <v>0</v>
      </c>
      <c r="AE303" s="28">
        <v>0</v>
      </c>
      <c r="AF303" s="28">
        <v>0</v>
      </c>
      <c r="AG303" s="28">
        <v>78840</v>
      </c>
      <c r="AH303" s="28">
        <v>0</v>
      </c>
      <c r="AI303" s="28">
        <v>10369679.529101999</v>
      </c>
      <c r="AJ303" s="28">
        <v>0</v>
      </c>
      <c r="AK303" s="28">
        <v>2397747.87050401</v>
      </c>
      <c r="AL303" s="28">
        <v>0</v>
      </c>
      <c r="AM303" s="28">
        <v>3959689.8589731501</v>
      </c>
      <c r="AN303" s="28">
        <v>35733.3821841135</v>
      </c>
      <c r="AO303" s="28">
        <v>0</v>
      </c>
      <c r="AP303" s="28">
        <v>0</v>
      </c>
      <c r="AQ303" s="28">
        <v>28376.695680000001</v>
      </c>
      <c r="AR303" s="28">
        <v>0</v>
      </c>
      <c r="AS303" s="28">
        <v>641320.86221599998</v>
      </c>
      <c r="AT303" s="28">
        <v>476042.37489822</v>
      </c>
      <c r="AU303" s="28">
        <v>0</v>
      </c>
      <c r="AV303" s="28">
        <v>1.4866263107114999E-3</v>
      </c>
      <c r="AW303" s="28">
        <v>0</v>
      </c>
      <c r="AX303" s="28">
        <v>0</v>
      </c>
      <c r="AY303" s="28">
        <v>0</v>
      </c>
      <c r="AZ303" s="28">
        <v>4.3765447243693002E-3</v>
      </c>
      <c r="BA303" s="28">
        <v>0</v>
      </c>
      <c r="BB303" s="28">
        <v>0.575638841152873</v>
      </c>
      <c r="BC303" s="28">
        <v>0</v>
      </c>
      <c r="BD303" s="28">
        <v>0.13310313030215901</v>
      </c>
      <c r="BE303" s="28">
        <v>0</v>
      </c>
      <c r="BF303" s="28">
        <v>0.21980923087807999</v>
      </c>
      <c r="BG303" s="28">
        <v>1.9836218325944999E-3</v>
      </c>
      <c r="BH303" s="28">
        <v>0</v>
      </c>
      <c r="BI303" s="28">
        <v>0</v>
      </c>
      <c r="BJ303" s="28">
        <v>1.5752394441061999E-3</v>
      </c>
      <c r="BK303" s="28">
        <v>0</v>
      </c>
      <c r="BL303" s="28">
        <v>3.5600829986801703E-2</v>
      </c>
      <c r="BM303" s="28">
        <v>2.6425935368303701E-2</v>
      </c>
      <c r="BN303" s="28">
        <v>1.4492060061382099</v>
      </c>
      <c r="BO303" s="28">
        <v>18014210.973557498</v>
      </c>
    </row>
    <row r="304" spans="1:67" hidden="1" x14ac:dyDescent="0.25">
      <c r="A304" s="28" t="s">
        <v>158</v>
      </c>
      <c r="B304" s="28" t="s">
        <v>382</v>
      </c>
      <c r="C304" s="28">
        <v>2034</v>
      </c>
      <c r="D304" s="28">
        <v>0</v>
      </c>
      <c r="E304" s="28">
        <v>165.64678988139701</v>
      </c>
      <c r="F304" s="28">
        <v>583.38990369342605</v>
      </c>
      <c r="G304" s="28">
        <v>0</v>
      </c>
      <c r="H304" s="28">
        <v>0</v>
      </c>
      <c r="I304" s="28">
        <v>0</v>
      </c>
      <c r="J304" s="28">
        <v>3</v>
      </c>
      <c r="K304" s="28">
        <v>3735.3020000000001</v>
      </c>
      <c r="L304" s="28">
        <v>0</v>
      </c>
      <c r="M304" s="28">
        <v>0</v>
      </c>
      <c r="N304" s="28">
        <v>0</v>
      </c>
      <c r="O304" s="28">
        <v>0</v>
      </c>
      <c r="P304" s="28">
        <v>32</v>
      </c>
      <c r="Q304" s="28">
        <v>7866.9797573691203</v>
      </c>
      <c r="R304" s="28">
        <v>0</v>
      </c>
      <c r="S304" s="28">
        <v>7792.3241976671397</v>
      </c>
      <c r="T304" s="28">
        <v>10437.9670597436</v>
      </c>
      <c r="U304" s="28">
        <v>7485.4</v>
      </c>
      <c r="V304" s="28">
        <v>0</v>
      </c>
      <c r="W304" s="28">
        <v>281.5</v>
      </c>
      <c r="X304" s="28">
        <v>0</v>
      </c>
      <c r="Y304" s="28">
        <v>19.781932089367402</v>
      </c>
      <c r="Z304" s="28">
        <v>1965.8181818181799</v>
      </c>
      <c r="AA304" s="28">
        <v>3940.5229805445201</v>
      </c>
      <c r="AB304" s="28">
        <v>0</v>
      </c>
      <c r="AC304" s="28">
        <v>4793.5079999999998</v>
      </c>
      <c r="AD304" s="28">
        <v>9453805.9917751402</v>
      </c>
      <c r="AE304" s="28">
        <v>0</v>
      </c>
      <c r="AF304" s="28">
        <v>0</v>
      </c>
      <c r="AG304" s="28">
        <v>0</v>
      </c>
      <c r="AH304" s="28">
        <v>0</v>
      </c>
      <c r="AI304" s="28">
        <v>134142.18432</v>
      </c>
      <c r="AJ304" s="28">
        <v>0</v>
      </c>
      <c r="AK304" s="28">
        <v>25265692.31921</v>
      </c>
      <c r="AL304" s="28">
        <v>0</v>
      </c>
      <c r="AM304" s="28">
        <v>39565788.956459902</v>
      </c>
      <c r="AN304" s="28">
        <v>5702979.1155803697</v>
      </c>
      <c r="AO304" s="28">
        <v>59789291.165760003</v>
      </c>
      <c r="AP304" s="28">
        <v>0</v>
      </c>
      <c r="AQ304" s="28">
        <v>436415.54952</v>
      </c>
      <c r="AR304" s="28">
        <v>51542.4423939154</v>
      </c>
      <c r="AS304" s="28">
        <v>2701902.7476960002</v>
      </c>
      <c r="AT304" s="28">
        <v>8480963.9766601902</v>
      </c>
      <c r="AU304" s="28">
        <v>0</v>
      </c>
      <c r="AV304" s="29">
        <v>3.1622091244782498E-5</v>
      </c>
      <c r="AW304" s="28">
        <v>6.2365414990938901E-2</v>
      </c>
      <c r="AX304" s="28">
        <v>0</v>
      </c>
      <c r="AY304" s="28">
        <v>0</v>
      </c>
      <c r="AZ304" s="28">
        <v>0</v>
      </c>
      <c r="BA304" s="28">
        <v>0</v>
      </c>
      <c r="BB304" s="28">
        <v>8.8491693188810002E-4</v>
      </c>
      <c r="BC304" s="28">
        <v>0</v>
      </c>
      <c r="BD304" s="28">
        <v>0.166674182640492</v>
      </c>
      <c r="BE304" s="28">
        <v>0</v>
      </c>
      <c r="BF304" s="28">
        <v>0.261009888489387</v>
      </c>
      <c r="BG304" s="28">
        <v>3.7621742982377797E-2</v>
      </c>
      <c r="BH304" s="28">
        <v>0.39442145933719802</v>
      </c>
      <c r="BI304" s="28">
        <v>0</v>
      </c>
      <c r="BJ304" s="28">
        <v>2.8789713770297999E-3</v>
      </c>
      <c r="BK304" s="28">
        <v>3.4001816964930002E-4</v>
      </c>
      <c r="BL304" s="28">
        <v>1.7824068557342899E-2</v>
      </c>
      <c r="BM304" s="28">
        <v>5.59477144324496E-2</v>
      </c>
      <c r="BN304" s="28">
        <v>26.341525368038401</v>
      </c>
      <c r="BO304" s="28">
        <v>151587317.95737499</v>
      </c>
    </row>
    <row r="305" spans="1:67" hidden="1" x14ac:dyDescent="0.25">
      <c r="A305" s="28" t="s">
        <v>159</v>
      </c>
      <c r="B305" s="28" t="s">
        <v>382</v>
      </c>
      <c r="C305" s="28">
        <v>2034</v>
      </c>
      <c r="D305" s="28">
        <v>0</v>
      </c>
      <c r="E305" s="28">
        <v>22</v>
      </c>
      <c r="F305" s="28">
        <v>2675.5537661114299</v>
      </c>
      <c r="G305" s="28">
        <v>0</v>
      </c>
      <c r="H305" s="28">
        <v>0</v>
      </c>
      <c r="I305" s="28">
        <v>0</v>
      </c>
      <c r="J305" s="28">
        <v>0</v>
      </c>
      <c r="K305" s="28">
        <v>6096.1</v>
      </c>
      <c r="L305" s="28">
        <v>0</v>
      </c>
      <c r="M305" s="28">
        <v>0</v>
      </c>
      <c r="N305" s="28">
        <v>0</v>
      </c>
      <c r="O305" s="28">
        <v>0</v>
      </c>
      <c r="P305" s="28">
        <v>83</v>
      </c>
      <c r="Q305" s="28">
        <v>3490.7999</v>
      </c>
      <c r="R305" s="28">
        <v>0</v>
      </c>
      <c r="S305" s="28">
        <v>6996.5524667274203</v>
      </c>
      <c r="T305" s="28">
        <v>3073.8833157971299</v>
      </c>
      <c r="U305" s="28">
        <v>0</v>
      </c>
      <c r="V305" s="28">
        <v>0</v>
      </c>
      <c r="W305" s="28">
        <v>501.9</v>
      </c>
      <c r="X305" s="28">
        <v>0</v>
      </c>
      <c r="Y305" s="28">
        <v>0</v>
      </c>
      <c r="Z305" s="28">
        <v>1166.27272727272</v>
      </c>
      <c r="AA305" s="28">
        <v>3133.7060000000001</v>
      </c>
      <c r="AB305" s="28">
        <v>0</v>
      </c>
      <c r="AC305" s="28">
        <v>0</v>
      </c>
      <c r="AD305" s="28">
        <v>36585300.998276398</v>
      </c>
      <c r="AE305" s="28">
        <v>0</v>
      </c>
      <c r="AF305" s="28">
        <v>0</v>
      </c>
      <c r="AG305" s="28">
        <v>0</v>
      </c>
      <c r="AH305" s="28">
        <v>0</v>
      </c>
      <c r="AI305" s="28">
        <v>432349.73832</v>
      </c>
      <c r="AJ305" s="28">
        <v>0</v>
      </c>
      <c r="AK305" s="28">
        <v>9928540.9792037606</v>
      </c>
      <c r="AL305" s="28">
        <v>0</v>
      </c>
      <c r="AM305" s="28">
        <v>38831591.4279866</v>
      </c>
      <c r="AN305" s="28">
        <v>1505553.48927811</v>
      </c>
      <c r="AO305" s="28">
        <v>0</v>
      </c>
      <c r="AP305" s="28">
        <v>0</v>
      </c>
      <c r="AQ305" s="28">
        <v>259967.14752</v>
      </c>
      <c r="AR305" s="28">
        <v>0</v>
      </c>
      <c r="AS305" s="28">
        <v>1602701.537452</v>
      </c>
      <c r="AT305" s="28">
        <v>6525191.6677795099</v>
      </c>
      <c r="AU305" s="28">
        <v>0</v>
      </c>
      <c r="AV305" s="28">
        <v>0</v>
      </c>
      <c r="AW305" s="28">
        <v>0.38240664014792503</v>
      </c>
      <c r="AX305" s="28">
        <v>0</v>
      </c>
      <c r="AY305" s="28">
        <v>0</v>
      </c>
      <c r="AZ305" s="28">
        <v>0</v>
      </c>
      <c r="BA305" s="28">
        <v>0</v>
      </c>
      <c r="BB305" s="28">
        <v>4.5191212396358997E-3</v>
      </c>
      <c r="BC305" s="28">
        <v>0</v>
      </c>
      <c r="BD305" s="28">
        <v>0.103777743897943</v>
      </c>
      <c r="BE305" s="28">
        <v>0</v>
      </c>
      <c r="BF305" s="28">
        <v>0.40588591604789398</v>
      </c>
      <c r="BG305" s="28">
        <v>1.5736747701623401E-2</v>
      </c>
      <c r="BH305" s="28">
        <v>0</v>
      </c>
      <c r="BI305" s="28">
        <v>0</v>
      </c>
      <c r="BJ305" s="28">
        <v>2.7172979507984999E-3</v>
      </c>
      <c r="BK305" s="28">
        <v>0</v>
      </c>
      <c r="BL305" s="28">
        <v>1.6752184439477701E-2</v>
      </c>
      <c r="BM305" s="28">
        <v>6.8204348574700993E-2</v>
      </c>
      <c r="BN305" s="28">
        <v>54.347066227290597</v>
      </c>
      <c r="BO305" s="28">
        <v>95671196.985816404</v>
      </c>
    </row>
    <row r="306" spans="1:67" hidden="1" x14ac:dyDescent="0.25">
      <c r="A306" s="28" t="s">
        <v>161</v>
      </c>
      <c r="B306" s="28" t="s">
        <v>382</v>
      </c>
      <c r="C306" s="28">
        <v>2034</v>
      </c>
      <c r="D306" s="28">
        <v>0</v>
      </c>
      <c r="E306" s="28">
        <v>3.6125000000241603E-2</v>
      </c>
      <c r="F306" s="28">
        <v>156.33878055730699</v>
      </c>
      <c r="G306" s="28">
        <v>0</v>
      </c>
      <c r="H306" s="28">
        <v>0</v>
      </c>
      <c r="I306" s="28">
        <v>0</v>
      </c>
      <c r="J306" s="28">
        <v>0</v>
      </c>
      <c r="K306" s="28">
        <v>4678.5</v>
      </c>
      <c r="L306" s="28">
        <v>0</v>
      </c>
      <c r="M306" s="28">
        <v>0</v>
      </c>
      <c r="N306" s="28">
        <v>0</v>
      </c>
      <c r="O306" s="28">
        <v>0</v>
      </c>
      <c r="P306" s="28">
        <v>7.8</v>
      </c>
      <c r="Q306" s="28">
        <v>9107.4283277193299</v>
      </c>
      <c r="R306" s="28">
        <v>0</v>
      </c>
      <c r="S306" s="28">
        <v>266</v>
      </c>
      <c r="T306" s="28">
        <v>2025.8</v>
      </c>
      <c r="U306" s="28">
        <v>1225</v>
      </c>
      <c r="V306" s="28">
        <v>0</v>
      </c>
      <c r="W306" s="28">
        <v>294.39999999999998</v>
      </c>
      <c r="X306" s="28">
        <v>0</v>
      </c>
      <c r="Y306" s="28">
        <v>68.341206033382306</v>
      </c>
      <c r="Z306" s="28">
        <v>301.36363636363598</v>
      </c>
      <c r="AA306" s="28">
        <v>3232.15519288322</v>
      </c>
      <c r="AB306" s="28">
        <v>0</v>
      </c>
      <c r="AC306" s="28">
        <v>0</v>
      </c>
      <c r="AD306" s="28">
        <v>23989804.7316656</v>
      </c>
      <c r="AE306" s="28">
        <v>0</v>
      </c>
      <c r="AF306" s="28">
        <v>0</v>
      </c>
      <c r="AG306" s="28">
        <v>0</v>
      </c>
      <c r="AH306" s="28">
        <v>0</v>
      </c>
      <c r="AI306" s="28">
        <v>34396.234991999998</v>
      </c>
      <c r="AJ306" s="28">
        <v>0</v>
      </c>
      <c r="AK306" s="28">
        <v>33988642.489301503</v>
      </c>
      <c r="AL306" s="28">
        <v>0</v>
      </c>
      <c r="AM306" s="28">
        <v>269802.60399999999</v>
      </c>
      <c r="AN306" s="28">
        <v>56016.421240000003</v>
      </c>
      <c r="AO306" s="28">
        <v>9784631.6400000006</v>
      </c>
      <c r="AP306" s="28">
        <v>0</v>
      </c>
      <c r="AQ306" s="28">
        <v>41191.977599999998</v>
      </c>
      <c r="AR306" s="28">
        <v>189048.51061822599</v>
      </c>
      <c r="AS306" s="28">
        <v>465414.06942000001</v>
      </c>
      <c r="AT306" s="28">
        <v>7941013.1649992596</v>
      </c>
      <c r="AU306" s="28">
        <v>0</v>
      </c>
      <c r="AV306" s="28">
        <v>0</v>
      </c>
      <c r="AW306" s="28">
        <v>0.31253018051873699</v>
      </c>
      <c r="AX306" s="28">
        <v>0</v>
      </c>
      <c r="AY306" s="28">
        <v>0</v>
      </c>
      <c r="AZ306" s="28">
        <v>0</v>
      </c>
      <c r="BA306" s="28">
        <v>0</v>
      </c>
      <c r="BB306" s="28">
        <v>4.4810125182150002E-4</v>
      </c>
      <c r="BC306" s="28">
        <v>0</v>
      </c>
      <c r="BD306" s="28">
        <v>0.44279128953254598</v>
      </c>
      <c r="BE306" s="28">
        <v>0</v>
      </c>
      <c r="BF306" s="28">
        <v>3.5148871562610999E-3</v>
      </c>
      <c r="BG306" s="28">
        <v>7.2976093127770001E-4</v>
      </c>
      <c r="BH306" s="28">
        <v>0.12747051203472701</v>
      </c>
      <c r="BI306" s="28">
        <v>0</v>
      </c>
      <c r="BJ306" s="28">
        <v>5.3663363829960003E-4</v>
      </c>
      <c r="BK306" s="28">
        <v>2.4628531082757999E-3</v>
      </c>
      <c r="BL306" s="28">
        <v>6.0632399787646004E-3</v>
      </c>
      <c r="BM306" s="28">
        <v>0.103452541849287</v>
      </c>
      <c r="BN306" s="28">
        <v>27.113355309536399</v>
      </c>
      <c r="BO306" s="28">
        <v>76759961.843836695</v>
      </c>
    </row>
    <row r="307" spans="1:67" hidden="1" x14ac:dyDescent="0.25">
      <c r="A307" s="28" t="s">
        <v>162</v>
      </c>
      <c r="B307" s="28" t="s">
        <v>382</v>
      </c>
      <c r="C307" s="28">
        <v>2034</v>
      </c>
      <c r="D307" s="28">
        <v>0</v>
      </c>
      <c r="E307" s="28">
        <v>100.34</v>
      </c>
      <c r="F307" s="28">
        <v>947.89493522742202</v>
      </c>
      <c r="G307" s="28">
        <v>0</v>
      </c>
      <c r="H307" s="28">
        <v>0</v>
      </c>
      <c r="I307" s="28">
        <v>0</v>
      </c>
      <c r="J307" s="28">
        <v>0</v>
      </c>
      <c r="K307" s="28">
        <v>8640</v>
      </c>
      <c r="L307" s="28">
        <v>0</v>
      </c>
      <c r="M307" s="28">
        <v>0</v>
      </c>
      <c r="N307" s="28">
        <v>0</v>
      </c>
      <c r="O307" s="28">
        <v>0</v>
      </c>
      <c r="P307" s="28">
        <v>1099</v>
      </c>
      <c r="Q307" s="28">
        <v>0</v>
      </c>
      <c r="R307" s="28">
        <v>0</v>
      </c>
      <c r="S307" s="28">
        <v>2846.23874007224</v>
      </c>
      <c r="T307" s="28">
        <v>4777.2</v>
      </c>
      <c r="U307" s="28">
        <v>0</v>
      </c>
      <c r="V307" s="28">
        <v>0</v>
      </c>
      <c r="W307" s="28">
        <v>23.1</v>
      </c>
      <c r="X307" s="28">
        <v>0</v>
      </c>
      <c r="Y307" s="28">
        <v>9.3274489838101395</v>
      </c>
      <c r="Z307" s="28">
        <v>28.545454545454501</v>
      </c>
      <c r="AA307" s="28">
        <v>2290.1401555882298</v>
      </c>
      <c r="AB307" s="28">
        <v>0</v>
      </c>
      <c r="AC307" s="28">
        <v>0</v>
      </c>
      <c r="AD307" s="28">
        <v>54969542.004169598</v>
      </c>
      <c r="AE307" s="28">
        <v>0</v>
      </c>
      <c r="AF307" s="28">
        <v>0</v>
      </c>
      <c r="AG307" s="28">
        <v>0</v>
      </c>
      <c r="AH307" s="28">
        <v>0</v>
      </c>
      <c r="AI307" s="28">
        <v>3800947.9756800001</v>
      </c>
      <c r="AJ307" s="28">
        <v>0</v>
      </c>
      <c r="AK307" s="28">
        <v>0</v>
      </c>
      <c r="AL307" s="28">
        <v>0</v>
      </c>
      <c r="AM307" s="28">
        <v>21318032.154312</v>
      </c>
      <c r="AN307" s="28">
        <v>728068.82303027599</v>
      </c>
      <c r="AO307" s="28">
        <v>0</v>
      </c>
      <c r="AP307" s="28">
        <v>0</v>
      </c>
      <c r="AQ307" s="28">
        <v>105726.07584</v>
      </c>
      <c r="AR307" s="28">
        <v>21964.0866941772</v>
      </c>
      <c r="AS307" s="28">
        <v>41010.014284999997</v>
      </c>
      <c r="AT307" s="28">
        <v>4576336.83060339</v>
      </c>
      <c r="AU307" s="28">
        <v>0</v>
      </c>
      <c r="AV307" s="28">
        <v>0</v>
      </c>
      <c r="AW307" s="28">
        <v>0.64245554124920601</v>
      </c>
      <c r="AX307" s="28">
        <v>0</v>
      </c>
      <c r="AY307" s="28">
        <v>0</v>
      </c>
      <c r="AZ307" s="28">
        <v>0</v>
      </c>
      <c r="BA307" s="28">
        <v>0</v>
      </c>
      <c r="BB307" s="28">
        <v>4.44235116383239E-2</v>
      </c>
      <c r="BC307" s="28">
        <v>0</v>
      </c>
      <c r="BD307" s="28">
        <v>0</v>
      </c>
      <c r="BE307" s="28">
        <v>0</v>
      </c>
      <c r="BF307" s="28">
        <v>0.24915412038593299</v>
      </c>
      <c r="BG307" s="28">
        <v>8.5092913768702004E-3</v>
      </c>
      <c r="BH307" s="28">
        <v>0</v>
      </c>
      <c r="BI307" s="28">
        <v>0</v>
      </c>
      <c r="BJ307" s="28">
        <v>1.2356716247115E-3</v>
      </c>
      <c r="BK307" s="28">
        <v>2.5670487129180001E-4</v>
      </c>
      <c r="BL307" s="28">
        <v>4.7930381013740002E-4</v>
      </c>
      <c r="BM307" s="28">
        <v>5.3485855043525002E-2</v>
      </c>
      <c r="BN307" s="28">
        <v>66.8532564664266</v>
      </c>
      <c r="BO307" s="28">
        <v>85561627.964614496</v>
      </c>
    </row>
    <row r="308" spans="1:67" hidden="1" x14ac:dyDescent="0.25">
      <c r="A308" s="28" t="s">
        <v>163</v>
      </c>
      <c r="B308" s="28" t="s">
        <v>382</v>
      </c>
      <c r="C308" s="28">
        <v>2034</v>
      </c>
      <c r="D308" s="28">
        <v>0</v>
      </c>
      <c r="E308" s="28">
        <v>0</v>
      </c>
      <c r="F308" s="28">
        <v>481.55240042647199</v>
      </c>
      <c r="G308" s="28">
        <v>0</v>
      </c>
      <c r="H308" s="28">
        <v>0</v>
      </c>
      <c r="I308" s="28">
        <v>0</v>
      </c>
      <c r="J308" s="28">
        <v>0</v>
      </c>
      <c r="K308" s="28">
        <v>1043.8</v>
      </c>
      <c r="L308" s="28">
        <v>0</v>
      </c>
      <c r="M308" s="28">
        <v>0</v>
      </c>
      <c r="N308" s="28">
        <v>0</v>
      </c>
      <c r="O308" s="28">
        <v>0</v>
      </c>
      <c r="P308" s="28">
        <v>192</v>
      </c>
      <c r="Q308" s="28">
        <v>0</v>
      </c>
      <c r="R308" s="28">
        <v>0</v>
      </c>
      <c r="S308" s="28">
        <v>14219.250419675</v>
      </c>
      <c r="T308" s="28">
        <v>2028.7</v>
      </c>
      <c r="U308" s="28">
        <v>2132.9</v>
      </c>
      <c r="V308" s="28">
        <v>0</v>
      </c>
      <c r="W308" s="28">
        <v>2463.3000000000002</v>
      </c>
      <c r="X308" s="28">
        <v>0</v>
      </c>
      <c r="Y308" s="28">
        <v>119.855789046154</v>
      </c>
      <c r="Z308" s="28">
        <v>941.27272727272702</v>
      </c>
      <c r="AA308" s="28">
        <v>2112.4817227589201</v>
      </c>
      <c r="AB308" s="28">
        <v>0</v>
      </c>
      <c r="AC308" s="28">
        <v>0</v>
      </c>
      <c r="AD308" s="28">
        <v>0</v>
      </c>
      <c r="AE308" s="28">
        <v>0</v>
      </c>
      <c r="AF308" s="28">
        <v>0</v>
      </c>
      <c r="AG308" s="28">
        <v>0</v>
      </c>
      <c r="AH308" s="28">
        <v>0</v>
      </c>
      <c r="AI308" s="28">
        <v>953310.96576000005</v>
      </c>
      <c r="AJ308" s="28">
        <v>0</v>
      </c>
      <c r="AK308" s="28">
        <v>0</v>
      </c>
      <c r="AL308" s="28">
        <v>0</v>
      </c>
      <c r="AM308" s="28">
        <v>89927692.720685199</v>
      </c>
      <c r="AN308" s="28">
        <v>1681643.4979999999</v>
      </c>
      <c r="AO308" s="28">
        <v>17036441.48976</v>
      </c>
      <c r="AP308" s="28">
        <v>0</v>
      </c>
      <c r="AQ308" s="28">
        <v>2584597.0804499998</v>
      </c>
      <c r="AR308" s="28">
        <v>306477.73019713501</v>
      </c>
      <c r="AS308" s="28">
        <v>1401654.623835</v>
      </c>
      <c r="AT308" s="28">
        <v>4921559.0193401203</v>
      </c>
      <c r="AU308" s="28">
        <v>0</v>
      </c>
      <c r="AV308" s="28">
        <v>0</v>
      </c>
      <c r="AW308" s="28">
        <v>0</v>
      </c>
      <c r="AX308" s="28">
        <v>0</v>
      </c>
      <c r="AY308" s="28">
        <v>0</v>
      </c>
      <c r="AZ308" s="28">
        <v>0</v>
      </c>
      <c r="BA308" s="28">
        <v>0</v>
      </c>
      <c r="BB308" s="28">
        <v>8.0235996047208994E-3</v>
      </c>
      <c r="BC308" s="28">
        <v>0</v>
      </c>
      <c r="BD308" s="28">
        <v>0</v>
      </c>
      <c r="BE308" s="28">
        <v>0</v>
      </c>
      <c r="BF308" s="28">
        <v>0.75688188396314604</v>
      </c>
      <c r="BG308" s="28">
        <v>1.41536545686092E-2</v>
      </c>
      <c r="BH308" s="28">
        <v>0.14338824382882701</v>
      </c>
      <c r="BI308" s="28">
        <v>0</v>
      </c>
      <c r="BJ308" s="28">
        <v>2.17534182002499E-2</v>
      </c>
      <c r="BK308" s="28">
        <v>2.5794884179320002E-3</v>
      </c>
      <c r="BL308" s="28">
        <v>1.1797111215218099E-2</v>
      </c>
      <c r="BM308" s="28">
        <v>4.1422600201296303E-2</v>
      </c>
      <c r="BN308" s="28">
        <v>35.516605762394597</v>
      </c>
      <c r="BO308" s="28">
        <v>118813377.12802701</v>
      </c>
    </row>
    <row r="309" spans="1:67" hidden="1" x14ac:dyDescent="0.25">
      <c r="A309" s="28" t="s">
        <v>166</v>
      </c>
      <c r="B309" s="28" t="s">
        <v>382</v>
      </c>
      <c r="C309" s="28">
        <v>2034</v>
      </c>
      <c r="D309" s="28">
        <v>0</v>
      </c>
      <c r="E309" s="28">
        <v>255.8</v>
      </c>
      <c r="F309" s="28">
        <v>704.98161294964405</v>
      </c>
      <c r="G309" s="28">
        <v>414.45624079478398</v>
      </c>
      <c r="H309" s="28">
        <v>0</v>
      </c>
      <c r="I309" s="28">
        <v>0</v>
      </c>
      <c r="J309" s="28">
        <v>57.6</v>
      </c>
      <c r="K309" s="28">
        <v>0</v>
      </c>
      <c r="L309" s="28">
        <v>0</v>
      </c>
      <c r="M309" s="28">
        <v>0</v>
      </c>
      <c r="N309" s="28">
        <v>0</v>
      </c>
      <c r="O309" s="28">
        <v>0</v>
      </c>
      <c r="P309" s="28">
        <v>256.06599999999997</v>
      </c>
      <c r="Q309" s="28">
        <v>317.04436157463698</v>
      </c>
      <c r="R309" s="28">
        <v>0</v>
      </c>
      <c r="S309" s="28">
        <v>4825.5</v>
      </c>
      <c r="T309" s="28">
        <v>933.8</v>
      </c>
      <c r="U309" s="28">
        <v>0</v>
      </c>
      <c r="V309" s="28">
        <v>5692</v>
      </c>
      <c r="W309" s="28">
        <v>354.30397448467301</v>
      </c>
      <c r="X309" s="28">
        <v>1768</v>
      </c>
      <c r="Y309" s="28">
        <v>0</v>
      </c>
      <c r="Z309" s="28">
        <v>2895</v>
      </c>
      <c r="AA309" s="28">
        <v>961.7</v>
      </c>
      <c r="AB309" s="28">
        <v>0</v>
      </c>
      <c r="AC309" s="28">
        <v>45221.904000000002</v>
      </c>
      <c r="AD309" s="28">
        <v>0</v>
      </c>
      <c r="AE309" s="28">
        <v>0</v>
      </c>
      <c r="AF309" s="28">
        <v>0</v>
      </c>
      <c r="AG309" s="28">
        <v>0</v>
      </c>
      <c r="AH309" s="28">
        <v>0</v>
      </c>
      <c r="AI309" s="28">
        <v>1090118.8628932801</v>
      </c>
      <c r="AJ309" s="28">
        <v>0</v>
      </c>
      <c r="AK309" s="28">
        <v>1075630.7448770299</v>
      </c>
      <c r="AL309" s="28">
        <v>0</v>
      </c>
      <c r="AM309" s="28">
        <v>5149242.8992399201</v>
      </c>
      <c r="AN309" s="28">
        <v>717114.38</v>
      </c>
      <c r="AO309" s="28">
        <v>0</v>
      </c>
      <c r="AP309" s="28">
        <v>22549633.689129699</v>
      </c>
      <c r="AQ309" s="28">
        <v>1675306.69291959</v>
      </c>
      <c r="AR309" s="28">
        <v>0</v>
      </c>
      <c r="AS309" s="28">
        <v>3976677.9396299999</v>
      </c>
      <c r="AT309" s="28">
        <v>1672437.58393363</v>
      </c>
      <c r="AU309" s="28">
        <v>0</v>
      </c>
      <c r="AV309" s="28">
        <v>1.1915745462648E-3</v>
      </c>
      <c r="AW309" s="28">
        <v>0</v>
      </c>
      <c r="AX309" s="28">
        <v>0</v>
      </c>
      <c r="AY309" s="28">
        <v>0</v>
      </c>
      <c r="AZ309" s="28">
        <v>0</v>
      </c>
      <c r="BA309" s="28">
        <v>0</v>
      </c>
      <c r="BB309" s="28">
        <v>2.8724086660012499E-2</v>
      </c>
      <c r="BC309" s="28">
        <v>0</v>
      </c>
      <c r="BD309" s="28">
        <v>2.8342331998567099E-2</v>
      </c>
      <c r="BE309" s="28">
        <v>0</v>
      </c>
      <c r="BF309" s="28">
        <v>0.135679974272403</v>
      </c>
      <c r="BG309" s="28">
        <v>1.88956051467551E-2</v>
      </c>
      <c r="BH309" s="28">
        <v>0</v>
      </c>
      <c r="BI309" s="28">
        <v>0.59417156631800405</v>
      </c>
      <c r="BJ309" s="28">
        <v>4.4143493216695501E-2</v>
      </c>
      <c r="BK309" s="28">
        <v>0</v>
      </c>
      <c r="BL309" s="28">
        <v>0.10478347421099</v>
      </c>
      <c r="BM309" s="28">
        <v>4.4067893630306401E-2</v>
      </c>
      <c r="BN309" s="28">
        <v>2.6862333869028201</v>
      </c>
      <c r="BO309" s="28">
        <v>37951384.696623199</v>
      </c>
    </row>
    <row r="310" spans="1:67" hidden="1" x14ac:dyDescent="0.25">
      <c r="A310" s="28" t="s">
        <v>165</v>
      </c>
      <c r="B310" s="28" t="s">
        <v>382</v>
      </c>
      <c r="C310" s="28">
        <v>2034</v>
      </c>
      <c r="D310" s="28">
        <v>0</v>
      </c>
      <c r="E310" s="28">
        <v>0</v>
      </c>
      <c r="F310" s="28">
        <v>148.31233867370301</v>
      </c>
      <c r="G310" s="28">
        <v>0</v>
      </c>
      <c r="H310" s="28">
        <v>0</v>
      </c>
      <c r="I310" s="28">
        <v>0</v>
      </c>
      <c r="J310" s="28">
        <v>1.8</v>
      </c>
      <c r="K310" s="28">
        <v>2783</v>
      </c>
      <c r="L310" s="28">
        <v>0</v>
      </c>
      <c r="M310" s="28">
        <v>0</v>
      </c>
      <c r="N310" s="28">
        <v>0</v>
      </c>
      <c r="O310" s="28">
        <v>0</v>
      </c>
      <c r="P310" s="28">
        <v>643</v>
      </c>
      <c r="Q310" s="28">
        <v>926.22837191155099</v>
      </c>
      <c r="R310" s="28">
        <v>0</v>
      </c>
      <c r="S310" s="28">
        <v>2684.6</v>
      </c>
      <c r="T310" s="28">
        <v>1718.9</v>
      </c>
      <c r="U310" s="28">
        <v>1707.8</v>
      </c>
      <c r="V310" s="28">
        <v>1568</v>
      </c>
      <c r="W310" s="28">
        <v>1845.9</v>
      </c>
      <c r="X310" s="28">
        <v>0</v>
      </c>
      <c r="Y310" s="28">
        <v>0.33870522125394298</v>
      </c>
      <c r="Z310" s="28">
        <v>1756.9090909090901</v>
      </c>
      <c r="AA310" s="28">
        <v>506.97238809484401</v>
      </c>
      <c r="AB310" s="28">
        <v>0</v>
      </c>
      <c r="AC310" s="28">
        <v>0</v>
      </c>
      <c r="AD310" s="28">
        <v>200605.380721964</v>
      </c>
      <c r="AE310" s="28">
        <v>0</v>
      </c>
      <c r="AF310" s="28">
        <v>0</v>
      </c>
      <c r="AG310" s="28">
        <v>0</v>
      </c>
      <c r="AH310" s="28">
        <v>0</v>
      </c>
      <c r="AI310" s="28">
        <v>2003304.19056</v>
      </c>
      <c r="AJ310" s="28">
        <v>0</v>
      </c>
      <c r="AK310" s="28">
        <v>3097709.0183644802</v>
      </c>
      <c r="AL310" s="28">
        <v>0</v>
      </c>
      <c r="AM310" s="28">
        <v>15151005.831063399</v>
      </c>
      <c r="AN310" s="28">
        <v>52155</v>
      </c>
      <c r="AO310" s="28">
        <v>13640974.62432</v>
      </c>
      <c r="AP310" s="28">
        <v>5534253.3862493802</v>
      </c>
      <c r="AQ310" s="28">
        <v>322670.49119999999</v>
      </c>
      <c r="AR310" s="28">
        <v>751.60261455094701</v>
      </c>
      <c r="AS310" s="28">
        <v>2518624.0373659902</v>
      </c>
      <c r="AT310" s="28">
        <v>963215.51569858904</v>
      </c>
      <c r="AU310" s="28">
        <v>0</v>
      </c>
      <c r="AV310" s="28">
        <v>0</v>
      </c>
      <c r="AW310" s="28">
        <v>4.6131801636412001E-3</v>
      </c>
      <c r="AX310" s="28">
        <v>0</v>
      </c>
      <c r="AY310" s="28">
        <v>0</v>
      </c>
      <c r="AZ310" s="28">
        <v>0</v>
      </c>
      <c r="BA310" s="28">
        <v>0</v>
      </c>
      <c r="BB310" s="28">
        <v>4.6068570645368498E-2</v>
      </c>
      <c r="BC310" s="28">
        <v>0</v>
      </c>
      <c r="BD310" s="28">
        <v>7.1235825005401404E-2</v>
      </c>
      <c r="BE310" s="28">
        <v>0</v>
      </c>
      <c r="BF310" s="28">
        <v>0.34841697320146903</v>
      </c>
      <c r="BG310" s="28">
        <v>1.1993716747218E-3</v>
      </c>
      <c r="BH310" s="28">
        <v>0.31369185274678502</v>
      </c>
      <c r="BI310" s="28">
        <v>0.127267313818442</v>
      </c>
      <c r="BJ310" s="28">
        <v>7.4202252404151998E-3</v>
      </c>
      <c r="BK310" s="29">
        <v>1.7284074135543501E-5</v>
      </c>
      <c r="BL310" s="28">
        <v>5.79190169627131E-2</v>
      </c>
      <c r="BM310" s="28">
        <v>2.2150386466905599E-2</v>
      </c>
      <c r="BN310" s="28">
        <v>5.6534992515760401</v>
      </c>
      <c r="BO310" s="28">
        <v>43485269.078158297</v>
      </c>
    </row>
    <row r="311" spans="1:67" hidden="1" x14ac:dyDescent="0.25">
      <c r="A311" s="28" t="s">
        <v>164</v>
      </c>
      <c r="B311" s="28" t="s">
        <v>382</v>
      </c>
      <c r="C311" s="28">
        <v>2034</v>
      </c>
      <c r="D311" s="28">
        <v>0</v>
      </c>
      <c r="E311" s="28">
        <v>4.5999999999999996</v>
      </c>
      <c r="F311" s="28">
        <v>0</v>
      </c>
      <c r="G311" s="28">
        <v>0</v>
      </c>
      <c r="H311" s="28">
        <v>0</v>
      </c>
      <c r="I311" s="28">
        <v>0</v>
      </c>
      <c r="J311" s="28">
        <v>214.8</v>
      </c>
      <c r="K311" s="28">
        <v>0</v>
      </c>
      <c r="L311" s="28">
        <v>0</v>
      </c>
      <c r="M311" s="28">
        <v>0</v>
      </c>
      <c r="N311" s="28">
        <v>0</v>
      </c>
      <c r="O311" s="28">
        <v>0</v>
      </c>
      <c r="P311" s="28">
        <v>635.91499999999996</v>
      </c>
      <c r="Q311" s="28">
        <v>1009.5</v>
      </c>
      <c r="R311" s="28">
        <v>0</v>
      </c>
      <c r="S311" s="28">
        <v>1281.5999999999999</v>
      </c>
      <c r="T311" s="28">
        <v>0</v>
      </c>
      <c r="U311" s="28">
        <v>0</v>
      </c>
      <c r="V311" s="28">
        <v>12</v>
      </c>
      <c r="W311" s="28">
        <v>636.1</v>
      </c>
      <c r="X311" s="28">
        <v>0</v>
      </c>
      <c r="Y311" s="28">
        <v>0</v>
      </c>
      <c r="Z311" s="28">
        <v>271.45454545454498</v>
      </c>
      <c r="AA311" s="28">
        <v>200.9</v>
      </c>
      <c r="AB311" s="28">
        <v>0</v>
      </c>
      <c r="AC311" s="28">
        <v>9391.1950000000397</v>
      </c>
      <c r="AD311" s="28">
        <v>0</v>
      </c>
      <c r="AE311" s="28">
        <v>0</v>
      </c>
      <c r="AF311" s="28">
        <v>0</v>
      </c>
      <c r="AG311" s="28">
        <v>0</v>
      </c>
      <c r="AH311" s="28">
        <v>0</v>
      </c>
      <c r="AI311" s="28">
        <v>4094176.6450991998</v>
      </c>
      <c r="AJ311" s="28">
        <v>1462010</v>
      </c>
      <c r="AK311" s="28">
        <v>3592280.03302581</v>
      </c>
      <c r="AL311" s="28">
        <v>0</v>
      </c>
      <c r="AM311" s="28">
        <v>215214.00532409799</v>
      </c>
      <c r="AN311" s="28">
        <v>0</v>
      </c>
      <c r="AO311" s="28">
        <v>0</v>
      </c>
      <c r="AP311" s="28">
        <v>34494.456240947999</v>
      </c>
      <c r="AQ311" s="28">
        <v>151470.206554098</v>
      </c>
      <c r="AR311" s="28">
        <v>0</v>
      </c>
      <c r="AS311" s="28">
        <v>365055.89344999997</v>
      </c>
      <c r="AT311" s="28">
        <v>345376.110151325</v>
      </c>
      <c r="AU311" s="28">
        <v>0</v>
      </c>
      <c r="AV311" s="28">
        <v>9.1447721554330003E-4</v>
      </c>
      <c r="AW311" s="28">
        <v>0</v>
      </c>
      <c r="AX311" s="28">
        <v>0</v>
      </c>
      <c r="AY311" s="28">
        <v>0</v>
      </c>
      <c r="AZ311" s="28">
        <v>0</v>
      </c>
      <c r="BA311" s="28">
        <v>0</v>
      </c>
      <c r="BB311" s="28">
        <v>0.39867463707790102</v>
      </c>
      <c r="BC311" s="28">
        <v>0.14236471864299299</v>
      </c>
      <c r="BD311" s="28">
        <v>0.34980194129216902</v>
      </c>
      <c r="BE311" s="28">
        <v>0</v>
      </c>
      <c r="BF311" s="28">
        <v>2.0956683822954E-2</v>
      </c>
      <c r="BG311" s="28">
        <v>0</v>
      </c>
      <c r="BH311" s="28">
        <v>0</v>
      </c>
      <c r="BI311" s="28">
        <v>3.3589329467552001E-3</v>
      </c>
      <c r="BJ311" s="28">
        <v>1.47495662402242E-2</v>
      </c>
      <c r="BK311" s="28">
        <v>0</v>
      </c>
      <c r="BL311" s="28">
        <v>3.5547690891290597E-2</v>
      </c>
      <c r="BM311" s="28">
        <v>3.3631351870168399E-2</v>
      </c>
      <c r="BN311" s="28">
        <v>0.149946450915458</v>
      </c>
      <c r="BO311" s="28">
        <v>10269468.5448454</v>
      </c>
    </row>
    <row r="312" spans="1:67" hidden="1" x14ac:dyDescent="0.25">
      <c r="A312" s="28" t="s">
        <v>167</v>
      </c>
      <c r="B312" s="28" t="s">
        <v>382</v>
      </c>
      <c r="C312" s="28">
        <v>2034</v>
      </c>
      <c r="D312" s="28">
        <v>0</v>
      </c>
      <c r="E312" s="28">
        <v>0.47162623011599097</v>
      </c>
      <c r="F312" s="28">
        <v>71.635760535897205</v>
      </c>
      <c r="G312" s="28">
        <v>0.18547563859180399</v>
      </c>
      <c r="H312" s="28">
        <v>0</v>
      </c>
      <c r="I312" s="28">
        <v>0</v>
      </c>
      <c r="J312" s="28">
        <v>170</v>
      </c>
      <c r="K312" s="28">
        <v>4501</v>
      </c>
      <c r="L312" s="28">
        <v>0</v>
      </c>
      <c r="M312" s="28">
        <v>0</v>
      </c>
      <c r="N312" s="28">
        <v>0</v>
      </c>
      <c r="O312" s="28">
        <v>0</v>
      </c>
      <c r="P312" s="28">
        <v>261</v>
      </c>
      <c r="Q312" s="28">
        <v>3312.0553707429299</v>
      </c>
      <c r="R312" s="28">
        <v>0</v>
      </c>
      <c r="S312" s="28">
        <v>10066.5201407039</v>
      </c>
      <c r="T312" s="28">
        <v>3938.1</v>
      </c>
      <c r="U312" s="28">
        <v>3318</v>
      </c>
      <c r="V312" s="28">
        <v>0</v>
      </c>
      <c r="W312" s="28">
        <v>2296.9</v>
      </c>
      <c r="X312" s="28">
        <v>2232</v>
      </c>
      <c r="Y312" s="28">
        <v>82.513280172047203</v>
      </c>
      <c r="Z312" s="28">
        <v>1705.8181818181699</v>
      </c>
      <c r="AA312" s="28">
        <v>194.17292307692301</v>
      </c>
      <c r="AB312" s="28">
        <v>0</v>
      </c>
      <c r="AC312" s="28">
        <v>22978.5792</v>
      </c>
      <c r="AD312" s="28">
        <v>30201732.016930301</v>
      </c>
      <c r="AE312" s="28">
        <v>0</v>
      </c>
      <c r="AF312" s="28">
        <v>0</v>
      </c>
      <c r="AG312" s="28">
        <v>0</v>
      </c>
      <c r="AH312" s="28">
        <v>0</v>
      </c>
      <c r="AI312" s="28">
        <v>1453927.028832</v>
      </c>
      <c r="AJ312" s="28">
        <v>3972205</v>
      </c>
      <c r="AK312" s="28">
        <v>10569808.9322978</v>
      </c>
      <c r="AL312" s="28">
        <v>0</v>
      </c>
      <c r="AM312" s="28">
        <v>48067045.598710999</v>
      </c>
      <c r="AN312" s="28">
        <v>3714525.5956779202</v>
      </c>
      <c r="AO312" s="28">
        <v>26502373.699200001</v>
      </c>
      <c r="AP312" s="28">
        <v>0</v>
      </c>
      <c r="AQ312" s="28">
        <v>2566001.5142399999</v>
      </c>
      <c r="AR312" s="28">
        <v>187931.46435505801</v>
      </c>
      <c r="AS312" s="28">
        <v>2243461.5535509498</v>
      </c>
      <c r="AT312" s="28">
        <v>366124.82203986601</v>
      </c>
      <c r="AU312" s="28">
        <v>0</v>
      </c>
      <c r="AV312" s="28">
        <v>1.7693780384470001E-4</v>
      </c>
      <c r="AW312" s="28">
        <v>0.23255694309349001</v>
      </c>
      <c r="AX312" s="28">
        <v>0</v>
      </c>
      <c r="AY312" s="28">
        <v>0</v>
      </c>
      <c r="AZ312" s="28">
        <v>0</v>
      </c>
      <c r="BA312" s="28">
        <v>0</v>
      </c>
      <c r="BB312" s="28">
        <v>1.11954117438241E-2</v>
      </c>
      <c r="BC312" s="28">
        <v>3.0586452843924201E-2</v>
      </c>
      <c r="BD312" s="28">
        <v>8.13887909805808E-2</v>
      </c>
      <c r="BE312" s="28">
        <v>0</v>
      </c>
      <c r="BF312" s="28">
        <v>0.37012199107340399</v>
      </c>
      <c r="BG312" s="28">
        <v>2.8602290659659399E-2</v>
      </c>
      <c r="BH312" s="28">
        <v>0.20407144228523899</v>
      </c>
      <c r="BI312" s="28">
        <v>0</v>
      </c>
      <c r="BJ312" s="28">
        <v>1.9758518080698201E-2</v>
      </c>
      <c r="BK312" s="28">
        <v>1.4470947175146999E-3</v>
      </c>
      <c r="BL312" s="28">
        <v>1.7274921867034301E-2</v>
      </c>
      <c r="BM312" s="28">
        <v>2.8192048507849998E-3</v>
      </c>
      <c r="BN312" s="28">
        <v>52.218203230534897</v>
      </c>
      <c r="BO312" s="28">
        <v>129868115.805035</v>
      </c>
    </row>
    <row r="313" spans="1:67" hidden="1" x14ac:dyDescent="0.25">
      <c r="A313" s="28" t="s">
        <v>168</v>
      </c>
      <c r="B313" s="28" t="s">
        <v>382</v>
      </c>
      <c r="C313" s="28">
        <v>2034</v>
      </c>
      <c r="D313" s="28">
        <v>0</v>
      </c>
      <c r="E313" s="28">
        <v>0</v>
      </c>
      <c r="F313" s="28">
        <v>1193.9482908874299</v>
      </c>
      <c r="G313" s="28">
        <v>111.53393002000099</v>
      </c>
      <c r="H313" s="28">
        <v>0</v>
      </c>
      <c r="I313" s="28">
        <v>0</v>
      </c>
      <c r="J313" s="28">
        <v>60.9</v>
      </c>
      <c r="K313" s="28">
        <v>984.4</v>
      </c>
      <c r="L313" s="28">
        <v>0</v>
      </c>
      <c r="M313" s="28">
        <v>0</v>
      </c>
      <c r="N313" s="28">
        <v>0</v>
      </c>
      <c r="O313" s="28">
        <v>0</v>
      </c>
      <c r="P313" s="28">
        <v>172.6</v>
      </c>
      <c r="Q313" s="28">
        <v>4582.4748228816698</v>
      </c>
      <c r="R313" s="28">
        <v>0</v>
      </c>
      <c r="S313" s="28">
        <v>2369.3000000000002</v>
      </c>
      <c r="T313" s="28">
        <v>2405.6</v>
      </c>
      <c r="U313" s="28">
        <v>1657</v>
      </c>
      <c r="V313" s="28">
        <v>0</v>
      </c>
      <c r="W313" s="28">
        <v>315.60000000000002</v>
      </c>
      <c r="X313" s="28">
        <v>0</v>
      </c>
      <c r="Y313" s="28">
        <v>0</v>
      </c>
      <c r="Z313" s="28">
        <v>2114.7272727272698</v>
      </c>
      <c r="AA313" s="28">
        <v>6104.8204623137199</v>
      </c>
      <c r="AB313" s="28">
        <v>0</v>
      </c>
      <c r="AC313" s="28">
        <v>16805.921399999999</v>
      </c>
      <c r="AD313" s="28">
        <v>6812809.2109439997</v>
      </c>
      <c r="AE313" s="28">
        <v>0</v>
      </c>
      <c r="AF313" s="28">
        <v>0</v>
      </c>
      <c r="AG313" s="28">
        <v>0</v>
      </c>
      <c r="AH313" s="28">
        <v>0</v>
      </c>
      <c r="AI313" s="28">
        <v>877625.44147199998</v>
      </c>
      <c r="AJ313" s="28">
        <v>10183914.9136</v>
      </c>
      <c r="AK313" s="28">
        <v>15953046.268937601</v>
      </c>
      <c r="AL313" s="28">
        <v>0</v>
      </c>
      <c r="AM313" s="28">
        <v>1209991.335</v>
      </c>
      <c r="AN313" s="28">
        <v>699896.58424999996</v>
      </c>
      <c r="AO313" s="28">
        <v>13235211.9408</v>
      </c>
      <c r="AP313" s="28">
        <v>0</v>
      </c>
      <c r="AQ313" s="28">
        <v>335963.490466666</v>
      </c>
      <c r="AR313" s="28">
        <v>0</v>
      </c>
      <c r="AS313" s="28">
        <v>2877308.1371709998</v>
      </c>
      <c r="AT313" s="28">
        <v>13032563.091846799</v>
      </c>
      <c r="AU313" s="28">
        <v>0</v>
      </c>
      <c r="AV313" s="28">
        <v>2.5762069865950001E-4</v>
      </c>
      <c r="AW313" s="28">
        <v>0.104434658890963</v>
      </c>
      <c r="AX313" s="28">
        <v>0</v>
      </c>
      <c r="AY313" s="28">
        <v>0</v>
      </c>
      <c r="AZ313" s="28">
        <v>0</v>
      </c>
      <c r="BA313" s="28">
        <v>0</v>
      </c>
      <c r="BB313" s="28">
        <v>1.34532629310868E-2</v>
      </c>
      <c r="BC313" s="28">
        <v>0.15611088572213799</v>
      </c>
      <c r="BD313" s="28">
        <v>0.24454683725649401</v>
      </c>
      <c r="BE313" s="28">
        <v>0</v>
      </c>
      <c r="BF313" s="28">
        <v>1.8548153693891099E-2</v>
      </c>
      <c r="BG313" s="28">
        <v>1.0728828413054999E-2</v>
      </c>
      <c r="BH313" s="28">
        <v>0.202884713425804</v>
      </c>
      <c r="BI313" s="28">
        <v>0</v>
      </c>
      <c r="BJ313" s="28">
        <v>5.1500389105777001E-3</v>
      </c>
      <c r="BK313" s="28">
        <v>0</v>
      </c>
      <c r="BL313" s="28">
        <v>4.4106723750159199E-2</v>
      </c>
      <c r="BM313" s="28">
        <v>0.19977827630716799</v>
      </c>
      <c r="BN313" s="28">
        <v>8.3054582438095093</v>
      </c>
      <c r="BO313" s="28">
        <v>65235136.3358882</v>
      </c>
    </row>
    <row r="314" spans="1:67" hidden="1" x14ac:dyDescent="0.25">
      <c r="A314" s="28" t="s">
        <v>170</v>
      </c>
      <c r="B314" s="28" t="s">
        <v>382</v>
      </c>
      <c r="C314" s="28">
        <v>2034</v>
      </c>
      <c r="D314" s="28">
        <v>0</v>
      </c>
      <c r="E314" s="28">
        <v>495.32132289526697</v>
      </c>
      <c r="F314" s="28">
        <v>691.029124055804</v>
      </c>
      <c r="G314" s="28">
        <v>0</v>
      </c>
      <c r="H314" s="28">
        <v>0</v>
      </c>
      <c r="I314" s="28">
        <v>0</v>
      </c>
      <c r="J314" s="28">
        <v>0</v>
      </c>
      <c r="K314" s="28">
        <v>9517.5</v>
      </c>
      <c r="L314" s="28">
        <v>0</v>
      </c>
      <c r="M314" s="28">
        <v>0</v>
      </c>
      <c r="N314" s="28">
        <v>0</v>
      </c>
      <c r="O314" s="28">
        <v>0</v>
      </c>
      <c r="P314" s="28">
        <v>570</v>
      </c>
      <c r="Q314" s="28">
        <v>4996.0646642947904</v>
      </c>
      <c r="R314" s="28">
        <v>0</v>
      </c>
      <c r="S314" s="28">
        <v>1794.9</v>
      </c>
      <c r="T314" s="28">
        <v>2664.9</v>
      </c>
      <c r="U314" s="28">
        <v>1190</v>
      </c>
      <c r="V314" s="28">
        <v>0</v>
      </c>
      <c r="W314" s="28">
        <v>220.9</v>
      </c>
      <c r="X314" s="28">
        <v>657</v>
      </c>
      <c r="Y314" s="28">
        <v>0</v>
      </c>
      <c r="Z314" s="28">
        <v>575.90909090909099</v>
      </c>
      <c r="AA314" s="28">
        <v>91.1</v>
      </c>
      <c r="AB314" s="28">
        <v>0</v>
      </c>
      <c r="AC314" s="28">
        <v>0</v>
      </c>
      <c r="AD314" s="28">
        <v>53029045.125460401</v>
      </c>
      <c r="AE314" s="28">
        <v>0</v>
      </c>
      <c r="AF314" s="28">
        <v>0</v>
      </c>
      <c r="AG314" s="28">
        <v>0</v>
      </c>
      <c r="AH314" s="28">
        <v>0</v>
      </c>
      <c r="AI314" s="28">
        <v>1158331.0304159899</v>
      </c>
      <c r="AJ314" s="28">
        <v>0</v>
      </c>
      <c r="AK314" s="28">
        <v>18492501.605140802</v>
      </c>
      <c r="AL314" s="28">
        <v>0</v>
      </c>
      <c r="AM314" s="28">
        <v>436122.64724053798</v>
      </c>
      <c r="AN314" s="28">
        <v>96358.88</v>
      </c>
      <c r="AO314" s="28">
        <v>9505070.7359999996</v>
      </c>
      <c r="AP314" s="28">
        <v>0</v>
      </c>
      <c r="AQ314" s="28">
        <v>75518.625599999999</v>
      </c>
      <c r="AR314" s="28">
        <v>0</v>
      </c>
      <c r="AS314" s="28">
        <v>841678.07720199996</v>
      </c>
      <c r="AT314" s="28">
        <v>187321.78384649201</v>
      </c>
      <c r="AU314" s="28">
        <v>0</v>
      </c>
      <c r="AV314" s="28">
        <v>0</v>
      </c>
      <c r="AW314" s="28">
        <v>0.63263913649729397</v>
      </c>
      <c r="AX314" s="28">
        <v>0</v>
      </c>
      <c r="AY314" s="28">
        <v>0</v>
      </c>
      <c r="AZ314" s="28">
        <v>0</v>
      </c>
      <c r="BA314" s="28">
        <v>0</v>
      </c>
      <c r="BB314" s="28">
        <v>1.38189466004275E-2</v>
      </c>
      <c r="BC314" s="28">
        <v>0</v>
      </c>
      <c r="BD314" s="28">
        <v>0.22061646064854601</v>
      </c>
      <c r="BE314" s="28">
        <v>0</v>
      </c>
      <c r="BF314" s="28">
        <v>5.2029647960734997E-3</v>
      </c>
      <c r="BG314" s="28">
        <v>1.1495662140025001E-3</v>
      </c>
      <c r="BH314" s="28">
        <v>0.113395964957355</v>
      </c>
      <c r="BI314" s="28">
        <v>0</v>
      </c>
      <c r="BJ314" s="28">
        <v>9.0094094615529997E-4</v>
      </c>
      <c r="BK314" s="28">
        <v>0</v>
      </c>
      <c r="BL314" s="28">
        <v>1.00412611750785E-2</v>
      </c>
      <c r="BM314" s="28">
        <v>2.2347581650659998E-3</v>
      </c>
      <c r="BN314" s="28">
        <v>54.276346990285703</v>
      </c>
      <c r="BO314" s="28">
        <v>83821948.510906294</v>
      </c>
    </row>
    <row r="315" spans="1:67" hidden="1" x14ac:dyDescent="0.25">
      <c r="A315" s="28" t="s">
        <v>169</v>
      </c>
      <c r="B315" s="28" t="s">
        <v>382</v>
      </c>
      <c r="C315" s="28">
        <v>2034</v>
      </c>
      <c r="D315" s="28">
        <v>0</v>
      </c>
      <c r="E315" s="28">
        <v>0</v>
      </c>
      <c r="F315" s="28">
        <v>3.5637457212550898</v>
      </c>
      <c r="G315" s="28">
        <v>547.28477665471701</v>
      </c>
      <c r="H315" s="28">
        <v>0</v>
      </c>
      <c r="I315" s="28">
        <v>0</v>
      </c>
      <c r="J315" s="28">
        <v>0</v>
      </c>
      <c r="K315" s="28">
        <v>1004</v>
      </c>
      <c r="L315" s="28">
        <v>0</v>
      </c>
      <c r="M315" s="28">
        <v>0</v>
      </c>
      <c r="N315" s="28">
        <v>0</v>
      </c>
      <c r="O315" s="28">
        <v>0</v>
      </c>
      <c r="P315" s="28">
        <v>0</v>
      </c>
      <c r="Q315" s="28">
        <v>0</v>
      </c>
      <c r="R315" s="28">
        <v>0</v>
      </c>
      <c r="S315" s="28">
        <v>7630</v>
      </c>
      <c r="T315" s="28">
        <v>1234.2</v>
      </c>
      <c r="U315" s="28">
        <v>1401</v>
      </c>
      <c r="V315" s="28">
        <v>0</v>
      </c>
      <c r="W315" s="28">
        <v>1459.1</v>
      </c>
      <c r="X315" s="28">
        <v>0</v>
      </c>
      <c r="Y315" s="28">
        <v>661.081996939801</v>
      </c>
      <c r="Z315" s="28">
        <v>510.272727272726</v>
      </c>
      <c r="AA315" s="28">
        <v>3547.0561134497798</v>
      </c>
      <c r="AB315" s="28">
        <v>0</v>
      </c>
      <c r="AC315" s="28">
        <v>0</v>
      </c>
      <c r="AD315" s="28">
        <v>5828014.9831999997</v>
      </c>
      <c r="AE315" s="28">
        <v>0</v>
      </c>
      <c r="AF315" s="28">
        <v>0</v>
      </c>
      <c r="AG315" s="28">
        <v>0</v>
      </c>
      <c r="AH315" s="28">
        <v>0</v>
      </c>
      <c r="AI315" s="28">
        <v>0</v>
      </c>
      <c r="AJ315" s="28">
        <v>0</v>
      </c>
      <c r="AK315" s="28">
        <v>0</v>
      </c>
      <c r="AL315" s="28">
        <v>0</v>
      </c>
      <c r="AM315" s="28">
        <v>6987376.4977291701</v>
      </c>
      <c r="AN315" s="28">
        <v>302207.14199999999</v>
      </c>
      <c r="AO315" s="28">
        <v>11190423.614399999</v>
      </c>
      <c r="AP315" s="28">
        <v>0</v>
      </c>
      <c r="AQ315" s="28">
        <v>7323.0182400000003</v>
      </c>
      <c r="AR315" s="28">
        <v>1795388.465055</v>
      </c>
      <c r="AS315" s="28">
        <v>766398.697489999</v>
      </c>
      <c r="AT315" s="28">
        <v>8535630.0252295695</v>
      </c>
      <c r="AU315" s="28">
        <v>0</v>
      </c>
      <c r="AV315" s="28">
        <v>0</v>
      </c>
      <c r="AW315" s="28">
        <v>0.16457385928375701</v>
      </c>
      <c r="AX315" s="28">
        <v>0</v>
      </c>
      <c r="AY315" s="28">
        <v>0</v>
      </c>
      <c r="AZ315" s="28">
        <v>0</v>
      </c>
      <c r="BA315" s="28">
        <v>0</v>
      </c>
      <c r="BB315" s="28">
        <v>0</v>
      </c>
      <c r="BC315" s="28">
        <v>0</v>
      </c>
      <c r="BD315" s="28">
        <v>0</v>
      </c>
      <c r="BE315" s="28">
        <v>0</v>
      </c>
      <c r="BF315" s="28">
        <v>0.19731238162818099</v>
      </c>
      <c r="BG315" s="28">
        <v>8.5338482837505995E-3</v>
      </c>
      <c r="BH315" s="28">
        <v>0.31599973688309002</v>
      </c>
      <c r="BI315" s="28">
        <v>0</v>
      </c>
      <c r="BJ315" s="28">
        <v>2.0679036976329999E-4</v>
      </c>
      <c r="BK315" s="28">
        <v>5.0698910256645698E-2</v>
      </c>
      <c r="BL315" s="28">
        <v>2.1641878368459599E-2</v>
      </c>
      <c r="BM315" s="28">
        <v>0.24103259492635101</v>
      </c>
      <c r="BN315" s="28">
        <v>9.5273338648300392</v>
      </c>
      <c r="BO315" s="28">
        <v>35412762.443343699</v>
      </c>
    </row>
    <row r="316" spans="1:67" hidden="1" x14ac:dyDescent="0.25">
      <c r="A316" s="28" t="s">
        <v>171</v>
      </c>
      <c r="B316" s="28" t="s">
        <v>382</v>
      </c>
      <c r="C316" s="28">
        <v>2034</v>
      </c>
      <c r="D316" s="28">
        <v>0</v>
      </c>
      <c r="E316" s="28">
        <v>400</v>
      </c>
      <c r="F316" s="28">
        <v>8.3299999999999999E-2</v>
      </c>
      <c r="G316" s="28">
        <v>0</v>
      </c>
      <c r="H316" s="28">
        <v>0</v>
      </c>
      <c r="I316" s="28">
        <v>0</v>
      </c>
      <c r="J316" s="28">
        <v>0</v>
      </c>
      <c r="K316" s="28">
        <v>4.2927661423877099</v>
      </c>
      <c r="L316" s="28">
        <v>0</v>
      </c>
      <c r="M316" s="28">
        <v>0</v>
      </c>
      <c r="N316" s="28">
        <v>0</v>
      </c>
      <c r="O316" s="28">
        <v>0</v>
      </c>
      <c r="P316" s="28">
        <v>2863.7</v>
      </c>
      <c r="Q316" s="28">
        <v>1773.5696</v>
      </c>
      <c r="R316" s="28">
        <v>0</v>
      </c>
      <c r="S316" s="28">
        <v>40</v>
      </c>
      <c r="T316" s="28">
        <v>370.1</v>
      </c>
      <c r="U316" s="28">
        <v>0</v>
      </c>
      <c r="V316" s="28">
        <v>0</v>
      </c>
      <c r="W316" s="28">
        <v>52</v>
      </c>
      <c r="X316" s="28">
        <v>0</v>
      </c>
      <c r="Y316" s="28">
        <v>0</v>
      </c>
      <c r="Z316" s="28">
        <v>164.72727272727201</v>
      </c>
      <c r="AA316" s="28">
        <v>16.999999999999901</v>
      </c>
      <c r="AB316" s="28">
        <v>0</v>
      </c>
      <c r="AC316" s="28">
        <v>0</v>
      </c>
      <c r="AD316" s="28">
        <v>30444.833219028202</v>
      </c>
      <c r="AE316" s="28">
        <v>0</v>
      </c>
      <c r="AF316" s="28">
        <v>0</v>
      </c>
      <c r="AG316" s="28">
        <v>0</v>
      </c>
      <c r="AH316" s="28">
        <v>0</v>
      </c>
      <c r="AI316" s="28">
        <v>10933921.159273099</v>
      </c>
      <c r="AJ316" s="28">
        <v>70080</v>
      </c>
      <c r="AK316" s="28">
        <v>6820376.7092320099</v>
      </c>
      <c r="AL316" s="28">
        <v>0</v>
      </c>
      <c r="AM316" s="28">
        <v>0</v>
      </c>
      <c r="AN316" s="28">
        <v>57258.414400000001</v>
      </c>
      <c r="AO316" s="28">
        <v>0</v>
      </c>
      <c r="AP316" s="28">
        <v>0</v>
      </c>
      <c r="AQ316" s="28">
        <v>0</v>
      </c>
      <c r="AR316" s="28">
        <v>0</v>
      </c>
      <c r="AS316" s="28">
        <v>241570.78516299999</v>
      </c>
      <c r="AT316" s="28">
        <v>29792.2200165787</v>
      </c>
      <c r="AU316" s="28">
        <v>0</v>
      </c>
      <c r="AV316" s="28">
        <v>0</v>
      </c>
      <c r="AW316" s="28">
        <v>1.6743160985303999E-3</v>
      </c>
      <c r="AX316" s="28">
        <v>0</v>
      </c>
      <c r="AY316" s="28">
        <v>0</v>
      </c>
      <c r="AZ316" s="28">
        <v>0</v>
      </c>
      <c r="BA316" s="28">
        <v>0</v>
      </c>
      <c r="BB316" s="28">
        <v>0.60131189043900202</v>
      </c>
      <c r="BC316" s="28">
        <v>3.8540553446579002E-3</v>
      </c>
      <c r="BD316" s="28">
        <v>0.37508717620999199</v>
      </c>
      <c r="BE316" s="28">
        <v>0</v>
      </c>
      <c r="BF316" s="28">
        <v>0</v>
      </c>
      <c r="BG316" s="28">
        <v>3.1489311935638999E-3</v>
      </c>
      <c r="BH316" s="28">
        <v>0</v>
      </c>
      <c r="BI316" s="28">
        <v>0</v>
      </c>
      <c r="BJ316" s="28">
        <v>0</v>
      </c>
      <c r="BK316" s="28">
        <v>0</v>
      </c>
      <c r="BL316" s="28">
        <v>1.3285205132287E-2</v>
      </c>
      <c r="BM316" s="28">
        <v>1.6384255819651E-3</v>
      </c>
      <c r="BN316" s="28">
        <v>6.8921484846409004E-2</v>
      </c>
      <c r="BO316" s="28">
        <v>18183444.1213037</v>
      </c>
    </row>
    <row r="317" spans="1:67" hidden="1" x14ac:dyDescent="0.25">
      <c r="A317" s="28" t="s">
        <v>178</v>
      </c>
      <c r="B317" s="28" t="s">
        <v>382</v>
      </c>
      <c r="C317" s="28">
        <v>2034</v>
      </c>
      <c r="D317" s="28">
        <v>0</v>
      </c>
      <c r="E317" s="28">
        <v>17.600000000000001</v>
      </c>
      <c r="F317" s="28">
        <v>273.56731248405799</v>
      </c>
      <c r="G317" s="28">
        <v>456.51658551049502</v>
      </c>
      <c r="H317" s="28">
        <v>0</v>
      </c>
      <c r="I317" s="28">
        <v>0</v>
      </c>
      <c r="J317" s="28">
        <v>197.7</v>
      </c>
      <c r="K317" s="28">
        <v>7548</v>
      </c>
      <c r="L317" s="28">
        <v>0</v>
      </c>
      <c r="M317" s="28">
        <v>0</v>
      </c>
      <c r="N317" s="28">
        <v>0</v>
      </c>
      <c r="O317" s="28">
        <v>0</v>
      </c>
      <c r="P317" s="28">
        <v>1837.9</v>
      </c>
      <c r="Q317" s="28">
        <v>2523.3606</v>
      </c>
      <c r="R317" s="28">
        <v>0</v>
      </c>
      <c r="S317" s="28">
        <v>5848.98303517965</v>
      </c>
      <c r="T317" s="28">
        <v>6464.2</v>
      </c>
      <c r="U317" s="28">
        <v>5149.6000000000004</v>
      </c>
      <c r="V317" s="28">
        <v>0</v>
      </c>
      <c r="W317" s="28">
        <v>179.6</v>
      </c>
      <c r="X317" s="28">
        <v>86</v>
      </c>
      <c r="Y317" s="28">
        <v>0</v>
      </c>
      <c r="Z317" s="28">
        <v>3826.9090909090901</v>
      </c>
      <c r="AA317" s="28">
        <v>6308.0996744454396</v>
      </c>
      <c r="AB317" s="28">
        <v>0</v>
      </c>
      <c r="AC317" s="28">
        <v>15362.0519999999</v>
      </c>
      <c r="AD317" s="28">
        <v>28650618.249626201</v>
      </c>
      <c r="AE317" s="28">
        <v>0</v>
      </c>
      <c r="AF317" s="28">
        <v>0</v>
      </c>
      <c r="AG317" s="28">
        <v>0</v>
      </c>
      <c r="AH317" s="28">
        <v>0</v>
      </c>
      <c r="AI317" s="28">
        <v>4566844.1624400001</v>
      </c>
      <c r="AJ317" s="28">
        <v>0</v>
      </c>
      <c r="AK317" s="28">
        <v>7816756.7568915403</v>
      </c>
      <c r="AL317" s="28">
        <v>0</v>
      </c>
      <c r="AM317" s="28">
        <v>35451726.913590297</v>
      </c>
      <c r="AN317" s="28">
        <v>4599823.9208299899</v>
      </c>
      <c r="AO317" s="28">
        <v>41132195.178240001</v>
      </c>
      <c r="AP317" s="28">
        <v>0</v>
      </c>
      <c r="AQ317" s="28">
        <v>405544.57796000002</v>
      </c>
      <c r="AR317" s="28">
        <v>0</v>
      </c>
      <c r="AS317" s="28">
        <v>5756026.2286199899</v>
      </c>
      <c r="AT317" s="28">
        <v>12495692.51684</v>
      </c>
      <c r="AU317" s="28">
        <v>0</v>
      </c>
      <c r="AV317" s="28">
        <v>1.0903532974950001E-4</v>
      </c>
      <c r="AW317" s="28">
        <v>0.20335366709977201</v>
      </c>
      <c r="AX317" s="28">
        <v>0</v>
      </c>
      <c r="AY317" s="28">
        <v>0</v>
      </c>
      <c r="AZ317" s="28">
        <v>0</v>
      </c>
      <c r="BA317" s="28">
        <v>0</v>
      </c>
      <c r="BB317" s="28">
        <v>3.2414117538893797E-2</v>
      </c>
      <c r="BC317" s="28">
        <v>0</v>
      </c>
      <c r="BD317" s="28">
        <v>5.5481041892055903E-2</v>
      </c>
      <c r="BE317" s="28">
        <v>0</v>
      </c>
      <c r="BF317" s="28">
        <v>0.251625937356249</v>
      </c>
      <c r="BG317" s="28">
        <v>3.2648198170251802E-2</v>
      </c>
      <c r="BH317" s="28">
        <v>0.29194423144665599</v>
      </c>
      <c r="BI317" s="28">
        <v>0</v>
      </c>
      <c r="BJ317" s="28">
        <v>2.8784362132104999E-3</v>
      </c>
      <c r="BK317" s="28">
        <v>0</v>
      </c>
      <c r="BL317" s="28">
        <v>4.0854582310021099E-2</v>
      </c>
      <c r="BM317" s="28">
        <v>8.8690752643138998E-2</v>
      </c>
      <c r="BN317" s="28">
        <v>43.039195442997404</v>
      </c>
      <c r="BO317" s="28">
        <v>140890590.55703801</v>
      </c>
    </row>
    <row r="318" spans="1:67" hidden="1" x14ac:dyDescent="0.25">
      <c r="A318" s="28" t="s">
        <v>179</v>
      </c>
      <c r="B318" s="28" t="s">
        <v>382</v>
      </c>
      <c r="C318" s="28">
        <v>2034</v>
      </c>
      <c r="D318" s="28">
        <v>0</v>
      </c>
      <c r="E318" s="28">
        <v>0</v>
      </c>
      <c r="F318" s="28">
        <v>47.037976842934</v>
      </c>
      <c r="G318" s="28">
        <v>17.488941466927098</v>
      </c>
      <c r="H318" s="28">
        <v>0</v>
      </c>
      <c r="I318" s="28">
        <v>0</v>
      </c>
      <c r="J318" s="28">
        <v>0</v>
      </c>
      <c r="K318" s="28">
        <v>2250</v>
      </c>
      <c r="L318" s="28">
        <v>0</v>
      </c>
      <c r="M318" s="28">
        <v>0</v>
      </c>
      <c r="N318" s="28">
        <v>0</v>
      </c>
      <c r="O318" s="28">
        <v>0</v>
      </c>
      <c r="P318" s="28">
        <v>557</v>
      </c>
      <c r="Q318" s="28">
        <v>6894.7776999999896</v>
      </c>
      <c r="R318" s="28">
        <v>0</v>
      </c>
      <c r="S318" s="28">
        <v>5.3</v>
      </c>
      <c r="T318" s="28">
        <v>520.79999999999995</v>
      </c>
      <c r="U318" s="28">
        <v>0</v>
      </c>
      <c r="V318" s="28">
        <v>0</v>
      </c>
      <c r="W318" s="28">
        <v>74.2</v>
      </c>
      <c r="X318" s="28">
        <v>0</v>
      </c>
      <c r="Y318" s="28">
        <v>0</v>
      </c>
      <c r="Z318" s="28">
        <v>102.181818181818</v>
      </c>
      <c r="AA318" s="28">
        <v>0</v>
      </c>
      <c r="AB318" s="28">
        <v>0</v>
      </c>
      <c r="AC318" s="28">
        <v>0</v>
      </c>
      <c r="AD318" s="28">
        <v>9252811.0833471101</v>
      </c>
      <c r="AE318" s="28">
        <v>0</v>
      </c>
      <c r="AF318" s="28">
        <v>0</v>
      </c>
      <c r="AG318" s="28">
        <v>0</v>
      </c>
      <c r="AH318" s="28">
        <v>0</v>
      </c>
      <c r="AI318" s="28">
        <v>1997247.9382559999</v>
      </c>
      <c r="AJ318" s="28">
        <v>10183914.9136</v>
      </c>
      <c r="AK318" s="28">
        <v>25848980.141087402</v>
      </c>
      <c r="AL318" s="28">
        <v>0</v>
      </c>
      <c r="AM318" s="28">
        <v>0</v>
      </c>
      <c r="AN318" s="28">
        <v>101422</v>
      </c>
      <c r="AO318" s="28">
        <v>0</v>
      </c>
      <c r="AP318" s="28">
        <v>0</v>
      </c>
      <c r="AQ318" s="28">
        <v>71000.682973333795</v>
      </c>
      <c r="AR318" s="28">
        <v>0</v>
      </c>
      <c r="AS318" s="28">
        <v>142827.46044200001</v>
      </c>
      <c r="AT318" s="28">
        <v>0</v>
      </c>
      <c r="AU318" s="28">
        <v>0</v>
      </c>
      <c r="AV318" s="28">
        <v>0</v>
      </c>
      <c r="AW318" s="28">
        <v>0.19439412127057501</v>
      </c>
      <c r="AX318" s="28">
        <v>0</v>
      </c>
      <c r="AY318" s="28">
        <v>0</v>
      </c>
      <c r="AZ318" s="28">
        <v>0</v>
      </c>
      <c r="BA318" s="28">
        <v>0</v>
      </c>
      <c r="BB318" s="28">
        <v>4.1960573324090401E-2</v>
      </c>
      <c r="BC318" s="28">
        <v>0.21395586410345699</v>
      </c>
      <c r="BD318" s="28">
        <v>0.54306628926109402</v>
      </c>
      <c r="BE318" s="28">
        <v>0</v>
      </c>
      <c r="BF318" s="28">
        <v>0</v>
      </c>
      <c r="BG318" s="28">
        <v>2.1307946730900001E-3</v>
      </c>
      <c r="BH318" s="28">
        <v>0</v>
      </c>
      <c r="BI318" s="28">
        <v>0</v>
      </c>
      <c r="BJ318" s="28">
        <v>1.491667262185E-3</v>
      </c>
      <c r="BK318" s="28">
        <v>0</v>
      </c>
      <c r="BL318" s="28">
        <v>3.0006901055075002E-3</v>
      </c>
      <c r="BM318" s="28">
        <v>0</v>
      </c>
      <c r="BN318" s="28">
        <v>10.951528749932599</v>
      </c>
      <c r="BO318" s="28">
        <v>47598204.219705902</v>
      </c>
    </row>
    <row r="319" spans="1:67" hidden="1" x14ac:dyDescent="0.25">
      <c r="A319" s="28" t="s">
        <v>172</v>
      </c>
      <c r="B319" s="28" t="s">
        <v>382</v>
      </c>
      <c r="C319" s="28">
        <v>2034</v>
      </c>
      <c r="D319" s="28">
        <v>0</v>
      </c>
      <c r="E319" s="28">
        <v>329.34794934918102</v>
      </c>
      <c r="F319" s="28">
        <v>1090.2438979088899</v>
      </c>
      <c r="G319" s="28">
        <v>20.167718260958001</v>
      </c>
      <c r="H319" s="28">
        <v>0</v>
      </c>
      <c r="I319" s="28">
        <v>0</v>
      </c>
      <c r="J319" s="28">
        <v>0</v>
      </c>
      <c r="K319" s="28">
        <v>3360.5990000000002</v>
      </c>
      <c r="L319" s="28">
        <v>0</v>
      </c>
      <c r="M319" s="28">
        <v>0</v>
      </c>
      <c r="N319" s="28">
        <v>0</v>
      </c>
      <c r="O319" s="28">
        <v>0</v>
      </c>
      <c r="P319" s="28">
        <v>283</v>
      </c>
      <c r="Q319" s="28">
        <v>3892.4474120254199</v>
      </c>
      <c r="R319" s="28">
        <v>0</v>
      </c>
      <c r="S319" s="28">
        <v>338.2</v>
      </c>
      <c r="T319" s="28">
        <v>893.8</v>
      </c>
      <c r="U319" s="28">
        <v>770</v>
      </c>
      <c r="V319" s="28">
        <v>0</v>
      </c>
      <c r="W319" s="28">
        <v>30.8</v>
      </c>
      <c r="X319" s="28">
        <v>0</v>
      </c>
      <c r="Y319" s="28">
        <v>441.38030849332199</v>
      </c>
      <c r="Z319" s="28">
        <v>172.72727272727201</v>
      </c>
      <c r="AA319" s="28">
        <v>7511.21180603627</v>
      </c>
      <c r="AB319" s="28">
        <v>0</v>
      </c>
      <c r="AC319" s="28">
        <v>0</v>
      </c>
      <c r="AD319" s="28">
        <v>7746669.7564496296</v>
      </c>
      <c r="AE319" s="28">
        <v>0</v>
      </c>
      <c r="AF319" s="28">
        <v>0</v>
      </c>
      <c r="AG319" s="28">
        <v>0</v>
      </c>
      <c r="AH319" s="28">
        <v>0</v>
      </c>
      <c r="AI319" s="28">
        <v>1077551.3816879999</v>
      </c>
      <c r="AJ319" s="28">
        <v>0</v>
      </c>
      <c r="AK319" s="28">
        <v>15106257.8858959</v>
      </c>
      <c r="AL319" s="28">
        <v>0</v>
      </c>
      <c r="AM319" s="28">
        <v>0</v>
      </c>
      <c r="AN319" s="28">
        <v>353.4</v>
      </c>
      <c r="AO319" s="28">
        <v>6150339.88799999</v>
      </c>
      <c r="AP319" s="28">
        <v>0</v>
      </c>
      <c r="AQ319" s="28">
        <v>51261.127679999998</v>
      </c>
      <c r="AR319" s="28">
        <v>1088539.91402339</v>
      </c>
      <c r="AS319" s="28">
        <v>264521.86592200003</v>
      </c>
      <c r="AT319" s="28">
        <v>17399493.437446199</v>
      </c>
      <c r="AU319" s="28">
        <v>0</v>
      </c>
      <c r="AV319" s="28">
        <v>0</v>
      </c>
      <c r="AW319" s="28">
        <v>0.15846725077072599</v>
      </c>
      <c r="AX319" s="28">
        <v>0</v>
      </c>
      <c r="AY319" s="28">
        <v>0</v>
      </c>
      <c r="AZ319" s="28">
        <v>0</v>
      </c>
      <c r="BA319" s="28">
        <v>0</v>
      </c>
      <c r="BB319" s="28">
        <v>2.2042582217749601E-2</v>
      </c>
      <c r="BC319" s="28">
        <v>0</v>
      </c>
      <c r="BD319" s="28">
        <v>0.309016291112512</v>
      </c>
      <c r="BE319" s="28">
        <v>0</v>
      </c>
      <c r="BF319" s="28">
        <v>0</v>
      </c>
      <c r="BG319" s="29">
        <v>7.2292130919546598E-6</v>
      </c>
      <c r="BH319" s="28">
        <v>0.12581244379824699</v>
      </c>
      <c r="BI319" s="28">
        <v>0</v>
      </c>
      <c r="BJ319" s="28">
        <v>1.0486067213712001E-3</v>
      </c>
      <c r="BK319" s="28">
        <v>2.2267365584530501E-2</v>
      </c>
      <c r="BL319" s="28">
        <v>5.4111062145772004E-3</v>
      </c>
      <c r="BM319" s="28">
        <v>0.35592712436719198</v>
      </c>
      <c r="BN319" s="28">
        <v>7.7506417027663996</v>
      </c>
      <c r="BO319" s="28">
        <v>48884988.657105103</v>
      </c>
    </row>
    <row r="320" spans="1:67" hidden="1" x14ac:dyDescent="0.25">
      <c r="A320" s="28" t="s">
        <v>174</v>
      </c>
      <c r="B320" s="28" t="s">
        <v>382</v>
      </c>
      <c r="C320" s="28">
        <v>2034</v>
      </c>
      <c r="D320" s="28">
        <v>0</v>
      </c>
      <c r="E320" s="28">
        <v>0</v>
      </c>
      <c r="F320" s="28">
        <v>0.72866657008277103</v>
      </c>
      <c r="G320" s="28">
        <v>2.9036330439547702</v>
      </c>
      <c r="H320" s="28">
        <v>0</v>
      </c>
      <c r="I320" s="28">
        <v>0</v>
      </c>
      <c r="J320" s="28">
        <v>166.8</v>
      </c>
      <c r="K320" s="28">
        <v>0</v>
      </c>
      <c r="L320" s="28">
        <v>0</v>
      </c>
      <c r="M320" s="28">
        <v>0</v>
      </c>
      <c r="N320" s="28">
        <v>0</v>
      </c>
      <c r="O320" s="28">
        <v>0</v>
      </c>
      <c r="P320" s="28">
        <v>493</v>
      </c>
      <c r="Q320" s="28">
        <v>1048.1804999999999</v>
      </c>
      <c r="R320" s="28">
        <v>0</v>
      </c>
      <c r="S320" s="28">
        <v>1258</v>
      </c>
      <c r="T320" s="28">
        <v>0</v>
      </c>
      <c r="U320" s="28">
        <v>1250.4000000000001</v>
      </c>
      <c r="V320" s="28">
        <v>0</v>
      </c>
      <c r="W320" s="28">
        <v>23.2</v>
      </c>
      <c r="X320" s="28">
        <v>0</v>
      </c>
      <c r="Y320" s="28">
        <v>0</v>
      </c>
      <c r="Z320" s="28">
        <v>243.363636363636</v>
      </c>
      <c r="AA320" s="28">
        <v>0</v>
      </c>
      <c r="AB320" s="28">
        <v>0</v>
      </c>
      <c r="AC320" s="28">
        <v>0</v>
      </c>
      <c r="AD320" s="28">
        <v>0</v>
      </c>
      <c r="AE320" s="28">
        <v>0</v>
      </c>
      <c r="AF320" s="28">
        <v>0</v>
      </c>
      <c r="AG320" s="28">
        <v>0</v>
      </c>
      <c r="AH320" s="28">
        <v>0</v>
      </c>
      <c r="AI320" s="28">
        <v>1425701.0457599999</v>
      </c>
      <c r="AJ320" s="28">
        <v>0</v>
      </c>
      <c r="AK320" s="28">
        <v>4051743.8431706401</v>
      </c>
      <c r="AL320" s="28">
        <v>0</v>
      </c>
      <c r="AM320" s="28">
        <v>275500</v>
      </c>
      <c r="AN320" s="28">
        <v>0</v>
      </c>
      <c r="AO320" s="28">
        <v>9987512.9817600008</v>
      </c>
      <c r="AP320" s="28">
        <v>0</v>
      </c>
      <c r="AQ320" s="28">
        <v>106183.76448</v>
      </c>
      <c r="AR320" s="28">
        <v>0</v>
      </c>
      <c r="AS320" s="28">
        <v>330514.18541500001</v>
      </c>
      <c r="AT320" s="28">
        <v>0</v>
      </c>
      <c r="AU320" s="28">
        <v>0</v>
      </c>
      <c r="AV320" s="28">
        <v>0</v>
      </c>
      <c r="AW320" s="28">
        <v>0</v>
      </c>
      <c r="AX320" s="28">
        <v>0</v>
      </c>
      <c r="AY320" s="28">
        <v>0</v>
      </c>
      <c r="AZ320" s="28">
        <v>0</v>
      </c>
      <c r="BA320" s="28">
        <v>0</v>
      </c>
      <c r="BB320" s="28">
        <v>8.8130513272659194E-2</v>
      </c>
      <c r="BC320" s="28">
        <v>0</v>
      </c>
      <c r="BD320" s="28">
        <v>0.25046082810272102</v>
      </c>
      <c r="BE320" s="28">
        <v>0</v>
      </c>
      <c r="BF320" s="28">
        <v>1.7030187695257399E-2</v>
      </c>
      <c r="BG320" s="28">
        <v>0</v>
      </c>
      <c r="BH320" s="28">
        <v>0.61738374115496597</v>
      </c>
      <c r="BI320" s="28">
        <v>0</v>
      </c>
      <c r="BJ320" s="28">
        <v>6.5638092169996E-3</v>
      </c>
      <c r="BK320" s="28">
        <v>0</v>
      </c>
      <c r="BL320" s="28">
        <v>2.0430920557395899E-2</v>
      </c>
      <c r="BM320" s="28">
        <v>0</v>
      </c>
      <c r="BN320" s="28">
        <v>0.1157651</v>
      </c>
      <c r="BO320" s="28">
        <v>16177155.820585599</v>
      </c>
    </row>
    <row r="321" spans="1:67" hidden="1" x14ac:dyDescent="0.25">
      <c r="A321" s="28" t="s">
        <v>175</v>
      </c>
      <c r="B321" s="28" t="s">
        <v>382</v>
      </c>
      <c r="C321" s="28">
        <v>2034</v>
      </c>
      <c r="D321" s="28">
        <v>0</v>
      </c>
      <c r="E321" s="28">
        <v>1130.25700877797</v>
      </c>
      <c r="F321" s="28">
        <v>836.66747240167194</v>
      </c>
      <c r="G321" s="28">
        <v>0</v>
      </c>
      <c r="H321" s="28">
        <v>0</v>
      </c>
      <c r="I321" s="28">
        <v>0</v>
      </c>
      <c r="J321" s="28">
        <v>0</v>
      </c>
      <c r="K321" s="28">
        <v>0</v>
      </c>
      <c r="L321" s="28">
        <v>0</v>
      </c>
      <c r="M321" s="28">
        <v>0</v>
      </c>
      <c r="N321" s="28">
        <v>0</v>
      </c>
      <c r="O321" s="28">
        <v>0</v>
      </c>
      <c r="P321" s="28">
        <v>4</v>
      </c>
      <c r="Q321" s="28">
        <v>558.50379999999996</v>
      </c>
      <c r="R321" s="28">
        <v>0</v>
      </c>
      <c r="S321" s="28">
        <v>8181.5</v>
      </c>
      <c r="T321" s="28">
        <v>2360.5</v>
      </c>
      <c r="U321" s="28">
        <v>3467.1</v>
      </c>
      <c r="V321" s="28">
        <v>6100</v>
      </c>
      <c r="W321" s="28">
        <v>319</v>
      </c>
      <c r="X321" s="28">
        <v>420</v>
      </c>
      <c r="Y321" s="28">
        <v>94.965573241695793</v>
      </c>
      <c r="Z321" s="28">
        <v>4066.7272727272698</v>
      </c>
      <c r="AA321" s="28">
        <v>2882.3121210030999</v>
      </c>
      <c r="AB321" s="28">
        <v>0</v>
      </c>
      <c r="AC321" s="28">
        <v>0</v>
      </c>
      <c r="AD321" s="28">
        <v>0</v>
      </c>
      <c r="AE321" s="28">
        <v>0</v>
      </c>
      <c r="AF321" s="28">
        <v>0</v>
      </c>
      <c r="AG321" s="28">
        <v>0</v>
      </c>
      <c r="AH321" s="28">
        <v>0</v>
      </c>
      <c r="AI321" s="28">
        <v>23489.253120000001</v>
      </c>
      <c r="AJ321" s="28">
        <v>0</v>
      </c>
      <c r="AK321" s="28">
        <v>1592577.8922593901</v>
      </c>
      <c r="AL321" s="28">
        <v>0</v>
      </c>
      <c r="AM321" s="28">
        <v>33248196.524547599</v>
      </c>
      <c r="AN321" s="28">
        <v>1586036.35239071</v>
      </c>
      <c r="AO321" s="28">
        <v>27693303.15024</v>
      </c>
      <c r="AP321" s="28">
        <v>21749970.719209101</v>
      </c>
      <c r="AQ321" s="28">
        <v>666852.34848000004</v>
      </c>
      <c r="AR321" s="28">
        <v>204622.466687323</v>
      </c>
      <c r="AS321" s="28">
        <v>5696727.94881</v>
      </c>
      <c r="AT321" s="28">
        <v>5334778.4874983998</v>
      </c>
      <c r="AU321" s="28">
        <v>0</v>
      </c>
      <c r="AV321" s="28">
        <v>0</v>
      </c>
      <c r="AW321" s="28">
        <v>0</v>
      </c>
      <c r="AX321" s="28">
        <v>0</v>
      </c>
      <c r="AY321" s="28">
        <v>0</v>
      </c>
      <c r="AZ321" s="28">
        <v>0</v>
      </c>
      <c r="BA321" s="28">
        <v>0</v>
      </c>
      <c r="BB321" s="28">
        <v>2.4018487241799999E-4</v>
      </c>
      <c r="BC321" s="28">
        <v>0</v>
      </c>
      <c r="BD321" s="28">
        <v>1.6284601128605601E-2</v>
      </c>
      <c r="BE321" s="28">
        <v>0</v>
      </c>
      <c r="BF321" s="28">
        <v>0.33997308469453702</v>
      </c>
      <c r="BG321" s="28">
        <v>1.62177118618098E-2</v>
      </c>
      <c r="BH321" s="28">
        <v>0.28317258322317801</v>
      </c>
      <c r="BI321" s="28">
        <v>0.22240017235118301</v>
      </c>
      <c r="BJ321" s="28">
        <v>6.8187713514372E-3</v>
      </c>
      <c r="BK321" s="28">
        <v>2.0923279596874E-3</v>
      </c>
      <c r="BL321" s="28">
        <v>5.8250803829091903E-2</v>
      </c>
      <c r="BM321" s="28">
        <v>5.4549758728050901E-2</v>
      </c>
      <c r="BN321" s="28">
        <v>13.5887325753565</v>
      </c>
      <c r="BO321" s="28">
        <v>97796555.143242493</v>
      </c>
    </row>
    <row r="322" spans="1:67" hidden="1" x14ac:dyDescent="0.25">
      <c r="A322" s="28" t="s">
        <v>176</v>
      </c>
      <c r="B322" s="28" t="s">
        <v>382</v>
      </c>
      <c r="C322" s="28">
        <v>2034</v>
      </c>
      <c r="D322" s="28">
        <v>0</v>
      </c>
      <c r="E322" s="28">
        <v>104</v>
      </c>
      <c r="F322" s="28">
        <v>106.194046424473</v>
      </c>
      <c r="G322" s="28">
        <v>454.652453764916</v>
      </c>
      <c r="H322" s="28">
        <v>0</v>
      </c>
      <c r="I322" s="28">
        <v>0</v>
      </c>
      <c r="J322" s="28">
        <v>2.2000000000000002</v>
      </c>
      <c r="K322" s="28">
        <v>0</v>
      </c>
      <c r="L322" s="28">
        <v>1</v>
      </c>
      <c r="M322" s="28">
        <v>0</v>
      </c>
      <c r="N322" s="28">
        <v>8.6</v>
      </c>
      <c r="O322" s="28">
        <v>0</v>
      </c>
      <c r="P322" s="28">
        <v>80</v>
      </c>
      <c r="Q322" s="28">
        <v>4484.6148999999996</v>
      </c>
      <c r="R322" s="28">
        <v>0</v>
      </c>
      <c r="S322" s="28">
        <v>1419.8</v>
      </c>
      <c r="T322" s="28">
        <v>1213.0999999999999</v>
      </c>
      <c r="U322" s="28">
        <v>0</v>
      </c>
      <c r="V322" s="28">
        <v>0</v>
      </c>
      <c r="W322" s="28">
        <v>20.2</v>
      </c>
      <c r="X322" s="28">
        <v>0</v>
      </c>
      <c r="Y322" s="28">
        <v>4.8585252999565398</v>
      </c>
      <c r="Z322" s="28">
        <v>710.27272727272702</v>
      </c>
      <c r="AA322" s="28">
        <v>1412.0744552363701</v>
      </c>
      <c r="AB322" s="28">
        <v>0</v>
      </c>
      <c r="AC322" s="28">
        <v>0</v>
      </c>
      <c r="AD322" s="28">
        <v>0</v>
      </c>
      <c r="AE322" s="28">
        <v>2757.6393600000001</v>
      </c>
      <c r="AF322" s="28">
        <v>0</v>
      </c>
      <c r="AG322" s="28">
        <v>64045.56912</v>
      </c>
      <c r="AH322" s="28">
        <v>0</v>
      </c>
      <c r="AI322" s="28">
        <v>202357.93919999999</v>
      </c>
      <c r="AJ322" s="28">
        <v>0</v>
      </c>
      <c r="AK322" s="28">
        <v>16262948.3223889</v>
      </c>
      <c r="AL322" s="28">
        <v>0</v>
      </c>
      <c r="AM322" s="28">
        <v>1108410.18153597</v>
      </c>
      <c r="AN322" s="28">
        <v>160127.758536409</v>
      </c>
      <c r="AO322" s="28">
        <v>0</v>
      </c>
      <c r="AP322" s="28">
        <v>0</v>
      </c>
      <c r="AQ322" s="28">
        <v>14646.036480000001</v>
      </c>
      <c r="AR322" s="28">
        <v>11443.906381518</v>
      </c>
      <c r="AS322" s="28">
        <v>1371276.8408079999</v>
      </c>
      <c r="AT322" s="28">
        <v>3678001.5748275998</v>
      </c>
      <c r="AU322" s="28">
        <v>0</v>
      </c>
      <c r="AV322" s="28">
        <v>0</v>
      </c>
      <c r="AW322" s="28">
        <v>0</v>
      </c>
      <c r="AX322" s="28">
        <v>1.205471874075E-4</v>
      </c>
      <c r="AY322" s="28">
        <v>0</v>
      </c>
      <c r="AZ322" s="28">
        <v>2.7996819799276998E-3</v>
      </c>
      <c r="BA322" s="28">
        <v>0</v>
      </c>
      <c r="BB322" s="28">
        <v>8.8458559063165007E-3</v>
      </c>
      <c r="BC322" s="28">
        <v>0</v>
      </c>
      <c r="BD322" s="28">
        <v>0.71091699214005499</v>
      </c>
      <c r="BE322" s="28">
        <v>0</v>
      </c>
      <c r="BF322" s="28">
        <v>4.84529383414544E-2</v>
      </c>
      <c r="BG322" s="28">
        <v>6.9998097638982997E-3</v>
      </c>
      <c r="BH322" s="28">
        <v>0</v>
      </c>
      <c r="BI322" s="28">
        <v>0</v>
      </c>
      <c r="BJ322" s="28">
        <v>6.4023546006109996E-4</v>
      </c>
      <c r="BK322" s="28">
        <v>5.0025784635129996E-4</v>
      </c>
      <c r="BL322" s="28">
        <v>5.9943866741337497E-2</v>
      </c>
      <c r="BM322" s="28">
        <v>0.16077981463318899</v>
      </c>
      <c r="BN322" s="28">
        <v>0.57011929369012404</v>
      </c>
      <c r="BO322" s="28">
        <v>22876015.768638398</v>
      </c>
    </row>
    <row r="323" spans="1:67" hidden="1" x14ac:dyDescent="0.25">
      <c r="A323" s="28" t="s">
        <v>173</v>
      </c>
      <c r="B323" s="28" t="s">
        <v>382</v>
      </c>
      <c r="C323" s="28">
        <v>2034</v>
      </c>
      <c r="D323" s="28">
        <v>0</v>
      </c>
      <c r="E323" s="28">
        <v>890</v>
      </c>
      <c r="F323" s="28">
        <v>329.738903520235</v>
      </c>
      <c r="G323" s="28">
        <v>0</v>
      </c>
      <c r="H323" s="28">
        <v>0</v>
      </c>
      <c r="I323" s="28">
        <v>0</v>
      </c>
      <c r="J323" s="28">
        <v>0</v>
      </c>
      <c r="K323" s="28">
        <v>218.4</v>
      </c>
      <c r="L323" s="28">
        <v>110</v>
      </c>
      <c r="M323" s="28">
        <v>0</v>
      </c>
      <c r="N323" s="28">
        <v>651.79999999999995</v>
      </c>
      <c r="O323" s="28">
        <v>0</v>
      </c>
      <c r="P323" s="28">
        <v>831</v>
      </c>
      <c r="Q323" s="28">
        <v>2162.2931861112202</v>
      </c>
      <c r="R323" s="28">
        <v>0</v>
      </c>
      <c r="S323" s="28">
        <v>7479.7587140517098</v>
      </c>
      <c r="T323" s="28">
        <v>1122.5999999999999</v>
      </c>
      <c r="U323" s="28">
        <v>0</v>
      </c>
      <c r="V323" s="28">
        <v>0</v>
      </c>
      <c r="W323" s="28">
        <v>117.8</v>
      </c>
      <c r="X323" s="28">
        <v>0</v>
      </c>
      <c r="Y323" s="28">
        <v>57.574551323264302</v>
      </c>
      <c r="Z323" s="28">
        <v>950.72727272727195</v>
      </c>
      <c r="AA323" s="28">
        <v>4742.4580782869498</v>
      </c>
      <c r="AB323" s="28">
        <v>0</v>
      </c>
      <c r="AC323" s="28">
        <v>0</v>
      </c>
      <c r="AD323" s="28">
        <v>1446490.176768</v>
      </c>
      <c r="AE323" s="28">
        <v>656732.12352000002</v>
      </c>
      <c r="AF323" s="28">
        <v>0</v>
      </c>
      <c r="AG323" s="28">
        <v>4511966.2785599995</v>
      </c>
      <c r="AH323" s="28">
        <v>0</v>
      </c>
      <c r="AI323" s="28">
        <v>2177984.91756</v>
      </c>
      <c r="AJ323" s="28">
        <v>0</v>
      </c>
      <c r="AK323" s="28">
        <v>6786504.2959416797</v>
      </c>
      <c r="AL323" s="28">
        <v>0</v>
      </c>
      <c r="AM323" s="28">
        <v>33770553.203691497</v>
      </c>
      <c r="AN323" s="28">
        <v>0</v>
      </c>
      <c r="AO323" s="28">
        <v>0</v>
      </c>
      <c r="AP323" s="28">
        <v>0</v>
      </c>
      <c r="AQ323" s="28">
        <v>44853.486720000001</v>
      </c>
      <c r="AR323" s="28">
        <v>161201.24652573801</v>
      </c>
      <c r="AS323" s="28">
        <v>1837513.46125801</v>
      </c>
      <c r="AT323" s="28">
        <v>11903193.860107901</v>
      </c>
      <c r="AU323" s="28">
        <v>0</v>
      </c>
      <c r="AV323" s="28">
        <v>0</v>
      </c>
      <c r="AW323" s="28">
        <v>2.2852431166998002E-2</v>
      </c>
      <c r="AX323" s="28">
        <v>1.03754079280583E-2</v>
      </c>
      <c r="AY323" s="28">
        <v>0</v>
      </c>
      <c r="AZ323" s="28">
        <v>7.1282474270923699E-2</v>
      </c>
      <c r="BA323" s="28">
        <v>0</v>
      </c>
      <c r="BB323" s="28">
        <v>3.4408979204068699E-2</v>
      </c>
      <c r="BC323" s="28">
        <v>0</v>
      </c>
      <c r="BD323" s="28">
        <v>0.107216851367818</v>
      </c>
      <c r="BE323" s="28">
        <v>0</v>
      </c>
      <c r="BF323" s="28">
        <v>0.53352539474769201</v>
      </c>
      <c r="BG323" s="28">
        <v>0</v>
      </c>
      <c r="BH323" s="28">
        <v>0</v>
      </c>
      <c r="BI323" s="28">
        <v>0</v>
      </c>
      <c r="BJ323" s="28">
        <v>7.086195498118E-4</v>
      </c>
      <c r="BK323" s="28">
        <v>2.5467441462303998E-3</v>
      </c>
      <c r="BL323" s="28">
        <v>2.9030027694799902E-2</v>
      </c>
      <c r="BM323" s="28">
        <v>0.18805306992359699</v>
      </c>
      <c r="BN323" s="28">
        <v>14.3114061817517</v>
      </c>
      <c r="BO323" s="28">
        <v>63296993.050652802</v>
      </c>
    </row>
    <row r="324" spans="1:67" hidden="1" x14ac:dyDescent="0.25">
      <c r="A324" s="28" t="s">
        <v>177</v>
      </c>
      <c r="B324" s="28" t="s">
        <v>382</v>
      </c>
      <c r="C324" s="28">
        <v>2034</v>
      </c>
      <c r="D324" s="28">
        <v>0</v>
      </c>
      <c r="E324" s="28">
        <v>2067.8113503630898</v>
      </c>
      <c r="F324" s="28">
        <v>755.70650823435699</v>
      </c>
      <c r="G324" s="28">
        <v>990.00619246195197</v>
      </c>
      <c r="H324" s="28">
        <v>47.152893079399902</v>
      </c>
      <c r="I324" s="28">
        <v>0</v>
      </c>
      <c r="J324" s="28">
        <v>74</v>
      </c>
      <c r="K324" s="28">
        <v>185</v>
      </c>
      <c r="L324" s="28">
        <v>0</v>
      </c>
      <c r="M324" s="28">
        <v>0</v>
      </c>
      <c r="N324" s="28">
        <v>0</v>
      </c>
      <c r="O324" s="28">
        <v>0</v>
      </c>
      <c r="P324" s="28">
        <v>4592</v>
      </c>
      <c r="Q324" s="28">
        <v>7336.6092097485298</v>
      </c>
      <c r="R324" s="28">
        <v>0</v>
      </c>
      <c r="S324" s="28">
        <v>9923.7999999999993</v>
      </c>
      <c r="T324" s="28">
        <v>1394.8623804132601</v>
      </c>
      <c r="U324" s="28">
        <v>3342.3</v>
      </c>
      <c r="V324" s="28">
        <v>8000</v>
      </c>
      <c r="W324" s="28">
        <v>7549</v>
      </c>
      <c r="X324" s="28">
        <v>1431.3</v>
      </c>
      <c r="Y324" s="28">
        <v>5.5966408986148002</v>
      </c>
      <c r="Z324" s="28">
        <v>4472</v>
      </c>
      <c r="AA324" s="28">
        <v>7358.3430428655802</v>
      </c>
      <c r="AB324" s="28">
        <v>0</v>
      </c>
      <c r="AC324" s="28">
        <v>38894.400000000001</v>
      </c>
      <c r="AD324" s="28">
        <v>97236</v>
      </c>
      <c r="AE324" s="28">
        <v>0</v>
      </c>
      <c r="AF324" s="28">
        <v>0</v>
      </c>
      <c r="AG324" s="28">
        <v>0</v>
      </c>
      <c r="AH324" s="28">
        <v>0</v>
      </c>
      <c r="AI324" s="28">
        <v>27135611.928959999</v>
      </c>
      <c r="AJ324" s="28">
        <v>14339651.563440001</v>
      </c>
      <c r="AK324" s="28">
        <v>26659185.0070103</v>
      </c>
      <c r="AL324" s="28">
        <v>0</v>
      </c>
      <c r="AM324" s="28">
        <v>22448044.219421599</v>
      </c>
      <c r="AN324" s="28">
        <v>733139.66714521195</v>
      </c>
      <c r="AO324" s="28">
        <v>26696468.841120001</v>
      </c>
      <c r="AP324" s="28">
        <v>30735098.1922918</v>
      </c>
      <c r="AQ324" s="28">
        <v>4914134.9030400002</v>
      </c>
      <c r="AR324" s="28">
        <v>11445.7934215805</v>
      </c>
      <c r="AS324" s="28">
        <v>5993229.5891289897</v>
      </c>
      <c r="AT324" s="28">
        <v>15522069.670544401</v>
      </c>
      <c r="AU324" s="28">
        <v>0</v>
      </c>
      <c r="AV324" s="28">
        <v>2.2184272240429999E-4</v>
      </c>
      <c r="AW324" s="28">
        <v>5.5460680601089997E-4</v>
      </c>
      <c r="AX324" s="28">
        <v>0</v>
      </c>
      <c r="AY324" s="28">
        <v>0</v>
      </c>
      <c r="AZ324" s="28">
        <v>0</v>
      </c>
      <c r="BA324" s="28">
        <v>0</v>
      </c>
      <c r="BB324" s="28">
        <v>0.15477390124103799</v>
      </c>
      <c r="BC324" s="28">
        <v>8.1789340911901098E-2</v>
      </c>
      <c r="BD324" s="28">
        <v>0.152056496026095</v>
      </c>
      <c r="BE324" s="28">
        <v>0</v>
      </c>
      <c r="BF324" s="28">
        <v>0.128037332939717</v>
      </c>
      <c r="BG324" s="28">
        <v>4.1816225385181002E-3</v>
      </c>
      <c r="BH324" s="28">
        <v>0.15226915253347301</v>
      </c>
      <c r="BI324" s="28">
        <v>0.175304358888275</v>
      </c>
      <c r="BJ324" s="28">
        <v>2.8028843873483301E-2</v>
      </c>
      <c r="BK324" s="29">
        <v>6.5283587681559197E-5</v>
      </c>
      <c r="BL324" s="28">
        <v>3.4183696574491398E-2</v>
      </c>
      <c r="BM324" s="28">
        <v>8.8533521356908396E-2</v>
      </c>
      <c r="BN324" s="28">
        <v>11.8214618377222</v>
      </c>
      <c r="BO324" s="28">
        <v>175324209.77552301</v>
      </c>
    </row>
    <row r="325" spans="1:67" hidden="1" x14ac:dyDescent="0.25">
      <c r="A325" s="28" t="s">
        <v>180</v>
      </c>
      <c r="B325" s="28" t="s">
        <v>382</v>
      </c>
      <c r="C325" s="28">
        <v>2034</v>
      </c>
      <c r="D325" s="28">
        <v>0</v>
      </c>
      <c r="E325" s="28">
        <v>76.2</v>
      </c>
      <c r="F325" s="28">
        <v>984.129146542287</v>
      </c>
      <c r="G325" s="28">
        <v>0</v>
      </c>
      <c r="H325" s="28">
        <v>0</v>
      </c>
      <c r="I325" s="28">
        <v>0</v>
      </c>
      <c r="J325" s="28">
        <v>9.6</v>
      </c>
      <c r="K325" s="28">
        <v>6615.5</v>
      </c>
      <c r="L325" s="28">
        <v>0</v>
      </c>
      <c r="M325" s="28">
        <v>0</v>
      </c>
      <c r="N325" s="28">
        <v>0</v>
      </c>
      <c r="O325" s="28">
        <v>0</v>
      </c>
      <c r="P325" s="28">
        <v>102</v>
      </c>
      <c r="Q325" s="28">
        <v>1159.19999999999</v>
      </c>
      <c r="R325" s="28">
        <v>0</v>
      </c>
      <c r="S325" s="28">
        <v>13797.428763055501</v>
      </c>
      <c r="T325" s="28">
        <v>5279.5</v>
      </c>
      <c r="U325" s="28">
        <v>2134</v>
      </c>
      <c r="V325" s="28">
        <v>21</v>
      </c>
      <c r="W325" s="28">
        <v>321.2</v>
      </c>
      <c r="X325" s="28">
        <v>0</v>
      </c>
      <c r="Y325" s="28">
        <v>112.91026904788001</v>
      </c>
      <c r="Z325" s="28">
        <v>1665.0909090908999</v>
      </c>
      <c r="AA325" s="28">
        <v>11720.9336606207</v>
      </c>
      <c r="AB325" s="28">
        <v>0</v>
      </c>
      <c r="AC325" s="28">
        <v>1829.0519999999999</v>
      </c>
      <c r="AD325" s="28">
        <v>33302631.791317899</v>
      </c>
      <c r="AE325" s="28">
        <v>0</v>
      </c>
      <c r="AF325" s="28">
        <v>0</v>
      </c>
      <c r="AG325" s="28">
        <v>0</v>
      </c>
      <c r="AH325" s="28">
        <v>0</v>
      </c>
      <c r="AI325" s="28">
        <v>470859.08591999998</v>
      </c>
      <c r="AJ325" s="28">
        <v>0</v>
      </c>
      <c r="AK325" s="28">
        <v>3391857.6914149299</v>
      </c>
      <c r="AL325" s="28">
        <v>0</v>
      </c>
      <c r="AM325" s="28">
        <v>87020227.365473494</v>
      </c>
      <c r="AN325" s="28">
        <v>1294289.9129999999</v>
      </c>
      <c r="AO325" s="28">
        <v>17045227.689599998</v>
      </c>
      <c r="AP325" s="28">
        <v>77766.480865849793</v>
      </c>
      <c r="AQ325" s="28">
        <v>557317.66391999996</v>
      </c>
      <c r="AR325" s="28">
        <v>262591.754856079</v>
      </c>
      <c r="AS325" s="28">
        <v>2201228.6541459998</v>
      </c>
      <c r="AT325" s="28">
        <v>25349374.798184</v>
      </c>
      <c r="AU325" s="28">
        <v>0</v>
      </c>
      <c r="AV325" s="29">
        <v>1.06977618931802E-5</v>
      </c>
      <c r="AW325" s="28">
        <v>0.194780479352021</v>
      </c>
      <c r="AX325" s="28">
        <v>0</v>
      </c>
      <c r="AY325" s="28">
        <v>0</v>
      </c>
      <c r="AZ325" s="28">
        <v>0</v>
      </c>
      <c r="BA325" s="28">
        <v>0</v>
      </c>
      <c r="BB325" s="28">
        <v>2.7539612796206002E-3</v>
      </c>
      <c r="BC325" s="28">
        <v>0</v>
      </c>
      <c r="BD325" s="28">
        <v>1.98383020047046E-2</v>
      </c>
      <c r="BE325" s="28">
        <v>0</v>
      </c>
      <c r="BF325" s="28">
        <v>0.50896402740121205</v>
      </c>
      <c r="BG325" s="28">
        <v>7.5700446515566001E-3</v>
      </c>
      <c r="BH325" s="28">
        <v>9.9694151526792896E-2</v>
      </c>
      <c r="BI325" s="28">
        <v>4.5484070194469999E-4</v>
      </c>
      <c r="BJ325" s="28">
        <v>3.2596403314283E-3</v>
      </c>
      <c r="BK325" s="28">
        <v>1.5358470226995E-3</v>
      </c>
      <c r="BL325" s="28">
        <v>1.28745492279604E-2</v>
      </c>
      <c r="BM325" s="28">
        <v>0.14826345873816399</v>
      </c>
      <c r="BN325" s="28">
        <v>66.567672126732603</v>
      </c>
      <c r="BO325" s="28">
        <v>170975201.940698</v>
      </c>
    </row>
    <row r="326" spans="1:67" hidden="1" x14ac:dyDescent="0.25">
      <c r="A326" s="28" t="s">
        <v>181</v>
      </c>
      <c r="B326" s="28" t="s">
        <v>382</v>
      </c>
      <c r="C326" s="28">
        <v>2034</v>
      </c>
      <c r="D326" s="28">
        <v>0</v>
      </c>
      <c r="E326" s="28">
        <v>56.2095330945087</v>
      </c>
      <c r="F326" s="28">
        <v>924.109844087292</v>
      </c>
      <c r="G326" s="28">
        <v>32.574637569948798</v>
      </c>
      <c r="H326" s="28">
        <v>0</v>
      </c>
      <c r="I326" s="28">
        <v>0</v>
      </c>
      <c r="J326" s="28">
        <v>0</v>
      </c>
      <c r="K326" s="28">
        <v>2466</v>
      </c>
      <c r="L326" s="28">
        <v>0</v>
      </c>
      <c r="M326" s="28">
        <v>0</v>
      </c>
      <c r="N326" s="28">
        <v>0</v>
      </c>
      <c r="O326" s="28">
        <v>0</v>
      </c>
      <c r="P326" s="28">
        <v>856</v>
      </c>
      <c r="Q326" s="28">
        <v>22233.3714452778</v>
      </c>
      <c r="R326" s="28">
        <v>0</v>
      </c>
      <c r="S326" s="28">
        <v>6896.4</v>
      </c>
      <c r="T326" s="28">
        <v>1514.7</v>
      </c>
      <c r="U326" s="28">
        <v>0</v>
      </c>
      <c r="V326" s="28">
        <v>0</v>
      </c>
      <c r="W326" s="28">
        <v>3889.5</v>
      </c>
      <c r="X326" s="28">
        <v>258</v>
      </c>
      <c r="Y326" s="28">
        <v>359.62751501753598</v>
      </c>
      <c r="Z326" s="28">
        <v>793.81818181818198</v>
      </c>
      <c r="AA326" s="28">
        <v>5445.2239490210004</v>
      </c>
      <c r="AB326" s="28">
        <v>0</v>
      </c>
      <c r="AC326" s="28">
        <v>0</v>
      </c>
      <c r="AD326" s="28">
        <v>5068494.4108254202</v>
      </c>
      <c r="AE326" s="28">
        <v>0</v>
      </c>
      <c r="AF326" s="28">
        <v>0</v>
      </c>
      <c r="AG326" s="28">
        <v>0</v>
      </c>
      <c r="AH326" s="28">
        <v>0</v>
      </c>
      <c r="AI326" s="28">
        <v>2256955.147872</v>
      </c>
      <c r="AJ326" s="28">
        <v>0</v>
      </c>
      <c r="AK326" s="28">
        <v>90328632.381228805</v>
      </c>
      <c r="AL326" s="28">
        <v>0</v>
      </c>
      <c r="AM326" s="28">
        <v>4814075.6627137996</v>
      </c>
      <c r="AN326" s="28">
        <v>1182877.2277040801</v>
      </c>
      <c r="AO326" s="28">
        <v>0</v>
      </c>
      <c r="AP326" s="28">
        <v>0</v>
      </c>
      <c r="AQ326" s="28">
        <v>2928576.6028800001</v>
      </c>
      <c r="AR326" s="28">
        <v>1007070.16839872</v>
      </c>
      <c r="AS326" s="28">
        <v>1261649.7360789999</v>
      </c>
      <c r="AT326" s="28">
        <v>13280523.711900201</v>
      </c>
      <c r="AU326" s="28">
        <v>0</v>
      </c>
      <c r="AV326" s="28">
        <v>0</v>
      </c>
      <c r="AW326" s="28">
        <v>4.15012030430226E-2</v>
      </c>
      <c r="AX326" s="28">
        <v>0</v>
      </c>
      <c r="AY326" s="28">
        <v>0</v>
      </c>
      <c r="AZ326" s="28">
        <v>0</v>
      </c>
      <c r="BA326" s="28">
        <v>0</v>
      </c>
      <c r="BB326" s="28">
        <v>1.8480113867892601E-2</v>
      </c>
      <c r="BC326" s="28">
        <v>0</v>
      </c>
      <c r="BD326" s="28">
        <v>0.73961745031133097</v>
      </c>
      <c r="BE326" s="28">
        <v>0</v>
      </c>
      <c r="BF326" s="28">
        <v>3.9418003720403202E-2</v>
      </c>
      <c r="BG326" s="28">
        <v>9.6854852788364997E-3</v>
      </c>
      <c r="BH326" s="28">
        <v>0</v>
      </c>
      <c r="BI326" s="28">
        <v>0</v>
      </c>
      <c r="BJ326" s="28">
        <v>2.3979399476811301E-2</v>
      </c>
      <c r="BK326" s="28">
        <v>8.2459642153338997E-3</v>
      </c>
      <c r="BL326" s="28">
        <v>1.0330480340346899E-2</v>
      </c>
      <c r="BM326" s="28">
        <v>0.108741899746021</v>
      </c>
      <c r="BN326" s="28">
        <v>10.275322657244001</v>
      </c>
      <c r="BO326" s="28">
        <v>122128855.049602</v>
      </c>
    </row>
    <row r="327" spans="1:67" hidden="1" x14ac:dyDescent="0.25">
      <c r="A327" s="28" t="s">
        <v>182</v>
      </c>
      <c r="B327" s="28" t="s">
        <v>382</v>
      </c>
      <c r="C327" s="28">
        <v>2034</v>
      </c>
      <c r="D327" s="28">
        <v>0</v>
      </c>
      <c r="E327" s="28">
        <v>61.25</v>
      </c>
      <c r="F327" s="28">
        <v>7.0963731012174298</v>
      </c>
      <c r="G327" s="28">
        <v>0</v>
      </c>
      <c r="H327" s="28">
        <v>0</v>
      </c>
      <c r="I327" s="28">
        <v>0</v>
      </c>
      <c r="J327" s="28">
        <v>59.2</v>
      </c>
      <c r="K327" s="28">
        <v>0</v>
      </c>
      <c r="L327" s="28">
        <v>0</v>
      </c>
      <c r="M327" s="28">
        <v>0</v>
      </c>
      <c r="N327" s="28">
        <v>19.5</v>
      </c>
      <c r="O327" s="28">
        <v>0</v>
      </c>
      <c r="P327" s="28">
        <v>6948.3459999999995</v>
      </c>
      <c r="Q327" s="28">
        <v>3680.7</v>
      </c>
      <c r="R327" s="28">
        <v>0</v>
      </c>
      <c r="S327" s="28">
        <v>3025.5</v>
      </c>
      <c r="T327" s="28">
        <v>753</v>
      </c>
      <c r="U327" s="28">
        <v>0</v>
      </c>
      <c r="V327" s="28">
        <v>0</v>
      </c>
      <c r="W327" s="28">
        <v>44.3</v>
      </c>
      <c r="X327" s="28">
        <v>0</v>
      </c>
      <c r="Y327" s="28">
        <v>207.23849923425499</v>
      </c>
      <c r="Z327" s="28">
        <v>792.90909090908997</v>
      </c>
      <c r="AA327" s="28">
        <v>1499.41852400874</v>
      </c>
      <c r="AB327" s="28">
        <v>0</v>
      </c>
      <c r="AC327" s="28">
        <v>17422.560000000001</v>
      </c>
      <c r="AD327" s="28">
        <v>0</v>
      </c>
      <c r="AE327" s="28">
        <v>0</v>
      </c>
      <c r="AF327" s="28">
        <v>0</v>
      </c>
      <c r="AG327" s="28">
        <v>145219.60440000001</v>
      </c>
      <c r="AH327" s="28">
        <v>0</v>
      </c>
      <c r="AI327" s="28">
        <v>29411616.070843</v>
      </c>
      <c r="AJ327" s="28">
        <v>0</v>
      </c>
      <c r="AK327" s="28">
        <v>10073217.903924299</v>
      </c>
      <c r="AL327" s="28">
        <v>0</v>
      </c>
      <c r="AM327" s="28">
        <v>11923624.332</v>
      </c>
      <c r="AN327" s="28">
        <v>814678.836916322</v>
      </c>
      <c r="AO327" s="28">
        <v>0</v>
      </c>
      <c r="AP327" s="28">
        <v>0</v>
      </c>
      <c r="AQ327" s="28">
        <v>202756.06752000001</v>
      </c>
      <c r="AR327" s="28">
        <v>461473.85735228198</v>
      </c>
      <c r="AS327" s="28">
        <v>1058167.422725</v>
      </c>
      <c r="AT327" s="28">
        <v>3075408.4655474699</v>
      </c>
      <c r="AU327" s="28">
        <v>0</v>
      </c>
      <c r="AV327" s="28">
        <v>3.0467764417119999E-4</v>
      </c>
      <c r="AW327" s="28">
        <v>0</v>
      </c>
      <c r="AX327" s="28">
        <v>0</v>
      </c>
      <c r="AY327" s="28">
        <v>0</v>
      </c>
      <c r="AZ327" s="28">
        <v>2.5395330511743001E-3</v>
      </c>
      <c r="BA327" s="28">
        <v>0</v>
      </c>
      <c r="BB327" s="28">
        <v>0.51433669309979002</v>
      </c>
      <c r="BC327" s="28">
        <v>0</v>
      </c>
      <c r="BD327" s="28">
        <v>0.17615576012887699</v>
      </c>
      <c r="BE327" s="28">
        <v>0</v>
      </c>
      <c r="BF327" s="28">
        <v>0.208514809043925</v>
      </c>
      <c r="BG327" s="28">
        <v>1.42467254403377E-2</v>
      </c>
      <c r="BH327" s="28">
        <v>0</v>
      </c>
      <c r="BI327" s="28">
        <v>0</v>
      </c>
      <c r="BJ327" s="28">
        <v>3.5457040178602998E-3</v>
      </c>
      <c r="BK327" s="28">
        <v>8.0700406659351999E-3</v>
      </c>
      <c r="BL327" s="28">
        <v>1.85047408357083E-2</v>
      </c>
      <c r="BM327" s="28">
        <v>5.3781316072219802E-2</v>
      </c>
      <c r="BN327" s="28">
        <v>5.2096290091728203</v>
      </c>
      <c r="BO327" s="28">
        <v>57183585.121228397</v>
      </c>
    </row>
    <row r="328" spans="1:67" hidden="1" x14ac:dyDescent="0.25">
      <c r="A328" s="28" t="s">
        <v>183</v>
      </c>
      <c r="B328" s="28" t="s">
        <v>382</v>
      </c>
      <c r="C328" s="28">
        <v>2034</v>
      </c>
      <c r="D328" s="28">
        <v>0</v>
      </c>
      <c r="E328" s="28">
        <v>0</v>
      </c>
      <c r="F328" s="28">
        <v>1.3223498452436799</v>
      </c>
      <c r="G328" s="28">
        <v>0</v>
      </c>
      <c r="H328" s="28">
        <v>0</v>
      </c>
      <c r="I328" s="28">
        <v>0</v>
      </c>
      <c r="J328" s="28">
        <v>2.5</v>
      </c>
      <c r="K328" s="28">
        <v>7378.2</v>
      </c>
      <c r="L328" s="28">
        <v>0</v>
      </c>
      <c r="M328" s="28">
        <v>0</v>
      </c>
      <c r="N328" s="28">
        <v>0</v>
      </c>
      <c r="O328" s="28">
        <v>0</v>
      </c>
      <c r="P328" s="28">
        <v>799.6</v>
      </c>
      <c r="Q328" s="28">
        <v>4334.7746300925601</v>
      </c>
      <c r="R328" s="28">
        <v>0</v>
      </c>
      <c r="S328" s="28">
        <v>20137.302</v>
      </c>
      <c r="T328" s="28">
        <v>2486.8143586792698</v>
      </c>
      <c r="U328" s="28">
        <v>9093.2000000000007</v>
      </c>
      <c r="V328" s="28">
        <v>0</v>
      </c>
      <c r="W328" s="28">
        <v>3766.5</v>
      </c>
      <c r="X328" s="28">
        <v>1572</v>
      </c>
      <c r="Y328" s="28">
        <v>0</v>
      </c>
      <c r="Z328" s="28">
        <v>4384.0909090908999</v>
      </c>
      <c r="AA328" s="28">
        <v>152.80000000000001</v>
      </c>
      <c r="AB328" s="28">
        <v>0</v>
      </c>
      <c r="AC328" s="28">
        <v>2260.08</v>
      </c>
      <c r="AD328" s="28">
        <v>13949027.455678901</v>
      </c>
      <c r="AE328" s="28">
        <v>0</v>
      </c>
      <c r="AF328" s="28">
        <v>0</v>
      </c>
      <c r="AG328" s="28">
        <v>0</v>
      </c>
      <c r="AH328" s="28">
        <v>0</v>
      </c>
      <c r="AI328" s="28">
        <v>2567209.3074719999</v>
      </c>
      <c r="AJ328" s="28">
        <v>0</v>
      </c>
      <c r="AK328" s="28">
        <v>15657707.1320171</v>
      </c>
      <c r="AL328" s="28">
        <v>0</v>
      </c>
      <c r="AM328" s="28">
        <v>120329432.04497901</v>
      </c>
      <c r="AN328" s="28">
        <v>6573172.6633180799</v>
      </c>
      <c r="AO328" s="28">
        <v>72631520.350079998</v>
      </c>
      <c r="AP328" s="28">
        <v>0</v>
      </c>
      <c r="AQ328" s="28">
        <v>4576980.43295376</v>
      </c>
      <c r="AR328" s="28">
        <v>0</v>
      </c>
      <c r="AS328" s="28">
        <v>5962388.2346019996</v>
      </c>
      <c r="AT328" s="28">
        <v>267754.81617276301</v>
      </c>
      <c r="AU328" s="28">
        <v>0</v>
      </c>
      <c r="AV328" s="29">
        <v>9.3192468275619007E-6</v>
      </c>
      <c r="AW328" s="28">
        <v>5.7517623209757798E-2</v>
      </c>
      <c r="AX328" s="28">
        <v>0</v>
      </c>
      <c r="AY328" s="28">
        <v>0</v>
      </c>
      <c r="AZ328" s="28">
        <v>0</v>
      </c>
      <c r="BA328" s="28">
        <v>0</v>
      </c>
      <c r="BB328" s="28">
        <v>1.05856682924258E-2</v>
      </c>
      <c r="BC328" s="28">
        <v>0</v>
      </c>
      <c r="BD328" s="28">
        <v>6.4563217902438894E-2</v>
      </c>
      <c r="BE328" s="28">
        <v>0</v>
      </c>
      <c r="BF328" s="28">
        <v>0.49616813468881499</v>
      </c>
      <c r="BG328" s="28">
        <v>2.7103916007240301E-2</v>
      </c>
      <c r="BH328" s="28">
        <v>0.29948987009463401</v>
      </c>
      <c r="BI328" s="28">
        <v>0</v>
      </c>
      <c r="BJ328" s="28">
        <v>1.88727878568976E-2</v>
      </c>
      <c r="BK328" s="28">
        <v>0</v>
      </c>
      <c r="BL328" s="28">
        <v>2.45853985876637E-2</v>
      </c>
      <c r="BM328" s="28">
        <v>1.1040641132979E-3</v>
      </c>
      <c r="BN328" s="28">
        <v>64.829867161870794</v>
      </c>
      <c r="BO328" s="28">
        <v>242517452.51727301</v>
      </c>
    </row>
    <row r="329" spans="1:67" hidden="1" x14ac:dyDescent="0.25">
      <c r="A329" s="28" t="s">
        <v>184</v>
      </c>
      <c r="B329" s="28" t="s">
        <v>382</v>
      </c>
      <c r="C329" s="28">
        <v>2034</v>
      </c>
      <c r="D329" s="28">
        <v>0</v>
      </c>
      <c r="E329" s="28">
        <v>0.70824915244999997</v>
      </c>
      <c r="F329" s="28">
        <v>1.4000106630990301</v>
      </c>
      <c r="G329" s="28">
        <v>17.889971445181601</v>
      </c>
      <c r="H329" s="28">
        <v>0</v>
      </c>
      <c r="I329" s="28">
        <v>0</v>
      </c>
      <c r="J329" s="28">
        <v>3.2</v>
      </c>
      <c r="K329" s="28">
        <v>0</v>
      </c>
      <c r="L329" s="28">
        <v>0</v>
      </c>
      <c r="M329" s="28">
        <v>0</v>
      </c>
      <c r="N329" s="28">
        <v>0</v>
      </c>
      <c r="O329" s="28">
        <v>0</v>
      </c>
      <c r="P329" s="28">
        <v>4</v>
      </c>
      <c r="Q329" s="28">
        <v>21.0486</v>
      </c>
      <c r="R329" s="28">
        <v>0</v>
      </c>
      <c r="S329" s="28">
        <v>1754.2</v>
      </c>
      <c r="T329" s="28">
        <v>0</v>
      </c>
      <c r="U329" s="28">
        <v>0</v>
      </c>
      <c r="V329" s="28">
        <v>1538</v>
      </c>
      <c r="W329" s="28">
        <v>41.5</v>
      </c>
      <c r="X329" s="28">
        <v>0</v>
      </c>
      <c r="Y329" s="28">
        <v>0</v>
      </c>
      <c r="Z329" s="28">
        <v>270.09090909090901</v>
      </c>
      <c r="AA329" s="28">
        <v>179.5</v>
      </c>
      <c r="AB329" s="28">
        <v>0</v>
      </c>
      <c r="AC329" s="28">
        <v>1435.616</v>
      </c>
      <c r="AD329" s="28">
        <v>0</v>
      </c>
      <c r="AE329" s="28">
        <v>0</v>
      </c>
      <c r="AF329" s="28">
        <v>0</v>
      </c>
      <c r="AG329" s="28">
        <v>0</v>
      </c>
      <c r="AH329" s="28">
        <v>0</v>
      </c>
      <c r="AI329" s="28">
        <v>13909.070400000001</v>
      </c>
      <c r="AJ329" s="28">
        <v>0</v>
      </c>
      <c r="AK329" s="28">
        <v>60845.743828554303</v>
      </c>
      <c r="AL329" s="28">
        <v>0</v>
      </c>
      <c r="AM329" s="28">
        <v>874621.35599999898</v>
      </c>
      <c r="AN329" s="28">
        <v>0</v>
      </c>
      <c r="AO329" s="28">
        <v>0</v>
      </c>
      <c r="AP329" s="28">
        <v>5758636.4073701203</v>
      </c>
      <c r="AQ329" s="28">
        <v>168887.10816</v>
      </c>
      <c r="AR329" s="28">
        <v>0</v>
      </c>
      <c r="AS329" s="28">
        <v>374366.95743399998</v>
      </c>
      <c r="AT329" s="28">
        <v>326595.75866377598</v>
      </c>
      <c r="AU329" s="28">
        <v>0</v>
      </c>
      <c r="AV329" s="28">
        <v>1.8941279213689999E-4</v>
      </c>
      <c r="AW329" s="28">
        <v>0</v>
      </c>
      <c r="AX329" s="28">
        <v>0</v>
      </c>
      <c r="AY329" s="28">
        <v>0</v>
      </c>
      <c r="AZ329" s="28">
        <v>0</v>
      </c>
      <c r="BA329" s="28">
        <v>0</v>
      </c>
      <c r="BB329" s="28">
        <v>1.8351396616455001E-3</v>
      </c>
      <c r="BC329" s="28">
        <v>0</v>
      </c>
      <c r="BD329" s="28">
        <v>8.0278864461068005E-3</v>
      </c>
      <c r="BE329" s="28">
        <v>0</v>
      </c>
      <c r="BF329" s="28">
        <v>0.115396089972901</v>
      </c>
      <c r="BG329" s="28">
        <v>0</v>
      </c>
      <c r="BH329" s="28">
        <v>0</v>
      </c>
      <c r="BI329" s="28">
        <v>0.75978492913236195</v>
      </c>
      <c r="BJ329" s="28">
        <v>2.22826847238504E-2</v>
      </c>
      <c r="BK329" s="28">
        <v>0</v>
      </c>
      <c r="BL329" s="28">
        <v>4.9393354971926103E-2</v>
      </c>
      <c r="BM329" s="28">
        <v>4.3090502299069397E-2</v>
      </c>
      <c r="BN329" s="28">
        <v>0.35355681686599999</v>
      </c>
      <c r="BO329" s="28">
        <v>7579298.0178564498</v>
      </c>
    </row>
    <row r="330" spans="1:67" hidden="1" x14ac:dyDescent="0.25">
      <c r="A330" s="28" t="s">
        <v>185</v>
      </c>
      <c r="B330" s="28" t="s">
        <v>382</v>
      </c>
      <c r="C330" s="28">
        <v>2034</v>
      </c>
      <c r="D330" s="28">
        <v>0</v>
      </c>
      <c r="E330" s="28">
        <v>0</v>
      </c>
      <c r="F330" s="28">
        <v>214.726181079421</v>
      </c>
      <c r="G330" s="28">
        <v>0.65335350566486206</v>
      </c>
      <c r="H330" s="28">
        <v>0</v>
      </c>
      <c r="I330" s="28">
        <v>0</v>
      </c>
      <c r="J330" s="28">
        <v>144</v>
      </c>
      <c r="K330" s="28">
        <v>5184</v>
      </c>
      <c r="L330" s="28">
        <v>0</v>
      </c>
      <c r="M330" s="28">
        <v>0</v>
      </c>
      <c r="N330" s="28">
        <v>0</v>
      </c>
      <c r="O330" s="28">
        <v>0</v>
      </c>
      <c r="P330" s="28">
        <v>1336</v>
      </c>
      <c r="Q330" s="28">
        <v>0</v>
      </c>
      <c r="R330" s="28">
        <v>0</v>
      </c>
      <c r="S330" s="28">
        <v>3334.3175036251801</v>
      </c>
      <c r="T330" s="28">
        <v>2455.5</v>
      </c>
      <c r="U330" s="28">
        <v>6594.2</v>
      </c>
      <c r="V330" s="28">
        <v>0</v>
      </c>
      <c r="W330" s="28">
        <v>71.8</v>
      </c>
      <c r="X330" s="28">
        <v>2716</v>
      </c>
      <c r="Y330" s="28">
        <v>4500.4940731347797</v>
      </c>
      <c r="Z330" s="28">
        <v>1739.1818181818101</v>
      </c>
      <c r="AA330" s="28">
        <v>2488.1</v>
      </c>
      <c r="AB330" s="28">
        <v>0</v>
      </c>
      <c r="AC330" s="28">
        <v>164235.46799999999</v>
      </c>
      <c r="AD330" s="28">
        <v>18107522.291267999</v>
      </c>
      <c r="AE330" s="28">
        <v>0</v>
      </c>
      <c r="AF330" s="28">
        <v>0</v>
      </c>
      <c r="AG330" s="28">
        <v>0</v>
      </c>
      <c r="AH330" s="28">
        <v>0</v>
      </c>
      <c r="AI330" s="28">
        <v>2070961.559592</v>
      </c>
      <c r="AJ330" s="28">
        <v>0</v>
      </c>
      <c r="AK330" s="28">
        <v>0</v>
      </c>
      <c r="AL330" s="28">
        <v>0</v>
      </c>
      <c r="AM330" s="28">
        <v>10721586.907132201</v>
      </c>
      <c r="AN330" s="28">
        <v>88370.399170000004</v>
      </c>
      <c r="AO330" s="28">
        <v>52670871.804480001</v>
      </c>
      <c r="AP330" s="28">
        <v>0</v>
      </c>
      <c r="AQ330" s="28">
        <v>204643.05723999999</v>
      </c>
      <c r="AR330" s="28">
        <v>11521466.5287154</v>
      </c>
      <c r="AS330" s="28">
        <v>2685571.548066</v>
      </c>
      <c r="AT330" s="28">
        <v>5102163.2331170402</v>
      </c>
      <c r="AU330" s="28">
        <v>0</v>
      </c>
      <c r="AV330" s="28">
        <v>1.5893130604037E-3</v>
      </c>
      <c r="AW330" s="28">
        <v>0.17522720286622201</v>
      </c>
      <c r="AX330" s="28">
        <v>0</v>
      </c>
      <c r="AY330" s="28">
        <v>0</v>
      </c>
      <c r="AZ330" s="28">
        <v>0</v>
      </c>
      <c r="BA330" s="28">
        <v>0</v>
      </c>
      <c r="BB330" s="28">
        <v>2.0040776175422399E-2</v>
      </c>
      <c r="BC330" s="28">
        <v>0</v>
      </c>
      <c r="BD330" s="28">
        <v>0</v>
      </c>
      <c r="BE330" s="28">
        <v>0</v>
      </c>
      <c r="BF330" s="28">
        <v>0.10375321669104701</v>
      </c>
      <c r="BG330" s="28">
        <v>8.5516381610069997E-4</v>
      </c>
      <c r="BH330" s="28">
        <v>0.50969809068107996</v>
      </c>
      <c r="BI330" s="28">
        <v>0</v>
      </c>
      <c r="BJ330" s="28">
        <v>1.9803388850969002E-3</v>
      </c>
      <c r="BK330" s="28">
        <v>0.111493683137266</v>
      </c>
      <c r="BL330" s="28">
        <v>2.5988381121123599E-2</v>
      </c>
      <c r="BM330" s="28">
        <v>4.93738335662363E-2</v>
      </c>
      <c r="BN330" s="28">
        <v>22.4466504705894</v>
      </c>
      <c r="BO330" s="28">
        <v>103337392.79678001</v>
      </c>
    </row>
    <row r="331" spans="1:67" hidden="1" x14ac:dyDescent="0.25">
      <c r="A331" s="28" t="s">
        <v>186</v>
      </c>
      <c r="B331" s="28" t="s">
        <v>382</v>
      </c>
      <c r="C331" s="28">
        <v>2034</v>
      </c>
      <c r="D331" s="28">
        <v>0</v>
      </c>
      <c r="E331" s="28">
        <v>0</v>
      </c>
      <c r="F331" s="28">
        <v>67.487853004411406</v>
      </c>
      <c r="G331" s="28">
        <v>47.762226447150198</v>
      </c>
      <c r="H331" s="28">
        <v>0</v>
      </c>
      <c r="I331" s="28">
        <v>0</v>
      </c>
      <c r="J331" s="28">
        <v>0</v>
      </c>
      <c r="K331" s="28">
        <v>474</v>
      </c>
      <c r="L331" s="28">
        <v>0</v>
      </c>
      <c r="M331" s="28">
        <v>0</v>
      </c>
      <c r="N331" s="28">
        <v>0</v>
      </c>
      <c r="O331" s="28">
        <v>0</v>
      </c>
      <c r="P331" s="28">
        <v>1723</v>
      </c>
      <c r="Q331" s="28">
        <v>3427.1675178342998</v>
      </c>
      <c r="R331" s="28">
        <v>0</v>
      </c>
      <c r="S331" s="28">
        <v>295</v>
      </c>
      <c r="T331" s="28">
        <v>691.2</v>
      </c>
      <c r="U331" s="28">
        <v>0</v>
      </c>
      <c r="V331" s="28">
        <v>0</v>
      </c>
      <c r="W331" s="28">
        <v>7.5</v>
      </c>
      <c r="X331" s="28">
        <v>0</v>
      </c>
      <c r="Y331" s="28">
        <v>0</v>
      </c>
      <c r="Z331" s="28">
        <v>111</v>
      </c>
      <c r="AA331" s="28">
        <v>1</v>
      </c>
      <c r="AB331" s="28">
        <v>0</v>
      </c>
      <c r="AC331" s="28">
        <v>0</v>
      </c>
      <c r="AD331" s="28">
        <v>1359504.8063999999</v>
      </c>
      <c r="AE331" s="28">
        <v>0</v>
      </c>
      <c r="AF331" s="28">
        <v>0</v>
      </c>
      <c r="AG331" s="28">
        <v>0</v>
      </c>
      <c r="AH331" s="28">
        <v>0</v>
      </c>
      <c r="AI331" s="28">
        <v>4569233.4039359996</v>
      </c>
      <c r="AJ331" s="28">
        <v>0</v>
      </c>
      <c r="AK331" s="28">
        <v>13147048.2463776</v>
      </c>
      <c r="AL331" s="28">
        <v>0</v>
      </c>
      <c r="AM331" s="28">
        <v>214174.42499999999</v>
      </c>
      <c r="AN331" s="28">
        <v>215849.73411841199</v>
      </c>
      <c r="AO331" s="28">
        <v>0</v>
      </c>
      <c r="AP331" s="28">
        <v>0</v>
      </c>
      <c r="AQ331" s="28">
        <v>0</v>
      </c>
      <c r="AR331" s="28">
        <v>0</v>
      </c>
      <c r="AS331" s="28">
        <v>165854.292086</v>
      </c>
      <c r="AT331" s="28">
        <v>1982.8607784648</v>
      </c>
      <c r="AU331" s="28">
        <v>0</v>
      </c>
      <c r="AV331" s="28">
        <v>0</v>
      </c>
      <c r="AW331" s="28">
        <v>6.9102833515356302E-2</v>
      </c>
      <c r="AX331" s="28">
        <v>0</v>
      </c>
      <c r="AY331" s="28">
        <v>0</v>
      </c>
      <c r="AZ331" s="28">
        <v>0</v>
      </c>
      <c r="BA331" s="28">
        <v>0</v>
      </c>
      <c r="BB331" s="28">
        <v>0.23225145929502</v>
      </c>
      <c r="BC331" s="28">
        <v>0</v>
      </c>
      <c r="BD331" s="28">
        <v>0.66825676666308997</v>
      </c>
      <c r="BE331" s="28">
        <v>0</v>
      </c>
      <c r="BF331" s="28">
        <v>1.08863606545188E-2</v>
      </c>
      <c r="BG331" s="28">
        <v>1.0971515636355801E-2</v>
      </c>
      <c r="BH331" s="28">
        <v>0</v>
      </c>
      <c r="BI331" s="28">
        <v>0</v>
      </c>
      <c r="BJ331" s="28">
        <v>0</v>
      </c>
      <c r="BK331" s="28">
        <v>0</v>
      </c>
      <c r="BL331" s="28">
        <v>8.4302765829677995E-3</v>
      </c>
      <c r="BM331" s="28">
        <v>1.007876526904E-4</v>
      </c>
      <c r="BN331" s="28">
        <v>1.6445205369009299</v>
      </c>
      <c r="BO331" s="28">
        <v>19673647.768696502</v>
      </c>
    </row>
    <row r="332" spans="1:67" hidden="1" x14ac:dyDescent="0.25">
      <c r="A332" s="28" t="s">
        <v>187</v>
      </c>
      <c r="B332" s="28" t="s">
        <v>382</v>
      </c>
      <c r="C332" s="28">
        <v>2034</v>
      </c>
      <c r="D332" s="28">
        <v>0</v>
      </c>
      <c r="E332" s="28">
        <v>0</v>
      </c>
      <c r="F332" s="28">
        <v>242.142062448487</v>
      </c>
      <c r="G332" s="28">
        <v>0</v>
      </c>
      <c r="H332" s="28">
        <v>0</v>
      </c>
      <c r="I332" s="28">
        <v>0</v>
      </c>
      <c r="J332" s="28">
        <v>1.8</v>
      </c>
      <c r="K332" s="28">
        <v>2470</v>
      </c>
      <c r="L332" s="28">
        <v>0</v>
      </c>
      <c r="M332" s="28">
        <v>0</v>
      </c>
      <c r="N332" s="28">
        <v>0</v>
      </c>
      <c r="O332" s="28">
        <v>0</v>
      </c>
      <c r="P332" s="28">
        <v>2662</v>
      </c>
      <c r="Q332" s="28">
        <v>27</v>
      </c>
      <c r="R332" s="28">
        <v>0</v>
      </c>
      <c r="S332" s="28">
        <v>4024.9333884222601</v>
      </c>
      <c r="T332" s="28">
        <v>2470.3933427822899</v>
      </c>
      <c r="U332" s="28">
        <v>4522.7</v>
      </c>
      <c r="V332" s="28">
        <v>0</v>
      </c>
      <c r="W332" s="28">
        <v>55.6</v>
      </c>
      <c r="X332" s="28">
        <v>3620.9409185906102</v>
      </c>
      <c r="Y332" s="28">
        <v>0</v>
      </c>
      <c r="Z332" s="28">
        <v>561.45454545454402</v>
      </c>
      <c r="AA332" s="28">
        <v>7253.6295384615396</v>
      </c>
      <c r="AB332" s="28">
        <v>0</v>
      </c>
      <c r="AC332" s="28">
        <v>946.08</v>
      </c>
      <c r="AD332" s="28">
        <v>17517548.2559999</v>
      </c>
      <c r="AE332" s="28">
        <v>0</v>
      </c>
      <c r="AF332" s="28">
        <v>0</v>
      </c>
      <c r="AG332" s="28">
        <v>0</v>
      </c>
      <c r="AH332" s="28">
        <v>0</v>
      </c>
      <c r="AI332" s="28">
        <v>8771508.3638399895</v>
      </c>
      <c r="AJ332" s="28">
        <v>0</v>
      </c>
      <c r="AK332" s="28">
        <v>59036.152050000099</v>
      </c>
      <c r="AL332" s="28">
        <v>0</v>
      </c>
      <c r="AM332" s="28">
        <v>30146332.486210398</v>
      </c>
      <c r="AN332" s="28">
        <v>1890475.73196637</v>
      </c>
      <c r="AO332" s="28">
        <v>36124860.014880002</v>
      </c>
      <c r="AP332" s="28">
        <v>0</v>
      </c>
      <c r="AQ332" s="28">
        <v>56753.391360000001</v>
      </c>
      <c r="AR332" s="28">
        <v>0</v>
      </c>
      <c r="AS332" s="28">
        <v>817269.24006400001</v>
      </c>
      <c r="AT332" s="28">
        <v>17979807.896765798</v>
      </c>
      <c r="AU332" s="28">
        <v>0</v>
      </c>
      <c r="AV332" s="29">
        <v>8.3454669327771204E-6</v>
      </c>
      <c r="AW332" s="28">
        <v>0.15452405685964701</v>
      </c>
      <c r="AX332" s="28">
        <v>0</v>
      </c>
      <c r="AY332" s="28">
        <v>0</v>
      </c>
      <c r="AZ332" s="28">
        <v>0</v>
      </c>
      <c r="BA332" s="28">
        <v>0</v>
      </c>
      <c r="BB332" s="28">
        <v>7.7374358406270799E-2</v>
      </c>
      <c r="BC332" s="28">
        <v>0</v>
      </c>
      <c r="BD332" s="28">
        <v>5.2076384108280002E-4</v>
      </c>
      <c r="BE332" s="28">
        <v>0</v>
      </c>
      <c r="BF332" s="28">
        <v>0.26592383403958803</v>
      </c>
      <c r="BG332" s="28">
        <v>1.6676076767654899E-2</v>
      </c>
      <c r="BH332" s="28">
        <v>0.31866102729725099</v>
      </c>
      <c r="BI332" s="28">
        <v>0</v>
      </c>
      <c r="BJ332" s="28">
        <v>5.0062737920449996E-4</v>
      </c>
      <c r="BK332" s="28">
        <v>0</v>
      </c>
      <c r="BL332" s="28">
        <v>7.2092142505179001E-3</v>
      </c>
      <c r="BM332" s="28">
        <v>0.15860169569184801</v>
      </c>
      <c r="BN332" s="28">
        <v>29.894647706931501</v>
      </c>
      <c r="BO332" s="28">
        <v>113364537.61313599</v>
      </c>
    </row>
    <row r="333" spans="1:67" hidden="1" x14ac:dyDescent="0.25">
      <c r="A333" s="28" t="s">
        <v>188</v>
      </c>
      <c r="B333" s="28" t="s">
        <v>382</v>
      </c>
      <c r="C333" s="28">
        <v>2034</v>
      </c>
      <c r="D333" s="28">
        <v>0</v>
      </c>
      <c r="E333" s="28">
        <v>1523.4</v>
      </c>
      <c r="F333" s="28">
        <v>4063.39631304472</v>
      </c>
      <c r="G333" s="28">
        <v>762.43079642099997</v>
      </c>
      <c r="H333" s="28">
        <v>0</v>
      </c>
      <c r="I333" s="28">
        <v>0</v>
      </c>
      <c r="J333" s="28">
        <v>196.5</v>
      </c>
      <c r="K333" s="28">
        <v>16293.6</v>
      </c>
      <c r="L333" s="28">
        <v>0</v>
      </c>
      <c r="M333" s="28">
        <v>0</v>
      </c>
      <c r="N333" s="28">
        <v>0</v>
      </c>
      <c r="O333" s="28">
        <v>0</v>
      </c>
      <c r="P333" s="28">
        <v>685</v>
      </c>
      <c r="Q333" s="28">
        <v>42057.804061824303</v>
      </c>
      <c r="R333" s="28">
        <v>0</v>
      </c>
      <c r="S333" s="28">
        <v>44399.361983387898</v>
      </c>
      <c r="T333" s="28">
        <v>15189.570177997901</v>
      </c>
      <c r="U333" s="28">
        <v>4960</v>
      </c>
      <c r="V333" s="28">
        <v>0</v>
      </c>
      <c r="W333" s="28">
        <v>9343.7000000000007</v>
      </c>
      <c r="X333" s="28">
        <v>0</v>
      </c>
      <c r="Y333" s="28">
        <v>1997.7827815619801</v>
      </c>
      <c r="Z333" s="28">
        <v>10985.1818181818</v>
      </c>
      <c r="AA333" s="28">
        <v>29030.826570766501</v>
      </c>
      <c r="AB333" s="28">
        <v>0</v>
      </c>
      <c r="AC333" s="28">
        <v>122254.56000000201</v>
      </c>
      <c r="AD333" s="28">
        <v>74410135.410083607</v>
      </c>
      <c r="AE333" s="28">
        <v>0</v>
      </c>
      <c r="AF333" s="28">
        <v>0</v>
      </c>
      <c r="AG333" s="28">
        <v>0</v>
      </c>
      <c r="AH333" s="28">
        <v>0</v>
      </c>
      <c r="AI333" s="28">
        <v>885334.56856799999</v>
      </c>
      <c r="AJ333" s="28">
        <v>0</v>
      </c>
      <c r="AK333" s="28">
        <v>156575798.635728</v>
      </c>
      <c r="AL333" s="28">
        <v>0</v>
      </c>
      <c r="AM333" s="28">
        <v>132198861.616798</v>
      </c>
      <c r="AN333" s="28">
        <v>9586917.3945802394</v>
      </c>
      <c r="AO333" s="28">
        <v>39617773.824000001</v>
      </c>
      <c r="AP333" s="28">
        <v>0</v>
      </c>
      <c r="AQ333" s="28">
        <v>4176863.62035</v>
      </c>
      <c r="AR333" s="28">
        <v>5591792.4972285395</v>
      </c>
      <c r="AS333" s="28">
        <v>16897547.019242</v>
      </c>
      <c r="AT333" s="28">
        <v>73935967.409655094</v>
      </c>
      <c r="AU333" s="28">
        <v>0</v>
      </c>
      <c r="AV333" s="28">
        <v>2.378496871719E-4</v>
      </c>
      <c r="AW333" s="28">
        <v>0.14476701261456501</v>
      </c>
      <c r="AX333" s="28">
        <v>0</v>
      </c>
      <c r="AY333" s="28">
        <v>0</v>
      </c>
      <c r="AZ333" s="28">
        <v>0</v>
      </c>
      <c r="BA333" s="28">
        <v>0</v>
      </c>
      <c r="BB333" s="28">
        <v>1.7224433197123999E-3</v>
      </c>
      <c r="BC333" s="28">
        <v>0</v>
      </c>
      <c r="BD333" s="28">
        <v>0.30462262286331598</v>
      </c>
      <c r="BE333" s="28">
        <v>0</v>
      </c>
      <c r="BF333" s="28">
        <v>0.25719660583653198</v>
      </c>
      <c r="BG333" s="28">
        <v>1.8651617602189099E-2</v>
      </c>
      <c r="BH333" s="28">
        <v>7.7077493964119101E-2</v>
      </c>
      <c r="BI333" s="28">
        <v>0</v>
      </c>
      <c r="BJ333" s="28">
        <v>8.1262057256595993E-3</v>
      </c>
      <c r="BK333" s="28">
        <v>1.08789896769172E-2</v>
      </c>
      <c r="BL333" s="28">
        <v>3.2874653284911501E-2</v>
      </c>
      <c r="BM333" s="28">
        <v>0.14384450542490401</v>
      </c>
      <c r="BN333" s="28">
        <v>133.78994550645299</v>
      </c>
      <c r="BO333" s="28">
        <v>513999246.55623502</v>
      </c>
    </row>
    <row r="334" spans="1:67" hidden="1" x14ac:dyDescent="0.25">
      <c r="A334" s="28" t="s">
        <v>189</v>
      </c>
      <c r="B334" s="28" t="s">
        <v>382</v>
      </c>
      <c r="C334" s="28">
        <v>2034</v>
      </c>
      <c r="D334" s="28">
        <v>0</v>
      </c>
      <c r="E334" s="28">
        <v>0</v>
      </c>
      <c r="F334" s="28">
        <v>501.16881679016001</v>
      </c>
      <c r="G334" s="28">
        <v>0</v>
      </c>
      <c r="H334" s="28">
        <v>0</v>
      </c>
      <c r="I334" s="28">
        <v>0</v>
      </c>
      <c r="J334" s="28">
        <v>3</v>
      </c>
      <c r="K334" s="28">
        <v>2272</v>
      </c>
      <c r="L334" s="28">
        <v>1.5</v>
      </c>
      <c r="M334" s="28">
        <v>0</v>
      </c>
      <c r="N334" s="28">
        <v>81</v>
      </c>
      <c r="O334" s="28">
        <v>0</v>
      </c>
      <c r="P334" s="28">
        <v>267.03699999999998</v>
      </c>
      <c r="Q334" s="28">
        <v>388.2</v>
      </c>
      <c r="R334" s="28">
        <v>0</v>
      </c>
      <c r="S334" s="28">
        <v>1838.4</v>
      </c>
      <c r="T334" s="28">
        <v>543</v>
      </c>
      <c r="U334" s="28">
        <v>0</v>
      </c>
      <c r="V334" s="28">
        <v>0</v>
      </c>
      <c r="W334" s="28">
        <v>45.2</v>
      </c>
      <c r="X334" s="28">
        <v>0</v>
      </c>
      <c r="Y334" s="28">
        <v>74.922150033041405</v>
      </c>
      <c r="Z334" s="28">
        <v>683.18181818181802</v>
      </c>
      <c r="AA334" s="28">
        <v>1657.2</v>
      </c>
      <c r="AB334" s="28">
        <v>0</v>
      </c>
      <c r="AC334" s="28">
        <v>5028.2381249999999</v>
      </c>
      <c r="AD334" s="28">
        <v>16113307.545600001</v>
      </c>
      <c r="AE334" s="28">
        <v>4136.4590399999997</v>
      </c>
      <c r="AF334" s="28">
        <v>0</v>
      </c>
      <c r="AG334" s="28">
        <v>566379.20880000002</v>
      </c>
      <c r="AH334" s="28">
        <v>0</v>
      </c>
      <c r="AI334" s="28">
        <v>751993.02624551998</v>
      </c>
      <c r="AJ334" s="28">
        <v>0</v>
      </c>
      <c r="AK334" s="28">
        <v>780781.43775641499</v>
      </c>
      <c r="AL334" s="28">
        <v>0</v>
      </c>
      <c r="AM334" s="28">
        <v>6848855.6134561095</v>
      </c>
      <c r="AN334" s="28">
        <v>365607.36</v>
      </c>
      <c r="AO334" s="28">
        <v>0</v>
      </c>
      <c r="AP334" s="28">
        <v>0</v>
      </c>
      <c r="AQ334" s="28">
        <v>138642.89663999999</v>
      </c>
      <c r="AR334" s="28">
        <v>208372.83373398299</v>
      </c>
      <c r="AS334" s="28">
        <v>1148678.047422</v>
      </c>
      <c r="AT334" s="28">
        <v>3788104.8411940602</v>
      </c>
      <c r="AU334" s="28">
        <v>0</v>
      </c>
      <c r="AV334" s="28">
        <v>1.6368022583700001E-4</v>
      </c>
      <c r="AW334" s="28">
        <v>0.52452365072616003</v>
      </c>
      <c r="AX334" s="28">
        <v>1.3465085244600001E-4</v>
      </c>
      <c r="AY334" s="28">
        <v>0</v>
      </c>
      <c r="AZ334" s="28">
        <v>1.8436890716226201E-2</v>
      </c>
      <c r="BA334" s="28">
        <v>0</v>
      </c>
      <c r="BB334" s="28">
        <v>2.4479029294927099E-2</v>
      </c>
      <c r="BC334" s="28">
        <v>0</v>
      </c>
      <c r="BD334" s="28">
        <v>2.5416155497078301E-2</v>
      </c>
      <c r="BE334" s="28">
        <v>0</v>
      </c>
      <c r="BF334" s="28">
        <v>0.222945335059239</v>
      </c>
      <c r="BG334" s="28">
        <v>1.1901324830848801E-2</v>
      </c>
      <c r="BH334" s="28">
        <v>0</v>
      </c>
      <c r="BI334" s="28">
        <v>0</v>
      </c>
      <c r="BJ334" s="28">
        <v>4.5131316514044999E-3</v>
      </c>
      <c r="BK334" s="28">
        <v>6.7829946864105001E-3</v>
      </c>
      <c r="BL334" s="28">
        <v>3.7392000446693503E-2</v>
      </c>
      <c r="BM334" s="28">
        <v>0.123311156012728</v>
      </c>
      <c r="BN334" s="28">
        <v>19.8694416620325</v>
      </c>
      <c r="BO334" s="28">
        <v>30719887.508012999</v>
      </c>
    </row>
    <row r="335" spans="1:67" hidden="1" x14ac:dyDescent="0.25">
      <c r="A335" s="28" t="s">
        <v>191</v>
      </c>
      <c r="B335" s="28" t="s">
        <v>382</v>
      </c>
      <c r="C335" s="28">
        <v>2034</v>
      </c>
      <c r="D335" s="28">
        <v>0</v>
      </c>
      <c r="E335" s="28">
        <v>1884.6771741841801</v>
      </c>
      <c r="F335" s="28">
        <v>1100.1846581709699</v>
      </c>
      <c r="G335" s="28">
        <v>0</v>
      </c>
      <c r="H335" s="28">
        <v>0</v>
      </c>
      <c r="I335" s="28">
        <v>0</v>
      </c>
      <c r="J335" s="28">
        <v>0</v>
      </c>
      <c r="K335" s="28">
        <v>0</v>
      </c>
      <c r="L335" s="28">
        <v>0</v>
      </c>
      <c r="M335" s="28">
        <v>0</v>
      </c>
      <c r="N335" s="28">
        <v>0</v>
      </c>
      <c r="O335" s="28">
        <v>0</v>
      </c>
      <c r="P335" s="28">
        <v>861</v>
      </c>
      <c r="Q335" s="28">
        <v>400.99770000000001</v>
      </c>
      <c r="R335" s="28">
        <v>0</v>
      </c>
      <c r="S335" s="28">
        <v>10024</v>
      </c>
      <c r="T335" s="28">
        <v>4192.3</v>
      </c>
      <c r="U335" s="28">
        <v>3568</v>
      </c>
      <c r="V335" s="28">
        <v>5200</v>
      </c>
      <c r="W335" s="28">
        <v>418.99395253424001</v>
      </c>
      <c r="X335" s="28">
        <v>3504.2833150016099</v>
      </c>
      <c r="Y335" s="28">
        <v>3.5660774514314699</v>
      </c>
      <c r="Z335" s="28">
        <v>2369.2727272727302</v>
      </c>
      <c r="AA335" s="28">
        <v>6883.7015384615397</v>
      </c>
      <c r="AB335" s="28">
        <v>0</v>
      </c>
      <c r="AC335" s="28">
        <v>0</v>
      </c>
      <c r="AD335" s="28">
        <v>0</v>
      </c>
      <c r="AE335" s="28">
        <v>0</v>
      </c>
      <c r="AF335" s="28">
        <v>0</v>
      </c>
      <c r="AG335" s="28">
        <v>0</v>
      </c>
      <c r="AH335" s="28">
        <v>0</v>
      </c>
      <c r="AI335" s="28">
        <v>1248676.26504</v>
      </c>
      <c r="AJ335" s="28">
        <v>0</v>
      </c>
      <c r="AK335" s="28">
        <v>1457753.18688662</v>
      </c>
      <c r="AL335" s="28">
        <v>0</v>
      </c>
      <c r="AM335" s="28">
        <v>52589241.629277401</v>
      </c>
      <c r="AN335" s="28">
        <v>981137.06067457097</v>
      </c>
      <c r="AO335" s="28">
        <v>28499237.299199998</v>
      </c>
      <c r="AP335" s="28">
        <v>18071674.8560443</v>
      </c>
      <c r="AQ335" s="28">
        <v>943021.64845822705</v>
      </c>
      <c r="AR335" s="28">
        <v>10756.8238935891</v>
      </c>
      <c r="AS335" s="28">
        <v>3444307.334948</v>
      </c>
      <c r="AT335" s="28">
        <v>13931545.581840601</v>
      </c>
      <c r="AU335" s="28">
        <v>0</v>
      </c>
      <c r="AV335" s="28">
        <v>0</v>
      </c>
      <c r="AW335" s="28">
        <v>0</v>
      </c>
      <c r="AX335" s="28">
        <v>0</v>
      </c>
      <c r="AY335" s="28">
        <v>0</v>
      </c>
      <c r="AZ335" s="28">
        <v>0</v>
      </c>
      <c r="BA335" s="28">
        <v>0</v>
      </c>
      <c r="BB335" s="28">
        <v>1.0304535027906099E-2</v>
      </c>
      <c r="BC335" s="28">
        <v>0</v>
      </c>
      <c r="BD335" s="28">
        <v>1.20299145558227E-2</v>
      </c>
      <c r="BE335" s="28">
        <v>0</v>
      </c>
      <c r="BF335" s="28">
        <v>0.43398573163601201</v>
      </c>
      <c r="BG335" s="28">
        <v>8.0967032784706999E-3</v>
      </c>
      <c r="BH335" s="28">
        <v>0.23518617053941299</v>
      </c>
      <c r="BI335" s="28">
        <v>0.14913409646740899</v>
      </c>
      <c r="BJ335" s="28">
        <v>7.7821609016490998E-3</v>
      </c>
      <c r="BK335" s="29">
        <v>8.8769260459159506E-5</v>
      </c>
      <c r="BL335" s="28">
        <v>2.8423688808330599E-2</v>
      </c>
      <c r="BM335" s="28">
        <v>0.114968229524527</v>
      </c>
      <c r="BN335" s="28">
        <v>19.6100351034227</v>
      </c>
      <c r="BO335" s="28">
        <v>121177351.686263</v>
      </c>
    </row>
    <row r="336" spans="1:67" hidden="1" x14ac:dyDescent="0.25">
      <c r="A336" s="28" t="s">
        <v>190</v>
      </c>
      <c r="B336" s="28" t="s">
        <v>382</v>
      </c>
      <c r="C336" s="28">
        <v>2034</v>
      </c>
      <c r="D336" s="28">
        <v>0</v>
      </c>
      <c r="E336" s="28">
        <v>15.8</v>
      </c>
      <c r="F336" s="28">
        <v>0</v>
      </c>
      <c r="G336" s="28">
        <v>38.296471556424201</v>
      </c>
      <c r="H336" s="28">
        <v>0</v>
      </c>
      <c r="I336" s="28">
        <v>0</v>
      </c>
      <c r="J336" s="28">
        <v>20</v>
      </c>
      <c r="K336" s="28">
        <v>0</v>
      </c>
      <c r="L336" s="28">
        <v>0</v>
      </c>
      <c r="M336" s="28">
        <v>0</v>
      </c>
      <c r="N336" s="28">
        <v>0</v>
      </c>
      <c r="O336" s="28">
        <v>0</v>
      </c>
      <c r="P336" s="28">
        <v>282</v>
      </c>
      <c r="Q336" s="28">
        <v>729.30399999999997</v>
      </c>
      <c r="R336" s="28">
        <v>0</v>
      </c>
      <c r="S336" s="28">
        <v>0</v>
      </c>
      <c r="T336" s="28">
        <v>0</v>
      </c>
      <c r="U336" s="28">
        <v>0</v>
      </c>
      <c r="V336" s="28">
        <v>0</v>
      </c>
      <c r="W336" s="28">
        <v>22.2</v>
      </c>
      <c r="X336" s="28">
        <v>0</v>
      </c>
      <c r="Y336" s="28">
        <v>0</v>
      </c>
      <c r="Z336" s="28">
        <v>271.72727272727298</v>
      </c>
      <c r="AA336" s="28">
        <v>126.5</v>
      </c>
      <c r="AB336" s="28">
        <v>0</v>
      </c>
      <c r="AC336" s="28">
        <v>0</v>
      </c>
      <c r="AD336" s="28">
        <v>0</v>
      </c>
      <c r="AE336" s="28">
        <v>0</v>
      </c>
      <c r="AF336" s="28">
        <v>0</v>
      </c>
      <c r="AG336" s="28">
        <v>0</v>
      </c>
      <c r="AH336" s="28">
        <v>0</v>
      </c>
      <c r="AI336" s="28">
        <v>1340032.757856</v>
      </c>
      <c r="AJ336" s="28">
        <v>20734893.321359999</v>
      </c>
      <c r="AK336" s="28">
        <v>2810325.4134024</v>
      </c>
      <c r="AL336" s="28">
        <v>0</v>
      </c>
      <c r="AM336" s="28">
        <v>0</v>
      </c>
      <c r="AN336" s="28">
        <v>0</v>
      </c>
      <c r="AO336" s="28">
        <v>0</v>
      </c>
      <c r="AP336" s="28">
        <v>0</v>
      </c>
      <c r="AQ336" s="28">
        <v>41649.666239999999</v>
      </c>
      <c r="AR336" s="28">
        <v>0</v>
      </c>
      <c r="AS336" s="28">
        <v>353389.281693</v>
      </c>
      <c r="AT336" s="28">
        <v>210396.61023529299</v>
      </c>
      <c r="AU336" s="28">
        <v>0</v>
      </c>
      <c r="AV336" s="28">
        <v>0</v>
      </c>
      <c r="AW336" s="28">
        <v>0</v>
      </c>
      <c r="AX336" s="28">
        <v>0</v>
      </c>
      <c r="AY336" s="28">
        <v>0</v>
      </c>
      <c r="AZ336" s="28">
        <v>0</v>
      </c>
      <c r="BA336" s="28">
        <v>0</v>
      </c>
      <c r="BB336" s="28">
        <v>5.2569503332184297E-2</v>
      </c>
      <c r="BC336" s="28">
        <v>0.81343014725529195</v>
      </c>
      <c r="BD336" s="28">
        <v>0.11024910422395499</v>
      </c>
      <c r="BE336" s="28">
        <v>0</v>
      </c>
      <c r="BF336" s="28">
        <v>0</v>
      </c>
      <c r="BG336" s="28">
        <v>0</v>
      </c>
      <c r="BH336" s="28">
        <v>0</v>
      </c>
      <c r="BI336" s="28">
        <v>0</v>
      </c>
      <c r="BJ336" s="28">
        <v>1.6339169735605E-3</v>
      </c>
      <c r="BK336" s="28">
        <v>0</v>
      </c>
      <c r="BL336" s="28">
        <v>1.38634663314064E-2</v>
      </c>
      <c r="BM336" s="28">
        <v>8.2538618836010998E-3</v>
      </c>
      <c r="BO336" s="28">
        <v>25490687.0507866</v>
      </c>
    </row>
    <row r="337" spans="1:67" hidden="1" x14ac:dyDescent="0.25">
      <c r="A337" s="28" t="s">
        <v>192</v>
      </c>
      <c r="B337" s="28" t="s">
        <v>382</v>
      </c>
      <c r="C337" s="28">
        <v>2034</v>
      </c>
      <c r="D337" s="28">
        <v>0</v>
      </c>
      <c r="E337" s="28">
        <v>0</v>
      </c>
      <c r="F337" s="28">
        <v>28.482488919933601</v>
      </c>
      <c r="G337" s="28">
        <v>0</v>
      </c>
      <c r="H337" s="28">
        <v>0</v>
      </c>
      <c r="I337" s="28">
        <v>0</v>
      </c>
      <c r="J337" s="28">
        <v>0</v>
      </c>
      <c r="K337" s="28">
        <v>0</v>
      </c>
      <c r="L337" s="28">
        <v>0</v>
      </c>
      <c r="M337" s="28">
        <v>0</v>
      </c>
      <c r="N337" s="28">
        <v>0</v>
      </c>
      <c r="O337" s="28">
        <v>0</v>
      </c>
      <c r="P337" s="28">
        <v>22484.26</v>
      </c>
      <c r="Q337" s="28">
        <v>3566.0392999999999</v>
      </c>
      <c r="R337" s="28">
        <v>0</v>
      </c>
      <c r="S337" s="28">
        <v>2635.6</v>
      </c>
      <c r="T337" s="28">
        <v>124.8</v>
      </c>
      <c r="U337" s="28">
        <v>1163</v>
      </c>
      <c r="V337" s="28">
        <v>0</v>
      </c>
      <c r="W337" s="28">
        <v>69.099999999999994</v>
      </c>
      <c r="X337" s="28">
        <v>314</v>
      </c>
      <c r="Y337" s="28">
        <v>0.34279707109253399</v>
      </c>
      <c r="Z337" s="28">
        <v>805.90909090908997</v>
      </c>
      <c r="AA337" s="28">
        <v>274.28869589145</v>
      </c>
      <c r="AB337" s="28">
        <v>0</v>
      </c>
      <c r="AC337" s="28">
        <v>0</v>
      </c>
      <c r="AD337" s="28">
        <v>0</v>
      </c>
      <c r="AE337" s="28">
        <v>0</v>
      </c>
      <c r="AF337" s="28">
        <v>0</v>
      </c>
      <c r="AG337" s="28">
        <v>0</v>
      </c>
      <c r="AH337" s="28">
        <v>0</v>
      </c>
      <c r="AI337" s="28">
        <v>88969999.444696203</v>
      </c>
      <c r="AJ337" s="28">
        <v>9873009.9328959994</v>
      </c>
      <c r="AK337" s="28">
        <v>9206970.1382300407</v>
      </c>
      <c r="AL337" s="28">
        <v>0</v>
      </c>
      <c r="AM337" s="28">
        <v>8192748.9743999997</v>
      </c>
      <c r="AN337" s="28">
        <v>0</v>
      </c>
      <c r="AO337" s="28">
        <v>9289409.4671999998</v>
      </c>
      <c r="AP337" s="28">
        <v>0</v>
      </c>
      <c r="AQ337" s="28">
        <v>316262.85024</v>
      </c>
      <c r="AR337" s="28">
        <v>796.75506010228696</v>
      </c>
      <c r="AS337" s="28">
        <v>1004466.4049279999</v>
      </c>
      <c r="AT337" s="28">
        <v>509872.39505806798</v>
      </c>
      <c r="AU337" s="28">
        <v>0</v>
      </c>
      <c r="AV337" s="28">
        <v>0</v>
      </c>
      <c r="AW337" s="28">
        <v>0</v>
      </c>
      <c r="AX337" s="28">
        <v>0</v>
      </c>
      <c r="AY337" s="28">
        <v>0</v>
      </c>
      <c r="AZ337" s="28">
        <v>0</v>
      </c>
      <c r="BA337" s="28">
        <v>0</v>
      </c>
      <c r="BB337" s="28">
        <v>0.69855157909031096</v>
      </c>
      <c r="BC337" s="28">
        <v>7.7518340137631203E-2</v>
      </c>
      <c r="BD337" s="28">
        <v>7.2288901526809404E-2</v>
      </c>
      <c r="BE337" s="28">
        <v>0</v>
      </c>
      <c r="BF337" s="28">
        <v>6.4325702696166595E-2</v>
      </c>
      <c r="BG337" s="28">
        <v>0</v>
      </c>
      <c r="BH337" s="28">
        <v>7.2936177280327905E-2</v>
      </c>
      <c r="BI337" s="28">
        <v>0</v>
      </c>
      <c r="BJ337" s="28">
        <v>2.4831506667601999E-3</v>
      </c>
      <c r="BK337" s="29">
        <v>6.2557548483364296E-6</v>
      </c>
      <c r="BL337" s="28">
        <v>7.8866089432963991E-3</v>
      </c>
      <c r="BM337" s="28">
        <v>4.0032839038486E-3</v>
      </c>
      <c r="BN337" s="28">
        <v>3.3744509253144002</v>
      </c>
      <c r="BO337" s="28">
        <v>127363536.362708</v>
      </c>
    </row>
    <row r="338" spans="1:67" hidden="1" x14ac:dyDescent="0.25">
      <c r="A338" s="28" t="s">
        <v>194</v>
      </c>
      <c r="B338" s="28" t="s">
        <v>382</v>
      </c>
      <c r="C338" s="28">
        <v>2034</v>
      </c>
      <c r="D338" s="28">
        <v>0</v>
      </c>
      <c r="E338" s="28">
        <v>191.96158388848499</v>
      </c>
      <c r="F338" s="28">
        <v>25.553300197029301</v>
      </c>
      <c r="G338" s="28">
        <v>0</v>
      </c>
      <c r="H338" s="28">
        <v>0</v>
      </c>
      <c r="I338" s="28">
        <v>0</v>
      </c>
      <c r="J338" s="28">
        <v>59.7</v>
      </c>
      <c r="K338" s="28">
        <v>4846.3999999999996</v>
      </c>
      <c r="L338" s="28">
        <v>0</v>
      </c>
      <c r="M338" s="28">
        <v>0</v>
      </c>
      <c r="N338" s="28">
        <v>0</v>
      </c>
      <c r="O338" s="28">
        <v>0</v>
      </c>
      <c r="P338" s="28">
        <v>337.20499999999998</v>
      </c>
      <c r="Q338" s="28">
        <v>2697.6821807784099</v>
      </c>
      <c r="R338" s="28">
        <v>0</v>
      </c>
      <c r="S338" s="28">
        <v>3426.5</v>
      </c>
      <c r="T338" s="28">
        <v>2982.5908901241201</v>
      </c>
      <c r="U338" s="28">
        <v>1201.0999999999999</v>
      </c>
      <c r="V338" s="28">
        <v>0</v>
      </c>
      <c r="W338" s="28">
        <v>237.3</v>
      </c>
      <c r="X338" s="28">
        <v>0</v>
      </c>
      <c r="Y338" s="28">
        <v>1028.87757316944</v>
      </c>
      <c r="Z338" s="28">
        <v>891.45454545454504</v>
      </c>
      <c r="AA338" s="28">
        <v>2946.29586488011</v>
      </c>
      <c r="AB338" s="28">
        <v>0</v>
      </c>
      <c r="AC338" s="28">
        <v>112400.50189999399</v>
      </c>
      <c r="AD338" s="28">
        <v>27725775.2187954</v>
      </c>
      <c r="AE338" s="28">
        <v>0</v>
      </c>
      <c r="AF338" s="28">
        <v>0</v>
      </c>
      <c r="AG338" s="28">
        <v>0</v>
      </c>
      <c r="AH338" s="28">
        <v>0</v>
      </c>
      <c r="AI338" s="28">
        <v>1883347.3204548</v>
      </c>
      <c r="AJ338" s="28">
        <v>0</v>
      </c>
      <c r="AK338" s="28">
        <v>10511899.4915125</v>
      </c>
      <c r="AL338" s="28">
        <v>0</v>
      </c>
      <c r="AM338" s="28">
        <v>8983289.7953947596</v>
      </c>
      <c r="AN338" s="28">
        <v>1559598.71087865</v>
      </c>
      <c r="AO338" s="28">
        <v>9593731.4798399992</v>
      </c>
      <c r="AP338" s="28">
        <v>0</v>
      </c>
      <c r="AQ338" s="28">
        <v>325251.11615999998</v>
      </c>
      <c r="AR338" s="28">
        <v>2365315.7808925598</v>
      </c>
      <c r="AS338" s="28">
        <v>1207943.8162489999</v>
      </c>
      <c r="AT338" s="28">
        <v>6256862.9126073504</v>
      </c>
      <c r="AU338" s="28">
        <v>0</v>
      </c>
      <c r="AV338" s="28">
        <v>1.593758790014E-3</v>
      </c>
      <c r="AW338" s="28">
        <v>0.393131678399672</v>
      </c>
      <c r="AX338" s="28">
        <v>0</v>
      </c>
      <c r="AY338" s="28">
        <v>0</v>
      </c>
      <c r="AZ338" s="28">
        <v>0</v>
      </c>
      <c r="BA338" s="28">
        <v>0</v>
      </c>
      <c r="BB338" s="28">
        <v>2.6704519071409E-2</v>
      </c>
      <c r="BC338" s="28">
        <v>0</v>
      </c>
      <c r="BD338" s="28">
        <v>0.14905122246917399</v>
      </c>
      <c r="BE338" s="28">
        <v>0</v>
      </c>
      <c r="BF338" s="28">
        <v>0.127376629397907</v>
      </c>
      <c r="BG338" s="28">
        <v>2.2113995154301298E-2</v>
      </c>
      <c r="BH338" s="28">
        <v>0.136032256231684</v>
      </c>
      <c r="BI338" s="28">
        <v>0</v>
      </c>
      <c r="BJ338" s="28">
        <v>4.6118283867014999E-3</v>
      </c>
      <c r="BK338" s="28">
        <v>3.3538487402045798E-2</v>
      </c>
      <c r="BL338" s="28">
        <v>1.7127780058338999E-2</v>
      </c>
      <c r="BM338" s="28">
        <v>8.8717844638749793E-2</v>
      </c>
      <c r="BN338" s="28">
        <v>31.842954854889999</v>
      </c>
      <c r="BO338" s="28">
        <v>70525416.144685104</v>
      </c>
    </row>
    <row r="339" spans="1:67" hidden="1" x14ac:dyDescent="0.25">
      <c r="A339" s="28" t="s">
        <v>193</v>
      </c>
      <c r="B339" s="28" t="s">
        <v>382</v>
      </c>
      <c r="C339" s="28">
        <v>2034</v>
      </c>
      <c r="D339" s="28">
        <v>0</v>
      </c>
      <c r="E339" s="28">
        <v>0</v>
      </c>
      <c r="F339" s="28">
        <v>0.28404984182912002</v>
      </c>
      <c r="G339" s="28">
        <v>0</v>
      </c>
      <c r="H339" s="28">
        <v>0</v>
      </c>
      <c r="I339" s="28">
        <v>0</v>
      </c>
      <c r="J339" s="28">
        <v>0</v>
      </c>
      <c r="K339" s="28">
        <v>10630</v>
      </c>
      <c r="L339" s="28">
        <v>0</v>
      </c>
      <c r="M339" s="28">
        <v>0</v>
      </c>
      <c r="N339" s="28">
        <v>0</v>
      </c>
      <c r="O339" s="28">
        <v>0</v>
      </c>
      <c r="P339" s="28">
        <v>246</v>
      </c>
      <c r="Q339" s="28">
        <v>1560.41919999999</v>
      </c>
      <c r="R339" s="28">
        <v>0</v>
      </c>
      <c r="S339" s="28">
        <v>0</v>
      </c>
      <c r="T339" s="28">
        <v>1093.4000000000001</v>
      </c>
      <c r="U339" s="28">
        <v>0</v>
      </c>
      <c r="V339" s="28">
        <v>0</v>
      </c>
      <c r="W339" s="28">
        <v>5.4</v>
      </c>
      <c r="X339" s="28">
        <v>0</v>
      </c>
      <c r="Y339" s="28">
        <v>0.47925506958309</v>
      </c>
      <c r="Z339" s="28">
        <v>259.54545454545399</v>
      </c>
      <c r="AA339" s="28">
        <v>1236.93266794738</v>
      </c>
      <c r="AB339" s="28">
        <v>0</v>
      </c>
      <c r="AC339" s="28">
        <v>0</v>
      </c>
      <c r="AD339" s="28">
        <v>1220145.5951360399</v>
      </c>
      <c r="AE339" s="28">
        <v>0</v>
      </c>
      <c r="AF339" s="28">
        <v>0</v>
      </c>
      <c r="AG339" s="28">
        <v>0</v>
      </c>
      <c r="AH339" s="28">
        <v>0</v>
      </c>
      <c r="AI339" s="28">
        <v>1991034.5915999999</v>
      </c>
      <c r="AJ339" s="28">
        <v>0</v>
      </c>
      <c r="AK339" s="28">
        <v>5486473.3809825499</v>
      </c>
      <c r="AL339" s="28">
        <v>0</v>
      </c>
      <c r="AM339" s="28">
        <v>0</v>
      </c>
      <c r="AN339" s="28">
        <v>191615</v>
      </c>
      <c r="AO339" s="28">
        <v>0</v>
      </c>
      <c r="AP339" s="28">
        <v>0</v>
      </c>
      <c r="AQ339" s="28">
        <v>24715.186559999998</v>
      </c>
      <c r="AR339" s="28">
        <v>1085.75359710264</v>
      </c>
      <c r="AS339" s="28">
        <v>351401.24961200001</v>
      </c>
      <c r="AT339" s="28">
        <v>2380649.2098003398</v>
      </c>
      <c r="AU339" s="28">
        <v>0</v>
      </c>
      <c r="AV339" s="28">
        <v>0</v>
      </c>
      <c r="AW339" s="28">
        <v>0.104759425382663</v>
      </c>
      <c r="AX339" s="28">
        <v>0</v>
      </c>
      <c r="AY339" s="28">
        <v>0</v>
      </c>
      <c r="AZ339" s="28">
        <v>0</v>
      </c>
      <c r="BA339" s="28">
        <v>0</v>
      </c>
      <c r="BB339" s="28">
        <v>0.17094651700952601</v>
      </c>
      <c r="BC339" s="28">
        <v>0</v>
      </c>
      <c r="BD339" s="28">
        <v>0.47105837291895303</v>
      </c>
      <c r="BE339" s="28">
        <v>0</v>
      </c>
      <c r="BF339" s="28">
        <v>0</v>
      </c>
      <c r="BG339" s="28">
        <v>1.6451706562494998E-2</v>
      </c>
      <c r="BH339" s="28">
        <v>0</v>
      </c>
      <c r="BI339" s="28">
        <v>0</v>
      </c>
      <c r="BJ339" s="28">
        <v>2.1219998273749002E-3</v>
      </c>
      <c r="BK339" s="29">
        <v>9.3220779055429399E-5</v>
      </c>
      <c r="BL339" s="28">
        <v>3.0170655973231202E-2</v>
      </c>
      <c r="BM339" s="28">
        <v>0.20439810154669999</v>
      </c>
      <c r="BN339" s="28">
        <v>1.2057061539812399</v>
      </c>
      <c r="BO339" s="28">
        <v>11647119.967288001</v>
      </c>
    </row>
    <row r="340" spans="1:67" hidden="1" x14ac:dyDescent="0.25">
      <c r="A340" s="28" t="s">
        <v>195</v>
      </c>
      <c r="B340" s="28" t="s">
        <v>382</v>
      </c>
      <c r="C340" s="28">
        <v>2034</v>
      </c>
      <c r="D340" s="28">
        <v>0</v>
      </c>
      <c r="E340" s="28">
        <v>0</v>
      </c>
      <c r="F340" s="28">
        <v>131.37594186708799</v>
      </c>
      <c r="G340" s="28">
        <v>3.04521334252181</v>
      </c>
      <c r="H340" s="28">
        <v>0</v>
      </c>
      <c r="I340" s="28">
        <v>0</v>
      </c>
      <c r="J340" s="28">
        <v>0</v>
      </c>
      <c r="K340" s="28">
        <v>4202</v>
      </c>
      <c r="L340" s="28">
        <v>0</v>
      </c>
      <c r="M340" s="28">
        <v>0</v>
      </c>
      <c r="N340" s="28">
        <v>0</v>
      </c>
      <c r="O340" s="28">
        <v>0</v>
      </c>
      <c r="P340" s="28">
        <v>308.3</v>
      </c>
      <c r="Q340" s="28">
        <v>8108.2236664382099</v>
      </c>
      <c r="R340" s="28">
        <v>0</v>
      </c>
      <c r="S340" s="28">
        <v>94</v>
      </c>
      <c r="T340" s="28">
        <v>150</v>
      </c>
      <c r="U340" s="28">
        <v>0</v>
      </c>
      <c r="V340" s="28">
        <v>0</v>
      </c>
      <c r="W340" s="28">
        <v>0</v>
      </c>
      <c r="X340" s="28">
        <v>0</v>
      </c>
      <c r="Y340" s="28">
        <v>0</v>
      </c>
      <c r="Z340" s="28">
        <v>51.363636363636303</v>
      </c>
      <c r="AA340" s="28">
        <v>92</v>
      </c>
      <c r="AB340" s="28">
        <v>0</v>
      </c>
      <c r="AC340" s="28">
        <v>0</v>
      </c>
      <c r="AD340" s="28">
        <v>29086220.0751835</v>
      </c>
      <c r="AE340" s="28">
        <v>0</v>
      </c>
      <c r="AF340" s="28">
        <v>0</v>
      </c>
      <c r="AG340" s="28">
        <v>0</v>
      </c>
      <c r="AH340" s="28">
        <v>0</v>
      </c>
      <c r="AI340" s="28">
        <v>893051.88866399997</v>
      </c>
      <c r="AJ340" s="28">
        <v>0</v>
      </c>
      <c r="AK340" s="28">
        <v>33719277.675685599</v>
      </c>
      <c r="AL340" s="28">
        <v>0</v>
      </c>
      <c r="AM340" s="28">
        <v>458297.50133333198</v>
      </c>
      <c r="AN340" s="28">
        <v>223342.04180000001</v>
      </c>
      <c r="AO340" s="28">
        <v>0</v>
      </c>
      <c r="AP340" s="28">
        <v>0</v>
      </c>
      <c r="AQ340" s="28">
        <v>0</v>
      </c>
      <c r="AR340" s="28">
        <v>0</v>
      </c>
      <c r="AS340" s="28">
        <v>82961.970421275604</v>
      </c>
      <c r="AT340" s="28">
        <v>192374.66225371699</v>
      </c>
      <c r="AU340" s="28">
        <v>0</v>
      </c>
      <c r="AV340" s="28">
        <v>0</v>
      </c>
      <c r="AW340" s="28">
        <v>0.449864411562514</v>
      </c>
      <c r="AX340" s="28">
        <v>0</v>
      </c>
      <c r="AY340" s="28">
        <v>0</v>
      </c>
      <c r="AZ340" s="28">
        <v>0</v>
      </c>
      <c r="BA340" s="28">
        <v>0</v>
      </c>
      <c r="BB340" s="28">
        <v>1.3812460379868901E-2</v>
      </c>
      <c r="BC340" s="28">
        <v>0</v>
      </c>
      <c r="BD340" s="28">
        <v>0.52152197744070705</v>
      </c>
      <c r="BE340" s="28">
        <v>0</v>
      </c>
      <c r="BF340" s="28">
        <v>7.0882959430605E-3</v>
      </c>
      <c r="BG340" s="28">
        <v>3.4543380319552001E-3</v>
      </c>
      <c r="BH340" s="28">
        <v>0</v>
      </c>
      <c r="BI340" s="28">
        <v>0</v>
      </c>
      <c r="BJ340" s="28">
        <v>0</v>
      </c>
      <c r="BK340" s="28">
        <v>0</v>
      </c>
      <c r="BL340" s="28">
        <v>1.2831381289545999E-3</v>
      </c>
      <c r="BM340" s="28">
        <v>2.9753785129385999E-3</v>
      </c>
      <c r="BN340" s="28">
        <v>30.921355804406101</v>
      </c>
      <c r="BO340" s="28">
        <v>64655525.815341398</v>
      </c>
    </row>
    <row r="341" spans="1:67" hidden="1" x14ac:dyDescent="0.25">
      <c r="A341" s="28" t="s">
        <v>146</v>
      </c>
      <c r="B341" s="28" t="s">
        <v>382</v>
      </c>
      <c r="C341" s="28">
        <v>2036</v>
      </c>
      <c r="D341" s="28">
        <v>0</v>
      </c>
      <c r="E341" s="28">
        <v>0</v>
      </c>
      <c r="F341" s="28">
        <v>8.5614043572311491</v>
      </c>
      <c r="G341" s="28">
        <v>0</v>
      </c>
      <c r="H341" s="28">
        <v>0</v>
      </c>
      <c r="I341" s="28">
        <v>0</v>
      </c>
      <c r="J341" s="28">
        <v>0</v>
      </c>
      <c r="K341" s="28">
        <v>4730.3</v>
      </c>
      <c r="L341" s="28">
        <v>0</v>
      </c>
      <c r="M341" s="28">
        <v>0</v>
      </c>
      <c r="N341" s="28">
        <v>0</v>
      </c>
      <c r="O341" s="28">
        <v>0</v>
      </c>
      <c r="P341" s="28">
        <v>3144</v>
      </c>
      <c r="Q341" s="28">
        <v>0</v>
      </c>
      <c r="R341" s="28">
        <v>0</v>
      </c>
      <c r="S341" s="28">
        <v>9623.5</v>
      </c>
      <c r="T341" s="28">
        <v>2255</v>
      </c>
      <c r="U341" s="28">
        <v>5525.4</v>
      </c>
      <c r="V341" s="28">
        <v>0</v>
      </c>
      <c r="W341" s="28">
        <v>805.1</v>
      </c>
      <c r="X341" s="28">
        <v>0</v>
      </c>
      <c r="Y341" s="28">
        <v>316.07794194464998</v>
      </c>
      <c r="Z341" s="28">
        <v>585.36363636363603</v>
      </c>
      <c r="AA341" s="28">
        <v>617.52205132418499</v>
      </c>
      <c r="AB341" s="28">
        <v>0</v>
      </c>
      <c r="AC341" s="28">
        <v>0</v>
      </c>
      <c r="AD341" s="28">
        <v>33547877.941440001</v>
      </c>
      <c r="AE341" s="28">
        <v>0</v>
      </c>
      <c r="AF341" s="28">
        <v>0</v>
      </c>
      <c r="AG341" s="28">
        <v>0</v>
      </c>
      <c r="AH341" s="28">
        <v>0</v>
      </c>
      <c r="AI341" s="28">
        <v>8518086.4723679908</v>
      </c>
      <c r="AJ341" s="28">
        <v>0</v>
      </c>
      <c r="AK341" s="28">
        <v>0</v>
      </c>
      <c r="AL341" s="28">
        <v>0</v>
      </c>
      <c r="AM341" s="28">
        <v>17216751.195221301</v>
      </c>
      <c r="AN341" s="28">
        <v>4635758.4516799999</v>
      </c>
      <c r="AO341" s="28">
        <v>44133880.541759998</v>
      </c>
      <c r="AP341" s="28">
        <v>0</v>
      </c>
      <c r="AQ341" s="28">
        <v>492203.17035999999</v>
      </c>
      <c r="AR341" s="28">
        <v>693704.25663703505</v>
      </c>
      <c r="AS341" s="28">
        <v>885952.83080799901</v>
      </c>
      <c r="AT341" s="28">
        <v>1253808.26358179</v>
      </c>
      <c r="AU341" s="28">
        <v>0</v>
      </c>
      <c r="AV341" s="28">
        <v>0</v>
      </c>
      <c r="AW341" s="28">
        <v>0.301207338759582</v>
      </c>
      <c r="AX341" s="28">
        <v>0</v>
      </c>
      <c r="AY341" s="28">
        <v>0</v>
      </c>
      <c r="AZ341" s="28">
        <v>0</v>
      </c>
      <c r="BA341" s="28">
        <v>0</v>
      </c>
      <c r="BB341" s="28">
        <v>7.6479059633654894E-2</v>
      </c>
      <c r="BC341" s="28">
        <v>0</v>
      </c>
      <c r="BD341" s="28">
        <v>0</v>
      </c>
      <c r="BE341" s="28">
        <v>0</v>
      </c>
      <c r="BF341" s="28">
        <v>0.15457942879876499</v>
      </c>
      <c r="BG341" s="28">
        <v>4.1621841739145203E-2</v>
      </c>
      <c r="BH341" s="28">
        <v>0.39625304260142502</v>
      </c>
      <c r="BI341" s="28">
        <v>0</v>
      </c>
      <c r="BJ341" s="28">
        <v>4.4192126647162001E-3</v>
      </c>
      <c r="BK341" s="28">
        <v>6.2283764532757996E-3</v>
      </c>
      <c r="BL341" s="28">
        <v>7.9544671916360003E-3</v>
      </c>
      <c r="BM341" s="28">
        <v>1.12572321577975E-2</v>
      </c>
      <c r="BN341" s="28">
        <v>44.381198667552802</v>
      </c>
      <c r="BO341" s="28">
        <v>111378023.12385599</v>
      </c>
    </row>
    <row r="342" spans="1:67" hidden="1" x14ac:dyDescent="0.25">
      <c r="A342" s="28" t="s">
        <v>149</v>
      </c>
      <c r="B342" s="28" t="s">
        <v>382</v>
      </c>
      <c r="C342" s="28">
        <v>2036</v>
      </c>
      <c r="D342" s="28">
        <v>0</v>
      </c>
      <c r="E342" s="28">
        <v>20.085069661042599</v>
      </c>
      <c r="F342" s="28">
        <v>58.912549580453501</v>
      </c>
      <c r="G342" s="28">
        <v>0.31786853204402898</v>
      </c>
      <c r="H342" s="28">
        <v>0</v>
      </c>
      <c r="I342" s="28">
        <v>0</v>
      </c>
      <c r="J342" s="28">
        <v>8</v>
      </c>
      <c r="K342" s="28">
        <v>3525.8</v>
      </c>
      <c r="L342" s="28">
        <v>0</v>
      </c>
      <c r="M342" s="28">
        <v>0</v>
      </c>
      <c r="N342" s="28">
        <v>0</v>
      </c>
      <c r="O342" s="28">
        <v>0</v>
      </c>
      <c r="P342" s="28">
        <v>1355</v>
      </c>
      <c r="Q342" s="28">
        <v>0</v>
      </c>
      <c r="R342" s="28">
        <v>0</v>
      </c>
      <c r="S342" s="28">
        <v>4548.8</v>
      </c>
      <c r="T342" s="28">
        <v>715.6</v>
      </c>
      <c r="U342" s="28">
        <v>1817.8</v>
      </c>
      <c r="V342" s="28">
        <v>0</v>
      </c>
      <c r="W342" s="28">
        <v>266.60000000000002</v>
      </c>
      <c r="X342" s="28">
        <v>28</v>
      </c>
      <c r="Y342" s="28">
        <v>27.206118178670899</v>
      </c>
      <c r="Z342" s="28">
        <v>590.72727272727298</v>
      </c>
      <c r="AA342" s="28">
        <v>656.72200888459702</v>
      </c>
      <c r="AB342" s="28">
        <v>0</v>
      </c>
      <c r="AC342" s="28">
        <v>0</v>
      </c>
      <c r="AD342" s="28">
        <v>12464285.932800001</v>
      </c>
      <c r="AE342" s="28">
        <v>0</v>
      </c>
      <c r="AF342" s="28">
        <v>0</v>
      </c>
      <c r="AG342" s="28">
        <v>0</v>
      </c>
      <c r="AH342" s="28">
        <v>0</v>
      </c>
      <c r="AI342" s="28">
        <v>3068094.9574079998</v>
      </c>
      <c r="AJ342" s="28">
        <v>0</v>
      </c>
      <c r="AK342" s="28">
        <v>0</v>
      </c>
      <c r="AL342" s="28">
        <v>0</v>
      </c>
      <c r="AM342" s="28">
        <v>921845.15098782897</v>
      </c>
      <c r="AN342" s="28">
        <v>126769.89163658601</v>
      </c>
      <c r="AO342" s="28">
        <v>14519594.60832</v>
      </c>
      <c r="AP342" s="28">
        <v>0</v>
      </c>
      <c r="AQ342" s="28">
        <v>40276.600319999998</v>
      </c>
      <c r="AR342" s="28">
        <v>69769.570502949195</v>
      </c>
      <c r="AS342" s="28">
        <v>870069.63789799996</v>
      </c>
      <c r="AT342" s="28">
        <v>1390621.1782824099</v>
      </c>
      <c r="AU342" s="28">
        <v>0</v>
      </c>
      <c r="AV342" s="28">
        <v>0</v>
      </c>
      <c r="AW342" s="28">
        <v>0.37238696081938</v>
      </c>
      <c r="AX342" s="28">
        <v>0</v>
      </c>
      <c r="AY342" s="28">
        <v>0</v>
      </c>
      <c r="AZ342" s="28">
        <v>0</v>
      </c>
      <c r="BA342" s="28">
        <v>0</v>
      </c>
      <c r="BB342" s="28">
        <v>9.1663378299744594E-2</v>
      </c>
      <c r="BC342" s="28">
        <v>0</v>
      </c>
      <c r="BD342" s="28">
        <v>0</v>
      </c>
      <c r="BE342" s="28">
        <v>0</v>
      </c>
      <c r="BF342" s="28">
        <v>2.75413381860155E-2</v>
      </c>
      <c r="BG342" s="28">
        <v>3.7874175002454999E-3</v>
      </c>
      <c r="BH342" s="28">
        <v>0.43379201485528901</v>
      </c>
      <c r="BI342" s="28">
        <v>0</v>
      </c>
      <c r="BJ342" s="28">
        <v>1.2033164888999E-3</v>
      </c>
      <c r="BK342" s="28">
        <v>2.0844578227218E-3</v>
      </c>
      <c r="BL342" s="28">
        <v>2.59944765311774E-2</v>
      </c>
      <c r="BM342" s="28">
        <v>4.15466394965254E-2</v>
      </c>
      <c r="BN342" s="28">
        <v>12.088862257936301</v>
      </c>
      <c r="BO342" s="28">
        <v>33471327.528155699</v>
      </c>
    </row>
    <row r="343" spans="1:67" hidden="1" x14ac:dyDescent="0.25">
      <c r="A343" s="28" t="s">
        <v>148</v>
      </c>
      <c r="B343" s="28" t="s">
        <v>382</v>
      </c>
      <c r="C343" s="28">
        <v>2036</v>
      </c>
      <c r="D343" s="28">
        <v>0</v>
      </c>
      <c r="E343" s="28">
        <v>996.02975000000004</v>
      </c>
      <c r="F343" s="28">
        <v>1285.17316505079</v>
      </c>
      <c r="G343" s="28">
        <v>582.28981251160496</v>
      </c>
      <c r="H343" s="28">
        <v>0</v>
      </c>
      <c r="I343" s="28">
        <v>0</v>
      </c>
      <c r="J343" s="28">
        <v>25.9</v>
      </c>
      <c r="K343" s="28">
        <v>996</v>
      </c>
      <c r="L343" s="28">
        <v>302.39999999999998</v>
      </c>
      <c r="M343" s="28">
        <v>0</v>
      </c>
      <c r="N343" s="28">
        <v>0</v>
      </c>
      <c r="O343" s="28">
        <v>0</v>
      </c>
      <c r="P343" s="28">
        <v>2589</v>
      </c>
      <c r="Q343" s="28">
        <v>776.87739999999997</v>
      </c>
      <c r="R343" s="28">
        <v>0</v>
      </c>
      <c r="S343" s="28">
        <v>10748.024270706799</v>
      </c>
      <c r="T343" s="28">
        <v>2339.6082435181202</v>
      </c>
      <c r="U343" s="28">
        <v>3937</v>
      </c>
      <c r="V343" s="28">
        <v>0</v>
      </c>
      <c r="W343" s="28">
        <v>6</v>
      </c>
      <c r="X343" s="28">
        <v>550.10949548676399</v>
      </c>
      <c r="Y343" s="28">
        <v>2111.2132921140801</v>
      </c>
      <c r="Z343" s="28">
        <v>2670.1818181818198</v>
      </c>
      <c r="AA343" s="28">
        <v>7904.0527853945196</v>
      </c>
      <c r="AB343" s="28">
        <v>0</v>
      </c>
      <c r="AC343" s="28">
        <v>0</v>
      </c>
      <c r="AD343" s="28">
        <v>6787045.5455999998</v>
      </c>
      <c r="AE343" s="28">
        <v>1745547.63493644</v>
      </c>
      <c r="AF343" s="28">
        <v>0</v>
      </c>
      <c r="AG343" s="28">
        <v>0</v>
      </c>
      <c r="AH343" s="28">
        <v>0</v>
      </c>
      <c r="AI343" s="28">
        <v>8349024.8330863304</v>
      </c>
      <c r="AJ343" s="28">
        <v>0</v>
      </c>
      <c r="AK343" s="28">
        <v>2127364.9841756402</v>
      </c>
      <c r="AL343" s="28">
        <v>0</v>
      </c>
      <c r="AM343" s="28">
        <v>15492172.946743</v>
      </c>
      <c r="AN343" s="28">
        <v>2418719.6682295999</v>
      </c>
      <c r="AO343" s="28">
        <v>31446607.972800002</v>
      </c>
      <c r="AP343" s="28">
        <v>0</v>
      </c>
      <c r="AQ343" s="28">
        <v>27461.3184</v>
      </c>
      <c r="AR343" s="28">
        <v>6530760.1827632198</v>
      </c>
      <c r="AS343" s="28">
        <v>5060177.9033610001</v>
      </c>
      <c r="AT343" s="28">
        <v>21786999.043808699</v>
      </c>
      <c r="AU343" s="28">
        <v>0</v>
      </c>
      <c r="AV343" s="28">
        <v>0</v>
      </c>
      <c r="AW343" s="28">
        <v>6.6688808440616004E-2</v>
      </c>
      <c r="AX343" s="28">
        <v>1.71515707487352E-2</v>
      </c>
      <c r="AY343" s="28">
        <v>0</v>
      </c>
      <c r="AZ343" s="28">
        <v>0</v>
      </c>
      <c r="BA343" s="28">
        <v>0</v>
      </c>
      <c r="BB343" s="28">
        <v>8.2036655569609596E-2</v>
      </c>
      <c r="BC343" s="28">
        <v>0</v>
      </c>
      <c r="BD343" s="28">
        <v>2.0903268581266201E-2</v>
      </c>
      <c r="BE343" s="28">
        <v>0</v>
      </c>
      <c r="BF343" s="28">
        <v>0.15222449105915101</v>
      </c>
      <c r="BG343" s="28">
        <v>2.3766089610329E-2</v>
      </c>
      <c r="BH343" s="28">
        <v>0.30899112155874198</v>
      </c>
      <c r="BI343" s="28">
        <v>0</v>
      </c>
      <c r="BJ343" s="28">
        <v>2.6983207789009998E-4</v>
      </c>
      <c r="BK343" s="28">
        <v>6.4170574939231007E-2</v>
      </c>
      <c r="BL343" s="28">
        <v>4.9720785370513797E-2</v>
      </c>
      <c r="BM343" s="28">
        <v>0.21407680204391499</v>
      </c>
      <c r="BN343" s="28">
        <v>14.4912572965519</v>
      </c>
      <c r="BO343" s="28">
        <v>101771882.033904</v>
      </c>
    </row>
    <row r="344" spans="1:67" x14ac:dyDescent="0.25">
      <c r="A344" s="28" t="s">
        <v>150</v>
      </c>
      <c r="B344" s="28" t="s">
        <v>382</v>
      </c>
      <c r="C344" s="28">
        <v>2036</v>
      </c>
      <c r="D344" s="28">
        <v>0</v>
      </c>
      <c r="E344" s="28">
        <v>200.45999999999901</v>
      </c>
      <c r="F344" s="28">
        <v>1538.7453414996201</v>
      </c>
      <c r="G344" s="28">
        <v>1476.4182411412201</v>
      </c>
      <c r="H344" s="28">
        <v>0</v>
      </c>
      <c r="I344" s="28">
        <v>0</v>
      </c>
      <c r="J344" s="28">
        <v>545.1</v>
      </c>
      <c r="K344" s="28">
        <v>0</v>
      </c>
      <c r="L344" s="28">
        <v>965.54700000000003</v>
      </c>
      <c r="M344" s="28">
        <v>0</v>
      </c>
      <c r="N344" s="28">
        <v>2736.52277</v>
      </c>
      <c r="O344" s="28">
        <v>0</v>
      </c>
      <c r="P344" s="28">
        <v>10912.468545653201</v>
      </c>
      <c r="Q344" s="28">
        <v>9126.41107017172</v>
      </c>
      <c r="R344" s="28">
        <v>0</v>
      </c>
      <c r="S344" s="28">
        <v>19692.7</v>
      </c>
      <c r="T344" s="28">
        <v>12308.7748869405</v>
      </c>
      <c r="U344" s="28">
        <v>0</v>
      </c>
      <c r="V344" s="28">
        <v>0</v>
      </c>
      <c r="W344" s="28">
        <v>837.8</v>
      </c>
      <c r="X344" s="28">
        <v>11469.7181732261</v>
      </c>
      <c r="Y344" s="28">
        <v>3768.3379361544198</v>
      </c>
      <c r="Z344" s="30">
        <v>17612.727272727199</v>
      </c>
      <c r="AA344" s="28">
        <v>38019.953209320498</v>
      </c>
      <c r="AB344" s="28">
        <v>0</v>
      </c>
      <c r="AC344" s="28">
        <v>285589.00687500002</v>
      </c>
      <c r="AD344" s="28">
        <v>0</v>
      </c>
      <c r="AE344" s="28">
        <v>2662630.4111299198</v>
      </c>
      <c r="AF344" s="28">
        <v>0</v>
      </c>
      <c r="AG344" s="28">
        <v>18589038.795414899</v>
      </c>
      <c r="AH344" s="28">
        <v>0</v>
      </c>
      <c r="AI344" s="28">
        <v>33817275.074920498</v>
      </c>
      <c r="AJ344" s="28">
        <v>0</v>
      </c>
      <c r="AK344" s="28">
        <v>22601005.023575101</v>
      </c>
      <c r="AL344" s="28">
        <v>0</v>
      </c>
      <c r="AM344" s="28">
        <v>34930716.342009299</v>
      </c>
      <c r="AN344" s="28">
        <v>6466864.0805759402</v>
      </c>
      <c r="AO344" s="28">
        <v>0</v>
      </c>
      <c r="AP344" s="28">
        <v>0</v>
      </c>
      <c r="AQ344" s="28">
        <v>1431292.3334399899</v>
      </c>
      <c r="AR344" s="28">
        <v>11042413.864395</v>
      </c>
      <c r="AS344" s="28">
        <v>30624195.096400999</v>
      </c>
      <c r="AT344" s="28">
        <v>105244407.406921</v>
      </c>
      <c r="AU344" s="28">
        <v>0</v>
      </c>
      <c r="AV344" s="28">
        <v>1.0668430522357E-3</v>
      </c>
      <c r="AW344" s="28">
        <v>0</v>
      </c>
      <c r="AX344" s="28">
        <v>9.9464919391268995E-3</v>
      </c>
      <c r="AY344" s="28">
        <v>0</v>
      </c>
      <c r="AZ344" s="28">
        <v>6.9441002311789304E-2</v>
      </c>
      <c r="BA344" s="28">
        <v>0</v>
      </c>
      <c r="BB344" s="28">
        <v>0.12632742889509599</v>
      </c>
      <c r="BC344" s="28">
        <v>0</v>
      </c>
      <c r="BD344" s="28">
        <v>8.4428057812109394E-2</v>
      </c>
      <c r="BE344" s="28">
        <v>0</v>
      </c>
      <c r="BF344" s="28">
        <v>0.130486787453271</v>
      </c>
      <c r="BG344" s="28">
        <v>2.4157544051178401E-2</v>
      </c>
      <c r="BH344" s="28">
        <v>0</v>
      </c>
      <c r="BI344" s="28">
        <v>0</v>
      </c>
      <c r="BJ344" s="28">
        <v>5.3467193935690001E-3</v>
      </c>
      <c r="BK344" s="28">
        <v>4.1249915884533202E-2</v>
      </c>
      <c r="BL344" s="28">
        <v>0.114399395573395</v>
      </c>
      <c r="BM344" s="28">
        <v>0.393149813633694</v>
      </c>
      <c r="BN344" s="28">
        <v>17.251548586753501</v>
      </c>
      <c r="BO344" s="28">
        <v>267695427.43565801</v>
      </c>
    </row>
    <row r="345" spans="1:67" hidden="1" x14ac:dyDescent="0.25">
      <c r="A345" s="28" t="s">
        <v>151</v>
      </c>
      <c r="B345" s="28" t="s">
        <v>382</v>
      </c>
      <c r="C345" s="28">
        <v>2036</v>
      </c>
      <c r="D345" s="28">
        <v>0</v>
      </c>
      <c r="E345" s="28">
        <v>450</v>
      </c>
      <c r="F345" s="28">
        <v>165.37173660050499</v>
      </c>
      <c r="G345" s="28">
        <v>69.627129085213895</v>
      </c>
      <c r="H345" s="28">
        <v>0</v>
      </c>
      <c r="I345" s="28">
        <v>0</v>
      </c>
      <c r="J345" s="28">
        <v>17.600000000000001</v>
      </c>
      <c r="K345" s="28">
        <v>1652.1</v>
      </c>
      <c r="L345" s="28">
        <v>30</v>
      </c>
      <c r="M345" s="28">
        <v>0</v>
      </c>
      <c r="N345" s="28">
        <v>0</v>
      </c>
      <c r="O345" s="28">
        <v>0</v>
      </c>
      <c r="P345" s="28">
        <v>672.21</v>
      </c>
      <c r="Q345" s="28">
        <v>10842.0696932388</v>
      </c>
      <c r="R345" s="28">
        <v>0</v>
      </c>
      <c r="S345" s="28">
        <v>3221.6</v>
      </c>
      <c r="T345" s="28">
        <v>2591</v>
      </c>
      <c r="U345" s="28">
        <v>0</v>
      </c>
      <c r="V345" s="28">
        <v>0</v>
      </c>
      <c r="W345" s="28">
        <v>24.4</v>
      </c>
      <c r="X345" s="28">
        <v>568.07439464093602</v>
      </c>
      <c r="Y345" s="28">
        <v>1091.0583775088401</v>
      </c>
      <c r="Z345" s="28">
        <v>1934.9090909090901</v>
      </c>
      <c r="AA345" s="28">
        <v>1914.9533787419</v>
      </c>
      <c r="AB345" s="28">
        <v>0</v>
      </c>
      <c r="AC345" s="28">
        <v>9250.56</v>
      </c>
      <c r="AD345" s="28">
        <v>11707524.570783</v>
      </c>
      <c r="AE345" s="28">
        <v>82729.180800000002</v>
      </c>
      <c r="AF345" s="28">
        <v>0</v>
      </c>
      <c r="AG345" s="28">
        <v>0</v>
      </c>
      <c r="AH345" s="28">
        <v>0</v>
      </c>
      <c r="AI345" s="28">
        <v>1711482.5482656001</v>
      </c>
      <c r="AJ345" s="28">
        <v>0</v>
      </c>
      <c r="AK345" s="28">
        <v>39127132.226601198</v>
      </c>
      <c r="AL345" s="28">
        <v>0</v>
      </c>
      <c r="AM345" s="28">
        <v>2507692.8077564701</v>
      </c>
      <c r="AN345" s="28">
        <v>1207829.0331999999</v>
      </c>
      <c r="AO345" s="28">
        <v>0</v>
      </c>
      <c r="AP345" s="28">
        <v>0</v>
      </c>
      <c r="AQ345" s="28">
        <v>38347.744319999998</v>
      </c>
      <c r="AR345" s="28">
        <v>3135818.79786136</v>
      </c>
      <c r="AS345" s="28">
        <v>3306541.4548760001</v>
      </c>
      <c r="AT345" s="28">
        <v>4715330.5146785602</v>
      </c>
      <c r="AU345" s="28">
        <v>0</v>
      </c>
      <c r="AV345" s="28">
        <v>1.369445432873E-4</v>
      </c>
      <c r="AW345" s="28">
        <v>0.17331724840131499</v>
      </c>
      <c r="AX345" s="28">
        <v>1.2247161124507001E-3</v>
      </c>
      <c r="AY345" s="28">
        <v>0</v>
      </c>
      <c r="AZ345" s="28">
        <v>0</v>
      </c>
      <c r="BA345" s="28">
        <v>0</v>
      </c>
      <c r="BB345" s="28">
        <v>2.5336649447870799E-2</v>
      </c>
      <c r="BC345" s="28">
        <v>0</v>
      </c>
      <c r="BD345" s="28">
        <v>0.57923490609384898</v>
      </c>
      <c r="BE345" s="28">
        <v>0</v>
      </c>
      <c r="BF345" s="28">
        <v>3.7123681837983202E-2</v>
      </c>
      <c r="BG345" s="28">
        <v>1.7880603479223999E-2</v>
      </c>
      <c r="BH345" s="28">
        <v>0</v>
      </c>
      <c r="BI345" s="28">
        <v>0</v>
      </c>
      <c r="BJ345" s="28">
        <v>5.6769691045749999E-4</v>
      </c>
      <c r="BK345" s="28">
        <v>4.6422408276363701E-2</v>
      </c>
      <c r="BL345" s="28">
        <v>4.89497727055088E-2</v>
      </c>
      <c r="BM345" s="28">
        <v>6.9805372191688295E-2</v>
      </c>
      <c r="BN345" s="28">
        <v>13.489325975987001</v>
      </c>
      <c r="BO345" s="28">
        <v>67549679.439142302</v>
      </c>
    </row>
    <row r="346" spans="1:67" hidden="1" x14ac:dyDescent="0.25">
      <c r="A346" s="28" t="s">
        <v>152</v>
      </c>
      <c r="B346" s="28" t="s">
        <v>382</v>
      </c>
      <c r="C346" s="28">
        <v>2036</v>
      </c>
      <c r="D346" s="28">
        <v>0</v>
      </c>
      <c r="E346" s="28">
        <v>0</v>
      </c>
      <c r="F346" s="28">
        <v>203.08004775314299</v>
      </c>
      <c r="G346" s="28">
        <v>28.3866265721601</v>
      </c>
      <c r="H346" s="28">
        <v>0</v>
      </c>
      <c r="I346" s="28">
        <v>0</v>
      </c>
      <c r="J346" s="28">
        <v>63.5</v>
      </c>
      <c r="K346" s="28">
        <v>0</v>
      </c>
      <c r="L346" s="28">
        <v>0</v>
      </c>
      <c r="M346" s="28">
        <v>0</v>
      </c>
      <c r="N346" s="28">
        <v>0</v>
      </c>
      <c r="O346" s="28">
        <v>0</v>
      </c>
      <c r="P346" s="28">
        <v>124</v>
      </c>
      <c r="Q346" s="28">
        <v>462.69630000000001</v>
      </c>
      <c r="R346" s="28">
        <v>0</v>
      </c>
      <c r="S346" s="28">
        <v>3949.1</v>
      </c>
      <c r="T346" s="28">
        <v>1005.5</v>
      </c>
      <c r="U346" s="28">
        <v>2073.1</v>
      </c>
      <c r="V346" s="28">
        <v>0</v>
      </c>
      <c r="W346" s="28">
        <v>474.20764308323203</v>
      </c>
      <c r="X346" s="28">
        <v>0</v>
      </c>
      <c r="Y346" s="28">
        <v>6.2632704631399099</v>
      </c>
      <c r="Z346" s="28">
        <v>1011.45454545455</v>
      </c>
      <c r="AA346" s="28">
        <v>1139.86313409438</v>
      </c>
      <c r="AB346" s="28">
        <v>0</v>
      </c>
      <c r="AC346" s="28">
        <v>189125.22065049299</v>
      </c>
      <c r="AD346" s="28">
        <v>0</v>
      </c>
      <c r="AE346" s="28">
        <v>0</v>
      </c>
      <c r="AF346" s="28">
        <v>0</v>
      </c>
      <c r="AG346" s="28">
        <v>0</v>
      </c>
      <c r="AH346" s="28">
        <v>0</v>
      </c>
      <c r="AI346" s="28">
        <v>477671.07009599998</v>
      </c>
      <c r="AJ346" s="28">
        <v>0</v>
      </c>
      <c r="AK346" s="28">
        <v>1474430.6326546699</v>
      </c>
      <c r="AL346" s="28">
        <v>0</v>
      </c>
      <c r="AM346" s="28">
        <v>13927261.361181101</v>
      </c>
      <c r="AN346" s="28">
        <v>463119.656176997</v>
      </c>
      <c r="AO346" s="28">
        <v>16558791.716639999</v>
      </c>
      <c r="AP346" s="28">
        <v>0</v>
      </c>
      <c r="AQ346" s="28">
        <v>739624.84223999898</v>
      </c>
      <c r="AR346" s="28">
        <v>12725.920627106199</v>
      </c>
      <c r="AS346" s="28">
        <v>1384743.7957899999</v>
      </c>
      <c r="AT346" s="28">
        <v>2216129.9107897501</v>
      </c>
      <c r="AU346" s="28">
        <v>0</v>
      </c>
      <c r="AV346" s="28">
        <v>5.0509325702500999E-3</v>
      </c>
      <c r="AW346" s="28">
        <v>0</v>
      </c>
      <c r="AX346" s="28">
        <v>0</v>
      </c>
      <c r="AY346" s="28">
        <v>0</v>
      </c>
      <c r="AZ346" s="28">
        <v>0</v>
      </c>
      <c r="BA346" s="28">
        <v>0</v>
      </c>
      <c r="BB346" s="28">
        <v>1.2757073633626201E-2</v>
      </c>
      <c r="BC346" s="28">
        <v>0</v>
      </c>
      <c r="BD346" s="28">
        <v>3.9377348401421E-2</v>
      </c>
      <c r="BE346" s="28">
        <v>0</v>
      </c>
      <c r="BF346" s="28">
        <v>0.37195281402249902</v>
      </c>
      <c r="BG346" s="28">
        <v>1.23684516917514E-2</v>
      </c>
      <c r="BH346" s="28">
        <v>0.44223261243474798</v>
      </c>
      <c r="BI346" s="28">
        <v>0</v>
      </c>
      <c r="BJ346" s="28">
        <v>1.9753024967198701E-2</v>
      </c>
      <c r="BK346" s="28">
        <v>3.3986882744020002E-4</v>
      </c>
      <c r="BL346" s="28">
        <v>3.69820985035786E-2</v>
      </c>
      <c r="BM346" s="28">
        <v>5.9185774947485399E-2</v>
      </c>
      <c r="BN346" s="28">
        <v>5.4093203375238996</v>
      </c>
      <c r="BO346" s="28">
        <v>37443624.126846202</v>
      </c>
    </row>
    <row r="347" spans="1:67" hidden="1" x14ac:dyDescent="0.25">
      <c r="A347" s="28" t="s">
        <v>153</v>
      </c>
      <c r="B347" s="28" t="s">
        <v>382</v>
      </c>
      <c r="C347" s="28">
        <v>2036</v>
      </c>
      <c r="D347" s="28">
        <v>0</v>
      </c>
      <c r="E347" s="28">
        <v>0</v>
      </c>
      <c r="F347" s="28">
        <v>21.018539807872099</v>
      </c>
      <c r="G347" s="28">
        <v>19.195329641946401</v>
      </c>
      <c r="H347" s="28">
        <v>0</v>
      </c>
      <c r="I347" s="28">
        <v>0</v>
      </c>
      <c r="J347" s="28">
        <v>0</v>
      </c>
      <c r="K347" s="28">
        <v>410</v>
      </c>
      <c r="L347" s="28">
        <v>0</v>
      </c>
      <c r="M347" s="28">
        <v>0</v>
      </c>
      <c r="N347" s="28">
        <v>0</v>
      </c>
      <c r="O347" s="28">
        <v>0</v>
      </c>
      <c r="P347" s="28">
        <v>0</v>
      </c>
      <c r="Q347" s="28">
        <v>28.528199999999998</v>
      </c>
      <c r="R347" s="28">
        <v>0</v>
      </c>
      <c r="S347" s="28">
        <v>1504</v>
      </c>
      <c r="T347" s="28">
        <v>186.4</v>
      </c>
      <c r="U347" s="28">
        <v>0</v>
      </c>
      <c r="V347" s="28">
        <v>0</v>
      </c>
      <c r="W347" s="28">
        <v>662.9</v>
      </c>
      <c r="X347" s="28">
        <v>0</v>
      </c>
      <c r="Y347" s="28">
        <v>25.3792342561113</v>
      </c>
      <c r="Z347" s="28">
        <v>390</v>
      </c>
      <c r="AA347" s="28">
        <v>1702.1584404985299</v>
      </c>
      <c r="AB347" s="28">
        <v>0</v>
      </c>
      <c r="AC347" s="28">
        <v>0</v>
      </c>
      <c r="AD347" s="28">
        <v>0</v>
      </c>
      <c r="AE347" s="28">
        <v>0</v>
      </c>
      <c r="AF347" s="28">
        <v>0</v>
      </c>
      <c r="AG347" s="28">
        <v>0</v>
      </c>
      <c r="AH347" s="28">
        <v>0</v>
      </c>
      <c r="AI347" s="28">
        <v>0</v>
      </c>
      <c r="AJ347" s="28">
        <v>0</v>
      </c>
      <c r="AK347" s="28">
        <v>85773.9832296721</v>
      </c>
      <c r="AL347" s="28">
        <v>0</v>
      </c>
      <c r="AM347" s="28">
        <v>1078922.3629999999</v>
      </c>
      <c r="AN347" s="28">
        <v>7083.2</v>
      </c>
      <c r="AO347" s="28">
        <v>0</v>
      </c>
      <c r="AP347" s="28">
        <v>0</v>
      </c>
      <c r="AQ347" s="28">
        <v>45768.864000000001</v>
      </c>
      <c r="AR347" s="28">
        <v>57544.391065877797</v>
      </c>
      <c r="AS347" s="28">
        <v>565615.93374000001</v>
      </c>
      <c r="AT347" s="28">
        <v>3524728.4761123201</v>
      </c>
      <c r="AU347" s="28">
        <v>0</v>
      </c>
      <c r="AV347" s="28">
        <v>0</v>
      </c>
      <c r="AW347" s="28">
        <v>0</v>
      </c>
      <c r="AX347" s="28">
        <v>0</v>
      </c>
      <c r="AY347" s="28">
        <v>0</v>
      </c>
      <c r="AZ347" s="28">
        <v>0</v>
      </c>
      <c r="BA347" s="28">
        <v>0</v>
      </c>
      <c r="BB347" s="28">
        <v>0</v>
      </c>
      <c r="BC347" s="28">
        <v>0</v>
      </c>
      <c r="BD347" s="28">
        <v>1.59863921343554E-2</v>
      </c>
      <c r="BE347" s="28">
        <v>0</v>
      </c>
      <c r="BF347" s="28">
        <v>0.20108750145436399</v>
      </c>
      <c r="BG347" s="28">
        <v>1.3201533670514E-3</v>
      </c>
      <c r="BH347" s="28">
        <v>0</v>
      </c>
      <c r="BI347" s="28">
        <v>0</v>
      </c>
      <c r="BJ347" s="28">
        <v>8.5303139704821992E-3</v>
      </c>
      <c r="BK347" s="28">
        <v>1.07250143466997E-2</v>
      </c>
      <c r="BL347" s="28">
        <v>0.105418423789362</v>
      </c>
      <c r="BM347" s="28">
        <v>0.65693220093768401</v>
      </c>
      <c r="BN347" s="28">
        <v>0.39720276956599998</v>
      </c>
      <c r="BO347" s="28">
        <v>5365437.2111478699</v>
      </c>
    </row>
    <row r="348" spans="1:67" hidden="1" x14ac:dyDescent="0.25">
      <c r="A348" s="28" t="s">
        <v>154</v>
      </c>
      <c r="B348" s="28" t="s">
        <v>382</v>
      </c>
      <c r="C348" s="28">
        <v>2036</v>
      </c>
      <c r="D348" s="28">
        <v>0</v>
      </c>
      <c r="E348" s="28">
        <v>818</v>
      </c>
      <c r="F348" s="28">
        <v>1.98867571819572</v>
      </c>
      <c r="G348" s="28">
        <v>0.83425297636335705</v>
      </c>
      <c r="H348" s="28">
        <v>0</v>
      </c>
      <c r="I348" s="28">
        <v>0</v>
      </c>
      <c r="J348" s="28">
        <v>207.4</v>
      </c>
      <c r="K348" s="28">
        <v>6402</v>
      </c>
      <c r="L348" s="28">
        <v>0</v>
      </c>
      <c r="M348" s="28">
        <v>0</v>
      </c>
      <c r="N348" s="28">
        <v>0</v>
      </c>
      <c r="O348" s="28">
        <v>0</v>
      </c>
      <c r="P348" s="28">
        <v>55</v>
      </c>
      <c r="Q348" s="28">
        <v>0</v>
      </c>
      <c r="R348" s="28">
        <v>0</v>
      </c>
      <c r="S348" s="28">
        <v>34810.120773169503</v>
      </c>
      <c r="T348" s="28">
        <v>8270.6</v>
      </c>
      <c r="U348" s="28">
        <v>3626</v>
      </c>
      <c r="V348" s="28">
        <v>0</v>
      </c>
      <c r="W348" s="28">
        <v>1900.48122445392</v>
      </c>
      <c r="X348" s="28">
        <v>0</v>
      </c>
      <c r="Y348" s="28">
        <v>7607.5677947775202</v>
      </c>
      <c r="Z348" s="28">
        <v>9086.5454545454504</v>
      </c>
      <c r="AA348" s="28">
        <v>9022.0494301410909</v>
      </c>
      <c r="AB348" s="28">
        <v>0</v>
      </c>
      <c r="AC348" s="28">
        <v>109009.44</v>
      </c>
      <c r="AD348" s="28">
        <v>33241348.721361302</v>
      </c>
      <c r="AE348" s="28">
        <v>0</v>
      </c>
      <c r="AF348" s="28">
        <v>0</v>
      </c>
      <c r="AG348" s="28">
        <v>0</v>
      </c>
      <c r="AH348" s="28">
        <v>0</v>
      </c>
      <c r="AI348" s="28">
        <v>201578.50547999999</v>
      </c>
      <c r="AJ348" s="28">
        <v>0</v>
      </c>
      <c r="AK348" s="28">
        <v>0</v>
      </c>
      <c r="AL348" s="28">
        <v>0</v>
      </c>
      <c r="AM348" s="28">
        <v>135142978.71212599</v>
      </c>
      <c r="AN348" s="28">
        <v>4347027.3599999901</v>
      </c>
      <c r="AO348" s="28">
        <v>28962509.654399998</v>
      </c>
      <c r="AP348" s="28">
        <v>0</v>
      </c>
      <c r="AQ348" s="28">
        <v>2623654.9808529802</v>
      </c>
      <c r="AR348" s="28">
        <v>20136604.352427199</v>
      </c>
      <c r="AS348" s="28">
        <v>14485143.322254</v>
      </c>
      <c r="AT348" s="28">
        <v>21159146.763237</v>
      </c>
      <c r="AU348" s="28">
        <v>0</v>
      </c>
      <c r="AV348" s="28">
        <v>4.1860857052329999E-4</v>
      </c>
      <c r="AW348" s="28">
        <v>0.127650536233543</v>
      </c>
      <c r="AX348" s="28">
        <v>0</v>
      </c>
      <c r="AY348" s="28">
        <v>0</v>
      </c>
      <c r="AZ348" s="28">
        <v>0</v>
      </c>
      <c r="BA348" s="28">
        <v>0</v>
      </c>
      <c r="BB348" s="28">
        <v>7.7408424469680001E-4</v>
      </c>
      <c r="BC348" s="28">
        <v>0</v>
      </c>
      <c r="BD348" s="28">
        <v>0</v>
      </c>
      <c r="BE348" s="28">
        <v>0</v>
      </c>
      <c r="BF348" s="28">
        <v>0.51896431295266698</v>
      </c>
      <c r="BG348" s="28">
        <v>1.66930763904082E-2</v>
      </c>
      <c r="BH348" s="28">
        <v>0.111219310595467</v>
      </c>
      <c r="BI348" s="28">
        <v>0</v>
      </c>
      <c r="BJ348" s="28">
        <v>1.0075131668242801E-2</v>
      </c>
      <c r="BK348" s="28">
        <v>7.7326836677304805E-2</v>
      </c>
      <c r="BL348" s="28">
        <v>5.5624587558242899E-2</v>
      </c>
      <c r="BM348" s="28">
        <v>8.1253515108902996E-2</v>
      </c>
      <c r="BN348" s="28">
        <v>87.679786472299298</v>
      </c>
      <c r="BO348" s="28">
        <v>260409001.812139</v>
      </c>
    </row>
    <row r="349" spans="1:67" hidden="1" x14ac:dyDescent="0.25">
      <c r="A349" s="28" t="s">
        <v>155</v>
      </c>
      <c r="B349" s="28" t="s">
        <v>382</v>
      </c>
      <c r="C349" s="28">
        <v>2036</v>
      </c>
      <c r="D349" s="28">
        <v>0</v>
      </c>
      <c r="E349" s="28">
        <v>160</v>
      </c>
      <c r="F349" s="28">
        <v>12.863241757970099</v>
      </c>
      <c r="G349" s="28">
        <v>0</v>
      </c>
      <c r="H349" s="28">
        <v>0</v>
      </c>
      <c r="I349" s="28">
        <v>0</v>
      </c>
      <c r="J349" s="28">
        <v>240.4</v>
      </c>
      <c r="K349" s="28">
        <v>8416</v>
      </c>
      <c r="L349" s="28">
        <v>0</v>
      </c>
      <c r="M349" s="28">
        <v>0</v>
      </c>
      <c r="N349" s="28">
        <v>0</v>
      </c>
      <c r="O349" s="28">
        <v>0</v>
      </c>
      <c r="P349" s="28">
        <v>2275</v>
      </c>
      <c r="Q349" s="28">
        <v>0</v>
      </c>
      <c r="R349" s="28">
        <v>0</v>
      </c>
      <c r="S349" s="28">
        <v>9483.3755556958895</v>
      </c>
      <c r="T349" s="28">
        <v>7647.7</v>
      </c>
      <c r="U349" s="28">
        <v>6261</v>
      </c>
      <c r="V349" s="28">
        <v>0</v>
      </c>
      <c r="W349" s="28">
        <v>837.5</v>
      </c>
      <c r="X349" s="28">
        <v>1863.403</v>
      </c>
      <c r="Y349" s="28">
        <v>0.49079372067507399</v>
      </c>
      <c r="Z349" s="28">
        <v>512.90909090909099</v>
      </c>
      <c r="AA349" s="28">
        <v>2779.0786914462801</v>
      </c>
      <c r="AB349" s="28">
        <v>0</v>
      </c>
      <c r="AC349" s="28">
        <v>126354.24000000001</v>
      </c>
      <c r="AD349" s="28">
        <v>36239658.390387498</v>
      </c>
      <c r="AE349" s="28">
        <v>0</v>
      </c>
      <c r="AF349" s="28">
        <v>0</v>
      </c>
      <c r="AG349" s="28">
        <v>0</v>
      </c>
      <c r="AH349" s="28">
        <v>0</v>
      </c>
      <c r="AI349" s="28">
        <v>3383898.9369120002</v>
      </c>
      <c r="AJ349" s="28">
        <v>0</v>
      </c>
      <c r="AK349" s="28">
        <v>0</v>
      </c>
      <c r="AL349" s="28">
        <v>0</v>
      </c>
      <c r="AM349" s="28">
        <v>39201184.817151502</v>
      </c>
      <c r="AN349" s="28">
        <v>180156.66832</v>
      </c>
      <c r="AO349" s="28">
        <v>50009451.998400003</v>
      </c>
      <c r="AP349" s="28">
        <v>0</v>
      </c>
      <c r="AQ349" s="28">
        <v>625795.81747999997</v>
      </c>
      <c r="AR349" s="28">
        <v>1154.3215770164099</v>
      </c>
      <c r="AS349" s="28">
        <v>786957.41750545404</v>
      </c>
      <c r="AT349" s="28">
        <v>5478150.8156399596</v>
      </c>
      <c r="AU349" s="28">
        <v>0</v>
      </c>
      <c r="AV349" s="28">
        <v>9.2885152679540001E-4</v>
      </c>
      <c r="AW349" s="28">
        <v>0.26640389769631501</v>
      </c>
      <c r="AX349" s="28">
        <v>0</v>
      </c>
      <c r="AY349" s="28">
        <v>0</v>
      </c>
      <c r="AZ349" s="28">
        <v>0</v>
      </c>
      <c r="BA349" s="28">
        <v>0</v>
      </c>
      <c r="BB349" s="28">
        <v>2.4875617106889999E-2</v>
      </c>
      <c r="BC349" s="28">
        <v>0</v>
      </c>
      <c r="BD349" s="28">
        <v>0</v>
      </c>
      <c r="BE349" s="28">
        <v>0</v>
      </c>
      <c r="BF349" s="28">
        <v>0.288174582583065</v>
      </c>
      <c r="BG349" s="28">
        <v>1.3243623358536001E-3</v>
      </c>
      <c r="BH349" s="28">
        <v>0.36762799446157002</v>
      </c>
      <c r="BI349" s="28">
        <v>0</v>
      </c>
      <c r="BJ349" s="28">
        <v>4.6003315799175003E-3</v>
      </c>
      <c r="BK349" s="29">
        <v>8.48561440616938E-6</v>
      </c>
      <c r="BL349" s="28">
        <v>5.7850579353166997E-3</v>
      </c>
      <c r="BM349" s="28">
        <v>4.0270819159869298E-2</v>
      </c>
      <c r="BN349" s="28">
        <v>52.550811008505001</v>
      </c>
      <c r="BO349" s="28">
        <v>136032763.42337301</v>
      </c>
    </row>
    <row r="350" spans="1:67" hidden="1" x14ac:dyDescent="0.25">
      <c r="A350" s="28" t="s">
        <v>160</v>
      </c>
      <c r="B350" s="28" t="s">
        <v>382</v>
      </c>
      <c r="C350" s="28">
        <v>2036</v>
      </c>
      <c r="D350" s="28">
        <v>0</v>
      </c>
      <c r="E350" s="28">
        <v>0</v>
      </c>
      <c r="F350" s="28">
        <v>736.02252008110895</v>
      </c>
      <c r="G350" s="28">
        <v>105.95985297841401</v>
      </c>
      <c r="H350" s="28">
        <v>0</v>
      </c>
      <c r="I350" s="28">
        <v>0</v>
      </c>
      <c r="J350" s="28">
        <v>1</v>
      </c>
      <c r="K350" s="28">
        <v>4571.2</v>
      </c>
      <c r="L350" s="28">
        <v>0</v>
      </c>
      <c r="M350" s="28">
        <v>0</v>
      </c>
      <c r="N350" s="28">
        <v>0</v>
      </c>
      <c r="O350" s="28">
        <v>0</v>
      </c>
      <c r="P350" s="28">
        <v>193.4</v>
      </c>
      <c r="Q350" s="28">
        <v>17911.312971578802</v>
      </c>
      <c r="R350" s="28">
        <v>0</v>
      </c>
      <c r="S350" s="28">
        <v>1704.4</v>
      </c>
      <c r="T350" s="28">
        <v>481.9</v>
      </c>
      <c r="U350" s="28">
        <v>0</v>
      </c>
      <c r="V350" s="28">
        <v>0</v>
      </c>
      <c r="W350" s="28">
        <v>584.9</v>
      </c>
      <c r="X350" s="28">
        <v>0</v>
      </c>
      <c r="Y350" s="28">
        <v>971.92717813182196</v>
      </c>
      <c r="Z350" s="28">
        <v>392.54545454545399</v>
      </c>
      <c r="AA350" s="28">
        <v>7485.7910230479501</v>
      </c>
      <c r="AB350" s="28">
        <v>0</v>
      </c>
      <c r="AC350" s="28">
        <v>1079.9575</v>
      </c>
      <c r="AD350" s="28">
        <v>27761123.6888717</v>
      </c>
      <c r="AE350" s="28">
        <v>0</v>
      </c>
      <c r="AF350" s="28">
        <v>0</v>
      </c>
      <c r="AG350" s="28">
        <v>0</v>
      </c>
      <c r="AH350" s="28">
        <v>0</v>
      </c>
      <c r="AI350" s="28">
        <v>1160590.6363679999</v>
      </c>
      <c r="AJ350" s="28">
        <v>0</v>
      </c>
      <c r="AK350" s="28">
        <v>67394291.138327703</v>
      </c>
      <c r="AL350" s="28">
        <v>0</v>
      </c>
      <c r="AM350" s="28">
        <v>783734.36950227397</v>
      </c>
      <c r="AN350" s="28">
        <v>2179.3000000000002</v>
      </c>
      <c r="AO350" s="28">
        <v>0</v>
      </c>
      <c r="AP350" s="28">
        <v>0</v>
      </c>
      <c r="AQ350" s="28">
        <v>69568.673279999901</v>
      </c>
      <c r="AR350" s="28">
        <v>2597940.1624426399</v>
      </c>
      <c r="AS350" s="28">
        <v>562307.46313199995</v>
      </c>
      <c r="AT350" s="28">
        <v>16434743.1020696</v>
      </c>
      <c r="AU350" s="28">
        <v>0</v>
      </c>
      <c r="AV350" s="29">
        <v>9.2487803457727393E-6</v>
      </c>
      <c r="AW350" s="28">
        <v>0.23774688832681201</v>
      </c>
      <c r="AX350" s="28">
        <v>0</v>
      </c>
      <c r="AY350" s="28">
        <v>0</v>
      </c>
      <c r="AZ350" s="28">
        <v>0</v>
      </c>
      <c r="BA350" s="28">
        <v>0</v>
      </c>
      <c r="BB350" s="28">
        <v>9.9393243411229001E-3</v>
      </c>
      <c r="BC350" s="28">
        <v>0</v>
      </c>
      <c r="BD350" s="28">
        <v>0.57716622672415596</v>
      </c>
      <c r="BE350" s="28">
        <v>0</v>
      </c>
      <c r="BF350" s="28">
        <v>6.7119187865810996E-3</v>
      </c>
      <c r="BG350" s="29">
        <v>1.8663574268008202E-5</v>
      </c>
      <c r="BH350" s="28">
        <v>0</v>
      </c>
      <c r="BI350" s="28">
        <v>0</v>
      </c>
      <c r="BJ350" s="28">
        <v>5.9578768434269999E-4</v>
      </c>
      <c r="BK350" s="28">
        <v>2.2248818045055602E-2</v>
      </c>
      <c r="BL350" s="28">
        <v>4.8156137748907001E-3</v>
      </c>
      <c r="BM350" s="28">
        <v>0.14074750996242499</v>
      </c>
      <c r="BN350" s="28">
        <v>29.045130490232001</v>
      </c>
      <c r="BO350" s="28">
        <v>116767558.491494</v>
      </c>
    </row>
    <row r="351" spans="1:67" hidden="1" x14ac:dyDescent="0.25">
      <c r="A351" s="28" t="s">
        <v>157</v>
      </c>
      <c r="B351" s="28" t="s">
        <v>382</v>
      </c>
      <c r="C351" s="28">
        <v>2036</v>
      </c>
      <c r="D351" s="28">
        <v>0</v>
      </c>
      <c r="E351" s="28">
        <v>0</v>
      </c>
      <c r="F351" s="28">
        <v>353.897095340026</v>
      </c>
      <c r="G351" s="28">
        <v>0</v>
      </c>
      <c r="H351" s="28">
        <v>0</v>
      </c>
      <c r="I351" s="28">
        <v>0</v>
      </c>
      <c r="J351" s="28">
        <v>24.9</v>
      </c>
      <c r="K351" s="28">
        <v>0</v>
      </c>
      <c r="L351" s="28">
        <v>0</v>
      </c>
      <c r="M351" s="28">
        <v>0</v>
      </c>
      <c r="N351" s="28">
        <v>12</v>
      </c>
      <c r="O351" s="28">
        <v>0</v>
      </c>
      <c r="P351" s="28">
        <v>2812.3</v>
      </c>
      <c r="Q351" s="28">
        <v>912.3</v>
      </c>
      <c r="R351" s="28">
        <v>0</v>
      </c>
      <c r="S351" s="28">
        <v>957.77704477033399</v>
      </c>
      <c r="T351" s="28">
        <v>599.72959189580695</v>
      </c>
      <c r="U351" s="28">
        <v>0</v>
      </c>
      <c r="V351" s="28">
        <v>0</v>
      </c>
      <c r="W351" s="28">
        <v>6.2</v>
      </c>
      <c r="X351" s="28">
        <v>0</v>
      </c>
      <c r="Y351" s="28">
        <v>0</v>
      </c>
      <c r="Z351" s="28">
        <v>432.99999999999898</v>
      </c>
      <c r="AA351" s="28">
        <v>240</v>
      </c>
      <c r="AB351" s="28">
        <v>0</v>
      </c>
      <c r="AC351" s="28">
        <v>15803.603999999999</v>
      </c>
      <c r="AD351" s="28">
        <v>0</v>
      </c>
      <c r="AE351" s="28">
        <v>0</v>
      </c>
      <c r="AF351" s="28">
        <v>0</v>
      </c>
      <c r="AG351" s="28">
        <v>78840</v>
      </c>
      <c r="AH351" s="28">
        <v>0</v>
      </c>
      <c r="AI351" s="28">
        <v>10369679.529101999</v>
      </c>
      <c r="AJ351" s="28">
        <v>0</v>
      </c>
      <c r="AK351" s="28">
        <v>2373413.2416780102</v>
      </c>
      <c r="AL351" s="28">
        <v>0</v>
      </c>
      <c r="AM351" s="28">
        <v>4432651.38763557</v>
      </c>
      <c r="AN351" s="28">
        <v>35733.3821841135</v>
      </c>
      <c r="AO351" s="28">
        <v>0</v>
      </c>
      <c r="AP351" s="28">
        <v>0</v>
      </c>
      <c r="AQ351" s="28">
        <v>28376.695680000001</v>
      </c>
      <c r="AR351" s="28">
        <v>0</v>
      </c>
      <c r="AS351" s="28">
        <v>692806.34316399996</v>
      </c>
      <c r="AT351" s="28">
        <v>469390.81883512001</v>
      </c>
      <c r="AU351" s="28">
        <v>0</v>
      </c>
      <c r="AV351" s="28">
        <v>8.5440150243339997E-4</v>
      </c>
      <c r="AW351" s="28">
        <v>0</v>
      </c>
      <c r="AX351" s="28">
        <v>0</v>
      </c>
      <c r="AY351" s="28">
        <v>0</v>
      </c>
      <c r="AZ351" s="28">
        <v>4.2623830900756004E-3</v>
      </c>
      <c r="BA351" s="28">
        <v>0</v>
      </c>
      <c r="BB351" s="28">
        <v>0.56062337232810699</v>
      </c>
      <c r="BC351" s="28">
        <v>0</v>
      </c>
      <c r="BD351" s="28">
        <v>0.12831553103868501</v>
      </c>
      <c r="BE351" s="28">
        <v>0</v>
      </c>
      <c r="BF351" s="28">
        <v>0.23964559004132599</v>
      </c>
      <c r="BG351" s="28">
        <v>1.9318792995023999E-3</v>
      </c>
      <c r="BH351" s="28">
        <v>0</v>
      </c>
      <c r="BI351" s="28">
        <v>0</v>
      </c>
      <c r="BJ351" s="28">
        <v>1.5341495157109E-3</v>
      </c>
      <c r="BK351" s="28">
        <v>0</v>
      </c>
      <c r="BL351" s="28">
        <v>3.74556829249032E-2</v>
      </c>
      <c r="BM351" s="28">
        <v>2.5377010259253801E-2</v>
      </c>
      <c r="BN351" s="28">
        <v>1.6166663036205999</v>
      </c>
      <c r="BO351" s="28">
        <v>18496695.002278801</v>
      </c>
    </row>
    <row r="352" spans="1:67" hidden="1" x14ac:dyDescent="0.25">
      <c r="A352" s="28" t="s">
        <v>158</v>
      </c>
      <c r="B352" s="28" t="s">
        <v>382</v>
      </c>
      <c r="C352" s="28">
        <v>2036</v>
      </c>
      <c r="D352" s="28">
        <v>0</v>
      </c>
      <c r="E352" s="28">
        <v>165.64678988139701</v>
      </c>
      <c r="F352" s="28">
        <v>804.20356517280698</v>
      </c>
      <c r="G352" s="28">
        <v>0</v>
      </c>
      <c r="H352" s="28">
        <v>0</v>
      </c>
      <c r="I352" s="28">
        <v>0</v>
      </c>
      <c r="J352" s="28">
        <v>3</v>
      </c>
      <c r="K352" s="28">
        <v>3735.3020000000001</v>
      </c>
      <c r="L352" s="28">
        <v>0</v>
      </c>
      <c r="M352" s="28">
        <v>0</v>
      </c>
      <c r="N352" s="28">
        <v>0</v>
      </c>
      <c r="O352" s="28">
        <v>0</v>
      </c>
      <c r="P352" s="28">
        <v>32</v>
      </c>
      <c r="Q352" s="28">
        <v>8593.4382137638004</v>
      </c>
      <c r="R352" s="28">
        <v>0</v>
      </c>
      <c r="S352" s="28">
        <v>7792.3241976671397</v>
      </c>
      <c r="T352" s="28">
        <v>10610.1730352498</v>
      </c>
      <c r="U352" s="28">
        <v>7485.4</v>
      </c>
      <c r="V352" s="28">
        <v>0</v>
      </c>
      <c r="W352" s="28">
        <v>278.89999999999998</v>
      </c>
      <c r="X352" s="28">
        <v>0</v>
      </c>
      <c r="Y352" s="28">
        <v>355.89194411435</v>
      </c>
      <c r="Z352" s="28">
        <v>2561.2727272727202</v>
      </c>
      <c r="AA352" s="28">
        <v>3940.5229805445201</v>
      </c>
      <c r="AB352" s="28">
        <v>0</v>
      </c>
      <c r="AC352" s="28">
        <v>4524.33</v>
      </c>
      <c r="AD352" s="28">
        <v>7773218.1277158</v>
      </c>
      <c r="AE352" s="28">
        <v>0</v>
      </c>
      <c r="AF352" s="28">
        <v>0</v>
      </c>
      <c r="AG352" s="28">
        <v>0</v>
      </c>
      <c r="AH352" s="28">
        <v>0</v>
      </c>
      <c r="AI352" s="28">
        <v>134142.18432</v>
      </c>
      <c r="AJ352" s="28">
        <v>0</v>
      </c>
      <c r="AK352" s="28">
        <v>28003626.551934302</v>
      </c>
      <c r="AL352" s="28">
        <v>0</v>
      </c>
      <c r="AM352" s="28">
        <v>38948166.261515498</v>
      </c>
      <c r="AN352" s="28">
        <v>5657251.6052824697</v>
      </c>
      <c r="AO352" s="28">
        <v>59789291.165760003</v>
      </c>
      <c r="AP352" s="28">
        <v>0</v>
      </c>
      <c r="AQ352" s="28">
        <v>451843.54392000003</v>
      </c>
      <c r="AR352" s="28">
        <v>868770.02500701998</v>
      </c>
      <c r="AS352" s="28">
        <v>3525780.4292449998</v>
      </c>
      <c r="AT352" s="28">
        <v>8362388.6430061804</v>
      </c>
      <c r="AU352" s="28">
        <v>0</v>
      </c>
      <c r="AV352" s="29">
        <v>2.9470814136923398E-5</v>
      </c>
      <c r="AW352" s="28">
        <v>5.0633589213801102E-2</v>
      </c>
      <c r="AX352" s="28">
        <v>0</v>
      </c>
      <c r="AY352" s="28">
        <v>0</v>
      </c>
      <c r="AZ352" s="28">
        <v>0</v>
      </c>
      <c r="BA352" s="28">
        <v>0</v>
      </c>
      <c r="BB352" s="28">
        <v>8.7378227981059996E-4</v>
      </c>
      <c r="BC352" s="28">
        <v>0</v>
      </c>
      <c r="BD352" s="28">
        <v>0.18241146717234799</v>
      </c>
      <c r="BE352" s="28">
        <v>0</v>
      </c>
      <c r="BF352" s="28">
        <v>0.25370257449547601</v>
      </c>
      <c r="BG352" s="28">
        <v>3.6850497330011701E-2</v>
      </c>
      <c r="BH352" s="28">
        <v>0.38945856896480002</v>
      </c>
      <c r="BI352" s="28">
        <v>0</v>
      </c>
      <c r="BJ352" s="28">
        <v>2.9432417842719001E-3</v>
      </c>
      <c r="BK352" s="28">
        <v>5.6590390035014997E-3</v>
      </c>
      <c r="BL352" s="28">
        <v>2.2966410433783901E-2</v>
      </c>
      <c r="BM352" s="28">
        <v>5.44713585080564E-2</v>
      </c>
      <c r="BN352" s="28">
        <v>24.541900193103899</v>
      </c>
      <c r="BO352" s="28">
        <v>153519002.867706</v>
      </c>
    </row>
    <row r="353" spans="1:67" hidden="1" x14ac:dyDescent="0.25">
      <c r="A353" s="28" t="s">
        <v>159</v>
      </c>
      <c r="B353" s="28" t="s">
        <v>382</v>
      </c>
      <c r="C353" s="28">
        <v>2036</v>
      </c>
      <c r="D353" s="28">
        <v>0</v>
      </c>
      <c r="E353" s="28">
        <v>0</v>
      </c>
      <c r="F353" s="28">
        <v>2675.5537661114299</v>
      </c>
      <c r="G353" s="28">
        <v>2.7795494290710798</v>
      </c>
      <c r="H353" s="28">
        <v>0</v>
      </c>
      <c r="I353" s="28">
        <v>0</v>
      </c>
      <c r="J353" s="28">
        <v>0</v>
      </c>
      <c r="K353" s="28">
        <v>5945.5</v>
      </c>
      <c r="L353" s="28">
        <v>0</v>
      </c>
      <c r="M353" s="28">
        <v>0</v>
      </c>
      <c r="N353" s="28">
        <v>0</v>
      </c>
      <c r="O353" s="28">
        <v>0</v>
      </c>
      <c r="P353" s="28">
        <v>83</v>
      </c>
      <c r="Q353" s="28">
        <v>3490.7999</v>
      </c>
      <c r="R353" s="28">
        <v>0</v>
      </c>
      <c r="S353" s="28">
        <v>8167.4690116171596</v>
      </c>
      <c r="T353" s="28">
        <v>3216.1117670302401</v>
      </c>
      <c r="U353" s="28">
        <v>0</v>
      </c>
      <c r="V353" s="28">
        <v>0</v>
      </c>
      <c r="W353" s="28">
        <v>501.9</v>
      </c>
      <c r="X353" s="28">
        <v>0</v>
      </c>
      <c r="Y353" s="28">
        <v>0</v>
      </c>
      <c r="Z353" s="28">
        <v>1437.45454545454</v>
      </c>
      <c r="AA353" s="28">
        <v>3133.7060000000001</v>
      </c>
      <c r="AB353" s="28">
        <v>0</v>
      </c>
      <c r="AC353" s="28">
        <v>0</v>
      </c>
      <c r="AD353" s="28">
        <v>32652753.776911199</v>
      </c>
      <c r="AE353" s="28">
        <v>0</v>
      </c>
      <c r="AF353" s="28">
        <v>0</v>
      </c>
      <c r="AG353" s="28">
        <v>0</v>
      </c>
      <c r="AH353" s="28">
        <v>0</v>
      </c>
      <c r="AI353" s="28">
        <v>432349.73832</v>
      </c>
      <c r="AJ353" s="28">
        <v>0</v>
      </c>
      <c r="AK353" s="28">
        <v>9888377.9672060795</v>
      </c>
      <c r="AL353" s="28">
        <v>0</v>
      </c>
      <c r="AM353" s="28">
        <v>46403724.246887602</v>
      </c>
      <c r="AN353" s="28">
        <v>2461067.75565896</v>
      </c>
      <c r="AO353" s="28">
        <v>0</v>
      </c>
      <c r="AP353" s="28">
        <v>0</v>
      </c>
      <c r="AQ353" s="28">
        <v>259967.14752</v>
      </c>
      <c r="AR353" s="28">
        <v>0</v>
      </c>
      <c r="AS353" s="28">
        <v>1975598.7774739999</v>
      </c>
      <c r="AT353" s="28">
        <v>6434110.6454651002</v>
      </c>
      <c r="AU353" s="28">
        <v>0</v>
      </c>
      <c r="AV353" s="28">
        <v>0</v>
      </c>
      <c r="AW353" s="28">
        <v>0.32487732322566498</v>
      </c>
      <c r="AX353" s="28">
        <v>0</v>
      </c>
      <c r="AY353" s="28">
        <v>0</v>
      </c>
      <c r="AZ353" s="28">
        <v>0</v>
      </c>
      <c r="BA353" s="28">
        <v>0</v>
      </c>
      <c r="BB353" s="28">
        <v>4.3016471640451998E-3</v>
      </c>
      <c r="BC353" s="28">
        <v>0</v>
      </c>
      <c r="BD353" s="28">
        <v>9.8384037897015802E-2</v>
      </c>
      <c r="BE353" s="28">
        <v>0</v>
      </c>
      <c r="BF353" s="28">
        <v>0.46169207730622303</v>
      </c>
      <c r="BG353" s="28">
        <v>2.4486299385286101E-2</v>
      </c>
      <c r="BH353" s="28">
        <v>0</v>
      </c>
      <c r="BI353" s="28">
        <v>0</v>
      </c>
      <c r="BJ353" s="28">
        <v>2.5865331784858002E-3</v>
      </c>
      <c r="BK353" s="28">
        <v>0</v>
      </c>
      <c r="BL353" s="28">
        <v>1.9656144378471501E-2</v>
      </c>
      <c r="BM353" s="28">
        <v>6.4015937464806105E-2</v>
      </c>
      <c r="BN353" s="28">
        <v>53.202445762223803</v>
      </c>
      <c r="BO353" s="28">
        <v>100507950.055443</v>
      </c>
    </row>
    <row r="354" spans="1:67" hidden="1" x14ac:dyDescent="0.25">
      <c r="A354" s="28" t="s">
        <v>161</v>
      </c>
      <c r="B354" s="28" t="s">
        <v>382</v>
      </c>
      <c r="C354" s="28">
        <v>2036</v>
      </c>
      <c r="D354" s="28">
        <v>0</v>
      </c>
      <c r="E354" s="28">
        <v>3.6125000000241603E-2</v>
      </c>
      <c r="F354" s="28">
        <v>156.33878055730699</v>
      </c>
      <c r="G354" s="28">
        <v>0</v>
      </c>
      <c r="H354" s="28">
        <v>0</v>
      </c>
      <c r="I354" s="28">
        <v>0</v>
      </c>
      <c r="J354" s="28">
        <v>0</v>
      </c>
      <c r="K354" s="28">
        <v>4567</v>
      </c>
      <c r="L354" s="28">
        <v>0</v>
      </c>
      <c r="M354" s="28">
        <v>0</v>
      </c>
      <c r="N354" s="28">
        <v>0</v>
      </c>
      <c r="O354" s="28">
        <v>0</v>
      </c>
      <c r="P354" s="28">
        <v>7.8</v>
      </c>
      <c r="Q354" s="28">
        <v>9525.8633574910891</v>
      </c>
      <c r="R354" s="28">
        <v>0</v>
      </c>
      <c r="S354" s="28">
        <v>266</v>
      </c>
      <c r="T354" s="28">
        <v>2004.1</v>
      </c>
      <c r="U354" s="28">
        <v>1225</v>
      </c>
      <c r="V354" s="28">
        <v>0</v>
      </c>
      <c r="W354" s="28">
        <v>292.10000000000002</v>
      </c>
      <c r="X354" s="28">
        <v>0</v>
      </c>
      <c r="Y354" s="28">
        <v>67.385658435609699</v>
      </c>
      <c r="Z354" s="28">
        <v>359.09090909090799</v>
      </c>
      <c r="AA354" s="28">
        <v>3232.15519288322</v>
      </c>
      <c r="AB354" s="28">
        <v>0</v>
      </c>
      <c r="AC354" s="28">
        <v>0</v>
      </c>
      <c r="AD354" s="28">
        <v>22302874.361753199</v>
      </c>
      <c r="AE354" s="28">
        <v>0</v>
      </c>
      <c r="AF354" s="28">
        <v>0</v>
      </c>
      <c r="AG354" s="28">
        <v>0</v>
      </c>
      <c r="AH354" s="28">
        <v>0</v>
      </c>
      <c r="AI354" s="28">
        <v>34396.234991999998</v>
      </c>
      <c r="AJ354" s="28">
        <v>0</v>
      </c>
      <c r="AK354" s="28">
        <v>35662947.034350701</v>
      </c>
      <c r="AL354" s="28">
        <v>0</v>
      </c>
      <c r="AM354" s="28">
        <v>146437.59306546801</v>
      </c>
      <c r="AN354" s="28">
        <v>31042.899410633101</v>
      </c>
      <c r="AO354" s="28">
        <v>9784631.6400000006</v>
      </c>
      <c r="AP354" s="28">
        <v>0</v>
      </c>
      <c r="AQ354" s="28">
        <v>41191.977599999998</v>
      </c>
      <c r="AR354" s="28">
        <v>186425.39852446</v>
      </c>
      <c r="AS354" s="28">
        <v>554453.79802499898</v>
      </c>
      <c r="AT354" s="28">
        <v>7830128.5585857304</v>
      </c>
      <c r="AU354" s="28">
        <v>0</v>
      </c>
      <c r="AV354" s="28">
        <v>0</v>
      </c>
      <c r="AW354" s="28">
        <v>0.29125708650718801</v>
      </c>
      <c r="AX354" s="28">
        <v>0</v>
      </c>
      <c r="AY354" s="28">
        <v>0</v>
      </c>
      <c r="AZ354" s="28">
        <v>0</v>
      </c>
      <c r="BA354" s="28">
        <v>0</v>
      </c>
      <c r="BB354" s="28">
        <v>4.4918637069330002E-4</v>
      </c>
      <c r="BC354" s="28">
        <v>0</v>
      </c>
      <c r="BD354" s="28">
        <v>0.46572858193102601</v>
      </c>
      <c r="BE354" s="28">
        <v>0</v>
      </c>
      <c r="BF354" s="28">
        <v>1.9123538078354E-3</v>
      </c>
      <c r="BG354" s="28">
        <v>4.0539458243909999E-4</v>
      </c>
      <c r="BH354" s="28">
        <v>0.12777919373924199</v>
      </c>
      <c r="BI354" s="28">
        <v>0</v>
      </c>
      <c r="BJ354" s="28">
        <v>5.3793314658209996E-4</v>
      </c>
      <c r="BK354" s="28">
        <v>2.4345614625479999E-3</v>
      </c>
      <c r="BL354" s="28">
        <v>7.2407078655538004E-3</v>
      </c>
      <c r="BM354" s="28">
        <v>0.10225500058688999</v>
      </c>
      <c r="BN354" s="28">
        <v>25.101655895923699</v>
      </c>
      <c r="BO354" s="28">
        <v>76574529.496307194</v>
      </c>
    </row>
    <row r="355" spans="1:67" hidden="1" x14ac:dyDescent="0.25">
      <c r="A355" s="28" t="s">
        <v>162</v>
      </c>
      <c r="B355" s="28" t="s">
        <v>382</v>
      </c>
      <c r="C355" s="28">
        <v>2036</v>
      </c>
      <c r="D355" s="28">
        <v>0</v>
      </c>
      <c r="E355" s="28">
        <v>100.35</v>
      </c>
      <c r="F355" s="28">
        <v>2061.0408028652801</v>
      </c>
      <c r="G355" s="28">
        <v>1.62075580690793</v>
      </c>
      <c r="H355" s="28">
        <v>0</v>
      </c>
      <c r="I355" s="28">
        <v>0</v>
      </c>
      <c r="J355" s="28">
        <v>0</v>
      </c>
      <c r="K355" s="28">
        <v>8640</v>
      </c>
      <c r="L355" s="28">
        <v>0</v>
      </c>
      <c r="M355" s="28">
        <v>0</v>
      </c>
      <c r="N355" s="28">
        <v>0</v>
      </c>
      <c r="O355" s="28">
        <v>0</v>
      </c>
      <c r="P355" s="28">
        <v>1099</v>
      </c>
      <c r="Q355" s="28">
        <v>0</v>
      </c>
      <c r="R355" s="28">
        <v>0</v>
      </c>
      <c r="S355" s="28">
        <v>3106.27586971756</v>
      </c>
      <c r="T355" s="28">
        <v>4777.2</v>
      </c>
      <c r="U355" s="28">
        <v>0</v>
      </c>
      <c r="V355" s="28">
        <v>0</v>
      </c>
      <c r="W355" s="28">
        <v>23.1</v>
      </c>
      <c r="X355" s="28">
        <v>0</v>
      </c>
      <c r="Y355" s="28">
        <v>9.2367268432675296</v>
      </c>
      <c r="Z355" s="28">
        <v>39.272727272727202</v>
      </c>
      <c r="AA355" s="28">
        <v>2290.21874861061</v>
      </c>
      <c r="AB355" s="28">
        <v>0</v>
      </c>
      <c r="AC355" s="28">
        <v>0</v>
      </c>
      <c r="AD355" s="28">
        <v>54582146.388800003</v>
      </c>
      <c r="AE355" s="28">
        <v>0</v>
      </c>
      <c r="AF355" s="28">
        <v>0</v>
      </c>
      <c r="AG355" s="28">
        <v>0</v>
      </c>
      <c r="AH355" s="28">
        <v>0</v>
      </c>
      <c r="AI355" s="28">
        <v>3800947.9756800001</v>
      </c>
      <c r="AJ355" s="28">
        <v>0</v>
      </c>
      <c r="AK355" s="28">
        <v>0</v>
      </c>
      <c r="AL355" s="28">
        <v>0</v>
      </c>
      <c r="AM355" s="28">
        <v>23265683.211493999</v>
      </c>
      <c r="AN355" s="28">
        <v>614558.19299999997</v>
      </c>
      <c r="AO355" s="28">
        <v>0</v>
      </c>
      <c r="AP355" s="28">
        <v>0</v>
      </c>
      <c r="AQ355" s="28">
        <v>105726.07584</v>
      </c>
      <c r="AR355" s="28">
        <v>21515.245673321999</v>
      </c>
      <c r="AS355" s="28">
        <v>56384.675232000001</v>
      </c>
      <c r="AT355" s="28">
        <v>4512604.8778958404</v>
      </c>
      <c r="AU355" s="28">
        <v>0</v>
      </c>
      <c r="AV355" s="28">
        <v>0</v>
      </c>
      <c r="AW355" s="28">
        <v>0.62767270463171598</v>
      </c>
      <c r="AX355" s="28">
        <v>0</v>
      </c>
      <c r="AY355" s="28">
        <v>0</v>
      </c>
      <c r="AZ355" s="28">
        <v>0</v>
      </c>
      <c r="BA355" s="28">
        <v>0</v>
      </c>
      <c r="BB355" s="28">
        <v>4.3709371175426302E-2</v>
      </c>
      <c r="BC355" s="28">
        <v>0</v>
      </c>
      <c r="BD355" s="28">
        <v>0</v>
      </c>
      <c r="BE355" s="28">
        <v>0</v>
      </c>
      <c r="BF355" s="28">
        <v>0.26754598843441002</v>
      </c>
      <c r="BG355" s="28">
        <v>7.0671717525758997E-3</v>
      </c>
      <c r="BH355" s="28">
        <v>0</v>
      </c>
      <c r="BI355" s="28">
        <v>0</v>
      </c>
      <c r="BJ355" s="28">
        <v>1.2158072989633E-3</v>
      </c>
      <c r="BK355" s="28">
        <v>2.47416661602E-4</v>
      </c>
      <c r="BL355" s="28">
        <v>6.4840106049599998E-4</v>
      </c>
      <c r="BM355" s="28">
        <v>5.1893138984808497E-2</v>
      </c>
      <c r="BN355" s="28">
        <v>67.059377479894493</v>
      </c>
      <c r="BO355" s="28">
        <v>86959566.643615201</v>
      </c>
    </row>
    <row r="356" spans="1:67" hidden="1" x14ac:dyDescent="0.25">
      <c r="A356" s="28" t="s">
        <v>163</v>
      </c>
      <c r="B356" s="28" t="s">
        <v>382</v>
      </c>
      <c r="C356" s="28">
        <v>2036</v>
      </c>
      <c r="D356" s="28">
        <v>0</v>
      </c>
      <c r="E356" s="28">
        <v>0</v>
      </c>
      <c r="F356" s="28">
        <v>481.55240042647199</v>
      </c>
      <c r="G356" s="28">
        <v>0</v>
      </c>
      <c r="H356" s="28">
        <v>0</v>
      </c>
      <c r="I356" s="28">
        <v>0</v>
      </c>
      <c r="J356" s="28">
        <v>0</v>
      </c>
      <c r="K356" s="28">
        <v>1043.8</v>
      </c>
      <c r="L356" s="28">
        <v>0</v>
      </c>
      <c r="M356" s="28">
        <v>0</v>
      </c>
      <c r="N356" s="28">
        <v>0</v>
      </c>
      <c r="O356" s="28">
        <v>0</v>
      </c>
      <c r="P356" s="28">
        <v>192</v>
      </c>
      <c r="Q356" s="28">
        <v>0</v>
      </c>
      <c r="R356" s="28">
        <v>0</v>
      </c>
      <c r="S356" s="28">
        <v>15502.1020085452</v>
      </c>
      <c r="T356" s="28">
        <v>2028.7</v>
      </c>
      <c r="U356" s="28">
        <v>2132.9</v>
      </c>
      <c r="V356" s="28">
        <v>0</v>
      </c>
      <c r="W356" s="28">
        <v>2463.3000000000002</v>
      </c>
      <c r="X356" s="28">
        <v>0</v>
      </c>
      <c r="Y356" s="28">
        <v>118.193035323077</v>
      </c>
      <c r="Z356" s="28">
        <v>1002.54545454545</v>
      </c>
      <c r="AA356" s="28">
        <v>2112.4817227589201</v>
      </c>
      <c r="AB356" s="28">
        <v>0</v>
      </c>
      <c r="AC356" s="28">
        <v>0</v>
      </c>
      <c r="AD356" s="28">
        <v>0</v>
      </c>
      <c r="AE356" s="28">
        <v>0</v>
      </c>
      <c r="AF356" s="28">
        <v>0</v>
      </c>
      <c r="AG356" s="28">
        <v>0</v>
      </c>
      <c r="AH356" s="28">
        <v>0</v>
      </c>
      <c r="AI356" s="28">
        <v>953310.96576000005</v>
      </c>
      <c r="AJ356" s="28">
        <v>0</v>
      </c>
      <c r="AK356" s="28">
        <v>0</v>
      </c>
      <c r="AL356" s="28">
        <v>0</v>
      </c>
      <c r="AM356" s="28">
        <v>97544550.5034412</v>
      </c>
      <c r="AN356" s="28">
        <v>1672172.77776735</v>
      </c>
      <c r="AO356" s="28">
        <v>17036441.48976</v>
      </c>
      <c r="AP356" s="28">
        <v>0</v>
      </c>
      <c r="AQ356" s="28">
        <v>2274720.75359427</v>
      </c>
      <c r="AR356" s="28">
        <v>302225.97906370199</v>
      </c>
      <c r="AS356" s="28">
        <v>1492897.314543</v>
      </c>
      <c r="AT356" s="28">
        <v>4853254.1823087595</v>
      </c>
      <c r="AU356" s="28">
        <v>0</v>
      </c>
      <c r="AV356" s="28">
        <v>0</v>
      </c>
      <c r="AW356" s="28">
        <v>0</v>
      </c>
      <c r="AX356" s="28">
        <v>0</v>
      </c>
      <c r="AY356" s="28">
        <v>0</v>
      </c>
      <c r="AZ356" s="28">
        <v>0</v>
      </c>
      <c r="BA356" s="28">
        <v>0</v>
      </c>
      <c r="BB356" s="28">
        <v>7.5581874716802999E-3</v>
      </c>
      <c r="BC356" s="28">
        <v>0</v>
      </c>
      <c r="BD356" s="28">
        <v>0</v>
      </c>
      <c r="BE356" s="28">
        <v>0</v>
      </c>
      <c r="BF356" s="28">
        <v>0.77336779500699304</v>
      </c>
      <c r="BG356" s="28">
        <v>1.3257578894343499E-2</v>
      </c>
      <c r="BH356" s="28">
        <v>0.135070950880403</v>
      </c>
      <c r="BI356" s="28">
        <v>0</v>
      </c>
      <c r="BJ356" s="28">
        <v>1.8034792967771E-2</v>
      </c>
      <c r="BK356" s="28">
        <v>2.3961547602198E-3</v>
      </c>
      <c r="BL356" s="28">
        <v>1.1836219433696E-2</v>
      </c>
      <c r="BM356" s="28">
        <v>3.8478320584891902E-2</v>
      </c>
      <c r="BN356" s="28">
        <v>37.882467705554703</v>
      </c>
      <c r="BO356" s="28">
        <v>126129573.96623801</v>
      </c>
    </row>
    <row r="357" spans="1:67" hidden="1" x14ac:dyDescent="0.25">
      <c r="A357" s="28" t="s">
        <v>166</v>
      </c>
      <c r="B357" s="28" t="s">
        <v>382</v>
      </c>
      <c r="C357" s="28">
        <v>2036</v>
      </c>
      <c r="D357" s="28">
        <v>0</v>
      </c>
      <c r="E357" s="28">
        <v>103.8</v>
      </c>
      <c r="F357" s="28">
        <v>821.26451499979601</v>
      </c>
      <c r="G357" s="28">
        <v>557.25453200984498</v>
      </c>
      <c r="H357" s="28">
        <v>0</v>
      </c>
      <c r="I357" s="28">
        <v>0</v>
      </c>
      <c r="J357" s="28">
        <v>57.6</v>
      </c>
      <c r="K357" s="28">
        <v>0</v>
      </c>
      <c r="L357" s="28">
        <v>0</v>
      </c>
      <c r="M357" s="28">
        <v>0</v>
      </c>
      <c r="N357" s="28">
        <v>0</v>
      </c>
      <c r="O357" s="28">
        <v>0</v>
      </c>
      <c r="P357" s="28">
        <v>256.06599999999997</v>
      </c>
      <c r="Q357" s="28">
        <v>317.04436157463698</v>
      </c>
      <c r="R357" s="28">
        <v>0</v>
      </c>
      <c r="S357" s="28">
        <v>4722.5</v>
      </c>
      <c r="T357" s="28">
        <v>932.6</v>
      </c>
      <c r="U357" s="28">
        <v>0</v>
      </c>
      <c r="V357" s="28">
        <v>6491.99999999999</v>
      </c>
      <c r="W357" s="28">
        <v>292.30397448467301</v>
      </c>
      <c r="X357" s="28">
        <v>1768</v>
      </c>
      <c r="Y357" s="28">
        <v>0</v>
      </c>
      <c r="Z357" s="28">
        <v>2987.45454545455</v>
      </c>
      <c r="AA357" s="28">
        <v>961.7</v>
      </c>
      <c r="AB357" s="28">
        <v>0</v>
      </c>
      <c r="AC357" s="28">
        <v>45221.904000000002</v>
      </c>
      <c r="AD357" s="28">
        <v>0</v>
      </c>
      <c r="AE357" s="28">
        <v>0</v>
      </c>
      <c r="AF357" s="28">
        <v>0</v>
      </c>
      <c r="AG357" s="28">
        <v>0</v>
      </c>
      <c r="AH357" s="28">
        <v>0</v>
      </c>
      <c r="AI357" s="28">
        <v>1090118.8628932801</v>
      </c>
      <c r="AJ357" s="28">
        <v>0</v>
      </c>
      <c r="AK357" s="28">
        <v>1086550.6106185799</v>
      </c>
      <c r="AL357" s="28">
        <v>0</v>
      </c>
      <c r="AM357" s="28">
        <v>4908580.4312458299</v>
      </c>
      <c r="AN357" s="28">
        <v>555545.70382300299</v>
      </c>
      <c r="AO357" s="28">
        <v>0</v>
      </c>
      <c r="AP357" s="28">
        <v>25738013.615989398</v>
      </c>
      <c r="AQ357" s="28">
        <v>1298424.68201844</v>
      </c>
      <c r="AR357" s="28">
        <v>0</v>
      </c>
      <c r="AS357" s="28">
        <v>4103676.8865479999</v>
      </c>
      <c r="AT357" s="28">
        <v>1649111.8130256401</v>
      </c>
      <c r="AU357" s="28">
        <v>0</v>
      </c>
      <c r="AV357" s="28">
        <v>1.1172731517073999E-3</v>
      </c>
      <c r="AW357" s="28">
        <v>0</v>
      </c>
      <c r="AX357" s="28">
        <v>0</v>
      </c>
      <c r="AY357" s="28">
        <v>0</v>
      </c>
      <c r="AZ357" s="28">
        <v>0</v>
      </c>
      <c r="BA357" s="28">
        <v>0</v>
      </c>
      <c r="BB357" s="28">
        <v>2.6932977825979001E-2</v>
      </c>
      <c r="BC357" s="28">
        <v>0</v>
      </c>
      <c r="BD357" s="28">
        <v>2.68448189447201E-2</v>
      </c>
      <c r="BE357" s="28">
        <v>0</v>
      </c>
      <c r="BF357" s="28">
        <v>0.12127364493161701</v>
      </c>
      <c r="BG357" s="28">
        <v>1.3725567579549E-2</v>
      </c>
      <c r="BH357" s="28">
        <v>0</v>
      </c>
      <c r="BI357" s="28">
        <v>0.63589519785426696</v>
      </c>
      <c r="BJ357" s="28">
        <v>3.20794771651704E-2</v>
      </c>
      <c r="BK357" s="28">
        <v>0</v>
      </c>
      <c r="BL357" s="28">
        <v>0.10138732788921501</v>
      </c>
      <c r="BM357" s="28">
        <v>4.0743714657773003E-2</v>
      </c>
      <c r="BN357" s="28">
        <v>2.4181244893241698</v>
      </c>
      <c r="BO357" s="28">
        <v>40475244.510162197</v>
      </c>
    </row>
    <row r="358" spans="1:67" hidden="1" x14ac:dyDescent="0.25">
      <c r="A358" s="28" t="s">
        <v>165</v>
      </c>
      <c r="B358" s="28" t="s">
        <v>382</v>
      </c>
      <c r="C358" s="28">
        <v>2036</v>
      </c>
      <c r="D358" s="28">
        <v>0</v>
      </c>
      <c r="E358" s="28">
        <v>0</v>
      </c>
      <c r="F358" s="28">
        <v>148.31233867370301</v>
      </c>
      <c r="G358" s="28">
        <v>41.401068863097002</v>
      </c>
      <c r="H358" s="28">
        <v>0</v>
      </c>
      <c r="I358" s="28">
        <v>0</v>
      </c>
      <c r="J358" s="28">
        <v>1.8</v>
      </c>
      <c r="K358" s="28">
        <v>2783</v>
      </c>
      <c r="L358" s="28">
        <v>0</v>
      </c>
      <c r="M358" s="28">
        <v>0</v>
      </c>
      <c r="N358" s="28">
        <v>0</v>
      </c>
      <c r="O358" s="28">
        <v>0</v>
      </c>
      <c r="P358" s="28">
        <v>643</v>
      </c>
      <c r="Q358" s="28">
        <v>926.22837191155099</v>
      </c>
      <c r="R358" s="28">
        <v>0</v>
      </c>
      <c r="S358" s="28">
        <v>2684.6</v>
      </c>
      <c r="T358" s="28">
        <v>1718.9</v>
      </c>
      <c r="U358" s="28">
        <v>1707.8</v>
      </c>
      <c r="V358" s="28">
        <v>1568</v>
      </c>
      <c r="W358" s="28">
        <v>1845.9</v>
      </c>
      <c r="X358" s="28">
        <v>0</v>
      </c>
      <c r="Y358" s="28">
        <v>0.33399907365639803</v>
      </c>
      <c r="Z358" s="28">
        <v>1819.8181818181799</v>
      </c>
      <c r="AA358" s="28">
        <v>608.70621251557998</v>
      </c>
      <c r="AB358" s="28">
        <v>0</v>
      </c>
      <c r="AC358" s="28">
        <v>0</v>
      </c>
      <c r="AD358" s="28">
        <v>188018.58432408501</v>
      </c>
      <c r="AE358" s="28">
        <v>0</v>
      </c>
      <c r="AF358" s="28">
        <v>0</v>
      </c>
      <c r="AG358" s="28">
        <v>0</v>
      </c>
      <c r="AH358" s="28">
        <v>0</v>
      </c>
      <c r="AI358" s="28">
        <v>2003304.19056</v>
      </c>
      <c r="AJ358" s="28">
        <v>0</v>
      </c>
      <c r="AK358" s="28">
        <v>3081051.8085917602</v>
      </c>
      <c r="AL358" s="28">
        <v>0</v>
      </c>
      <c r="AM358" s="28">
        <v>13485847.7359819</v>
      </c>
      <c r="AN358" s="28">
        <v>34814.842727972296</v>
      </c>
      <c r="AO358" s="28">
        <v>13640974.62432</v>
      </c>
      <c r="AP358" s="28">
        <v>5482534.18499099</v>
      </c>
      <c r="AQ358" s="28">
        <v>322670.49119999999</v>
      </c>
      <c r="AR358" s="28">
        <v>433.05724714612501</v>
      </c>
      <c r="AS358" s="28">
        <v>2608833.4532130002</v>
      </c>
      <c r="AT358" s="28">
        <v>1201174.0946996801</v>
      </c>
      <c r="AU358" s="28">
        <v>0</v>
      </c>
      <c r="AV358" s="28">
        <v>0</v>
      </c>
      <c r="AW358" s="28">
        <v>4.4713464373959998E-3</v>
      </c>
      <c r="AX358" s="28">
        <v>0</v>
      </c>
      <c r="AY358" s="28">
        <v>0</v>
      </c>
      <c r="AZ358" s="28">
        <v>0</v>
      </c>
      <c r="BA358" s="28">
        <v>0</v>
      </c>
      <c r="BB358" s="28">
        <v>4.7641391874545302E-2</v>
      </c>
      <c r="BC358" s="28">
        <v>0</v>
      </c>
      <c r="BD358" s="28">
        <v>7.3271746393075196E-2</v>
      </c>
      <c r="BE358" s="28">
        <v>0</v>
      </c>
      <c r="BF358" s="28">
        <v>0.320712430881884</v>
      </c>
      <c r="BG358" s="28">
        <v>8.2794593715210002E-4</v>
      </c>
      <c r="BH358" s="28">
        <v>0.324401566517111</v>
      </c>
      <c r="BI358" s="28">
        <v>0.130382375678919</v>
      </c>
      <c r="BJ358" s="28">
        <v>7.6735582095068004E-3</v>
      </c>
      <c r="BK358" s="29">
        <v>1.0298710556599499E-5</v>
      </c>
      <c r="BL358" s="28">
        <v>6.2041729591351E-2</v>
      </c>
      <c r="BM358" s="28">
        <v>2.8565609768501001E-2</v>
      </c>
      <c r="BN358" s="28">
        <v>5.0362168079050003</v>
      </c>
      <c r="BO358" s="28">
        <v>42049657.067856498</v>
      </c>
    </row>
    <row r="359" spans="1:67" hidden="1" x14ac:dyDescent="0.25">
      <c r="A359" s="28" t="s">
        <v>164</v>
      </c>
      <c r="B359" s="28" t="s">
        <v>382</v>
      </c>
      <c r="C359" s="28">
        <v>2036</v>
      </c>
      <c r="D359" s="28">
        <v>0</v>
      </c>
      <c r="E359" s="28">
        <v>4.5999999999999996</v>
      </c>
      <c r="F359" s="28">
        <v>0</v>
      </c>
      <c r="G359" s="28">
        <v>0</v>
      </c>
      <c r="H359" s="28">
        <v>0</v>
      </c>
      <c r="I359" s="28">
        <v>0</v>
      </c>
      <c r="J359" s="28">
        <v>214.8</v>
      </c>
      <c r="K359" s="28">
        <v>0</v>
      </c>
      <c r="L359" s="28">
        <v>0</v>
      </c>
      <c r="M359" s="28">
        <v>0</v>
      </c>
      <c r="N359" s="28">
        <v>0</v>
      </c>
      <c r="O359" s="28">
        <v>0</v>
      </c>
      <c r="P359" s="28">
        <v>635.91499999999996</v>
      </c>
      <c r="Q359" s="28">
        <v>1009.5</v>
      </c>
      <c r="R359" s="28">
        <v>0</v>
      </c>
      <c r="S359" s="28">
        <v>1281.5999999999999</v>
      </c>
      <c r="T359" s="28">
        <v>0</v>
      </c>
      <c r="U359" s="28">
        <v>0</v>
      </c>
      <c r="V359" s="28">
        <v>12</v>
      </c>
      <c r="W359" s="28">
        <v>636.1</v>
      </c>
      <c r="X359" s="28">
        <v>0</v>
      </c>
      <c r="Y359" s="28">
        <v>0</v>
      </c>
      <c r="Z359" s="28">
        <v>327.72727272727298</v>
      </c>
      <c r="AA359" s="28">
        <v>200.9</v>
      </c>
      <c r="AB359" s="28">
        <v>0</v>
      </c>
      <c r="AC359" s="28">
        <v>8916.18</v>
      </c>
      <c r="AD359" s="28">
        <v>0</v>
      </c>
      <c r="AE359" s="28">
        <v>0</v>
      </c>
      <c r="AF359" s="28">
        <v>0</v>
      </c>
      <c r="AG359" s="28">
        <v>0</v>
      </c>
      <c r="AH359" s="28">
        <v>0</v>
      </c>
      <c r="AI359" s="28">
        <v>4094176.6450991998</v>
      </c>
      <c r="AJ359" s="28">
        <v>1491409.9136000001</v>
      </c>
      <c r="AK359" s="28">
        <v>3575696.6119094999</v>
      </c>
      <c r="AL359" s="28">
        <v>0</v>
      </c>
      <c r="AM359" s="28">
        <v>28918.357955064501</v>
      </c>
      <c r="AN359" s="28">
        <v>0</v>
      </c>
      <c r="AO359" s="28">
        <v>0</v>
      </c>
      <c r="AP359" s="28">
        <v>34310.164478436003</v>
      </c>
      <c r="AQ359" s="28">
        <v>237016.62065524899</v>
      </c>
      <c r="AR359" s="28">
        <v>0</v>
      </c>
      <c r="AS359" s="28">
        <v>440732.24912499997</v>
      </c>
      <c r="AT359" s="28">
        <v>340540.41272946598</v>
      </c>
      <c r="AU359" s="28">
        <v>0</v>
      </c>
      <c r="AV359" s="28">
        <v>8.6972551668290004E-4</v>
      </c>
      <c r="AW359" s="28">
        <v>0</v>
      </c>
      <c r="AX359" s="28">
        <v>0</v>
      </c>
      <c r="AY359" s="28">
        <v>0</v>
      </c>
      <c r="AZ359" s="28">
        <v>0</v>
      </c>
      <c r="BA359" s="28">
        <v>0</v>
      </c>
      <c r="BB359" s="28">
        <v>0.39936496325222498</v>
      </c>
      <c r="BC359" s="28">
        <v>0.145479034484707</v>
      </c>
      <c r="BD359" s="28">
        <v>0.34879001806766002</v>
      </c>
      <c r="BE359" s="28">
        <v>0</v>
      </c>
      <c r="BF359" s="28">
        <v>2.8208306487858001E-3</v>
      </c>
      <c r="BG359" s="28">
        <v>0</v>
      </c>
      <c r="BH359" s="28">
        <v>0</v>
      </c>
      <c r="BI359" s="28">
        <v>3.3467724438588E-3</v>
      </c>
      <c r="BJ359" s="28">
        <v>2.3119699564369101E-2</v>
      </c>
      <c r="BK359" s="28">
        <v>0</v>
      </c>
      <c r="BL359" s="28">
        <v>4.2991066027052501E-2</v>
      </c>
      <c r="BM359" s="28">
        <v>3.3217889994657399E-2</v>
      </c>
      <c r="BN359" s="28">
        <v>0.14316033281933499</v>
      </c>
      <c r="BO359" s="28">
        <v>10251717.155551899</v>
      </c>
    </row>
    <row r="360" spans="1:67" hidden="1" x14ac:dyDescent="0.25">
      <c r="A360" s="28" t="s">
        <v>167</v>
      </c>
      <c r="B360" s="28" t="s">
        <v>382</v>
      </c>
      <c r="C360" s="28">
        <v>2036</v>
      </c>
      <c r="D360" s="28">
        <v>0</v>
      </c>
      <c r="E360" s="28">
        <v>0.47162623011599097</v>
      </c>
      <c r="F360" s="28">
        <v>71.645183384423305</v>
      </c>
      <c r="G360" s="28">
        <v>0.18547563859180399</v>
      </c>
      <c r="H360" s="28">
        <v>0</v>
      </c>
      <c r="I360" s="28">
        <v>0</v>
      </c>
      <c r="J360" s="28">
        <v>170</v>
      </c>
      <c r="K360" s="28">
        <v>4501</v>
      </c>
      <c r="L360" s="28">
        <v>0</v>
      </c>
      <c r="M360" s="28">
        <v>0</v>
      </c>
      <c r="N360" s="28">
        <v>0</v>
      </c>
      <c r="O360" s="28">
        <v>0</v>
      </c>
      <c r="P360" s="28">
        <v>261</v>
      </c>
      <c r="Q360" s="28">
        <v>3312.0556711876402</v>
      </c>
      <c r="R360" s="28">
        <v>0</v>
      </c>
      <c r="S360" s="28">
        <v>10339.664416219301</v>
      </c>
      <c r="T360" s="28">
        <v>3934.4</v>
      </c>
      <c r="U360" s="28">
        <v>3318</v>
      </c>
      <c r="V360" s="28">
        <v>0</v>
      </c>
      <c r="W360" s="28">
        <v>2264.9</v>
      </c>
      <c r="X360" s="28">
        <v>2232</v>
      </c>
      <c r="Y360" s="28">
        <v>81.3581283101758</v>
      </c>
      <c r="Z360" s="28">
        <v>2127.7272727272698</v>
      </c>
      <c r="AA360" s="28">
        <v>194.17292307692301</v>
      </c>
      <c r="AB360" s="28">
        <v>0</v>
      </c>
      <c r="AC360" s="28">
        <v>20939.16</v>
      </c>
      <c r="AD360" s="28">
        <v>29949850.2817237</v>
      </c>
      <c r="AE360" s="28">
        <v>0</v>
      </c>
      <c r="AF360" s="28">
        <v>0</v>
      </c>
      <c r="AG360" s="28">
        <v>0</v>
      </c>
      <c r="AH360" s="28">
        <v>0</v>
      </c>
      <c r="AI360" s="28">
        <v>1453927.028832</v>
      </c>
      <c r="AJ360" s="28">
        <v>3547440</v>
      </c>
      <c r="AK360" s="28">
        <v>10516048.2916367</v>
      </c>
      <c r="AL360" s="28">
        <v>0</v>
      </c>
      <c r="AM360" s="28">
        <v>49343064.103403702</v>
      </c>
      <c r="AN360" s="28">
        <v>3704954.93058185</v>
      </c>
      <c r="AO360" s="28">
        <v>26502373.699200001</v>
      </c>
      <c r="AP360" s="28">
        <v>0</v>
      </c>
      <c r="AQ360" s="28">
        <v>2482063.1942400001</v>
      </c>
      <c r="AR360" s="28">
        <v>196465.41125660099</v>
      </c>
      <c r="AS360" s="28">
        <v>2798370.0546499998</v>
      </c>
      <c r="AT360" s="28">
        <v>361850.013028997</v>
      </c>
      <c r="AU360" s="28">
        <v>0</v>
      </c>
      <c r="AV360" s="28">
        <v>1.59990713542E-4</v>
      </c>
      <c r="AW360" s="28">
        <v>0.22883907076746501</v>
      </c>
      <c r="AX360" s="28">
        <v>0</v>
      </c>
      <c r="AY360" s="28">
        <v>0</v>
      </c>
      <c r="AZ360" s="28">
        <v>0</v>
      </c>
      <c r="BA360" s="28">
        <v>0</v>
      </c>
      <c r="BB360" s="28">
        <v>1.1109080917330901E-2</v>
      </c>
      <c r="BC360" s="28">
        <v>2.7105072832324498E-2</v>
      </c>
      <c r="BD360" s="28">
        <v>8.0350408985932695E-2</v>
      </c>
      <c r="BE360" s="28">
        <v>0</v>
      </c>
      <c r="BF360" s="28">
        <v>0.37701760883702501</v>
      </c>
      <c r="BG360" s="28">
        <v>2.83086037350599E-2</v>
      </c>
      <c r="BH360" s="28">
        <v>0.20249779259023301</v>
      </c>
      <c r="BI360" s="28">
        <v>0</v>
      </c>
      <c r="BJ360" s="28">
        <v>1.8964803817487299E-2</v>
      </c>
      <c r="BK360" s="28">
        <v>1.5011414657169E-3</v>
      </c>
      <c r="BL360" s="28">
        <v>2.13816228443847E-2</v>
      </c>
      <c r="BM360" s="28">
        <v>2.7648024934963E-3</v>
      </c>
      <c r="BN360" s="28">
        <v>52.305075396856097</v>
      </c>
      <c r="BO360" s="28">
        <v>130877346.16855299</v>
      </c>
    </row>
    <row r="361" spans="1:67" hidden="1" x14ac:dyDescent="0.25">
      <c r="A361" s="28" t="s">
        <v>168</v>
      </c>
      <c r="B361" s="28" t="s">
        <v>382</v>
      </c>
      <c r="C361" s="28">
        <v>2036</v>
      </c>
      <c r="D361" s="28">
        <v>0</v>
      </c>
      <c r="E361" s="28">
        <v>0</v>
      </c>
      <c r="F361" s="28">
        <v>1193.9482908874299</v>
      </c>
      <c r="G361" s="28">
        <v>332.83512720255601</v>
      </c>
      <c r="H361" s="28">
        <v>0</v>
      </c>
      <c r="I361" s="28">
        <v>0</v>
      </c>
      <c r="J361" s="28">
        <v>60.9</v>
      </c>
      <c r="K361" s="28">
        <v>984.4</v>
      </c>
      <c r="L361" s="28">
        <v>0</v>
      </c>
      <c r="M361" s="28">
        <v>0</v>
      </c>
      <c r="N361" s="28">
        <v>0</v>
      </c>
      <c r="O361" s="28">
        <v>0</v>
      </c>
      <c r="P361" s="28">
        <v>172.6</v>
      </c>
      <c r="Q361" s="28">
        <v>4965.6099677792799</v>
      </c>
      <c r="R361" s="28">
        <v>0</v>
      </c>
      <c r="S361" s="28">
        <v>2369.3000000000002</v>
      </c>
      <c r="T361" s="28">
        <v>2405.6</v>
      </c>
      <c r="U361" s="28">
        <v>1657</v>
      </c>
      <c r="V361" s="28">
        <v>0</v>
      </c>
      <c r="W361" s="28">
        <v>309</v>
      </c>
      <c r="X361" s="28">
        <v>0</v>
      </c>
      <c r="Y361" s="28">
        <v>0</v>
      </c>
      <c r="Z361" s="28">
        <v>2160.0909090909099</v>
      </c>
      <c r="AA361" s="28">
        <v>6104.8204623137199</v>
      </c>
      <c r="AB361" s="28">
        <v>0</v>
      </c>
      <c r="AC361" s="28">
        <v>16865.7624</v>
      </c>
      <c r="AD361" s="28">
        <v>6719124.8855017601</v>
      </c>
      <c r="AE361" s="28">
        <v>0</v>
      </c>
      <c r="AF361" s="28">
        <v>0</v>
      </c>
      <c r="AG361" s="28">
        <v>0</v>
      </c>
      <c r="AH361" s="28">
        <v>0</v>
      </c>
      <c r="AI361" s="28">
        <v>877625.44147199998</v>
      </c>
      <c r="AJ361" s="28">
        <v>10508075</v>
      </c>
      <c r="AK361" s="28">
        <v>17616407.627567299</v>
      </c>
      <c r="AL361" s="28">
        <v>0</v>
      </c>
      <c r="AM361" s="28">
        <v>1284040.76</v>
      </c>
      <c r="AN361" s="28">
        <v>308077.47369999997</v>
      </c>
      <c r="AO361" s="28">
        <v>13235211.9408</v>
      </c>
      <c r="AP361" s="28">
        <v>0</v>
      </c>
      <c r="AQ361" s="28">
        <v>344805.99546666601</v>
      </c>
      <c r="AR361" s="28">
        <v>0</v>
      </c>
      <c r="AS361" s="28">
        <v>2938965.6627199999</v>
      </c>
      <c r="AT361" s="28">
        <v>12851578.386310199</v>
      </c>
      <c r="AU361" s="28">
        <v>0</v>
      </c>
      <c r="AV361" s="28">
        <v>2.528570530817E-4</v>
      </c>
      <c r="AW361" s="28">
        <v>0.100735328622699</v>
      </c>
      <c r="AX361" s="28">
        <v>0</v>
      </c>
      <c r="AY361" s="28">
        <v>0</v>
      </c>
      <c r="AZ361" s="28">
        <v>0</v>
      </c>
      <c r="BA361" s="28">
        <v>0</v>
      </c>
      <c r="BB361" s="28">
        <v>1.31576490630627E-2</v>
      </c>
      <c r="BC361" s="28">
        <v>0.157540514033462</v>
      </c>
      <c r="BD361" s="28">
        <v>0.26411097304406</v>
      </c>
      <c r="BE361" s="28">
        <v>0</v>
      </c>
      <c r="BF361" s="28">
        <v>1.92507610928088E-2</v>
      </c>
      <c r="BG361" s="28">
        <v>4.6187987399051002E-3</v>
      </c>
      <c r="BH361" s="28">
        <v>0.19842664736361701</v>
      </c>
      <c r="BI361" s="28">
        <v>0</v>
      </c>
      <c r="BJ361" s="28">
        <v>5.1694448096000004E-3</v>
      </c>
      <c r="BK361" s="28">
        <v>0</v>
      </c>
      <c r="BL361" s="28">
        <v>4.4061939149806502E-2</v>
      </c>
      <c r="BM361" s="28">
        <v>0.19267508702789399</v>
      </c>
      <c r="BN361" s="28">
        <v>8.0061909055732201</v>
      </c>
      <c r="BO361" s="28">
        <v>66700778.935938001</v>
      </c>
    </row>
    <row r="362" spans="1:67" hidden="1" x14ac:dyDescent="0.25">
      <c r="A362" s="28" t="s">
        <v>170</v>
      </c>
      <c r="B362" s="28" t="s">
        <v>382</v>
      </c>
      <c r="C362" s="28">
        <v>2036</v>
      </c>
      <c r="D362" s="28">
        <v>0</v>
      </c>
      <c r="E362" s="28">
        <v>495.32132289526697</v>
      </c>
      <c r="F362" s="28">
        <v>691.54130650091304</v>
      </c>
      <c r="G362" s="28">
        <v>0</v>
      </c>
      <c r="H362" s="28">
        <v>0</v>
      </c>
      <c r="I362" s="28">
        <v>0</v>
      </c>
      <c r="J362" s="28">
        <v>0</v>
      </c>
      <c r="K362" s="28">
        <v>9517.5</v>
      </c>
      <c r="L362" s="28">
        <v>0</v>
      </c>
      <c r="M362" s="28">
        <v>0</v>
      </c>
      <c r="N362" s="28">
        <v>0</v>
      </c>
      <c r="O362" s="28">
        <v>0</v>
      </c>
      <c r="P362" s="28">
        <v>589.52890496384396</v>
      </c>
      <c r="Q362" s="28">
        <v>5101.8383809510697</v>
      </c>
      <c r="R362" s="28">
        <v>0</v>
      </c>
      <c r="S362" s="28">
        <v>1794.9</v>
      </c>
      <c r="T362" s="28">
        <v>2584.9</v>
      </c>
      <c r="U362" s="28">
        <v>1190</v>
      </c>
      <c r="V362" s="28">
        <v>0</v>
      </c>
      <c r="W362" s="28">
        <v>213</v>
      </c>
      <c r="X362" s="28">
        <v>657</v>
      </c>
      <c r="Y362" s="28">
        <v>7.7766129790813299</v>
      </c>
      <c r="Z362" s="28">
        <v>731.99999999999898</v>
      </c>
      <c r="AA362" s="28">
        <v>94.729531672730403</v>
      </c>
      <c r="AB362" s="28">
        <v>0</v>
      </c>
      <c r="AC362" s="28">
        <v>0</v>
      </c>
      <c r="AD362" s="28">
        <v>50724253.370706201</v>
      </c>
      <c r="AE362" s="28">
        <v>0</v>
      </c>
      <c r="AF362" s="28">
        <v>0</v>
      </c>
      <c r="AG362" s="28">
        <v>0</v>
      </c>
      <c r="AH362" s="28">
        <v>0</v>
      </c>
      <c r="AI362" s="28">
        <v>1204161.98186678</v>
      </c>
      <c r="AJ362" s="28">
        <v>0</v>
      </c>
      <c r="AK362" s="28">
        <v>19565625.0816935</v>
      </c>
      <c r="AL362" s="28">
        <v>0</v>
      </c>
      <c r="AM362" s="28">
        <v>281136.83286716702</v>
      </c>
      <c r="AN362" s="28">
        <v>31608.400000000001</v>
      </c>
      <c r="AO362" s="28">
        <v>9505070.7359999996</v>
      </c>
      <c r="AP362" s="28">
        <v>0</v>
      </c>
      <c r="AQ362" s="28">
        <v>74810.409599999999</v>
      </c>
      <c r="AR362" s="28">
        <v>18803.250148248699</v>
      </c>
      <c r="AS362" s="28">
        <v>1069561.1989120001</v>
      </c>
      <c r="AT362" s="28">
        <v>192735.76804326201</v>
      </c>
      <c r="AU362" s="28">
        <v>0</v>
      </c>
      <c r="AV362" s="28">
        <v>0</v>
      </c>
      <c r="AW362" s="28">
        <v>0.61359167173825202</v>
      </c>
      <c r="AX362" s="28">
        <v>0</v>
      </c>
      <c r="AY362" s="28">
        <v>0</v>
      </c>
      <c r="AZ362" s="28">
        <v>0</v>
      </c>
      <c r="BA362" s="28">
        <v>0</v>
      </c>
      <c r="BB362" s="28">
        <v>1.4566281697583099E-2</v>
      </c>
      <c r="BC362" s="28">
        <v>0</v>
      </c>
      <c r="BD362" s="28">
        <v>0.23667779818743201</v>
      </c>
      <c r="BE362" s="28">
        <v>0</v>
      </c>
      <c r="BF362" s="28">
        <v>3.4008035171155999E-3</v>
      </c>
      <c r="BG362" s="28">
        <v>3.8235458795669999E-4</v>
      </c>
      <c r="BH362" s="28">
        <v>0.11497916391729</v>
      </c>
      <c r="BI362" s="28">
        <v>0</v>
      </c>
      <c r="BJ362" s="28">
        <v>9.0495258657459997E-4</v>
      </c>
      <c r="BK362" s="28">
        <v>2.2745564352129999E-4</v>
      </c>
      <c r="BL362" s="28">
        <v>1.2938068092802801E-2</v>
      </c>
      <c r="BM362" s="28">
        <v>2.3314500314699001E-3</v>
      </c>
      <c r="BN362" s="28">
        <v>51.771268146207603</v>
      </c>
      <c r="BO362" s="28">
        <v>82667767.029837206</v>
      </c>
    </row>
    <row r="363" spans="1:67" hidden="1" x14ac:dyDescent="0.25">
      <c r="A363" s="28" t="s">
        <v>169</v>
      </c>
      <c r="B363" s="28" t="s">
        <v>382</v>
      </c>
      <c r="C363" s="28">
        <v>2036</v>
      </c>
      <c r="D363" s="28">
        <v>0</v>
      </c>
      <c r="E363" s="28">
        <v>0</v>
      </c>
      <c r="F363" s="28">
        <v>8.3134404880109098</v>
      </c>
      <c r="G363" s="28">
        <v>547.74204580834396</v>
      </c>
      <c r="H363" s="28">
        <v>0</v>
      </c>
      <c r="I363" s="28">
        <v>0</v>
      </c>
      <c r="J363" s="28">
        <v>0</v>
      </c>
      <c r="K363" s="28">
        <v>1004</v>
      </c>
      <c r="L363" s="28">
        <v>0</v>
      </c>
      <c r="M363" s="28">
        <v>0</v>
      </c>
      <c r="N363" s="28">
        <v>0</v>
      </c>
      <c r="O363" s="28">
        <v>0</v>
      </c>
      <c r="P363" s="28">
        <v>0</v>
      </c>
      <c r="Q363" s="28">
        <v>0</v>
      </c>
      <c r="R363" s="28">
        <v>0</v>
      </c>
      <c r="S363" s="28">
        <v>7630</v>
      </c>
      <c r="T363" s="28">
        <v>1234.2</v>
      </c>
      <c r="U363" s="28">
        <v>1401</v>
      </c>
      <c r="V363" s="28">
        <v>0</v>
      </c>
      <c r="W363" s="28">
        <v>731.6</v>
      </c>
      <c r="X363" s="28">
        <v>0</v>
      </c>
      <c r="Y363" s="28">
        <v>743.45875162781704</v>
      </c>
      <c r="Z363" s="28">
        <v>644.63636363636397</v>
      </c>
      <c r="AA363" s="28">
        <v>3547.0561134497798</v>
      </c>
      <c r="AB363" s="28">
        <v>0</v>
      </c>
      <c r="AC363" s="28">
        <v>0</v>
      </c>
      <c r="AD363" s="28">
        <v>5159319.6470159404</v>
      </c>
      <c r="AE363" s="28">
        <v>0</v>
      </c>
      <c r="AF363" s="28">
        <v>0</v>
      </c>
      <c r="AG363" s="28">
        <v>0</v>
      </c>
      <c r="AH363" s="28">
        <v>0</v>
      </c>
      <c r="AI363" s="28">
        <v>0</v>
      </c>
      <c r="AJ363" s="28">
        <v>0</v>
      </c>
      <c r="AK363" s="28">
        <v>0</v>
      </c>
      <c r="AL363" s="28">
        <v>0</v>
      </c>
      <c r="AM363" s="28">
        <v>6018853.3996641599</v>
      </c>
      <c r="AN363" s="28">
        <v>293163.86979999999</v>
      </c>
      <c r="AO363" s="28">
        <v>11190423.614399999</v>
      </c>
      <c r="AP363" s="28">
        <v>0</v>
      </c>
      <c r="AQ363" s="28">
        <v>7323.0182400000003</v>
      </c>
      <c r="AR363" s="28">
        <v>2099080.5608904702</v>
      </c>
      <c r="AS363" s="28">
        <v>965801.99424568098</v>
      </c>
      <c r="AT363" s="28">
        <v>8438061.8263574392</v>
      </c>
      <c r="AU363" s="28">
        <v>0</v>
      </c>
      <c r="AV363" s="28">
        <v>0</v>
      </c>
      <c r="AW363" s="28">
        <v>0.150980786317157</v>
      </c>
      <c r="AX363" s="28">
        <v>0</v>
      </c>
      <c r="AY363" s="28">
        <v>0</v>
      </c>
      <c r="AZ363" s="28">
        <v>0</v>
      </c>
      <c r="BA363" s="28">
        <v>0</v>
      </c>
      <c r="BB363" s="28">
        <v>0</v>
      </c>
      <c r="BC363" s="28">
        <v>0</v>
      </c>
      <c r="BD363" s="28">
        <v>0</v>
      </c>
      <c r="BE363" s="28">
        <v>0</v>
      </c>
      <c r="BF363" s="28">
        <v>0.17613392485472101</v>
      </c>
      <c r="BG363" s="28">
        <v>8.5790597618399002E-3</v>
      </c>
      <c r="BH363" s="28">
        <v>0.32747320811987302</v>
      </c>
      <c r="BI363" s="28">
        <v>0</v>
      </c>
      <c r="BJ363" s="28">
        <v>2.1429861449449999E-4</v>
      </c>
      <c r="BK363" s="28">
        <v>6.1426865421995401E-2</v>
      </c>
      <c r="BL363" s="28">
        <v>2.82629405608219E-2</v>
      </c>
      <c r="BM363" s="28">
        <v>0.246928916349094</v>
      </c>
      <c r="BN363" s="28">
        <v>8.3744483429495702</v>
      </c>
      <c r="BO363" s="28">
        <v>34172027.930613697</v>
      </c>
    </row>
    <row r="364" spans="1:67" hidden="1" x14ac:dyDescent="0.25">
      <c r="A364" s="28" t="s">
        <v>171</v>
      </c>
      <c r="B364" s="28" t="s">
        <v>382</v>
      </c>
      <c r="C364" s="28">
        <v>2036</v>
      </c>
      <c r="D364" s="28">
        <v>0</v>
      </c>
      <c r="E364" s="28">
        <v>400</v>
      </c>
      <c r="F364" s="28">
        <v>8.3299999999999999E-2</v>
      </c>
      <c r="G364" s="28">
        <v>0</v>
      </c>
      <c r="H364" s="28">
        <v>0</v>
      </c>
      <c r="I364" s="28">
        <v>0</v>
      </c>
      <c r="J364" s="28">
        <v>0</v>
      </c>
      <c r="K364" s="28">
        <v>4.2927661423877099</v>
      </c>
      <c r="L364" s="28">
        <v>0</v>
      </c>
      <c r="M364" s="28">
        <v>0</v>
      </c>
      <c r="N364" s="28">
        <v>0</v>
      </c>
      <c r="O364" s="28">
        <v>0</v>
      </c>
      <c r="P364" s="28">
        <v>2863.7</v>
      </c>
      <c r="Q364" s="28">
        <v>1638.5696</v>
      </c>
      <c r="R364" s="28">
        <v>0</v>
      </c>
      <c r="S364" s="28">
        <v>40</v>
      </c>
      <c r="T364" s="28">
        <v>370.1</v>
      </c>
      <c r="U364" s="28">
        <v>0</v>
      </c>
      <c r="V364" s="28">
        <v>0</v>
      </c>
      <c r="W364" s="28">
        <v>52</v>
      </c>
      <c r="X364" s="28">
        <v>0</v>
      </c>
      <c r="Y364" s="28">
        <v>0</v>
      </c>
      <c r="Z364" s="28">
        <v>202.636363636363</v>
      </c>
      <c r="AA364" s="28">
        <v>16.999999999999901</v>
      </c>
      <c r="AB364" s="28">
        <v>0</v>
      </c>
      <c r="AC364" s="28">
        <v>0</v>
      </c>
      <c r="AD364" s="28">
        <v>29377.1673320097</v>
      </c>
      <c r="AE364" s="28">
        <v>0</v>
      </c>
      <c r="AF364" s="28">
        <v>0</v>
      </c>
      <c r="AG364" s="28">
        <v>0</v>
      </c>
      <c r="AH364" s="28">
        <v>0</v>
      </c>
      <c r="AI364" s="28">
        <v>10933921.159273099</v>
      </c>
      <c r="AJ364" s="28">
        <v>70080</v>
      </c>
      <c r="AK364" s="28">
        <v>6413733.7962857503</v>
      </c>
      <c r="AL364" s="28">
        <v>0</v>
      </c>
      <c r="AM364" s="28">
        <v>0</v>
      </c>
      <c r="AN364" s="28">
        <v>7636.5537435554897</v>
      </c>
      <c r="AO364" s="28">
        <v>0</v>
      </c>
      <c r="AP364" s="28">
        <v>0</v>
      </c>
      <c r="AQ364" s="28">
        <v>0</v>
      </c>
      <c r="AR364" s="28">
        <v>0</v>
      </c>
      <c r="AS364" s="28">
        <v>297149.98950099997</v>
      </c>
      <c r="AT364" s="28">
        <v>29375.522298992</v>
      </c>
      <c r="AU364" s="28">
        <v>0</v>
      </c>
      <c r="AV364" s="28">
        <v>0</v>
      </c>
      <c r="AW364" s="28">
        <v>1.6521407307873001E-3</v>
      </c>
      <c r="AX364" s="28">
        <v>0</v>
      </c>
      <c r="AY364" s="28">
        <v>0</v>
      </c>
      <c r="AZ364" s="28">
        <v>0</v>
      </c>
      <c r="BA364" s="28">
        <v>0</v>
      </c>
      <c r="BB364" s="28">
        <v>0.61491212853491295</v>
      </c>
      <c r="BC364" s="28">
        <v>3.9412248670898003E-3</v>
      </c>
      <c r="BD364" s="28">
        <v>0.36070158574223299</v>
      </c>
      <c r="BE364" s="28">
        <v>0</v>
      </c>
      <c r="BF364" s="28">
        <v>0</v>
      </c>
      <c r="BG364" s="28">
        <v>4.2947168254800001E-4</v>
      </c>
      <c r="BH364" s="28">
        <v>0</v>
      </c>
      <c r="BI364" s="28">
        <v>0</v>
      </c>
      <c r="BJ364" s="28">
        <v>0</v>
      </c>
      <c r="BK364" s="28">
        <v>0</v>
      </c>
      <c r="BL364" s="28">
        <v>1.6711400226552701E-2</v>
      </c>
      <c r="BM364" s="28">
        <v>1.6520482158752E-3</v>
      </c>
      <c r="BN364" s="28">
        <v>3.7139471563039303E-2</v>
      </c>
      <c r="BO364" s="28">
        <v>17781274.1884344</v>
      </c>
    </row>
    <row r="365" spans="1:67" hidden="1" x14ac:dyDescent="0.25">
      <c r="A365" s="28" t="s">
        <v>178</v>
      </c>
      <c r="B365" s="28" t="s">
        <v>382</v>
      </c>
      <c r="C365" s="28">
        <v>2036</v>
      </c>
      <c r="D365" s="28">
        <v>0</v>
      </c>
      <c r="E365" s="28">
        <v>0</v>
      </c>
      <c r="F365" s="28">
        <v>273.56731248405799</v>
      </c>
      <c r="G365" s="28">
        <v>573.77697870715599</v>
      </c>
      <c r="H365" s="28">
        <v>0</v>
      </c>
      <c r="I365" s="28">
        <v>0</v>
      </c>
      <c r="J365" s="28">
        <v>197.7</v>
      </c>
      <c r="K365" s="28">
        <v>7548</v>
      </c>
      <c r="L365" s="28">
        <v>0</v>
      </c>
      <c r="M365" s="28">
        <v>0</v>
      </c>
      <c r="N365" s="28">
        <v>0</v>
      </c>
      <c r="O365" s="28">
        <v>0</v>
      </c>
      <c r="P365" s="28">
        <v>1837.9</v>
      </c>
      <c r="Q365" s="28">
        <v>2865.9857268045498</v>
      </c>
      <c r="R365" s="28">
        <v>0</v>
      </c>
      <c r="S365" s="28">
        <v>6249.6147542577601</v>
      </c>
      <c r="T365" s="28">
        <v>6464.2</v>
      </c>
      <c r="U365" s="28">
        <v>5149.6000000000004</v>
      </c>
      <c r="V365" s="28">
        <v>0</v>
      </c>
      <c r="W365" s="28">
        <v>179.6</v>
      </c>
      <c r="X365" s="28">
        <v>86</v>
      </c>
      <c r="Y365" s="28">
        <v>0</v>
      </c>
      <c r="Z365" s="28">
        <v>4765.8181818181802</v>
      </c>
      <c r="AA365" s="28">
        <v>6308.0996744454396</v>
      </c>
      <c r="AB365" s="28">
        <v>0</v>
      </c>
      <c r="AC365" s="28">
        <v>8562.5259999999998</v>
      </c>
      <c r="AD365" s="28">
        <v>28141537.550232299</v>
      </c>
      <c r="AE365" s="28">
        <v>0</v>
      </c>
      <c r="AF365" s="28">
        <v>0</v>
      </c>
      <c r="AG365" s="28">
        <v>0</v>
      </c>
      <c r="AH365" s="28">
        <v>0</v>
      </c>
      <c r="AI365" s="28">
        <v>4566844.1624400001</v>
      </c>
      <c r="AJ365" s="28">
        <v>0</v>
      </c>
      <c r="AK365" s="28">
        <v>9307648.6313435007</v>
      </c>
      <c r="AL365" s="28">
        <v>0</v>
      </c>
      <c r="AM365" s="28">
        <v>37371380.137456298</v>
      </c>
      <c r="AN365" s="28">
        <v>4601250.6388299996</v>
      </c>
      <c r="AO365" s="28">
        <v>41132195.178240001</v>
      </c>
      <c r="AP365" s="28">
        <v>0</v>
      </c>
      <c r="AQ365" s="28">
        <v>405544.57796000002</v>
      </c>
      <c r="AR365" s="28">
        <v>0</v>
      </c>
      <c r="AS365" s="28">
        <v>7168699.7955879997</v>
      </c>
      <c r="AT365" s="28">
        <v>12321179.377232499</v>
      </c>
      <c r="AU365" s="28">
        <v>0</v>
      </c>
      <c r="AV365" s="29">
        <v>5.9041787930594102E-5</v>
      </c>
      <c r="AW365" s="28">
        <v>0.19404632372288999</v>
      </c>
      <c r="AX365" s="28">
        <v>0</v>
      </c>
      <c r="AY365" s="28">
        <v>0</v>
      </c>
      <c r="AZ365" s="28">
        <v>0</v>
      </c>
      <c r="BA365" s="28">
        <v>0</v>
      </c>
      <c r="BB365" s="28">
        <v>3.1490081846274498E-2</v>
      </c>
      <c r="BC365" s="28">
        <v>0</v>
      </c>
      <c r="BD365" s="28">
        <v>6.4179684432405501E-2</v>
      </c>
      <c r="BE365" s="28">
        <v>0</v>
      </c>
      <c r="BF365" s="28">
        <v>0.257689506665359</v>
      </c>
      <c r="BG365" s="28">
        <v>3.1727327243539001E-2</v>
      </c>
      <c r="BH365" s="28">
        <v>0.28362171920218998</v>
      </c>
      <c r="BI365" s="28">
        <v>0</v>
      </c>
      <c r="BJ365" s="28">
        <v>2.7963800598464002E-3</v>
      </c>
      <c r="BK365" s="28">
        <v>0</v>
      </c>
      <c r="BL365" s="28">
        <v>4.9430840042903199E-2</v>
      </c>
      <c r="BM365" s="28">
        <v>8.49590949966606E-2</v>
      </c>
      <c r="BN365" s="28">
        <v>43.1453338143629</v>
      </c>
      <c r="BO365" s="28">
        <v>145024842.575322</v>
      </c>
    </row>
    <row r="366" spans="1:67" hidden="1" x14ac:dyDescent="0.25">
      <c r="A366" s="28" t="s">
        <v>179</v>
      </c>
      <c r="B366" s="28" t="s">
        <v>382</v>
      </c>
      <c r="C366" s="28">
        <v>2036</v>
      </c>
      <c r="D366" s="28">
        <v>0</v>
      </c>
      <c r="E366" s="28">
        <v>0</v>
      </c>
      <c r="F366" s="28">
        <v>47.037976842934</v>
      </c>
      <c r="G366" s="28">
        <v>17.488941466927098</v>
      </c>
      <c r="H366" s="28">
        <v>0</v>
      </c>
      <c r="I366" s="28">
        <v>0</v>
      </c>
      <c r="J366" s="28">
        <v>0</v>
      </c>
      <c r="K366" s="28">
        <v>2250</v>
      </c>
      <c r="L366" s="28">
        <v>0</v>
      </c>
      <c r="M366" s="28">
        <v>0</v>
      </c>
      <c r="N366" s="28">
        <v>0</v>
      </c>
      <c r="O366" s="28">
        <v>0</v>
      </c>
      <c r="P366" s="28">
        <v>557</v>
      </c>
      <c r="Q366" s="28">
        <v>7122.2435733873199</v>
      </c>
      <c r="R366" s="28">
        <v>0</v>
      </c>
      <c r="S366" s="28">
        <v>5.3</v>
      </c>
      <c r="T366" s="28">
        <v>520.79999999999995</v>
      </c>
      <c r="U366" s="28">
        <v>0</v>
      </c>
      <c r="V366" s="28">
        <v>0</v>
      </c>
      <c r="W366" s="28">
        <v>74.2</v>
      </c>
      <c r="X366" s="28">
        <v>0</v>
      </c>
      <c r="Y366" s="28">
        <v>0</v>
      </c>
      <c r="Z366" s="28">
        <v>111.09090909090899</v>
      </c>
      <c r="AA366" s="28">
        <v>0</v>
      </c>
      <c r="AB366" s="28">
        <v>0</v>
      </c>
      <c r="AC366" s="28">
        <v>0</v>
      </c>
      <c r="AD366" s="28">
        <v>8296130.7439094</v>
      </c>
      <c r="AE366" s="28">
        <v>0</v>
      </c>
      <c r="AF366" s="28">
        <v>0</v>
      </c>
      <c r="AG366" s="28">
        <v>0</v>
      </c>
      <c r="AH366" s="28">
        <v>0</v>
      </c>
      <c r="AI366" s="28">
        <v>1997247.9382559999</v>
      </c>
      <c r="AJ366" s="28">
        <v>10508075</v>
      </c>
      <c r="AK366" s="28">
        <v>26974615.992734902</v>
      </c>
      <c r="AL366" s="28">
        <v>0</v>
      </c>
      <c r="AM366" s="28">
        <v>0</v>
      </c>
      <c r="AN366" s="28">
        <v>19790.400000000001</v>
      </c>
      <c r="AO366" s="28">
        <v>0</v>
      </c>
      <c r="AP366" s="28">
        <v>0</v>
      </c>
      <c r="AQ366" s="28">
        <v>58689.217973333398</v>
      </c>
      <c r="AR366" s="28">
        <v>0</v>
      </c>
      <c r="AS366" s="28">
        <v>155278.49945199999</v>
      </c>
      <c r="AT366" s="28">
        <v>0</v>
      </c>
      <c r="AU366" s="28">
        <v>0</v>
      </c>
      <c r="AV366" s="28">
        <v>0</v>
      </c>
      <c r="AW366" s="28">
        <v>0.172800676973799</v>
      </c>
      <c r="AX366" s="28">
        <v>0</v>
      </c>
      <c r="AY366" s="28">
        <v>0</v>
      </c>
      <c r="AZ366" s="28">
        <v>0</v>
      </c>
      <c r="BA366" s="28">
        <v>0</v>
      </c>
      <c r="BB366" s="28">
        <v>4.1600814460227099E-2</v>
      </c>
      <c r="BC366" s="28">
        <v>0.21887341578175101</v>
      </c>
      <c r="BD366" s="28">
        <v>0.56185612890381598</v>
      </c>
      <c r="BE366" s="28">
        <v>0</v>
      </c>
      <c r="BF366" s="28">
        <v>0</v>
      </c>
      <c r="BG366" s="28">
        <v>4.1221560063920001E-4</v>
      </c>
      <c r="BH366" s="28">
        <v>0</v>
      </c>
      <c r="BI366" s="28">
        <v>0</v>
      </c>
      <c r="BJ366" s="28">
        <v>1.2224417514513999E-3</v>
      </c>
      <c r="BK366" s="28">
        <v>0</v>
      </c>
      <c r="BL366" s="28">
        <v>3.234306528315E-3</v>
      </c>
      <c r="BM366" s="28">
        <v>0</v>
      </c>
      <c r="BN366" s="28">
        <v>9.7660349982904808</v>
      </c>
      <c r="BO366" s="28">
        <v>48009827.792325698</v>
      </c>
    </row>
    <row r="367" spans="1:67" hidden="1" x14ac:dyDescent="0.25">
      <c r="A367" s="28" t="s">
        <v>172</v>
      </c>
      <c r="B367" s="28" t="s">
        <v>382</v>
      </c>
      <c r="C367" s="28">
        <v>2036</v>
      </c>
      <c r="D367" s="28">
        <v>0</v>
      </c>
      <c r="E367" s="28">
        <v>329.34794934918102</v>
      </c>
      <c r="F367" s="28">
        <v>1113.83255340303</v>
      </c>
      <c r="G367" s="28">
        <v>20.167718260958001</v>
      </c>
      <c r="H367" s="28">
        <v>0</v>
      </c>
      <c r="I367" s="28">
        <v>0</v>
      </c>
      <c r="J367" s="28">
        <v>0</v>
      </c>
      <c r="K367" s="28">
        <v>3360.5990000000002</v>
      </c>
      <c r="L367" s="28">
        <v>0</v>
      </c>
      <c r="M367" s="28">
        <v>0</v>
      </c>
      <c r="N367" s="28">
        <v>0</v>
      </c>
      <c r="O367" s="28">
        <v>0</v>
      </c>
      <c r="P367" s="28">
        <v>283</v>
      </c>
      <c r="Q367" s="28">
        <v>4028.4804454463401</v>
      </c>
      <c r="R367" s="28">
        <v>0</v>
      </c>
      <c r="S367" s="28">
        <v>338.2</v>
      </c>
      <c r="T367" s="28">
        <v>893.8</v>
      </c>
      <c r="U367" s="28">
        <v>770</v>
      </c>
      <c r="V367" s="28">
        <v>0</v>
      </c>
      <c r="W367" s="28">
        <v>30.8</v>
      </c>
      <c r="X367" s="28">
        <v>0</v>
      </c>
      <c r="Y367" s="28">
        <v>435.20652242368402</v>
      </c>
      <c r="Z367" s="28">
        <v>207</v>
      </c>
      <c r="AA367" s="28">
        <v>7511.21180603627</v>
      </c>
      <c r="AB367" s="28">
        <v>0</v>
      </c>
      <c r="AC367" s="28">
        <v>0</v>
      </c>
      <c r="AD367" s="28">
        <v>7584580.2983444603</v>
      </c>
      <c r="AE367" s="28">
        <v>0</v>
      </c>
      <c r="AF367" s="28">
        <v>0</v>
      </c>
      <c r="AG367" s="28">
        <v>0</v>
      </c>
      <c r="AH367" s="28">
        <v>0</v>
      </c>
      <c r="AI367" s="28">
        <v>1077551.3816879999</v>
      </c>
      <c r="AJ367" s="28">
        <v>0</v>
      </c>
      <c r="AK367" s="28">
        <v>15577449.4019318</v>
      </c>
      <c r="AL367" s="28">
        <v>0</v>
      </c>
      <c r="AM367" s="28">
        <v>0</v>
      </c>
      <c r="AN367" s="28">
        <v>353.4</v>
      </c>
      <c r="AO367" s="28">
        <v>6150339.88799999</v>
      </c>
      <c r="AP367" s="28">
        <v>0</v>
      </c>
      <c r="AQ367" s="28">
        <v>51261.127679999998</v>
      </c>
      <c r="AR367" s="28">
        <v>1088767.42593822</v>
      </c>
      <c r="AS367" s="28">
        <v>317020.83636700001</v>
      </c>
      <c r="AT367" s="28">
        <v>17156533.7794028</v>
      </c>
      <c r="AU367" s="28">
        <v>0</v>
      </c>
      <c r="AV367" s="28">
        <v>0</v>
      </c>
      <c r="AW367" s="28">
        <v>0.15477516830697799</v>
      </c>
      <c r="AX367" s="28">
        <v>0</v>
      </c>
      <c r="AY367" s="28">
        <v>0</v>
      </c>
      <c r="AZ367" s="28">
        <v>0</v>
      </c>
      <c r="BA367" s="28">
        <v>0</v>
      </c>
      <c r="BB367" s="28">
        <v>2.1989113424849702E-2</v>
      </c>
      <c r="BC367" s="28">
        <v>0</v>
      </c>
      <c r="BD367" s="28">
        <v>0.31788210528982103</v>
      </c>
      <c r="BE367" s="28">
        <v>0</v>
      </c>
      <c r="BF367" s="28">
        <v>0</v>
      </c>
      <c r="BG367" s="29">
        <v>7.2116771565626904E-6</v>
      </c>
      <c r="BH367" s="28">
        <v>0.12550725997562501</v>
      </c>
      <c r="BI367" s="28">
        <v>0</v>
      </c>
      <c r="BJ367" s="28">
        <v>1.0460631112322999E-3</v>
      </c>
      <c r="BK367" s="28">
        <v>2.2217994268387699E-2</v>
      </c>
      <c r="BL367" s="28">
        <v>6.4693036892537002E-3</v>
      </c>
      <c r="BM367" s="28">
        <v>0.35010578025669398</v>
      </c>
      <c r="BN367" s="28">
        <v>7.5874301287280002</v>
      </c>
      <c r="BO367" s="28">
        <v>49003857.539352298</v>
      </c>
    </row>
    <row r="368" spans="1:67" hidden="1" x14ac:dyDescent="0.25">
      <c r="A368" s="28" t="s">
        <v>174</v>
      </c>
      <c r="B368" s="28" t="s">
        <v>382</v>
      </c>
      <c r="C368" s="28">
        <v>2036</v>
      </c>
      <c r="D368" s="28">
        <v>0</v>
      </c>
      <c r="E368" s="28">
        <v>0</v>
      </c>
      <c r="F368" s="28">
        <v>0.72866657008277103</v>
      </c>
      <c r="G368" s="28">
        <v>4.5022077612031204</v>
      </c>
      <c r="H368" s="28">
        <v>0</v>
      </c>
      <c r="I368" s="28">
        <v>0</v>
      </c>
      <c r="J368" s="28">
        <v>151.80000000000001</v>
      </c>
      <c r="K368" s="28">
        <v>0</v>
      </c>
      <c r="L368" s="28">
        <v>0</v>
      </c>
      <c r="M368" s="28">
        <v>0</v>
      </c>
      <c r="N368" s="28">
        <v>0</v>
      </c>
      <c r="O368" s="28">
        <v>0</v>
      </c>
      <c r="P368" s="28">
        <v>493</v>
      </c>
      <c r="Q368" s="28">
        <v>1048.1804999999999</v>
      </c>
      <c r="R368" s="28">
        <v>0</v>
      </c>
      <c r="S368" s="28">
        <v>1258</v>
      </c>
      <c r="T368" s="28">
        <v>0</v>
      </c>
      <c r="U368" s="28">
        <v>1250.4000000000001</v>
      </c>
      <c r="V368" s="28">
        <v>0</v>
      </c>
      <c r="W368" s="28">
        <v>23.2</v>
      </c>
      <c r="X368" s="28">
        <v>0</v>
      </c>
      <c r="Y368" s="28">
        <v>0</v>
      </c>
      <c r="Z368" s="28">
        <v>269.27272727272702</v>
      </c>
      <c r="AA368" s="28">
        <v>0</v>
      </c>
      <c r="AB368" s="28">
        <v>0</v>
      </c>
      <c r="AC368" s="28">
        <v>25265.735349507398</v>
      </c>
      <c r="AD368" s="28">
        <v>0</v>
      </c>
      <c r="AE368" s="28">
        <v>0</v>
      </c>
      <c r="AF368" s="28">
        <v>0</v>
      </c>
      <c r="AG368" s="28">
        <v>0</v>
      </c>
      <c r="AH368" s="28">
        <v>0</v>
      </c>
      <c r="AI368" s="28">
        <v>1425701.0457599999</v>
      </c>
      <c r="AJ368" s="28">
        <v>0</v>
      </c>
      <c r="AK368" s="28">
        <v>4016433.11272668</v>
      </c>
      <c r="AL368" s="28">
        <v>0</v>
      </c>
      <c r="AM368" s="28">
        <v>275500</v>
      </c>
      <c r="AN368" s="28">
        <v>0</v>
      </c>
      <c r="AO368" s="28">
        <v>9987512.9817600008</v>
      </c>
      <c r="AP368" s="28">
        <v>0</v>
      </c>
      <c r="AQ368" s="28">
        <v>106183.76448</v>
      </c>
      <c r="AR368" s="28">
        <v>0</v>
      </c>
      <c r="AS368" s="28">
        <v>365701.53798999998</v>
      </c>
      <c r="AT368" s="28">
        <v>0</v>
      </c>
      <c r="AU368" s="28">
        <v>0</v>
      </c>
      <c r="AV368" s="28">
        <v>1.5593920733856001E-3</v>
      </c>
      <c r="AW368" s="28">
        <v>0</v>
      </c>
      <c r="AX368" s="28">
        <v>0</v>
      </c>
      <c r="AY368" s="28">
        <v>0</v>
      </c>
      <c r="AZ368" s="28">
        <v>0</v>
      </c>
      <c r="BA368" s="28">
        <v>0</v>
      </c>
      <c r="BB368" s="28">
        <v>8.7993754348382303E-2</v>
      </c>
      <c r="BC368" s="28">
        <v>0</v>
      </c>
      <c r="BD368" s="28">
        <v>0.24789280314344</v>
      </c>
      <c r="BE368" s="28">
        <v>0</v>
      </c>
      <c r="BF368" s="28">
        <v>1.7003760637670302E-2</v>
      </c>
      <c r="BG368" s="28">
        <v>0</v>
      </c>
      <c r="BH368" s="28">
        <v>0.61642569911968104</v>
      </c>
      <c r="BI368" s="28">
        <v>0</v>
      </c>
      <c r="BJ368" s="28">
        <v>6.5536236472765004E-3</v>
      </c>
      <c r="BK368" s="28">
        <v>0</v>
      </c>
      <c r="BL368" s="28">
        <v>2.25709670301628E-2</v>
      </c>
      <c r="BM368" s="28">
        <v>0</v>
      </c>
      <c r="BN368" s="28">
        <v>0.1157651</v>
      </c>
      <c r="BO368" s="28">
        <v>16202298.178066101</v>
      </c>
    </row>
    <row r="369" spans="1:67" hidden="1" x14ac:dyDescent="0.25">
      <c r="A369" s="28" t="s">
        <v>175</v>
      </c>
      <c r="B369" s="28" t="s">
        <v>382</v>
      </c>
      <c r="C369" s="28">
        <v>2036</v>
      </c>
      <c r="D369" s="28">
        <v>0</v>
      </c>
      <c r="E369" s="28">
        <v>1090.6570087779701</v>
      </c>
      <c r="F369" s="28">
        <v>848.48165052488696</v>
      </c>
      <c r="G369" s="28">
        <v>0</v>
      </c>
      <c r="H369" s="28">
        <v>0</v>
      </c>
      <c r="I369" s="28">
        <v>0</v>
      </c>
      <c r="J369" s="28">
        <v>0</v>
      </c>
      <c r="K369" s="28">
        <v>0</v>
      </c>
      <c r="L369" s="28">
        <v>0</v>
      </c>
      <c r="M369" s="28">
        <v>0</v>
      </c>
      <c r="N369" s="28">
        <v>0</v>
      </c>
      <c r="O369" s="28">
        <v>0</v>
      </c>
      <c r="P369" s="28">
        <v>4</v>
      </c>
      <c r="Q369" s="28">
        <v>558.50379999999996</v>
      </c>
      <c r="R369" s="28">
        <v>0</v>
      </c>
      <c r="S369" s="28">
        <v>8181.5</v>
      </c>
      <c r="T369" s="28">
        <v>2360.5</v>
      </c>
      <c r="U369" s="28">
        <v>3467.1</v>
      </c>
      <c r="V369" s="28">
        <v>7500</v>
      </c>
      <c r="W369" s="28">
        <v>319</v>
      </c>
      <c r="X369" s="28">
        <v>420</v>
      </c>
      <c r="Y369" s="28">
        <v>93.632831841763405</v>
      </c>
      <c r="Z369" s="28">
        <v>4096.2727272727298</v>
      </c>
      <c r="AA369" s="28">
        <v>2882.3121210030999</v>
      </c>
      <c r="AB369" s="28">
        <v>0</v>
      </c>
      <c r="AC369" s="28">
        <v>0</v>
      </c>
      <c r="AD369" s="28">
        <v>0</v>
      </c>
      <c r="AE369" s="28">
        <v>0</v>
      </c>
      <c r="AF369" s="28">
        <v>0</v>
      </c>
      <c r="AG369" s="28">
        <v>0</v>
      </c>
      <c r="AH369" s="28">
        <v>0</v>
      </c>
      <c r="AI369" s="28">
        <v>23489.253120000001</v>
      </c>
      <c r="AJ369" s="28">
        <v>0</v>
      </c>
      <c r="AK369" s="28">
        <v>1635256.887232</v>
      </c>
      <c r="AL369" s="28">
        <v>0</v>
      </c>
      <c r="AM369" s="28">
        <v>29959367.162404001</v>
      </c>
      <c r="AN369" s="28">
        <v>1471467.3865984799</v>
      </c>
      <c r="AO369" s="28">
        <v>27693303.15024</v>
      </c>
      <c r="AP369" s="28">
        <v>27103007.6358083</v>
      </c>
      <c r="AQ369" s="28">
        <v>666852.34848000004</v>
      </c>
      <c r="AR369" s="28">
        <v>201745.38521098701</v>
      </c>
      <c r="AS369" s="28">
        <v>5738115.6311849998</v>
      </c>
      <c r="AT369" s="28">
        <v>5260062.3857126003</v>
      </c>
      <c r="AU369" s="28">
        <v>0</v>
      </c>
      <c r="AV369" s="28">
        <v>0</v>
      </c>
      <c r="AW369" s="28">
        <v>0</v>
      </c>
      <c r="AX369" s="28">
        <v>0</v>
      </c>
      <c r="AY369" s="28">
        <v>0</v>
      </c>
      <c r="AZ369" s="28">
        <v>0</v>
      </c>
      <c r="BA369" s="28">
        <v>0</v>
      </c>
      <c r="BB369" s="28">
        <v>2.354749378959E-4</v>
      </c>
      <c r="BC369" s="28">
        <v>0</v>
      </c>
      <c r="BD369" s="28">
        <v>1.6393114416953899E-2</v>
      </c>
      <c r="BE369" s="28">
        <v>0</v>
      </c>
      <c r="BF369" s="28">
        <v>0.30033650222635599</v>
      </c>
      <c r="BG369" s="28">
        <v>1.47511583150437E-2</v>
      </c>
      <c r="BH369" s="28">
        <v>0.27761967594811598</v>
      </c>
      <c r="BI369" s="28">
        <v>0.27170208466111501</v>
      </c>
      <c r="BJ369" s="28">
        <v>6.6850578237595002E-3</v>
      </c>
      <c r="BK369" s="28">
        <v>2.0224560487583001E-3</v>
      </c>
      <c r="BL369" s="28">
        <v>5.7523430608478802E-2</v>
      </c>
      <c r="BM369" s="28">
        <v>5.2731045013521702E-2</v>
      </c>
      <c r="BN369" s="28">
        <v>12.172583805381899</v>
      </c>
      <c r="BO369" s="28">
        <v>99752667.225991398</v>
      </c>
    </row>
    <row r="370" spans="1:67" hidden="1" x14ac:dyDescent="0.25">
      <c r="A370" s="28" t="s">
        <v>176</v>
      </c>
      <c r="B370" s="28" t="s">
        <v>382</v>
      </c>
      <c r="C370" s="28">
        <v>2036</v>
      </c>
      <c r="D370" s="28">
        <v>0</v>
      </c>
      <c r="E370" s="28">
        <v>104</v>
      </c>
      <c r="F370" s="28">
        <v>106.194046424473</v>
      </c>
      <c r="G370" s="28">
        <v>457.025893137617</v>
      </c>
      <c r="H370" s="28">
        <v>0</v>
      </c>
      <c r="I370" s="28">
        <v>0</v>
      </c>
      <c r="J370" s="28">
        <v>2.2000000000000002</v>
      </c>
      <c r="K370" s="28">
        <v>0</v>
      </c>
      <c r="L370" s="28">
        <v>1</v>
      </c>
      <c r="M370" s="28">
        <v>0</v>
      </c>
      <c r="N370" s="28">
        <v>8.6</v>
      </c>
      <c r="O370" s="28">
        <v>0</v>
      </c>
      <c r="P370" s="28">
        <v>80</v>
      </c>
      <c r="Q370" s="28">
        <v>4327.3329117582798</v>
      </c>
      <c r="R370" s="28">
        <v>0</v>
      </c>
      <c r="S370" s="28">
        <v>1419.8</v>
      </c>
      <c r="T370" s="28">
        <v>1213.0999999999999</v>
      </c>
      <c r="U370" s="28">
        <v>0</v>
      </c>
      <c r="V370" s="28">
        <v>0</v>
      </c>
      <c r="W370" s="28">
        <v>20.2</v>
      </c>
      <c r="X370" s="28">
        <v>0</v>
      </c>
      <c r="Y370" s="28">
        <v>4.7910993913034297</v>
      </c>
      <c r="Z370" s="28">
        <v>745.27272727272702</v>
      </c>
      <c r="AA370" s="28">
        <v>1412.0744552363701</v>
      </c>
      <c r="AB370" s="28">
        <v>0</v>
      </c>
      <c r="AC370" s="28">
        <v>0</v>
      </c>
      <c r="AD370" s="28">
        <v>0</v>
      </c>
      <c r="AE370" s="28">
        <v>2757.6393600000001</v>
      </c>
      <c r="AF370" s="28">
        <v>0</v>
      </c>
      <c r="AG370" s="28">
        <v>64045.56912</v>
      </c>
      <c r="AH370" s="28">
        <v>0</v>
      </c>
      <c r="AI370" s="28">
        <v>202357.93919999999</v>
      </c>
      <c r="AJ370" s="28">
        <v>0</v>
      </c>
      <c r="AK370" s="28">
        <v>16881260.564169399</v>
      </c>
      <c r="AL370" s="28">
        <v>0</v>
      </c>
      <c r="AM370" s="28">
        <v>927013.23760444997</v>
      </c>
      <c r="AN370" s="28">
        <v>169781.01481385899</v>
      </c>
      <c r="AO370" s="28">
        <v>0</v>
      </c>
      <c r="AP370" s="28">
        <v>0</v>
      </c>
      <c r="AQ370" s="28">
        <v>14646.036480000001</v>
      </c>
      <c r="AR370" s="28">
        <v>14647.2875021943</v>
      </c>
      <c r="AS370" s="28">
        <v>1438844.272866</v>
      </c>
      <c r="AT370" s="28">
        <v>3626639.4591208599</v>
      </c>
      <c r="AU370" s="28">
        <v>0</v>
      </c>
      <c r="AV370" s="28">
        <v>0</v>
      </c>
      <c r="AW370" s="28">
        <v>0</v>
      </c>
      <c r="AX370" s="28">
        <v>1.181406985088E-4</v>
      </c>
      <c r="AY370" s="28">
        <v>0</v>
      </c>
      <c r="AZ370" s="28">
        <v>2.7437918032309E-3</v>
      </c>
      <c r="BA370" s="28">
        <v>0</v>
      </c>
      <c r="BB370" s="28">
        <v>8.6692656888622006E-3</v>
      </c>
      <c r="BC370" s="28">
        <v>0</v>
      </c>
      <c r="BD370" s="28">
        <v>0.72321418953102601</v>
      </c>
      <c r="BE370" s="28">
        <v>0</v>
      </c>
      <c r="BF370" s="28">
        <v>3.9714399571654298E-2</v>
      </c>
      <c r="BG370" s="28">
        <v>7.2736297481823002E-3</v>
      </c>
      <c r="BH370" s="28">
        <v>0</v>
      </c>
      <c r="BI370" s="28">
        <v>0</v>
      </c>
      <c r="BJ370" s="28">
        <v>6.2745441091089998E-4</v>
      </c>
      <c r="BK370" s="28">
        <v>6.2750800625699995E-4</v>
      </c>
      <c r="BL370" s="28">
        <v>6.1641877436025401E-2</v>
      </c>
      <c r="BM370" s="28">
        <v>0.15536974310534099</v>
      </c>
      <c r="BN370" s="28">
        <v>0.49821937222671198</v>
      </c>
      <c r="BO370" s="28">
        <v>23341993.020236801</v>
      </c>
    </row>
    <row r="371" spans="1:67" hidden="1" x14ac:dyDescent="0.25">
      <c r="A371" s="28" t="s">
        <v>173</v>
      </c>
      <c r="B371" s="28" t="s">
        <v>382</v>
      </c>
      <c r="C371" s="28">
        <v>2036</v>
      </c>
      <c r="D371" s="28">
        <v>0</v>
      </c>
      <c r="E371" s="28">
        <v>890</v>
      </c>
      <c r="F371" s="28">
        <v>337.08989120710601</v>
      </c>
      <c r="G371" s="28">
        <v>0</v>
      </c>
      <c r="H371" s="28">
        <v>0</v>
      </c>
      <c r="I371" s="28">
        <v>0</v>
      </c>
      <c r="J371" s="28">
        <v>0</v>
      </c>
      <c r="K371" s="28">
        <v>218.4</v>
      </c>
      <c r="L371" s="28">
        <v>110</v>
      </c>
      <c r="M371" s="28">
        <v>0</v>
      </c>
      <c r="N371" s="28">
        <v>651.79999999999995</v>
      </c>
      <c r="O371" s="28">
        <v>0</v>
      </c>
      <c r="P371" s="28">
        <v>831</v>
      </c>
      <c r="Q371" s="28">
        <v>2162.2931861112202</v>
      </c>
      <c r="R371" s="28">
        <v>0</v>
      </c>
      <c r="S371" s="28">
        <v>7950.9274331821898</v>
      </c>
      <c r="T371" s="28">
        <v>1122.5999999999999</v>
      </c>
      <c r="U371" s="28">
        <v>0</v>
      </c>
      <c r="V371" s="28">
        <v>0</v>
      </c>
      <c r="W371" s="28">
        <v>117.8</v>
      </c>
      <c r="X371" s="28">
        <v>0</v>
      </c>
      <c r="Y371" s="28">
        <v>57.511553337458601</v>
      </c>
      <c r="Z371" s="28">
        <v>1023.8181818181801</v>
      </c>
      <c r="AA371" s="28">
        <v>5052.3298705724901</v>
      </c>
      <c r="AB371" s="28">
        <v>0</v>
      </c>
      <c r="AC371" s="28">
        <v>0</v>
      </c>
      <c r="AD371" s="28">
        <v>1446490.176768</v>
      </c>
      <c r="AE371" s="28">
        <v>656732.12352000002</v>
      </c>
      <c r="AF371" s="28">
        <v>0</v>
      </c>
      <c r="AG371" s="28">
        <v>4511966.2785599995</v>
      </c>
      <c r="AH371" s="28">
        <v>0</v>
      </c>
      <c r="AI371" s="28">
        <v>2177984.91756</v>
      </c>
      <c r="AJ371" s="28">
        <v>0</v>
      </c>
      <c r="AK371" s="28">
        <v>6923891.6786276698</v>
      </c>
      <c r="AL371" s="28">
        <v>0</v>
      </c>
      <c r="AM371" s="28">
        <v>36287288.205751397</v>
      </c>
      <c r="AN371" s="28">
        <v>0</v>
      </c>
      <c r="AO371" s="28">
        <v>0</v>
      </c>
      <c r="AP371" s="28">
        <v>0</v>
      </c>
      <c r="AQ371" s="28">
        <v>46069.115890000001</v>
      </c>
      <c r="AR371" s="28">
        <v>180118.29123588101</v>
      </c>
      <c r="AS371" s="28">
        <v>1979397.846172</v>
      </c>
      <c r="AT371" s="28">
        <v>12664249.1331523</v>
      </c>
      <c r="AU371" s="28">
        <v>0</v>
      </c>
      <c r="AV371" s="28">
        <v>0</v>
      </c>
      <c r="AW371" s="28">
        <v>2.1630022360834601E-2</v>
      </c>
      <c r="AX371" s="28">
        <v>9.8204127099953999E-3</v>
      </c>
      <c r="AY371" s="28">
        <v>0</v>
      </c>
      <c r="AZ371" s="28">
        <v>6.74694740856423E-2</v>
      </c>
      <c r="BA371" s="28">
        <v>0</v>
      </c>
      <c r="BB371" s="28">
        <v>3.2568394327878801E-2</v>
      </c>
      <c r="BC371" s="28">
        <v>0</v>
      </c>
      <c r="BD371" s="28">
        <v>0.103536086340622</v>
      </c>
      <c r="BE371" s="28">
        <v>0</v>
      </c>
      <c r="BF371" s="28">
        <v>0.54262024582718105</v>
      </c>
      <c r="BG371" s="28">
        <v>0</v>
      </c>
      <c r="BH371" s="28">
        <v>0</v>
      </c>
      <c r="BI371" s="28">
        <v>0</v>
      </c>
      <c r="BJ371" s="28">
        <v>6.888923428924E-4</v>
      </c>
      <c r="BK371" s="28">
        <v>2.6933903386280999E-3</v>
      </c>
      <c r="BL371" s="28">
        <v>2.9598831959821301E-2</v>
      </c>
      <c r="BM371" s="28">
        <v>0.18937424970650199</v>
      </c>
      <c r="BN371" s="28">
        <v>15.180261707689599</v>
      </c>
      <c r="BO371" s="28">
        <v>66874187.767237298</v>
      </c>
    </row>
    <row r="372" spans="1:67" hidden="1" x14ac:dyDescent="0.25">
      <c r="A372" s="28" t="s">
        <v>177</v>
      </c>
      <c r="B372" s="28" t="s">
        <v>382</v>
      </c>
      <c r="C372" s="28">
        <v>2036</v>
      </c>
      <c r="D372" s="28">
        <v>0</v>
      </c>
      <c r="E372" s="28">
        <v>1990.0113503630801</v>
      </c>
      <c r="F372" s="28">
        <v>810.847143041761</v>
      </c>
      <c r="G372" s="28">
        <v>990.00619246195197</v>
      </c>
      <c r="H372" s="28">
        <v>47.152893079399902</v>
      </c>
      <c r="I372" s="28">
        <v>0</v>
      </c>
      <c r="J372" s="28">
        <v>74</v>
      </c>
      <c r="K372" s="28">
        <v>0</v>
      </c>
      <c r="L372" s="28">
        <v>0</v>
      </c>
      <c r="M372" s="28">
        <v>0</v>
      </c>
      <c r="N372" s="28">
        <v>0</v>
      </c>
      <c r="O372" s="28">
        <v>0</v>
      </c>
      <c r="P372" s="28">
        <v>4596.92</v>
      </c>
      <c r="Q372" s="28">
        <v>7199.6092097485298</v>
      </c>
      <c r="R372" s="28">
        <v>0</v>
      </c>
      <c r="S372" s="28">
        <v>9923.7999999999993</v>
      </c>
      <c r="T372" s="28">
        <v>1431.4795850082901</v>
      </c>
      <c r="U372" s="28">
        <v>3342.3</v>
      </c>
      <c r="V372" s="28">
        <v>9000</v>
      </c>
      <c r="W372" s="28">
        <v>7169</v>
      </c>
      <c r="X372" s="28">
        <v>1431.3</v>
      </c>
      <c r="Y372" s="28">
        <v>5.5187411949151004</v>
      </c>
      <c r="Z372" s="28">
        <v>4955.0909090909099</v>
      </c>
      <c r="AA372" s="28">
        <v>7358.3430428655802</v>
      </c>
      <c r="AB372" s="28">
        <v>0</v>
      </c>
      <c r="AC372" s="28">
        <v>38894.400000000001</v>
      </c>
      <c r="AD372" s="28">
        <v>0</v>
      </c>
      <c r="AE372" s="28">
        <v>0</v>
      </c>
      <c r="AF372" s="28">
        <v>0</v>
      </c>
      <c r="AG372" s="28">
        <v>0</v>
      </c>
      <c r="AH372" s="28">
        <v>0</v>
      </c>
      <c r="AI372" s="28">
        <v>27166280.556883201</v>
      </c>
      <c r="AJ372" s="28">
        <v>13365126.67</v>
      </c>
      <c r="AK372" s="28">
        <v>26204145.451686699</v>
      </c>
      <c r="AL372" s="28">
        <v>0</v>
      </c>
      <c r="AM372" s="28">
        <v>22078714.851209</v>
      </c>
      <c r="AN372" s="28">
        <v>752385.66988036002</v>
      </c>
      <c r="AO372" s="28">
        <v>26696468.841120001</v>
      </c>
      <c r="AP372" s="28">
        <v>34696656.519797303</v>
      </c>
      <c r="AQ372" s="28">
        <v>4714406.9030400002</v>
      </c>
      <c r="AR372" s="28">
        <v>11465.7536504157</v>
      </c>
      <c r="AS372" s="28">
        <v>6639411.4869649997</v>
      </c>
      <c r="AT372" s="28">
        <v>15305319.5308364</v>
      </c>
      <c r="AU372" s="28">
        <v>0</v>
      </c>
      <c r="AV372" s="28">
        <v>2.1891460772860001E-4</v>
      </c>
      <c r="AW372" s="28">
        <v>0</v>
      </c>
      <c r="AX372" s="28">
        <v>0</v>
      </c>
      <c r="AY372" s="28">
        <v>0</v>
      </c>
      <c r="AZ372" s="28">
        <v>0</v>
      </c>
      <c r="BA372" s="28">
        <v>0</v>
      </c>
      <c r="BB372" s="28">
        <v>0.152903648123037</v>
      </c>
      <c r="BC372" s="28">
        <v>7.5224748606658995E-2</v>
      </c>
      <c r="BD372" s="28">
        <v>0.14748833308704101</v>
      </c>
      <c r="BE372" s="28">
        <v>0</v>
      </c>
      <c r="BF372" s="28">
        <v>0.12426861452562001</v>
      </c>
      <c r="BG372" s="28">
        <v>4.2347539435631E-3</v>
      </c>
      <c r="BH372" s="28">
        <v>0.15025934335261701</v>
      </c>
      <c r="BI372" s="28">
        <v>0.19528788081387799</v>
      </c>
      <c r="BJ372" s="28">
        <v>2.6534733479685099E-2</v>
      </c>
      <c r="BK372" s="29">
        <v>6.4534250758313598E-5</v>
      </c>
      <c r="BL372" s="28">
        <v>3.7369496925471798E-2</v>
      </c>
      <c r="BM372" s="28">
        <v>8.6144998283937693E-2</v>
      </c>
      <c r="BN372" s="28">
        <v>11.406207850171301</v>
      </c>
      <c r="BO372" s="28">
        <v>177669276.635068</v>
      </c>
    </row>
    <row r="373" spans="1:67" hidden="1" x14ac:dyDescent="0.25">
      <c r="A373" s="28" t="s">
        <v>180</v>
      </c>
      <c r="B373" s="28" t="s">
        <v>382</v>
      </c>
      <c r="C373" s="28">
        <v>2036</v>
      </c>
      <c r="D373" s="28">
        <v>0</v>
      </c>
      <c r="E373" s="28">
        <v>76.2</v>
      </c>
      <c r="F373" s="28">
        <v>984.129146542287</v>
      </c>
      <c r="G373" s="28">
        <v>65.061416528457002</v>
      </c>
      <c r="H373" s="28">
        <v>0</v>
      </c>
      <c r="I373" s="28">
        <v>0</v>
      </c>
      <c r="J373" s="28">
        <v>9.6</v>
      </c>
      <c r="K373" s="28">
        <v>6592.5</v>
      </c>
      <c r="L373" s="28">
        <v>0</v>
      </c>
      <c r="M373" s="28">
        <v>0</v>
      </c>
      <c r="N373" s="28">
        <v>0</v>
      </c>
      <c r="O373" s="28">
        <v>0</v>
      </c>
      <c r="P373" s="28">
        <v>102</v>
      </c>
      <c r="Q373" s="28">
        <v>1155.5999999999999</v>
      </c>
      <c r="R373" s="28">
        <v>0</v>
      </c>
      <c r="S373" s="28">
        <v>16360.522466386599</v>
      </c>
      <c r="T373" s="28">
        <v>5279.5</v>
      </c>
      <c r="U373" s="28">
        <v>2134</v>
      </c>
      <c r="V373" s="28">
        <v>21</v>
      </c>
      <c r="W373" s="28">
        <v>321.2</v>
      </c>
      <c r="X373" s="28">
        <v>0</v>
      </c>
      <c r="Y373" s="28">
        <v>111.330942030446</v>
      </c>
      <c r="Z373" s="28">
        <v>2266.3636363636301</v>
      </c>
      <c r="AA373" s="28">
        <v>11720.9336606207</v>
      </c>
      <c r="AB373" s="28">
        <v>0</v>
      </c>
      <c r="AC373" s="28">
        <v>2098.23</v>
      </c>
      <c r="AD373" s="28">
        <v>32470477.532023702</v>
      </c>
      <c r="AE373" s="28">
        <v>0</v>
      </c>
      <c r="AF373" s="28">
        <v>0</v>
      </c>
      <c r="AG373" s="28">
        <v>0</v>
      </c>
      <c r="AH373" s="28">
        <v>0</v>
      </c>
      <c r="AI373" s="28">
        <v>470859.08591999998</v>
      </c>
      <c r="AJ373" s="28">
        <v>0</v>
      </c>
      <c r="AK373" s="28">
        <v>3365571.98408252</v>
      </c>
      <c r="AL373" s="28">
        <v>0</v>
      </c>
      <c r="AM373" s="28">
        <v>105905751.20175201</v>
      </c>
      <c r="AN373" s="28">
        <v>1194961.9763296</v>
      </c>
      <c r="AO373" s="28">
        <v>17045227.689599998</v>
      </c>
      <c r="AP373" s="28">
        <v>77348.834606783304</v>
      </c>
      <c r="AQ373" s="28">
        <v>541889.66952</v>
      </c>
      <c r="AR373" s="28">
        <v>267516.570926374</v>
      </c>
      <c r="AS373" s="28">
        <v>2996056.3098749998</v>
      </c>
      <c r="AT373" s="28">
        <v>25001846.398308799</v>
      </c>
      <c r="AU373" s="28">
        <v>0</v>
      </c>
      <c r="AV373" s="29">
        <v>1.1081833590220499E-5</v>
      </c>
      <c r="AW373" s="28">
        <v>0.17149331989576</v>
      </c>
      <c r="AX373" s="28">
        <v>0</v>
      </c>
      <c r="AY373" s="28">
        <v>0</v>
      </c>
      <c r="AZ373" s="28">
        <v>0</v>
      </c>
      <c r="BA373" s="28">
        <v>0</v>
      </c>
      <c r="BB373" s="28">
        <v>2.4868494086008998E-3</v>
      </c>
      <c r="BC373" s="28">
        <v>0</v>
      </c>
      <c r="BD373" s="28">
        <v>1.7775319513833401E-2</v>
      </c>
      <c r="BE373" s="28">
        <v>0</v>
      </c>
      <c r="BF373" s="28">
        <v>0.55934283232301196</v>
      </c>
      <c r="BG373" s="28">
        <v>6.3112098141411997E-3</v>
      </c>
      <c r="BH373" s="28">
        <v>9.0024628741160906E-2</v>
      </c>
      <c r="BI373" s="28">
        <v>4.0851904391309997E-4</v>
      </c>
      <c r="BJ373" s="28">
        <v>2.8619985139285002E-3</v>
      </c>
      <c r="BK373" s="28">
        <v>1.4128928294955001E-3</v>
      </c>
      <c r="BL373" s="28">
        <v>1.5823716872299401E-2</v>
      </c>
      <c r="BM373" s="28">
        <v>0.132047631210264</v>
      </c>
      <c r="BN373" s="28">
        <v>72.261912904448707</v>
      </c>
      <c r="BO373" s="28">
        <v>189339605.482945</v>
      </c>
    </row>
    <row r="374" spans="1:67" hidden="1" x14ac:dyDescent="0.25">
      <c r="A374" s="28" t="s">
        <v>181</v>
      </c>
      <c r="B374" s="28" t="s">
        <v>382</v>
      </c>
      <c r="C374" s="28">
        <v>2036</v>
      </c>
      <c r="D374" s="28">
        <v>0</v>
      </c>
      <c r="E374" s="28">
        <v>36.2095330945087</v>
      </c>
      <c r="F374" s="28">
        <v>924.109844087292</v>
      </c>
      <c r="G374" s="28">
        <v>32.574637569948798</v>
      </c>
      <c r="H374" s="28">
        <v>0</v>
      </c>
      <c r="I374" s="28">
        <v>0</v>
      </c>
      <c r="J374" s="28">
        <v>0</v>
      </c>
      <c r="K374" s="28">
        <v>2466</v>
      </c>
      <c r="L374" s="28">
        <v>0</v>
      </c>
      <c r="M374" s="28">
        <v>0</v>
      </c>
      <c r="N374" s="28">
        <v>0</v>
      </c>
      <c r="O374" s="28">
        <v>0</v>
      </c>
      <c r="P374" s="28">
        <v>856</v>
      </c>
      <c r="Q374" s="28">
        <v>22526.850895270902</v>
      </c>
      <c r="R374" s="28">
        <v>0</v>
      </c>
      <c r="S374" s="28">
        <v>6896.4</v>
      </c>
      <c r="T374" s="28">
        <v>1514.7</v>
      </c>
      <c r="U374" s="28">
        <v>0</v>
      </c>
      <c r="V374" s="28">
        <v>0</v>
      </c>
      <c r="W374" s="28">
        <v>3889.5</v>
      </c>
      <c r="X374" s="28">
        <v>258</v>
      </c>
      <c r="Y374" s="28">
        <v>354.59775805582302</v>
      </c>
      <c r="Z374" s="28">
        <v>952.45454545454504</v>
      </c>
      <c r="AA374" s="28">
        <v>5445.2239490210004</v>
      </c>
      <c r="AB374" s="28">
        <v>0</v>
      </c>
      <c r="AC374" s="28">
        <v>0</v>
      </c>
      <c r="AD374" s="28">
        <v>4038516.3722772901</v>
      </c>
      <c r="AE374" s="28">
        <v>0</v>
      </c>
      <c r="AF374" s="28">
        <v>0</v>
      </c>
      <c r="AG374" s="28">
        <v>0</v>
      </c>
      <c r="AH374" s="28">
        <v>0</v>
      </c>
      <c r="AI374" s="28">
        <v>2256955.147872</v>
      </c>
      <c r="AJ374" s="28">
        <v>0</v>
      </c>
      <c r="AK374" s="28">
        <v>91584006.851329699</v>
      </c>
      <c r="AL374" s="28">
        <v>0</v>
      </c>
      <c r="AM374" s="28">
        <v>4448874.39282477</v>
      </c>
      <c r="AN374" s="28">
        <v>1103029.1534938</v>
      </c>
      <c r="AO374" s="28">
        <v>0</v>
      </c>
      <c r="AP374" s="28">
        <v>0</v>
      </c>
      <c r="AQ374" s="28">
        <v>2924424.3628799999</v>
      </c>
      <c r="AR374" s="28">
        <v>992493.86322671198</v>
      </c>
      <c r="AS374" s="28">
        <v>1513041.6832010001</v>
      </c>
      <c r="AT374" s="28">
        <v>13095007.5366347</v>
      </c>
      <c r="AU374" s="28">
        <v>0</v>
      </c>
      <c r="AV374" s="28">
        <v>0</v>
      </c>
      <c r="AW374" s="28">
        <v>3.3114441300897302E-2</v>
      </c>
      <c r="AX374" s="28">
        <v>0</v>
      </c>
      <c r="AY374" s="28">
        <v>0</v>
      </c>
      <c r="AZ374" s="28">
        <v>0</v>
      </c>
      <c r="BA374" s="28">
        <v>0</v>
      </c>
      <c r="BB374" s="28">
        <v>1.8506253751008301E-2</v>
      </c>
      <c r="BC374" s="28">
        <v>0</v>
      </c>
      <c r="BD374" s="28">
        <v>0.75095726732666002</v>
      </c>
      <c r="BE374" s="28">
        <v>0</v>
      </c>
      <c r="BF374" s="28">
        <v>3.6479235530048601E-2</v>
      </c>
      <c r="BG374" s="28">
        <v>9.0444586054635005E-3</v>
      </c>
      <c r="BH374" s="28">
        <v>0</v>
      </c>
      <c r="BI374" s="28">
        <v>0</v>
      </c>
      <c r="BJ374" s="28">
        <v>2.3979271092788901E-2</v>
      </c>
      <c r="BK374" s="28">
        <v>8.1381073507418994E-3</v>
      </c>
      <c r="BL374" s="28">
        <v>1.24064199288901E-2</v>
      </c>
      <c r="BM374" s="28">
        <v>0.1073745451135</v>
      </c>
      <c r="BN374" s="28">
        <v>8.9582658320218496</v>
      </c>
      <c r="BO374" s="28">
        <v>121956349.36374</v>
      </c>
    </row>
    <row r="375" spans="1:67" hidden="1" x14ac:dyDescent="0.25">
      <c r="A375" s="28" t="s">
        <v>182</v>
      </c>
      <c r="B375" s="28" t="s">
        <v>382</v>
      </c>
      <c r="C375" s="28">
        <v>2036</v>
      </c>
      <c r="D375" s="28">
        <v>0</v>
      </c>
      <c r="E375" s="28">
        <v>61.25</v>
      </c>
      <c r="F375" s="28">
        <v>7.0963731012174298</v>
      </c>
      <c r="G375" s="28">
        <v>1.6294268912929299</v>
      </c>
      <c r="H375" s="28">
        <v>0</v>
      </c>
      <c r="I375" s="28">
        <v>0</v>
      </c>
      <c r="J375" s="28">
        <v>29.2</v>
      </c>
      <c r="K375" s="28">
        <v>0</v>
      </c>
      <c r="L375" s="28">
        <v>0</v>
      </c>
      <c r="M375" s="28">
        <v>0</v>
      </c>
      <c r="N375" s="28">
        <v>19.5</v>
      </c>
      <c r="O375" s="28">
        <v>0</v>
      </c>
      <c r="P375" s="28">
        <v>6948.3459999999995</v>
      </c>
      <c r="Q375" s="28">
        <v>3605.7</v>
      </c>
      <c r="R375" s="28">
        <v>0</v>
      </c>
      <c r="S375" s="28">
        <v>3025.5</v>
      </c>
      <c r="T375" s="28">
        <v>753</v>
      </c>
      <c r="U375" s="28">
        <v>0</v>
      </c>
      <c r="V375" s="28">
        <v>0</v>
      </c>
      <c r="W375" s="28">
        <v>32.799999999999997</v>
      </c>
      <c r="X375" s="28">
        <v>0</v>
      </c>
      <c r="Y375" s="28">
        <v>204.33716024497599</v>
      </c>
      <c r="Z375" s="28">
        <v>863.54545454545496</v>
      </c>
      <c r="AA375" s="28">
        <v>1499.41852400874</v>
      </c>
      <c r="AB375" s="28">
        <v>0</v>
      </c>
      <c r="AC375" s="28">
        <v>12631.356</v>
      </c>
      <c r="AD375" s="28">
        <v>0</v>
      </c>
      <c r="AE375" s="28">
        <v>0</v>
      </c>
      <c r="AF375" s="28">
        <v>0</v>
      </c>
      <c r="AG375" s="28">
        <v>145219.60440000001</v>
      </c>
      <c r="AH375" s="28">
        <v>0</v>
      </c>
      <c r="AI375" s="28">
        <v>29411616.070843</v>
      </c>
      <c r="AJ375" s="28">
        <v>0</v>
      </c>
      <c r="AK375" s="28">
        <v>9920885.6322701909</v>
      </c>
      <c r="AL375" s="28">
        <v>0</v>
      </c>
      <c r="AM375" s="28">
        <v>11804195.3686681</v>
      </c>
      <c r="AN375" s="28">
        <v>854914.20204</v>
      </c>
      <c r="AO375" s="28">
        <v>0</v>
      </c>
      <c r="AP375" s="28">
        <v>0</v>
      </c>
      <c r="AQ375" s="28">
        <v>149124.70579199999</v>
      </c>
      <c r="AR375" s="28">
        <v>533481.99214498897</v>
      </c>
      <c r="AS375" s="28">
        <v>1153842.3296030001</v>
      </c>
      <c r="AT375" s="28">
        <v>3098117.03643707</v>
      </c>
      <c r="AU375" s="28">
        <v>0</v>
      </c>
      <c r="AV375" s="28">
        <v>2.21276535251E-4</v>
      </c>
      <c r="AW375" s="28">
        <v>0</v>
      </c>
      <c r="AX375" s="28">
        <v>0</v>
      </c>
      <c r="AY375" s="28">
        <v>0</v>
      </c>
      <c r="AZ375" s="28">
        <v>2.5439620981440002E-3</v>
      </c>
      <c r="BA375" s="28">
        <v>0</v>
      </c>
      <c r="BB375" s="28">
        <v>0.515233716814818</v>
      </c>
      <c r="BC375" s="28">
        <v>0</v>
      </c>
      <c r="BD375" s="28">
        <v>0.173794420751895</v>
      </c>
      <c r="BE375" s="28">
        <v>0</v>
      </c>
      <c r="BF375" s="28">
        <v>0.206786306442929</v>
      </c>
      <c r="BG375" s="28">
        <v>1.4976416828435E-2</v>
      </c>
      <c r="BH375" s="28">
        <v>0</v>
      </c>
      <c r="BI375" s="28">
        <v>0</v>
      </c>
      <c r="BJ375" s="28">
        <v>2.6123718006198001E-3</v>
      </c>
      <c r="BK375" s="28">
        <v>9.3455561572872003E-3</v>
      </c>
      <c r="BL375" s="28">
        <v>2.0213050199882499E-2</v>
      </c>
      <c r="BM375" s="28">
        <v>5.4272922370736998E-2</v>
      </c>
      <c r="BN375" s="28">
        <v>5.1843913338654302</v>
      </c>
      <c r="BO375" s="28">
        <v>57084028.298198402</v>
      </c>
    </row>
    <row r="376" spans="1:67" hidden="1" x14ac:dyDescent="0.25">
      <c r="A376" s="28" t="s">
        <v>183</v>
      </c>
      <c r="B376" s="28" t="s">
        <v>382</v>
      </c>
      <c r="C376" s="28">
        <v>2036</v>
      </c>
      <c r="D376" s="28">
        <v>0</v>
      </c>
      <c r="E376" s="28">
        <v>0</v>
      </c>
      <c r="F376" s="28">
        <v>1.57053993657688</v>
      </c>
      <c r="G376" s="28">
        <v>0.32728064852530803</v>
      </c>
      <c r="H376" s="28">
        <v>0</v>
      </c>
      <c r="I376" s="28">
        <v>0</v>
      </c>
      <c r="J376" s="28">
        <v>2.5</v>
      </c>
      <c r="K376" s="28">
        <v>7378.2</v>
      </c>
      <c r="L376" s="28">
        <v>0</v>
      </c>
      <c r="M376" s="28">
        <v>0</v>
      </c>
      <c r="N376" s="28">
        <v>0</v>
      </c>
      <c r="O376" s="28">
        <v>0</v>
      </c>
      <c r="P376" s="28">
        <v>799.6</v>
      </c>
      <c r="Q376" s="28">
        <v>4334.7746300925601</v>
      </c>
      <c r="R376" s="28">
        <v>0</v>
      </c>
      <c r="S376" s="28">
        <v>20137.302</v>
      </c>
      <c r="T376" s="28">
        <v>2474.8143586792698</v>
      </c>
      <c r="U376" s="28">
        <v>9093.2000000000007</v>
      </c>
      <c r="V376" s="28">
        <v>0</v>
      </c>
      <c r="W376" s="28">
        <v>3460.5</v>
      </c>
      <c r="X376" s="28">
        <v>1572</v>
      </c>
      <c r="Y376" s="28">
        <v>0</v>
      </c>
      <c r="Z376" s="28">
        <v>4448.7272727272602</v>
      </c>
      <c r="AA376" s="28">
        <v>152.80000000000001</v>
      </c>
      <c r="AB376" s="28">
        <v>0</v>
      </c>
      <c r="AC376" s="28">
        <v>2260.08</v>
      </c>
      <c r="AD376" s="28">
        <v>18404966.919152301</v>
      </c>
      <c r="AE376" s="28">
        <v>0</v>
      </c>
      <c r="AF376" s="28">
        <v>0</v>
      </c>
      <c r="AG376" s="28">
        <v>0</v>
      </c>
      <c r="AH376" s="28">
        <v>0</v>
      </c>
      <c r="AI376" s="28">
        <v>2567111.5348849101</v>
      </c>
      <c r="AJ376" s="28">
        <v>0</v>
      </c>
      <c r="AK376" s="28">
        <v>15584482.0185776</v>
      </c>
      <c r="AL376" s="28">
        <v>0</v>
      </c>
      <c r="AM376" s="28">
        <v>113248827.218486</v>
      </c>
      <c r="AN376" s="28">
        <v>6698774.58638235</v>
      </c>
      <c r="AO376" s="28">
        <v>72631520.350079998</v>
      </c>
      <c r="AP376" s="28">
        <v>0</v>
      </c>
      <c r="AQ376" s="28">
        <v>4387857.3808403397</v>
      </c>
      <c r="AR376" s="28">
        <v>0</v>
      </c>
      <c r="AS376" s="28">
        <v>6050175.9710019901</v>
      </c>
      <c r="AT376" s="28">
        <v>264026.48015894397</v>
      </c>
      <c r="AU376" s="28">
        <v>0</v>
      </c>
      <c r="AV376" s="29">
        <v>9.4232820883462199E-6</v>
      </c>
      <c r="AW376" s="28">
        <v>7.6738520364700899E-2</v>
      </c>
      <c r="AX376" s="28">
        <v>0</v>
      </c>
      <c r="AY376" s="28">
        <v>0</v>
      </c>
      <c r="AZ376" s="28">
        <v>0</v>
      </c>
      <c r="BA376" s="28">
        <v>0</v>
      </c>
      <c r="BB376" s="28">
        <v>1.07034335711426E-2</v>
      </c>
      <c r="BC376" s="28">
        <v>0</v>
      </c>
      <c r="BD376" s="28">
        <v>6.4978660163276095E-2</v>
      </c>
      <c r="BE376" s="28">
        <v>0</v>
      </c>
      <c r="BF376" s="28">
        <v>0.47218489834615701</v>
      </c>
      <c r="BG376" s="28">
        <v>2.7930180601450201E-2</v>
      </c>
      <c r="BH376" s="28">
        <v>0.302833220401164</v>
      </c>
      <c r="BI376" s="28">
        <v>0</v>
      </c>
      <c r="BJ376" s="28">
        <v>1.8294935516924401E-2</v>
      </c>
      <c r="BK376" s="28">
        <v>0</v>
      </c>
      <c r="BL376" s="28">
        <v>2.5225883534603099E-2</v>
      </c>
      <c r="BM376" s="28">
        <v>1.1008442184926E-3</v>
      </c>
      <c r="BN376" s="28">
        <v>66.453059809819905</v>
      </c>
      <c r="BO376" s="28">
        <v>239840002.539565</v>
      </c>
    </row>
    <row r="377" spans="1:67" hidden="1" x14ac:dyDescent="0.25">
      <c r="A377" s="28" t="s">
        <v>184</v>
      </c>
      <c r="B377" s="28" t="s">
        <v>382</v>
      </c>
      <c r="C377" s="28">
        <v>2036</v>
      </c>
      <c r="D377" s="28">
        <v>0</v>
      </c>
      <c r="E377" s="28">
        <v>0.70824915244999997</v>
      </c>
      <c r="F377" s="28">
        <v>1.4000106630990301</v>
      </c>
      <c r="G377" s="28">
        <v>30.646093894161201</v>
      </c>
      <c r="H377" s="28">
        <v>0</v>
      </c>
      <c r="I377" s="28">
        <v>0</v>
      </c>
      <c r="J377" s="28">
        <v>3.2</v>
      </c>
      <c r="K377" s="28">
        <v>0</v>
      </c>
      <c r="L377" s="28">
        <v>0</v>
      </c>
      <c r="M377" s="28">
        <v>0</v>
      </c>
      <c r="N377" s="28">
        <v>0</v>
      </c>
      <c r="O377" s="28">
        <v>0</v>
      </c>
      <c r="P377" s="28">
        <v>4</v>
      </c>
      <c r="Q377" s="28">
        <v>21.0486</v>
      </c>
      <c r="R377" s="28">
        <v>0</v>
      </c>
      <c r="S377" s="28">
        <v>1754.2</v>
      </c>
      <c r="T377" s="28">
        <v>0</v>
      </c>
      <c r="U377" s="28">
        <v>0</v>
      </c>
      <c r="V377" s="28">
        <v>1538</v>
      </c>
      <c r="W377" s="28">
        <v>41.5</v>
      </c>
      <c r="X377" s="28">
        <v>0</v>
      </c>
      <c r="Y377" s="28">
        <v>0</v>
      </c>
      <c r="Z377" s="28">
        <v>308.72727272727298</v>
      </c>
      <c r="AA377" s="28">
        <v>179.5</v>
      </c>
      <c r="AB377" s="28">
        <v>0</v>
      </c>
      <c r="AC377" s="28">
        <v>0</v>
      </c>
      <c r="AD377" s="28">
        <v>0</v>
      </c>
      <c r="AE377" s="28">
        <v>0</v>
      </c>
      <c r="AF377" s="28">
        <v>0</v>
      </c>
      <c r="AG377" s="28">
        <v>0</v>
      </c>
      <c r="AH377" s="28">
        <v>0</v>
      </c>
      <c r="AI377" s="28">
        <v>13909.070400000001</v>
      </c>
      <c r="AJ377" s="28">
        <v>0</v>
      </c>
      <c r="AK377" s="28">
        <v>61651.256103493703</v>
      </c>
      <c r="AL377" s="28">
        <v>0</v>
      </c>
      <c r="AM377" s="28">
        <v>703904.82</v>
      </c>
      <c r="AN377" s="28">
        <v>0</v>
      </c>
      <c r="AO377" s="28">
        <v>0</v>
      </c>
      <c r="AP377" s="28">
        <v>5727661.5203002701</v>
      </c>
      <c r="AQ377" s="28">
        <v>168887.10816</v>
      </c>
      <c r="AR377" s="28">
        <v>0</v>
      </c>
      <c r="AS377" s="28">
        <v>427919.95538399997</v>
      </c>
      <c r="AT377" s="28">
        <v>322033.42796715401</v>
      </c>
      <c r="AU377" s="28">
        <v>0</v>
      </c>
      <c r="AV377" s="28">
        <v>0</v>
      </c>
      <c r="AW377" s="28">
        <v>0</v>
      </c>
      <c r="AX377" s="28">
        <v>0</v>
      </c>
      <c r="AY377" s="28">
        <v>0</v>
      </c>
      <c r="AZ377" s="28">
        <v>0</v>
      </c>
      <c r="BA377" s="28">
        <v>0</v>
      </c>
      <c r="BB377" s="28">
        <v>1.8730314992607001E-3</v>
      </c>
      <c r="BC377" s="28">
        <v>0</v>
      </c>
      <c r="BD377" s="28">
        <v>8.3021180661245007E-3</v>
      </c>
      <c r="BE377" s="28">
        <v>0</v>
      </c>
      <c r="BF377" s="28">
        <v>9.4789648943145594E-2</v>
      </c>
      <c r="BG377" s="28">
        <v>0</v>
      </c>
      <c r="BH377" s="28">
        <v>0</v>
      </c>
      <c r="BI377" s="28">
        <v>0.77130175749389795</v>
      </c>
      <c r="BJ377" s="28">
        <v>2.27427760666697E-2</v>
      </c>
      <c r="BK377" s="28">
        <v>0</v>
      </c>
      <c r="BL377" s="28">
        <v>5.7624811187705599E-2</v>
      </c>
      <c r="BM377" s="28">
        <v>4.3365856743194701E-2</v>
      </c>
      <c r="BN377" s="28">
        <v>0.28467269459</v>
      </c>
      <c r="BO377" s="28">
        <v>7425967.1583149098</v>
      </c>
    </row>
    <row r="378" spans="1:67" hidden="1" x14ac:dyDescent="0.25">
      <c r="A378" s="28" t="s">
        <v>185</v>
      </c>
      <c r="B378" s="28" t="s">
        <v>382</v>
      </c>
      <c r="C378" s="28">
        <v>2036</v>
      </c>
      <c r="D378" s="28">
        <v>0</v>
      </c>
      <c r="E378" s="28">
        <v>0</v>
      </c>
      <c r="F378" s="28">
        <v>214.726181079421</v>
      </c>
      <c r="G378" s="28">
        <v>134.484192665081</v>
      </c>
      <c r="H378" s="28">
        <v>0</v>
      </c>
      <c r="I378" s="28">
        <v>0</v>
      </c>
      <c r="J378" s="28">
        <v>144</v>
      </c>
      <c r="K378" s="28">
        <v>5184</v>
      </c>
      <c r="L378" s="28">
        <v>0</v>
      </c>
      <c r="M378" s="28">
        <v>0</v>
      </c>
      <c r="N378" s="28">
        <v>0</v>
      </c>
      <c r="O378" s="28">
        <v>0</v>
      </c>
      <c r="P378" s="28">
        <v>1336</v>
      </c>
      <c r="Q378" s="28">
        <v>0</v>
      </c>
      <c r="R378" s="28">
        <v>0</v>
      </c>
      <c r="S378" s="28">
        <v>3706.9621915068601</v>
      </c>
      <c r="T378" s="28">
        <v>2455.5</v>
      </c>
      <c r="U378" s="28">
        <v>6594.2</v>
      </c>
      <c r="V378" s="28">
        <v>0</v>
      </c>
      <c r="W378" s="28">
        <v>71.8</v>
      </c>
      <c r="X378" s="28">
        <v>2716</v>
      </c>
      <c r="Y378" s="28">
        <v>4959.4990263780201</v>
      </c>
      <c r="Z378" s="28">
        <v>1870.45454545454</v>
      </c>
      <c r="AA378" s="28">
        <v>2739.38528214385</v>
      </c>
      <c r="AB378" s="28">
        <v>0</v>
      </c>
      <c r="AC378" s="28">
        <v>171034.99399999899</v>
      </c>
      <c r="AD378" s="28">
        <v>17270986.364790801</v>
      </c>
      <c r="AE378" s="28">
        <v>0</v>
      </c>
      <c r="AF378" s="28">
        <v>0</v>
      </c>
      <c r="AG378" s="28">
        <v>0</v>
      </c>
      <c r="AH378" s="28">
        <v>0</v>
      </c>
      <c r="AI378" s="28">
        <v>2070961.559592</v>
      </c>
      <c r="AJ378" s="28">
        <v>0</v>
      </c>
      <c r="AK378" s="28">
        <v>0</v>
      </c>
      <c r="AL378" s="28">
        <v>0</v>
      </c>
      <c r="AM378" s="28">
        <v>11929332.7847088</v>
      </c>
      <c r="AN378" s="28">
        <v>86943.681169999996</v>
      </c>
      <c r="AO378" s="28">
        <v>52670871.804480001</v>
      </c>
      <c r="AP378" s="28">
        <v>0</v>
      </c>
      <c r="AQ378" s="28">
        <v>204643.05723999999</v>
      </c>
      <c r="AR378" s="28">
        <v>12383490.942876</v>
      </c>
      <c r="AS378" s="28">
        <v>2888240.8072190001</v>
      </c>
      <c r="AT378" s="28">
        <v>5650927.72390169</v>
      </c>
      <c r="AU378" s="28">
        <v>0</v>
      </c>
      <c r="AV378" s="28">
        <v>1.6238408927223E-3</v>
      </c>
      <c r="AW378" s="28">
        <v>0.16397424445664399</v>
      </c>
      <c r="AX378" s="28">
        <v>0</v>
      </c>
      <c r="AY378" s="28">
        <v>0</v>
      </c>
      <c r="AZ378" s="28">
        <v>0</v>
      </c>
      <c r="BA378" s="28">
        <v>0</v>
      </c>
      <c r="BB378" s="28">
        <v>1.9662128720403599E-2</v>
      </c>
      <c r="BC378" s="28">
        <v>0</v>
      </c>
      <c r="BD378" s="28">
        <v>0</v>
      </c>
      <c r="BE378" s="28">
        <v>0</v>
      </c>
      <c r="BF378" s="28">
        <v>0.11325950289858901</v>
      </c>
      <c r="BG378" s="28">
        <v>8.2546092788270001E-4</v>
      </c>
      <c r="BH378" s="28">
        <v>0.50006793049292098</v>
      </c>
      <c r="BI378" s="28">
        <v>0</v>
      </c>
      <c r="BJ378" s="28">
        <v>1.9429226556877E-3</v>
      </c>
      <c r="BK378" s="28">
        <v>0.117571372485905</v>
      </c>
      <c r="BL378" s="28">
        <v>2.7421543516360801E-2</v>
      </c>
      <c r="BM378" s="28">
        <v>5.3651052952881501E-2</v>
      </c>
      <c r="BN378" s="28">
        <v>21.956254747206302</v>
      </c>
      <c r="BO378" s="28">
        <v>105327433.719978</v>
      </c>
    </row>
    <row r="379" spans="1:67" hidden="1" x14ac:dyDescent="0.25">
      <c r="A379" s="28" t="s">
        <v>186</v>
      </c>
      <c r="B379" s="28" t="s">
        <v>382</v>
      </c>
      <c r="C379" s="28">
        <v>2036</v>
      </c>
      <c r="D379" s="28">
        <v>0</v>
      </c>
      <c r="E379" s="28">
        <v>0</v>
      </c>
      <c r="F379" s="28">
        <v>67.487853004411406</v>
      </c>
      <c r="G379" s="28">
        <v>82.738051979502799</v>
      </c>
      <c r="H379" s="28">
        <v>0</v>
      </c>
      <c r="I379" s="28">
        <v>0</v>
      </c>
      <c r="J379" s="28">
        <v>0</v>
      </c>
      <c r="K379" s="28">
        <v>474</v>
      </c>
      <c r="L379" s="28">
        <v>0</v>
      </c>
      <c r="M379" s="28">
        <v>0</v>
      </c>
      <c r="N379" s="28">
        <v>0</v>
      </c>
      <c r="O379" s="28">
        <v>0</v>
      </c>
      <c r="P379" s="28">
        <v>1723</v>
      </c>
      <c r="Q379" s="28">
        <v>4465.7816178343001</v>
      </c>
      <c r="R379" s="28">
        <v>0</v>
      </c>
      <c r="S379" s="28">
        <v>295</v>
      </c>
      <c r="T379" s="28">
        <v>691.2</v>
      </c>
      <c r="U379" s="28">
        <v>0</v>
      </c>
      <c r="V379" s="28">
        <v>0</v>
      </c>
      <c r="W379" s="28">
        <v>7.5</v>
      </c>
      <c r="X379" s="28">
        <v>0</v>
      </c>
      <c r="Y379" s="28">
        <v>0</v>
      </c>
      <c r="Z379" s="28">
        <v>122.90909090909</v>
      </c>
      <c r="AA379" s="28">
        <v>1</v>
      </c>
      <c r="AB379" s="28">
        <v>0</v>
      </c>
      <c r="AC379" s="28">
        <v>0</v>
      </c>
      <c r="AD379" s="28">
        <v>1069539.6672</v>
      </c>
      <c r="AE379" s="28">
        <v>0</v>
      </c>
      <c r="AF379" s="28">
        <v>0</v>
      </c>
      <c r="AG379" s="28">
        <v>0</v>
      </c>
      <c r="AH379" s="28">
        <v>0</v>
      </c>
      <c r="AI379" s="28">
        <v>4569233.4039359996</v>
      </c>
      <c r="AJ379" s="28">
        <v>0</v>
      </c>
      <c r="AK379" s="28">
        <v>17975344.964643098</v>
      </c>
      <c r="AL379" s="28">
        <v>0</v>
      </c>
      <c r="AM379" s="28">
        <v>140125</v>
      </c>
      <c r="AN379" s="28">
        <v>43826.629000000001</v>
      </c>
      <c r="AO379" s="28">
        <v>0</v>
      </c>
      <c r="AP379" s="28">
        <v>0</v>
      </c>
      <c r="AQ379" s="28">
        <v>0</v>
      </c>
      <c r="AR379" s="28">
        <v>0</v>
      </c>
      <c r="AS379" s="28">
        <v>183624.42295000001</v>
      </c>
      <c r="AT379" s="28">
        <v>1955.1835342806</v>
      </c>
      <c r="AU379" s="28">
        <v>0</v>
      </c>
      <c r="AV379" s="28">
        <v>0</v>
      </c>
      <c r="AW379" s="28">
        <v>4.4594534180479997E-2</v>
      </c>
      <c r="AX379" s="28">
        <v>0</v>
      </c>
      <c r="AY379" s="28">
        <v>0</v>
      </c>
      <c r="AZ379" s="28">
        <v>0</v>
      </c>
      <c r="BA379" s="28">
        <v>0</v>
      </c>
      <c r="BB379" s="28">
        <v>0.19051451896483201</v>
      </c>
      <c r="BC379" s="28">
        <v>0</v>
      </c>
      <c r="BD379" s="28">
        <v>0.74948331512588895</v>
      </c>
      <c r="BE379" s="28">
        <v>0</v>
      </c>
      <c r="BF379" s="28">
        <v>5.8425220622240004E-3</v>
      </c>
      <c r="BG379" s="28">
        <v>1.8273544823935999E-3</v>
      </c>
      <c r="BH379" s="28">
        <v>0</v>
      </c>
      <c r="BI379" s="28">
        <v>0</v>
      </c>
      <c r="BJ379" s="28">
        <v>0</v>
      </c>
      <c r="BK379" s="28">
        <v>0</v>
      </c>
      <c r="BL379" s="28">
        <v>7.6562336645747001E-3</v>
      </c>
      <c r="BM379" s="29">
        <v>8.1521519605577797E-5</v>
      </c>
      <c r="BN379" s="28">
        <v>1.2098575861910801</v>
      </c>
      <c r="BO379" s="28">
        <v>23983649.271263301</v>
      </c>
    </row>
    <row r="380" spans="1:67" hidden="1" x14ac:dyDescent="0.25">
      <c r="A380" s="28" t="s">
        <v>187</v>
      </c>
      <c r="B380" s="28" t="s">
        <v>382</v>
      </c>
      <c r="C380" s="28">
        <v>2036</v>
      </c>
      <c r="D380" s="28">
        <v>0</v>
      </c>
      <c r="E380" s="28">
        <v>0</v>
      </c>
      <c r="F380" s="28">
        <v>286.93494969097299</v>
      </c>
      <c r="G380" s="28">
        <v>0</v>
      </c>
      <c r="H380" s="28">
        <v>0</v>
      </c>
      <c r="I380" s="28">
        <v>0</v>
      </c>
      <c r="J380" s="28">
        <v>1.8</v>
      </c>
      <c r="K380" s="28">
        <v>2470</v>
      </c>
      <c r="L380" s="28">
        <v>0</v>
      </c>
      <c r="M380" s="28">
        <v>0</v>
      </c>
      <c r="N380" s="28">
        <v>0</v>
      </c>
      <c r="O380" s="28">
        <v>0</v>
      </c>
      <c r="P380" s="28">
        <v>2662</v>
      </c>
      <c r="Q380" s="28">
        <v>0</v>
      </c>
      <c r="R380" s="28">
        <v>0</v>
      </c>
      <c r="S380" s="28">
        <v>4024.9333884222601</v>
      </c>
      <c r="T380" s="28">
        <v>2495.4965987122</v>
      </c>
      <c r="U380" s="28">
        <v>4522.7</v>
      </c>
      <c r="V380" s="28">
        <v>0</v>
      </c>
      <c r="W380" s="28">
        <v>55.6</v>
      </c>
      <c r="X380" s="28">
        <v>3620.9409185906102</v>
      </c>
      <c r="Y380" s="28">
        <v>0</v>
      </c>
      <c r="Z380" s="28">
        <v>678</v>
      </c>
      <c r="AA380" s="28">
        <v>7253.6295384615396</v>
      </c>
      <c r="AB380" s="28">
        <v>0</v>
      </c>
      <c r="AC380" s="28">
        <v>946.08</v>
      </c>
      <c r="AD380" s="28">
        <v>17517548.2559999</v>
      </c>
      <c r="AE380" s="28">
        <v>0</v>
      </c>
      <c r="AF380" s="28">
        <v>0</v>
      </c>
      <c r="AG380" s="28">
        <v>0</v>
      </c>
      <c r="AH380" s="28">
        <v>0</v>
      </c>
      <c r="AI380" s="28">
        <v>8771508.3638399895</v>
      </c>
      <c r="AJ380" s="28">
        <v>0</v>
      </c>
      <c r="AK380" s="28">
        <v>0</v>
      </c>
      <c r="AL380" s="28">
        <v>0</v>
      </c>
      <c r="AM380" s="28">
        <v>30129261.435683001</v>
      </c>
      <c r="AN380" s="28">
        <v>1994079.9272831299</v>
      </c>
      <c r="AO380" s="28">
        <v>36124860.014880002</v>
      </c>
      <c r="AP380" s="28">
        <v>0</v>
      </c>
      <c r="AQ380" s="28">
        <v>56753.391360000001</v>
      </c>
      <c r="AR380" s="28">
        <v>0</v>
      </c>
      <c r="AS380" s="28">
        <v>986916.12571199995</v>
      </c>
      <c r="AT380" s="28">
        <v>17728296.444673002</v>
      </c>
      <c r="AU380" s="28">
        <v>0</v>
      </c>
      <c r="AV380" s="29">
        <v>8.3494711875445101E-6</v>
      </c>
      <c r="AW380" s="28">
        <v>0.154598199348778</v>
      </c>
      <c r="AX380" s="28">
        <v>0</v>
      </c>
      <c r="AY380" s="28">
        <v>0</v>
      </c>
      <c r="AZ380" s="28">
        <v>0</v>
      </c>
      <c r="BA380" s="28">
        <v>0</v>
      </c>
      <c r="BB380" s="28">
        <v>7.7411483548101401E-2</v>
      </c>
      <c r="BC380" s="28">
        <v>0</v>
      </c>
      <c r="BD380" s="28">
        <v>0</v>
      </c>
      <c r="BE380" s="28">
        <v>0</v>
      </c>
      <c r="BF380" s="28">
        <v>0.26590076976495702</v>
      </c>
      <c r="BG380" s="28">
        <v>1.7598419688093302E-2</v>
      </c>
      <c r="BH380" s="28">
        <v>0.31881392466632702</v>
      </c>
      <c r="BI380" s="28">
        <v>0</v>
      </c>
      <c r="BJ380" s="28">
        <v>5.0086758620380002E-4</v>
      </c>
      <c r="BK380" s="28">
        <v>0</v>
      </c>
      <c r="BL380" s="28">
        <v>8.709863601551E-3</v>
      </c>
      <c r="BM380" s="28">
        <v>0.156458122324798</v>
      </c>
      <c r="BN380" s="28">
        <v>29.949905274463401</v>
      </c>
      <c r="BO380" s="28">
        <v>113310170.03943101</v>
      </c>
    </row>
    <row r="381" spans="1:67" hidden="1" x14ac:dyDescent="0.25">
      <c r="A381" s="28" t="s">
        <v>188</v>
      </c>
      <c r="B381" s="28" t="s">
        <v>382</v>
      </c>
      <c r="C381" s="28">
        <v>2036</v>
      </c>
      <c r="D381" s="28">
        <v>0</v>
      </c>
      <c r="E381" s="28">
        <v>1444</v>
      </c>
      <c r="F381" s="28">
        <v>4335.5653168469898</v>
      </c>
      <c r="G381" s="28">
        <v>1255.74010891475</v>
      </c>
      <c r="H381" s="28">
        <v>0</v>
      </c>
      <c r="I381" s="28">
        <v>0</v>
      </c>
      <c r="J381" s="28">
        <v>196.5</v>
      </c>
      <c r="K381" s="28">
        <v>15954.6</v>
      </c>
      <c r="L381" s="28">
        <v>0</v>
      </c>
      <c r="M381" s="28">
        <v>0</v>
      </c>
      <c r="N381" s="28">
        <v>0</v>
      </c>
      <c r="O381" s="28">
        <v>0</v>
      </c>
      <c r="P381" s="28">
        <v>685</v>
      </c>
      <c r="Q381" s="28">
        <v>47357.027112144897</v>
      </c>
      <c r="R381" s="28">
        <v>0</v>
      </c>
      <c r="S381" s="28">
        <v>44118.122998297797</v>
      </c>
      <c r="T381" s="28">
        <v>15189.570177997901</v>
      </c>
      <c r="U381" s="28">
        <v>4960</v>
      </c>
      <c r="V381" s="28">
        <v>0</v>
      </c>
      <c r="W381" s="28">
        <v>9109.7000000000007</v>
      </c>
      <c r="X381" s="28">
        <v>0</v>
      </c>
      <c r="Y381" s="28">
        <v>2053.7234022509901</v>
      </c>
      <c r="Z381" s="28">
        <v>11862.090909090901</v>
      </c>
      <c r="AA381" s="28">
        <v>30473.1776913744</v>
      </c>
      <c r="AB381" s="28">
        <v>0</v>
      </c>
      <c r="AC381" s="28">
        <v>122254.56</v>
      </c>
      <c r="AD381" s="28">
        <v>69047096.886785701</v>
      </c>
      <c r="AE381" s="28">
        <v>0</v>
      </c>
      <c r="AF381" s="28">
        <v>0</v>
      </c>
      <c r="AG381" s="28">
        <v>0</v>
      </c>
      <c r="AH381" s="28">
        <v>0</v>
      </c>
      <c r="AI381" s="28">
        <v>885334.56856799999</v>
      </c>
      <c r="AJ381" s="28">
        <v>0</v>
      </c>
      <c r="AK381" s="28">
        <v>177420376.78952399</v>
      </c>
      <c r="AL381" s="28">
        <v>0</v>
      </c>
      <c r="AM381" s="28">
        <v>119808002.66295899</v>
      </c>
      <c r="AN381" s="28">
        <v>9648404.8631970193</v>
      </c>
      <c r="AO381" s="28">
        <v>39617773.824000001</v>
      </c>
      <c r="AP381" s="28">
        <v>0</v>
      </c>
      <c r="AQ381" s="28">
        <v>3981375.5472057299</v>
      </c>
      <c r="AR381" s="28">
        <v>5815723.70279893</v>
      </c>
      <c r="AS381" s="28">
        <v>18275395.651051</v>
      </c>
      <c r="AT381" s="28">
        <v>77138063.256339103</v>
      </c>
      <c r="AU381" s="28">
        <v>0</v>
      </c>
      <c r="AV381" s="28">
        <v>2.3431195630280001E-4</v>
      </c>
      <c r="AW381" s="28">
        <v>0.13233502577387199</v>
      </c>
      <c r="AX381" s="28">
        <v>0</v>
      </c>
      <c r="AY381" s="28">
        <v>0</v>
      </c>
      <c r="AZ381" s="28">
        <v>0</v>
      </c>
      <c r="BA381" s="28">
        <v>0</v>
      </c>
      <c r="BB381" s="28">
        <v>1.6968240263894999E-3</v>
      </c>
      <c r="BC381" s="28">
        <v>0</v>
      </c>
      <c r="BD381" s="28">
        <v>0.34004224933235599</v>
      </c>
      <c r="BE381" s="28">
        <v>0</v>
      </c>
      <c r="BF381" s="28">
        <v>0.22962290719210801</v>
      </c>
      <c r="BG381" s="28">
        <v>1.8492043312718701E-2</v>
      </c>
      <c r="BH381" s="28">
        <v>7.5931058024046205E-2</v>
      </c>
      <c r="BI381" s="28">
        <v>0</v>
      </c>
      <c r="BJ381" s="28">
        <v>7.6306674633813002E-3</v>
      </c>
      <c r="BK381" s="28">
        <v>1.1146362132582299E-2</v>
      </c>
      <c r="BL381" s="28">
        <v>3.5026453877923802E-2</v>
      </c>
      <c r="BM381" s="28">
        <v>0.14784209690831801</v>
      </c>
      <c r="BN381" s="28">
        <v>123.11705184809399</v>
      </c>
      <c r="BO381" s="28">
        <v>521759802.31242901</v>
      </c>
    </row>
    <row r="382" spans="1:67" hidden="1" x14ac:dyDescent="0.25">
      <c r="A382" s="28" t="s">
        <v>189</v>
      </c>
      <c r="B382" s="28" t="s">
        <v>382</v>
      </c>
      <c r="C382" s="28">
        <v>2036</v>
      </c>
      <c r="D382" s="28">
        <v>0</v>
      </c>
      <c r="E382" s="28">
        <v>0</v>
      </c>
      <c r="F382" s="28">
        <v>505.41823854339901</v>
      </c>
      <c r="G382" s="28">
        <v>0</v>
      </c>
      <c r="H382" s="28">
        <v>0</v>
      </c>
      <c r="I382" s="28">
        <v>0</v>
      </c>
      <c r="J382" s="28">
        <v>3</v>
      </c>
      <c r="K382" s="28">
        <v>2272</v>
      </c>
      <c r="L382" s="28">
        <v>1.5</v>
      </c>
      <c r="M382" s="28">
        <v>0</v>
      </c>
      <c r="N382" s="28">
        <v>81</v>
      </c>
      <c r="O382" s="28">
        <v>0</v>
      </c>
      <c r="P382" s="28">
        <v>267.03699999999998</v>
      </c>
      <c r="Q382" s="28">
        <v>388.2</v>
      </c>
      <c r="R382" s="28">
        <v>0</v>
      </c>
      <c r="S382" s="28">
        <v>1838.4</v>
      </c>
      <c r="T382" s="28">
        <v>531.1</v>
      </c>
      <c r="U382" s="28">
        <v>0</v>
      </c>
      <c r="V382" s="28">
        <v>0</v>
      </c>
      <c r="W382" s="28">
        <v>45.2</v>
      </c>
      <c r="X382" s="28">
        <v>0</v>
      </c>
      <c r="Y382" s="28">
        <v>363.89316744099</v>
      </c>
      <c r="Z382" s="28">
        <v>737.81818181818198</v>
      </c>
      <c r="AA382" s="28">
        <v>1657.2</v>
      </c>
      <c r="AB382" s="28">
        <v>0</v>
      </c>
      <c r="AC382" s="28">
        <v>2492.3531250000001</v>
      </c>
      <c r="AD382" s="28">
        <v>16113307.545600001</v>
      </c>
      <c r="AE382" s="28">
        <v>4136.4590399999997</v>
      </c>
      <c r="AF382" s="28">
        <v>0</v>
      </c>
      <c r="AG382" s="28">
        <v>566379.20880000002</v>
      </c>
      <c r="AH382" s="28">
        <v>0</v>
      </c>
      <c r="AI382" s="28">
        <v>751993.02624551998</v>
      </c>
      <c r="AJ382" s="28">
        <v>0</v>
      </c>
      <c r="AK382" s="28">
        <v>749816.40046463697</v>
      </c>
      <c r="AL382" s="28">
        <v>0</v>
      </c>
      <c r="AM382" s="28">
        <v>6105647.4038739298</v>
      </c>
      <c r="AN382" s="28">
        <v>359352.72</v>
      </c>
      <c r="AO382" s="28">
        <v>0</v>
      </c>
      <c r="AP382" s="28">
        <v>0</v>
      </c>
      <c r="AQ382" s="28">
        <v>137427.26746999999</v>
      </c>
      <c r="AR382" s="28">
        <v>996879.41776912205</v>
      </c>
      <c r="AS382" s="28">
        <v>1240542.809928</v>
      </c>
      <c r="AT382" s="28">
        <v>3735245.19847982</v>
      </c>
      <c r="AU382" s="28">
        <v>0</v>
      </c>
      <c r="AV382" s="29">
        <v>8.1017303790981398E-5</v>
      </c>
      <c r="AW382" s="28">
        <v>0.52378481981737102</v>
      </c>
      <c r="AX382" s="28">
        <v>1.3446118661960001E-4</v>
      </c>
      <c r="AY382" s="28">
        <v>0</v>
      </c>
      <c r="AZ382" s="28">
        <v>1.8410920972623101E-2</v>
      </c>
      <c r="BA382" s="28">
        <v>0</v>
      </c>
      <c r="BB382" s="28">
        <v>2.44445487458896E-2</v>
      </c>
      <c r="BC382" s="28">
        <v>0</v>
      </c>
      <c r="BD382" s="28">
        <v>2.4373794585750602E-2</v>
      </c>
      <c r="BE382" s="28">
        <v>0</v>
      </c>
      <c r="BF382" s="28">
        <v>0.198472313412759</v>
      </c>
      <c r="BG382" s="28">
        <v>1.1681245403118899E-2</v>
      </c>
      <c r="BH382" s="28">
        <v>0</v>
      </c>
      <c r="BI382" s="28">
        <v>0</v>
      </c>
      <c r="BJ382" s="28">
        <v>4.4672588992707004E-3</v>
      </c>
      <c r="BK382" s="28">
        <v>3.2404911576234798E-2</v>
      </c>
      <c r="BL382" s="28">
        <v>4.0325519160794798E-2</v>
      </c>
      <c r="BM382" s="28">
        <v>0.121419188935775</v>
      </c>
      <c r="BN382" s="28">
        <v>19.5748386774431</v>
      </c>
      <c r="BO382" s="28">
        <v>30763219.810796</v>
      </c>
    </row>
    <row r="383" spans="1:67" hidden="1" x14ac:dyDescent="0.25">
      <c r="A383" s="28" t="s">
        <v>191</v>
      </c>
      <c r="B383" s="28" t="s">
        <v>382</v>
      </c>
      <c r="C383" s="28">
        <v>2036</v>
      </c>
      <c r="D383" s="28">
        <v>0</v>
      </c>
      <c r="E383" s="28">
        <v>1910.54378564234</v>
      </c>
      <c r="F383" s="28">
        <v>1279.11465817097</v>
      </c>
      <c r="G383" s="28">
        <v>0</v>
      </c>
      <c r="H383" s="28">
        <v>0</v>
      </c>
      <c r="I383" s="28">
        <v>0</v>
      </c>
      <c r="J383" s="28">
        <v>0</v>
      </c>
      <c r="K383" s="28">
        <v>0</v>
      </c>
      <c r="L383" s="28">
        <v>0</v>
      </c>
      <c r="M383" s="28">
        <v>0</v>
      </c>
      <c r="N383" s="28">
        <v>0</v>
      </c>
      <c r="O383" s="28">
        <v>0</v>
      </c>
      <c r="P383" s="28">
        <v>861</v>
      </c>
      <c r="Q383" s="28">
        <v>400.99770000000001</v>
      </c>
      <c r="R383" s="28">
        <v>0</v>
      </c>
      <c r="S383" s="28">
        <v>10024</v>
      </c>
      <c r="T383" s="28">
        <v>4192.3</v>
      </c>
      <c r="U383" s="28">
        <v>3568</v>
      </c>
      <c r="V383" s="28">
        <v>5200</v>
      </c>
      <c r="W383" s="28">
        <v>388.096827279705</v>
      </c>
      <c r="X383" s="28">
        <v>3504.2833150016099</v>
      </c>
      <c r="Y383" s="28">
        <v>4.8020598235030096</v>
      </c>
      <c r="Z383" s="28">
        <v>2775.3636363636401</v>
      </c>
      <c r="AA383" s="28">
        <v>6883.7015384615397</v>
      </c>
      <c r="AB383" s="28">
        <v>0</v>
      </c>
      <c r="AC383" s="28">
        <v>0</v>
      </c>
      <c r="AD383" s="28">
        <v>0</v>
      </c>
      <c r="AE383" s="28">
        <v>0</v>
      </c>
      <c r="AF383" s="28">
        <v>0</v>
      </c>
      <c r="AG383" s="28">
        <v>0</v>
      </c>
      <c r="AH383" s="28">
        <v>0</v>
      </c>
      <c r="AI383" s="28">
        <v>1248676.26504</v>
      </c>
      <c r="AJ383" s="28">
        <v>0</v>
      </c>
      <c r="AK383" s="28">
        <v>1449937.9782319199</v>
      </c>
      <c r="AL383" s="28">
        <v>0</v>
      </c>
      <c r="AM383" s="28">
        <v>50453018.841704004</v>
      </c>
      <c r="AN383" s="28">
        <v>501401.82414070203</v>
      </c>
      <c r="AO383" s="28">
        <v>28499237.299199998</v>
      </c>
      <c r="AP383" s="28">
        <v>18837778.649528202</v>
      </c>
      <c r="AQ383" s="28">
        <v>904458.98793787102</v>
      </c>
      <c r="AR383" s="28">
        <v>12319.351111146199</v>
      </c>
      <c r="AS383" s="28">
        <v>4034658.428425</v>
      </c>
      <c r="AT383" s="28">
        <v>13737009.5768329</v>
      </c>
      <c r="AU383" s="28">
        <v>0</v>
      </c>
      <c r="AV383" s="28">
        <v>0</v>
      </c>
      <c r="AW383" s="28">
        <v>0</v>
      </c>
      <c r="AX383" s="28">
        <v>0</v>
      </c>
      <c r="AY383" s="28">
        <v>0</v>
      </c>
      <c r="AZ383" s="28">
        <v>0</v>
      </c>
      <c r="BA383" s="28">
        <v>0</v>
      </c>
      <c r="BB383" s="28">
        <v>1.0433589109418899E-2</v>
      </c>
      <c r="BC383" s="28">
        <v>0</v>
      </c>
      <c r="BD383" s="28">
        <v>1.21152756103111E-2</v>
      </c>
      <c r="BE383" s="28">
        <v>0</v>
      </c>
      <c r="BF383" s="28">
        <v>0.42157129326651299</v>
      </c>
      <c r="BG383" s="28">
        <v>4.1895731970444999E-3</v>
      </c>
      <c r="BH383" s="28">
        <v>0.238131644075219</v>
      </c>
      <c r="BI383" s="28">
        <v>0.15740320182754999</v>
      </c>
      <c r="BJ383" s="28">
        <v>7.5574059591516996E-3</v>
      </c>
      <c r="BK383" s="28">
        <v>1.029370471651E-4</v>
      </c>
      <c r="BL383" s="28">
        <v>3.3712475697367399E-2</v>
      </c>
      <c r="BM383" s="28">
        <v>0.114782604210257</v>
      </c>
      <c r="BN383" s="28">
        <v>18.553141650947101</v>
      </c>
      <c r="BO383" s="28">
        <v>119678497.202151</v>
      </c>
    </row>
    <row r="384" spans="1:67" hidden="1" x14ac:dyDescent="0.25">
      <c r="A384" s="28" t="s">
        <v>190</v>
      </c>
      <c r="B384" s="28" t="s">
        <v>382</v>
      </c>
      <c r="C384" s="28">
        <v>2036</v>
      </c>
      <c r="D384" s="28">
        <v>0</v>
      </c>
      <c r="E384" s="28">
        <v>0</v>
      </c>
      <c r="F384" s="28">
        <v>0</v>
      </c>
      <c r="G384" s="28">
        <v>46.770566690251698</v>
      </c>
      <c r="H384" s="28">
        <v>0</v>
      </c>
      <c r="I384" s="28">
        <v>0</v>
      </c>
      <c r="J384" s="28">
        <v>20</v>
      </c>
      <c r="K384" s="28">
        <v>0</v>
      </c>
      <c r="L384" s="28">
        <v>0</v>
      </c>
      <c r="M384" s="28">
        <v>0</v>
      </c>
      <c r="N384" s="28">
        <v>0</v>
      </c>
      <c r="O384" s="28">
        <v>0</v>
      </c>
      <c r="P384" s="28">
        <v>282</v>
      </c>
      <c r="Q384" s="28">
        <v>729.30399999999997</v>
      </c>
      <c r="R384" s="28">
        <v>0</v>
      </c>
      <c r="S384" s="28">
        <v>0</v>
      </c>
      <c r="T384" s="28">
        <v>0</v>
      </c>
      <c r="U384" s="28">
        <v>0</v>
      </c>
      <c r="V384" s="28">
        <v>0</v>
      </c>
      <c r="W384" s="28">
        <v>22.2</v>
      </c>
      <c r="X384" s="28">
        <v>0</v>
      </c>
      <c r="Y384" s="28">
        <v>0</v>
      </c>
      <c r="Z384" s="28">
        <v>283.09090909090901</v>
      </c>
      <c r="AA384" s="28">
        <v>126.5</v>
      </c>
      <c r="AB384" s="28">
        <v>0</v>
      </c>
      <c r="AC384" s="28">
        <v>0</v>
      </c>
      <c r="AD384" s="28">
        <v>0</v>
      </c>
      <c r="AE384" s="28">
        <v>0</v>
      </c>
      <c r="AF384" s="28">
        <v>0</v>
      </c>
      <c r="AG384" s="28">
        <v>0</v>
      </c>
      <c r="AH384" s="28">
        <v>0</v>
      </c>
      <c r="AI384" s="28">
        <v>1340032.757856</v>
      </c>
      <c r="AJ384" s="28">
        <v>19635373.329999998</v>
      </c>
      <c r="AK384" s="28">
        <v>2757060.0306601701</v>
      </c>
      <c r="AL384" s="28">
        <v>0</v>
      </c>
      <c r="AM384" s="28">
        <v>0</v>
      </c>
      <c r="AN384" s="28">
        <v>0</v>
      </c>
      <c r="AO384" s="28">
        <v>0</v>
      </c>
      <c r="AP384" s="28">
        <v>0</v>
      </c>
      <c r="AQ384" s="28">
        <v>41649.666239999999</v>
      </c>
      <c r="AR384" s="28">
        <v>0</v>
      </c>
      <c r="AS384" s="28">
        <v>368168.02381799999</v>
      </c>
      <c r="AT384" s="28">
        <v>207461.94277349699</v>
      </c>
      <c r="AU384" s="28">
        <v>0</v>
      </c>
      <c r="AV384" s="28">
        <v>0</v>
      </c>
      <c r="AW384" s="28">
        <v>0</v>
      </c>
      <c r="AX384" s="28">
        <v>0</v>
      </c>
      <c r="AY384" s="28">
        <v>0</v>
      </c>
      <c r="AZ384" s="28">
        <v>0</v>
      </c>
      <c r="BA384" s="28">
        <v>0</v>
      </c>
      <c r="BB384" s="28">
        <v>5.5032720733103897E-2</v>
      </c>
      <c r="BC384" s="28">
        <v>0.80638925475898404</v>
      </c>
      <c r="BD384" s="28">
        <v>0.113227466882588</v>
      </c>
      <c r="BE384" s="28">
        <v>0</v>
      </c>
      <c r="BF384" s="28">
        <v>0</v>
      </c>
      <c r="BG384" s="28">
        <v>0</v>
      </c>
      <c r="BH384" s="28">
        <v>0</v>
      </c>
      <c r="BI384" s="28">
        <v>0</v>
      </c>
      <c r="BJ384" s="28">
        <v>1.7104764322927E-3</v>
      </c>
      <c r="BK384" s="28">
        <v>0</v>
      </c>
      <c r="BL384" s="28">
        <v>1.5119994581365301E-2</v>
      </c>
      <c r="BM384" s="28">
        <v>8.5200866116646994E-3</v>
      </c>
      <c r="BO384" s="28">
        <v>24349745.751347601</v>
      </c>
    </row>
    <row r="385" spans="1:67" hidden="1" x14ac:dyDescent="0.25">
      <c r="A385" s="28" t="s">
        <v>192</v>
      </c>
      <c r="B385" s="28" t="s">
        <v>382</v>
      </c>
      <c r="C385" s="28">
        <v>2036</v>
      </c>
      <c r="D385" s="28">
        <v>0</v>
      </c>
      <c r="E385" s="28">
        <v>0</v>
      </c>
      <c r="F385" s="28">
        <v>28.482488919933601</v>
      </c>
      <c r="G385" s="28">
        <v>0</v>
      </c>
      <c r="H385" s="28">
        <v>0</v>
      </c>
      <c r="I385" s="28">
        <v>0</v>
      </c>
      <c r="J385" s="28">
        <v>0</v>
      </c>
      <c r="K385" s="28">
        <v>0</v>
      </c>
      <c r="L385" s="28">
        <v>0</v>
      </c>
      <c r="M385" s="28">
        <v>0</v>
      </c>
      <c r="N385" s="28">
        <v>0</v>
      </c>
      <c r="O385" s="28">
        <v>0</v>
      </c>
      <c r="P385" s="28">
        <v>22484.26</v>
      </c>
      <c r="Q385" s="28">
        <v>3416.6392999999998</v>
      </c>
      <c r="R385" s="28">
        <v>0</v>
      </c>
      <c r="S385" s="28">
        <v>2635.6</v>
      </c>
      <c r="T385" s="28">
        <v>124.8</v>
      </c>
      <c r="U385" s="28">
        <v>1163</v>
      </c>
      <c r="V385" s="28">
        <v>0</v>
      </c>
      <c r="W385" s="28">
        <v>69.099999999999994</v>
      </c>
      <c r="X385" s="28">
        <v>314</v>
      </c>
      <c r="Y385" s="28">
        <v>0.33800156547073901</v>
      </c>
      <c r="Z385" s="28">
        <v>887.36363636363501</v>
      </c>
      <c r="AA385" s="28">
        <v>274.28869589145</v>
      </c>
      <c r="AB385" s="28">
        <v>0</v>
      </c>
      <c r="AC385" s="28">
        <v>0</v>
      </c>
      <c r="AD385" s="28">
        <v>0</v>
      </c>
      <c r="AE385" s="28">
        <v>0</v>
      </c>
      <c r="AF385" s="28">
        <v>0</v>
      </c>
      <c r="AG385" s="28">
        <v>0</v>
      </c>
      <c r="AH385" s="28">
        <v>0</v>
      </c>
      <c r="AI385" s="28">
        <v>88969999.444696203</v>
      </c>
      <c r="AJ385" s="28">
        <v>9789820</v>
      </c>
      <c r="AK385" s="28">
        <v>8836320.2976824194</v>
      </c>
      <c r="AL385" s="28">
        <v>0</v>
      </c>
      <c r="AM385" s="28">
        <v>7397394.2825493198</v>
      </c>
      <c r="AN385" s="28">
        <v>0</v>
      </c>
      <c r="AO385" s="28">
        <v>9289409.4671999998</v>
      </c>
      <c r="AP385" s="28">
        <v>0</v>
      </c>
      <c r="AQ385" s="28">
        <v>316262.85024</v>
      </c>
      <c r="AR385" s="28">
        <v>803.46043518900501</v>
      </c>
      <c r="AS385" s="28">
        <v>1107414.8611399999</v>
      </c>
      <c r="AT385" s="28">
        <v>502718.47170161601</v>
      </c>
      <c r="AU385" s="28">
        <v>0</v>
      </c>
      <c r="AV385" s="28">
        <v>0</v>
      </c>
      <c r="AW385" s="28">
        <v>0</v>
      </c>
      <c r="AX385" s="28">
        <v>0</v>
      </c>
      <c r="AY385" s="28">
        <v>0</v>
      </c>
      <c r="AZ385" s="28">
        <v>0</v>
      </c>
      <c r="BA385" s="28">
        <v>0</v>
      </c>
      <c r="BB385" s="28">
        <v>0.70493541354338995</v>
      </c>
      <c r="BC385" s="28">
        <v>7.7567616649308099E-2</v>
      </c>
      <c r="BD385" s="28">
        <v>7.0012758706608502E-2</v>
      </c>
      <c r="BE385" s="28">
        <v>0</v>
      </c>
      <c r="BF385" s="28">
        <v>5.8611725640774701E-2</v>
      </c>
      <c r="BG385" s="28">
        <v>0</v>
      </c>
      <c r="BH385" s="28">
        <v>7.3602717154168606E-2</v>
      </c>
      <c r="BI385" s="28">
        <v>0</v>
      </c>
      <c r="BJ385" s="28">
        <v>2.5058433687068001E-3</v>
      </c>
      <c r="BK385" s="29">
        <v>6.36605280072841E-6</v>
      </c>
      <c r="BL385" s="28">
        <v>8.7743729119282993E-3</v>
      </c>
      <c r="BM385" s="28">
        <v>3.9831859723137002E-3</v>
      </c>
      <c r="BN385" s="28">
        <v>3.0459595408566802</v>
      </c>
      <c r="BO385" s="28">
        <v>126210143.135644</v>
      </c>
    </row>
    <row r="386" spans="1:67" hidden="1" x14ac:dyDescent="0.25">
      <c r="A386" s="28" t="s">
        <v>194</v>
      </c>
      <c r="B386" s="28" t="s">
        <v>382</v>
      </c>
      <c r="C386" s="28">
        <v>2036</v>
      </c>
      <c r="D386" s="28">
        <v>0</v>
      </c>
      <c r="E386" s="28">
        <v>191.96158388848499</v>
      </c>
      <c r="F386" s="28">
        <v>43.862620032549898</v>
      </c>
      <c r="G386" s="28">
        <v>0.13265306122449</v>
      </c>
      <c r="H386" s="28">
        <v>0</v>
      </c>
      <c r="I386" s="28">
        <v>0</v>
      </c>
      <c r="J386" s="28">
        <v>59.7</v>
      </c>
      <c r="K386" s="28">
        <v>4597.5</v>
      </c>
      <c r="L386" s="28">
        <v>0</v>
      </c>
      <c r="M386" s="28">
        <v>0</v>
      </c>
      <c r="N386" s="28">
        <v>0</v>
      </c>
      <c r="O386" s="28">
        <v>0</v>
      </c>
      <c r="P386" s="28">
        <v>337.20499999999998</v>
      </c>
      <c r="Q386" s="28">
        <v>2697.6821807784099</v>
      </c>
      <c r="R386" s="28">
        <v>0</v>
      </c>
      <c r="S386" s="28">
        <v>3426.5</v>
      </c>
      <c r="T386" s="28">
        <v>3088.1167187517599</v>
      </c>
      <c r="U386" s="28">
        <v>1201.0999999999999</v>
      </c>
      <c r="V386" s="28">
        <v>0</v>
      </c>
      <c r="W386" s="28">
        <v>225.7</v>
      </c>
      <c r="X386" s="28">
        <v>0</v>
      </c>
      <c r="Y386" s="28">
        <v>1455.1679035674799</v>
      </c>
      <c r="Z386" s="28">
        <v>1124.1818181818101</v>
      </c>
      <c r="AA386" s="28">
        <v>3153.1425121054099</v>
      </c>
      <c r="AB386" s="28">
        <v>0</v>
      </c>
      <c r="AC386" s="28">
        <v>114380.080099998</v>
      </c>
      <c r="AD386" s="28">
        <v>24557503.6560013</v>
      </c>
      <c r="AE386" s="28">
        <v>0</v>
      </c>
      <c r="AF386" s="28">
        <v>0</v>
      </c>
      <c r="AG386" s="28">
        <v>0</v>
      </c>
      <c r="AH386" s="28">
        <v>0</v>
      </c>
      <c r="AI386" s="28">
        <v>1883347.3204548</v>
      </c>
      <c r="AJ386" s="28">
        <v>0</v>
      </c>
      <c r="AK386" s="28">
        <v>10508248.6037066</v>
      </c>
      <c r="AL386" s="28">
        <v>0</v>
      </c>
      <c r="AM386" s="28">
        <v>8946717.3247297797</v>
      </c>
      <c r="AN386" s="28">
        <v>2247038.0125065399</v>
      </c>
      <c r="AO386" s="28">
        <v>9593731.4798399992</v>
      </c>
      <c r="AP386" s="28">
        <v>0</v>
      </c>
      <c r="AQ386" s="28">
        <v>272159.23392000003</v>
      </c>
      <c r="AR386" s="28">
        <v>3380027.3164217998</v>
      </c>
      <c r="AS386" s="28">
        <v>1523066.742695</v>
      </c>
      <c r="AT386" s="28">
        <v>6658552.0774926199</v>
      </c>
      <c r="AU386" s="28">
        <v>0</v>
      </c>
      <c r="AV386" s="28">
        <v>1.6413927615305001E-3</v>
      </c>
      <c r="AW386" s="28">
        <v>0.35240846751444799</v>
      </c>
      <c r="AX386" s="28">
        <v>0</v>
      </c>
      <c r="AY386" s="28">
        <v>0</v>
      </c>
      <c r="AZ386" s="28">
        <v>0</v>
      </c>
      <c r="BA386" s="28">
        <v>0</v>
      </c>
      <c r="BB386" s="28">
        <v>2.70266698234502E-2</v>
      </c>
      <c r="BC386" s="28">
        <v>0</v>
      </c>
      <c r="BD386" s="28">
        <v>0.15079691480726301</v>
      </c>
      <c r="BE386" s="28">
        <v>0</v>
      </c>
      <c r="BF386" s="28">
        <v>0.12838841381674701</v>
      </c>
      <c r="BG386" s="28">
        <v>3.22457540280413E-2</v>
      </c>
      <c r="BH386" s="28">
        <v>0.13767328535973999</v>
      </c>
      <c r="BI386" s="28">
        <v>0</v>
      </c>
      <c r="BJ386" s="28">
        <v>3.9055768814764999E-3</v>
      </c>
      <c r="BK386" s="28">
        <v>4.8504533010466998E-2</v>
      </c>
      <c r="BL386" s="28">
        <v>2.1856521910125E-2</v>
      </c>
      <c r="BM386" s="28">
        <v>9.5552470086709404E-2</v>
      </c>
      <c r="BN386" s="28">
        <v>29.0460582237525</v>
      </c>
      <c r="BO386" s="28">
        <v>69684771.847868502</v>
      </c>
    </row>
    <row r="387" spans="1:67" hidden="1" x14ac:dyDescent="0.25">
      <c r="A387" s="28" t="s">
        <v>193</v>
      </c>
      <c r="B387" s="28" t="s">
        <v>382</v>
      </c>
      <c r="C387" s="28">
        <v>2036</v>
      </c>
      <c r="D387" s="28">
        <v>0</v>
      </c>
      <c r="E387" s="28">
        <v>0</v>
      </c>
      <c r="F387" s="28">
        <v>0.28404984182912002</v>
      </c>
      <c r="G387" s="28">
        <v>0</v>
      </c>
      <c r="H387" s="28">
        <v>0</v>
      </c>
      <c r="I387" s="28">
        <v>0</v>
      </c>
      <c r="J387" s="28">
        <v>0</v>
      </c>
      <c r="K387" s="28">
        <v>10630</v>
      </c>
      <c r="L387" s="28">
        <v>0</v>
      </c>
      <c r="M387" s="28">
        <v>0</v>
      </c>
      <c r="N387" s="28">
        <v>0</v>
      </c>
      <c r="O387" s="28">
        <v>0</v>
      </c>
      <c r="P387" s="28">
        <v>246</v>
      </c>
      <c r="Q387" s="28">
        <v>1560.41919999999</v>
      </c>
      <c r="R387" s="28">
        <v>0</v>
      </c>
      <c r="S387" s="28">
        <v>0</v>
      </c>
      <c r="T387" s="28">
        <v>1093.4000000000001</v>
      </c>
      <c r="U387" s="28">
        <v>0</v>
      </c>
      <c r="V387" s="28">
        <v>0</v>
      </c>
      <c r="W387" s="28">
        <v>5.4</v>
      </c>
      <c r="X387" s="28">
        <v>0</v>
      </c>
      <c r="Y387" s="28">
        <v>0.47259604883938999</v>
      </c>
      <c r="Z387" s="28">
        <v>312.63636363636402</v>
      </c>
      <c r="AA387" s="28">
        <v>1236.93266794738</v>
      </c>
      <c r="AB387" s="28">
        <v>0</v>
      </c>
      <c r="AC387" s="28">
        <v>0</v>
      </c>
      <c r="AD387" s="28">
        <v>0</v>
      </c>
      <c r="AE387" s="28">
        <v>0</v>
      </c>
      <c r="AF387" s="28">
        <v>0</v>
      </c>
      <c r="AG387" s="28">
        <v>0</v>
      </c>
      <c r="AH387" s="28">
        <v>0</v>
      </c>
      <c r="AI387" s="28">
        <v>1991034.5915999999</v>
      </c>
      <c r="AJ387" s="28">
        <v>0</v>
      </c>
      <c r="AK387" s="28">
        <v>5460955.8554306403</v>
      </c>
      <c r="AL387" s="28">
        <v>0</v>
      </c>
      <c r="AM387" s="28">
        <v>0</v>
      </c>
      <c r="AN387" s="28">
        <v>191615</v>
      </c>
      <c r="AO387" s="28">
        <v>0</v>
      </c>
      <c r="AP387" s="28">
        <v>0</v>
      </c>
      <c r="AQ387" s="28">
        <v>24715.186559999998</v>
      </c>
      <c r="AR387" s="28">
        <v>1070.9900546087399</v>
      </c>
      <c r="AS387" s="28">
        <v>423281.66166400001</v>
      </c>
      <c r="AT387" s="28">
        <v>2347409.8210012601</v>
      </c>
      <c r="AU387" s="28">
        <v>0</v>
      </c>
      <c r="AV387" s="28">
        <v>0</v>
      </c>
      <c r="AW387" s="28">
        <v>0</v>
      </c>
      <c r="AX387" s="28">
        <v>0</v>
      </c>
      <c r="AY387" s="28">
        <v>0</v>
      </c>
      <c r="AZ387" s="28">
        <v>0</v>
      </c>
      <c r="BA387" s="28">
        <v>0</v>
      </c>
      <c r="BB387" s="28">
        <v>0.19071060750431301</v>
      </c>
      <c r="BC387" s="28">
        <v>0</v>
      </c>
      <c r="BD387" s="28">
        <v>0.523075898900628</v>
      </c>
      <c r="BE387" s="28">
        <v>0</v>
      </c>
      <c r="BF387" s="28">
        <v>0</v>
      </c>
      <c r="BG387" s="28">
        <v>1.8353781100092701E-2</v>
      </c>
      <c r="BH387" s="28">
        <v>0</v>
      </c>
      <c r="BI387" s="28">
        <v>0</v>
      </c>
      <c r="BJ387" s="28">
        <v>2.3673361895998998E-3</v>
      </c>
      <c r="BK387" s="28">
        <v>1.025844376623E-4</v>
      </c>
      <c r="BL387" s="28">
        <v>4.05438977212879E-2</v>
      </c>
      <c r="BM387" s="28">
        <v>0.22484589414641401</v>
      </c>
      <c r="BN387" s="28">
        <v>0.12734147699999901</v>
      </c>
      <c r="BO387" s="28">
        <v>10440083.1063105</v>
      </c>
    </row>
    <row r="388" spans="1:67" hidden="1" x14ac:dyDescent="0.25">
      <c r="A388" s="28" t="s">
        <v>195</v>
      </c>
      <c r="B388" s="28" t="s">
        <v>382</v>
      </c>
      <c r="C388" s="28">
        <v>2036</v>
      </c>
      <c r="D388" s="28">
        <v>0</v>
      </c>
      <c r="E388" s="28">
        <v>0</v>
      </c>
      <c r="F388" s="28">
        <v>141.450319802591</v>
      </c>
      <c r="G388" s="28">
        <v>633.63689760952002</v>
      </c>
      <c r="H388" s="28">
        <v>0</v>
      </c>
      <c r="I388" s="28">
        <v>0</v>
      </c>
      <c r="J388" s="28">
        <v>0</v>
      </c>
      <c r="K388" s="28">
        <v>4100</v>
      </c>
      <c r="L388" s="28">
        <v>0</v>
      </c>
      <c r="M388" s="28">
        <v>0</v>
      </c>
      <c r="N388" s="28">
        <v>0</v>
      </c>
      <c r="O388" s="28">
        <v>0</v>
      </c>
      <c r="P388" s="28">
        <v>308.3</v>
      </c>
      <c r="Q388" s="28">
        <v>10197.8760106796</v>
      </c>
      <c r="R388" s="28">
        <v>0</v>
      </c>
      <c r="S388" s="28">
        <v>94</v>
      </c>
      <c r="T388" s="28">
        <v>150</v>
      </c>
      <c r="U388" s="28">
        <v>0</v>
      </c>
      <c r="V388" s="28">
        <v>0</v>
      </c>
      <c r="W388" s="28">
        <v>0</v>
      </c>
      <c r="X388" s="28">
        <v>0</v>
      </c>
      <c r="Y388" s="28">
        <v>0</v>
      </c>
      <c r="Z388" s="28">
        <v>62.181818181818102</v>
      </c>
      <c r="AA388" s="28">
        <v>92</v>
      </c>
      <c r="AB388" s="28">
        <v>0</v>
      </c>
      <c r="AC388" s="28">
        <v>0</v>
      </c>
      <c r="AD388" s="28">
        <v>28513637.218224999</v>
      </c>
      <c r="AE388" s="28">
        <v>0</v>
      </c>
      <c r="AF388" s="28">
        <v>0</v>
      </c>
      <c r="AG388" s="28">
        <v>0</v>
      </c>
      <c r="AH388" s="28">
        <v>0</v>
      </c>
      <c r="AI388" s="28">
        <v>893051.88866399997</v>
      </c>
      <c r="AJ388" s="28">
        <v>0</v>
      </c>
      <c r="AK388" s="28">
        <v>41311751.011607498</v>
      </c>
      <c r="AL388" s="28">
        <v>0</v>
      </c>
      <c r="AM388" s="28">
        <v>170653.74133333299</v>
      </c>
      <c r="AN388" s="28">
        <v>210305.33780000001</v>
      </c>
      <c r="AO388" s="28">
        <v>0</v>
      </c>
      <c r="AP388" s="28">
        <v>0</v>
      </c>
      <c r="AQ388" s="28">
        <v>0</v>
      </c>
      <c r="AR388" s="28">
        <v>0</v>
      </c>
      <c r="AS388" s="28">
        <v>100431.661616</v>
      </c>
      <c r="AT388" s="28">
        <v>189683.95700791699</v>
      </c>
      <c r="AU388" s="28">
        <v>0</v>
      </c>
      <c r="AV388" s="28">
        <v>0</v>
      </c>
      <c r="AW388" s="28">
        <v>0.399409315102014</v>
      </c>
      <c r="AX388" s="28">
        <v>0</v>
      </c>
      <c r="AY388" s="28">
        <v>0</v>
      </c>
      <c r="AZ388" s="28">
        <v>0</v>
      </c>
      <c r="BA388" s="28">
        <v>0</v>
      </c>
      <c r="BB388" s="28">
        <v>1.25095665793861E-2</v>
      </c>
      <c r="BC388" s="28">
        <v>0</v>
      </c>
      <c r="BD388" s="28">
        <v>0.57868093259826603</v>
      </c>
      <c r="BE388" s="28">
        <v>0</v>
      </c>
      <c r="BF388" s="28">
        <v>2.3904594641463001E-3</v>
      </c>
      <c r="BG388" s="28">
        <v>2.9458855175202E-3</v>
      </c>
      <c r="BH388" s="28">
        <v>0</v>
      </c>
      <c r="BI388" s="28">
        <v>0</v>
      </c>
      <c r="BJ388" s="28">
        <v>0</v>
      </c>
      <c r="BK388" s="28">
        <v>0</v>
      </c>
      <c r="BL388" s="28">
        <v>1.4068124972483E-3</v>
      </c>
      <c r="BM388" s="28">
        <v>2.6570282414179998E-3</v>
      </c>
      <c r="BN388" s="28">
        <v>30.1599241694787</v>
      </c>
      <c r="BO388" s="28">
        <v>71389514.816253707</v>
      </c>
    </row>
    <row r="389" spans="1:67" hidden="1" x14ac:dyDescent="0.25">
      <c r="A389" s="28" t="s">
        <v>146</v>
      </c>
      <c r="B389" s="28" t="s">
        <v>382</v>
      </c>
      <c r="C389" s="28">
        <v>2038</v>
      </c>
      <c r="D389" s="28">
        <v>0</v>
      </c>
      <c r="E389" s="28">
        <v>0</v>
      </c>
      <c r="F389" s="28">
        <v>24.9635789337974</v>
      </c>
      <c r="G389" s="28">
        <v>0</v>
      </c>
      <c r="H389" s="28">
        <v>0</v>
      </c>
      <c r="I389" s="28">
        <v>0</v>
      </c>
      <c r="J389" s="28">
        <v>0</v>
      </c>
      <c r="K389" s="28">
        <v>4730.3</v>
      </c>
      <c r="L389" s="28">
        <v>0</v>
      </c>
      <c r="M389" s="28">
        <v>0</v>
      </c>
      <c r="N389" s="28">
        <v>0</v>
      </c>
      <c r="O389" s="28">
        <v>0</v>
      </c>
      <c r="P389" s="28">
        <v>3144</v>
      </c>
      <c r="Q389" s="28">
        <v>0</v>
      </c>
      <c r="R389" s="28">
        <v>0</v>
      </c>
      <c r="S389" s="28">
        <v>9623.5</v>
      </c>
      <c r="T389" s="28">
        <v>2332.7597796381201</v>
      </c>
      <c r="U389" s="28">
        <v>5525.4</v>
      </c>
      <c r="V389" s="28">
        <v>0</v>
      </c>
      <c r="W389" s="28">
        <v>549.1</v>
      </c>
      <c r="X389" s="28">
        <v>0</v>
      </c>
      <c r="Y389" s="28">
        <v>1024.6079591528</v>
      </c>
      <c r="Z389" s="28">
        <v>632.72727272727298</v>
      </c>
      <c r="AA389" s="28">
        <v>617.52205132418499</v>
      </c>
      <c r="AB389" s="28">
        <v>0</v>
      </c>
      <c r="AC389" s="28">
        <v>0</v>
      </c>
      <c r="AD389" s="28">
        <v>33547877.941440001</v>
      </c>
      <c r="AE389" s="28">
        <v>0</v>
      </c>
      <c r="AF389" s="28">
        <v>0</v>
      </c>
      <c r="AG389" s="28">
        <v>0</v>
      </c>
      <c r="AH389" s="28">
        <v>0</v>
      </c>
      <c r="AI389" s="28">
        <v>8518086.4723679908</v>
      </c>
      <c r="AJ389" s="28">
        <v>0</v>
      </c>
      <c r="AK389" s="28">
        <v>0</v>
      </c>
      <c r="AL389" s="28">
        <v>0</v>
      </c>
      <c r="AM389" s="28">
        <v>14737283.635742299</v>
      </c>
      <c r="AN389" s="28">
        <v>4736316.0888769999</v>
      </c>
      <c r="AO389" s="28">
        <v>44133880.541759998</v>
      </c>
      <c r="AP389" s="28">
        <v>0</v>
      </c>
      <c r="AQ389" s="28">
        <v>358942.71036000003</v>
      </c>
      <c r="AR389" s="28">
        <v>2440173.5997826001</v>
      </c>
      <c r="AS389" s="28">
        <v>957672.51574499998</v>
      </c>
      <c r="AT389" s="28">
        <v>1236360.5220612001</v>
      </c>
      <c r="AU389" s="28">
        <v>0</v>
      </c>
      <c r="AV389" s="28">
        <v>0</v>
      </c>
      <c r="AW389" s="28">
        <v>0.30314367434955702</v>
      </c>
      <c r="AX389" s="28">
        <v>0</v>
      </c>
      <c r="AY389" s="28">
        <v>0</v>
      </c>
      <c r="AZ389" s="28">
        <v>0</v>
      </c>
      <c r="BA389" s="28">
        <v>0</v>
      </c>
      <c r="BB389" s="28">
        <v>7.6970711416331605E-2</v>
      </c>
      <c r="BC389" s="28">
        <v>0</v>
      </c>
      <c r="BD389" s="28">
        <v>0</v>
      </c>
      <c r="BE389" s="28">
        <v>0</v>
      </c>
      <c r="BF389" s="28">
        <v>0.133168313032165</v>
      </c>
      <c r="BG389" s="28">
        <v>4.2798065039146502E-2</v>
      </c>
      <c r="BH389" s="28">
        <v>0.39880038713886201</v>
      </c>
      <c r="BI389" s="28">
        <v>0</v>
      </c>
      <c r="BJ389" s="28">
        <v>3.2434603550619001E-3</v>
      </c>
      <c r="BK389" s="28">
        <v>2.204977591668E-2</v>
      </c>
      <c r="BL389" s="28">
        <v>8.6536729909797005E-3</v>
      </c>
      <c r="BM389" s="28">
        <v>1.11719397612153E-2</v>
      </c>
      <c r="BN389" s="28">
        <v>43.325194400692801</v>
      </c>
      <c r="BO389" s="28">
        <v>110666594.028136</v>
      </c>
    </row>
    <row r="390" spans="1:67" hidden="1" x14ac:dyDescent="0.25">
      <c r="A390" s="28" t="s">
        <v>149</v>
      </c>
      <c r="B390" s="28" t="s">
        <v>382</v>
      </c>
      <c r="C390" s="28">
        <v>2038</v>
      </c>
      <c r="D390" s="28">
        <v>0</v>
      </c>
      <c r="E390" s="28">
        <v>8.5069661042647807E-2</v>
      </c>
      <c r="F390" s="28">
        <v>59.018060167392498</v>
      </c>
      <c r="G390" s="28">
        <v>2.5689370231511601</v>
      </c>
      <c r="H390" s="28">
        <v>0</v>
      </c>
      <c r="I390" s="28">
        <v>0</v>
      </c>
      <c r="J390" s="28">
        <v>8</v>
      </c>
      <c r="K390" s="28">
        <v>3525.8</v>
      </c>
      <c r="L390" s="28">
        <v>0</v>
      </c>
      <c r="M390" s="28">
        <v>0</v>
      </c>
      <c r="N390" s="28">
        <v>0</v>
      </c>
      <c r="O390" s="28">
        <v>0</v>
      </c>
      <c r="P390" s="28">
        <v>1355</v>
      </c>
      <c r="Q390" s="28">
        <v>0</v>
      </c>
      <c r="R390" s="28">
        <v>0</v>
      </c>
      <c r="S390" s="28">
        <v>4548.8</v>
      </c>
      <c r="T390" s="28">
        <v>715.6</v>
      </c>
      <c r="U390" s="28">
        <v>1817.8</v>
      </c>
      <c r="V390" s="28">
        <v>0</v>
      </c>
      <c r="W390" s="28">
        <v>266.60000000000002</v>
      </c>
      <c r="X390" s="28">
        <v>28</v>
      </c>
      <c r="Y390" s="28">
        <v>26.841895434575001</v>
      </c>
      <c r="Z390" s="28">
        <v>658.90909090909099</v>
      </c>
      <c r="AA390" s="28">
        <v>657.57240043400805</v>
      </c>
      <c r="AB390" s="28">
        <v>0</v>
      </c>
      <c r="AC390" s="28">
        <v>0</v>
      </c>
      <c r="AD390" s="28">
        <v>12411281.4767226</v>
      </c>
      <c r="AE390" s="28">
        <v>0</v>
      </c>
      <c r="AF390" s="28">
        <v>0</v>
      </c>
      <c r="AG390" s="28">
        <v>0</v>
      </c>
      <c r="AH390" s="28">
        <v>0</v>
      </c>
      <c r="AI390" s="28">
        <v>3068094.9574079998</v>
      </c>
      <c r="AJ390" s="28">
        <v>0</v>
      </c>
      <c r="AK390" s="28">
        <v>0</v>
      </c>
      <c r="AL390" s="28">
        <v>0</v>
      </c>
      <c r="AM390" s="28">
        <v>898675.68150634505</v>
      </c>
      <c r="AN390" s="28">
        <v>182899.71910012199</v>
      </c>
      <c r="AO390" s="28">
        <v>14519594.60832</v>
      </c>
      <c r="AP390" s="28">
        <v>0</v>
      </c>
      <c r="AQ390" s="28">
        <v>40276.600319999998</v>
      </c>
      <c r="AR390" s="28">
        <v>68740.619513426893</v>
      </c>
      <c r="AS390" s="28">
        <v>970491.77460799995</v>
      </c>
      <c r="AT390" s="28">
        <v>1373506.0499755</v>
      </c>
      <c r="AU390" s="28">
        <v>0</v>
      </c>
      <c r="AV390" s="28">
        <v>0</v>
      </c>
      <c r="AW390" s="28">
        <v>0.37011521968397898</v>
      </c>
      <c r="AX390" s="28">
        <v>0</v>
      </c>
      <c r="AY390" s="28">
        <v>0</v>
      </c>
      <c r="AZ390" s="28">
        <v>0</v>
      </c>
      <c r="BA390" s="28">
        <v>0</v>
      </c>
      <c r="BB390" s="28">
        <v>9.1493262907789696E-2</v>
      </c>
      <c r="BC390" s="28">
        <v>0</v>
      </c>
      <c r="BD390" s="28">
        <v>0</v>
      </c>
      <c r="BE390" s="28">
        <v>0</v>
      </c>
      <c r="BF390" s="28">
        <v>2.6799291266513099E-2</v>
      </c>
      <c r="BG390" s="28">
        <v>5.4542288676506998E-3</v>
      </c>
      <c r="BH390" s="28">
        <v>0.43298695289921801</v>
      </c>
      <c r="BI390" s="28">
        <v>0</v>
      </c>
      <c r="BJ390" s="28">
        <v>1.2010832889028E-3</v>
      </c>
      <c r="BK390" s="28">
        <v>2.0499051238294999E-3</v>
      </c>
      <c r="BL390" s="28">
        <v>2.8940909690445799E-2</v>
      </c>
      <c r="BM390" s="28">
        <v>4.0959146271670299E-2</v>
      </c>
      <c r="BN390" s="28">
        <v>12.074454761728701</v>
      </c>
      <c r="BO390" s="28">
        <v>33533561.487473998</v>
      </c>
    </row>
    <row r="391" spans="1:67" hidden="1" x14ac:dyDescent="0.25">
      <c r="A391" s="28" t="s">
        <v>148</v>
      </c>
      <c r="B391" s="28" t="s">
        <v>382</v>
      </c>
      <c r="C391" s="28">
        <v>2038</v>
      </c>
      <c r="D391" s="28">
        <v>0</v>
      </c>
      <c r="E391" s="28">
        <v>0</v>
      </c>
      <c r="F391" s="28">
        <v>1285.17316505079</v>
      </c>
      <c r="G391" s="28">
        <v>1082.9510179224501</v>
      </c>
      <c r="H391" s="28">
        <v>0</v>
      </c>
      <c r="I391" s="28">
        <v>0</v>
      </c>
      <c r="J391" s="28">
        <v>25.9</v>
      </c>
      <c r="K391" s="28">
        <v>996</v>
      </c>
      <c r="L391" s="28">
        <v>302.39999999999998</v>
      </c>
      <c r="M391" s="28">
        <v>0</v>
      </c>
      <c r="N391" s="28">
        <v>0</v>
      </c>
      <c r="O391" s="28">
        <v>0</v>
      </c>
      <c r="P391" s="28">
        <v>2589</v>
      </c>
      <c r="Q391" s="28">
        <v>791.20547141514203</v>
      </c>
      <c r="R391" s="28">
        <v>0</v>
      </c>
      <c r="S391" s="28">
        <v>10753.3691749809</v>
      </c>
      <c r="T391" s="28">
        <v>2339.6082435181202</v>
      </c>
      <c r="U391" s="28">
        <v>3937</v>
      </c>
      <c r="V391" s="28">
        <v>0</v>
      </c>
      <c r="W391" s="28">
        <v>6</v>
      </c>
      <c r="X391" s="28">
        <v>858.72831792723002</v>
      </c>
      <c r="Y391" s="28">
        <v>3071.22185219116</v>
      </c>
      <c r="Z391" s="28">
        <v>2770.0909090908999</v>
      </c>
      <c r="AA391" s="28">
        <v>8033.8481169393499</v>
      </c>
      <c r="AB391" s="28">
        <v>0</v>
      </c>
      <c r="AC391" s="28">
        <v>2048.328</v>
      </c>
      <c r="AD391" s="28">
        <v>6732747.0012819301</v>
      </c>
      <c r="AE391" s="28">
        <v>1745547.63493643</v>
      </c>
      <c r="AF391" s="28">
        <v>0</v>
      </c>
      <c r="AG391" s="28">
        <v>0</v>
      </c>
      <c r="AH391" s="28">
        <v>0</v>
      </c>
      <c r="AI391" s="28">
        <v>8349024.8330863304</v>
      </c>
      <c r="AJ391" s="28">
        <v>0</v>
      </c>
      <c r="AK391" s="28">
        <v>2313276.90301977</v>
      </c>
      <c r="AL391" s="28">
        <v>0</v>
      </c>
      <c r="AM391" s="28">
        <v>15052493.2183317</v>
      </c>
      <c r="AN391" s="28">
        <v>2366603.08436601</v>
      </c>
      <c r="AO391" s="28">
        <v>31446607.972800002</v>
      </c>
      <c r="AP391" s="28">
        <v>0</v>
      </c>
      <c r="AQ391" s="28">
        <v>27461.3184</v>
      </c>
      <c r="AR391" s="28">
        <v>9396590.7946235891</v>
      </c>
      <c r="AS391" s="28">
        <v>5240550.0016236203</v>
      </c>
      <c r="AT391" s="28">
        <v>21918883.7437496</v>
      </c>
      <c r="AU391" s="28">
        <v>0</v>
      </c>
      <c r="AV391" s="29">
        <v>1.9584014404629701E-5</v>
      </c>
      <c r="AW391" s="28">
        <v>6.4371631035572793E-2</v>
      </c>
      <c r="AX391" s="28">
        <v>1.66891386665429E-2</v>
      </c>
      <c r="AY391" s="28">
        <v>0</v>
      </c>
      <c r="AZ391" s="28">
        <v>0</v>
      </c>
      <c r="BA391" s="28">
        <v>0</v>
      </c>
      <c r="BB391" s="28">
        <v>7.9824824244834794E-2</v>
      </c>
      <c r="BC391" s="28">
        <v>0</v>
      </c>
      <c r="BD391" s="28">
        <v>2.21171844502621E-2</v>
      </c>
      <c r="BE391" s="28">
        <v>0</v>
      </c>
      <c r="BF391" s="28">
        <v>0.14391652314150899</v>
      </c>
      <c r="BG391" s="28">
        <v>2.2627034778739102E-2</v>
      </c>
      <c r="BH391" s="28">
        <v>0.30066025730061702</v>
      </c>
      <c r="BI391" s="28">
        <v>0</v>
      </c>
      <c r="BJ391" s="28">
        <v>2.6255700020490002E-4</v>
      </c>
      <c r="BK391" s="28">
        <v>8.9840577034693406E-2</v>
      </c>
      <c r="BL391" s="28">
        <v>5.0104771657654097E-2</v>
      </c>
      <c r="BM391" s="28">
        <v>0.20956591667496399</v>
      </c>
      <c r="BN391" s="28">
        <v>14.2217994868486</v>
      </c>
      <c r="BO391" s="28">
        <v>104591834.83421899</v>
      </c>
    </row>
    <row r="392" spans="1:67" x14ac:dyDescent="0.25">
      <c r="A392" s="28" t="s">
        <v>150</v>
      </c>
      <c r="B392" s="28" t="s">
        <v>382</v>
      </c>
      <c r="C392" s="28">
        <v>2038</v>
      </c>
      <c r="D392" s="28">
        <v>0</v>
      </c>
      <c r="E392" s="28">
        <v>401.219999999999</v>
      </c>
      <c r="F392" s="28">
        <v>1.64534149962225</v>
      </c>
      <c r="G392" s="28">
        <v>2883.9480727240898</v>
      </c>
      <c r="H392" s="28">
        <v>0</v>
      </c>
      <c r="I392" s="28">
        <v>0</v>
      </c>
      <c r="J392" s="28">
        <v>403.9</v>
      </c>
      <c r="K392" s="28">
        <v>0</v>
      </c>
      <c r="L392" s="28">
        <v>965.54700000000003</v>
      </c>
      <c r="M392" s="28">
        <v>0</v>
      </c>
      <c r="N392" s="28">
        <v>2881.8979608507202</v>
      </c>
      <c r="O392" s="28">
        <v>0</v>
      </c>
      <c r="P392" s="28">
        <v>10957.15</v>
      </c>
      <c r="Q392" s="28">
        <v>10879.3071406625</v>
      </c>
      <c r="R392" s="28">
        <v>0</v>
      </c>
      <c r="S392" s="28">
        <v>19582.7</v>
      </c>
      <c r="T392" s="28">
        <v>11927.0748869405</v>
      </c>
      <c r="U392" s="28">
        <v>0</v>
      </c>
      <c r="V392" s="28">
        <v>0</v>
      </c>
      <c r="W392" s="28">
        <v>344.9</v>
      </c>
      <c r="X392" s="28">
        <v>11971.555252606</v>
      </c>
      <c r="Y392" s="28">
        <v>5938.59178230826</v>
      </c>
      <c r="Z392" s="30">
        <v>18297.181818181802</v>
      </c>
      <c r="AA392" s="28">
        <v>39686.170987163103</v>
      </c>
      <c r="AB392" s="28">
        <v>0</v>
      </c>
      <c r="AC392" s="28">
        <v>213866.639999999</v>
      </c>
      <c r="AD392" s="28">
        <v>0</v>
      </c>
      <c r="AE392" s="28">
        <v>2662630.4111299198</v>
      </c>
      <c r="AF392" s="28">
        <v>0</v>
      </c>
      <c r="AG392" s="28">
        <v>19671670.985410701</v>
      </c>
      <c r="AH392" s="28">
        <v>0</v>
      </c>
      <c r="AI392" s="28">
        <v>33945646.028116897</v>
      </c>
      <c r="AJ392" s="28">
        <v>0</v>
      </c>
      <c r="AK392" s="28">
        <v>28570780.219934799</v>
      </c>
      <c r="AL392" s="28">
        <v>0</v>
      </c>
      <c r="AM392" s="28">
        <v>25265361.566754501</v>
      </c>
      <c r="AN392" s="28">
        <v>6266242.5605759304</v>
      </c>
      <c r="AO392" s="28">
        <v>0</v>
      </c>
      <c r="AP392" s="28">
        <v>0</v>
      </c>
      <c r="AQ392" s="28">
        <v>974116.18848000001</v>
      </c>
      <c r="AR392" s="28">
        <v>17285716.839638699</v>
      </c>
      <c r="AS392" s="28">
        <v>31814620.679395001</v>
      </c>
      <c r="AT392" s="28">
        <v>109086966.19340201</v>
      </c>
      <c r="AU392" s="28">
        <v>0</v>
      </c>
      <c r="AV392" s="28">
        <v>7.7556022317160002E-4</v>
      </c>
      <c r="AW392" s="28">
        <v>0</v>
      </c>
      <c r="AX392" s="28">
        <v>9.6556912096232E-3</v>
      </c>
      <c r="AY392" s="28">
        <v>0</v>
      </c>
      <c r="AZ392" s="28">
        <v>7.1336817839403294E-2</v>
      </c>
      <c r="BA392" s="28">
        <v>0</v>
      </c>
      <c r="BB392" s="28">
        <v>0.123099576489693</v>
      </c>
      <c r="BC392" s="28">
        <v>0</v>
      </c>
      <c r="BD392" s="28">
        <v>0.103608307885521</v>
      </c>
      <c r="BE392" s="28">
        <v>0</v>
      </c>
      <c r="BF392" s="28">
        <v>9.1621626707305198E-2</v>
      </c>
      <c r="BG392" s="28">
        <v>2.2723733251376801E-2</v>
      </c>
      <c r="BH392" s="28">
        <v>0</v>
      </c>
      <c r="BI392" s="28">
        <v>0</v>
      </c>
      <c r="BJ392" s="28">
        <v>3.5325087097860999E-3</v>
      </c>
      <c r="BK392" s="28">
        <v>6.2684457986682401E-2</v>
      </c>
      <c r="BL392" s="28">
        <v>0.115371683560532</v>
      </c>
      <c r="BM392" s="28">
        <v>0.39559003613690302</v>
      </c>
      <c r="BN392" s="28">
        <v>13.196026543114799</v>
      </c>
      <c r="BO392" s="28">
        <v>275757618.31283897</v>
      </c>
    </row>
    <row r="393" spans="1:67" hidden="1" x14ac:dyDescent="0.25">
      <c r="A393" s="28" t="s">
        <v>151</v>
      </c>
      <c r="B393" s="28" t="s">
        <v>382</v>
      </c>
      <c r="C393" s="28">
        <v>2038</v>
      </c>
      <c r="D393" s="28">
        <v>0</v>
      </c>
      <c r="E393" s="28">
        <v>404.98140000000001</v>
      </c>
      <c r="F393" s="28">
        <v>165.37173660050499</v>
      </c>
      <c r="G393" s="28">
        <v>310.50674267237099</v>
      </c>
      <c r="H393" s="28">
        <v>0</v>
      </c>
      <c r="I393" s="28">
        <v>0</v>
      </c>
      <c r="J393" s="28">
        <v>17.600000000000001</v>
      </c>
      <c r="K393" s="28">
        <v>1652.1</v>
      </c>
      <c r="L393" s="28">
        <v>30</v>
      </c>
      <c r="M393" s="28">
        <v>0</v>
      </c>
      <c r="N393" s="28">
        <v>0</v>
      </c>
      <c r="O393" s="28">
        <v>0</v>
      </c>
      <c r="P393" s="28">
        <v>672.21</v>
      </c>
      <c r="Q393" s="28">
        <v>10668.398646613001</v>
      </c>
      <c r="R393" s="28">
        <v>0</v>
      </c>
      <c r="S393" s="28">
        <v>3221.6</v>
      </c>
      <c r="T393" s="28">
        <v>2600.7560582128999</v>
      </c>
      <c r="U393" s="28">
        <v>0</v>
      </c>
      <c r="V393" s="28">
        <v>0</v>
      </c>
      <c r="W393" s="28">
        <v>24.4</v>
      </c>
      <c r="X393" s="28">
        <v>568.07439464093602</v>
      </c>
      <c r="Y393" s="28">
        <v>1218.2591597645001</v>
      </c>
      <c r="Z393" s="28">
        <v>2129.9090909090801</v>
      </c>
      <c r="AA393" s="28">
        <v>1914.9533787419</v>
      </c>
      <c r="AB393" s="28">
        <v>0</v>
      </c>
      <c r="AC393" s="28">
        <v>9250.56</v>
      </c>
      <c r="AD393" s="28">
        <v>11279022.732480001</v>
      </c>
      <c r="AE393" s="28">
        <v>82729.180800000002</v>
      </c>
      <c r="AF393" s="28">
        <v>0</v>
      </c>
      <c r="AG393" s="28">
        <v>0</v>
      </c>
      <c r="AH393" s="28">
        <v>0</v>
      </c>
      <c r="AI393" s="28">
        <v>1711482.5482656001</v>
      </c>
      <c r="AJ393" s="28">
        <v>0</v>
      </c>
      <c r="AK393" s="28">
        <v>39195672.104686201</v>
      </c>
      <c r="AL393" s="28">
        <v>0</v>
      </c>
      <c r="AM393" s="28">
        <v>2625378.4832937801</v>
      </c>
      <c r="AN393" s="28">
        <v>1229670.85976448</v>
      </c>
      <c r="AO393" s="28">
        <v>0</v>
      </c>
      <c r="AP393" s="28">
        <v>0</v>
      </c>
      <c r="AQ393" s="28">
        <v>38347.744319999998</v>
      </c>
      <c r="AR393" s="28">
        <v>3518287.4557382902</v>
      </c>
      <c r="AS393" s="28">
        <v>3639015.8382509998</v>
      </c>
      <c r="AT393" s="28">
        <v>4649630.7771105096</v>
      </c>
      <c r="AU393" s="28">
        <v>0</v>
      </c>
      <c r="AV393" s="28">
        <v>1.360806960174E-4</v>
      </c>
      <c r="AW393" s="28">
        <v>0.165920470094021</v>
      </c>
      <c r="AX393" s="28">
        <v>1.2169905934581E-3</v>
      </c>
      <c r="AY393" s="28">
        <v>0</v>
      </c>
      <c r="AZ393" s="28">
        <v>0</v>
      </c>
      <c r="BA393" s="28">
        <v>0</v>
      </c>
      <c r="BB393" s="28">
        <v>2.5176825661340201E-2</v>
      </c>
      <c r="BC393" s="28">
        <v>0</v>
      </c>
      <c r="BD393" s="28">
        <v>0.57658934603731604</v>
      </c>
      <c r="BE393" s="28">
        <v>0</v>
      </c>
      <c r="BF393" s="28">
        <v>3.8620724725417201E-2</v>
      </c>
      <c r="BG393" s="28">
        <v>1.8089117466312799E-2</v>
      </c>
      <c r="BH393" s="28">
        <v>0</v>
      </c>
      <c r="BI393" s="28">
        <v>0</v>
      </c>
      <c r="BJ393" s="28">
        <v>5.6411587382449997E-4</v>
      </c>
      <c r="BK393" s="28">
        <v>5.1755894320610202E-2</v>
      </c>
      <c r="BL393" s="28">
        <v>5.3531873539316398E-2</v>
      </c>
      <c r="BM393" s="28">
        <v>6.8398560992365104E-2</v>
      </c>
      <c r="BN393" s="28">
        <v>13.1247219620019</v>
      </c>
      <c r="BO393" s="28">
        <v>67978488.284709901</v>
      </c>
    </row>
    <row r="394" spans="1:67" hidden="1" x14ac:dyDescent="0.25">
      <c r="A394" s="28" t="s">
        <v>152</v>
      </c>
      <c r="B394" s="28" t="s">
        <v>382</v>
      </c>
      <c r="C394" s="28">
        <v>2038</v>
      </c>
      <c r="D394" s="28">
        <v>0</v>
      </c>
      <c r="E394" s="28">
        <v>0</v>
      </c>
      <c r="F394" s="28">
        <v>145.16302064395899</v>
      </c>
      <c r="G394" s="28">
        <v>56.808734570317803</v>
      </c>
      <c r="H394" s="28">
        <v>0</v>
      </c>
      <c r="I394" s="28">
        <v>0</v>
      </c>
      <c r="J394" s="28">
        <v>63.5</v>
      </c>
      <c r="K394" s="28">
        <v>0</v>
      </c>
      <c r="L394" s="28">
        <v>0</v>
      </c>
      <c r="M394" s="28">
        <v>0</v>
      </c>
      <c r="N394" s="28">
        <v>0</v>
      </c>
      <c r="O394" s="28">
        <v>0</v>
      </c>
      <c r="P394" s="28">
        <v>124</v>
      </c>
      <c r="Q394" s="28">
        <v>462.69630000000001</v>
      </c>
      <c r="R394" s="28">
        <v>0</v>
      </c>
      <c r="S394" s="28">
        <v>3949.1</v>
      </c>
      <c r="T394" s="28">
        <v>1005.5</v>
      </c>
      <c r="U394" s="28">
        <v>2073.1</v>
      </c>
      <c r="V394" s="28">
        <v>0</v>
      </c>
      <c r="W394" s="28">
        <v>344.50764308323198</v>
      </c>
      <c r="X394" s="28">
        <v>0</v>
      </c>
      <c r="Y394" s="28">
        <v>6.1756750431887903</v>
      </c>
      <c r="Z394" s="28">
        <v>1050.3636363636399</v>
      </c>
      <c r="AA394" s="28">
        <v>1175.7491614057101</v>
      </c>
      <c r="AB394" s="28">
        <v>0</v>
      </c>
      <c r="AC394" s="28">
        <v>191688.46875</v>
      </c>
      <c r="AD394" s="28">
        <v>0</v>
      </c>
      <c r="AE394" s="28">
        <v>0</v>
      </c>
      <c r="AF394" s="28">
        <v>0</v>
      </c>
      <c r="AG394" s="28">
        <v>0</v>
      </c>
      <c r="AH394" s="28">
        <v>0</v>
      </c>
      <c r="AI394" s="28">
        <v>477671.07009599998</v>
      </c>
      <c r="AJ394" s="28">
        <v>0</v>
      </c>
      <c r="AK394" s="28">
        <v>1466413.9030605799</v>
      </c>
      <c r="AL394" s="28">
        <v>0</v>
      </c>
      <c r="AM394" s="28">
        <v>14796055.042383499</v>
      </c>
      <c r="AN394" s="28">
        <v>302181.7</v>
      </c>
      <c r="AO394" s="28">
        <v>16558791.716639999</v>
      </c>
      <c r="AP394" s="28">
        <v>0</v>
      </c>
      <c r="AQ394" s="28">
        <v>146002.67616</v>
      </c>
      <c r="AR394" s="28">
        <v>12037.8271426229</v>
      </c>
      <c r="AS394" s="28">
        <v>1438012.7464099999</v>
      </c>
      <c r="AT394" s="28">
        <v>2265546.6119822701</v>
      </c>
      <c r="AU394" s="28">
        <v>0</v>
      </c>
      <c r="AV394" s="28">
        <v>5.0907320200812003E-3</v>
      </c>
      <c r="AW394" s="28">
        <v>0</v>
      </c>
      <c r="AX394" s="28">
        <v>0</v>
      </c>
      <c r="AY394" s="28">
        <v>0</v>
      </c>
      <c r="AZ394" s="28">
        <v>0</v>
      </c>
      <c r="BA394" s="28">
        <v>0</v>
      </c>
      <c r="BB394" s="28">
        <v>1.26856635011029E-2</v>
      </c>
      <c r="BC394" s="28">
        <v>0</v>
      </c>
      <c r="BD394" s="28">
        <v>3.8944023392136699E-2</v>
      </c>
      <c r="BE394" s="28">
        <v>0</v>
      </c>
      <c r="BF394" s="28">
        <v>0.392943569669716</v>
      </c>
      <c r="BG394" s="28">
        <v>8.0251361289701006E-3</v>
      </c>
      <c r="BH394" s="28">
        <v>0.43975713174325098</v>
      </c>
      <c r="BI394" s="28">
        <v>0</v>
      </c>
      <c r="BJ394" s="28">
        <v>3.8774398031977001E-3</v>
      </c>
      <c r="BK394" s="28">
        <v>3.1969242848439998E-4</v>
      </c>
      <c r="BL394" s="28">
        <v>3.8189764784348303E-2</v>
      </c>
      <c r="BM394" s="28">
        <v>6.0166846528710703E-2</v>
      </c>
      <c r="BN394" s="28">
        <v>5.6350937744848499</v>
      </c>
      <c r="BO394" s="28">
        <v>37654401.762624897</v>
      </c>
    </row>
    <row r="395" spans="1:67" hidden="1" x14ac:dyDescent="0.25">
      <c r="A395" s="28" t="s">
        <v>153</v>
      </c>
      <c r="B395" s="28" t="s">
        <v>382</v>
      </c>
      <c r="C395" s="28">
        <v>2038</v>
      </c>
      <c r="D395" s="28">
        <v>0</v>
      </c>
      <c r="E395" s="28">
        <v>0</v>
      </c>
      <c r="F395" s="28">
        <v>14.810872354417199</v>
      </c>
      <c r="G395" s="28">
        <v>8.3716184303885495</v>
      </c>
      <c r="H395" s="28">
        <v>0</v>
      </c>
      <c r="I395" s="28">
        <v>0</v>
      </c>
      <c r="J395" s="28">
        <v>0</v>
      </c>
      <c r="K395" s="28">
        <v>410</v>
      </c>
      <c r="L395" s="28">
        <v>0</v>
      </c>
      <c r="M395" s="28">
        <v>0</v>
      </c>
      <c r="N395" s="28">
        <v>0</v>
      </c>
      <c r="O395" s="28">
        <v>0</v>
      </c>
      <c r="P395" s="28">
        <v>0</v>
      </c>
      <c r="Q395" s="28">
        <v>28.528199999999998</v>
      </c>
      <c r="R395" s="28">
        <v>0</v>
      </c>
      <c r="S395" s="28">
        <v>1504</v>
      </c>
      <c r="T395" s="28">
        <v>186.4</v>
      </c>
      <c r="U395" s="28">
        <v>0</v>
      </c>
      <c r="V395" s="28">
        <v>0</v>
      </c>
      <c r="W395" s="28">
        <v>662.9</v>
      </c>
      <c r="X395" s="28">
        <v>0</v>
      </c>
      <c r="Y395" s="28">
        <v>25.026312101965299</v>
      </c>
      <c r="Z395" s="28">
        <v>406.272727272726</v>
      </c>
      <c r="AA395" s="28">
        <v>1702.90990716295</v>
      </c>
      <c r="AB395" s="28">
        <v>0</v>
      </c>
      <c r="AC395" s="28">
        <v>0</v>
      </c>
      <c r="AD395" s="28">
        <v>0</v>
      </c>
      <c r="AE395" s="28">
        <v>0</v>
      </c>
      <c r="AF395" s="28">
        <v>0</v>
      </c>
      <c r="AG395" s="28">
        <v>0</v>
      </c>
      <c r="AH395" s="28">
        <v>0</v>
      </c>
      <c r="AI395" s="28">
        <v>0</v>
      </c>
      <c r="AJ395" s="28">
        <v>0</v>
      </c>
      <c r="AK395" s="28">
        <v>85310.773433437498</v>
      </c>
      <c r="AL395" s="28">
        <v>0</v>
      </c>
      <c r="AM395" s="28">
        <v>805994.40613483498</v>
      </c>
      <c r="AN395" s="28">
        <v>6171.2</v>
      </c>
      <c r="AO395" s="28">
        <v>0</v>
      </c>
      <c r="AP395" s="28">
        <v>0</v>
      </c>
      <c r="AQ395" s="28">
        <v>45768.864000000001</v>
      </c>
      <c r="AR395" s="28">
        <v>56325.399637126997</v>
      </c>
      <c r="AS395" s="28">
        <v>589216.225614</v>
      </c>
      <c r="AT395" s="28">
        <v>3477460.6613656702</v>
      </c>
      <c r="AU395" s="28">
        <v>0</v>
      </c>
      <c r="AV395" s="28">
        <v>0</v>
      </c>
      <c r="AW395" s="28">
        <v>0</v>
      </c>
      <c r="AX395" s="28">
        <v>0</v>
      </c>
      <c r="AY395" s="28">
        <v>0</v>
      </c>
      <c r="AZ395" s="28">
        <v>0</v>
      </c>
      <c r="BA395" s="28">
        <v>0</v>
      </c>
      <c r="BB395" s="28">
        <v>0</v>
      </c>
      <c r="BC395" s="28">
        <v>0</v>
      </c>
      <c r="BD395" s="28">
        <v>1.6839045649694202E-2</v>
      </c>
      <c r="BE395" s="28">
        <v>0</v>
      </c>
      <c r="BF395" s="28">
        <v>0.15909100400891599</v>
      </c>
      <c r="BG395" s="28">
        <v>1.21810076654E-3</v>
      </c>
      <c r="BH395" s="28">
        <v>0</v>
      </c>
      <c r="BI395" s="28">
        <v>0</v>
      </c>
      <c r="BJ395" s="28">
        <v>9.0340757586962004E-3</v>
      </c>
      <c r="BK395" s="28">
        <v>1.1117774901746501E-2</v>
      </c>
      <c r="BL395" s="28">
        <v>0.116302297134793</v>
      </c>
      <c r="BM395" s="28">
        <v>0.68639770177961301</v>
      </c>
      <c r="BN395" s="28">
        <v>0.29777931478081099</v>
      </c>
      <c r="BO395" s="28">
        <v>5066247.5301850699</v>
      </c>
    </row>
    <row r="396" spans="1:67" hidden="1" x14ac:dyDescent="0.25">
      <c r="A396" s="28" t="s">
        <v>154</v>
      </c>
      <c r="B396" s="28" t="s">
        <v>382</v>
      </c>
      <c r="C396" s="28">
        <v>2038</v>
      </c>
      <c r="D396" s="28">
        <v>0</v>
      </c>
      <c r="E396" s="28">
        <v>601.91</v>
      </c>
      <c r="F396" s="28">
        <v>2.3437031563409199</v>
      </c>
      <c r="G396" s="28">
        <v>4.5068596521067104</v>
      </c>
      <c r="H396" s="28">
        <v>0</v>
      </c>
      <c r="I396" s="28">
        <v>0</v>
      </c>
      <c r="J396" s="28">
        <v>207.4</v>
      </c>
      <c r="K396" s="28">
        <v>6402</v>
      </c>
      <c r="L396" s="28">
        <v>0</v>
      </c>
      <c r="M396" s="28">
        <v>0</v>
      </c>
      <c r="N396" s="28">
        <v>0</v>
      </c>
      <c r="O396" s="28">
        <v>0</v>
      </c>
      <c r="P396" s="28">
        <v>55</v>
      </c>
      <c r="Q396" s="28">
        <v>0</v>
      </c>
      <c r="R396" s="28">
        <v>0</v>
      </c>
      <c r="S396" s="28">
        <v>35883.499445347297</v>
      </c>
      <c r="T396" s="28">
        <v>8270.6</v>
      </c>
      <c r="U396" s="28">
        <v>3626</v>
      </c>
      <c r="V396" s="28">
        <v>0</v>
      </c>
      <c r="W396" s="28">
        <v>1864.48122445392</v>
      </c>
      <c r="X396" s="28">
        <v>0</v>
      </c>
      <c r="Y396" s="28">
        <v>7993.8361809926801</v>
      </c>
      <c r="Z396" s="28">
        <v>9386.9999999999909</v>
      </c>
      <c r="AA396" s="28">
        <v>9175.5929446468908</v>
      </c>
      <c r="AB396" s="28">
        <v>0</v>
      </c>
      <c r="AC396" s="28">
        <v>109009.44</v>
      </c>
      <c r="AD396" s="28">
        <v>31985940.365118101</v>
      </c>
      <c r="AE396" s="28">
        <v>0</v>
      </c>
      <c r="AF396" s="28">
        <v>0</v>
      </c>
      <c r="AG396" s="28">
        <v>0</v>
      </c>
      <c r="AH396" s="28">
        <v>0</v>
      </c>
      <c r="AI396" s="28">
        <v>201578.50547999999</v>
      </c>
      <c r="AJ396" s="28">
        <v>0</v>
      </c>
      <c r="AK396" s="28">
        <v>0</v>
      </c>
      <c r="AL396" s="28">
        <v>0</v>
      </c>
      <c r="AM396" s="28">
        <v>137343445.534008</v>
      </c>
      <c r="AN396" s="28">
        <v>4347027.3600000003</v>
      </c>
      <c r="AO396" s="28">
        <v>28962509.654399998</v>
      </c>
      <c r="AP396" s="28">
        <v>0</v>
      </c>
      <c r="AQ396" s="28">
        <v>2458887.0704529802</v>
      </c>
      <c r="AR396" s="28">
        <v>21245549.4291276</v>
      </c>
      <c r="AS396" s="28">
        <v>14964189.053971</v>
      </c>
      <c r="AT396" s="28">
        <v>21273479.133922599</v>
      </c>
      <c r="AU396" s="28">
        <v>0</v>
      </c>
      <c r="AV396" s="28">
        <v>4.1465544564209998E-4</v>
      </c>
      <c r="AW396" s="28">
        <v>0.121669686188462</v>
      </c>
      <c r="AX396" s="28">
        <v>0</v>
      </c>
      <c r="AY396" s="28">
        <v>0</v>
      </c>
      <c r="AZ396" s="28">
        <v>0</v>
      </c>
      <c r="BA396" s="28">
        <v>0</v>
      </c>
      <c r="BB396" s="28">
        <v>7.6677418966349998E-4</v>
      </c>
      <c r="BC396" s="28">
        <v>0</v>
      </c>
      <c r="BD396" s="28">
        <v>0</v>
      </c>
      <c r="BE396" s="28">
        <v>0</v>
      </c>
      <c r="BF396" s="28">
        <v>0.52243372329888904</v>
      </c>
      <c r="BG396" s="28">
        <v>1.6535435529062802E-2</v>
      </c>
      <c r="BH396" s="28">
        <v>0.110169012405339</v>
      </c>
      <c r="BI396" s="28">
        <v>0</v>
      </c>
      <c r="BJ396" s="28">
        <v>9.3532350407662009E-3</v>
      </c>
      <c r="BK396" s="28">
        <v>8.0814861230792207E-2</v>
      </c>
      <c r="BL396" s="28">
        <v>5.6921515061880097E-2</v>
      </c>
      <c r="BM396" s="28">
        <v>8.0921101609500903E-2</v>
      </c>
      <c r="BN396" s="28">
        <v>86.854049744064</v>
      </c>
      <c r="BO396" s="28">
        <v>262891615.54648</v>
      </c>
    </row>
    <row r="397" spans="1:67" hidden="1" x14ac:dyDescent="0.25">
      <c r="A397" s="28" t="s">
        <v>155</v>
      </c>
      <c r="B397" s="28" t="s">
        <v>382</v>
      </c>
      <c r="C397" s="28">
        <v>2038</v>
      </c>
      <c r="D397" s="28">
        <v>0</v>
      </c>
      <c r="E397" s="28">
        <v>0</v>
      </c>
      <c r="F397" s="28">
        <v>12.863241757970099</v>
      </c>
      <c r="G397" s="28">
        <v>346.43314034789302</v>
      </c>
      <c r="H397" s="28">
        <v>0</v>
      </c>
      <c r="I397" s="28">
        <v>0</v>
      </c>
      <c r="J397" s="28">
        <v>240.4</v>
      </c>
      <c r="K397" s="28">
        <v>8416</v>
      </c>
      <c r="L397" s="28">
        <v>0</v>
      </c>
      <c r="M397" s="28">
        <v>0</v>
      </c>
      <c r="N397" s="28">
        <v>0</v>
      </c>
      <c r="O397" s="28">
        <v>0</v>
      </c>
      <c r="P397" s="28">
        <v>2275</v>
      </c>
      <c r="Q397" s="28">
        <v>0</v>
      </c>
      <c r="R397" s="28">
        <v>0</v>
      </c>
      <c r="S397" s="28">
        <v>9892.1924100925607</v>
      </c>
      <c r="T397" s="28">
        <v>7647.7</v>
      </c>
      <c r="U397" s="28">
        <v>6261</v>
      </c>
      <c r="V397" s="28">
        <v>0</v>
      </c>
      <c r="W397" s="28">
        <v>837.5</v>
      </c>
      <c r="X397" s="28">
        <v>1863.403</v>
      </c>
      <c r="Y397" s="28">
        <v>161.55313452376399</v>
      </c>
      <c r="Z397" s="28">
        <v>646.63636363636397</v>
      </c>
      <c r="AA397" s="28">
        <v>3780.7990585366601</v>
      </c>
      <c r="AB397" s="28">
        <v>0</v>
      </c>
      <c r="AC397" s="28">
        <v>126354.24000000001</v>
      </c>
      <c r="AD397" s="28">
        <v>28517950.279381499</v>
      </c>
      <c r="AE397" s="28">
        <v>0</v>
      </c>
      <c r="AF397" s="28">
        <v>0</v>
      </c>
      <c r="AG397" s="28">
        <v>0</v>
      </c>
      <c r="AH397" s="28">
        <v>0</v>
      </c>
      <c r="AI397" s="28">
        <v>3383898.9369120002</v>
      </c>
      <c r="AJ397" s="28">
        <v>0</v>
      </c>
      <c r="AK397" s="28">
        <v>0</v>
      </c>
      <c r="AL397" s="28">
        <v>0</v>
      </c>
      <c r="AM397" s="28">
        <v>41090141.955293201</v>
      </c>
      <c r="AN397" s="28">
        <v>120469.57130080101</v>
      </c>
      <c r="AO397" s="28">
        <v>50009451.998400003</v>
      </c>
      <c r="AP397" s="28">
        <v>0</v>
      </c>
      <c r="AQ397" s="28">
        <v>624502.67747999995</v>
      </c>
      <c r="AR397" s="28">
        <v>336520.62750371202</v>
      </c>
      <c r="AS397" s="28">
        <v>992140.51622999995</v>
      </c>
      <c r="AT397" s="28">
        <v>7798990.2569459602</v>
      </c>
      <c r="AU397" s="28">
        <v>0</v>
      </c>
      <c r="AV397" s="28">
        <v>9.500288720403E-4</v>
      </c>
      <c r="AW397" s="28">
        <v>0.214419999968532</v>
      </c>
      <c r="AX397" s="28">
        <v>0</v>
      </c>
      <c r="AY397" s="28">
        <v>0</v>
      </c>
      <c r="AZ397" s="28">
        <v>0</v>
      </c>
      <c r="BA397" s="28">
        <v>0</v>
      </c>
      <c r="BB397" s="28">
        <v>2.5442768601457999E-2</v>
      </c>
      <c r="BC397" s="28">
        <v>0</v>
      </c>
      <c r="BD397" s="28">
        <v>0</v>
      </c>
      <c r="BE397" s="28">
        <v>0</v>
      </c>
      <c r="BF397" s="28">
        <v>0.30894745766952902</v>
      </c>
      <c r="BG397" s="28">
        <v>9.0578338279810003E-4</v>
      </c>
      <c r="BH397" s="28">
        <v>0.37600972688685902</v>
      </c>
      <c r="BI397" s="28">
        <v>0</v>
      </c>
      <c r="BJ397" s="28">
        <v>4.6954939879540998E-3</v>
      </c>
      <c r="BK397" s="28">
        <v>2.5302222716519999E-3</v>
      </c>
      <c r="BL397" s="28">
        <v>7.4596795132441003E-3</v>
      </c>
      <c r="BM397" s="28">
        <v>5.8638838845931497E-2</v>
      </c>
      <c r="BN397" s="28">
        <v>44.968071606615197</v>
      </c>
      <c r="BO397" s="28">
        <v>133000421.05944701</v>
      </c>
    </row>
    <row r="398" spans="1:67" hidden="1" x14ac:dyDescent="0.25">
      <c r="A398" s="28" t="s">
        <v>160</v>
      </c>
      <c r="B398" s="28" t="s">
        <v>382</v>
      </c>
      <c r="C398" s="28">
        <v>2038</v>
      </c>
      <c r="D398" s="28">
        <v>0</v>
      </c>
      <c r="E398" s="28">
        <v>0</v>
      </c>
      <c r="F398" s="28">
        <v>1216.83864243331</v>
      </c>
      <c r="G398" s="28">
        <v>105.95985297841401</v>
      </c>
      <c r="H398" s="28">
        <v>0</v>
      </c>
      <c r="I398" s="28">
        <v>0</v>
      </c>
      <c r="J398" s="28">
        <v>1</v>
      </c>
      <c r="K398" s="28">
        <v>4571.2</v>
      </c>
      <c r="L398" s="28">
        <v>0</v>
      </c>
      <c r="M398" s="28">
        <v>0</v>
      </c>
      <c r="N398" s="28">
        <v>0</v>
      </c>
      <c r="O398" s="28">
        <v>0</v>
      </c>
      <c r="P398" s="28">
        <v>193.4</v>
      </c>
      <c r="Q398" s="28">
        <v>18256.6977112774</v>
      </c>
      <c r="R398" s="28">
        <v>0</v>
      </c>
      <c r="S398" s="28">
        <v>1704.4</v>
      </c>
      <c r="T398" s="28">
        <v>480.8</v>
      </c>
      <c r="U398" s="28">
        <v>0</v>
      </c>
      <c r="V398" s="28">
        <v>0</v>
      </c>
      <c r="W398" s="28">
        <v>579.20000000000005</v>
      </c>
      <c r="X398" s="28">
        <v>0</v>
      </c>
      <c r="Y398" s="28">
        <v>958.32413270852999</v>
      </c>
      <c r="Z398" s="28">
        <v>472.36363636363598</v>
      </c>
      <c r="AA398" s="28">
        <v>7485.7910230479501</v>
      </c>
      <c r="AB398" s="28">
        <v>0</v>
      </c>
      <c r="AC398" s="28">
        <v>830.62</v>
      </c>
      <c r="AD398" s="28">
        <v>28159212.437075801</v>
      </c>
      <c r="AE398" s="28">
        <v>0</v>
      </c>
      <c r="AF398" s="28">
        <v>0</v>
      </c>
      <c r="AG398" s="28">
        <v>0</v>
      </c>
      <c r="AH398" s="28">
        <v>0</v>
      </c>
      <c r="AI398" s="28">
        <v>1160590.6363679999</v>
      </c>
      <c r="AJ398" s="28">
        <v>0</v>
      </c>
      <c r="AK398" s="28">
        <v>69037474.325676501</v>
      </c>
      <c r="AL398" s="28">
        <v>0</v>
      </c>
      <c r="AM398" s="28">
        <v>841267.847629747</v>
      </c>
      <c r="AN398" s="28">
        <v>2261</v>
      </c>
      <c r="AO398" s="28">
        <v>0</v>
      </c>
      <c r="AP398" s="28">
        <v>0</v>
      </c>
      <c r="AQ398" s="28">
        <v>69568.673279999901</v>
      </c>
      <c r="AR398" s="28">
        <v>2411955.1209279001</v>
      </c>
      <c r="AS398" s="28">
        <v>676564.47302399995</v>
      </c>
      <c r="AT398" s="28">
        <v>16205646.0675714</v>
      </c>
      <c r="AU398" s="28">
        <v>0</v>
      </c>
      <c r="AV398" s="29">
        <v>7.0055868048352798E-6</v>
      </c>
      <c r="AW398" s="28">
        <v>0.23749946676426301</v>
      </c>
      <c r="AX398" s="28">
        <v>0</v>
      </c>
      <c r="AY398" s="28">
        <v>0</v>
      </c>
      <c r="AZ398" s="28">
        <v>0</v>
      </c>
      <c r="BA398" s="28">
        <v>0</v>
      </c>
      <c r="BB398" s="28">
        <v>9.7886138642880993E-3</v>
      </c>
      <c r="BC398" s="28">
        <v>0</v>
      </c>
      <c r="BD398" s="28">
        <v>0.582273505544188</v>
      </c>
      <c r="BE398" s="28">
        <v>0</v>
      </c>
      <c r="BF398" s="28">
        <v>7.0953925172607003E-3</v>
      </c>
      <c r="BG398" s="29">
        <v>1.9069648895683398E-5</v>
      </c>
      <c r="BH398" s="28">
        <v>0</v>
      </c>
      <c r="BI398" s="28">
        <v>0</v>
      </c>
      <c r="BJ398" s="28">
        <v>5.8675372560280004E-4</v>
      </c>
      <c r="BK398" s="28">
        <v>2.0342829415409401E-2</v>
      </c>
      <c r="BL398" s="28">
        <v>5.7062569464222E-3</v>
      </c>
      <c r="BM398" s="28">
        <v>0.136681105986864</v>
      </c>
      <c r="BN398" s="28">
        <v>29.471470955404001</v>
      </c>
      <c r="BO398" s="28">
        <v>118565371.201553</v>
      </c>
    </row>
    <row r="399" spans="1:67" hidden="1" x14ac:dyDescent="0.25">
      <c r="A399" s="28" t="s">
        <v>157</v>
      </c>
      <c r="B399" s="28" t="s">
        <v>382</v>
      </c>
      <c r="C399" s="28">
        <v>2038</v>
      </c>
      <c r="D399" s="28">
        <v>0</v>
      </c>
      <c r="E399" s="28">
        <v>0</v>
      </c>
      <c r="F399" s="28">
        <v>353.897095340026</v>
      </c>
      <c r="G399" s="28">
        <v>0</v>
      </c>
      <c r="H399" s="28">
        <v>0</v>
      </c>
      <c r="I399" s="28">
        <v>0</v>
      </c>
      <c r="J399" s="28">
        <v>24.9</v>
      </c>
      <c r="K399" s="28">
        <v>0</v>
      </c>
      <c r="L399" s="28">
        <v>0</v>
      </c>
      <c r="M399" s="28">
        <v>0</v>
      </c>
      <c r="N399" s="28">
        <v>12</v>
      </c>
      <c r="O399" s="28">
        <v>0</v>
      </c>
      <c r="P399" s="28">
        <v>2812.3</v>
      </c>
      <c r="Q399" s="28">
        <v>847.8</v>
      </c>
      <c r="R399" s="28">
        <v>0</v>
      </c>
      <c r="S399" s="28">
        <v>3351.5476310300601</v>
      </c>
      <c r="T399" s="28">
        <v>599.72959189580695</v>
      </c>
      <c r="U399" s="28">
        <v>0</v>
      </c>
      <c r="V399" s="28">
        <v>0</v>
      </c>
      <c r="W399" s="28">
        <v>6.2</v>
      </c>
      <c r="X399" s="28">
        <v>0</v>
      </c>
      <c r="Y399" s="28">
        <v>0</v>
      </c>
      <c r="Z399" s="28">
        <v>456.18181818181802</v>
      </c>
      <c r="AA399" s="28">
        <v>240</v>
      </c>
      <c r="AB399" s="28">
        <v>0</v>
      </c>
      <c r="AC399" s="28">
        <v>11703.923999999</v>
      </c>
      <c r="AD399" s="28">
        <v>0</v>
      </c>
      <c r="AE399" s="28">
        <v>0</v>
      </c>
      <c r="AF399" s="28">
        <v>0</v>
      </c>
      <c r="AG399" s="28">
        <v>78840</v>
      </c>
      <c r="AH399" s="28">
        <v>0</v>
      </c>
      <c r="AI399" s="28">
        <v>10369679.529101999</v>
      </c>
      <c r="AJ399" s="28">
        <v>0</v>
      </c>
      <c r="AK399" s="28">
        <v>2218950.4084637999</v>
      </c>
      <c r="AL399" s="28">
        <v>0</v>
      </c>
      <c r="AM399" s="28">
        <v>18505179.993384901</v>
      </c>
      <c r="AN399" s="28">
        <v>35733.3821841135</v>
      </c>
      <c r="AO399" s="28">
        <v>0</v>
      </c>
      <c r="AP399" s="28">
        <v>0</v>
      </c>
      <c r="AQ399" s="28">
        <v>28376.695680000001</v>
      </c>
      <c r="AR399" s="28">
        <v>0</v>
      </c>
      <c r="AS399" s="28">
        <v>729957.58060899901</v>
      </c>
      <c r="AT399" s="28">
        <v>462846.54622413998</v>
      </c>
      <c r="AU399" s="28">
        <v>0</v>
      </c>
      <c r="AV399" s="28">
        <v>3.6077270402859999E-4</v>
      </c>
      <c r="AW399" s="28">
        <v>0</v>
      </c>
      <c r="AX399" s="28">
        <v>0</v>
      </c>
      <c r="AY399" s="28">
        <v>0</v>
      </c>
      <c r="AZ399" s="28">
        <v>2.4302379258123001E-3</v>
      </c>
      <c r="BA399" s="28">
        <v>0</v>
      </c>
      <c r="BB399" s="28">
        <v>0.31964470408603701</v>
      </c>
      <c r="BC399" s="28">
        <v>0</v>
      </c>
      <c r="BD399" s="28">
        <v>6.8399003527973595E-2</v>
      </c>
      <c r="BE399" s="28">
        <v>0</v>
      </c>
      <c r="BF399" s="28">
        <v>0.57042098229207505</v>
      </c>
      <c r="BG399" s="28">
        <v>1.1014792060042001E-3</v>
      </c>
      <c r="BH399" s="28">
        <v>0</v>
      </c>
      <c r="BI399" s="28">
        <v>0</v>
      </c>
      <c r="BJ399" s="28">
        <v>8.7470981799549999E-4</v>
      </c>
      <c r="BK399" s="28">
        <v>0</v>
      </c>
      <c r="BL399" s="28">
        <v>2.25008954417831E-2</v>
      </c>
      <c r="BM399" s="28">
        <v>1.4267214998289399E-2</v>
      </c>
      <c r="BN399" s="28">
        <v>6.6197528505456402</v>
      </c>
      <c r="BO399" s="28">
        <v>32441268.059648</v>
      </c>
    </row>
    <row r="400" spans="1:67" hidden="1" x14ac:dyDescent="0.25">
      <c r="A400" s="28" t="s">
        <v>158</v>
      </c>
      <c r="B400" s="28" t="s">
        <v>382</v>
      </c>
      <c r="C400" s="28">
        <v>2038</v>
      </c>
      <c r="D400" s="28">
        <v>0</v>
      </c>
      <c r="E400" s="28">
        <v>165.64678988139701</v>
      </c>
      <c r="F400" s="28">
        <v>1085.4512562826601</v>
      </c>
      <c r="G400" s="28">
        <v>0</v>
      </c>
      <c r="H400" s="28">
        <v>0</v>
      </c>
      <c r="I400" s="28">
        <v>0</v>
      </c>
      <c r="J400" s="28">
        <v>3</v>
      </c>
      <c r="K400" s="28">
        <v>3374.3020000000001</v>
      </c>
      <c r="L400" s="28">
        <v>0</v>
      </c>
      <c r="M400" s="28">
        <v>0</v>
      </c>
      <c r="N400" s="28">
        <v>0</v>
      </c>
      <c r="O400" s="28">
        <v>0</v>
      </c>
      <c r="P400" s="28">
        <v>32</v>
      </c>
      <c r="Q400" s="28">
        <v>8437.3986798019796</v>
      </c>
      <c r="R400" s="28">
        <v>0</v>
      </c>
      <c r="S400" s="28">
        <v>7792.3241976671397</v>
      </c>
      <c r="T400" s="28">
        <v>10940.6022136754</v>
      </c>
      <c r="U400" s="28">
        <v>7485.4</v>
      </c>
      <c r="V400" s="28">
        <v>0</v>
      </c>
      <c r="W400" s="28">
        <v>276</v>
      </c>
      <c r="X400" s="28">
        <v>0</v>
      </c>
      <c r="Y400" s="28">
        <v>583.82148750170597</v>
      </c>
      <c r="Z400" s="28">
        <v>3167.3636363636301</v>
      </c>
      <c r="AA400" s="28">
        <v>3965.7148813222602</v>
      </c>
      <c r="AB400" s="28">
        <v>0</v>
      </c>
      <c r="AC400" s="28">
        <v>2579.3040000000801</v>
      </c>
      <c r="AD400" s="28">
        <v>6850859.5969402296</v>
      </c>
      <c r="AE400" s="28">
        <v>0</v>
      </c>
      <c r="AF400" s="28">
        <v>0</v>
      </c>
      <c r="AG400" s="28">
        <v>0</v>
      </c>
      <c r="AH400" s="28">
        <v>0</v>
      </c>
      <c r="AI400" s="28">
        <v>134142.18432</v>
      </c>
      <c r="AJ400" s="28">
        <v>0</v>
      </c>
      <c r="AK400" s="28">
        <v>28038502.183646899</v>
      </c>
      <c r="AL400" s="28">
        <v>0</v>
      </c>
      <c r="AM400" s="28">
        <v>38725252.820492901</v>
      </c>
      <c r="AN400" s="28">
        <v>6226863.4720749399</v>
      </c>
      <c r="AO400" s="28">
        <v>59789291.165760003</v>
      </c>
      <c r="AP400" s="28">
        <v>0</v>
      </c>
      <c r="AQ400" s="28">
        <v>446525.59895999997</v>
      </c>
      <c r="AR400" s="28">
        <v>1453825.79270789</v>
      </c>
      <c r="AS400" s="28">
        <v>4366545.8010189999</v>
      </c>
      <c r="AT400" s="28">
        <v>8310717.6833377201</v>
      </c>
      <c r="AU400" s="28">
        <v>0</v>
      </c>
      <c r="AV400" s="29">
        <v>1.6711278209430899E-5</v>
      </c>
      <c r="AW400" s="28">
        <v>4.4386633253860198E-2</v>
      </c>
      <c r="AX400" s="28">
        <v>0</v>
      </c>
      <c r="AY400" s="28">
        <v>0</v>
      </c>
      <c r="AZ400" s="28">
        <v>0</v>
      </c>
      <c r="BA400" s="28">
        <v>0</v>
      </c>
      <c r="BB400" s="28">
        <v>8.6910552683670003E-4</v>
      </c>
      <c r="BC400" s="28">
        <v>0</v>
      </c>
      <c r="BD400" s="28">
        <v>0.181661103369997</v>
      </c>
      <c r="BE400" s="28">
        <v>0</v>
      </c>
      <c r="BF400" s="28">
        <v>0.25090042647698302</v>
      </c>
      <c r="BG400" s="28">
        <v>4.0343770200792398E-2</v>
      </c>
      <c r="BH400" s="28">
        <v>0.38737406626580601</v>
      </c>
      <c r="BI400" s="28">
        <v>0</v>
      </c>
      <c r="BJ400" s="28">
        <v>2.8930337454806001E-3</v>
      </c>
      <c r="BK400" s="28">
        <v>9.4193190449777999E-3</v>
      </c>
      <c r="BL400" s="28">
        <v>2.82907953831921E-2</v>
      </c>
      <c r="BM400" s="28">
        <v>5.3845035453862801E-2</v>
      </c>
      <c r="BN400" s="28">
        <v>23.8817518430054</v>
      </c>
      <c r="BO400" s="28">
        <v>154345105.603259</v>
      </c>
    </row>
    <row r="401" spans="1:67" hidden="1" x14ac:dyDescent="0.25">
      <c r="A401" s="28" t="s">
        <v>159</v>
      </c>
      <c r="B401" s="28" t="s">
        <v>382</v>
      </c>
      <c r="C401" s="28">
        <v>2038</v>
      </c>
      <c r="D401" s="28">
        <v>0</v>
      </c>
      <c r="E401" s="28">
        <v>0</v>
      </c>
      <c r="F401" s="28">
        <v>2675.5537661114299</v>
      </c>
      <c r="G401" s="28">
        <v>6.2230226322987701</v>
      </c>
      <c r="H401" s="28">
        <v>0</v>
      </c>
      <c r="I401" s="28">
        <v>0</v>
      </c>
      <c r="J401" s="28">
        <v>0</v>
      </c>
      <c r="K401" s="28">
        <v>5880.5</v>
      </c>
      <c r="L401" s="28">
        <v>0</v>
      </c>
      <c r="M401" s="28">
        <v>0</v>
      </c>
      <c r="N401" s="28">
        <v>0</v>
      </c>
      <c r="O401" s="28">
        <v>0</v>
      </c>
      <c r="P401" s="28">
        <v>83</v>
      </c>
      <c r="Q401" s="28">
        <v>3490.7999</v>
      </c>
      <c r="R401" s="28">
        <v>0</v>
      </c>
      <c r="S401" s="28">
        <v>9119.7330585155596</v>
      </c>
      <c r="T401" s="28">
        <v>3216.1117670302401</v>
      </c>
      <c r="U401" s="28">
        <v>0</v>
      </c>
      <c r="V401" s="28">
        <v>0</v>
      </c>
      <c r="W401" s="28">
        <v>501.9</v>
      </c>
      <c r="X401" s="28">
        <v>0</v>
      </c>
      <c r="Y401" s="28">
        <v>0</v>
      </c>
      <c r="Z401" s="28">
        <v>1711.9090909090901</v>
      </c>
      <c r="AA401" s="28">
        <v>3133.7060000000001</v>
      </c>
      <c r="AB401" s="28">
        <v>0</v>
      </c>
      <c r="AC401" s="28">
        <v>0</v>
      </c>
      <c r="AD401" s="28">
        <v>29379402.287285</v>
      </c>
      <c r="AE401" s="28">
        <v>0</v>
      </c>
      <c r="AF401" s="28">
        <v>0</v>
      </c>
      <c r="AG401" s="28">
        <v>0</v>
      </c>
      <c r="AH401" s="28">
        <v>0</v>
      </c>
      <c r="AI401" s="28">
        <v>432349.73832</v>
      </c>
      <c r="AJ401" s="28">
        <v>0</v>
      </c>
      <c r="AK401" s="28">
        <v>9848430.1146486308</v>
      </c>
      <c r="AL401" s="28">
        <v>0</v>
      </c>
      <c r="AM401" s="28">
        <v>52556958.458248101</v>
      </c>
      <c r="AN401" s="28">
        <v>2145993.1342986301</v>
      </c>
      <c r="AO401" s="28">
        <v>0</v>
      </c>
      <c r="AP401" s="28">
        <v>0</v>
      </c>
      <c r="AQ401" s="28">
        <v>259967.14752</v>
      </c>
      <c r="AR401" s="28">
        <v>0</v>
      </c>
      <c r="AS401" s="28">
        <v>2352969.4747199998</v>
      </c>
      <c r="AT401" s="28">
        <v>6343959.1747522401</v>
      </c>
      <c r="AU401" s="28">
        <v>0</v>
      </c>
      <c r="AV401" s="28">
        <v>0</v>
      </c>
      <c r="AW401" s="28">
        <v>0.28435340583031199</v>
      </c>
      <c r="AX401" s="28">
        <v>0</v>
      </c>
      <c r="AY401" s="28">
        <v>0</v>
      </c>
      <c r="AZ401" s="28">
        <v>0</v>
      </c>
      <c r="BA401" s="28">
        <v>0</v>
      </c>
      <c r="BB401" s="28">
        <v>4.1845684741633003E-3</v>
      </c>
      <c r="BC401" s="28">
        <v>0</v>
      </c>
      <c r="BD401" s="28">
        <v>9.5319660277572799E-2</v>
      </c>
      <c r="BE401" s="28">
        <v>0</v>
      </c>
      <c r="BF401" s="28">
        <v>0.50868121793454502</v>
      </c>
      <c r="BG401" s="28">
        <v>2.07703496027343E-2</v>
      </c>
      <c r="BH401" s="28">
        <v>0</v>
      </c>
      <c r="BI401" s="28">
        <v>0</v>
      </c>
      <c r="BJ401" s="28">
        <v>2.5161350485777001E-3</v>
      </c>
      <c r="BK401" s="28">
        <v>0</v>
      </c>
      <c r="BL401" s="28">
        <v>2.2773604357531702E-2</v>
      </c>
      <c r="BM401" s="28">
        <v>6.1401058474561697E-2</v>
      </c>
      <c r="BN401" s="28">
        <v>51.562278002947998</v>
      </c>
      <c r="BO401" s="28">
        <v>103320029.529792</v>
      </c>
    </row>
    <row r="402" spans="1:67" hidden="1" x14ac:dyDescent="0.25">
      <c r="A402" s="28" t="s">
        <v>161</v>
      </c>
      <c r="B402" s="28" t="s">
        <v>382</v>
      </c>
      <c r="C402" s="28">
        <v>2038</v>
      </c>
      <c r="D402" s="28">
        <v>0</v>
      </c>
      <c r="E402" s="28">
        <v>0</v>
      </c>
      <c r="F402" s="28">
        <v>156.33878055730699</v>
      </c>
      <c r="G402" s="28">
        <v>19.536400488226299</v>
      </c>
      <c r="H402" s="28">
        <v>0</v>
      </c>
      <c r="I402" s="28">
        <v>0</v>
      </c>
      <c r="J402" s="28">
        <v>0</v>
      </c>
      <c r="K402" s="28">
        <v>4567</v>
      </c>
      <c r="L402" s="28">
        <v>0</v>
      </c>
      <c r="M402" s="28">
        <v>0</v>
      </c>
      <c r="N402" s="28">
        <v>0</v>
      </c>
      <c r="O402" s="28">
        <v>0</v>
      </c>
      <c r="P402" s="28">
        <v>7.8</v>
      </c>
      <c r="Q402" s="28">
        <v>9474.2650501860408</v>
      </c>
      <c r="R402" s="28">
        <v>0</v>
      </c>
      <c r="S402" s="28">
        <v>266</v>
      </c>
      <c r="T402" s="28">
        <v>1976.1</v>
      </c>
      <c r="U402" s="28">
        <v>1225</v>
      </c>
      <c r="V402" s="28">
        <v>0</v>
      </c>
      <c r="W402" s="28">
        <v>292.10000000000002</v>
      </c>
      <c r="X402" s="28">
        <v>0</v>
      </c>
      <c r="Y402" s="28">
        <v>66.450534147086103</v>
      </c>
      <c r="Z402" s="28">
        <v>421.36363636363598</v>
      </c>
      <c r="AA402" s="28">
        <v>3232.15519288322</v>
      </c>
      <c r="AB402" s="28">
        <v>0</v>
      </c>
      <c r="AC402" s="28">
        <v>0</v>
      </c>
      <c r="AD402" s="28">
        <v>20496297.186636601</v>
      </c>
      <c r="AE402" s="28">
        <v>0</v>
      </c>
      <c r="AF402" s="28">
        <v>0</v>
      </c>
      <c r="AG402" s="28">
        <v>0</v>
      </c>
      <c r="AH402" s="28">
        <v>0</v>
      </c>
      <c r="AI402" s="28">
        <v>34396.234991999998</v>
      </c>
      <c r="AJ402" s="28">
        <v>0</v>
      </c>
      <c r="AK402" s="28">
        <v>35311009.895062096</v>
      </c>
      <c r="AL402" s="28">
        <v>0</v>
      </c>
      <c r="AM402" s="28">
        <v>172223.43399999899</v>
      </c>
      <c r="AN402" s="28">
        <v>46160.5</v>
      </c>
      <c r="AO402" s="28">
        <v>9784631.6400000006</v>
      </c>
      <c r="AP402" s="28">
        <v>0</v>
      </c>
      <c r="AQ402" s="28">
        <v>41191.977599999998</v>
      </c>
      <c r="AR402" s="28">
        <v>183859.71141289201</v>
      </c>
      <c r="AS402" s="28">
        <v>650493.41239499999</v>
      </c>
      <c r="AT402" s="28">
        <v>7720967.6133947698</v>
      </c>
      <c r="AU402" s="28">
        <v>0</v>
      </c>
      <c r="AV402" s="28">
        <v>0</v>
      </c>
      <c r="AW402" s="28">
        <v>0.27533527783712902</v>
      </c>
      <c r="AX402" s="28">
        <v>0</v>
      </c>
      <c r="AY402" s="28">
        <v>0</v>
      </c>
      <c r="AZ402" s="28">
        <v>0</v>
      </c>
      <c r="BA402" s="28">
        <v>0</v>
      </c>
      <c r="BB402" s="28">
        <v>4.6205891882980001E-4</v>
      </c>
      <c r="BC402" s="28">
        <v>0</v>
      </c>
      <c r="BD402" s="28">
        <v>0.47434747025942903</v>
      </c>
      <c r="BE402" s="28">
        <v>0</v>
      </c>
      <c r="BF402" s="28">
        <v>2.3135489605103001E-3</v>
      </c>
      <c r="BG402" s="28">
        <v>6.2009317960550002E-4</v>
      </c>
      <c r="BH402" s="28">
        <v>0.131441023059026</v>
      </c>
      <c r="BI402" s="28">
        <v>0</v>
      </c>
      <c r="BJ402" s="28">
        <v>5.5334895341730003E-4</v>
      </c>
      <c r="BK402" s="28">
        <v>2.4698639107324999E-3</v>
      </c>
      <c r="BL402" s="28">
        <v>8.7383483368777999E-3</v>
      </c>
      <c r="BM402" s="28">
        <v>0.10371896658444001</v>
      </c>
      <c r="BN402" s="28">
        <v>23.095743411790099</v>
      </c>
      <c r="BO402" s="28">
        <v>74441231.605493397</v>
      </c>
    </row>
    <row r="403" spans="1:67" hidden="1" x14ac:dyDescent="0.25">
      <c r="A403" s="28" t="s">
        <v>162</v>
      </c>
      <c r="B403" s="28" t="s">
        <v>382</v>
      </c>
      <c r="C403" s="28">
        <v>2038</v>
      </c>
      <c r="D403" s="28">
        <v>0</v>
      </c>
      <c r="E403" s="28">
        <v>100.35</v>
      </c>
      <c r="F403" s="28">
        <v>2061.1121214046698</v>
      </c>
      <c r="G403" s="28">
        <v>2.8374501997246999</v>
      </c>
      <c r="H403" s="28">
        <v>0</v>
      </c>
      <c r="I403" s="28">
        <v>0</v>
      </c>
      <c r="J403" s="28">
        <v>0</v>
      </c>
      <c r="K403" s="28">
        <v>8640</v>
      </c>
      <c r="L403" s="28">
        <v>0</v>
      </c>
      <c r="M403" s="28">
        <v>0</v>
      </c>
      <c r="N403" s="28">
        <v>0</v>
      </c>
      <c r="O403" s="28">
        <v>0</v>
      </c>
      <c r="P403" s="28">
        <v>1099</v>
      </c>
      <c r="Q403" s="28">
        <v>0</v>
      </c>
      <c r="R403" s="28">
        <v>0</v>
      </c>
      <c r="S403" s="28">
        <v>3482.4007897167699</v>
      </c>
      <c r="T403" s="28">
        <v>4842.2111898351995</v>
      </c>
      <c r="U403" s="28">
        <v>0</v>
      </c>
      <c r="V403" s="28">
        <v>0</v>
      </c>
      <c r="W403" s="28">
        <v>23.1</v>
      </c>
      <c r="X403" s="28">
        <v>0</v>
      </c>
      <c r="Y403" s="28">
        <v>9.5682809283338095</v>
      </c>
      <c r="Z403" s="28">
        <v>54.363636363636303</v>
      </c>
      <c r="AA403" s="28">
        <v>2293.5865830357402</v>
      </c>
      <c r="AB403" s="28">
        <v>0</v>
      </c>
      <c r="AC403" s="28">
        <v>0</v>
      </c>
      <c r="AD403" s="28">
        <v>52698128.924926899</v>
      </c>
      <c r="AE403" s="28">
        <v>0</v>
      </c>
      <c r="AF403" s="28">
        <v>0</v>
      </c>
      <c r="AG403" s="28">
        <v>0</v>
      </c>
      <c r="AH403" s="28">
        <v>0</v>
      </c>
      <c r="AI403" s="28">
        <v>3800947.9756800001</v>
      </c>
      <c r="AJ403" s="28">
        <v>0</v>
      </c>
      <c r="AK403" s="28">
        <v>0</v>
      </c>
      <c r="AL403" s="28">
        <v>0</v>
      </c>
      <c r="AM403" s="28">
        <v>26082819.7452964</v>
      </c>
      <c r="AN403" s="28">
        <v>953048.83449252998</v>
      </c>
      <c r="AO403" s="28">
        <v>0</v>
      </c>
      <c r="AP403" s="28">
        <v>0</v>
      </c>
      <c r="AQ403" s="28">
        <v>105726.07584</v>
      </c>
      <c r="AR403" s="28">
        <v>22114.935523464799</v>
      </c>
      <c r="AS403" s="28">
        <v>77998.611977999899</v>
      </c>
      <c r="AT403" s="28">
        <v>4457298.6151932403</v>
      </c>
      <c r="AU403" s="28">
        <v>0</v>
      </c>
      <c r="AV403" s="28">
        <v>0</v>
      </c>
      <c r="AW403" s="28">
        <v>0.59749743648473297</v>
      </c>
      <c r="AX403" s="28">
        <v>0</v>
      </c>
      <c r="AY403" s="28">
        <v>0</v>
      </c>
      <c r="AZ403" s="28">
        <v>0</v>
      </c>
      <c r="BA403" s="28">
        <v>0</v>
      </c>
      <c r="BB403" s="28">
        <v>4.30955845684E-2</v>
      </c>
      <c r="BC403" s="28">
        <v>0</v>
      </c>
      <c r="BD403" s="28">
        <v>0</v>
      </c>
      <c r="BE403" s="28">
        <v>0</v>
      </c>
      <c r="BF403" s="28">
        <v>0.29573000506923802</v>
      </c>
      <c r="BG403" s="28">
        <v>1.0805777113363399E-2</v>
      </c>
      <c r="BH403" s="28">
        <v>0</v>
      </c>
      <c r="BI403" s="28">
        <v>0</v>
      </c>
      <c r="BJ403" s="28">
        <v>1.1987343872109999E-3</v>
      </c>
      <c r="BK403" s="28">
        <v>2.5074167817449997E-4</v>
      </c>
      <c r="BL403" s="28">
        <v>8.8435721831059996E-4</v>
      </c>
      <c r="BM403" s="28">
        <v>5.0537363480568899E-2</v>
      </c>
      <c r="BN403" s="28">
        <v>66.140320787608701</v>
      </c>
      <c r="BO403" s="28">
        <v>88198083.718930602</v>
      </c>
    </row>
    <row r="404" spans="1:67" hidden="1" x14ac:dyDescent="0.25">
      <c r="A404" s="28" t="s">
        <v>163</v>
      </c>
      <c r="B404" s="28" t="s">
        <v>382</v>
      </c>
      <c r="C404" s="28">
        <v>2038</v>
      </c>
      <c r="D404" s="28">
        <v>0</v>
      </c>
      <c r="E404" s="28">
        <v>0</v>
      </c>
      <c r="F404" s="28">
        <v>481.55240042647199</v>
      </c>
      <c r="G404" s="28">
        <v>0</v>
      </c>
      <c r="H404" s="28">
        <v>0</v>
      </c>
      <c r="I404" s="28">
        <v>0</v>
      </c>
      <c r="J404" s="28">
        <v>0</v>
      </c>
      <c r="K404" s="28">
        <v>1043.8</v>
      </c>
      <c r="L404" s="28">
        <v>0</v>
      </c>
      <c r="M404" s="28">
        <v>0</v>
      </c>
      <c r="N404" s="28">
        <v>0</v>
      </c>
      <c r="O404" s="28">
        <v>0</v>
      </c>
      <c r="P404" s="28">
        <v>192</v>
      </c>
      <c r="Q404" s="28">
        <v>0</v>
      </c>
      <c r="R404" s="28">
        <v>0</v>
      </c>
      <c r="S404" s="28">
        <v>18095.313995717301</v>
      </c>
      <c r="T404" s="28">
        <v>2028.7</v>
      </c>
      <c r="U404" s="28">
        <v>2132.9</v>
      </c>
      <c r="V404" s="28">
        <v>0</v>
      </c>
      <c r="W404" s="28">
        <v>2463.3000000000002</v>
      </c>
      <c r="X404" s="28">
        <v>0</v>
      </c>
      <c r="Y404" s="28">
        <v>116.54278350769199</v>
      </c>
      <c r="Z404" s="28">
        <v>1062.9090909090901</v>
      </c>
      <c r="AA404" s="28">
        <v>2112.4817227589201</v>
      </c>
      <c r="AB404" s="28">
        <v>0</v>
      </c>
      <c r="AC404" s="28">
        <v>0</v>
      </c>
      <c r="AD404" s="28">
        <v>0</v>
      </c>
      <c r="AE404" s="28">
        <v>0</v>
      </c>
      <c r="AF404" s="28">
        <v>0</v>
      </c>
      <c r="AG404" s="28">
        <v>0</v>
      </c>
      <c r="AH404" s="28">
        <v>0</v>
      </c>
      <c r="AI404" s="28">
        <v>953310.96576000005</v>
      </c>
      <c r="AJ404" s="28">
        <v>0</v>
      </c>
      <c r="AK404" s="28">
        <v>0</v>
      </c>
      <c r="AL404" s="28">
        <v>0</v>
      </c>
      <c r="AM404" s="28">
        <v>116069142.687479</v>
      </c>
      <c r="AN404" s="28">
        <v>1677730.92289988</v>
      </c>
      <c r="AO404" s="28">
        <v>17036441.48976</v>
      </c>
      <c r="AP404" s="28">
        <v>0</v>
      </c>
      <c r="AQ404" s="28">
        <v>2155066.9721841901</v>
      </c>
      <c r="AR404" s="28">
        <v>307071.03822869097</v>
      </c>
      <c r="AS404" s="28">
        <v>1582786.3980119999</v>
      </c>
      <c r="AT404" s="28">
        <v>4785497.9903843803</v>
      </c>
      <c r="AU404" s="28">
        <v>0</v>
      </c>
      <c r="AV404" s="28">
        <v>0</v>
      </c>
      <c r="AW404" s="28">
        <v>0</v>
      </c>
      <c r="AX404" s="28">
        <v>0</v>
      </c>
      <c r="AY404" s="28">
        <v>0</v>
      </c>
      <c r="AZ404" s="28">
        <v>0</v>
      </c>
      <c r="BA404" s="28">
        <v>0</v>
      </c>
      <c r="BB404" s="28">
        <v>6.5942479692578E-3</v>
      </c>
      <c r="BC404" s="28">
        <v>0</v>
      </c>
      <c r="BD404" s="28">
        <v>0</v>
      </c>
      <c r="BE404" s="28">
        <v>0</v>
      </c>
      <c r="BF404" s="28">
        <v>0.80287412602059105</v>
      </c>
      <c r="BG404" s="28">
        <v>1.16052097674903E-2</v>
      </c>
      <c r="BH404" s="28">
        <v>0.117844568805172</v>
      </c>
      <c r="BI404" s="28">
        <v>0</v>
      </c>
      <c r="BJ404" s="28">
        <v>1.49070413698754E-2</v>
      </c>
      <c r="BK404" s="28">
        <v>2.1240735111476001E-3</v>
      </c>
      <c r="BL404" s="28">
        <v>1.0948458966417799E-2</v>
      </c>
      <c r="BM404" s="28">
        <v>3.31022735900472E-2</v>
      </c>
      <c r="BN404" s="28">
        <v>44.334811354776001</v>
      </c>
      <c r="BO404" s="28">
        <v>144567048.464708</v>
      </c>
    </row>
    <row r="405" spans="1:67" hidden="1" x14ac:dyDescent="0.25">
      <c r="A405" s="28" t="s">
        <v>166</v>
      </c>
      <c r="B405" s="28" t="s">
        <v>382</v>
      </c>
      <c r="C405" s="28">
        <v>2038</v>
      </c>
      <c r="D405" s="28">
        <v>0</v>
      </c>
      <c r="E405" s="28">
        <v>0</v>
      </c>
      <c r="F405" s="28">
        <v>947.64030084009596</v>
      </c>
      <c r="G405" s="28">
        <v>559.276051960524</v>
      </c>
      <c r="H405" s="28">
        <v>0</v>
      </c>
      <c r="I405" s="28">
        <v>0</v>
      </c>
      <c r="J405" s="28">
        <v>57.6</v>
      </c>
      <c r="K405" s="28">
        <v>0</v>
      </c>
      <c r="L405" s="28">
        <v>0</v>
      </c>
      <c r="M405" s="28">
        <v>0</v>
      </c>
      <c r="N405" s="28">
        <v>0</v>
      </c>
      <c r="O405" s="28">
        <v>0</v>
      </c>
      <c r="P405" s="28">
        <v>256.06599999999997</v>
      </c>
      <c r="Q405" s="28">
        <v>317.04436157463698</v>
      </c>
      <c r="R405" s="28">
        <v>0</v>
      </c>
      <c r="S405" s="28">
        <v>4644.3999999999996</v>
      </c>
      <c r="T405" s="28">
        <v>1199.60107068615</v>
      </c>
      <c r="U405" s="28">
        <v>0</v>
      </c>
      <c r="V405" s="28">
        <v>6491.99999999999</v>
      </c>
      <c r="W405" s="28">
        <v>191.50397448467299</v>
      </c>
      <c r="X405" s="28">
        <v>1768</v>
      </c>
      <c r="Y405" s="28">
        <v>3.3278034033895598</v>
      </c>
      <c r="Z405" s="28">
        <v>3064.45454545455</v>
      </c>
      <c r="AA405" s="28">
        <v>961.7</v>
      </c>
      <c r="AB405" s="28">
        <v>0</v>
      </c>
      <c r="AC405" s="28">
        <v>10266.071250000099</v>
      </c>
      <c r="AD405" s="28">
        <v>0</v>
      </c>
      <c r="AE405" s="28">
        <v>0</v>
      </c>
      <c r="AF405" s="28">
        <v>0</v>
      </c>
      <c r="AG405" s="28">
        <v>0</v>
      </c>
      <c r="AH405" s="28">
        <v>0</v>
      </c>
      <c r="AI405" s="28">
        <v>1090118.8628932801</v>
      </c>
      <c r="AJ405" s="28">
        <v>0</v>
      </c>
      <c r="AK405" s="28">
        <v>1084950.4324678699</v>
      </c>
      <c r="AL405" s="28">
        <v>0</v>
      </c>
      <c r="AM405" s="28">
        <v>5250716.3641700698</v>
      </c>
      <c r="AN405" s="28">
        <v>873494.25814395503</v>
      </c>
      <c r="AO405" s="28">
        <v>0</v>
      </c>
      <c r="AP405" s="28">
        <v>25640973.862457801</v>
      </c>
      <c r="AQ405" s="28">
        <v>930189.58699959295</v>
      </c>
      <c r="AR405" s="28">
        <v>8754.35590585096</v>
      </c>
      <c r="AS405" s="28">
        <v>4209446.9042859999</v>
      </c>
      <c r="AT405" s="28">
        <v>1626127.25230609</v>
      </c>
      <c r="AU405" s="28">
        <v>0</v>
      </c>
      <c r="AV405" s="28">
        <v>2.5208254593600001E-4</v>
      </c>
      <c r="AW405" s="28">
        <v>0</v>
      </c>
      <c r="AX405" s="28">
        <v>0</v>
      </c>
      <c r="AY405" s="28">
        <v>0</v>
      </c>
      <c r="AZ405" s="28">
        <v>0</v>
      </c>
      <c r="BA405" s="28">
        <v>0</v>
      </c>
      <c r="BB405" s="28">
        <v>2.67677801604039E-2</v>
      </c>
      <c r="BC405" s="28">
        <v>0</v>
      </c>
      <c r="BD405" s="28">
        <v>2.6640869770985901E-2</v>
      </c>
      <c r="BE405" s="28">
        <v>0</v>
      </c>
      <c r="BF405" s="28">
        <v>0.12893091396263501</v>
      </c>
      <c r="BG405" s="28">
        <v>2.1448580580759598E-2</v>
      </c>
      <c r="BH405" s="28">
        <v>0</v>
      </c>
      <c r="BI405" s="28">
        <v>0.62961203113878095</v>
      </c>
      <c r="BJ405" s="28">
        <v>2.2840729777134E-2</v>
      </c>
      <c r="BK405" s="28">
        <v>2.149624984121E-4</v>
      </c>
      <c r="BL405" s="28">
        <v>0.103362626926538</v>
      </c>
      <c r="BM405" s="28">
        <v>3.9929422638412398E-2</v>
      </c>
      <c r="BN405" s="28">
        <v>2.8002242492850198</v>
      </c>
      <c r="BO405" s="28">
        <v>40725037.950880498</v>
      </c>
    </row>
    <row r="406" spans="1:67" hidden="1" x14ac:dyDescent="0.25">
      <c r="A406" s="28" t="s">
        <v>165</v>
      </c>
      <c r="B406" s="28" t="s">
        <v>382</v>
      </c>
      <c r="C406" s="28">
        <v>2038</v>
      </c>
      <c r="D406" s="28">
        <v>0</v>
      </c>
      <c r="E406" s="28">
        <v>0</v>
      </c>
      <c r="F406" s="28">
        <v>52.3103188234372</v>
      </c>
      <c r="G406" s="28">
        <v>75.515552984157097</v>
      </c>
      <c r="H406" s="28">
        <v>0</v>
      </c>
      <c r="I406" s="28">
        <v>0</v>
      </c>
      <c r="J406" s="28">
        <v>1.8</v>
      </c>
      <c r="K406" s="28">
        <v>2783</v>
      </c>
      <c r="L406" s="28">
        <v>0</v>
      </c>
      <c r="M406" s="28">
        <v>0</v>
      </c>
      <c r="N406" s="28">
        <v>0</v>
      </c>
      <c r="O406" s="28">
        <v>0</v>
      </c>
      <c r="P406" s="28">
        <v>643</v>
      </c>
      <c r="Q406" s="28">
        <v>926.22837191155099</v>
      </c>
      <c r="R406" s="28">
        <v>0</v>
      </c>
      <c r="S406" s="28">
        <v>2684.6</v>
      </c>
      <c r="T406" s="28">
        <v>1718.9</v>
      </c>
      <c r="U406" s="28">
        <v>1707.8</v>
      </c>
      <c r="V406" s="28">
        <v>1568</v>
      </c>
      <c r="W406" s="28">
        <v>1845.9</v>
      </c>
      <c r="X406" s="28">
        <v>0</v>
      </c>
      <c r="Y406" s="28">
        <v>0.32932727750117202</v>
      </c>
      <c r="Z406" s="28">
        <v>1878.45454545454</v>
      </c>
      <c r="AA406" s="28">
        <v>717.00932330796195</v>
      </c>
      <c r="AB406" s="28">
        <v>0</v>
      </c>
      <c r="AC406" s="28">
        <v>0</v>
      </c>
      <c r="AD406" s="28">
        <v>160308</v>
      </c>
      <c r="AE406" s="28">
        <v>0</v>
      </c>
      <c r="AF406" s="28">
        <v>0</v>
      </c>
      <c r="AG406" s="28">
        <v>0</v>
      </c>
      <c r="AH406" s="28">
        <v>0</v>
      </c>
      <c r="AI406" s="28">
        <v>2003304.19056</v>
      </c>
      <c r="AJ406" s="28">
        <v>0</v>
      </c>
      <c r="AK406" s="28">
        <v>3064412.4914470199</v>
      </c>
      <c r="AL406" s="28">
        <v>0</v>
      </c>
      <c r="AM406" s="28">
        <v>12911867.7710195</v>
      </c>
      <c r="AN406" s="28">
        <v>48338.587551213299</v>
      </c>
      <c r="AO406" s="28">
        <v>13640974.62432</v>
      </c>
      <c r="AP406" s="28">
        <v>5450719.7440197198</v>
      </c>
      <c r="AQ406" s="28">
        <v>322670.49119999999</v>
      </c>
      <c r="AR406" s="28">
        <v>487.39689859317298</v>
      </c>
      <c r="AS406" s="28">
        <v>2692930.4919750001</v>
      </c>
      <c r="AT406" s="28">
        <v>1453949.53845188</v>
      </c>
      <c r="AU406" s="28">
        <v>0</v>
      </c>
      <c r="AV406" s="28">
        <v>0</v>
      </c>
      <c r="AW406" s="28">
        <v>3.8397159475975998E-3</v>
      </c>
      <c r="AX406" s="28">
        <v>0</v>
      </c>
      <c r="AY406" s="28">
        <v>0</v>
      </c>
      <c r="AZ406" s="28">
        <v>0</v>
      </c>
      <c r="BA406" s="28">
        <v>0</v>
      </c>
      <c r="BB406" s="28">
        <v>4.7983376053487299E-2</v>
      </c>
      <c r="BC406" s="28">
        <v>0</v>
      </c>
      <c r="BD406" s="28">
        <v>7.3399166064242502E-2</v>
      </c>
      <c r="BE406" s="28">
        <v>0</v>
      </c>
      <c r="BF406" s="28">
        <v>0.30926656557162302</v>
      </c>
      <c r="BG406" s="28">
        <v>1.1578114972723001E-3</v>
      </c>
      <c r="BH406" s="28">
        <v>0.32673021811622899</v>
      </c>
      <c r="BI406" s="28">
        <v>0.130556276212029</v>
      </c>
      <c r="BJ406" s="28">
        <v>7.7286413084799001E-3</v>
      </c>
      <c r="BK406" s="29">
        <v>1.1674187466239E-5</v>
      </c>
      <c r="BL406" s="28">
        <v>6.4501385806125702E-2</v>
      </c>
      <c r="BM406" s="28">
        <v>3.4825169235446499E-2</v>
      </c>
      <c r="BN406" s="28">
        <v>4.8110183040160504</v>
      </c>
      <c r="BO406" s="28">
        <v>41749963.327442899</v>
      </c>
    </row>
    <row r="407" spans="1:67" hidden="1" x14ac:dyDescent="0.25">
      <c r="A407" s="28" t="s">
        <v>164</v>
      </c>
      <c r="B407" s="28" t="s">
        <v>382</v>
      </c>
      <c r="C407" s="28">
        <v>2038</v>
      </c>
      <c r="D407" s="28">
        <v>0</v>
      </c>
      <c r="E407" s="28">
        <v>0</v>
      </c>
      <c r="F407" s="28">
        <v>0</v>
      </c>
      <c r="G407" s="28">
        <v>0</v>
      </c>
      <c r="H407" s="28">
        <v>0</v>
      </c>
      <c r="I407" s="28">
        <v>0</v>
      </c>
      <c r="J407" s="28">
        <v>174.2</v>
      </c>
      <c r="K407" s="28">
        <v>0</v>
      </c>
      <c r="L407" s="28">
        <v>0</v>
      </c>
      <c r="M407" s="28">
        <v>0</v>
      </c>
      <c r="N407" s="28">
        <v>0</v>
      </c>
      <c r="O407" s="28">
        <v>0</v>
      </c>
      <c r="P407" s="28">
        <v>635.91499999999996</v>
      </c>
      <c r="Q407" s="28">
        <v>967.5</v>
      </c>
      <c r="R407" s="28">
        <v>0</v>
      </c>
      <c r="S407" s="28">
        <v>1772.2770371842701</v>
      </c>
      <c r="T407" s="28">
        <v>0</v>
      </c>
      <c r="U407" s="28">
        <v>0</v>
      </c>
      <c r="V407" s="28">
        <v>12</v>
      </c>
      <c r="W407" s="28">
        <v>624.6</v>
      </c>
      <c r="X407" s="28">
        <v>0</v>
      </c>
      <c r="Y407" s="28">
        <v>0</v>
      </c>
      <c r="Z407" s="28">
        <v>347.72727272727298</v>
      </c>
      <c r="AA407" s="28">
        <v>200.9</v>
      </c>
      <c r="AB407" s="28">
        <v>0</v>
      </c>
      <c r="AC407" s="28">
        <v>8916.18</v>
      </c>
      <c r="AD407" s="28">
        <v>0</v>
      </c>
      <c r="AE407" s="28">
        <v>0</v>
      </c>
      <c r="AF407" s="28">
        <v>0</v>
      </c>
      <c r="AG407" s="28">
        <v>0</v>
      </c>
      <c r="AH407" s="28">
        <v>0</v>
      </c>
      <c r="AI407" s="28">
        <v>4094176.6450991998</v>
      </c>
      <c r="AJ407" s="28">
        <v>1680679.9328000001</v>
      </c>
      <c r="AK407" s="28">
        <v>3447639.42581943</v>
      </c>
      <c r="AL407" s="28">
        <v>0</v>
      </c>
      <c r="AM407" s="28">
        <v>3694610.5804850101</v>
      </c>
      <c r="AN407" s="28">
        <v>0</v>
      </c>
      <c r="AO407" s="28">
        <v>0</v>
      </c>
      <c r="AP407" s="28">
        <v>34125.872715924001</v>
      </c>
      <c r="AQ407" s="28">
        <v>91267.372954097998</v>
      </c>
      <c r="AR407" s="28">
        <v>0</v>
      </c>
      <c r="AS407" s="28">
        <v>467628.53062500001</v>
      </c>
      <c r="AT407" s="28">
        <v>335798.59414191399</v>
      </c>
      <c r="AU407" s="28">
        <v>0</v>
      </c>
      <c r="AV407" s="28">
        <v>6.4354247199710003E-4</v>
      </c>
      <c r="AW407" s="28">
        <v>0</v>
      </c>
      <c r="AX407" s="28">
        <v>0</v>
      </c>
      <c r="AY407" s="28">
        <v>0</v>
      </c>
      <c r="AZ407" s="28">
        <v>0</v>
      </c>
      <c r="BA407" s="28">
        <v>0</v>
      </c>
      <c r="BB407" s="28">
        <v>0.29550508838766498</v>
      </c>
      <c r="BC407" s="28">
        <v>0.121306312635029</v>
      </c>
      <c r="BD407" s="28">
        <v>0.248840018780109</v>
      </c>
      <c r="BE407" s="28">
        <v>0</v>
      </c>
      <c r="BF407" s="28">
        <v>0.26666563775432101</v>
      </c>
      <c r="BG407" s="28">
        <v>0</v>
      </c>
      <c r="BH407" s="28">
        <v>0</v>
      </c>
      <c r="BI407" s="28">
        <v>2.4631006200713E-3</v>
      </c>
      <c r="BJ407" s="28">
        <v>6.5873985051412001E-3</v>
      </c>
      <c r="BK407" s="28">
        <v>0</v>
      </c>
      <c r="BL407" s="28">
        <v>3.3751990266552401E-2</v>
      </c>
      <c r="BM407" s="28">
        <v>2.4236910579112501E-2</v>
      </c>
      <c r="BN407" s="28">
        <v>1.3700177954402699</v>
      </c>
      <c r="BO407" s="28">
        <v>13854843.1346405</v>
      </c>
    </row>
    <row r="408" spans="1:67" hidden="1" x14ac:dyDescent="0.25">
      <c r="A408" s="28" t="s">
        <v>167</v>
      </c>
      <c r="B408" s="28" t="s">
        <v>382</v>
      </c>
      <c r="C408" s="28">
        <v>2038</v>
      </c>
      <c r="D408" s="28">
        <v>0</v>
      </c>
      <c r="E408" s="28">
        <v>0.47162623011599097</v>
      </c>
      <c r="F408" s="28">
        <v>71.646428614999806</v>
      </c>
      <c r="G408" s="28">
        <v>4.9955987449408603</v>
      </c>
      <c r="H408" s="28">
        <v>0</v>
      </c>
      <c r="I408" s="28">
        <v>0</v>
      </c>
      <c r="J408" s="28">
        <v>136</v>
      </c>
      <c r="K408" s="28">
        <v>4241</v>
      </c>
      <c r="L408" s="28">
        <v>0</v>
      </c>
      <c r="M408" s="28">
        <v>0</v>
      </c>
      <c r="N408" s="28">
        <v>0</v>
      </c>
      <c r="O408" s="28">
        <v>0</v>
      </c>
      <c r="P408" s="28">
        <v>261</v>
      </c>
      <c r="Q408" s="28">
        <v>3312.0578584148302</v>
      </c>
      <c r="R408" s="28">
        <v>0</v>
      </c>
      <c r="S408" s="28">
        <v>10921.8439901479</v>
      </c>
      <c r="T408" s="28">
        <v>3934.4</v>
      </c>
      <c r="U408" s="28">
        <v>3318</v>
      </c>
      <c r="V408" s="28">
        <v>0</v>
      </c>
      <c r="W408" s="28">
        <v>2255.1</v>
      </c>
      <c r="X408" s="28">
        <v>2232</v>
      </c>
      <c r="Y408" s="28">
        <v>82.880257174067907</v>
      </c>
      <c r="Z408" s="28">
        <v>2486.99999999999</v>
      </c>
      <c r="AA408" s="28">
        <v>202.542586525037</v>
      </c>
      <c r="AB408" s="28">
        <v>0</v>
      </c>
      <c r="AC408" s="28">
        <v>16842.504000000001</v>
      </c>
      <c r="AD408" s="28">
        <v>28035801.166494101</v>
      </c>
      <c r="AE408" s="28">
        <v>0</v>
      </c>
      <c r="AF408" s="28">
        <v>0</v>
      </c>
      <c r="AG408" s="28">
        <v>0</v>
      </c>
      <c r="AH408" s="28">
        <v>0</v>
      </c>
      <c r="AI408" s="28">
        <v>1453927.028832</v>
      </c>
      <c r="AJ408" s="28">
        <v>3547440</v>
      </c>
      <c r="AK408" s="28">
        <v>10461823.005362101</v>
      </c>
      <c r="AL408" s="28">
        <v>0</v>
      </c>
      <c r="AM408" s="28">
        <v>53236595.903655797</v>
      </c>
      <c r="AN408" s="28">
        <v>4182268.76434397</v>
      </c>
      <c r="AO408" s="28">
        <v>26502373.699200001</v>
      </c>
      <c r="AP408" s="28">
        <v>0</v>
      </c>
      <c r="AQ408" s="28">
        <v>2448706.3103999998</v>
      </c>
      <c r="AR408" s="28">
        <v>200081.15478251199</v>
      </c>
      <c r="AS408" s="28">
        <v>3270886.7354600001</v>
      </c>
      <c r="AT408" s="28">
        <v>377184.88449204201</v>
      </c>
      <c r="AU408" s="28">
        <v>0</v>
      </c>
      <c r="AV408" s="28">
        <v>1.259403941414E-4</v>
      </c>
      <c r="AW408" s="28">
        <v>0.209638652838045</v>
      </c>
      <c r="AX408" s="28">
        <v>0</v>
      </c>
      <c r="AY408" s="28">
        <v>0</v>
      </c>
      <c r="AZ408" s="28">
        <v>0</v>
      </c>
      <c r="BA408" s="28">
        <v>0</v>
      </c>
      <c r="BB408" s="28">
        <v>1.08717886048297E-2</v>
      </c>
      <c r="BC408" s="28">
        <v>2.6526102757233699E-2</v>
      </c>
      <c r="BD408" s="28">
        <v>7.8228635880586206E-2</v>
      </c>
      <c r="BE408" s="28">
        <v>0</v>
      </c>
      <c r="BF408" s="28">
        <v>0.39807844907474199</v>
      </c>
      <c r="BG408" s="28">
        <v>3.1273056345239601E-2</v>
      </c>
      <c r="BH408" s="28">
        <v>0.198172397011813</v>
      </c>
      <c r="BI408" s="28">
        <v>0</v>
      </c>
      <c r="BJ408" s="28">
        <v>1.8310284377454401E-2</v>
      </c>
      <c r="BK408" s="28">
        <v>1.4961136119418001E-3</v>
      </c>
      <c r="BL408" s="28">
        <v>2.4458166354352599E-2</v>
      </c>
      <c r="BM408" s="28">
        <v>2.8204127496197001E-3</v>
      </c>
      <c r="BN408" s="28">
        <v>51.9402022869455</v>
      </c>
      <c r="BO408" s="28">
        <v>133733931.157022</v>
      </c>
    </row>
    <row r="409" spans="1:67" hidden="1" x14ac:dyDescent="0.25">
      <c r="A409" s="28" t="s">
        <v>168</v>
      </c>
      <c r="B409" s="28" t="s">
        <v>382</v>
      </c>
      <c r="C409" s="28">
        <v>2038</v>
      </c>
      <c r="D409" s="28">
        <v>0</v>
      </c>
      <c r="E409" s="28">
        <v>0</v>
      </c>
      <c r="F409" s="28">
        <v>1193.4972570431801</v>
      </c>
      <c r="G409" s="28">
        <v>604.99606245063501</v>
      </c>
      <c r="H409" s="28">
        <v>0</v>
      </c>
      <c r="I409" s="28">
        <v>0</v>
      </c>
      <c r="J409" s="28">
        <v>60.9</v>
      </c>
      <c r="K409" s="28">
        <v>984.4</v>
      </c>
      <c r="L409" s="28">
        <v>0</v>
      </c>
      <c r="M409" s="28">
        <v>0</v>
      </c>
      <c r="N409" s="28">
        <v>0</v>
      </c>
      <c r="O409" s="28">
        <v>0</v>
      </c>
      <c r="P409" s="28">
        <v>172.6</v>
      </c>
      <c r="Q409" s="28">
        <v>4925.9517999999998</v>
      </c>
      <c r="R409" s="28">
        <v>0</v>
      </c>
      <c r="S409" s="28">
        <v>2369.3000000000002</v>
      </c>
      <c r="T409" s="28">
        <v>2405.6</v>
      </c>
      <c r="U409" s="28">
        <v>1657</v>
      </c>
      <c r="V409" s="28">
        <v>0</v>
      </c>
      <c r="W409" s="28">
        <v>309</v>
      </c>
      <c r="X409" s="28">
        <v>0</v>
      </c>
      <c r="Y409" s="28">
        <v>0</v>
      </c>
      <c r="Z409" s="28">
        <v>2200.9090909090901</v>
      </c>
      <c r="AA409" s="28">
        <v>6104.8204623137199</v>
      </c>
      <c r="AB409" s="28">
        <v>0</v>
      </c>
      <c r="AC409" s="28">
        <v>17577.067200000001</v>
      </c>
      <c r="AD409" s="28">
        <v>6696194.1744959997</v>
      </c>
      <c r="AE409" s="28">
        <v>0</v>
      </c>
      <c r="AF409" s="28">
        <v>0</v>
      </c>
      <c r="AG409" s="28">
        <v>0</v>
      </c>
      <c r="AH409" s="28">
        <v>0</v>
      </c>
      <c r="AI409" s="28">
        <v>877625.44147199998</v>
      </c>
      <c r="AJ409" s="28">
        <v>10311300</v>
      </c>
      <c r="AK409" s="28">
        <v>17930290.970355399</v>
      </c>
      <c r="AL409" s="28">
        <v>0</v>
      </c>
      <c r="AM409" s="28">
        <v>1284040.76</v>
      </c>
      <c r="AN409" s="28">
        <v>280818.42673491401</v>
      </c>
      <c r="AO409" s="28">
        <v>13235211.9408</v>
      </c>
      <c r="AP409" s="28">
        <v>0</v>
      </c>
      <c r="AQ409" s="28">
        <v>336244.03940000001</v>
      </c>
      <c r="AR409" s="28">
        <v>0</v>
      </c>
      <c r="AS409" s="28">
        <v>2994456.1910799998</v>
      </c>
      <c r="AT409" s="28">
        <v>12672157.6793686</v>
      </c>
      <c r="AU409" s="28">
        <v>0</v>
      </c>
      <c r="AV409" s="28">
        <v>2.6377767535679998E-4</v>
      </c>
      <c r="AW409" s="28">
        <v>0.100489263253577</v>
      </c>
      <c r="AX409" s="28">
        <v>0</v>
      </c>
      <c r="AY409" s="28">
        <v>0</v>
      </c>
      <c r="AZ409" s="28">
        <v>0</v>
      </c>
      <c r="BA409" s="28">
        <v>0</v>
      </c>
      <c r="BB409" s="28">
        <v>1.31704564903473E-2</v>
      </c>
      <c r="BC409" s="28">
        <v>0.15474087417194701</v>
      </c>
      <c r="BD409" s="28">
        <v>0.269078476904966</v>
      </c>
      <c r="BE409" s="28">
        <v>0</v>
      </c>
      <c r="BF409" s="28">
        <v>1.9269499449614601E-2</v>
      </c>
      <c r="BG409" s="28">
        <v>4.2142202085625998E-3</v>
      </c>
      <c r="BH409" s="28">
        <v>0.19861979241903299</v>
      </c>
      <c r="BI409" s="28">
        <v>0</v>
      </c>
      <c r="BJ409" s="28">
        <v>5.0459880511538003E-3</v>
      </c>
      <c r="BK409" s="28">
        <v>0</v>
      </c>
      <c r="BL409" s="28">
        <v>4.4937570304163198E-2</v>
      </c>
      <c r="BM409" s="28">
        <v>0.190170081071277</v>
      </c>
      <c r="BN409" s="28">
        <v>7.9604019098909697</v>
      </c>
      <c r="BO409" s="28">
        <v>66635916.690907001</v>
      </c>
    </row>
    <row r="410" spans="1:67" hidden="1" x14ac:dyDescent="0.25">
      <c r="A410" s="28" t="s">
        <v>170</v>
      </c>
      <c r="B410" s="28" t="s">
        <v>382</v>
      </c>
      <c r="C410" s="28">
        <v>2038</v>
      </c>
      <c r="D410" s="28">
        <v>0</v>
      </c>
      <c r="E410" s="28">
        <v>506.37132289526699</v>
      </c>
      <c r="F410" s="28">
        <v>691.75424755636095</v>
      </c>
      <c r="G410" s="28">
        <v>0</v>
      </c>
      <c r="H410" s="28">
        <v>0</v>
      </c>
      <c r="I410" s="28">
        <v>0</v>
      </c>
      <c r="J410" s="28">
        <v>0</v>
      </c>
      <c r="K410" s="28">
        <v>9517.5</v>
      </c>
      <c r="L410" s="28">
        <v>0</v>
      </c>
      <c r="M410" s="28">
        <v>0</v>
      </c>
      <c r="N410" s="28">
        <v>0</v>
      </c>
      <c r="O410" s="28">
        <v>0</v>
      </c>
      <c r="P410" s="28">
        <v>591</v>
      </c>
      <c r="Q410" s="28">
        <v>5630.3149525050503</v>
      </c>
      <c r="R410" s="28">
        <v>0</v>
      </c>
      <c r="S410" s="28">
        <v>1794.9</v>
      </c>
      <c r="T410" s="28">
        <v>2584.9</v>
      </c>
      <c r="U410" s="28">
        <v>1190</v>
      </c>
      <c r="V410" s="28">
        <v>0</v>
      </c>
      <c r="W410" s="28">
        <v>205.5</v>
      </c>
      <c r="X410" s="28">
        <v>657</v>
      </c>
      <c r="Y410" s="28">
        <v>16.5125701472077</v>
      </c>
      <c r="Z410" s="28">
        <v>910.72727272727298</v>
      </c>
      <c r="AA410" s="28">
        <v>94.729531672730403</v>
      </c>
      <c r="AB410" s="28">
        <v>0</v>
      </c>
      <c r="AC410" s="28">
        <v>0</v>
      </c>
      <c r="AD410" s="28">
        <v>49151557.613481298</v>
      </c>
      <c r="AE410" s="28">
        <v>0</v>
      </c>
      <c r="AF410" s="28">
        <v>0</v>
      </c>
      <c r="AG410" s="28">
        <v>0</v>
      </c>
      <c r="AH410" s="28">
        <v>0</v>
      </c>
      <c r="AI410" s="28">
        <v>1207614.3866640001</v>
      </c>
      <c r="AJ410" s="28">
        <v>0</v>
      </c>
      <c r="AK410" s="28">
        <v>21772097.9087332</v>
      </c>
      <c r="AL410" s="28">
        <v>0</v>
      </c>
      <c r="AM410" s="28">
        <v>206192.97043311701</v>
      </c>
      <c r="AN410" s="28">
        <v>31608.400000000001</v>
      </c>
      <c r="AO410" s="28">
        <v>9505070.7359999996</v>
      </c>
      <c r="AP410" s="28">
        <v>0</v>
      </c>
      <c r="AQ410" s="28">
        <v>74810.409599999999</v>
      </c>
      <c r="AR410" s="28">
        <v>39552.900128744899</v>
      </c>
      <c r="AS410" s="28">
        <v>1330442.220865</v>
      </c>
      <c r="AT410" s="28">
        <v>191187.658788478</v>
      </c>
      <c r="AU410" s="28">
        <v>0</v>
      </c>
      <c r="AV410" s="28">
        <v>0</v>
      </c>
      <c r="AW410" s="28">
        <v>0.58856996810033402</v>
      </c>
      <c r="AX410" s="28">
        <v>0</v>
      </c>
      <c r="AY410" s="28">
        <v>0</v>
      </c>
      <c r="AZ410" s="28">
        <v>0</v>
      </c>
      <c r="BA410" s="28">
        <v>0</v>
      </c>
      <c r="BB410" s="28">
        <v>1.4460692510004701E-2</v>
      </c>
      <c r="BC410" s="28">
        <v>0</v>
      </c>
      <c r="BD410" s="28">
        <v>0.260712042381048</v>
      </c>
      <c r="BE410" s="28">
        <v>0</v>
      </c>
      <c r="BF410" s="28">
        <v>2.4690771955727998E-3</v>
      </c>
      <c r="BG410" s="28">
        <v>3.7849777063009998E-4</v>
      </c>
      <c r="BH410" s="28">
        <v>0.11381936710678101</v>
      </c>
      <c r="BI410" s="28">
        <v>0</v>
      </c>
      <c r="BJ410" s="28">
        <v>8.9582431421799996E-4</v>
      </c>
      <c r="BK410" s="28">
        <v>4.7362993763320002E-4</v>
      </c>
      <c r="BL410" s="28">
        <v>1.5931506009467099E-2</v>
      </c>
      <c r="BM410" s="28">
        <v>2.2893946743093E-3</v>
      </c>
      <c r="BN410" s="28">
        <v>50.067441093308801</v>
      </c>
      <c r="BO410" s="28">
        <v>83510135.204693899</v>
      </c>
    </row>
    <row r="411" spans="1:67" hidden="1" x14ac:dyDescent="0.25">
      <c r="A411" s="28" t="s">
        <v>169</v>
      </c>
      <c r="B411" s="28" t="s">
        <v>382</v>
      </c>
      <c r="C411" s="28">
        <v>2038</v>
      </c>
      <c r="D411" s="28">
        <v>0</v>
      </c>
      <c r="E411" s="28">
        <v>0</v>
      </c>
      <c r="F411" s="28">
        <v>8.3134404880109098</v>
      </c>
      <c r="G411" s="28">
        <v>548.63415005899697</v>
      </c>
      <c r="H411" s="28">
        <v>0</v>
      </c>
      <c r="I411" s="28">
        <v>0</v>
      </c>
      <c r="J411" s="28">
        <v>0</v>
      </c>
      <c r="K411" s="28">
        <v>1004</v>
      </c>
      <c r="L411" s="28">
        <v>0</v>
      </c>
      <c r="M411" s="28">
        <v>0</v>
      </c>
      <c r="N411" s="28">
        <v>0</v>
      </c>
      <c r="O411" s="28">
        <v>0</v>
      </c>
      <c r="P411" s="28">
        <v>0</v>
      </c>
      <c r="Q411" s="28">
        <v>0</v>
      </c>
      <c r="R411" s="28">
        <v>0</v>
      </c>
      <c r="S411" s="28">
        <v>7630</v>
      </c>
      <c r="T411" s="28">
        <v>1234.2</v>
      </c>
      <c r="U411" s="28">
        <v>1401</v>
      </c>
      <c r="V411" s="28">
        <v>0</v>
      </c>
      <c r="W411" s="28">
        <v>731.6</v>
      </c>
      <c r="X411" s="28">
        <v>0</v>
      </c>
      <c r="Y411" s="28">
        <v>736.07034582025199</v>
      </c>
      <c r="Z411" s="28">
        <v>755.09090909090901</v>
      </c>
      <c r="AA411" s="28">
        <v>3547.0561134497798</v>
      </c>
      <c r="AB411" s="28">
        <v>0</v>
      </c>
      <c r="AC411" s="28">
        <v>0</v>
      </c>
      <c r="AD411" s="28">
        <v>3740735.3280000002</v>
      </c>
      <c r="AE411" s="28">
        <v>0</v>
      </c>
      <c r="AF411" s="28">
        <v>0</v>
      </c>
      <c r="AG411" s="28">
        <v>0</v>
      </c>
      <c r="AH411" s="28">
        <v>0</v>
      </c>
      <c r="AI411" s="28">
        <v>0</v>
      </c>
      <c r="AJ411" s="28">
        <v>0</v>
      </c>
      <c r="AK411" s="28">
        <v>0</v>
      </c>
      <c r="AL411" s="28">
        <v>0</v>
      </c>
      <c r="AM411" s="28">
        <v>5706812.4816694995</v>
      </c>
      <c r="AN411" s="28">
        <v>235867.99799999999</v>
      </c>
      <c r="AO411" s="28">
        <v>11190423.614399999</v>
      </c>
      <c r="AP411" s="28">
        <v>0</v>
      </c>
      <c r="AQ411" s="28">
        <v>7323.0182400000003</v>
      </c>
      <c r="AR411" s="28">
        <v>2086580.3795775999</v>
      </c>
      <c r="AS411" s="28">
        <v>1134153.0338000001</v>
      </c>
      <c r="AT411" s="28">
        <v>8320928.7062110798</v>
      </c>
      <c r="AU411" s="28">
        <v>0</v>
      </c>
      <c r="AV411" s="28">
        <v>0</v>
      </c>
      <c r="AW411" s="28">
        <v>0.115373517846643</v>
      </c>
      <c r="AX411" s="28">
        <v>0</v>
      </c>
      <c r="AY411" s="28">
        <v>0</v>
      </c>
      <c r="AZ411" s="28">
        <v>0</v>
      </c>
      <c r="BA411" s="28">
        <v>0</v>
      </c>
      <c r="BB411" s="28">
        <v>0</v>
      </c>
      <c r="BC411" s="28">
        <v>0</v>
      </c>
      <c r="BD411" s="28">
        <v>0</v>
      </c>
      <c r="BE411" s="28">
        <v>0</v>
      </c>
      <c r="BF411" s="28">
        <v>0.17601219385210201</v>
      </c>
      <c r="BG411" s="28">
        <v>7.2747516973499004E-3</v>
      </c>
      <c r="BH411" s="28">
        <v>0.345140306752939</v>
      </c>
      <c r="BI411" s="28">
        <v>0</v>
      </c>
      <c r="BJ411" s="28">
        <v>2.25859971776E-4</v>
      </c>
      <c r="BK411" s="28">
        <v>6.4355293158461196E-2</v>
      </c>
      <c r="BL411" s="28">
        <v>3.4980081137124697E-2</v>
      </c>
      <c r="BM411" s="28">
        <v>0.25663799558360201</v>
      </c>
      <c r="BN411" s="28">
        <v>6.5666839430320598</v>
      </c>
      <c r="BO411" s="28">
        <v>32422824.559898101</v>
      </c>
    </row>
    <row r="412" spans="1:67" hidden="1" x14ac:dyDescent="0.25">
      <c r="A412" s="28" t="s">
        <v>171</v>
      </c>
      <c r="B412" s="28" t="s">
        <v>382</v>
      </c>
      <c r="C412" s="28">
        <v>2038</v>
      </c>
      <c r="D412" s="28">
        <v>0</v>
      </c>
      <c r="E412" s="28">
        <v>0</v>
      </c>
      <c r="F412" s="28">
        <v>8.3299999999999999E-2</v>
      </c>
      <c r="G412" s="28">
        <v>2.9595591565550201</v>
      </c>
      <c r="H412" s="28">
        <v>0</v>
      </c>
      <c r="I412" s="28">
        <v>0</v>
      </c>
      <c r="J412" s="28">
        <v>0</v>
      </c>
      <c r="K412" s="28">
        <v>4.2927661423877099</v>
      </c>
      <c r="L412" s="28">
        <v>0</v>
      </c>
      <c r="M412" s="28">
        <v>0</v>
      </c>
      <c r="N412" s="28">
        <v>0</v>
      </c>
      <c r="O412" s="28">
        <v>0</v>
      </c>
      <c r="P412" s="28">
        <v>2863.7</v>
      </c>
      <c r="Q412" s="28">
        <v>1599.5696</v>
      </c>
      <c r="R412" s="28">
        <v>0</v>
      </c>
      <c r="S412" s="28">
        <v>40</v>
      </c>
      <c r="T412" s="28">
        <v>370.1</v>
      </c>
      <c r="U412" s="28">
        <v>0</v>
      </c>
      <c r="V412" s="28">
        <v>0</v>
      </c>
      <c r="W412" s="28">
        <v>52</v>
      </c>
      <c r="X412" s="28">
        <v>0</v>
      </c>
      <c r="Y412" s="28">
        <v>1.0738442650670901</v>
      </c>
      <c r="Z412" s="28">
        <v>235.363636363636</v>
      </c>
      <c r="AA412" s="28">
        <v>16.999999999999901</v>
      </c>
      <c r="AB412" s="28">
        <v>0</v>
      </c>
      <c r="AC412" s="28">
        <v>0</v>
      </c>
      <c r="AD412" s="28">
        <v>28126.4730072167</v>
      </c>
      <c r="AE412" s="28">
        <v>0</v>
      </c>
      <c r="AF412" s="28">
        <v>0</v>
      </c>
      <c r="AG412" s="28">
        <v>0</v>
      </c>
      <c r="AH412" s="28">
        <v>0</v>
      </c>
      <c r="AI412" s="28">
        <v>10933921.159273099</v>
      </c>
      <c r="AJ412" s="28">
        <v>70080</v>
      </c>
      <c r="AK412" s="28">
        <v>6259640.8682141704</v>
      </c>
      <c r="AL412" s="28">
        <v>0</v>
      </c>
      <c r="AM412" s="28">
        <v>0</v>
      </c>
      <c r="AN412" s="28">
        <v>19457.085233432801</v>
      </c>
      <c r="AO412" s="28">
        <v>0</v>
      </c>
      <c r="AP412" s="28">
        <v>0</v>
      </c>
      <c r="AQ412" s="28">
        <v>0</v>
      </c>
      <c r="AR412" s="28">
        <v>2562.7060969046202</v>
      </c>
      <c r="AS412" s="28">
        <v>345120.93489400001</v>
      </c>
      <c r="AT412" s="28">
        <v>28965.4917448866</v>
      </c>
      <c r="AU412" s="28">
        <v>0</v>
      </c>
      <c r="AV412" s="28">
        <v>0</v>
      </c>
      <c r="AW412" s="28">
        <v>1.5901555983916999E-3</v>
      </c>
      <c r="AX412" s="28">
        <v>0</v>
      </c>
      <c r="AY412" s="28">
        <v>0</v>
      </c>
      <c r="AZ412" s="28">
        <v>0</v>
      </c>
      <c r="BA412" s="28">
        <v>0</v>
      </c>
      <c r="BB412" s="28">
        <v>0.61815912501119097</v>
      </c>
      <c r="BC412" s="28">
        <v>3.9620362036397998E-3</v>
      </c>
      <c r="BD412" s="28">
        <v>0.35389445978379402</v>
      </c>
      <c r="BE412" s="28">
        <v>0</v>
      </c>
      <c r="BF412" s="28">
        <v>0</v>
      </c>
      <c r="BG412" s="28">
        <v>1.1000239171256E-3</v>
      </c>
      <c r="BH412" s="28">
        <v>0</v>
      </c>
      <c r="BI412" s="28">
        <v>0</v>
      </c>
      <c r="BJ412" s="28">
        <v>0</v>
      </c>
      <c r="BK412" s="28">
        <v>1.448849077514E-4</v>
      </c>
      <c r="BL412" s="28">
        <v>1.9511724296290899E-2</v>
      </c>
      <c r="BM412" s="28">
        <v>1.6375902818131999E-3</v>
      </c>
      <c r="BN412" s="28">
        <v>4.2931352907892399E-2</v>
      </c>
      <c r="BO412" s="28">
        <v>17687874.7184637</v>
      </c>
    </row>
    <row r="413" spans="1:67" hidden="1" x14ac:dyDescent="0.25">
      <c r="A413" s="28" t="s">
        <v>178</v>
      </c>
      <c r="B413" s="28" t="s">
        <v>382</v>
      </c>
      <c r="C413" s="28">
        <v>2038</v>
      </c>
      <c r="D413" s="28">
        <v>0</v>
      </c>
      <c r="E413" s="28">
        <v>0</v>
      </c>
      <c r="F413" s="28">
        <v>273.56731248405799</v>
      </c>
      <c r="G413" s="28">
        <v>814.09474100950399</v>
      </c>
      <c r="H413" s="28">
        <v>0</v>
      </c>
      <c r="I413" s="28">
        <v>0</v>
      </c>
      <c r="J413" s="28">
        <v>54.7</v>
      </c>
      <c r="K413" s="28">
        <v>7548</v>
      </c>
      <c r="L413" s="28">
        <v>0</v>
      </c>
      <c r="M413" s="28">
        <v>0</v>
      </c>
      <c r="N413" s="28">
        <v>0</v>
      </c>
      <c r="O413" s="28">
        <v>0</v>
      </c>
      <c r="P413" s="28">
        <v>1837.9</v>
      </c>
      <c r="Q413" s="28">
        <v>3589.8362999999999</v>
      </c>
      <c r="R413" s="28">
        <v>0</v>
      </c>
      <c r="S413" s="28">
        <v>6657.1566269454797</v>
      </c>
      <c r="T413" s="28">
        <v>6464.2</v>
      </c>
      <c r="U413" s="28">
        <v>5149.6000000000004</v>
      </c>
      <c r="V413" s="28">
        <v>0</v>
      </c>
      <c r="W413" s="28">
        <v>178.4</v>
      </c>
      <c r="X413" s="28">
        <v>86</v>
      </c>
      <c r="Y413" s="28">
        <v>338.41505438308201</v>
      </c>
      <c r="Z413" s="28">
        <v>5081.9090909090901</v>
      </c>
      <c r="AA413" s="28">
        <v>6501.1833898094901</v>
      </c>
      <c r="AB413" s="28">
        <v>0</v>
      </c>
      <c r="AC413" s="28">
        <v>1046.5</v>
      </c>
      <c r="AD413" s="28">
        <v>27764668.251396</v>
      </c>
      <c r="AE413" s="28">
        <v>0</v>
      </c>
      <c r="AF413" s="28">
        <v>0</v>
      </c>
      <c r="AG413" s="28">
        <v>0</v>
      </c>
      <c r="AH413" s="28">
        <v>0</v>
      </c>
      <c r="AI413" s="28">
        <v>4566844.1624400001</v>
      </c>
      <c r="AJ413" s="28">
        <v>0</v>
      </c>
      <c r="AK413" s="28">
        <v>11480582.7513186</v>
      </c>
      <c r="AL413" s="28">
        <v>0</v>
      </c>
      <c r="AM413" s="28">
        <v>39936701.3075324</v>
      </c>
      <c r="AN413" s="28">
        <v>4594726.9188299999</v>
      </c>
      <c r="AO413" s="28">
        <v>41132195.178240001</v>
      </c>
      <c r="AP413" s="28">
        <v>0</v>
      </c>
      <c r="AQ413" s="28">
        <v>403760.05495999998</v>
      </c>
      <c r="AR413" s="28">
        <v>813817.75925650098</v>
      </c>
      <c r="AS413" s="28">
        <v>7644035.9735319996</v>
      </c>
      <c r="AT413" s="28">
        <v>12628787.096016999</v>
      </c>
      <c r="AU413" s="28">
        <v>0</v>
      </c>
      <c r="AV413" s="29">
        <v>6.9319708917512499E-6</v>
      </c>
      <c r="AW413" s="28">
        <v>0.183911965731301</v>
      </c>
      <c r="AX413" s="28">
        <v>0</v>
      </c>
      <c r="AY413" s="28">
        <v>0</v>
      </c>
      <c r="AZ413" s="28">
        <v>0</v>
      </c>
      <c r="BA413" s="28">
        <v>0</v>
      </c>
      <c r="BB413" s="28">
        <v>3.0250578883132501E-2</v>
      </c>
      <c r="BC413" s="28">
        <v>0</v>
      </c>
      <c r="BD413" s="28">
        <v>7.6046885286653196E-2</v>
      </c>
      <c r="BE413" s="28">
        <v>0</v>
      </c>
      <c r="BF413" s="28">
        <v>0.26453898803285097</v>
      </c>
      <c r="BG413" s="28">
        <v>3.04352730596039E-2</v>
      </c>
      <c r="BH413" s="28">
        <v>0.27245788790195002</v>
      </c>
      <c r="BI413" s="28">
        <v>0</v>
      </c>
      <c r="BJ413" s="28">
        <v>2.6744892004152E-3</v>
      </c>
      <c r="BK413" s="28">
        <v>5.3906937585821999E-3</v>
      </c>
      <c r="BL413" s="28">
        <v>5.0633764800786699E-2</v>
      </c>
      <c r="BM413" s="28">
        <v>8.3652541373830894E-2</v>
      </c>
      <c r="BN413" s="28">
        <v>43.708582006489799</v>
      </c>
      <c r="BO413" s="28">
        <v>150967165.953522</v>
      </c>
    </row>
    <row r="414" spans="1:67" hidden="1" x14ac:dyDescent="0.25">
      <c r="A414" s="28" t="s">
        <v>179</v>
      </c>
      <c r="B414" s="28" t="s">
        <v>382</v>
      </c>
      <c r="C414" s="28">
        <v>2038</v>
      </c>
      <c r="D414" s="28">
        <v>0</v>
      </c>
      <c r="E414" s="28">
        <v>0</v>
      </c>
      <c r="F414" s="28">
        <v>47.037976842934</v>
      </c>
      <c r="G414" s="28">
        <v>34.443987244110403</v>
      </c>
      <c r="H414" s="28">
        <v>0</v>
      </c>
      <c r="I414" s="28">
        <v>0</v>
      </c>
      <c r="J414" s="28">
        <v>0</v>
      </c>
      <c r="K414" s="28">
        <v>2250</v>
      </c>
      <c r="L414" s="28">
        <v>0</v>
      </c>
      <c r="M414" s="28">
        <v>0</v>
      </c>
      <c r="N414" s="28">
        <v>0</v>
      </c>
      <c r="O414" s="28">
        <v>0</v>
      </c>
      <c r="P414" s="28">
        <v>557</v>
      </c>
      <c r="Q414" s="28">
        <v>6915.2435733873199</v>
      </c>
      <c r="R414" s="28">
        <v>0</v>
      </c>
      <c r="S414" s="28">
        <v>5.3</v>
      </c>
      <c r="T414" s="28">
        <v>520.79999999999995</v>
      </c>
      <c r="U414" s="28">
        <v>0</v>
      </c>
      <c r="V414" s="28">
        <v>0</v>
      </c>
      <c r="W414" s="28">
        <v>74.2</v>
      </c>
      <c r="X414" s="28">
        <v>0</v>
      </c>
      <c r="Y414" s="28">
        <v>0</v>
      </c>
      <c r="Z414" s="28">
        <v>118.72727272727199</v>
      </c>
      <c r="AA414" s="28">
        <v>0</v>
      </c>
      <c r="AB414" s="28">
        <v>0</v>
      </c>
      <c r="AC414" s="28">
        <v>0</v>
      </c>
      <c r="AD414" s="28">
        <v>7810530.3650249299</v>
      </c>
      <c r="AE414" s="28">
        <v>0</v>
      </c>
      <c r="AF414" s="28">
        <v>0</v>
      </c>
      <c r="AG414" s="28">
        <v>0</v>
      </c>
      <c r="AH414" s="28">
        <v>0</v>
      </c>
      <c r="AI414" s="28">
        <v>1997247.9382559999</v>
      </c>
      <c r="AJ414" s="28">
        <v>10311300</v>
      </c>
      <c r="AK414" s="28">
        <v>26243472.840317201</v>
      </c>
      <c r="AL414" s="28">
        <v>0</v>
      </c>
      <c r="AM414" s="28">
        <v>0</v>
      </c>
      <c r="AN414" s="28">
        <v>19790.400000000001</v>
      </c>
      <c r="AO414" s="28">
        <v>0</v>
      </c>
      <c r="AP414" s="28">
        <v>0</v>
      </c>
      <c r="AQ414" s="28">
        <v>66410.214039999904</v>
      </c>
      <c r="AR414" s="28">
        <v>0</v>
      </c>
      <c r="AS414" s="28">
        <v>165941.737012</v>
      </c>
      <c r="AT414" s="28">
        <v>0</v>
      </c>
      <c r="AU414" s="28">
        <v>0</v>
      </c>
      <c r="AV414" s="28">
        <v>0</v>
      </c>
      <c r="AW414" s="28">
        <v>0.167555115768836</v>
      </c>
      <c r="AX414" s="28">
        <v>0</v>
      </c>
      <c r="AY414" s="28">
        <v>0</v>
      </c>
      <c r="AZ414" s="28">
        <v>0</v>
      </c>
      <c r="BA414" s="28">
        <v>0</v>
      </c>
      <c r="BB414" s="28">
        <v>4.2845888034965099E-2</v>
      </c>
      <c r="BC414" s="28">
        <v>0.22120278450792299</v>
      </c>
      <c r="BD414" s="28">
        <v>0.56298713716371696</v>
      </c>
      <c r="BE414" s="28">
        <v>0</v>
      </c>
      <c r="BF414" s="28">
        <v>0</v>
      </c>
      <c r="BG414" s="28">
        <v>4.2455282908320001E-4</v>
      </c>
      <c r="BH414" s="28">
        <v>0</v>
      </c>
      <c r="BI414" s="28">
        <v>0</v>
      </c>
      <c r="BJ414" s="28">
        <v>1.4246626773941999E-3</v>
      </c>
      <c r="BK414" s="28">
        <v>0</v>
      </c>
      <c r="BL414" s="28">
        <v>3.5598590180807E-3</v>
      </c>
      <c r="BM414" s="28">
        <v>0</v>
      </c>
      <c r="BN414" s="28">
        <v>9.2001909590373501</v>
      </c>
      <c r="BO414" s="28">
        <v>46614693.494650103</v>
      </c>
    </row>
    <row r="415" spans="1:67" hidden="1" x14ac:dyDescent="0.25">
      <c r="A415" s="28" t="s">
        <v>172</v>
      </c>
      <c r="B415" s="28" t="s">
        <v>382</v>
      </c>
      <c r="C415" s="28">
        <v>2038</v>
      </c>
      <c r="D415" s="28">
        <v>0</v>
      </c>
      <c r="E415" s="28">
        <v>329.14394934918101</v>
      </c>
      <c r="F415" s="28">
        <v>1113.83255340303</v>
      </c>
      <c r="G415" s="28">
        <v>23.5733939617791</v>
      </c>
      <c r="H415" s="28">
        <v>0</v>
      </c>
      <c r="I415" s="28">
        <v>0</v>
      </c>
      <c r="J415" s="28">
        <v>0</v>
      </c>
      <c r="K415" s="28">
        <v>3240.4989999999998</v>
      </c>
      <c r="L415" s="28">
        <v>0</v>
      </c>
      <c r="M415" s="28">
        <v>0</v>
      </c>
      <c r="N415" s="28">
        <v>0</v>
      </c>
      <c r="O415" s="28">
        <v>0</v>
      </c>
      <c r="P415" s="28">
        <v>283</v>
      </c>
      <c r="Q415" s="28">
        <v>4297.7839062891799</v>
      </c>
      <c r="R415" s="28">
        <v>0</v>
      </c>
      <c r="S415" s="28">
        <v>338.2</v>
      </c>
      <c r="T415" s="28">
        <v>888.6</v>
      </c>
      <c r="U415" s="28">
        <v>770</v>
      </c>
      <c r="V415" s="28">
        <v>0</v>
      </c>
      <c r="W415" s="28">
        <v>29.5</v>
      </c>
      <c r="X415" s="28">
        <v>0</v>
      </c>
      <c r="Y415" s="28">
        <v>429.16892281146397</v>
      </c>
      <c r="Z415" s="28">
        <v>240.45454545454399</v>
      </c>
      <c r="AA415" s="28">
        <v>7511.21180603627</v>
      </c>
      <c r="AB415" s="28">
        <v>0</v>
      </c>
      <c r="AC415" s="28">
        <v>0</v>
      </c>
      <c r="AD415" s="28">
        <v>6798119.5454448396</v>
      </c>
      <c r="AE415" s="28">
        <v>0</v>
      </c>
      <c r="AF415" s="28">
        <v>0</v>
      </c>
      <c r="AG415" s="28">
        <v>0</v>
      </c>
      <c r="AH415" s="28">
        <v>0</v>
      </c>
      <c r="AI415" s="28">
        <v>1077551.3816879999</v>
      </c>
      <c r="AJ415" s="28">
        <v>0</v>
      </c>
      <c r="AK415" s="28">
        <v>16566157.0521408</v>
      </c>
      <c r="AL415" s="28">
        <v>0</v>
      </c>
      <c r="AM415" s="28">
        <v>0</v>
      </c>
      <c r="AN415" s="28">
        <v>353.4</v>
      </c>
      <c r="AO415" s="28">
        <v>6150339.88799999</v>
      </c>
      <c r="AP415" s="28">
        <v>0</v>
      </c>
      <c r="AQ415" s="28">
        <v>51261.127679999998</v>
      </c>
      <c r="AR415" s="28">
        <v>1057726.9577877801</v>
      </c>
      <c r="AS415" s="28">
        <v>368218.52558700001</v>
      </c>
      <c r="AT415" s="28">
        <v>16916952.7968257</v>
      </c>
      <c r="AU415" s="28">
        <v>0</v>
      </c>
      <c r="AV415" s="28">
        <v>0</v>
      </c>
      <c r="AW415" s="28">
        <v>0.138774855772026</v>
      </c>
      <c r="AX415" s="28">
        <v>0</v>
      </c>
      <c r="AY415" s="28">
        <v>0</v>
      </c>
      <c r="AZ415" s="28">
        <v>0</v>
      </c>
      <c r="BA415" s="28">
        <v>0</v>
      </c>
      <c r="BB415" s="28">
        <v>2.19968237659043E-2</v>
      </c>
      <c r="BC415" s="28">
        <v>0</v>
      </c>
      <c r="BD415" s="28">
        <v>0.33817676200590302</v>
      </c>
      <c r="BE415" s="28">
        <v>0</v>
      </c>
      <c r="BF415" s="28">
        <v>0</v>
      </c>
      <c r="BG415" s="29">
        <v>7.2142058847282197E-6</v>
      </c>
      <c r="BH415" s="28">
        <v>0.12555126828830801</v>
      </c>
      <c r="BI415" s="28">
        <v>0</v>
      </c>
      <c r="BJ415" s="28">
        <v>1.0464299065275999E-3</v>
      </c>
      <c r="BK415" s="28">
        <v>2.1592133682253201E-2</v>
      </c>
      <c r="BL415" s="28">
        <v>7.5167070010063999E-3</v>
      </c>
      <c r="BM415" s="28">
        <v>0.345337805372185</v>
      </c>
      <c r="BN415" s="28">
        <v>6.8004386794150502</v>
      </c>
      <c r="BO415" s="28">
        <v>48986680.675154202</v>
      </c>
    </row>
    <row r="416" spans="1:67" hidden="1" x14ac:dyDescent="0.25">
      <c r="A416" s="28" t="s">
        <v>174</v>
      </c>
      <c r="B416" s="28" t="s">
        <v>382</v>
      </c>
      <c r="C416" s="28">
        <v>2038</v>
      </c>
      <c r="D416" s="28">
        <v>0</v>
      </c>
      <c r="E416" s="28">
        <v>0</v>
      </c>
      <c r="F416" s="28">
        <v>0.72866657008277103</v>
      </c>
      <c r="G416" s="28">
        <v>9.8597540726235007</v>
      </c>
      <c r="H416" s="28">
        <v>0</v>
      </c>
      <c r="I416" s="28">
        <v>0</v>
      </c>
      <c r="J416" s="28">
        <v>82.7</v>
      </c>
      <c r="K416" s="28">
        <v>0</v>
      </c>
      <c r="L416" s="28">
        <v>0</v>
      </c>
      <c r="M416" s="28">
        <v>0</v>
      </c>
      <c r="N416" s="28">
        <v>0</v>
      </c>
      <c r="O416" s="28">
        <v>0</v>
      </c>
      <c r="P416" s="28">
        <v>493</v>
      </c>
      <c r="Q416" s="28">
        <v>1049.7219014678401</v>
      </c>
      <c r="R416" s="28">
        <v>0</v>
      </c>
      <c r="S416" s="28">
        <v>1258</v>
      </c>
      <c r="T416" s="28">
        <v>882.69031870609297</v>
      </c>
      <c r="U416" s="28">
        <v>1250.4000000000001</v>
      </c>
      <c r="V416" s="28">
        <v>0</v>
      </c>
      <c r="W416" s="28">
        <v>23.2</v>
      </c>
      <c r="X416" s="28">
        <v>0</v>
      </c>
      <c r="Y416" s="28">
        <v>0</v>
      </c>
      <c r="Z416" s="28">
        <v>289.63636363636402</v>
      </c>
      <c r="AA416" s="28">
        <v>0</v>
      </c>
      <c r="AB416" s="28">
        <v>0</v>
      </c>
      <c r="AC416" s="28">
        <v>0</v>
      </c>
      <c r="AD416" s="28">
        <v>0</v>
      </c>
      <c r="AE416" s="28">
        <v>0</v>
      </c>
      <c r="AF416" s="28">
        <v>0</v>
      </c>
      <c r="AG416" s="28">
        <v>0</v>
      </c>
      <c r="AH416" s="28">
        <v>0</v>
      </c>
      <c r="AI416" s="28">
        <v>1425701.0457599999</v>
      </c>
      <c r="AJ416" s="28">
        <v>0</v>
      </c>
      <c r="AK416" s="28">
        <v>3999843.53879005</v>
      </c>
      <c r="AL416" s="28">
        <v>0</v>
      </c>
      <c r="AM416" s="28">
        <v>22040</v>
      </c>
      <c r="AN416" s="28">
        <v>433674.71916238201</v>
      </c>
      <c r="AO416" s="28">
        <v>9987512.9817600008</v>
      </c>
      <c r="AP416" s="28">
        <v>0</v>
      </c>
      <c r="AQ416" s="28">
        <v>106183.76448</v>
      </c>
      <c r="AR416" s="28">
        <v>0</v>
      </c>
      <c r="AS416" s="28">
        <v>393357.56247</v>
      </c>
      <c r="AT416" s="28">
        <v>0</v>
      </c>
      <c r="AU416" s="28">
        <v>0</v>
      </c>
      <c r="AV416" s="28">
        <v>0</v>
      </c>
      <c r="AW416" s="28">
        <v>0</v>
      </c>
      <c r="AX416" s="28">
        <v>0</v>
      </c>
      <c r="AY416" s="28">
        <v>0</v>
      </c>
      <c r="AZ416" s="28">
        <v>0</v>
      </c>
      <c r="BA416" s="28">
        <v>0</v>
      </c>
      <c r="BB416" s="28">
        <v>8.7101278697274506E-2</v>
      </c>
      <c r="BC416" s="28">
        <v>0</v>
      </c>
      <c r="BD416" s="28">
        <v>0.244365035610903</v>
      </c>
      <c r="BE416" s="28">
        <v>0</v>
      </c>
      <c r="BF416" s="28">
        <v>1.3465040151278999E-3</v>
      </c>
      <c r="BG416" s="28">
        <v>2.6494770898894099E-2</v>
      </c>
      <c r="BH416" s="28">
        <v>0.61017360848830204</v>
      </c>
      <c r="BI416" s="28">
        <v>0</v>
      </c>
      <c r="BJ416" s="28">
        <v>6.4871535940887997E-3</v>
      </c>
      <c r="BK416" s="28">
        <v>0</v>
      </c>
      <c r="BL416" s="28">
        <v>2.4031648695407901E-2</v>
      </c>
      <c r="BM416" s="28">
        <v>0</v>
      </c>
      <c r="BN416" s="28">
        <v>0.26643031646329202</v>
      </c>
      <c r="BO416" s="28">
        <v>16368313.612422399</v>
      </c>
    </row>
    <row r="417" spans="1:67" hidden="1" x14ac:dyDescent="0.25">
      <c r="A417" s="28" t="s">
        <v>175</v>
      </c>
      <c r="B417" s="28" t="s">
        <v>382</v>
      </c>
      <c r="C417" s="28">
        <v>2038</v>
      </c>
      <c r="D417" s="28">
        <v>0</v>
      </c>
      <c r="E417" s="28">
        <v>1332.6820919192401</v>
      </c>
      <c r="F417" s="28">
        <v>606.83988725451695</v>
      </c>
      <c r="G417" s="28">
        <v>0</v>
      </c>
      <c r="H417" s="28">
        <v>0</v>
      </c>
      <c r="I417" s="28">
        <v>0</v>
      </c>
      <c r="J417" s="28">
        <v>0</v>
      </c>
      <c r="K417" s="28">
        <v>0</v>
      </c>
      <c r="L417" s="28">
        <v>0</v>
      </c>
      <c r="M417" s="28">
        <v>0</v>
      </c>
      <c r="N417" s="28">
        <v>0</v>
      </c>
      <c r="O417" s="28">
        <v>0</v>
      </c>
      <c r="P417" s="28">
        <v>4</v>
      </c>
      <c r="Q417" s="28">
        <v>551.00379999999996</v>
      </c>
      <c r="R417" s="28">
        <v>0</v>
      </c>
      <c r="S417" s="28">
        <v>8077.5</v>
      </c>
      <c r="T417" s="28">
        <v>2360.5</v>
      </c>
      <c r="U417" s="28">
        <v>3467.1</v>
      </c>
      <c r="V417" s="28">
        <v>7500</v>
      </c>
      <c r="W417" s="28">
        <v>319</v>
      </c>
      <c r="X417" s="28">
        <v>420</v>
      </c>
      <c r="Y417" s="28">
        <v>93.043108963456902</v>
      </c>
      <c r="Z417" s="28">
        <v>4129.3636363636397</v>
      </c>
      <c r="AA417" s="28">
        <v>2882.3121210030999</v>
      </c>
      <c r="AB417" s="28">
        <v>0</v>
      </c>
      <c r="AC417" s="28">
        <v>0</v>
      </c>
      <c r="AD417" s="28">
        <v>0</v>
      </c>
      <c r="AE417" s="28">
        <v>0</v>
      </c>
      <c r="AF417" s="28">
        <v>0</v>
      </c>
      <c r="AG417" s="28">
        <v>0</v>
      </c>
      <c r="AH417" s="28">
        <v>0</v>
      </c>
      <c r="AI417" s="28">
        <v>23489.253120000001</v>
      </c>
      <c r="AJ417" s="28">
        <v>0</v>
      </c>
      <c r="AK417" s="28">
        <v>1651113.12039667</v>
      </c>
      <c r="AL417" s="28">
        <v>0</v>
      </c>
      <c r="AM417" s="28">
        <v>33209814.748757102</v>
      </c>
      <c r="AN417" s="28">
        <v>1480079.32707027</v>
      </c>
      <c r="AO417" s="28">
        <v>27693303.15024</v>
      </c>
      <c r="AP417" s="28">
        <v>27124276.618885599</v>
      </c>
      <c r="AQ417" s="28">
        <v>666852.34848000004</v>
      </c>
      <c r="AR417" s="28">
        <v>197707.29537461599</v>
      </c>
      <c r="AS417" s="28">
        <v>5784469.8354449999</v>
      </c>
      <c r="AT417" s="28">
        <v>5186862.5596785899</v>
      </c>
      <c r="AU417" s="28">
        <v>0</v>
      </c>
      <c r="AV417" s="28">
        <v>0</v>
      </c>
      <c r="AW417" s="28">
        <v>0</v>
      </c>
      <c r="AX417" s="28">
        <v>0</v>
      </c>
      <c r="AY417" s="28">
        <v>0</v>
      </c>
      <c r="AZ417" s="28">
        <v>0</v>
      </c>
      <c r="BA417" s="28">
        <v>0</v>
      </c>
      <c r="BB417" s="28">
        <v>2.2801122481169999E-4</v>
      </c>
      <c r="BC417" s="28">
        <v>0</v>
      </c>
      <c r="BD417" s="28">
        <v>1.60274284993705E-2</v>
      </c>
      <c r="BE417" s="28">
        <v>0</v>
      </c>
      <c r="BF417" s="28">
        <v>0.32236914890190599</v>
      </c>
      <c r="BG417" s="28">
        <v>1.43671958601577E-2</v>
      </c>
      <c r="BH417" s="28">
        <v>0.26882012544678402</v>
      </c>
      <c r="BI417" s="28">
        <v>0.26329655959725801</v>
      </c>
      <c r="BJ417" s="28">
        <v>6.4731654075480998E-3</v>
      </c>
      <c r="BK417" s="28">
        <v>1.9191535100024999E-3</v>
      </c>
      <c r="BL417" s="28">
        <v>5.6150105979466299E-2</v>
      </c>
      <c r="BM417" s="28">
        <v>5.0349105572693099E-2</v>
      </c>
      <c r="BN417" s="28">
        <v>13.502008158433201</v>
      </c>
      <c r="BO417" s="28">
        <v>103017968.257447</v>
      </c>
    </row>
    <row r="418" spans="1:67" hidden="1" x14ac:dyDescent="0.25">
      <c r="A418" s="28" t="s">
        <v>176</v>
      </c>
      <c r="B418" s="28" t="s">
        <v>382</v>
      </c>
      <c r="C418" s="28">
        <v>2038</v>
      </c>
      <c r="D418" s="28">
        <v>0</v>
      </c>
      <c r="E418" s="28">
        <v>0</v>
      </c>
      <c r="F418" s="28">
        <v>106.194046424473</v>
      </c>
      <c r="G418" s="28">
        <v>669.61560768299603</v>
      </c>
      <c r="H418" s="28">
        <v>0</v>
      </c>
      <c r="I418" s="28">
        <v>0</v>
      </c>
      <c r="J418" s="28">
        <v>0</v>
      </c>
      <c r="K418" s="28">
        <v>0</v>
      </c>
      <c r="L418" s="28">
        <v>1</v>
      </c>
      <c r="M418" s="28">
        <v>0</v>
      </c>
      <c r="N418" s="28">
        <v>8.6</v>
      </c>
      <c r="O418" s="28">
        <v>0</v>
      </c>
      <c r="P418" s="28">
        <v>80</v>
      </c>
      <c r="Q418" s="28">
        <v>4788.3427483702999</v>
      </c>
      <c r="R418" s="28">
        <v>0</v>
      </c>
      <c r="S418" s="28">
        <v>1419.8</v>
      </c>
      <c r="T418" s="28">
        <v>1213.0999999999999</v>
      </c>
      <c r="U418" s="28">
        <v>0</v>
      </c>
      <c r="V418" s="28">
        <v>0</v>
      </c>
      <c r="W418" s="28">
        <v>20.2</v>
      </c>
      <c r="X418" s="28">
        <v>0</v>
      </c>
      <c r="Y418" s="28">
        <v>4.7242053115368803</v>
      </c>
      <c r="Z418" s="28">
        <v>776.81818181818198</v>
      </c>
      <c r="AA418" s="28">
        <v>1412.0744552363701</v>
      </c>
      <c r="AB418" s="28">
        <v>0</v>
      </c>
      <c r="AC418" s="28">
        <v>0</v>
      </c>
      <c r="AD418" s="28">
        <v>0</v>
      </c>
      <c r="AE418" s="28">
        <v>2757.6393600000001</v>
      </c>
      <c r="AF418" s="28">
        <v>0</v>
      </c>
      <c r="AG418" s="28">
        <v>64045.56912</v>
      </c>
      <c r="AH418" s="28">
        <v>0</v>
      </c>
      <c r="AI418" s="28">
        <v>202357.93919999999</v>
      </c>
      <c r="AJ418" s="28">
        <v>0</v>
      </c>
      <c r="AK418" s="28">
        <v>18412363.994514301</v>
      </c>
      <c r="AL418" s="28">
        <v>0</v>
      </c>
      <c r="AM418" s="28">
        <v>761349.98581277195</v>
      </c>
      <c r="AN418" s="28">
        <v>170956.8406</v>
      </c>
      <c r="AO418" s="28">
        <v>0</v>
      </c>
      <c r="AP418" s="28">
        <v>0</v>
      </c>
      <c r="AQ418" s="28">
        <v>14646.036480000001</v>
      </c>
      <c r="AR418" s="28">
        <v>9965.3377085704906</v>
      </c>
      <c r="AS418" s="28">
        <v>1499738.42206</v>
      </c>
      <c r="AT418" s="28">
        <v>3576105.5830140598</v>
      </c>
      <c r="AU418" s="28">
        <v>0</v>
      </c>
      <c r="AV418" s="28">
        <v>0</v>
      </c>
      <c r="AW418" s="28">
        <v>0</v>
      </c>
      <c r="AX418" s="28">
        <v>1.115807759772E-4</v>
      </c>
      <c r="AY418" s="28">
        <v>0</v>
      </c>
      <c r="AZ418" s="28">
        <v>2.591439041657E-3</v>
      </c>
      <c r="BA418" s="28">
        <v>0</v>
      </c>
      <c r="BB418" s="28">
        <v>8.1878929524318994E-3</v>
      </c>
      <c r="BC418" s="28">
        <v>0</v>
      </c>
      <c r="BD418" s="28">
        <v>0.74500889851073904</v>
      </c>
      <c r="BE418" s="28">
        <v>0</v>
      </c>
      <c r="BF418" s="28">
        <v>3.0806066753868801E-2</v>
      </c>
      <c r="BG418" s="28">
        <v>6.9173283531776004E-3</v>
      </c>
      <c r="BH418" s="28">
        <v>0</v>
      </c>
      <c r="BI418" s="28">
        <v>0</v>
      </c>
      <c r="BJ418" s="28">
        <v>5.9261415366119996E-4</v>
      </c>
      <c r="BK418" s="28">
        <v>4.0322173034169998E-4</v>
      </c>
      <c r="BL418" s="28">
        <v>6.0683053528924301E-2</v>
      </c>
      <c r="BM418" s="28">
        <v>0.14469790419921999</v>
      </c>
      <c r="BN418" s="28">
        <v>0.42624528425334202</v>
      </c>
      <c r="BO418" s="28">
        <v>24714287.347869702</v>
      </c>
    </row>
    <row r="419" spans="1:67" hidden="1" x14ac:dyDescent="0.25">
      <c r="A419" s="28" t="s">
        <v>173</v>
      </c>
      <c r="B419" s="28" t="s">
        <v>382</v>
      </c>
      <c r="C419" s="28">
        <v>2038</v>
      </c>
      <c r="D419" s="28">
        <v>0</v>
      </c>
      <c r="E419" s="28">
        <v>560</v>
      </c>
      <c r="F419" s="28">
        <v>487.39720436873301</v>
      </c>
      <c r="G419" s="28">
        <v>21.4374138698007</v>
      </c>
      <c r="H419" s="28">
        <v>0</v>
      </c>
      <c r="I419" s="28">
        <v>0</v>
      </c>
      <c r="J419" s="28">
        <v>0</v>
      </c>
      <c r="K419" s="28">
        <v>218.4</v>
      </c>
      <c r="L419" s="28">
        <v>110</v>
      </c>
      <c r="M419" s="28">
        <v>0</v>
      </c>
      <c r="N419" s="28">
        <v>651.79999999999995</v>
      </c>
      <c r="O419" s="28">
        <v>0</v>
      </c>
      <c r="P419" s="28">
        <v>831</v>
      </c>
      <c r="Q419" s="28">
        <v>2746.9532107954401</v>
      </c>
      <c r="R419" s="28">
        <v>0</v>
      </c>
      <c r="S419" s="28">
        <v>8146.0734521612403</v>
      </c>
      <c r="T419" s="28">
        <v>1122.5999999999999</v>
      </c>
      <c r="U419" s="28">
        <v>0</v>
      </c>
      <c r="V419" s="28">
        <v>0</v>
      </c>
      <c r="W419" s="28">
        <v>117.8</v>
      </c>
      <c r="X419" s="28">
        <v>0</v>
      </c>
      <c r="Y419" s="28">
        <v>120.314190008483</v>
      </c>
      <c r="Z419" s="28">
        <v>1074.54545454545</v>
      </c>
      <c r="AA419" s="28">
        <v>5052.3298705724901</v>
      </c>
      <c r="AB419" s="28">
        <v>0</v>
      </c>
      <c r="AC419" s="28">
        <v>0</v>
      </c>
      <c r="AD419" s="28">
        <v>1446490.176768</v>
      </c>
      <c r="AE419" s="28">
        <v>656732.12352000002</v>
      </c>
      <c r="AF419" s="28">
        <v>0</v>
      </c>
      <c r="AG419" s="28">
        <v>4511966.2785599995</v>
      </c>
      <c r="AH419" s="28">
        <v>0</v>
      </c>
      <c r="AI419" s="28">
        <v>2177984.91756</v>
      </c>
      <c r="AJ419" s="28">
        <v>0</v>
      </c>
      <c r="AK419" s="28">
        <v>9012903.5387152191</v>
      </c>
      <c r="AL419" s="28">
        <v>0</v>
      </c>
      <c r="AM419" s="28">
        <v>35099884.942435198</v>
      </c>
      <c r="AN419" s="28">
        <v>0</v>
      </c>
      <c r="AO419" s="28">
        <v>0</v>
      </c>
      <c r="AP419" s="28">
        <v>0</v>
      </c>
      <c r="AQ419" s="28">
        <v>70910.831940000004</v>
      </c>
      <c r="AR419" s="28">
        <v>344622.994980913</v>
      </c>
      <c r="AS419" s="28">
        <v>2077400.6021159999</v>
      </c>
      <c r="AT419" s="28">
        <v>12487380.382899201</v>
      </c>
      <c r="AU419" s="28">
        <v>0</v>
      </c>
      <c r="AV419" s="28">
        <v>0</v>
      </c>
      <c r="AW419" s="28">
        <v>2.13075491126631E-2</v>
      </c>
      <c r="AX419" s="28">
        <v>9.6740041519205004E-3</v>
      </c>
      <c r="AY419" s="28">
        <v>0</v>
      </c>
      <c r="AZ419" s="28">
        <v>6.6463599006187105E-2</v>
      </c>
      <c r="BA419" s="28">
        <v>0</v>
      </c>
      <c r="BB419" s="28">
        <v>3.2082845319586599E-2</v>
      </c>
      <c r="BC419" s="28">
        <v>0</v>
      </c>
      <c r="BD419" s="28">
        <v>0.13276473486184701</v>
      </c>
      <c r="BE419" s="28">
        <v>0</v>
      </c>
      <c r="BF419" s="28">
        <v>0.51703947546386697</v>
      </c>
      <c r="BG419" s="28">
        <v>0</v>
      </c>
      <c r="BH419" s="28">
        <v>0</v>
      </c>
      <c r="BI419" s="28">
        <v>0</v>
      </c>
      <c r="BJ419" s="28">
        <v>1.0445532630973999E-3</v>
      </c>
      <c r="BK419" s="28">
        <v>5.0764751180791996E-3</v>
      </c>
      <c r="BL419" s="28">
        <v>3.0601186283314801E-2</v>
      </c>
      <c r="BM419" s="28">
        <v>0.18394557741943501</v>
      </c>
      <c r="BN419" s="28">
        <v>14.677760645543801</v>
      </c>
      <c r="BO419" s="28">
        <v>67886276.7894945</v>
      </c>
    </row>
    <row r="420" spans="1:67" hidden="1" x14ac:dyDescent="0.25">
      <c r="A420" s="28" t="s">
        <v>177</v>
      </c>
      <c r="B420" s="28" t="s">
        <v>382</v>
      </c>
      <c r="C420" s="28">
        <v>2038</v>
      </c>
      <c r="D420" s="28">
        <v>0</v>
      </c>
      <c r="E420" s="28">
        <v>1196.60007976413</v>
      </c>
      <c r="F420" s="28">
        <v>1115.2474007886001</v>
      </c>
      <c r="G420" s="28">
        <v>990.00619246195197</v>
      </c>
      <c r="H420" s="28">
        <v>47.152893079399902</v>
      </c>
      <c r="I420" s="28">
        <v>0</v>
      </c>
      <c r="J420" s="28">
        <v>74</v>
      </c>
      <c r="K420" s="28">
        <v>0</v>
      </c>
      <c r="L420" s="28">
        <v>0</v>
      </c>
      <c r="M420" s="28">
        <v>0</v>
      </c>
      <c r="N420" s="28">
        <v>0</v>
      </c>
      <c r="O420" s="28">
        <v>0</v>
      </c>
      <c r="P420" s="28">
        <v>4596.92</v>
      </c>
      <c r="Q420" s="28">
        <v>6960.1092097485298</v>
      </c>
      <c r="R420" s="28">
        <v>0</v>
      </c>
      <c r="S420" s="28">
        <v>10062.5318101626</v>
      </c>
      <c r="T420" s="28">
        <v>1658.0616291265401</v>
      </c>
      <c r="U420" s="28">
        <v>3342.3</v>
      </c>
      <c r="V420" s="28">
        <v>9000</v>
      </c>
      <c r="W420" s="28">
        <v>6043.8</v>
      </c>
      <c r="X420" s="28">
        <v>1431.3</v>
      </c>
      <c r="Y420" s="28">
        <v>5.44188505934987</v>
      </c>
      <c r="Z420" s="28">
        <v>5352.9090909090901</v>
      </c>
      <c r="AA420" s="28">
        <v>7358.3430428655802</v>
      </c>
      <c r="AB420" s="28">
        <v>0</v>
      </c>
      <c r="AC420" s="28">
        <v>38894.400000000001</v>
      </c>
      <c r="AD420" s="28">
        <v>0</v>
      </c>
      <c r="AE420" s="28">
        <v>0</v>
      </c>
      <c r="AF420" s="28">
        <v>0</v>
      </c>
      <c r="AG420" s="28">
        <v>0</v>
      </c>
      <c r="AH420" s="28">
        <v>0</v>
      </c>
      <c r="AI420" s="28">
        <v>27166280.556883201</v>
      </c>
      <c r="AJ420" s="28">
        <v>13113876.67</v>
      </c>
      <c r="AK420" s="28">
        <v>25608734.4397576</v>
      </c>
      <c r="AL420" s="28">
        <v>0</v>
      </c>
      <c r="AM420" s="28">
        <v>23335565.0650906</v>
      </c>
      <c r="AN420" s="28">
        <v>871477.19226891</v>
      </c>
      <c r="AO420" s="28">
        <v>26696468.841120001</v>
      </c>
      <c r="AP420" s="28">
        <v>34711285.883883499</v>
      </c>
      <c r="AQ420" s="28">
        <v>4123001.7830400001</v>
      </c>
      <c r="AR420" s="28">
        <v>11793.4453838343</v>
      </c>
      <c r="AS420" s="28">
        <v>7171044.5283619901</v>
      </c>
      <c r="AT420" s="28">
        <v>15092585.567210499</v>
      </c>
      <c r="AU420" s="28">
        <v>0</v>
      </c>
      <c r="AV420" s="28">
        <v>2.185803056621E-4</v>
      </c>
      <c r="AW420" s="28">
        <v>0</v>
      </c>
      <c r="AX420" s="28">
        <v>0</v>
      </c>
      <c r="AY420" s="28">
        <v>0</v>
      </c>
      <c r="AZ420" s="28">
        <v>0</v>
      </c>
      <c r="BA420" s="28">
        <v>0</v>
      </c>
      <c r="BB420" s="28">
        <v>0.15267015065991499</v>
      </c>
      <c r="BC420" s="28">
        <v>7.3697888923449598E-2</v>
      </c>
      <c r="BD420" s="28">
        <v>0.14391699065836699</v>
      </c>
      <c r="BE420" s="28">
        <v>0</v>
      </c>
      <c r="BF420" s="28">
        <v>0.131142142435062</v>
      </c>
      <c r="BG420" s="28">
        <v>4.8975624013668003E-3</v>
      </c>
      <c r="BH420" s="28">
        <v>0.150029883977946</v>
      </c>
      <c r="BI420" s="28">
        <v>0.19507187354542599</v>
      </c>
      <c r="BJ420" s="28">
        <v>2.31706104216143E-2</v>
      </c>
      <c r="BK420" s="29">
        <v>6.62772763381943E-5</v>
      </c>
      <c r="BL420" s="28">
        <v>4.0300123023524898E-2</v>
      </c>
      <c r="BM420" s="28">
        <v>8.4817916371325699E-2</v>
      </c>
      <c r="BN420" s="28">
        <v>11.4209218589582</v>
      </c>
      <c r="BO420" s="28">
        <v>177941008.373</v>
      </c>
    </row>
    <row r="421" spans="1:67" hidden="1" x14ac:dyDescent="0.25">
      <c r="A421" s="28" t="s">
        <v>180</v>
      </c>
      <c r="B421" s="28" t="s">
        <v>382</v>
      </c>
      <c r="C421" s="28">
        <v>2038</v>
      </c>
      <c r="D421" s="28">
        <v>0</v>
      </c>
      <c r="E421" s="28">
        <v>76.2</v>
      </c>
      <c r="F421" s="28">
        <v>984.03854654228701</v>
      </c>
      <c r="G421" s="28">
        <v>255.074715582929</v>
      </c>
      <c r="H421" s="28">
        <v>0</v>
      </c>
      <c r="I421" s="28">
        <v>0</v>
      </c>
      <c r="J421" s="28">
        <v>9.6</v>
      </c>
      <c r="K421" s="28">
        <v>6592.5</v>
      </c>
      <c r="L421" s="28">
        <v>0</v>
      </c>
      <c r="M421" s="28">
        <v>0</v>
      </c>
      <c r="N421" s="28">
        <v>0</v>
      </c>
      <c r="O421" s="28">
        <v>0</v>
      </c>
      <c r="P421" s="28">
        <v>102</v>
      </c>
      <c r="Q421" s="28">
        <v>1155.5999999999999</v>
      </c>
      <c r="R421" s="28">
        <v>0</v>
      </c>
      <c r="S421" s="28">
        <v>17964.470553147301</v>
      </c>
      <c r="T421" s="28">
        <v>5267</v>
      </c>
      <c r="U421" s="28">
        <v>2134</v>
      </c>
      <c r="V421" s="28">
        <v>21</v>
      </c>
      <c r="W421" s="28">
        <v>321.2</v>
      </c>
      <c r="X421" s="28">
        <v>0</v>
      </c>
      <c r="Y421" s="28">
        <v>109.786453108985</v>
      </c>
      <c r="Z421" s="28">
        <v>2943.2727272727202</v>
      </c>
      <c r="AA421" s="28">
        <v>11720.9336606207</v>
      </c>
      <c r="AB421" s="28">
        <v>0</v>
      </c>
      <c r="AC421" s="28">
        <v>4043.2559999999999</v>
      </c>
      <c r="AD421" s="28">
        <v>31300998.452454001</v>
      </c>
      <c r="AE421" s="28">
        <v>0</v>
      </c>
      <c r="AF421" s="28">
        <v>0</v>
      </c>
      <c r="AG421" s="28">
        <v>0</v>
      </c>
      <c r="AH421" s="28">
        <v>0</v>
      </c>
      <c r="AI421" s="28">
        <v>470859.08591999998</v>
      </c>
      <c r="AJ421" s="28">
        <v>0</v>
      </c>
      <c r="AK421" s="28">
        <v>3347343.9048617701</v>
      </c>
      <c r="AL421" s="28">
        <v>0</v>
      </c>
      <c r="AM421" s="28">
        <v>117863737.28966001</v>
      </c>
      <c r="AN421" s="28">
        <v>898151.59318522504</v>
      </c>
      <c r="AO421" s="28">
        <v>17045227.689599998</v>
      </c>
      <c r="AP421" s="28">
        <v>76931.188347716801</v>
      </c>
      <c r="AQ421" s="28">
        <v>532357.84391999897</v>
      </c>
      <c r="AR421" s="28">
        <v>261792.47217527599</v>
      </c>
      <c r="AS421" s="28">
        <v>3890883.102585</v>
      </c>
      <c r="AT421" s="28">
        <v>24651411.759371199</v>
      </c>
      <c r="AU421" s="28">
        <v>0</v>
      </c>
      <c r="AV421" s="29">
        <v>2.01815941325009E-5</v>
      </c>
      <c r="AW421" s="28">
        <v>0.15623647048553599</v>
      </c>
      <c r="AX421" s="28">
        <v>0</v>
      </c>
      <c r="AY421" s="28">
        <v>0</v>
      </c>
      <c r="AZ421" s="28">
        <v>0</v>
      </c>
      <c r="BA421" s="28">
        <v>0</v>
      </c>
      <c r="BB421" s="28">
        <v>2.3502560722442E-3</v>
      </c>
      <c r="BC421" s="28">
        <v>0</v>
      </c>
      <c r="BD421" s="28">
        <v>1.6708003675706198E-2</v>
      </c>
      <c r="BE421" s="28">
        <v>0</v>
      </c>
      <c r="BF421" s="28">
        <v>0.58830756917683302</v>
      </c>
      <c r="BG421" s="28">
        <v>4.4830529956854E-3</v>
      </c>
      <c r="BH421" s="28">
        <v>8.5079912606961697E-2</v>
      </c>
      <c r="BI421" s="28">
        <v>3.8399597239560001E-4</v>
      </c>
      <c r="BJ421" s="28">
        <v>2.6572222830428E-3</v>
      </c>
      <c r="BK421" s="28">
        <v>1.3067165226207001E-3</v>
      </c>
      <c r="BL421" s="28">
        <v>1.9421036806320499E-2</v>
      </c>
      <c r="BM421" s="28">
        <v>0.12304558180852</v>
      </c>
      <c r="BN421" s="28">
        <v>75.064323307008493</v>
      </c>
      <c r="BO421" s="28">
        <v>200343737.63808</v>
      </c>
    </row>
    <row r="422" spans="1:67" hidden="1" x14ac:dyDescent="0.25">
      <c r="A422" s="28" t="s">
        <v>181</v>
      </c>
      <c r="B422" s="28" t="s">
        <v>382</v>
      </c>
      <c r="C422" s="28">
        <v>2038</v>
      </c>
      <c r="D422" s="28">
        <v>0</v>
      </c>
      <c r="E422" s="28">
        <v>36.2095330945087</v>
      </c>
      <c r="F422" s="28">
        <v>925.85704884364395</v>
      </c>
      <c r="G422" s="28">
        <v>32.574637569948798</v>
      </c>
      <c r="H422" s="28">
        <v>0</v>
      </c>
      <c r="I422" s="28">
        <v>0</v>
      </c>
      <c r="J422" s="28">
        <v>0</v>
      </c>
      <c r="K422" s="28">
        <v>2466</v>
      </c>
      <c r="L422" s="28">
        <v>0</v>
      </c>
      <c r="M422" s="28">
        <v>0</v>
      </c>
      <c r="N422" s="28">
        <v>0</v>
      </c>
      <c r="O422" s="28">
        <v>0</v>
      </c>
      <c r="P422" s="28">
        <v>856</v>
      </c>
      <c r="Q422" s="28">
        <v>22654.111051707801</v>
      </c>
      <c r="R422" s="28">
        <v>0</v>
      </c>
      <c r="S422" s="28">
        <v>6614.4</v>
      </c>
      <c r="T422" s="28">
        <v>1514.7</v>
      </c>
      <c r="U422" s="28">
        <v>0</v>
      </c>
      <c r="V422" s="28">
        <v>0</v>
      </c>
      <c r="W422" s="28">
        <v>3672.2</v>
      </c>
      <c r="X422" s="28">
        <v>258</v>
      </c>
      <c r="Y422" s="28">
        <v>349.67804293684202</v>
      </c>
      <c r="Z422" s="28">
        <v>1117.27272727272</v>
      </c>
      <c r="AA422" s="28">
        <v>5445.2239490210004</v>
      </c>
      <c r="AB422" s="28">
        <v>0</v>
      </c>
      <c r="AC422" s="28">
        <v>0</v>
      </c>
      <c r="AD422" s="28">
        <v>3504164.40231475</v>
      </c>
      <c r="AE422" s="28">
        <v>0</v>
      </c>
      <c r="AF422" s="28">
        <v>0</v>
      </c>
      <c r="AG422" s="28">
        <v>0</v>
      </c>
      <c r="AH422" s="28">
        <v>0</v>
      </c>
      <c r="AI422" s="28">
        <v>2256955.147872</v>
      </c>
      <c r="AJ422" s="28">
        <v>0</v>
      </c>
      <c r="AK422" s="28">
        <v>91618585.596209705</v>
      </c>
      <c r="AL422" s="28">
        <v>0</v>
      </c>
      <c r="AM422" s="28">
        <v>4692621.3834289601</v>
      </c>
      <c r="AN422" s="28">
        <v>1114417.5841600001</v>
      </c>
      <c r="AO422" s="28">
        <v>0</v>
      </c>
      <c r="AP422" s="28">
        <v>0</v>
      </c>
      <c r="AQ422" s="28">
        <v>2808109.0828800001</v>
      </c>
      <c r="AR422" s="28">
        <v>978076.020031519</v>
      </c>
      <c r="AS422" s="28">
        <v>1774080.2604369901</v>
      </c>
      <c r="AT422" s="28">
        <v>12912604.202935001</v>
      </c>
      <c r="AU422" s="28">
        <v>0</v>
      </c>
      <c r="AV422" s="28">
        <v>0</v>
      </c>
      <c r="AW422" s="28">
        <v>2.8803020955861E-2</v>
      </c>
      <c r="AX422" s="28">
        <v>0</v>
      </c>
      <c r="AY422" s="28">
        <v>0</v>
      </c>
      <c r="AZ422" s="28">
        <v>0</v>
      </c>
      <c r="BA422" s="28">
        <v>0</v>
      </c>
      <c r="BB422" s="28">
        <v>1.8551391703441101E-2</v>
      </c>
      <c r="BC422" s="28">
        <v>0</v>
      </c>
      <c r="BD422" s="28">
        <v>0.753073126115544</v>
      </c>
      <c r="BE422" s="28">
        <v>0</v>
      </c>
      <c r="BF422" s="28">
        <v>3.85717268161112E-2</v>
      </c>
      <c r="BG422" s="28">
        <v>9.1601275924545998E-3</v>
      </c>
      <c r="BH422" s="28">
        <v>0</v>
      </c>
      <c r="BI422" s="28">
        <v>0</v>
      </c>
      <c r="BJ422" s="28">
        <v>2.3081686666044501E-2</v>
      </c>
      <c r="BK422" s="28">
        <v>8.0394470313047001E-3</v>
      </c>
      <c r="BL422" s="28">
        <v>1.45823269264969E-2</v>
      </c>
      <c r="BM422" s="28">
        <v>0.10613714619274001</v>
      </c>
      <c r="BN422" s="28">
        <v>8.3658755494774404</v>
      </c>
      <c r="BO422" s="28">
        <v>121659613.680269</v>
      </c>
    </row>
    <row r="423" spans="1:67" hidden="1" x14ac:dyDescent="0.25">
      <c r="A423" s="28" t="s">
        <v>182</v>
      </c>
      <c r="B423" s="28" t="s">
        <v>382</v>
      </c>
      <c r="C423" s="28">
        <v>2038</v>
      </c>
      <c r="D423" s="28">
        <v>0</v>
      </c>
      <c r="E423" s="28">
        <v>0</v>
      </c>
      <c r="F423" s="28">
        <v>7.0963731012174298</v>
      </c>
      <c r="G423" s="28">
        <v>4.0399120232851198</v>
      </c>
      <c r="H423" s="28">
        <v>0</v>
      </c>
      <c r="I423" s="28">
        <v>0</v>
      </c>
      <c r="J423" s="28">
        <v>21.4</v>
      </c>
      <c r="K423" s="28">
        <v>0</v>
      </c>
      <c r="L423" s="28">
        <v>0</v>
      </c>
      <c r="M423" s="28">
        <v>0</v>
      </c>
      <c r="N423" s="28">
        <v>19.5</v>
      </c>
      <c r="O423" s="28">
        <v>0</v>
      </c>
      <c r="P423" s="28">
        <v>6948.3459999999995</v>
      </c>
      <c r="Q423" s="28">
        <v>3058.0999999999899</v>
      </c>
      <c r="R423" s="28">
        <v>0</v>
      </c>
      <c r="S423" s="28">
        <v>2888.5</v>
      </c>
      <c r="T423" s="28">
        <v>753</v>
      </c>
      <c r="U423" s="28">
        <v>0</v>
      </c>
      <c r="V423" s="28">
        <v>0</v>
      </c>
      <c r="W423" s="28">
        <v>32.799999999999997</v>
      </c>
      <c r="X423" s="28">
        <v>0</v>
      </c>
      <c r="Y423" s="28">
        <v>202.52318073236299</v>
      </c>
      <c r="Z423" s="28">
        <v>932.99999999999898</v>
      </c>
      <c r="AA423" s="28">
        <v>1499.41852400874</v>
      </c>
      <c r="AB423" s="28">
        <v>0</v>
      </c>
      <c r="AC423" s="28">
        <v>12631.356</v>
      </c>
      <c r="AD423" s="28">
        <v>0</v>
      </c>
      <c r="AE423" s="28">
        <v>0</v>
      </c>
      <c r="AF423" s="28">
        <v>0</v>
      </c>
      <c r="AG423" s="28">
        <v>145219.60440000001</v>
      </c>
      <c r="AH423" s="28">
        <v>0</v>
      </c>
      <c r="AI423" s="28">
        <v>29411616.070843</v>
      </c>
      <c r="AJ423" s="28">
        <v>0</v>
      </c>
      <c r="AK423" s="28">
        <v>8542587.0887348596</v>
      </c>
      <c r="AL423" s="28">
        <v>0</v>
      </c>
      <c r="AM423" s="28">
        <v>10939191.9834147</v>
      </c>
      <c r="AN423" s="28">
        <v>855600.46340409503</v>
      </c>
      <c r="AO423" s="28">
        <v>0</v>
      </c>
      <c r="AP423" s="28">
        <v>0</v>
      </c>
      <c r="AQ423" s="28">
        <v>149124.70579199999</v>
      </c>
      <c r="AR423" s="28">
        <v>529430.20929387305</v>
      </c>
      <c r="AS423" s="28">
        <v>1248030.482484</v>
      </c>
      <c r="AT423" s="28">
        <v>3054987.5751076401</v>
      </c>
      <c r="AU423" s="28">
        <v>0</v>
      </c>
      <c r="AV423" s="28">
        <v>2.301278868289E-4</v>
      </c>
      <c r="AW423" s="28">
        <v>0</v>
      </c>
      <c r="AX423" s="28">
        <v>0</v>
      </c>
      <c r="AY423" s="28">
        <v>0</v>
      </c>
      <c r="AZ423" s="28">
        <v>2.6457239180582002E-3</v>
      </c>
      <c r="BA423" s="28">
        <v>0</v>
      </c>
      <c r="BB423" s="28">
        <v>0.53584374113178801</v>
      </c>
      <c r="BC423" s="28">
        <v>0</v>
      </c>
      <c r="BD423" s="28">
        <v>0.15563550855369901</v>
      </c>
      <c r="BE423" s="28">
        <v>0</v>
      </c>
      <c r="BF423" s="28">
        <v>0.199298724124267</v>
      </c>
      <c r="BG423" s="28">
        <v>1.5587995984995899E-2</v>
      </c>
      <c r="BH423" s="28">
        <v>0</v>
      </c>
      <c r="BI423" s="28">
        <v>0</v>
      </c>
      <c r="BJ423" s="28">
        <v>2.7168700983411002E-3</v>
      </c>
      <c r="BK423" s="28">
        <v>9.6455721213310006E-3</v>
      </c>
      <c r="BL423" s="28">
        <v>2.27375918810424E-2</v>
      </c>
      <c r="BM423" s="28">
        <v>5.5658144299647397E-2</v>
      </c>
      <c r="BN423" s="28">
        <v>4.8308220809441602</v>
      </c>
      <c r="BO423" s="28">
        <v>54888419.539474197</v>
      </c>
    </row>
    <row r="424" spans="1:67" hidden="1" x14ac:dyDescent="0.25">
      <c r="A424" s="28" t="s">
        <v>183</v>
      </c>
      <c r="B424" s="28" t="s">
        <v>382</v>
      </c>
      <c r="C424" s="28">
        <v>2038</v>
      </c>
      <c r="D424" s="28">
        <v>0</v>
      </c>
      <c r="E424" s="28">
        <v>0</v>
      </c>
      <c r="F424" s="28">
        <v>1.85565284328347</v>
      </c>
      <c r="G424" s="28">
        <v>0.34120537738759099</v>
      </c>
      <c r="H424" s="28">
        <v>0</v>
      </c>
      <c r="I424" s="28">
        <v>0</v>
      </c>
      <c r="J424" s="28">
        <v>2.5</v>
      </c>
      <c r="K424" s="28">
        <v>7378.2</v>
      </c>
      <c r="L424" s="28">
        <v>0</v>
      </c>
      <c r="M424" s="28">
        <v>0</v>
      </c>
      <c r="N424" s="28">
        <v>0</v>
      </c>
      <c r="O424" s="28">
        <v>0</v>
      </c>
      <c r="P424" s="28">
        <v>799.6</v>
      </c>
      <c r="Q424" s="28">
        <v>4170.2746300925601</v>
      </c>
      <c r="R424" s="28">
        <v>0</v>
      </c>
      <c r="S424" s="28">
        <v>20137.302</v>
      </c>
      <c r="T424" s="28">
        <v>2474.8143586792698</v>
      </c>
      <c r="U424" s="28">
        <v>9093.2000000000007</v>
      </c>
      <c r="V424" s="28">
        <v>0</v>
      </c>
      <c r="W424" s="28">
        <v>3440.5</v>
      </c>
      <c r="X424" s="28">
        <v>1572</v>
      </c>
      <c r="Y424" s="28">
        <v>0</v>
      </c>
      <c r="Z424" s="28">
        <v>4511.6363636363603</v>
      </c>
      <c r="AA424" s="28">
        <v>152.80000000000001</v>
      </c>
      <c r="AB424" s="28">
        <v>0</v>
      </c>
      <c r="AC424" s="28">
        <v>2260.08</v>
      </c>
      <c r="AD424" s="28">
        <v>15505752.8533956</v>
      </c>
      <c r="AE424" s="28">
        <v>0</v>
      </c>
      <c r="AF424" s="28">
        <v>0</v>
      </c>
      <c r="AG424" s="28">
        <v>0</v>
      </c>
      <c r="AH424" s="28">
        <v>0</v>
      </c>
      <c r="AI424" s="28">
        <v>2567205.7552964301</v>
      </c>
      <c r="AJ424" s="28">
        <v>0</v>
      </c>
      <c r="AK424" s="28">
        <v>14988836.358772401</v>
      </c>
      <c r="AL424" s="28">
        <v>0</v>
      </c>
      <c r="AM424" s="28">
        <v>115784651.139365</v>
      </c>
      <c r="AN424" s="28">
        <v>6677550.9010873204</v>
      </c>
      <c r="AO424" s="28">
        <v>72631520.350079998</v>
      </c>
      <c r="AP424" s="28">
        <v>0</v>
      </c>
      <c r="AQ424" s="28">
        <v>4310131.10645709</v>
      </c>
      <c r="AR424" s="28">
        <v>0</v>
      </c>
      <c r="AS424" s="28">
        <v>6135584.6847430002</v>
      </c>
      <c r="AT424" s="28">
        <v>260338.43938908901</v>
      </c>
      <c r="AU424" s="28">
        <v>0</v>
      </c>
      <c r="AV424" s="29">
        <v>9.4617924539357099E-6</v>
      </c>
      <c r="AW424" s="28">
        <v>6.4914611580497494E-2</v>
      </c>
      <c r="AX424" s="28">
        <v>0</v>
      </c>
      <c r="AY424" s="28">
        <v>0</v>
      </c>
      <c r="AZ424" s="28">
        <v>0</v>
      </c>
      <c r="BA424" s="28">
        <v>0</v>
      </c>
      <c r="BB424" s="28">
        <v>1.0747570016620699E-2</v>
      </c>
      <c r="BC424" s="28">
        <v>0</v>
      </c>
      <c r="BD424" s="28">
        <v>6.2750548101266498E-2</v>
      </c>
      <c r="BE424" s="28">
        <v>0</v>
      </c>
      <c r="BF424" s="28">
        <v>0.48473077874766601</v>
      </c>
      <c r="BG424" s="28">
        <v>2.79554709243388E-2</v>
      </c>
      <c r="BH424" s="28">
        <v>0.30407081659333501</v>
      </c>
      <c r="BI424" s="28">
        <v>0</v>
      </c>
      <c r="BJ424" s="28">
        <v>1.8044301962120399E-2</v>
      </c>
      <c r="BK424" s="28">
        <v>0</v>
      </c>
      <c r="BL424" s="28">
        <v>2.5686537144961601E-2</v>
      </c>
      <c r="BM424" s="28">
        <v>1.089903136739E-3</v>
      </c>
      <c r="BN424" s="28">
        <v>64.616550810004597</v>
      </c>
      <c r="BO424" s="28">
        <v>238863831.66858599</v>
      </c>
    </row>
    <row r="425" spans="1:67" hidden="1" x14ac:dyDescent="0.25">
      <c r="A425" s="28" t="s">
        <v>184</v>
      </c>
      <c r="B425" s="28" t="s">
        <v>382</v>
      </c>
      <c r="C425" s="28">
        <v>2038</v>
      </c>
      <c r="D425" s="28">
        <v>0</v>
      </c>
      <c r="E425" s="28">
        <v>0</v>
      </c>
      <c r="F425" s="28">
        <v>1.4000106630990301</v>
      </c>
      <c r="G425" s="28">
        <v>43.333226198479302</v>
      </c>
      <c r="H425" s="28">
        <v>2.7802273597893001</v>
      </c>
      <c r="I425" s="28">
        <v>0</v>
      </c>
      <c r="J425" s="28">
        <v>3.2</v>
      </c>
      <c r="K425" s="28">
        <v>0</v>
      </c>
      <c r="L425" s="28">
        <v>0</v>
      </c>
      <c r="M425" s="28">
        <v>0</v>
      </c>
      <c r="N425" s="28">
        <v>0</v>
      </c>
      <c r="O425" s="28">
        <v>0</v>
      </c>
      <c r="P425" s="28">
        <v>4</v>
      </c>
      <c r="Q425" s="28">
        <v>21.0486</v>
      </c>
      <c r="R425" s="28">
        <v>0</v>
      </c>
      <c r="S425" s="28">
        <v>1754.2</v>
      </c>
      <c r="T425" s="28">
        <v>52.078455778632197</v>
      </c>
      <c r="U425" s="28">
        <v>0</v>
      </c>
      <c r="V425" s="28">
        <v>1538</v>
      </c>
      <c r="W425" s="28">
        <v>41.5</v>
      </c>
      <c r="X425" s="28">
        <v>0</v>
      </c>
      <c r="Y425" s="28">
        <v>0</v>
      </c>
      <c r="Z425" s="28">
        <v>326.81818181818198</v>
      </c>
      <c r="AA425" s="28">
        <v>179.5</v>
      </c>
      <c r="AB425" s="28">
        <v>0</v>
      </c>
      <c r="AC425" s="28">
        <v>0</v>
      </c>
      <c r="AD425" s="28">
        <v>0</v>
      </c>
      <c r="AE425" s="28">
        <v>0</v>
      </c>
      <c r="AF425" s="28">
        <v>0</v>
      </c>
      <c r="AG425" s="28">
        <v>0</v>
      </c>
      <c r="AH425" s="28">
        <v>0</v>
      </c>
      <c r="AI425" s="28">
        <v>13909.070400000001</v>
      </c>
      <c r="AJ425" s="28">
        <v>0</v>
      </c>
      <c r="AK425" s="28">
        <v>55620.4526014683</v>
      </c>
      <c r="AL425" s="28">
        <v>0</v>
      </c>
      <c r="AM425" s="28">
        <v>877729.65599749004</v>
      </c>
      <c r="AN425" s="28">
        <v>40964.913315472098</v>
      </c>
      <c r="AO425" s="28">
        <v>0</v>
      </c>
      <c r="AP425" s="28">
        <v>5678985.0382697498</v>
      </c>
      <c r="AQ425" s="28">
        <v>168887.10816</v>
      </c>
      <c r="AR425" s="28">
        <v>0</v>
      </c>
      <c r="AS425" s="28">
        <v>452995.35913</v>
      </c>
      <c r="AT425" s="28">
        <v>317543.27313280298</v>
      </c>
      <c r="AU425" s="28">
        <v>0</v>
      </c>
      <c r="AV425" s="28">
        <v>0</v>
      </c>
      <c r="AW425" s="28">
        <v>0</v>
      </c>
      <c r="AX425" s="28">
        <v>0</v>
      </c>
      <c r="AY425" s="28">
        <v>0</v>
      </c>
      <c r="AZ425" s="28">
        <v>0</v>
      </c>
      <c r="BA425" s="28">
        <v>0</v>
      </c>
      <c r="BB425" s="28">
        <v>1.8285445056675999E-3</v>
      </c>
      <c r="BC425" s="28">
        <v>0</v>
      </c>
      <c r="BD425" s="28">
        <v>7.3120970763914999E-3</v>
      </c>
      <c r="BE425" s="28">
        <v>0</v>
      </c>
      <c r="BF425" s="28">
        <v>0.115390007655421</v>
      </c>
      <c r="BG425" s="28">
        <v>5.3854186522887997E-3</v>
      </c>
      <c r="BH425" s="28">
        <v>0</v>
      </c>
      <c r="BI425" s="28">
        <v>0.74658309943539503</v>
      </c>
      <c r="BJ425" s="28">
        <v>2.2202604834329599E-2</v>
      </c>
      <c r="BK425" s="28">
        <v>0</v>
      </c>
      <c r="BL425" s="28">
        <v>5.95526624863527E-2</v>
      </c>
      <c r="BM425" s="28">
        <v>4.1745565354153198E-2</v>
      </c>
      <c r="BN425" s="28">
        <v>0.379429253370133</v>
      </c>
      <c r="BO425" s="28">
        <v>7606634.8710069796</v>
      </c>
    </row>
    <row r="426" spans="1:67" hidden="1" x14ac:dyDescent="0.25">
      <c r="A426" s="28" t="s">
        <v>185</v>
      </c>
      <c r="B426" s="28" t="s">
        <v>382</v>
      </c>
      <c r="C426" s="28">
        <v>2038</v>
      </c>
      <c r="D426" s="28">
        <v>0</v>
      </c>
      <c r="E426" s="28">
        <v>0</v>
      </c>
      <c r="F426" s="28">
        <v>214.726181079421</v>
      </c>
      <c r="G426" s="28">
        <v>136.68543022281699</v>
      </c>
      <c r="H426" s="28">
        <v>0</v>
      </c>
      <c r="I426" s="28">
        <v>0</v>
      </c>
      <c r="J426" s="28">
        <v>144</v>
      </c>
      <c r="K426" s="28">
        <v>5184</v>
      </c>
      <c r="L426" s="28">
        <v>0</v>
      </c>
      <c r="M426" s="28">
        <v>0</v>
      </c>
      <c r="N426" s="28">
        <v>0</v>
      </c>
      <c r="O426" s="28">
        <v>0</v>
      </c>
      <c r="P426" s="28">
        <v>1336</v>
      </c>
      <c r="Q426" s="28">
        <v>0</v>
      </c>
      <c r="R426" s="28">
        <v>0</v>
      </c>
      <c r="S426" s="28">
        <v>4240.6913989077402</v>
      </c>
      <c r="T426" s="28">
        <v>2455.5</v>
      </c>
      <c r="U426" s="28">
        <v>6594.2</v>
      </c>
      <c r="V426" s="28">
        <v>0</v>
      </c>
      <c r="W426" s="28">
        <v>71.8</v>
      </c>
      <c r="X426" s="28">
        <v>2716</v>
      </c>
      <c r="Y426" s="28">
        <v>6727.7100720402595</v>
      </c>
      <c r="Z426" s="28">
        <v>1976.9090909090801</v>
      </c>
      <c r="AA426" s="28">
        <v>2816.6586564095901</v>
      </c>
      <c r="AB426" s="28">
        <v>0</v>
      </c>
      <c r="AC426" s="28">
        <v>103390.22</v>
      </c>
      <c r="AD426" s="28">
        <v>15388224.767426699</v>
      </c>
      <c r="AE426" s="28">
        <v>0</v>
      </c>
      <c r="AF426" s="28">
        <v>0</v>
      </c>
      <c r="AG426" s="28">
        <v>0</v>
      </c>
      <c r="AH426" s="28">
        <v>0</v>
      </c>
      <c r="AI426" s="28">
        <v>2070961.559592</v>
      </c>
      <c r="AJ426" s="28">
        <v>0</v>
      </c>
      <c r="AK426" s="28">
        <v>0</v>
      </c>
      <c r="AL426" s="28">
        <v>0</v>
      </c>
      <c r="AM426" s="28">
        <v>15507383.1819747</v>
      </c>
      <c r="AN426" s="28">
        <v>93467.401169999997</v>
      </c>
      <c r="AO426" s="28">
        <v>52670871.804480001</v>
      </c>
      <c r="AP426" s="28">
        <v>0</v>
      </c>
      <c r="AQ426" s="28">
        <v>205796.86024000001</v>
      </c>
      <c r="AR426" s="28">
        <v>16659004.862040799</v>
      </c>
      <c r="AS426" s="28">
        <v>3052581.8154509999</v>
      </c>
      <c r="AT426" s="28">
        <v>5644228.3540976904</v>
      </c>
      <c r="AU426" s="28">
        <v>0</v>
      </c>
      <c r="AV426" s="28">
        <v>9.2813299189280002E-4</v>
      </c>
      <c r="AW426" s="28">
        <v>0.13813994295892701</v>
      </c>
      <c r="AX426" s="28">
        <v>0</v>
      </c>
      <c r="AY426" s="28">
        <v>0</v>
      </c>
      <c r="AZ426" s="28">
        <v>0</v>
      </c>
      <c r="BA426" s="28">
        <v>0</v>
      </c>
      <c r="BB426" s="28">
        <v>1.8591001628579001E-2</v>
      </c>
      <c r="BC426" s="28">
        <v>0</v>
      </c>
      <c r="BD426" s="28">
        <v>0</v>
      </c>
      <c r="BE426" s="28">
        <v>0</v>
      </c>
      <c r="BF426" s="28">
        <v>0.139209626878776</v>
      </c>
      <c r="BG426" s="28">
        <v>8.3905594448250003E-4</v>
      </c>
      <c r="BH426" s="28">
        <v>0.47282590010442999</v>
      </c>
      <c r="BI426" s="28">
        <v>0</v>
      </c>
      <c r="BJ426" s="28">
        <v>1.8474363979175E-3</v>
      </c>
      <c r="BK426" s="28">
        <v>0.149547723416808</v>
      </c>
      <c r="BL426" s="28">
        <v>2.7402997047226901E-2</v>
      </c>
      <c r="BM426" s="28">
        <v>5.0668182630958403E-2</v>
      </c>
      <c r="BN426" s="28">
        <v>21.272918362306498</v>
      </c>
      <c r="BO426" s="28">
        <v>111395910.826473</v>
      </c>
    </row>
    <row r="427" spans="1:67" hidden="1" x14ac:dyDescent="0.25">
      <c r="A427" s="28" t="s">
        <v>186</v>
      </c>
      <c r="B427" s="28" t="s">
        <v>382</v>
      </c>
      <c r="C427" s="28">
        <v>2038</v>
      </c>
      <c r="D427" s="28">
        <v>0</v>
      </c>
      <c r="E427" s="28">
        <v>0</v>
      </c>
      <c r="F427" s="28">
        <v>67.487853004411406</v>
      </c>
      <c r="G427" s="28">
        <v>94.311159794992193</v>
      </c>
      <c r="H427" s="28">
        <v>0</v>
      </c>
      <c r="I427" s="28">
        <v>0</v>
      </c>
      <c r="J427" s="28">
        <v>0</v>
      </c>
      <c r="K427" s="28">
        <v>474</v>
      </c>
      <c r="L427" s="28">
        <v>0</v>
      </c>
      <c r="M427" s="28">
        <v>0</v>
      </c>
      <c r="N427" s="28">
        <v>0</v>
      </c>
      <c r="O427" s="28">
        <v>0</v>
      </c>
      <c r="P427" s="28">
        <v>1723</v>
      </c>
      <c r="Q427" s="28">
        <v>4546.1903178343</v>
      </c>
      <c r="R427" s="28">
        <v>0</v>
      </c>
      <c r="S427" s="28">
        <v>295</v>
      </c>
      <c r="T427" s="28">
        <v>691.2</v>
      </c>
      <c r="U427" s="28">
        <v>0</v>
      </c>
      <c r="V427" s="28">
        <v>0</v>
      </c>
      <c r="W427" s="28">
        <v>7.5</v>
      </c>
      <c r="X427" s="28">
        <v>0</v>
      </c>
      <c r="Y427" s="28">
        <v>0</v>
      </c>
      <c r="Z427" s="28">
        <v>134</v>
      </c>
      <c r="AA427" s="28">
        <v>1</v>
      </c>
      <c r="AB427" s="28">
        <v>0</v>
      </c>
      <c r="AC427" s="28">
        <v>0</v>
      </c>
      <c r="AD427" s="28">
        <v>1069539.6672</v>
      </c>
      <c r="AE427" s="28">
        <v>0</v>
      </c>
      <c r="AF427" s="28">
        <v>0</v>
      </c>
      <c r="AG427" s="28">
        <v>0</v>
      </c>
      <c r="AH427" s="28">
        <v>0</v>
      </c>
      <c r="AI427" s="28">
        <v>4569233.4039359996</v>
      </c>
      <c r="AJ427" s="28">
        <v>0</v>
      </c>
      <c r="AK427" s="28">
        <v>18315701.891748499</v>
      </c>
      <c r="AL427" s="28">
        <v>0</v>
      </c>
      <c r="AM427" s="28">
        <v>140125</v>
      </c>
      <c r="AN427" s="28">
        <v>40838.8706322125</v>
      </c>
      <c r="AO427" s="28">
        <v>0</v>
      </c>
      <c r="AP427" s="28">
        <v>0</v>
      </c>
      <c r="AQ427" s="28">
        <v>0</v>
      </c>
      <c r="AR427" s="28">
        <v>0</v>
      </c>
      <c r="AS427" s="28">
        <v>200159.904534</v>
      </c>
      <c r="AT427" s="28">
        <v>1927.9563265872</v>
      </c>
      <c r="AU427" s="28">
        <v>0</v>
      </c>
      <c r="AV427" s="28">
        <v>0</v>
      </c>
      <c r="AW427" s="28">
        <v>4.3946111724125797E-2</v>
      </c>
      <c r="AX427" s="28">
        <v>0</v>
      </c>
      <c r="AY427" s="28">
        <v>0</v>
      </c>
      <c r="AZ427" s="28">
        <v>0</v>
      </c>
      <c r="BA427" s="28">
        <v>0</v>
      </c>
      <c r="BB427" s="28">
        <v>0.18774436126213301</v>
      </c>
      <c r="BC427" s="28">
        <v>0</v>
      </c>
      <c r="BD427" s="28">
        <v>0.75257038735904003</v>
      </c>
      <c r="BE427" s="28">
        <v>0</v>
      </c>
      <c r="BF427" s="28">
        <v>5.7575694424352002E-3</v>
      </c>
      <c r="BG427" s="28">
        <v>1.6780205788802E-3</v>
      </c>
      <c r="BH427" s="28">
        <v>0</v>
      </c>
      <c r="BI427" s="28">
        <v>0</v>
      </c>
      <c r="BJ427" s="28">
        <v>0</v>
      </c>
      <c r="BK427" s="28">
        <v>0</v>
      </c>
      <c r="BL427" s="28">
        <v>8.2243322030024005E-3</v>
      </c>
      <c r="BM427" s="29">
        <v>7.9217430382217695E-5</v>
      </c>
      <c r="BN427" s="28">
        <v>1.2076890711677399</v>
      </c>
      <c r="BO427" s="28">
        <v>24337526.694377299</v>
      </c>
    </row>
    <row r="428" spans="1:67" hidden="1" x14ac:dyDescent="0.25">
      <c r="A428" s="28" t="s">
        <v>187</v>
      </c>
      <c r="B428" s="28" t="s">
        <v>382</v>
      </c>
      <c r="C428" s="28">
        <v>2038</v>
      </c>
      <c r="D428" s="28">
        <v>0</v>
      </c>
      <c r="E428" s="28">
        <v>0</v>
      </c>
      <c r="F428" s="28">
        <v>286.93494969097299</v>
      </c>
      <c r="G428" s="28">
        <v>0</v>
      </c>
      <c r="H428" s="28">
        <v>0</v>
      </c>
      <c r="I428" s="28">
        <v>0</v>
      </c>
      <c r="J428" s="28">
        <v>1.8</v>
      </c>
      <c r="K428" s="28">
        <v>2470</v>
      </c>
      <c r="L428" s="28">
        <v>0</v>
      </c>
      <c r="M428" s="28">
        <v>0</v>
      </c>
      <c r="N428" s="28">
        <v>0</v>
      </c>
      <c r="O428" s="28">
        <v>0</v>
      </c>
      <c r="P428" s="28">
        <v>2662</v>
      </c>
      <c r="Q428" s="28">
        <v>0</v>
      </c>
      <c r="R428" s="28">
        <v>0</v>
      </c>
      <c r="S428" s="28">
        <v>4061.0075055151401</v>
      </c>
      <c r="T428" s="28">
        <v>2495.4965987122</v>
      </c>
      <c r="U428" s="28">
        <v>4522.7</v>
      </c>
      <c r="V428" s="28">
        <v>0</v>
      </c>
      <c r="W428" s="28">
        <v>55.6</v>
      </c>
      <c r="X428" s="28">
        <v>3620.9409185906102</v>
      </c>
      <c r="Y428" s="28">
        <v>0</v>
      </c>
      <c r="Z428" s="28">
        <v>804.09090909090901</v>
      </c>
      <c r="AA428" s="28">
        <v>7253.6295384615396</v>
      </c>
      <c r="AB428" s="28">
        <v>0</v>
      </c>
      <c r="AC428" s="28">
        <v>946.08</v>
      </c>
      <c r="AD428" s="28">
        <v>17517548.2559999</v>
      </c>
      <c r="AE428" s="28">
        <v>0</v>
      </c>
      <c r="AF428" s="28">
        <v>0</v>
      </c>
      <c r="AG428" s="28">
        <v>0</v>
      </c>
      <c r="AH428" s="28">
        <v>0</v>
      </c>
      <c r="AI428" s="28">
        <v>8771508.3638399895</v>
      </c>
      <c r="AJ428" s="28">
        <v>0</v>
      </c>
      <c r="AK428" s="28">
        <v>0</v>
      </c>
      <c r="AL428" s="28">
        <v>0</v>
      </c>
      <c r="AM428" s="28">
        <v>30159751.506290302</v>
      </c>
      <c r="AN428" s="28">
        <v>1629551.05516798</v>
      </c>
      <c r="AO428" s="28">
        <v>36124860.014880002</v>
      </c>
      <c r="AP428" s="28">
        <v>0</v>
      </c>
      <c r="AQ428" s="28">
        <v>56753.391360000001</v>
      </c>
      <c r="AR428" s="28">
        <v>0</v>
      </c>
      <c r="AS428" s="28">
        <v>1170457.64708</v>
      </c>
      <c r="AT428" s="28">
        <v>17482311.860233001</v>
      </c>
      <c r="AU428" s="28">
        <v>0</v>
      </c>
      <c r="AV428" s="29">
        <v>8.3787892796040496E-6</v>
      </c>
      <c r="AW428" s="28">
        <v>0.155141051002367</v>
      </c>
      <c r="AX428" s="28">
        <v>0</v>
      </c>
      <c r="AY428" s="28">
        <v>0</v>
      </c>
      <c r="AZ428" s="28">
        <v>0</v>
      </c>
      <c r="BA428" s="28">
        <v>0</v>
      </c>
      <c r="BB428" s="28">
        <v>7.7683303996384998E-2</v>
      </c>
      <c r="BC428" s="28">
        <v>0</v>
      </c>
      <c r="BD428" s="28">
        <v>0</v>
      </c>
      <c r="BE428" s="28">
        <v>0</v>
      </c>
      <c r="BF428" s="28">
        <v>0.267104475939061</v>
      </c>
      <c r="BG428" s="28">
        <v>1.44318291387715E-2</v>
      </c>
      <c r="BH428" s="28">
        <v>0.31993339867651099</v>
      </c>
      <c r="BI428" s="28">
        <v>0</v>
      </c>
      <c r="BJ428" s="28">
        <v>5.0262631818479995E-4</v>
      </c>
      <c r="BK428" s="28">
        <v>0</v>
      </c>
      <c r="BL428" s="28">
        <v>1.0365950010130701E-2</v>
      </c>
      <c r="BM428" s="28">
        <v>0.15482898612930801</v>
      </c>
      <c r="BN428" s="28">
        <v>29.721850063921298</v>
      </c>
      <c r="BO428" s="28">
        <v>112913688.174851</v>
      </c>
    </row>
    <row r="429" spans="1:67" hidden="1" x14ac:dyDescent="0.25">
      <c r="A429" s="28" t="s">
        <v>188</v>
      </c>
      <c r="B429" s="28" t="s">
        <v>382</v>
      </c>
      <c r="C429" s="28">
        <v>2038</v>
      </c>
      <c r="D429" s="28">
        <v>0</v>
      </c>
      <c r="E429" s="28">
        <v>200.3</v>
      </c>
      <c r="F429" s="28">
        <v>4335.6316112445102</v>
      </c>
      <c r="G429" s="28">
        <v>1267.9911083853401</v>
      </c>
      <c r="H429" s="28">
        <v>0</v>
      </c>
      <c r="I429" s="28">
        <v>0</v>
      </c>
      <c r="J429" s="28">
        <v>196.5</v>
      </c>
      <c r="K429" s="28">
        <v>14548.6</v>
      </c>
      <c r="L429" s="28">
        <v>0</v>
      </c>
      <c r="M429" s="28">
        <v>0</v>
      </c>
      <c r="N429" s="28">
        <v>0</v>
      </c>
      <c r="O429" s="28">
        <v>0</v>
      </c>
      <c r="P429" s="28">
        <v>685</v>
      </c>
      <c r="Q429" s="28">
        <v>57460.578579628003</v>
      </c>
      <c r="R429" s="28">
        <v>0</v>
      </c>
      <c r="S429" s="28">
        <v>44879.889603326599</v>
      </c>
      <c r="T429" s="28">
        <v>14387.570177997901</v>
      </c>
      <c r="U429" s="28">
        <v>4960</v>
      </c>
      <c r="V429" s="28">
        <v>0</v>
      </c>
      <c r="W429" s="28">
        <v>8708.9</v>
      </c>
      <c r="X429" s="28">
        <v>0</v>
      </c>
      <c r="Y429" s="28">
        <v>3441.8236164351001</v>
      </c>
      <c r="Z429" s="28">
        <v>12606.6363636363</v>
      </c>
      <c r="AA429" s="28">
        <v>33592.768649358899</v>
      </c>
      <c r="AB429" s="28">
        <v>0</v>
      </c>
      <c r="AC429" s="28">
        <v>119049.91199999901</v>
      </c>
      <c r="AD429" s="28">
        <v>50059944.986128598</v>
      </c>
      <c r="AE429" s="28">
        <v>0</v>
      </c>
      <c r="AF429" s="28">
        <v>0</v>
      </c>
      <c r="AG429" s="28">
        <v>0</v>
      </c>
      <c r="AH429" s="28">
        <v>0</v>
      </c>
      <c r="AI429" s="28">
        <v>885334.56856799999</v>
      </c>
      <c r="AJ429" s="28">
        <v>0</v>
      </c>
      <c r="AK429" s="28">
        <v>222582255.44439599</v>
      </c>
      <c r="AL429" s="28">
        <v>0</v>
      </c>
      <c r="AM429" s="28">
        <v>100861377.36873899</v>
      </c>
      <c r="AN429" s="28">
        <v>9229466.3692228291</v>
      </c>
      <c r="AO429" s="28">
        <v>39617773.824000001</v>
      </c>
      <c r="AP429" s="28">
        <v>0</v>
      </c>
      <c r="AQ429" s="28">
        <v>3866871.3874957999</v>
      </c>
      <c r="AR429" s="28">
        <v>9334960.2132019605</v>
      </c>
      <c r="AS429" s="28">
        <v>19444008.363485999</v>
      </c>
      <c r="AT429" s="28">
        <v>85012170.648032695</v>
      </c>
      <c r="AU429" s="28">
        <v>0</v>
      </c>
      <c r="AV429" s="28">
        <v>2.200499158256E-4</v>
      </c>
      <c r="AW429" s="28">
        <v>9.2529985914111906E-2</v>
      </c>
      <c r="AX429" s="28">
        <v>0</v>
      </c>
      <c r="AY429" s="28">
        <v>0</v>
      </c>
      <c r="AZ429" s="28">
        <v>0</v>
      </c>
      <c r="BA429" s="28">
        <v>0</v>
      </c>
      <c r="BB429" s="28">
        <v>1.6364379781393999E-3</v>
      </c>
      <c r="BC429" s="28">
        <v>0</v>
      </c>
      <c r="BD429" s="28">
        <v>0.41141741100011597</v>
      </c>
      <c r="BE429" s="28">
        <v>0</v>
      </c>
      <c r="BF429" s="28">
        <v>0.186430525039398</v>
      </c>
      <c r="BG429" s="28">
        <v>1.7059595118923802E-2</v>
      </c>
      <c r="BH429" s="28">
        <v>7.3228847033271302E-2</v>
      </c>
      <c r="BI429" s="28">
        <v>0</v>
      </c>
      <c r="BJ429" s="28">
        <v>7.1474620101123001E-3</v>
      </c>
      <c r="BK429" s="28">
        <v>1.7254588219697699E-2</v>
      </c>
      <c r="BL429" s="28">
        <v>3.59399879581523E-2</v>
      </c>
      <c r="BM429" s="28">
        <v>0.15713510981225001</v>
      </c>
      <c r="BN429" s="28">
        <v>96.388517052246499</v>
      </c>
      <c r="BO429" s="28">
        <v>541013213.085271</v>
      </c>
    </row>
    <row r="430" spans="1:67" hidden="1" x14ac:dyDescent="0.25">
      <c r="A430" s="28" t="s">
        <v>189</v>
      </c>
      <c r="B430" s="28" t="s">
        <v>382</v>
      </c>
      <c r="C430" s="28">
        <v>2038</v>
      </c>
      <c r="D430" s="28">
        <v>0</v>
      </c>
      <c r="E430" s="28">
        <v>0</v>
      </c>
      <c r="F430" s="28">
        <v>549.83108965197403</v>
      </c>
      <c r="G430" s="28">
        <v>10.408010523176401</v>
      </c>
      <c r="H430" s="28">
        <v>0</v>
      </c>
      <c r="I430" s="28">
        <v>0</v>
      </c>
      <c r="J430" s="28">
        <v>3</v>
      </c>
      <c r="K430" s="28">
        <v>2272</v>
      </c>
      <c r="L430" s="28">
        <v>1.5</v>
      </c>
      <c r="M430" s="28">
        <v>0</v>
      </c>
      <c r="N430" s="28">
        <v>81</v>
      </c>
      <c r="O430" s="28">
        <v>0</v>
      </c>
      <c r="P430" s="28">
        <v>267.03699999999998</v>
      </c>
      <c r="Q430" s="28">
        <v>466.692304580155</v>
      </c>
      <c r="R430" s="28">
        <v>0</v>
      </c>
      <c r="S430" s="28">
        <v>2154.10715575119</v>
      </c>
      <c r="T430" s="28">
        <v>525.9</v>
      </c>
      <c r="U430" s="28">
        <v>0</v>
      </c>
      <c r="V430" s="28">
        <v>0</v>
      </c>
      <c r="W430" s="28">
        <v>31.2</v>
      </c>
      <c r="X430" s="28">
        <v>9.2678370685623399</v>
      </c>
      <c r="Y430" s="28">
        <v>380.30403680454498</v>
      </c>
      <c r="Z430" s="28">
        <v>779.63636363636294</v>
      </c>
      <c r="AA430" s="28">
        <v>1657.2</v>
      </c>
      <c r="AB430" s="28">
        <v>0</v>
      </c>
      <c r="AC430" s="28">
        <v>0</v>
      </c>
      <c r="AD430" s="28">
        <v>16067503.309116101</v>
      </c>
      <c r="AE430" s="28">
        <v>4136.4590399999997</v>
      </c>
      <c r="AF430" s="28">
        <v>0</v>
      </c>
      <c r="AG430" s="28">
        <v>566379.20880000002</v>
      </c>
      <c r="AH430" s="28">
        <v>0</v>
      </c>
      <c r="AI430" s="28">
        <v>751993.02624551998</v>
      </c>
      <c r="AJ430" s="28">
        <v>0</v>
      </c>
      <c r="AK430" s="28">
        <v>1064347.62252217</v>
      </c>
      <c r="AL430" s="28">
        <v>0</v>
      </c>
      <c r="AM430" s="28">
        <v>8018191.6553131398</v>
      </c>
      <c r="AN430" s="28">
        <v>356619.6</v>
      </c>
      <c r="AO430" s="28">
        <v>0</v>
      </c>
      <c r="AP430" s="28">
        <v>0</v>
      </c>
      <c r="AQ430" s="28">
        <v>105227.15141999999</v>
      </c>
      <c r="AR430" s="28">
        <v>1103832.7587960199</v>
      </c>
      <c r="AS430" s="28">
        <v>1310855.0925</v>
      </c>
      <c r="AT430" s="28">
        <v>3683172.1699636001</v>
      </c>
      <c r="AU430" s="28">
        <v>0</v>
      </c>
      <c r="AV430" s="28">
        <v>0</v>
      </c>
      <c r="AW430" s="28">
        <v>0.48641855736859901</v>
      </c>
      <c r="AX430" s="28">
        <v>1.2522483425959999E-4</v>
      </c>
      <c r="AY430" s="28">
        <v>0</v>
      </c>
      <c r="AZ430" s="28">
        <v>1.7146245584511999E-2</v>
      </c>
      <c r="BA430" s="28">
        <v>0</v>
      </c>
      <c r="BB430" s="28">
        <v>2.2765413887922501E-2</v>
      </c>
      <c r="BC430" s="28">
        <v>0</v>
      </c>
      <c r="BD430" s="28">
        <v>3.2221461239233203E-2</v>
      </c>
      <c r="BE430" s="28">
        <v>0</v>
      </c>
      <c r="BF430" s="28">
        <v>0.24273822401950401</v>
      </c>
      <c r="BG430" s="28">
        <v>1.0796101175404599E-2</v>
      </c>
      <c r="BH430" s="28">
        <v>0</v>
      </c>
      <c r="BI430" s="28">
        <v>0</v>
      </c>
      <c r="BJ430" s="28">
        <v>3.1855875928579001E-3</v>
      </c>
      <c r="BK430" s="28">
        <v>3.34168120447891E-2</v>
      </c>
      <c r="BL430" s="28">
        <v>3.9684089727329702E-2</v>
      </c>
      <c r="BM430" s="28">
        <v>0.111502282525587</v>
      </c>
      <c r="BN430" s="28">
        <v>20.1625506603724</v>
      </c>
      <c r="BO430" s="28">
        <v>33032258.053716499</v>
      </c>
    </row>
    <row r="431" spans="1:67" hidden="1" x14ac:dyDescent="0.25">
      <c r="A431" s="28" t="s">
        <v>191</v>
      </c>
      <c r="B431" s="28" t="s">
        <v>382</v>
      </c>
      <c r="C431" s="28">
        <v>2038</v>
      </c>
      <c r="D431" s="28">
        <v>0</v>
      </c>
      <c r="E431" s="28">
        <v>1910.4876045489</v>
      </c>
      <c r="F431" s="28">
        <v>1279.11465817097</v>
      </c>
      <c r="G431" s="28">
        <v>1.00695343251301E-2</v>
      </c>
      <c r="H431" s="28">
        <v>0</v>
      </c>
      <c r="I431" s="28">
        <v>0</v>
      </c>
      <c r="J431" s="28">
        <v>0</v>
      </c>
      <c r="K431" s="28">
        <v>0</v>
      </c>
      <c r="L431" s="28">
        <v>0</v>
      </c>
      <c r="M431" s="28">
        <v>0</v>
      </c>
      <c r="N431" s="28">
        <v>0</v>
      </c>
      <c r="O431" s="28">
        <v>0</v>
      </c>
      <c r="P431" s="28">
        <v>861</v>
      </c>
      <c r="Q431" s="28">
        <v>414.69093951115099</v>
      </c>
      <c r="R431" s="28">
        <v>0</v>
      </c>
      <c r="S431" s="28">
        <v>10024</v>
      </c>
      <c r="T431" s="28">
        <v>4192.3</v>
      </c>
      <c r="U431" s="28">
        <v>3568</v>
      </c>
      <c r="V431" s="28">
        <v>5200</v>
      </c>
      <c r="W431" s="28">
        <v>377.05442976413099</v>
      </c>
      <c r="X431" s="28">
        <v>3504.2833150016099</v>
      </c>
      <c r="Y431" s="28">
        <v>4.8730006836712603</v>
      </c>
      <c r="Z431" s="28">
        <v>3167.45454545454</v>
      </c>
      <c r="AA431" s="28">
        <v>6884.6635431328896</v>
      </c>
      <c r="AB431" s="28">
        <v>0</v>
      </c>
      <c r="AC431" s="28">
        <v>0</v>
      </c>
      <c r="AD431" s="28">
        <v>0</v>
      </c>
      <c r="AE431" s="28">
        <v>0</v>
      </c>
      <c r="AF431" s="28">
        <v>0</v>
      </c>
      <c r="AG431" s="28">
        <v>0</v>
      </c>
      <c r="AH431" s="28">
        <v>0</v>
      </c>
      <c r="AI431" s="28">
        <v>1248676.26504</v>
      </c>
      <c r="AJ431" s="28">
        <v>0</v>
      </c>
      <c r="AK431" s="28">
        <v>1492595.4353660101</v>
      </c>
      <c r="AL431" s="28">
        <v>0</v>
      </c>
      <c r="AM431" s="28">
        <v>50980959.532822698</v>
      </c>
      <c r="AN431" s="28">
        <v>371155.52815998299</v>
      </c>
      <c r="AO431" s="28">
        <v>28499237.299199998</v>
      </c>
      <c r="AP431" s="28">
        <v>18748745.869600601</v>
      </c>
      <c r="AQ431" s="28">
        <v>848797.81210693601</v>
      </c>
      <c r="AR431" s="28">
        <v>11853.1647502417</v>
      </c>
      <c r="AS431" s="28">
        <v>4604622.5581049901</v>
      </c>
      <c r="AT431" s="28">
        <v>13547587.776768399</v>
      </c>
      <c r="AU431" s="28">
        <v>0</v>
      </c>
      <c r="AV431" s="28">
        <v>0</v>
      </c>
      <c r="AW431" s="28">
        <v>0</v>
      </c>
      <c r="AX431" s="28">
        <v>0</v>
      </c>
      <c r="AY431" s="28">
        <v>0</v>
      </c>
      <c r="AZ431" s="28">
        <v>0</v>
      </c>
      <c r="BA431" s="28">
        <v>0</v>
      </c>
      <c r="BB431" s="28">
        <v>1.03750092718392E-2</v>
      </c>
      <c r="BC431" s="28">
        <v>0</v>
      </c>
      <c r="BD431" s="28">
        <v>1.24016864215251E-2</v>
      </c>
      <c r="BE431" s="28">
        <v>0</v>
      </c>
      <c r="BF431" s="28">
        <v>0.42359091995982701</v>
      </c>
      <c r="BG431" s="28">
        <v>3.0838594067700998E-3</v>
      </c>
      <c r="BH431" s="28">
        <v>0.23679464365415301</v>
      </c>
      <c r="BI431" s="28">
        <v>0.15577969861245999</v>
      </c>
      <c r="BJ431" s="28">
        <v>7.0524966455129999E-3</v>
      </c>
      <c r="BK431" s="29">
        <v>9.8485650466381295E-5</v>
      </c>
      <c r="BL431" s="28">
        <v>3.8258917119826E-2</v>
      </c>
      <c r="BM431" s="28">
        <v>0.112564283257619</v>
      </c>
      <c r="BN431" s="28">
        <v>18.6543747900159</v>
      </c>
      <c r="BO431" s="28">
        <v>120354231.241919</v>
      </c>
    </row>
    <row r="432" spans="1:67" hidden="1" x14ac:dyDescent="0.25">
      <c r="A432" s="28" t="s">
        <v>190</v>
      </c>
      <c r="B432" s="28" t="s">
        <v>382</v>
      </c>
      <c r="C432" s="28">
        <v>2038</v>
      </c>
      <c r="D432" s="28">
        <v>0</v>
      </c>
      <c r="E432" s="28">
        <v>0</v>
      </c>
      <c r="F432" s="28">
        <v>0</v>
      </c>
      <c r="G432" s="28">
        <v>89.897816973144401</v>
      </c>
      <c r="H432" s="28">
        <v>0</v>
      </c>
      <c r="I432" s="28">
        <v>0</v>
      </c>
      <c r="J432" s="28">
        <v>20</v>
      </c>
      <c r="K432" s="28">
        <v>0</v>
      </c>
      <c r="L432" s="28">
        <v>0</v>
      </c>
      <c r="M432" s="28">
        <v>0</v>
      </c>
      <c r="N432" s="28">
        <v>0</v>
      </c>
      <c r="O432" s="28">
        <v>0</v>
      </c>
      <c r="P432" s="28">
        <v>282</v>
      </c>
      <c r="Q432" s="28">
        <v>729.30399999999997</v>
      </c>
      <c r="R432" s="28">
        <v>0</v>
      </c>
      <c r="S432" s="28">
        <v>0</v>
      </c>
      <c r="T432" s="28">
        <v>0</v>
      </c>
      <c r="U432" s="28">
        <v>0</v>
      </c>
      <c r="V432" s="28">
        <v>0</v>
      </c>
      <c r="W432" s="28">
        <v>22.2</v>
      </c>
      <c r="X432" s="28">
        <v>0</v>
      </c>
      <c r="Y432" s="28">
        <v>0</v>
      </c>
      <c r="Z432" s="28">
        <v>294.09090909090901</v>
      </c>
      <c r="AA432" s="28">
        <v>126.5</v>
      </c>
      <c r="AB432" s="28">
        <v>0</v>
      </c>
      <c r="AC432" s="28">
        <v>0</v>
      </c>
      <c r="AD432" s="28">
        <v>0</v>
      </c>
      <c r="AE432" s="28">
        <v>0</v>
      </c>
      <c r="AF432" s="28">
        <v>0</v>
      </c>
      <c r="AG432" s="28">
        <v>0</v>
      </c>
      <c r="AH432" s="28">
        <v>0</v>
      </c>
      <c r="AI432" s="28">
        <v>1340032.757856</v>
      </c>
      <c r="AJ432" s="28">
        <v>19132873.329999998</v>
      </c>
      <c r="AK432" s="28">
        <v>2686635.3316049799</v>
      </c>
      <c r="AL432" s="28">
        <v>0</v>
      </c>
      <c r="AM432" s="28">
        <v>0</v>
      </c>
      <c r="AN432" s="28">
        <v>0</v>
      </c>
      <c r="AO432" s="28">
        <v>0</v>
      </c>
      <c r="AP432" s="28">
        <v>0</v>
      </c>
      <c r="AQ432" s="28">
        <v>41649.666239999999</v>
      </c>
      <c r="AR432" s="28">
        <v>0</v>
      </c>
      <c r="AS432" s="28">
        <v>382473.84619499999</v>
      </c>
      <c r="AT432" s="28">
        <v>204570.12835300199</v>
      </c>
      <c r="AU432" s="28">
        <v>0</v>
      </c>
      <c r="AV432" s="28">
        <v>0</v>
      </c>
      <c r="AW432" s="28">
        <v>0</v>
      </c>
      <c r="AX432" s="28">
        <v>0</v>
      </c>
      <c r="AY432" s="28">
        <v>0</v>
      </c>
      <c r="AZ432" s="28">
        <v>0</v>
      </c>
      <c r="BA432" s="28">
        <v>0</v>
      </c>
      <c r="BB432" s="28">
        <v>5.6331743589302402E-2</v>
      </c>
      <c r="BC432" s="28">
        <v>0.80429982642855702</v>
      </c>
      <c r="BD432" s="28">
        <v>0.11293966638552499</v>
      </c>
      <c r="BE432" s="28">
        <v>0</v>
      </c>
      <c r="BF432" s="28">
        <v>0</v>
      </c>
      <c r="BG432" s="28">
        <v>0</v>
      </c>
      <c r="BH432" s="28">
        <v>0</v>
      </c>
      <c r="BI432" s="28">
        <v>0</v>
      </c>
      <c r="BJ432" s="28">
        <v>1.7508514664712001E-3</v>
      </c>
      <c r="BK432" s="28">
        <v>0</v>
      </c>
      <c r="BL432" s="28">
        <v>1.60782775698281E-2</v>
      </c>
      <c r="BM432" s="28">
        <v>8.5996345603144998E-3</v>
      </c>
      <c r="BO432" s="28">
        <v>23788235.0602489</v>
      </c>
    </row>
    <row r="433" spans="1:67" hidden="1" x14ac:dyDescent="0.25">
      <c r="A433" s="28" t="s">
        <v>192</v>
      </c>
      <c r="B433" s="28" t="s">
        <v>382</v>
      </c>
      <c r="C433" s="28">
        <v>2038</v>
      </c>
      <c r="D433" s="28">
        <v>0</v>
      </c>
      <c r="E433" s="28">
        <v>0</v>
      </c>
      <c r="F433" s="28">
        <v>28.497363919933601</v>
      </c>
      <c r="G433" s="28">
        <v>0</v>
      </c>
      <c r="H433" s="28">
        <v>0</v>
      </c>
      <c r="I433" s="28">
        <v>0</v>
      </c>
      <c r="J433" s="28">
        <v>0</v>
      </c>
      <c r="K433" s="28">
        <v>0</v>
      </c>
      <c r="L433" s="28">
        <v>0</v>
      </c>
      <c r="M433" s="28">
        <v>0</v>
      </c>
      <c r="N433" s="28">
        <v>0</v>
      </c>
      <c r="O433" s="28">
        <v>0</v>
      </c>
      <c r="P433" s="28">
        <v>22491.26</v>
      </c>
      <c r="Q433" s="28">
        <v>2644.6392999999998</v>
      </c>
      <c r="R433" s="28">
        <v>0</v>
      </c>
      <c r="S433" s="28">
        <v>2635.6</v>
      </c>
      <c r="T433" s="28">
        <v>124.8</v>
      </c>
      <c r="U433" s="28">
        <v>1163</v>
      </c>
      <c r="V433" s="28">
        <v>0</v>
      </c>
      <c r="W433" s="28">
        <v>69.099999999999994</v>
      </c>
      <c r="X433" s="28">
        <v>314</v>
      </c>
      <c r="Y433" s="28">
        <v>0.33331138745664801</v>
      </c>
      <c r="Z433" s="28">
        <v>946.63636363636397</v>
      </c>
      <c r="AA433" s="28">
        <v>274.28869589145</v>
      </c>
      <c r="AB433" s="28">
        <v>0</v>
      </c>
      <c r="AC433" s="28">
        <v>0</v>
      </c>
      <c r="AD433" s="28">
        <v>0</v>
      </c>
      <c r="AE433" s="28">
        <v>0</v>
      </c>
      <c r="AF433" s="28">
        <v>0</v>
      </c>
      <c r="AG433" s="28">
        <v>0</v>
      </c>
      <c r="AH433" s="28">
        <v>0</v>
      </c>
      <c r="AI433" s="28">
        <v>88992622.850045606</v>
      </c>
      <c r="AJ433" s="28">
        <v>9851999.9423999991</v>
      </c>
      <c r="AK433" s="28">
        <v>7177849.8985710796</v>
      </c>
      <c r="AL433" s="28">
        <v>0</v>
      </c>
      <c r="AM433" s="28">
        <v>5940321.7623270098</v>
      </c>
      <c r="AN433" s="28">
        <v>0</v>
      </c>
      <c r="AO433" s="28">
        <v>9289409.4671999998</v>
      </c>
      <c r="AP433" s="28">
        <v>0</v>
      </c>
      <c r="AQ433" s="28">
        <v>316262.85024</v>
      </c>
      <c r="AR433" s="28">
        <v>784.75825822324998</v>
      </c>
      <c r="AS433" s="28">
        <v>1181939.0932740001</v>
      </c>
      <c r="AT433" s="28">
        <v>495727.49146770802</v>
      </c>
      <c r="AU433" s="28">
        <v>0</v>
      </c>
      <c r="AV433" s="28">
        <v>0</v>
      </c>
      <c r="AW433" s="28">
        <v>0</v>
      </c>
      <c r="AX433" s="28">
        <v>0</v>
      </c>
      <c r="AY433" s="28">
        <v>0</v>
      </c>
      <c r="AZ433" s="28">
        <v>0</v>
      </c>
      <c r="BA433" s="28">
        <v>0</v>
      </c>
      <c r="BB433" s="28">
        <v>0.72206773371717103</v>
      </c>
      <c r="BC433" s="28">
        <v>7.9937089650423995E-2</v>
      </c>
      <c r="BD433" s="28">
        <v>5.8239589341652798E-2</v>
      </c>
      <c r="BE433" s="28">
        <v>0</v>
      </c>
      <c r="BF433" s="28">
        <v>4.81985420263637E-2</v>
      </c>
      <c r="BG433" s="28">
        <v>0</v>
      </c>
      <c r="BH433" s="28">
        <v>7.5372346906263807E-2</v>
      </c>
      <c r="BI433" s="28">
        <v>0</v>
      </c>
      <c r="BJ433" s="28">
        <v>2.5660913480045002E-3</v>
      </c>
      <c r="BK433" s="29">
        <v>6.3673661802946404E-6</v>
      </c>
      <c r="BL433" s="28">
        <v>9.5900093192010007E-3</v>
      </c>
      <c r="BM433" s="28">
        <v>4.0222303247374998E-3</v>
      </c>
      <c r="BN433" s="28">
        <v>2.4484879767562302</v>
      </c>
      <c r="BO433" s="28">
        <v>123246918.113783</v>
      </c>
    </row>
    <row r="434" spans="1:67" hidden="1" x14ac:dyDescent="0.25">
      <c r="A434" s="28" t="s">
        <v>194</v>
      </c>
      <c r="B434" s="28" t="s">
        <v>382</v>
      </c>
      <c r="C434" s="28">
        <v>2038</v>
      </c>
      <c r="D434" s="28">
        <v>0</v>
      </c>
      <c r="E434" s="28">
        <v>191.96158388848499</v>
      </c>
      <c r="F434" s="28">
        <v>100.404235524874</v>
      </c>
      <c r="G434" s="28">
        <v>0.13265306122449</v>
      </c>
      <c r="H434" s="28">
        <v>0</v>
      </c>
      <c r="I434" s="28">
        <v>0</v>
      </c>
      <c r="J434" s="28">
        <v>59.7</v>
      </c>
      <c r="K434" s="28">
        <v>4597.5</v>
      </c>
      <c r="L434" s="28">
        <v>0</v>
      </c>
      <c r="M434" s="28">
        <v>0</v>
      </c>
      <c r="N434" s="28">
        <v>0</v>
      </c>
      <c r="O434" s="28">
        <v>0</v>
      </c>
      <c r="P434" s="28">
        <v>337.20499999999998</v>
      </c>
      <c r="Q434" s="28">
        <v>2697.6821807784099</v>
      </c>
      <c r="R434" s="28">
        <v>0</v>
      </c>
      <c r="S434" s="28">
        <v>3426.5</v>
      </c>
      <c r="T434" s="28">
        <v>3087.2612813084702</v>
      </c>
      <c r="U434" s="28">
        <v>1201.0999999999999</v>
      </c>
      <c r="V434" s="28">
        <v>0</v>
      </c>
      <c r="W434" s="28">
        <v>224.1</v>
      </c>
      <c r="X434" s="28">
        <v>0</v>
      </c>
      <c r="Y434" s="28">
        <v>1735.7429204779901</v>
      </c>
      <c r="Z434" s="28">
        <v>1336.8181818181799</v>
      </c>
      <c r="AA434" s="28">
        <v>3153.1425121054099</v>
      </c>
      <c r="AB434" s="28">
        <v>0</v>
      </c>
      <c r="AC434" s="28">
        <v>100144.3688</v>
      </c>
      <c r="AD434" s="28">
        <v>22300314.8153411</v>
      </c>
      <c r="AE434" s="28">
        <v>0</v>
      </c>
      <c r="AF434" s="28">
        <v>0</v>
      </c>
      <c r="AG434" s="28">
        <v>0</v>
      </c>
      <c r="AH434" s="28">
        <v>0</v>
      </c>
      <c r="AI434" s="28">
        <v>1883347.3204548</v>
      </c>
      <c r="AJ434" s="28">
        <v>0</v>
      </c>
      <c r="AK434" s="28">
        <v>10454079.849507499</v>
      </c>
      <c r="AL434" s="28">
        <v>0</v>
      </c>
      <c r="AM434" s="28">
        <v>8826519.7257940006</v>
      </c>
      <c r="AN434" s="28">
        <v>2236123.04464701</v>
      </c>
      <c r="AO434" s="28">
        <v>9593731.4798399992</v>
      </c>
      <c r="AP434" s="28">
        <v>0</v>
      </c>
      <c r="AQ434" s="28">
        <v>272159.23392000003</v>
      </c>
      <c r="AR434" s="28">
        <v>4180115.6207161499</v>
      </c>
      <c r="AS434" s="28">
        <v>1807581.0119638599</v>
      </c>
      <c r="AT434" s="28">
        <v>6565426.79650898</v>
      </c>
      <c r="AU434" s="28">
        <v>0</v>
      </c>
      <c r="AV434" s="28">
        <v>1.4679718450667999E-3</v>
      </c>
      <c r="AW434" s="28">
        <v>0.32689041508091099</v>
      </c>
      <c r="AX434" s="28">
        <v>0</v>
      </c>
      <c r="AY434" s="28">
        <v>0</v>
      </c>
      <c r="AZ434" s="28">
        <v>0</v>
      </c>
      <c r="BA434" s="28">
        <v>0</v>
      </c>
      <c r="BB434" s="28">
        <v>2.7607152294615401E-2</v>
      </c>
      <c r="BC434" s="28">
        <v>0</v>
      </c>
      <c r="BD434" s="28">
        <v>0.15324171562562899</v>
      </c>
      <c r="BE434" s="28">
        <v>0</v>
      </c>
      <c r="BF434" s="28">
        <v>0.129384034296222</v>
      </c>
      <c r="BG434" s="28">
        <v>3.2778335027530497E-2</v>
      </c>
      <c r="BH434" s="28">
        <v>0.14063025080983399</v>
      </c>
      <c r="BI434" s="28">
        <v>0</v>
      </c>
      <c r="BJ434" s="28">
        <v>3.9894613901597003E-3</v>
      </c>
      <c r="BK434" s="28">
        <v>6.1274459201898099E-2</v>
      </c>
      <c r="BL434" s="28">
        <v>2.6496527613446601E-2</v>
      </c>
      <c r="BM434" s="28">
        <v>9.6239676814684705E-2</v>
      </c>
      <c r="BN434" s="28">
        <v>26.7847781943047</v>
      </c>
      <c r="BO434" s="28">
        <v>68219543.267493501</v>
      </c>
    </row>
    <row r="435" spans="1:67" hidden="1" x14ac:dyDescent="0.25">
      <c r="A435" s="28" t="s">
        <v>193</v>
      </c>
      <c r="B435" s="28" t="s">
        <v>382</v>
      </c>
      <c r="C435" s="28">
        <v>2038</v>
      </c>
      <c r="D435" s="28">
        <v>0</v>
      </c>
      <c r="E435" s="28">
        <v>0</v>
      </c>
      <c r="F435" s="28">
        <v>0.148952762061517</v>
      </c>
      <c r="G435" s="28">
        <v>6.0981586256554999E-3</v>
      </c>
      <c r="H435" s="28">
        <v>0</v>
      </c>
      <c r="I435" s="28">
        <v>0</v>
      </c>
      <c r="J435" s="28">
        <v>0</v>
      </c>
      <c r="K435" s="28">
        <v>10630</v>
      </c>
      <c r="L435" s="28">
        <v>0</v>
      </c>
      <c r="M435" s="28">
        <v>0</v>
      </c>
      <c r="N435" s="28">
        <v>0</v>
      </c>
      <c r="O435" s="28">
        <v>0</v>
      </c>
      <c r="P435" s="28">
        <v>246</v>
      </c>
      <c r="Q435" s="28">
        <v>1561.0127463460001</v>
      </c>
      <c r="R435" s="28">
        <v>0</v>
      </c>
      <c r="S435" s="28">
        <v>0</v>
      </c>
      <c r="T435" s="28">
        <v>1093.4000000000001</v>
      </c>
      <c r="U435" s="28">
        <v>0</v>
      </c>
      <c r="V435" s="28">
        <v>0</v>
      </c>
      <c r="W435" s="28">
        <v>5.4</v>
      </c>
      <c r="X435" s="28">
        <v>0</v>
      </c>
      <c r="Y435" s="28">
        <v>0.46598563408652</v>
      </c>
      <c r="Z435" s="28">
        <v>369.27272727272702</v>
      </c>
      <c r="AA435" s="28">
        <v>1237.62615037158</v>
      </c>
      <c r="AB435" s="28">
        <v>0</v>
      </c>
      <c r="AC435" s="28">
        <v>0</v>
      </c>
      <c r="AD435" s="28">
        <v>0</v>
      </c>
      <c r="AE435" s="28">
        <v>0</v>
      </c>
      <c r="AF435" s="28">
        <v>0</v>
      </c>
      <c r="AG435" s="28">
        <v>0</v>
      </c>
      <c r="AH435" s="28">
        <v>0</v>
      </c>
      <c r="AI435" s="28">
        <v>1991034.5915999999</v>
      </c>
      <c r="AJ435" s="28">
        <v>0</v>
      </c>
      <c r="AK435" s="28">
        <v>5437476.1599101899</v>
      </c>
      <c r="AL435" s="28">
        <v>0</v>
      </c>
      <c r="AM435" s="28">
        <v>0</v>
      </c>
      <c r="AN435" s="28">
        <v>138690.03214918901</v>
      </c>
      <c r="AO435" s="28">
        <v>0</v>
      </c>
      <c r="AP435" s="28">
        <v>0</v>
      </c>
      <c r="AQ435" s="28">
        <v>24715.186559999998</v>
      </c>
      <c r="AR435" s="28">
        <v>1011.15507517539</v>
      </c>
      <c r="AS435" s="28">
        <v>499962.38282599999</v>
      </c>
      <c r="AT435" s="28">
        <v>2316294.9352247301</v>
      </c>
      <c r="AU435" s="28">
        <v>0</v>
      </c>
      <c r="AV435" s="28">
        <v>0</v>
      </c>
      <c r="AW435" s="28">
        <v>0</v>
      </c>
      <c r="AX435" s="28">
        <v>0</v>
      </c>
      <c r="AY435" s="28">
        <v>0</v>
      </c>
      <c r="AZ435" s="28">
        <v>0</v>
      </c>
      <c r="BA435" s="28">
        <v>0</v>
      </c>
      <c r="BB435" s="28">
        <v>0.191276713601985</v>
      </c>
      <c r="BC435" s="28">
        <v>0</v>
      </c>
      <c r="BD435" s="28">
        <v>0.52237292839848104</v>
      </c>
      <c r="BE435" s="28">
        <v>0</v>
      </c>
      <c r="BF435" s="28">
        <v>0</v>
      </c>
      <c r="BG435" s="28">
        <v>1.33238134941354E-2</v>
      </c>
      <c r="BH435" s="28">
        <v>0</v>
      </c>
      <c r="BI435" s="28">
        <v>0</v>
      </c>
      <c r="BJ435" s="28">
        <v>2.3743633994111999E-3</v>
      </c>
      <c r="BK435" s="29">
        <v>9.7140662717513105E-5</v>
      </c>
      <c r="BL435" s="28">
        <v>4.8030889023743903E-2</v>
      </c>
      <c r="BM435" s="28">
        <v>0.222524151419525</v>
      </c>
      <c r="BN435" s="28">
        <v>9.2633283083438198E-2</v>
      </c>
      <c r="BO435" s="28">
        <v>10409184.4433452</v>
      </c>
    </row>
    <row r="436" spans="1:67" hidden="1" x14ac:dyDescent="0.25">
      <c r="A436" s="28" t="s">
        <v>195</v>
      </c>
      <c r="B436" s="28" t="s">
        <v>382</v>
      </c>
      <c r="C436" s="28">
        <v>2038</v>
      </c>
      <c r="D436" s="28">
        <v>0</v>
      </c>
      <c r="E436" s="28">
        <v>9.8599999999999993E-2</v>
      </c>
      <c r="F436" s="28">
        <v>305.24137660991403</v>
      </c>
      <c r="G436" s="28">
        <v>673.64332566329495</v>
      </c>
      <c r="H436" s="28">
        <v>0</v>
      </c>
      <c r="I436" s="28">
        <v>0</v>
      </c>
      <c r="J436" s="28">
        <v>0</v>
      </c>
      <c r="K436" s="28">
        <v>2891</v>
      </c>
      <c r="L436" s="28">
        <v>0</v>
      </c>
      <c r="M436" s="28">
        <v>0</v>
      </c>
      <c r="N436" s="28">
        <v>0</v>
      </c>
      <c r="O436" s="28">
        <v>0</v>
      </c>
      <c r="P436" s="28">
        <v>308.3</v>
      </c>
      <c r="Q436" s="28">
        <v>10361.162724952599</v>
      </c>
      <c r="R436" s="28">
        <v>0</v>
      </c>
      <c r="S436" s="28">
        <v>94</v>
      </c>
      <c r="T436" s="28">
        <v>150</v>
      </c>
      <c r="U436" s="28">
        <v>0</v>
      </c>
      <c r="V436" s="28">
        <v>0</v>
      </c>
      <c r="W436" s="28">
        <v>0</v>
      </c>
      <c r="X436" s="28">
        <v>0</v>
      </c>
      <c r="Y436" s="28">
        <v>0</v>
      </c>
      <c r="Z436" s="28">
        <v>73.090909090909093</v>
      </c>
      <c r="AA436" s="28">
        <v>92</v>
      </c>
      <c r="AB436" s="28">
        <v>0</v>
      </c>
      <c r="AC436" s="28">
        <v>0</v>
      </c>
      <c r="AD436" s="28">
        <v>19848206.7216</v>
      </c>
      <c r="AE436" s="28">
        <v>0</v>
      </c>
      <c r="AF436" s="28">
        <v>0</v>
      </c>
      <c r="AG436" s="28">
        <v>0</v>
      </c>
      <c r="AH436" s="28">
        <v>0</v>
      </c>
      <c r="AI436" s="28">
        <v>893051.88866399997</v>
      </c>
      <c r="AJ436" s="28">
        <v>0</v>
      </c>
      <c r="AK436" s="28">
        <v>43003669.385484003</v>
      </c>
      <c r="AL436" s="28">
        <v>0</v>
      </c>
      <c r="AM436" s="28">
        <v>246841.36799999999</v>
      </c>
      <c r="AN436" s="28">
        <v>196579.05379999999</v>
      </c>
      <c r="AO436" s="28">
        <v>0</v>
      </c>
      <c r="AP436" s="28">
        <v>0</v>
      </c>
      <c r="AQ436" s="28">
        <v>0</v>
      </c>
      <c r="AR436" s="28">
        <v>0</v>
      </c>
      <c r="AS436" s="28">
        <v>118009.807281</v>
      </c>
      <c r="AT436" s="28">
        <v>187036.30304604999</v>
      </c>
      <c r="AU436" s="28">
        <v>0</v>
      </c>
      <c r="AV436" s="28">
        <v>0</v>
      </c>
      <c r="AW436" s="28">
        <v>0.30775565260441101</v>
      </c>
      <c r="AX436" s="28">
        <v>0</v>
      </c>
      <c r="AY436" s="28">
        <v>0</v>
      </c>
      <c r="AZ436" s="28">
        <v>0</v>
      </c>
      <c r="BA436" s="28">
        <v>0</v>
      </c>
      <c r="BB436" s="28">
        <v>1.3847183811638301E-2</v>
      </c>
      <c r="BC436" s="28">
        <v>0</v>
      </c>
      <c r="BD436" s="28">
        <v>0.666791842797128</v>
      </c>
      <c r="BE436" s="28">
        <v>0</v>
      </c>
      <c r="BF436" s="28">
        <v>3.8273899180993999E-3</v>
      </c>
      <c r="BG436" s="28">
        <v>3.0480494202400001E-3</v>
      </c>
      <c r="BH436" s="28">
        <v>0</v>
      </c>
      <c r="BI436" s="28">
        <v>0</v>
      </c>
      <c r="BJ436" s="28">
        <v>0</v>
      </c>
      <c r="BK436" s="28">
        <v>0</v>
      </c>
      <c r="BL436" s="28">
        <v>1.8297968054695999E-3</v>
      </c>
      <c r="BM436" s="28">
        <v>2.9000846430127002E-3</v>
      </c>
      <c r="BN436" s="28">
        <v>20.818630386610099</v>
      </c>
      <c r="BO436" s="28">
        <v>64493394.527875103</v>
      </c>
    </row>
    <row r="437" spans="1:67" hidden="1" x14ac:dyDescent="0.25">
      <c r="A437" s="28" t="s">
        <v>146</v>
      </c>
      <c r="B437" s="28" t="s">
        <v>382</v>
      </c>
      <c r="C437" s="28">
        <v>2040</v>
      </c>
      <c r="D437" s="28">
        <v>0</v>
      </c>
      <c r="E437" s="28">
        <v>0</v>
      </c>
      <c r="F437" s="28">
        <v>77.439866120835703</v>
      </c>
      <c r="G437" s="28">
        <v>6.6680143734154998E-3</v>
      </c>
      <c r="H437" s="28">
        <v>0</v>
      </c>
      <c r="I437" s="28">
        <v>0</v>
      </c>
      <c r="J437" s="28">
        <v>0</v>
      </c>
      <c r="K437" s="28">
        <v>4730.3</v>
      </c>
      <c r="L437" s="28">
        <v>0</v>
      </c>
      <c r="M437" s="28">
        <v>0</v>
      </c>
      <c r="N437" s="28">
        <v>0</v>
      </c>
      <c r="O437" s="28">
        <v>0</v>
      </c>
      <c r="P437" s="28">
        <v>3144</v>
      </c>
      <c r="Q437" s="28">
        <v>0</v>
      </c>
      <c r="R437" s="28">
        <v>0</v>
      </c>
      <c r="S437" s="28">
        <v>9623.5</v>
      </c>
      <c r="T437" s="28">
        <v>2332.7597796381201</v>
      </c>
      <c r="U437" s="28">
        <v>5525.4</v>
      </c>
      <c r="V437" s="28">
        <v>0</v>
      </c>
      <c r="W437" s="28">
        <v>291.29999999999899</v>
      </c>
      <c r="X437" s="28">
        <v>0</v>
      </c>
      <c r="Y437" s="28">
        <v>1010.31857453754</v>
      </c>
      <c r="Z437" s="28">
        <v>686</v>
      </c>
      <c r="AA437" s="28">
        <v>617.52205132418499</v>
      </c>
      <c r="AB437" s="28">
        <v>0</v>
      </c>
      <c r="AC437" s="28">
        <v>0</v>
      </c>
      <c r="AD437" s="28">
        <v>32965740.76176</v>
      </c>
      <c r="AE437" s="28">
        <v>0</v>
      </c>
      <c r="AF437" s="28">
        <v>0</v>
      </c>
      <c r="AG437" s="28">
        <v>0</v>
      </c>
      <c r="AH437" s="28">
        <v>0</v>
      </c>
      <c r="AI437" s="28">
        <v>8518086.4723679908</v>
      </c>
      <c r="AJ437" s="28">
        <v>0</v>
      </c>
      <c r="AK437" s="28">
        <v>0</v>
      </c>
      <c r="AL437" s="28">
        <v>0</v>
      </c>
      <c r="AM437" s="28">
        <v>14957165.102205601</v>
      </c>
      <c r="AN437" s="28">
        <v>4715688.5983814001</v>
      </c>
      <c r="AO437" s="28">
        <v>44133880.541759998</v>
      </c>
      <c r="AP437" s="28">
        <v>0</v>
      </c>
      <c r="AQ437" s="28">
        <v>223443.03036</v>
      </c>
      <c r="AR437" s="28">
        <v>2785512.4467095602</v>
      </c>
      <c r="AS437" s="28">
        <v>1038396.177987</v>
      </c>
      <c r="AT437" s="28">
        <v>1219096.69507765</v>
      </c>
      <c r="AU437" s="28">
        <v>0</v>
      </c>
      <c r="AV437" s="28">
        <v>0</v>
      </c>
      <c r="AW437" s="28">
        <v>0.29817865744977501</v>
      </c>
      <c r="AX437" s="28">
        <v>0</v>
      </c>
      <c r="AY437" s="28">
        <v>0</v>
      </c>
      <c r="AZ437" s="28">
        <v>0</v>
      </c>
      <c r="BA437" s="28">
        <v>0</v>
      </c>
      <c r="BB437" s="28">
        <v>7.70470048505041E-2</v>
      </c>
      <c r="BC437" s="28">
        <v>0</v>
      </c>
      <c r="BD437" s="28">
        <v>0</v>
      </c>
      <c r="BE437" s="28">
        <v>0</v>
      </c>
      <c r="BF437" s="28">
        <v>0.135289161000858</v>
      </c>
      <c r="BG437" s="28">
        <v>4.2653908655608398E-2</v>
      </c>
      <c r="BH437" s="28">
        <v>0.39919567841945802</v>
      </c>
      <c r="BI437" s="28">
        <v>0</v>
      </c>
      <c r="BJ437" s="28">
        <v>2.0210661513948998E-3</v>
      </c>
      <c r="BK437" s="28">
        <v>2.51952585465017E-2</v>
      </c>
      <c r="BL437" s="28">
        <v>9.3924046934297008E-3</v>
      </c>
      <c r="BM437" s="28">
        <v>1.1026860232468299E-2</v>
      </c>
      <c r="BN437" s="28">
        <v>42.701480444263602</v>
      </c>
      <c r="BO437" s="28">
        <v>110557009.826609</v>
      </c>
    </row>
    <row r="438" spans="1:67" hidden="1" x14ac:dyDescent="0.25">
      <c r="A438" s="28" t="s">
        <v>149</v>
      </c>
      <c r="B438" s="28" t="s">
        <v>382</v>
      </c>
      <c r="C438" s="28">
        <v>2040</v>
      </c>
      <c r="D438" s="28">
        <v>0</v>
      </c>
      <c r="E438" s="28">
        <v>8.5069661042647807E-2</v>
      </c>
      <c r="F438" s="28">
        <v>57.971120167392499</v>
      </c>
      <c r="G438" s="28">
        <v>2.5689370231511601</v>
      </c>
      <c r="H438" s="28">
        <v>0</v>
      </c>
      <c r="I438" s="28">
        <v>0</v>
      </c>
      <c r="J438" s="28">
        <v>8</v>
      </c>
      <c r="K438" s="28">
        <v>3525.8</v>
      </c>
      <c r="L438" s="28">
        <v>0</v>
      </c>
      <c r="M438" s="28">
        <v>0</v>
      </c>
      <c r="N438" s="28">
        <v>0</v>
      </c>
      <c r="O438" s="28">
        <v>0</v>
      </c>
      <c r="P438" s="28">
        <v>1355</v>
      </c>
      <c r="Q438" s="28">
        <v>0</v>
      </c>
      <c r="R438" s="28">
        <v>0</v>
      </c>
      <c r="S438" s="28">
        <v>4548.8</v>
      </c>
      <c r="T438" s="28">
        <v>702</v>
      </c>
      <c r="U438" s="28">
        <v>1817.8</v>
      </c>
      <c r="V438" s="28">
        <v>0</v>
      </c>
      <c r="W438" s="28">
        <v>266.60000000000002</v>
      </c>
      <c r="X438" s="28">
        <v>28</v>
      </c>
      <c r="Y438" s="28">
        <v>30.087297346975099</v>
      </c>
      <c r="Z438" s="28">
        <v>700.45454545454402</v>
      </c>
      <c r="AA438" s="28">
        <v>1425.42114125168</v>
      </c>
      <c r="AB438" s="28">
        <v>0</v>
      </c>
      <c r="AC438" s="28">
        <v>0</v>
      </c>
      <c r="AD438" s="28">
        <v>11843443.1712</v>
      </c>
      <c r="AE438" s="28">
        <v>0</v>
      </c>
      <c r="AF438" s="28">
        <v>0</v>
      </c>
      <c r="AG438" s="28">
        <v>0</v>
      </c>
      <c r="AH438" s="28">
        <v>0</v>
      </c>
      <c r="AI438" s="28">
        <v>3068094.9574079998</v>
      </c>
      <c r="AJ438" s="28">
        <v>0</v>
      </c>
      <c r="AK438" s="28">
        <v>0</v>
      </c>
      <c r="AL438" s="28">
        <v>0</v>
      </c>
      <c r="AM438" s="28">
        <v>965293.31047408504</v>
      </c>
      <c r="AN438" s="28">
        <v>181280.152</v>
      </c>
      <c r="AO438" s="28">
        <v>14519594.60832</v>
      </c>
      <c r="AP438" s="28">
        <v>0</v>
      </c>
      <c r="AQ438" s="28">
        <v>40276.600319999998</v>
      </c>
      <c r="AR438" s="28">
        <v>74306.542313251994</v>
      </c>
      <c r="AS438" s="28">
        <v>1031681.785341</v>
      </c>
      <c r="AT438" s="28">
        <v>3371849.09766699</v>
      </c>
      <c r="AU438" s="28">
        <v>0</v>
      </c>
      <c r="AV438" s="28">
        <v>0</v>
      </c>
      <c r="AW438" s="28">
        <v>0.33746021877411098</v>
      </c>
      <c r="AX438" s="28">
        <v>0</v>
      </c>
      <c r="AY438" s="28">
        <v>0</v>
      </c>
      <c r="AZ438" s="28">
        <v>0</v>
      </c>
      <c r="BA438" s="28">
        <v>0</v>
      </c>
      <c r="BB438" s="28">
        <v>8.7420522949302595E-2</v>
      </c>
      <c r="BC438" s="28">
        <v>0</v>
      </c>
      <c r="BD438" s="28">
        <v>0</v>
      </c>
      <c r="BE438" s="28">
        <v>0</v>
      </c>
      <c r="BF438" s="28">
        <v>2.7504509206064301E-2</v>
      </c>
      <c r="BG438" s="28">
        <v>5.1652917879561003E-3</v>
      </c>
      <c r="BH438" s="28">
        <v>0.41371292977957602</v>
      </c>
      <c r="BI438" s="28">
        <v>0</v>
      </c>
      <c r="BJ438" s="28">
        <v>1.1476181511568999E-3</v>
      </c>
      <c r="BK438" s="28">
        <v>2.117247633387E-3</v>
      </c>
      <c r="BL438" s="28">
        <v>2.93961440059127E-2</v>
      </c>
      <c r="BM438" s="28">
        <v>9.6075517712532199E-2</v>
      </c>
      <c r="BN438" s="28">
        <v>11.5512502686207</v>
      </c>
      <c r="BO438" s="28">
        <v>35095820.225043297</v>
      </c>
    </row>
    <row r="439" spans="1:67" hidden="1" x14ac:dyDescent="0.25">
      <c r="A439" s="28" t="s">
        <v>148</v>
      </c>
      <c r="B439" s="28" t="s">
        <v>382</v>
      </c>
      <c r="C439" s="28">
        <v>2040</v>
      </c>
      <c r="D439" s="28">
        <v>0</v>
      </c>
      <c r="E439" s="28">
        <v>96.205411996467504</v>
      </c>
      <c r="F439" s="28">
        <v>1285.7202016638801</v>
      </c>
      <c r="G439" s="28">
        <v>1629.29413996467</v>
      </c>
      <c r="H439" s="28">
        <v>2.5195505074263602</v>
      </c>
      <c r="I439" s="28">
        <v>0</v>
      </c>
      <c r="J439" s="28">
        <v>25.9</v>
      </c>
      <c r="K439" s="28">
        <v>996</v>
      </c>
      <c r="L439" s="28">
        <v>302.39999999999998</v>
      </c>
      <c r="M439" s="28">
        <v>0</v>
      </c>
      <c r="N439" s="28">
        <v>0</v>
      </c>
      <c r="O439" s="28">
        <v>0</v>
      </c>
      <c r="P439" s="28">
        <v>2589</v>
      </c>
      <c r="Q439" s="28">
        <v>663.10547141514201</v>
      </c>
      <c r="R439" s="28">
        <v>0</v>
      </c>
      <c r="S439" s="28">
        <v>10753.3691749809</v>
      </c>
      <c r="T439" s="28">
        <v>2299.1082435181202</v>
      </c>
      <c r="U439" s="28">
        <v>3937</v>
      </c>
      <c r="V439" s="28">
        <v>0</v>
      </c>
      <c r="W439" s="28">
        <v>6</v>
      </c>
      <c r="X439" s="28">
        <v>1115.9857830047699</v>
      </c>
      <c r="Y439" s="28">
        <v>3225.79079590931</v>
      </c>
      <c r="Z439" s="28">
        <v>2867.0909090908999</v>
      </c>
      <c r="AA439" s="28">
        <v>8411.0212013780001</v>
      </c>
      <c r="AB439" s="28">
        <v>0</v>
      </c>
      <c r="AC439" s="28">
        <v>2482.1752499999998</v>
      </c>
      <c r="AD439" s="28">
        <v>6717803.9020799901</v>
      </c>
      <c r="AE439" s="28">
        <v>1745547.63493643</v>
      </c>
      <c r="AF439" s="28">
        <v>0</v>
      </c>
      <c r="AG439" s="28">
        <v>0</v>
      </c>
      <c r="AH439" s="28">
        <v>0</v>
      </c>
      <c r="AI439" s="28">
        <v>8349024.8330863304</v>
      </c>
      <c r="AJ439" s="28">
        <v>0</v>
      </c>
      <c r="AK439" s="28">
        <v>2043506.0814956799</v>
      </c>
      <c r="AL439" s="28">
        <v>0</v>
      </c>
      <c r="AM439" s="28">
        <v>15052493.2183317</v>
      </c>
      <c r="AN439" s="28">
        <v>2393123.6641271901</v>
      </c>
      <c r="AO439" s="28">
        <v>31446607.972800002</v>
      </c>
      <c r="AP439" s="28">
        <v>0</v>
      </c>
      <c r="AQ439" s="28">
        <v>27461.3184</v>
      </c>
      <c r="AR439" s="28">
        <v>10438768.518883901</v>
      </c>
      <c r="AS439" s="28">
        <v>5432532.2093369998</v>
      </c>
      <c r="AT439" s="28">
        <v>22823036.8999025</v>
      </c>
      <c r="AU439" s="28">
        <v>0</v>
      </c>
      <c r="AV439" s="29">
        <v>2.3312854033173201E-5</v>
      </c>
      <c r="AW439" s="28">
        <v>6.3094328973215194E-2</v>
      </c>
      <c r="AX439" s="28">
        <v>1.6394369100740901E-2</v>
      </c>
      <c r="AY439" s="28">
        <v>0</v>
      </c>
      <c r="AZ439" s="28">
        <v>0</v>
      </c>
      <c r="BA439" s="28">
        <v>0</v>
      </c>
      <c r="BB439" s="28">
        <v>7.8414929507125003E-2</v>
      </c>
      <c r="BC439" s="28">
        <v>0</v>
      </c>
      <c r="BD439" s="28">
        <v>1.9192826531410499E-2</v>
      </c>
      <c r="BE439" s="28">
        <v>0</v>
      </c>
      <c r="BF439" s="28">
        <v>0.14137461778103599</v>
      </c>
      <c r="BG439" s="28">
        <v>2.2476472064222701E-2</v>
      </c>
      <c r="BH439" s="28">
        <v>0.29534988776812099</v>
      </c>
      <c r="BI439" s="28">
        <v>0</v>
      </c>
      <c r="BJ439" s="28">
        <v>2.5791962409490001E-4</v>
      </c>
      <c r="BK439" s="28">
        <v>9.8042024537480094E-2</v>
      </c>
      <c r="BL439" s="28">
        <v>5.1022920491526798E-2</v>
      </c>
      <c r="BM439" s="28">
        <v>0.21435639076699101</v>
      </c>
      <c r="BN439" s="28">
        <v>14.2215578602154</v>
      </c>
      <c r="BO439" s="28">
        <v>106472388.42862999</v>
      </c>
    </row>
    <row r="440" spans="1:67" x14ac:dyDescent="0.25">
      <c r="A440" s="28" t="s">
        <v>150</v>
      </c>
      <c r="B440" s="28" t="s">
        <v>382</v>
      </c>
      <c r="C440" s="28">
        <v>2040</v>
      </c>
      <c r="D440" s="28">
        <v>0</v>
      </c>
      <c r="E440" s="28">
        <v>589.77693655132202</v>
      </c>
      <c r="F440" s="28">
        <v>1.2298021783380699</v>
      </c>
      <c r="G440" s="28">
        <v>3250.3524586122098</v>
      </c>
      <c r="H440" s="28">
        <v>0</v>
      </c>
      <c r="I440" s="28">
        <v>0</v>
      </c>
      <c r="J440" s="28">
        <v>172.6</v>
      </c>
      <c r="K440" s="28">
        <v>0</v>
      </c>
      <c r="L440" s="28">
        <v>965.54700000000003</v>
      </c>
      <c r="M440" s="28">
        <v>0</v>
      </c>
      <c r="N440" s="28">
        <v>5013.610842</v>
      </c>
      <c r="O440" s="28">
        <v>0</v>
      </c>
      <c r="P440" s="28">
        <v>10957.15</v>
      </c>
      <c r="Q440" s="28">
        <v>11799.699462742299</v>
      </c>
      <c r="R440" s="28">
        <v>0</v>
      </c>
      <c r="S440" s="28">
        <v>19582.7</v>
      </c>
      <c r="T440" s="28">
        <v>11341.374886940501</v>
      </c>
      <c r="U440" s="28">
        <v>0</v>
      </c>
      <c r="V440" s="28">
        <v>0</v>
      </c>
      <c r="W440" s="28">
        <v>337.6</v>
      </c>
      <c r="X440" s="28">
        <v>12049.934465639</v>
      </c>
      <c r="Y440" s="28">
        <v>6488.6395367059504</v>
      </c>
      <c r="Z440" s="30">
        <v>18871.909090909001</v>
      </c>
      <c r="AA440" s="28">
        <v>40246.307078918602</v>
      </c>
      <c r="AB440" s="28">
        <v>0</v>
      </c>
      <c r="AC440" s="28">
        <v>90718.5600000001</v>
      </c>
      <c r="AD440" s="28">
        <v>0</v>
      </c>
      <c r="AE440" s="28">
        <v>2662630.4111299198</v>
      </c>
      <c r="AF440" s="28">
        <v>0</v>
      </c>
      <c r="AG440" s="28">
        <v>35546876.180019997</v>
      </c>
      <c r="AH440" s="28">
        <v>0</v>
      </c>
      <c r="AI440" s="28">
        <v>33943315.337697402</v>
      </c>
      <c r="AJ440" s="28">
        <v>0</v>
      </c>
      <c r="AK440" s="28">
        <v>33668610.924485601</v>
      </c>
      <c r="AL440" s="28">
        <v>0</v>
      </c>
      <c r="AM440" s="28">
        <v>19874591.226649199</v>
      </c>
      <c r="AN440" s="28">
        <v>5958398.6405759295</v>
      </c>
      <c r="AO440" s="28">
        <v>0</v>
      </c>
      <c r="AP440" s="28">
        <v>0</v>
      </c>
      <c r="AQ440" s="28">
        <v>940704.91775999998</v>
      </c>
      <c r="AR440" s="28">
        <v>19654557.621794902</v>
      </c>
      <c r="AS440" s="28">
        <v>32768882.832562901</v>
      </c>
      <c r="AT440" s="28">
        <v>109382524.072451</v>
      </c>
      <c r="AU440" s="28">
        <v>0</v>
      </c>
      <c r="AV440" s="28">
        <v>3.0805121465550002E-4</v>
      </c>
      <c r="AW440" s="28">
        <v>0</v>
      </c>
      <c r="AX440" s="28">
        <v>9.0414412698734004E-3</v>
      </c>
      <c r="AY440" s="28">
        <v>0</v>
      </c>
      <c r="AZ440" s="28">
        <v>0.12070582231978801</v>
      </c>
      <c r="BA440" s="28">
        <v>0</v>
      </c>
      <c r="BB440" s="28">
        <v>0.11526064257650701</v>
      </c>
      <c r="BC440" s="28">
        <v>0</v>
      </c>
      <c r="BD440" s="28">
        <v>0.114327834249731</v>
      </c>
      <c r="BE440" s="28">
        <v>0</v>
      </c>
      <c r="BF440" s="28">
        <v>6.7487755186509304E-2</v>
      </c>
      <c r="BG440" s="28">
        <v>2.0232816070180501E-2</v>
      </c>
      <c r="BH440" s="28">
        <v>0</v>
      </c>
      <c r="BI440" s="28">
        <v>0</v>
      </c>
      <c r="BJ440" s="28">
        <v>3.1943330289683999E-3</v>
      </c>
      <c r="BK440" s="28">
        <v>6.6740591439196501E-2</v>
      </c>
      <c r="BL440" s="28">
        <v>0.11127264541542201</v>
      </c>
      <c r="BM440" s="28">
        <v>0.37142806722916599</v>
      </c>
      <c r="BN440" s="28">
        <v>10.9357290378125</v>
      </c>
      <c r="BO440" s="28">
        <v>294491810.72512698</v>
      </c>
    </row>
    <row r="441" spans="1:67" hidden="1" x14ac:dyDescent="0.25">
      <c r="A441" s="28" t="s">
        <v>151</v>
      </c>
      <c r="B441" s="28" t="s">
        <v>382</v>
      </c>
      <c r="C441" s="28">
        <v>2040</v>
      </c>
      <c r="D441" s="28">
        <v>0</v>
      </c>
      <c r="E441" s="28">
        <v>404.98140000000001</v>
      </c>
      <c r="F441" s="28">
        <v>165.041511600505</v>
      </c>
      <c r="G441" s="28">
        <v>318.71331557777</v>
      </c>
      <c r="H441" s="28">
        <v>0</v>
      </c>
      <c r="I441" s="28">
        <v>0</v>
      </c>
      <c r="J441" s="28">
        <v>17.600000000000001</v>
      </c>
      <c r="K441" s="28">
        <v>1517</v>
      </c>
      <c r="L441" s="28">
        <v>30</v>
      </c>
      <c r="M441" s="28">
        <v>0</v>
      </c>
      <c r="N441" s="28">
        <v>0</v>
      </c>
      <c r="O441" s="28">
        <v>0</v>
      </c>
      <c r="P441" s="28">
        <v>672.21</v>
      </c>
      <c r="Q441" s="28">
        <v>10478.616183484801</v>
      </c>
      <c r="R441" s="28">
        <v>0</v>
      </c>
      <c r="S441" s="28">
        <v>3221.6</v>
      </c>
      <c r="T441" s="28">
        <v>2635.6236917156798</v>
      </c>
      <c r="U441" s="28">
        <v>0</v>
      </c>
      <c r="V441" s="28">
        <v>0</v>
      </c>
      <c r="W441" s="28">
        <v>24.4</v>
      </c>
      <c r="X441" s="28">
        <v>570.35675252051999</v>
      </c>
      <c r="Y441" s="28">
        <v>1201.25328389315</v>
      </c>
      <c r="Z441" s="28">
        <v>2316.6363636363599</v>
      </c>
      <c r="AA441" s="28">
        <v>1995.74260951113</v>
      </c>
      <c r="AB441" s="28">
        <v>0</v>
      </c>
      <c r="AC441" s="28">
        <v>9250.56</v>
      </c>
      <c r="AD441" s="28">
        <v>10170156.7152</v>
      </c>
      <c r="AE441" s="28">
        <v>82729.180800000002</v>
      </c>
      <c r="AF441" s="28">
        <v>0</v>
      </c>
      <c r="AG441" s="28">
        <v>0</v>
      </c>
      <c r="AH441" s="28">
        <v>0</v>
      </c>
      <c r="AI441" s="28">
        <v>1711482.5482656001</v>
      </c>
      <c r="AJ441" s="28">
        <v>0</v>
      </c>
      <c r="AK441" s="28">
        <v>38588753.870044596</v>
      </c>
      <c r="AL441" s="28">
        <v>0</v>
      </c>
      <c r="AM441" s="28">
        <v>2918747.6116728401</v>
      </c>
      <c r="AN441" s="28">
        <v>1238228.3670657601</v>
      </c>
      <c r="AO441" s="28">
        <v>0</v>
      </c>
      <c r="AP441" s="28">
        <v>0</v>
      </c>
      <c r="AQ441" s="28">
        <v>38347.744319999998</v>
      </c>
      <c r="AR441" s="28">
        <v>3568767.1849281299</v>
      </c>
      <c r="AS441" s="28">
        <v>3957243.9349969998</v>
      </c>
      <c r="AT441" s="28">
        <v>4841524.3288567504</v>
      </c>
      <c r="AU441" s="28">
        <v>0</v>
      </c>
      <c r="AV441" s="28">
        <v>1.3781047332000001E-4</v>
      </c>
      <c r="AW441" s="28">
        <v>0.15151019080586101</v>
      </c>
      <c r="AX441" s="28">
        <v>1.2324602579119001E-3</v>
      </c>
      <c r="AY441" s="28">
        <v>0</v>
      </c>
      <c r="AZ441" s="28">
        <v>0</v>
      </c>
      <c r="BA441" s="28">
        <v>0</v>
      </c>
      <c r="BB441" s="28">
        <v>2.54968585745655E-2</v>
      </c>
      <c r="BC441" s="28">
        <v>0</v>
      </c>
      <c r="BD441" s="28">
        <v>0.57487702751647296</v>
      </c>
      <c r="BE441" s="28">
        <v>0</v>
      </c>
      <c r="BF441" s="28">
        <v>4.3482123229996603E-2</v>
      </c>
      <c r="BG441" s="28">
        <v>1.8446541327625299E-2</v>
      </c>
      <c r="BH441" s="28">
        <v>0</v>
      </c>
      <c r="BI441" s="28">
        <v>0</v>
      </c>
      <c r="BJ441" s="28">
        <v>5.7128658108219999E-4</v>
      </c>
      <c r="BK441" s="28">
        <v>5.3165807791539302E-2</v>
      </c>
      <c r="BL441" s="28">
        <v>5.8953150914640602E-2</v>
      </c>
      <c r="BM441" s="28">
        <v>7.21267425269837E-2</v>
      </c>
      <c r="BN441" s="28">
        <v>11.993664911049001</v>
      </c>
      <c r="BO441" s="28">
        <v>67125232.046150699</v>
      </c>
    </row>
    <row r="442" spans="1:67" hidden="1" x14ac:dyDescent="0.25">
      <c r="A442" s="28" t="s">
        <v>152</v>
      </c>
      <c r="B442" s="28" t="s">
        <v>382</v>
      </c>
      <c r="C442" s="28">
        <v>2040</v>
      </c>
      <c r="D442" s="28">
        <v>0</v>
      </c>
      <c r="E442" s="28">
        <v>0</v>
      </c>
      <c r="F442" s="28">
        <v>137.497186080966</v>
      </c>
      <c r="G442" s="28">
        <v>82.807398582772095</v>
      </c>
      <c r="H442" s="28">
        <v>1.47104207386071</v>
      </c>
      <c r="I442" s="28">
        <v>0</v>
      </c>
      <c r="J442" s="28">
        <v>63.5</v>
      </c>
      <c r="K442" s="28">
        <v>0</v>
      </c>
      <c r="L442" s="28">
        <v>0</v>
      </c>
      <c r="M442" s="28">
        <v>0</v>
      </c>
      <c r="N442" s="28">
        <v>0</v>
      </c>
      <c r="O442" s="28">
        <v>0</v>
      </c>
      <c r="P442" s="28">
        <v>124</v>
      </c>
      <c r="Q442" s="28">
        <v>462.69630000000001</v>
      </c>
      <c r="R442" s="28">
        <v>0</v>
      </c>
      <c r="S442" s="28">
        <v>3949.1</v>
      </c>
      <c r="T442" s="28">
        <v>1005.5</v>
      </c>
      <c r="U442" s="28">
        <v>2073.1</v>
      </c>
      <c r="V442" s="28">
        <v>0</v>
      </c>
      <c r="W442" s="28">
        <v>344.50764308323198</v>
      </c>
      <c r="X442" s="28">
        <v>0</v>
      </c>
      <c r="Y442" s="28">
        <v>6.0894864594737799</v>
      </c>
      <c r="Z442" s="28">
        <v>1082.8181818181799</v>
      </c>
      <c r="AA442" s="28">
        <v>1237.1703732077101</v>
      </c>
      <c r="AB442" s="28">
        <v>0</v>
      </c>
      <c r="AC442" s="28">
        <v>141964.56</v>
      </c>
      <c r="AD442" s="28">
        <v>0</v>
      </c>
      <c r="AE442" s="28">
        <v>0</v>
      </c>
      <c r="AF442" s="28">
        <v>0</v>
      </c>
      <c r="AG442" s="28">
        <v>0</v>
      </c>
      <c r="AH442" s="28">
        <v>0</v>
      </c>
      <c r="AI442" s="28">
        <v>477671.07009599998</v>
      </c>
      <c r="AJ442" s="28">
        <v>0</v>
      </c>
      <c r="AK442" s="28">
        <v>1458492.4404835</v>
      </c>
      <c r="AL442" s="28">
        <v>0</v>
      </c>
      <c r="AM442" s="28">
        <v>14393155.199245499</v>
      </c>
      <c r="AN442" s="28">
        <v>295079.99390378798</v>
      </c>
      <c r="AO442" s="28">
        <v>16558791.716639999</v>
      </c>
      <c r="AP442" s="28">
        <v>0</v>
      </c>
      <c r="AQ442" s="28">
        <v>146002.67616</v>
      </c>
      <c r="AR442" s="28">
        <v>7619.7935510172301</v>
      </c>
      <c r="AS442" s="28">
        <v>1482445.025315</v>
      </c>
      <c r="AT442" s="28">
        <v>2372312.5058417302</v>
      </c>
      <c r="AU442" s="28">
        <v>0</v>
      </c>
      <c r="AV442" s="28">
        <v>3.8026016039292001E-3</v>
      </c>
      <c r="AW442" s="28">
        <v>0</v>
      </c>
      <c r="AX442" s="28">
        <v>0</v>
      </c>
      <c r="AY442" s="28">
        <v>0</v>
      </c>
      <c r="AZ442" s="28">
        <v>0</v>
      </c>
      <c r="BA442" s="28">
        <v>0</v>
      </c>
      <c r="BB442" s="28">
        <v>1.27946916983905E-2</v>
      </c>
      <c r="BC442" s="28">
        <v>0</v>
      </c>
      <c r="BD442" s="28">
        <v>3.9066550789163899E-2</v>
      </c>
      <c r="BE442" s="28">
        <v>0</v>
      </c>
      <c r="BF442" s="28">
        <v>0.385528860486405</v>
      </c>
      <c r="BG442" s="28">
        <v>7.9038857170125997E-3</v>
      </c>
      <c r="BH442" s="28">
        <v>0.44353666817145099</v>
      </c>
      <c r="BI442" s="28">
        <v>0</v>
      </c>
      <c r="BJ442" s="28">
        <v>3.9107648454231999E-3</v>
      </c>
      <c r="BK442" s="28">
        <v>2.04100510569E-4</v>
      </c>
      <c r="BL442" s="28">
        <v>3.9708134417489799E-2</v>
      </c>
      <c r="BM442" s="28">
        <v>6.3543741760163794E-2</v>
      </c>
      <c r="BN442" s="28">
        <v>5.4520477426986602</v>
      </c>
      <c r="BO442" s="28">
        <v>37333534.981236503</v>
      </c>
    </row>
    <row r="443" spans="1:67" hidden="1" x14ac:dyDescent="0.25">
      <c r="A443" s="28" t="s">
        <v>153</v>
      </c>
      <c r="B443" s="28" t="s">
        <v>382</v>
      </c>
      <c r="C443" s="28">
        <v>2040</v>
      </c>
      <c r="D443" s="28">
        <v>0</v>
      </c>
      <c r="E443" s="28">
        <v>0</v>
      </c>
      <c r="F443" s="28">
        <v>14.810872354417199</v>
      </c>
      <c r="G443" s="28">
        <v>7.4649517637218796</v>
      </c>
      <c r="H443" s="28">
        <v>0</v>
      </c>
      <c r="I443" s="28">
        <v>0</v>
      </c>
      <c r="J443" s="28">
        <v>0</v>
      </c>
      <c r="K443" s="28">
        <v>410</v>
      </c>
      <c r="L443" s="28">
        <v>0</v>
      </c>
      <c r="M443" s="28">
        <v>0</v>
      </c>
      <c r="N443" s="28">
        <v>0</v>
      </c>
      <c r="O443" s="28">
        <v>0</v>
      </c>
      <c r="P443" s="28">
        <v>0</v>
      </c>
      <c r="Q443" s="28">
        <v>28.528199999999998</v>
      </c>
      <c r="R443" s="28">
        <v>0</v>
      </c>
      <c r="S443" s="28">
        <v>1504</v>
      </c>
      <c r="T443" s="28">
        <v>186.4</v>
      </c>
      <c r="U443" s="28">
        <v>0</v>
      </c>
      <c r="V443" s="28">
        <v>0</v>
      </c>
      <c r="W443" s="28">
        <v>662.9</v>
      </c>
      <c r="X443" s="28">
        <v>0</v>
      </c>
      <c r="Y443" s="28">
        <v>24.676351529980401</v>
      </c>
      <c r="Z443" s="28">
        <v>420.272727272726</v>
      </c>
      <c r="AA443" s="28">
        <v>1703.1739320833501</v>
      </c>
      <c r="AB443" s="28">
        <v>0</v>
      </c>
      <c r="AC443" s="28">
        <v>0</v>
      </c>
      <c r="AD443" s="28">
        <v>0</v>
      </c>
      <c r="AE443" s="28">
        <v>0</v>
      </c>
      <c r="AF443" s="28">
        <v>0</v>
      </c>
      <c r="AG443" s="28">
        <v>0</v>
      </c>
      <c r="AH443" s="28">
        <v>0</v>
      </c>
      <c r="AI443" s="28">
        <v>0</v>
      </c>
      <c r="AJ443" s="28">
        <v>0</v>
      </c>
      <c r="AK443" s="28">
        <v>84843.132003663297</v>
      </c>
      <c r="AL443" s="28">
        <v>0</v>
      </c>
      <c r="AM443" s="28">
        <v>900559.75020235905</v>
      </c>
      <c r="AN443" s="28">
        <v>6171.2</v>
      </c>
      <c r="AO443" s="28">
        <v>0</v>
      </c>
      <c r="AP443" s="28">
        <v>0</v>
      </c>
      <c r="AQ443" s="28">
        <v>45768.864000000001</v>
      </c>
      <c r="AR443" s="28">
        <v>55489.760858234098</v>
      </c>
      <c r="AS443" s="28">
        <v>609520.387338</v>
      </c>
      <c r="AT443" s="28">
        <v>3429345.7561869598</v>
      </c>
      <c r="AU443" s="28">
        <v>0</v>
      </c>
      <c r="AV443" s="28">
        <v>0</v>
      </c>
      <c r="AW443" s="28">
        <v>0</v>
      </c>
      <c r="AX443" s="28">
        <v>0</v>
      </c>
      <c r="AY443" s="28">
        <v>0</v>
      </c>
      <c r="AZ443" s="28">
        <v>0</v>
      </c>
      <c r="BA443" s="28">
        <v>0</v>
      </c>
      <c r="BB443" s="28">
        <v>0</v>
      </c>
      <c r="BC443" s="28">
        <v>0</v>
      </c>
      <c r="BD443" s="28">
        <v>1.6533147106619701E-2</v>
      </c>
      <c r="BE443" s="28">
        <v>0</v>
      </c>
      <c r="BF443" s="28">
        <v>0.17548959446421</v>
      </c>
      <c r="BG443" s="28">
        <v>1.2025647216791001E-3</v>
      </c>
      <c r="BH443" s="28">
        <v>0</v>
      </c>
      <c r="BI443" s="28">
        <v>0</v>
      </c>
      <c r="BJ443" s="28">
        <v>8.9188522811981998E-3</v>
      </c>
      <c r="BK443" s="28">
        <v>1.08131366383401E-2</v>
      </c>
      <c r="BL443" s="28">
        <v>0.118775556610851</v>
      </c>
      <c r="BM443" s="28">
        <v>0.66826714817709998</v>
      </c>
      <c r="BN443" s="28">
        <v>0.33210060306658601</v>
      </c>
      <c r="BO443" s="28">
        <v>5131698.8505892102</v>
      </c>
    </row>
    <row r="444" spans="1:67" hidden="1" x14ac:dyDescent="0.25">
      <c r="A444" s="28" t="s">
        <v>154</v>
      </c>
      <c r="B444" s="28" t="s">
        <v>382</v>
      </c>
      <c r="C444" s="28">
        <v>2040</v>
      </c>
      <c r="D444" s="28">
        <v>0</v>
      </c>
      <c r="E444" s="28">
        <v>702.06</v>
      </c>
      <c r="F444" s="28">
        <v>2.3437031563409199</v>
      </c>
      <c r="G444" s="28">
        <v>324.61995695685403</v>
      </c>
      <c r="H444" s="28">
        <v>0</v>
      </c>
      <c r="I444" s="28">
        <v>0</v>
      </c>
      <c r="J444" s="28">
        <v>207.4</v>
      </c>
      <c r="K444" s="28">
        <v>6402</v>
      </c>
      <c r="L444" s="28">
        <v>0</v>
      </c>
      <c r="M444" s="28">
        <v>0</v>
      </c>
      <c r="N444" s="28">
        <v>0</v>
      </c>
      <c r="O444" s="28">
        <v>0</v>
      </c>
      <c r="P444" s="28">
        <v>55</v>
      </c>
      <c r="Q444" s="28">
        <v>0</v>
      </c>
      <c r="R444" s="28">
        <v>0</v>
      </c>
      <c r="S444" s="28">
        <v>36582.103728251597</v>
      </c>
      <c r="T444" s="28">
        <v>8196.6</v>
      </c>
      <c r="U444" s="28">
        <v>3626</v>
      </c>
      <c r="V444" s="28">
        <v>0</v>
      </c>
      <c r="W444" s="28">
        <v>1607.98122445392</v>
      </c>
      <c r="X444" s="28">
        <v>0</v>
      </c>
      <c r="Y444" s="28">
        <v>10218.382300941499</v>
      </c>
      <c r="Z444" s="28">
        <v>9661.0909090909008</v>
      </c>
      <c r="AA444" s="28">
        <v>10892.052181662</v>
      </c>
      <c r="AB444" s="28">
        <v>0</v>
      </c>
      <c r="AC444" s="28">
        <v>109009.44</v>
      </c>
      <c r="AD444" s="28">
        <v>26276003.229581099</v>
      </c>
      <c r="AE444" s="28">
        <v>0</v>
      </c>
      <c r="AF444" s="28">
        <v>0</v>
      </c>
      <c r="AG444" s="28">
        <v>0</v>
      </c>
      <c r="AH444" s="28">
        <v>0</v>
      </c>
      <c r="AI444" s="28">
        <v>201578.50547999999</v>
      </c>
      <c r="AJ444" s="28">
        <v>0</v>
      </c>
      <c r="AK444" s="28">
        <v>0</v>
      </c>
      <c r="AL444" s="28">
        <v>0</v>
      </c>
      <c r="AM444" s="28">
        <v>140105475.70323801</v>
      </c>
      <c r="AN444" s="28">
        <v>4308132.96</v>
      </c>
      <c r="AO444" s="28">
        <v>28962509.654399998</v>
      </c>
      <c r="AP444" s="28">
        <v>0</v>
      </c>
      <c r="AQ444" s="28">
        <v>2035619.07877298</v>
      </c>
      <c r="AR444" s="28">
        <v>26404176.370340299</v>
      </c>
      <c r="AS444" s="28">
        <v>15401159.299779899</v>
      </c>
      <c r="AT444" s="28">
        <v>25623458.0132741</v>
      </c>
      <c r="AU444" s="28">
        <v>0</v>
      </c>
      <c r="AV444" s="28">
        <v>4.0459712848389998E-4</v>
      </c>
      <c r="AW444" s="28">
        <v>9.7525457012917594E-2</v>
      </c>
      <c r="AX444" s="28">
        <v>0</v>
      </c>
      <c r="AY444" s="28">
        <v>0</v>
      </c>
      <c r="AZ444" s="28">
        <v>0</v>
      </c>
      <c r="BA444" s="28">
        <v>0</v>
      </c>
      <c r="BB444" s="28">
        <v>7.4817451113659995E-4</v>
      </c>
      <c r="BC444" s="28">
        <v>0</v>
      </c>
      <c r="BD444" s="28">
        <v>0</v>
      </c>
      <c r="BE444" s="28">
        <v>0</v>
      </c>
      <c r="BF444" s="28">
        <v>0.52001251592890696</v>
      </c>
      <c r="BG444" s="28">
        <v>1.5989975040169399E-2</v>
      </c>
      <c r="BH444" s="28">
        <v>0.107496637354136</v>
      </c>
      <c r="BI444" s="28">
        <v>0</v>
      </c>
      <c r="BJ444" s="28">
        <v>7.5553606546238999E-3</v>
      </c>
      <c r="BK444" s="28">
        <v>9.8001181727216696E-2</v>
      </c>
      <c r="BL444" s="28">
        <v>5.7162616632230198E-2</v>
      </c>
      <c r="BM444" s="28">
        <v>9.5103484010178194E-2</v>
      </c>
      <c r="BN444" s="28">
        <v>81.408785068967504</v>
      </c>
      <c r="BO444" s="28">
        <v>269427122.25486702</v>
      </c>
    </row>
    <row r="445" spans="1:67" hidden="1" x14ac:dyDescent="0.25">
      <c r="A445" s="28" t="s">
        <v>155</v>
      </c>
      <c r="B445" s="28" t="s">
        <v>382</v>
      </c>
      <c r="C445" s="28">
        <v>2040</v>
      </c>
      <c r="D445" s="28">
        <v>0</v>
      </c>
      <c r="E445" s="28">
        <v>0</v>
      </c>
      <c r="F445" s="28">
        <v>12.863241757970099</v>
      </c>
      <c r="G445" s="28">
        <v>402.69836805379799</v>
      </c>
      <c r="H445" s="28">
        <v>0</v>
      </c>
      <c r="I445" s="28">
        <v>0</v>
      </c>
      <c r="J445" s="28">
        <v>240.4</v>
      </c>
      <c r="K445" s="28">
        <v>8416</v>
      </c>
      <c r="L445" s="28">
        <v>0</v>
      </c>
      <c r="M445" s="28">
        <v>0</v>
      </c>
      <c r="N445" s="28">
        <v>0</v>
      </c>
      <c r="O445" s="28">
        <v>0</v>
      </c>
      <c r="P445" s="28">
        <v>2275</v>
      </c>
      <c r="Q445" s="28">
        <v>0</v>
      </c>
      <c r="R445" s="28">
        <v>0</v>
      </c>
      <c r="S445" s="28">
        <v>10919.7026621273</v>
      </c>
      <c r="T445" s="28">
        <v>7647.7</v>
      </c>
      <c r="U445" s="28">
        <v>6261</v>
      </c>
      <c r="V445" s="28">
        <v>0</v>
      </c>
      <c r="W445" s="28">
        <v>837.3</v>
      </c>
      <c r="X445" s="28">
        <v>1863.403</v>
      </c>
      <c r="Y445" s="28">
        <v>301.56334194784</v>
      </c>
      <c r="Z445" s="28">
        <v>804</v>
      </c>
      <c r="AA445" s="28">
        <v>3900.6292123828098</v>
      </c>
      <c r="AB445" s="28">
        <v>0</v>
      </c>
      <c r="AC445" s="28">
        <v>126354.24000000001</v>
      </c>
      <c r="AD445" s="28">
        <v>20893114.564237699</v>
      </c>
      <c r="AE445" s="28">
        <v>0</v>
      </c>
      <c r="AF445" s="28">
        <v>0</v>
      </c>
      <c r="AG445" s="28">
        <v>0</v>
      </c>
      <c r="AH445" s="28">
        <v>0</v>
      </c>
      <c r="AI445" s="28">
        <v>3383898.9369120002</v>
      </c>
      <c r="AJ445" s="28">
        <v>0</v>
      </c>
      <c r="AK445" s="28">
        <v>0</v>
      </c>
      <c r="AL445" s="28">
        <v>0</v>
      </c>
      <c r="AM445" s="28">
        <v>48910105.092821702</v>
      </c>
      <c r="AN445" s="28">
        <v>141097.06179639799</v>
      </c>
      <c r="AO445" s="28">
        <v>50009451.998400003</v>
      </c>
      <c r="AP445" s="28">
        <v>0</v>
      </c>
      <c r="AQ445" s="28">
        <v>624397.55747999996</v>
      </c>
      <c r="AR445" s="28">
        <v>700021.66958552704</v>
      </c>
      <c r="AS445" s="28">
        <v>1233585.08724</v>
      </c>
      <c r="AT445" s="28">
        <v>8212691.02663281</v>
      </c>
      <c r="AU445" s="28">
        <v>0</v>
      </c>
      <c r="AV445" s="28">
        <v>9.4129330029199998E-4</v>
      </c>
      <c r="AW445" s="28">
        <v>0.15564613234625599</v>
      </c>
      <c r="AX445" s="28">
        <v>0</v>
      </c>
      <c r="AY445" s="28">
        <v>0</v>
      </c>
      <c r="AZ445" s="28">
        <v>0</v>
      </c>
      <c r="BA445" s="28">
        <v>0</v>
      </c>
      <c r="BB445" s="28">
        <v>2.52088208372E-2</v>
      </c>
      <c r="BC445" s="28">
        <v>0</v>
      </c>
      <c r="BD445" s="28">
        <v>0</v>
      </c>
      <c r="BE445" s="28">
        <v>0</v>
      </c>
      <c r="BF445" s="28">
        <v>0.36436255910725202</v>
      </c>
      <c r="BG445" s="28">
        <v>1.0511219802346E-3</v>
      </c>
      <c r="BH445" s="28">
        <v>0.37255229517719002</v>
      </c>
      <c r="BI445" s="28">
        <v>0</v>
      </c>
      <c r="BJ445" s="28">
        <v>4.6515355367151004E-3</v>
      </c>
      <c r="BK445" s="28">
        <v>5.2149077675595996E-3</v>
      </c>
      <c r="BL445" s="28">
        <v>9.1897618786607998E-3</v>
      </c>
      <c r="BM445" s="28">
        <v>6.1181572068637398E-2</v>
      </c>
      <c r="BN445" s="28">
        <v>39.932875254149998</v>
      </c>
      <c r="BO445" s="28">
        <v>134234717.23510599</v>
      </c>
    </row>
    <row r="446" spans="1:67" hidden="1" x14ac:dyDescent="0.25">
      <c r="A446" s="28" t="s">
        <v>160</v>
      </c>
      <c r="B446" s="28" t="s">
        <v>382</v>
      </c>
      <c r="C446" s="28">
        <v>2040</v>
      </c>
      <c r="D446" s="28">
        <v>0</v>
      </c>
      <c r="E446" s="28">
        <v>0</v>
      </c>
      <c r="F446" s="28">
        <v>1355.18731669617</v>
      </c>
      <c r="G446" s="28">
        <v>105.95985297841401</v>
      </c>
      <c r="H446" s="28">
        <v>0</v>
      </c>
      <c r="I446" s="28">
        <v>0</v>
      </c>
      <c r="J446" s="28">
        <v>1</v>
      </c>
      <c r="K446" s="28">
        <v>4571.2</v>
      </c>
      <c r="L446" s="28">
        <v>0</v>
      </c>
      <c r="M446" s="28">
        <v>0</v>
      </c>
      <c r="N446" s="28">
        <v>0</v>
      </c>
      <c r="O446" s="28">
        <v>0</v>
      </c>
      <c r="P446" s="28">
        <v>193.4</v>
      </c>
      <c r="Q446" s="28">
        <v>17795.178685680199</v>
      </c>
      <c r="R446" s="28">
        <v>0</v>
      </c>
      <c r="S446" s="28">
        <v>1704.4</v>
      </c>
      <c r="T446" s="28">
        <v>402.2</v>
      </c>
      <c r="U446" s="28">
        <v>0</v>
      </c>
      <c r="V446" s="28">
        <v>0</v>
      </c>
      <c r="W446" s="28">
        <v>576.5</v>
      </c>
      <c r="X446" s="28">
        <v>0</v>
      </c>
      <c r="Y446" s="28">
        <v>1130.0119392915699</v>
      </c>
      <c r="Z446" s="28">
        <v>557.45454545454504</v>
      </c>
      <c r="AA446" s="28">
        <v>7712.7604222941</v>
      </c>
      <c r="AB446" s="28">
        <v>0</v>
      </c>
      <c r="AC446" s="28">
        <v>830.62</v>
      </c>
      <c r="AD446" s="28">
        <v>27667597.1042419</v>
      </c>
      <c r="AE446" s="28">
        <v>0</v>
      </c>
      <c r="AF446" s="28">
        <v>0</v>
      </c>
      <c r="AG446" s="28">
        <v>0</v>
      </c>
      <c r="AH446" s="28">
        <v>0</v>
      </c>
      <c r="AI446" s="28">
        <v>1160590.6363679999</v>
      </c>
      <c r="AJ446" s="28">
        <v>0</v>
      </c>
      <c r="AK446" s="28">
        <v>69440195.201908693</v>
      </c>
      <c r="AL446" s="28">
        <v>0</v>
      </c>
      <c r="AM446" s="28">
        <v>877375.430983147</v>
      </c>
      <c r="AN446" s="28">
        <v>2261</v>
      </c>
      <c r="AO446" s="28">
        <v>0</v>
      </c>
      <c r="AP446" s="28">
        <v>0</v>
      </c>
      <c r="AQ446" s="28">
        <v>69568.673279999901</v>
      </c>
      <c r="AR446" s="28">
        <v>2780306.0057303999</v>
      </c>
      <c r="AS446" s="28">
        <v>798346.43641999899</v>
      </c>
      <c r="AT446" s="28">
        <v>16569959.706878001</v>
      </c>
      <c r="AU446" s="28">
        <v>0</v>
      </c>
      <c r="AV446" s="29">
        <v>6.9585378334633303E-6</v>
      </c>
      <c r="AW446" s="28">
        <v>0.23178592040991999</v>
      </c>
      <c r="AX446" s="28">
        <v>0</v>
      </c>
      <c r="AY446" s="28">
        <v>0</v>
      </c>
      <c r="AZ446" s="28">
        <v>0</v>
      </c>
      <c r="BA446" s="28">
        <v>0</v>
      </c>
      <c r="BB446" s="28">
        <v>9.7228743015216994E-3</v>
      </c>
      <c r="BC446" s="28">
        <v>0</v>
      </c>
      <c r="BD446" s="28">
        <v>0.58173680560973795</v>
      </c>
      <c r="BE446" s="28">
        <v>0</v>
      </c>
      <c r="BF446" s="28">
        <v>7.3502325138419004E-3</v>
      </c>
      <c r="BG446" s="29">
        <v>1.89415786297712E-5</v>
      </c>
      <c r="BH446" s="28">
        <v>0</v>
      </c>
      <c r="BI446" s="28">
        <v>0</v>
      </c>
      <c r="BJ446" s="28">
        <v>5.8281313361430002E-4</v>
      </c>
      <c r="BK446" s="28">
        <v>2.32920764362528E-2</v>
      </c>
      <c r="BL446" s="28">
        <v>6.6881653247444E-3</v>
      </c>
      <c r="BM446" s="28">
        <v>0.138815212153902</v>
      </c>
      <c r="BN446" s="28">
        <v>28.951396741745398</v>
      </c>
      <c r="BO446" s="28">
        <v>119367030.81580999</v>
      </c>
    </row>
    <row r="447" spans="1:67" hidden="1" x14ac:dyDescent="0.25">
      <c r="A447" s="28" t="s">
        <v>157</v>
      </c>
      <c r="B447" s="28" t="s">
        <v>382</v>
      </c>
      <c r="C447" s="28">
        <v>2040</v>
      </c>
      <c r="D447" s="28">
        <v>0</v>
      </c>
      <c r="E447" s="28">
        <v>0</v>
      </c>
      <c r="F447" s="28">
        <v>353.99080784002598</v>
      </c>
      <c r="G447" s="28">
        <v>0</v>
      </c>
      <c r="H447" s="28">
        <v>0</v>
      </c>
      <c r="I447" s="28">
        <v>0</v>
      </c>
      <c r="J447" s="28">
        <v>24.9</v>
      </c>
      <c r="K447" s="28">
        <v>0</v>
      </c>
      <c r="L447" s="28">
        <v>0</v>
      </c>
      <c r="M447" s="28">
        <v>0</v>
      </c>
      <c r="N447" s="28">
        <v>12</v>
      </c>
      <c r="O447" s="28">
        <v>0</v>
      </c>
      <c r="P447" s="28">
        <v>2812.3</v>
      </c>
      <c r="Q447" s="28">
        <v>570.6</v>
      </c>
      <c r="R447" s="28">
        <v>0</v>
      </c>
      <c r="S447" s="28">
        <v>4420.3269874936404</v>
      </c>
      <c r="T447" s="28">
        <v>599.72959189580695</v>
      </c>
      <c r="U447" s="28">
        <v>0</v>
      </c>
      <c r="V447" s="28">
        <v>0</v>
      </c>
      <c r="W447" s="28">
        <v>6.2</v>
      </c>
      <c r="X447" s="28">
        <v>0</v>
      </c>
      <c r="Y447" s="28">
        <v>0</v>
      </c>
      <c r="Z447" s="28">
        <v>487.36363636363598</v>
      </c>
      <c r="AA447" s="28">
        <v>240</v>
      </c>
      <c r="AB447" s="28">
        <v>0</v>
      </c>
      <c r="AC447" s="28">
        <v>11703.924000000001</v>
      </c>
      <c r="AD447" s="28">
        <v>0</v>
      </c>
      <c r="AE447" s="28">
        <v>0</v>
      </c>
      <c r="AF447" s="28">
        <v>0</v>
      </c>
      <c r="AG447" s="28">
        <v>78840</v>
      </c>
      <c r="AH447" s="28">
        <v>0</v>
      </c>
      <c r="AI447" s="28">
        <v>10369679.529101999</v>
      </c>
      <c r="AJ447" s="28">
        <v>0</v>
      </c>
      <c r="AK447" s="28">
        <v>1510549.01731454</v>
      </c>
      <c r="AL447" s="28">
        <v>0</v>
      </c>
      <c r="AM447" s="28">
        <v>24590531.1934173</v>
      </c>
      <c r="AN447" s="28">
        <v>35733.3821841135</v>
      </c>
      <c r="AO447" s="28">
        <v>0</v>
      </c>
      <c r="AP447" s="28">
        <v>0</v>
      </c>
      <c r="AQ447" s="28">
        <v>28376.695680000001</v>
      </c>
      <c r="AR447" s="28">
        <v>0</v>
      </c>
      <c r="AS447" s="28">
        <v>779964.81147099996</v>
      </c>
      <c r="AT447" s="28">
        <v>456409.55706527998</v>
      </c>
      <c r="AU447" s="28">
        <v>0</v>
      </c>
      <c r="AV447" s="28">
        <v>3.0912232581099998E-4</v>
      </c>
      <c r="AW447" s="28">
        <v>0</v>
      </c>
      <c r="AX447" s="28">
        <v>0</v>
      </c>
      <c r="AY447" s="28">
        <v>0</v>
      </c>
      <c r="AZ447" s="28">
        <v>2.0823105282416999E-3</v>
      </c>
      <c r="BA447" s="28">
        <v>0</v>
      </c>
      <c r="BB447" s="28">
        <v>0.27388245634122599</v>
      </c>
      <c r="BC447" s="28">
        <v>0</v>
      </c>
      <c r="BD447" s="28">
        <v>3.9896399317343199E-2</v>
      </c>
      <c r="BE447" s="28">
        <v>0</v>
      </c>
      <c r="BF447" s="28">
        <v>0.64948150683803396</v>
      </c>
      <c r="BG447" s="28">
        <v>9.4378485453660004E-4</v>
      </c>
      <c r="BH447" s="28">
        <v>0</v>
      </c>
      <c r="BI447" s="28">
        <v>0</v>
      </c>
      <c r="BJ447" s="28">
        <v>7.4948112850299999E-4</v>
      </c>
      <c r="BK447" s="28">
        <v>0</v>
      </c>
      <c r="BL447" s="28">
        <v>2.06003163189265E-2</v>
      </c>
      <c r="BM447" s="28">
        <v>1.20546223473768E-2</v>
      </c>
      <c r="BN447" s="28">
        <v>8.7856518312541301</v>
      </c>
      <c r="BO447" s="28">
        <v>37861788.110234298</v>
      </c>
    </row>
    <row r="448" spans="1:67" hidden="1" x14ac:dyDescent="0.25">
      <c r="A448" s="28" t="s">
        <v>158</v>
      </c>
      <c r="B448" s="28" t="s">
        <v>382</v>
      </c>
      <c r="C448" s="28">
        <v>2040</v>
      </c>
      <c r="D448" s="28">
        <v>0</v>
      </c>
      <c r="E448" s="28">
        <v>165.64678988139701</v>
      </c>
      <c r="F448" s="28">
        <v>1091.5683068718599</v>
      </c>
      <c r="G448" s="28">
        <v>0</v>
      </c>
      <c r="H448" s="28">
        <v>0</v>
      </c>
      <c r="I448" s="28">
        <v>0</v>
      </c>
      <c r="J448" s="28">
        <v>3</v>
      </c>
      <c r="K448" s="28">
        <v>3374.3020000000001</v>
      </c>
      <c r="L448" s="28">
        <v>0</v>
      </c>
      <c r="M448" s="28">
        <v>0</v>
      </c>
      <c r="N448" s="28">
        <v>0</v>
      </c>
      <c r="O448" s="28">
        <v>0</v>
      </c>
      <c r="P448" s="28">
        <v>32</v>
      </c>
      <c r="Q448" s="28">
        <v>7343.0832812422304</v>
      </c>
      <c r="R448" s="28">
        <v>0</v>
      </c>
      <c r="S448" s="28">
        <v>7962.0056108605204</v>
      </c>
      <c r="T448" s="28">
        <v>11153.1726755501</v>
      </c>
      <c r="U448" s="28">
        <v>7485.4</v>
      </c>
      <c r="V448" s="28">
        <v>0</v>
      </c>
      <c r="W448" s="28">
        <v>271.5</v>
      </c>
      <c r="X448" s="28">
        <v>0</v>
      </c>
      <c r="Y448" s="28">
        <v>579.66776633716597</v>
      </c>
      <c r="Z448" s="28">
        <v>3579.7272727272698</v>
      </c>
      <c r="AA448" s="28">
        <v>4007.0325586358199</v>
      </c>
      <c r="AB448" s="28">
        <v>0</v>
      </c>
      <c r="AC448" s="28">
        <v>3322.0079999999998</v>
      </c>
      <c r="AD448" s="28">
        <v>5487312.5773978597</v>
      </c>
      <c r="AE448" s="28">
        <v>0</v>
      </c>
      <c r="AF448" s="28">
        <v>0</v>
      </c>
      <c r="AG448" s="28">
        <v>0</v>
      </c>
      <c r="AH448" s="28">
        <v>0</v>
      </c>
      <c r="AI448" s="28">
        <v>134142.18432</v>
      </c>
      <c r="AJ448" s="28">
        <v>0</v>
      </c>
      <c r="AK448" s="28">
        <v>25216786.006367899</v>
      </c>
      <c r="AL448" s="28">
        <v>0</v>
      </c>
      <c r="AM448" s="28">
        <v>39314082.174557298</v>
      </c>
      <c r="AN448" s="28">
        <v>6631084.7468886301</v>
      </c>
      <c r="AO448" s="28">
        <v>59789291.165760003</v>
      </c>
      <c r="AP448" s="28">
        <v>0</v>
      </c>
      <c r="AQ448" s="28">
        <v>414216.40356000001</v>
      </c>
      <c r="AR448" s="28">
        <v>1487932.57797519</v>
      </c>
      <c r="AS448" s="28">
        <v>4939176.028198</v>
      </c>
      <c r="AT448" s="28">
        <v>8301686.0521457205</v>
      </c>
      <c r="AU448" s="28">
        <v>0</v>
      </c>
      <c r="AV448" s="29">
        <v>2.18957895911071E-5</v>
      </c>
      <c r="AW448" s="28">
        <v>3.6167595507096598E-2</v>
      </c>
      <c r="AX448" s="28">
        <v>0</v>
      </c>
      <c r="AY448" s="28">
        <v>0</v>
      </c>
      <c r="AZ448" s="28">
        <v>0</v>
      </c>
      <c r="BA448" s="28">
        <v>0</v>
      </c>
      <c r="BB448" s="28">
        <v>8.8414869656010004E-4</v>
      </c>
      <c r="BC448" s="28">
        <v>0</v>
      </c>
      <c r="BD448" s="28">
        <v>0.166207137538322</v>
      </c>
      <c r="BE448" s="28">
        <v>0</v>
      </c>
      <c r="BF448" s="28">
        <v>0.25912426197095301</v>
      </c>
      <c r="BG448" s="28">
        <v>4.3706347600208403E-2</v>
      </c>
      <c r="BH448" s="28">
        <v>0.39407904471239003</v>
      </c>
      <c r="BI448" s="28">
        <v>0</v>
      </c>
      <c r="BJ448" s="28">
        <v>2.7301545383198E-3</v>
      </c>
      <c r="BK448" s="28">
        <v>9.8071583973001007E-3</v>
      </c>
      <c r="BL448" s="28">
        <v>3.2554755758223197E-2</v>
      </c>
      <c r="BM448" s="28">
        <v>5.4717499491034202E-2</v>
      </c>
      <c r="BN448" s="28">
        <v>23.109426240833901</v>
      </c>
      <c r="BO448" s="28">
        <v>151719031.92517</v>
      </c>
    </row>
    <row r="449" spans="1:67" hidden="1" x14ac:dyDescent="0.25">
      <c r="A449" s="28" t="s">
        <v>159</v>
      </c>
      <c r="B449" s="28" t="s">
        <v>382</v>
      </c>
      <c r="C449" s="28">
        <v>2040</v>
      </c>
      <c r="D449" s="28">
        <v>0</v>
      </c>
      <c r="E449" s="28">
        <v>0.1734</v>
      </c>
      <c r="F449" s="28">
        <v>2675.1101436624499</v>
      </c>
      <c r="G449" s="28">
        <v>8.07443031506895</v>
      </c>
      <c r="H449" s="28">
        <v>0</v>
      </c>
      <c r="I449" s="28">
        <v>0</v>
      </c>
      <c r="J449" s="28">
        <v>0</v>
      </c>
      <c r="K449" s="28">
        <v>5618</v>
      </c>
      <c r="L449" s="28">
        <v>0</v>
      </c>
      <c r="M449" s="28">
        <v>0</v>
      </c>
      <c r="N449" s="28">
        <v>0</v>
      </c>
      <c r="O449" s="28">
        <v>0</v>
      </c>
      <c r="P449" s="28">
        <v>83</v>
      </c>
      <c r="Q449" s="28">
        <v>2152.0999000000002</v>
      </c>
      <c r="R449" s="28">
        <v>0</v>
      </c>
      <c r="S449" s="28">
        <v>10430.912230492901</v>
      </c>
      <c r="T449" s="28">
        <v>3216.1117670302401</v>
      </c>
      <c r="U449" s="28">
        <v>0</v>
      </c>
      <c r="V449" s="28">
        <v>0</v>
      </c>
      <c r="W449" s="28">
        <v>501.9</v>
      </c>
      <c r="X449" s="28">
        <v>0</v>
      </c>
      <c r="Y449" s="28">
        <v>0</v>
      </c>
      <c r="Z449" s="28">
        <v>1982.45454545454</v>
      </c>
      <c r="AA449" s="28">
        <v>3133.7060000000001</v>
      </c>
      <c r="AB449" s="28">
        <v>0</v>
      </c>
      <c r="AC449" s="28">
        <v>0</v>
      </c>
      <c r="AD449" s="28">
        <v>26097638.9588941</v>
      </c>
      <c r="AE449" s="28">
        <v>0</v>
      </c>
      <c r="AF449" s="28">
        <v>0</v>
      </c>
      <c r="AG449" s="28">
        <v>0</v>
      </c>
      <c r="AH449" s="28">
        <v>0</v>
      </c>
      <c r="AI449" s="28">
        <v>432349.73832</v>
      </c>
      <c r="AJ449" s="28">
        <v>0</v>
      </c>
      <c r="AK449" s="28">
        <v>6480253.0553836701</v>
      </c>
      <c r="AL449" s="28">
        <v>0</v>
      </c>
      <c r="AM449" s="28">
        <v>62667912.023687802</v>
      </c>
      <c r="AN449" s="28">
        <v>1759139.4552456299</v>
      </c>
      <c r="AO449" s="28">
        <v>0</v>
      </c>
      <c r="AP449" s="28">
        <v>0</v>
      </c>
      <c r="AQ449" s="28">
        <v>259967.14752</v>
      </c>
      <c r="AR449" s="28">
        <v>0</v>
      </c>
      <c r="AS449" s="28">
        <v>2724720.9654299999</v>
      </c>
      <c r="AT449" s="28">
        <v>6255727.0221961001</v>
      </c>
      <c r="AU449" s="28">
        <v>0</v>
      </c>
      <c r="AV449" s="28">
        <v>0</v>
      </c>
      <c r="AW449" s="28">
        <v>0.244640041096403</v>
      </c>
      <c r="AX449" s="28">
        <v>0</v>
      </c>
      <c r="AY449" s="28">
        <v>0</v>
      </c>
      <c r="AZ449" s="28">
        <v>0</v>
      </c>
      <c r="BA449" s="28">
        <v>0</v>
      </c>
      <c r="BB449" s="28">
        <v>4.0528592612235998E-3</v>
      </c>
      <c r="BC449" s="28">
        <v>0</v>
      </c>
      <c r="BD449" s="28">
        <v>6.0746084206359699E-2</v>
      </c>
      <c r="BE449" s="28">
        <v>0</v>
      </c>
      <c r="BF449" s="28">
        <v>0.58745086469501995</v>
      </c>
      <c r="BG449" s="28">
        <v>1.6490225391785102E-2</v>
      </c>
      <c r="BH449" s="28">
        <v>0</v>
      </c>
      <c r="BI449" s="28">
        <v>0</v>
      </c>
      <c r="BJ449" s="28">
        <v>2.4369397458973E-3</v>
      </c>
      <c r="BK449" s="28">
        <v>0</v>
      </c>
      <c r="BL449" s="28">
        <v>2.55416150866727E-2</v>
      </c>
      <c r="BM449" s="28">
        <v>5.8641370516637203E-2</v>
      </c>
      <c r="BN449" s="28">
        <v>51.373202025857701</v>
      </c>
      <c r="BO449" s="28">
        <v>106677708.366677</v>
      </c>
    </row>
    <row r="450" spans="1:67" hidden="1" x14ac:dyDescent="0.25">
      <c r="A450" s="28" t="s">
        <v>161</v>
      </c>
      <c r="B450" s="28" t="s">
        <v>382</v>
      </c>
      <c r="C450" s="28">
        <v>2040</v>
      </c>
      <c r="D450" s="28">
        <v>0</v>
      </c>
      <c r="E450" s="28">
        <v>0</v>
      </c>
      <c r="F450" s="28">
        <v>155.343629234189</v>
      </c>
      <c r="G450" s="28">
        <v>19.536400488226299</v>
      </c>
      <c r="H450" s="28">
        <v>0</v>
      </c>
      <c r="I450" s="28">
        <v>0</v>
      </c>
      <c r="J450" s="28">
        <v>0</v>
      </c>
      <c r="K450" s="28">
        <v>4567</v>
      </c>
      <c r="L450" s="28">
        <v>0</v>
      </c>
      <c r="M450" s="28">
        <v>0</v>
      </c>
      <c r="N450" s="28">
        <v>0</v>
      </c>
      <c r="O450" s="28">
        <v>0</v>
      </c>
      <c r="P450" s="28">
        <v>7.8</v>
      </c>
      <c r="Q450" s="28">
        <v>10919.7651687097</v>
      </c>
      <c r="R450" s="28">
        <v>0</v>
      </c>
      <c r="S450" s="28">
        <v>266</v>
      </c>
      <c r="T450" s="28">
        <v>1926</v>
      </c>
      <c r="U450" s="28">
        <v>1225</v>
      </c>
      <c r="V450" s="28">
        <v>0</v>
      </c>
      <c r="W450" s="28">
        <v>290.3</v>
      </c>
      <c r="X450" s="28">
        <v>0</v>
      </c>
      <c r="Y450" s="28">
        <v>65.522782094316398</v>
      </c>
      <c r="Z450" s="28">
        <v>483.36363636363598</v>
      </c>
      <c r="AA450" s="28">
        <v>3232.15519288322</v>
      </c>
      <c r="AB450" s="28">
        <v>0</v>
      </c>
      <c r="AC450" s="28">
        <v>0</v>
      </c>
      <c r="AD450" s="28">
        <v>16559915.478506699</v>
      </c>
      <c r="AE450" s="28">
        <v>0</v>
      </c>
      <c r="AF450" s="28">
        <v>0</v>
      </c>
      <c r="AG450" s="28">
        <v>0</v>
      </c>
      <c r="AH450" s="28">
        <v>0</v>
      </c>
      <c r="AI450" s="28">
        <v>34396.234991999998</v>
      </c>
      <c r="AJ450" s="28">
        <v>0</v>
      </c>
      <c r="AK450" s="28">
        <v>41275762.057941496</v>
      </c>
      <c r="AL450" s="28">
        <v>0</v>
      </c>
      <c r="AM450" s="28">
        <v>167794.04800000001</v>
      </c>
      <c r="AN450" s="28">
        <v>27546.628620934302</v>
      </c>
      <c r="AO450" s="28">
        <v>9784631.6400000006</v>
      </c>
      <c r="AP450" s="28">
        <v>0</v>
      </c>
      <c r="AQ450" s="28">
        <v>41191.977599999998</v>
      </c>
      <c r="AR450" s="28">
        <v>170359.473378286</v>
      </c>
      <c r="AS450" s="28">
        <v>746131.06375800003</v>
      </c>
      <c r="AT450" s="28">
        <v>7612653.1896111704</v>
      </c>
      <c r="AU450" s="28">
        <v>0</v>
      </c>
      <c r="AV450" s="28">
        <v>0</v>
      </c>
      <c r="AW450" s="28">
        <v>0.21669501107035399</v>
      </c>
      <c r="AX450" s="28">
        <v>0</v>
      </c>
      <c r="AY450" s="28">
        <v>0</v>
      </c>
      <c r="AZ450" s="28">
        <v>0</v>
      </c>
      <c r="BA450" s="28">
        <v>0</v>
      </c>
      <c r="BB450" s="28">
        <v>4.5009242541380003E-4</v>
      </c>
      <c r="BC450" s="28">
        <v>0</v>
      </c>
      <c r="BD450" s="28">
        <v>0.54011457532448104</v>
      </c>
      <c r="BE450" s="28">
        <v>0</v>
      </c>
      <c r="BF450" s="28">
        <v>2.1956714172902E-3</v>
      </c>
      <c r="BG450" s="28">
        <v>3.6046180318439997E-4</v>
      </c>
      <c r="BH450" s="28">
        <v>0.12803693740472699</v>
      </c>
      <c r="BI450" s="28">
        <v>0</v>
      </c>
      <c r="BJ450" s="28">
        <v>5.3901821260060004E-4</v>
      </c>
      <c r="BK450" s="28">
        <v>2.2292413278051002E-3</v>
      </c>
      <c r="BL450" s="28">
        <v>9.7635087166251001E-3</v>
      </c>
      <c r="BM450" s="28">
        <v>9.9615482297517002E-2</v>
      </c>
      <c r="BN450" s="28">
        <v>18.719334069711099</v>
      </c>
      <c r="BO450" s="28">
        <v>76420381.7924086</v>
      </c>
    </row>
    <row r="451" spans="1:67" hidden="1" x14ac:dyDescent="0.25">
      <c r="A451" s="28" t="s">
        <v>162</v>
      </c>
      <c r="B451" s="28" t="s">
        <v>382</v>
      </c>
      <c r="C451" s="28">
        <v>2040</v>
      </c>
      <c r="D451" s="28">
        <v>0</v>
      </c>
      <c r="E451" s="28">
        <v>100.35</v>
      </c>
      <c r="F451" s="28">
        <v>2270.9750869340601</v>
      </c>
      <c r="G451" s="28">
        <v>3.8593445405685198</v>
      </c>
      <c r="H451" s="28">
        <v>0</v>
      </c>
      <c r="I451" s="28">
        <v>0</v>
      </c>
      <c r="J451" s="28">
        <v>0</v>
      </c>
      <c r="K451" s="28">
        <v>8524</v>
      </c>
      <c r="L451" s="28">
        <v>0</v>
      </c>
      <c r="M451" s="28">
        <v>0</v>
      </c>
      <c r="N451" s="28">
        <v>0</v>
      </c>
      <c r="O451" s="28">
        <v>0</v>
      </c>
      <c r="P451" s="28">
        <v>1099</v>
      </c>
      <c r="Q451" s="28">
        <v>0</v>
      </c>
      <c r="R451" s="28">
        <v>0</v>
      </c>
      <c r="S451" s="28">
        <v>4032.7015632567</v>
      </c>
      <c r="T451" s="28">
        <v>5033.9450808200299</v>
      </c>
      <c r="U451" s="28">
        <v>0</v>
      </c>
      <c r="V451" s="28">
        <v>0</v>
      </c>
      <c r="W451" s="28">
        <v>23.1</v>
      </c>
      <c r="X451" s="28">
        <v>0</v>
      </c>
      <c r="Y451" s="28">
        <v>9.4347404993902</v>
      </c>
      <c r="Z451" s="28">
        <v>75.818181818181799</v>
      </c>
      <c r="AA451" s="28">
        <v>2296.72756141028</v>
      </c>
      <c r="AB451" s="28">
        <v>0</v>
      </c>
      <c r="AC451" s="28">
        <v>0</v>
      </c>
      <c r="AD451" s="28">
        <v>49478798.551612698</v>
      </c>
      <c r="AE451" s="28">
        <v>0</v>
      </c>
      <c r="AF451" s="28">
        <v>0</v>
      </c>
      <c r="AG451" s="28">
        <v>0</v>
      </c>
      <c r="AH451" s="28">
        <v>0</v>
      </c>
      <c r="AI451" s="28">
        <v>3800947.9756800001</v>
      </c>
      <c r="AJ451" s="28">
        <v>0</v>
      </c>
      <c r="AK451" s="28">
        <v>0</v>
      </c>
      <c r="AL451" s="28">
        <v>0</v>
      </c>
      <c r="AM451" s="28">
        <v>30204515.307830099</v>
      </c>
      <c r="AN451" s="28">
        <v>1476594.27654873</v>
      </c>
      <c r="AO451" s="28">
        <v>0</v>
      </c>
      <c r="AP451" s="28">
        <v>0</v>
      </c>
      <c r="AQ451" s="28">
        <v>105726.07584</v>
      </c>
      <c r="AR451" s="28">
        <v>21421.414727994099</v>
      </c>
      <c r="AS451" s="28">
        <v>108715.03890699999</v>
      </c>
      <c r="AT451" s="28">
        <v>4401909.1263558296</v>
      </c>
      <c r="AU451" s="28">
        <v>0</v>
      </c>
      <c r="AV451" s="28">
        <v>0</v>
      </c>
      <c r="AW451" s="28">
        <v>0.55222719124677</v>
      </c>
      <c r="AX451" s="28">
        <v>0</v>
      </c>
      <c r="AY451" s="28">
        <v>0</v>
      </c>
      <c r="AZ451" s="28">
        <v>0</v>
      </c>
      <c r="BA451" s="28">
        <v>0</v>
      </c>
      <c r="BB451" s="28">
        <v>4.2421944067525197E-2</v>
      </c>
      <c r="BC451" s="28">
        <v>0</v>
      </c>
      <c r="BD451" s="28">
        <v>0</v>
      </c>
      <c r="BE451" s="28">
        <v>0</v>
      </c>
      <c r="BF451" s="28">
        <v>0.337109128347447</v>
      </c>
      <c r="BG451" s="28">
        <v>1.6480099230764E-2</v>
      </c>
      <c r="BH451" s="28">
        <v>0</v>
      </c>
      <c r="BI451" s="28">
        <v>0</v>
      </c>
      <c r="BJ451" s="28">
        <v>1.1799965967597E-3</v>
      </c>
      <c r="BK451" s="28">
        <v>2.390819509376E-4</v>
      </c>
      <c r="BL451" s="28">
        <v>1.2133560704645999E-3</v>
      </c>
      <c r="BM451" s="28">
        <v>4.91292024893311E-2</v>
      </c>
      <c r="BN451" s="28">
        <v>64.308975559871797</v>
      </c>
      <c r="BO451" s="28">
        <v>89598627.767502397</v>
      </c>
    </row>
    <row r="452" spans="1:67" hidden="1" x14ac:dyDescent="0.25">
      <c r="A452" s="28" t="s">
        <v>163</v>
      </c>
      <c r="B452" s="28" t="s">
        <v>382</v>
      </c>
      <c r="C452" s="28">
        <v>2040</v>
      </c>
      <c r="D452" s="28">
        <v>0</v>
      </c>
      <c r="E452" s="28">
        <v>0</v>
      </c>
      <c r="F452" s="28">
        <v>481.55240042647199</v>
      </c>
      <c r="G452" s="28">
        <v>0</v>
      </c>
      <c r="H452" s="28">
        <v>0</v>
      </c>
      <c r="I452" s="28">
        <v>0</v>
      </c>
      <c r="J452" s="28">
        <v>0</v>
      </c>
      <c r="K452" s="28">
        <v>1043.8</v>
      </c>
      <c r="L452" s="28">
        <v>0</v>
      </c>
      <c r="M452" s="28">
        <v>0</v>
      </c>
      <c r="N452" s="28">
        <v>0</v>
      </c>
      <c r="O452" s="28">
        <v>0</v>
      </c>
      <c r="P452" s="28">
        <v>192</v>
      </c>
      <c r="Q452" s="28">
        <v>0</v>
      </c>
      <c r="R452" s="28">
        <v>0</v>
      </c>
      <c r="S452" s="28">
        <v>18681.780179662001</v>
      </c>
      <c r="T452" s="28">
        <v>2028.7</v>
      </c>
      <c r="U452" s="28">
        <v>2132.9</v>
      </c>
      <c r="V452" s="28">
        <v>0</v>
      </c>
      <c r="W452" s="28">
        <v>2463.3000000000002</v>
      </c>
      <c r="X452" s="28">
        <v>0</v>
      </c>
      <c r="Y452" s="28">
        <v>114.91753550769199</v>
      </c>
      <c r="Z452" s="28">
        <v>1122.9090909090901</v>
      </c>
      <c r="AA452" s="28">
        <v>2112.4817227589201</v>
      </c>
      <c r="AB452" s="28">
        <v>0</v>
      </c>
      <c r="AC452" s="28">
        <v>0</v>
      </c>
      <c r="AD452" s="28">
        <v>0</v>
      </c>
      <c r="AE452" s="28">
        <v>0</v>
      </c>
      <c r="AF452" s="28">
        <v>0</v>
      </c>
      <c r="AG452" s="28">
        <v>0</v>
      </c>
      <c r="AH452" s="28">
        <v>0</v>
      </c>
      <c r="AI452" s="28">
        <v>953310.96576000005</v>
      </c>
      <c r="AJ452" s="28">
        <v>0</v>
      </c>
      <c r="AK452" s="28">
        <v>0</v>
      </c>
      <c r="AL452" s="28">
        <v>0</v>
      </c>
      <c r="AM452" s="28">
        <v>120391972.053343</v>
      </c>
      <c r="AN452" s="28">
        <v>1668422.00508736</v>
      </c>
      <c r="AO452" s="28">
        <v>17036441.48976</v>
      </c>
      <c r="AP452" s="28">
        <v>0</v>
      </c>
      <c r="AQ452" s="28">
        <v>2150525.0522472202</v>
      </c>
      <c r="AR452" s="28">
        <v>302788.777450989</v>
      </c>
      <c r="AS452" s="28">
        <v>1672134.0070770001</v>
      </c>
      <c r="AT452" s="28">
        <v>4718754.4009904899</v>
      </c>
      <c r="AU452" s="28">
        <v>0</v>
      </c>
      <c r="AV452" s="28">
        <v>0</v>
      </c>
      <c r="AW452" s="28">
        <v>0</v>
      </c>
      <c r="AX452" s="28">
        <v>0</v>
      </c>
      <c r="AY452" s="28">
        <v>0</v>
      </c>
      <c r="AZ452" s="28">
        <v>0</v>
      </c>
      <c r="BA452" s="28">
        <v>0</v>
      </c>
      <c r="BB452" s="28">
        <v>6.4026000566996004E-3</v>
      </c>
      <c r="BC452" s="28">
        <v>0</v>
      </c>
      <c r="BD452" s="28">
        <v>0</v>
      </c>
      <c r="BE452" s="28">
        <v>0</v>
      </c>
      <c r="BF452" s="28">
        <v>0.80857314641335898</v>
      </c>
      <c r="BG452" s="28">
        <v>1.12054085267498E-2</v>
      </c>
      <c r="BH452" s="28">
        <v>0.114419664900569</v>
      </c>
      <c r="BI452" s="28">
        <v>0</v>
      </c>
      <c r="BJ452" s="28">
        <v>1.44432953317338E-2</v>
      </c>
      <c r="BK452" s="28">
        <v>2.0335813950594001E-3</v>
      </c>
      <c r="BL452" s="28">
        <v>1.1230338969179399E-2</v>
      </c>
      <c r="BM452" s="28">
        <v>3.1691964406648301E-2</v>
      </c>
      <c r="BN452" s="28">
        <v>45.857350924387198</v>
      </c>
      <c r="BO452" s="28">
        <v>148894348.75171599</v>
      </c>
    </row>
    <row r="453" spans="1:67" hidden="1" x14ac:dyDescent="0.25">
      <c r="A453" s="28" t="s">
        <v>166</v>
      </c>
      <c r="B453" s="28" t="s">
        <v>382</v>
      </c>
      <c r="C453" s="28">
        <v>2040</v>
      </c>
      <c r="D453" s="28">
        <v>0</v>
      </c>
      <c r="E453" s="28">
        <v>0</v>
      </c>
      <c r="F453" s="28">
        <v>947.64030084009596</v>
      </c>
      <c r="G453" s="28">
        <v>560.72292610762599</v>
      </c>
      <c r="H453" s="28">
        <v>0</v>
      </c>
      <c r="I453" s="28">
        <v>0</v>
      </c>
      <c r="J453" s="28">
        <v>57.6</v>
      </c>
      <c r="K453" s="28">
        <v>0</v>
      </c>
      <c r="L453" s="28">
        <v>0</v>
      </c>
      <c r="M453" s="28">
        <v>0</v>
      </c>
      <c r="N453" s="28">
        <v>0</v>
      </c>
      <c r="O453" s="28">
        <v>0</v>
      </c>
      <c r="P453" s="28">
        <v>256.06599999999997</v>
      </c>
      <c r="Q453" s="28">
        <v>312.34436157463699</v>
      </c>
      <c r="R453" s="28">
        <v>0</v>
      </c>
      <c r="S453" s="28">
        <v>4644.3999999999996</v>
      </c>
      <c r="T453" s="28">
        <v>1591.5924689461201</v>
      </c>
      <c r="U453" s="28">
        <v>0</v>
      </c>
      <c r="V453" s="28">
        <v>6491.99999999999</v>
      </c>
      <c r="W453" s="28">
        <v>148.70397448467301</v>
      </c>
      <c r="X453" s="28">
        <v>1768</v>
      </c>
      <c r="Y453" s="28">
        <v>8.8929337944923503</v>
      </c>
      <c r="Z453" s="28">
        <v>3129</v>
      </c>
      <c r="AA453" s="28">
        <v>958.3</v>
      </c>
      <c r="AB453" s="28">
        <v>0</v>
      </c>
      <c r="AC453" s="28">
        <v>0</v>
      </c>
      <c r="AD453" s="28">
        <v>0</v>
      </c>
      <c r="AE453" s="28">
        <v>0</v>
      </c>
      <c r="AF453" s="28">
        <v>0</v>
      </c>
      <c r="AG453" s="28">
        <v>0</v>
      </c>
      <c r="AH453" s="28">
        <v>0</v>
      </c>
      <c r="AI453" s="28">
        <v>1090118.8628932801</v>
      </c>
      <c r="AJ453" s="28">
        <v>0</v>
      </c>
      <c r="AK453" s="28">
        <v>1067691.67832186</v>
      </c>
      <c r="AL453" s="28">
        <v>0</v>
      </c>
      <c r="AM453" s="28">
        <v>4822533.9714834997</v>
      </c>
      <c r="AN453" s="28">
        <v>1094456.77607302</v>
      </c>
      <c r="AO453" s="28">
        <v>0</v>
      </c>
      <c r="AP453" s="28">
        <v>25502533.900698699</v>
      </c>
      <c r="AQ453" s="28">
        <v>740273.55227369</v>
      </c>
      <c r="AR453" s="28">
        <v>21856.496791703499</v>
      </c>
      <c r="AS453" s="28">
        <v>4298108.9026260003</v>
      </c>
      <c r="AT453" s="28">
        <v>1598019.3194833</v>
      </c>
      <c r="AU453" s="28">
        <v>0</v>
      </c>
      <c r="AV453" s="28">
        <v>0</v>
      </c>
      <c r="AW453" s="28">
        <v>0</v>
      </c>
      <c r="AX453" s="28">
        <v>0</v>
      </c>
      <c r="AY453" s="28">
        <v>0</v>
      </c>
      <c r="AZ453" s="28">
        <v>0</v>
      </c>
      <c r="BA453" s="28">
        <v>0</v>
      </c>
      <c r="BB453" s="28">
        <v>2.7093395899815301E-2</v>
      </c>
      <c r="BC453" s="28">
        <v>0</v>
      </c>
      <c r="BD453" s="28">
        <v>2.65359992606094E-2</v>
      </c>
      <c r="BE453" s="28">
        <v>0</v>
      </c>
      <c r="BF453" s="28">
        <v>0.11985740874433599</v>
      </c>
      <c r="BG453" s="28">
        <v>2.72012087293684E-2</v>
      </c>
      <c r="BH453" s="28">
        <v>0</v>
      </c>
      <c r="BI453" s="28">
        <v>0.63383019131165697</v>
      </c>
      <c r="BJ453" s="28">
        <v>1.8398474798135101E-2</v>
      </c>
      <c r="BK453" s="28">
        <v>5.4321298412259998E-4</v>
      </c>
      <c r="BL453" s="28">
        <v>0.10682354932405801</v>
      </c>
      <c r="BM453" s="28">
        <v>3.9716558947896302E-2</v>
      </c>
      <c r="BN453" s="28">
        <v>2.7826346754207401</v>
      </c>
      <c r="BO453" s="28">
        <v>40235593.460645102</v>
      </c>
    </row>
    <row r="454" spans="1:67" hidden="1" x14ac:dyDescent="0.25">
      <c r="A454" s="28" t="s">
        <v>165</v>
      </c>
      <c r="B454" s="28" t="s">
        <v>382</v>
      </c>
      <c r="C454" s="28">
        <v>2040</v>
      </c>
      <c r="D454" s="28">
        <v>0</v>
      </c>
      <c r="E454" s="28">
        <v>0</v>
      </c>
      <c r="F454" s="28">
        <v>52.3103188234372</v>
      </c>
      <c r="G454" s="28">
        <v>143.09095326232699</v>
      </c>
      <c r="H454" s="28">
        <v>0</v>
      </c>
      <c r="I454" s="28">
        <v>0</v>
      </c>
      <c r="J454" s="28">
        <v>1.8</v>
      </c>
      <c r="K454" s="28">
        <v>2783</v>
      </c>
      <c r="L454" s="28">
        <v>0</v>
      </c>
      <c r="M454" s="28">
        <v>0</v>
      </c>
      <c r="N454" s="28">
        <v>0</v>
      </c>
      <c r="O454" s="28">
        <v>0</v>
      </c>
      <c r="P454" s="28">
        <v>643</v>
      </c>
      <c r="Q454" s="28">
        <v>856.22837191155099</v>
      </c>
      <c r="R454" s="28">
        <v>0</v>
      </c>
      <c r="S454" s="28">
        <v>2684.6</v>
      </c>
      <c r="T454" s="28">
        <v>1634.6</v>
      </c>
      <c r="U454" s="28">
        <v>1707.8</v>
      </c>
      <c r="V454" s="28">
        <v>1568</v>
      </c>
      <c r="W454" s="28">
        <v>1830.8</v>
      </c>
      <c r="X454" s="28">
        <v>0</v>
      </c>
      <c r="Y454" s="28">
        <v>0.32475853567289797</v>
      </c>
      <c r="Z454" s="28">
        <v>1931.0909090908999</v>
      </c>
      <c r="AA454" s="28">
        <v>913.40133167970805</v>
      </c>
      <c r="AB454" s="28">
        <v>0</v>
      </c>
      <c r="AC454" s="28">
        <v>0</v>
      </c>
      <c r="AD454" s="28">
        <v>160308</v>
      </c>
      <c r="AE454" s="28">
        <v>0</v>
      </c>
      <c r="AF454" s="28">
        <v>0</v>
      </c>
      <c r="AG454" s="28">
        <v>0</v>
      </c>
      <c r="AH454" s="28">
        <v>0</v>
      </c>
      <c r="AI454" s="28">
        <v>2003304.19056</v>
      </c>
      <c r="AJ454" s="28">
        <v>0</v>
      </c>
      <c r="AK454" s="28">
        <v>2882802.54650125</v>
      </c>
      <c r="AL454" s="28">
        <v>0</v>
      </c>
      <c r="AM454" s="28">
        <v>12703027.5104976</v>
      </c>
      <c r="AN454" s="28">
        <v>38375.523494377798</v>
      </c>
      <c r="AO454" s="28">
        <v>13640974.62432</v>
      </c>
      <c r="AP454" s="28">
        <v>5373394.2732137302</v>
      </c>
      <c r="AQ454" s="28">
        <v>322670.49119999999</v>
      </c>
      <c r="AR454" s="28">
        <v>264.70659284414899</v>
      </c>
      <c r="AS454" s="28">
        <v>2768419.6637289999</v>
      </c>
      <c r="AT454" s="28">
        <v>1926868.1330488401</v>
      </c>
      <c r="AU454" s="28">
        <v>0</v>
      </c>
      <c r="AV454" s="28">
        <v>0</v>
      </c>
      <c r="AW454" s="28">
        <v>3.8332479593384998E-3</v>
      </c>
      <c r="AX454" s="28">
        <v>0</v>
      </c>
      <c r="AY454" s="28">
        <v>0</v>
      </c>
      <c r="AZ454" s="28">
        <v>0</v>
      </c>
      <c r="BA454" s="28">
        <v>0</v>
      </c>
      <c r="BB454" s="28">
        <v>4.79025482221625E-2</v>
      </c>
      <c r="BC454" s="28">
        <v>0</v>
      </c>
      <c r="BD454" s="28">
        <v>6.8932910263691305E-2</v>
      </c>
      <c r="BE454" s="28">
        <v>0</v>
      </c>
      <c r="BF454" s="28">
        <v>0.30375186691890599</v>
      </c>
      <c r="BG454" s="28">
        <v>9.176266756704E-4</v>
      </c>
      <c r="BH454" s="28">
        <v>0.32617984219167501</v>
      </c>
      <c r="BI454" s="28">
        <v>0.12848736577412101</v>
      </c>
      <c r="BJ454" s="28">
        <v>7.7156224388749001E-3</v>
      </c>
      <c r="BK454" s="29">
        <v>6.3296030568860299E-6</v>
      </c>
      <c r="BL454" s="28">
        <v>6.6197813125869101E-2</v>
      </c>
      <c r="BM454" s="28">
        <v>4.6074826826633102E-2</v>
      </c>
      <c r="BN454" s="28">
        <v>4.7305808654377399</v>
      </c>
      <c r="BO454" s="28">
        <v>41820409.663157597</v>
      </c>
    </row>
    <row r="455" spans="1:67" hidden="1" x14ac:dyDescent="0.25">
      <c r="A455" s="28" t="s">
        <v>164</v>
      </c>
      <c r="B455" s="28" t="s">
        <v>382</v>
      </c>
      <c r="C455" s="28">
        <v>2040</v>
      </c>
      <c r="D455" s="28">
        <v>0</v>
      </c>
      <c r="E455" s="28">
        <v>0</v>
      </c>
      <c r="F455" s="28">
        <v>7.9572656186700993E-3</v>
      </c>
      <c r="G455" s="28">
        <v>32.730611893072101</v>
      </c>
      <c r="H455" s="28">
        <v>0</v>
      </c>
      <c r="I455" s="28">
        <v>0</v>
      </c>
      <c r="J455" s="28">
        <v>43.1</v>
      </c>
      <c r="K455" s="28">
        <v>0</v>
      </c>
      <c r="L455" s="28">
        <v>0</v>
      </c>
      <c r="M455" s="28">
        <v>0</v>
      </c>
      <c r="N455" s="28">
        <v>0</v>
      </c>
      <c r="O455" s="28">
        <v>0</v>
      </c>
      <c r="P455" s="28">
        <v>635.91499999999996</v>
      </c>
      <c r="Q455" s="28">
        <v>747.14308690265</v>
      </c>
      <c r="R455" s="28">
        <v>0</v>
      </c>
      <c r="S455" s="28">
        <v>1965.69392005535</v>
      </c>
      <c r="T455" s="28">
        <v>0</v>
      </c>
      <c r="U455" s="28">
        <v>0</v>
      </c>
      <c r="V455" s="28">
        <v>12</v>
      </c>
      <c r="W455" s="28">
        <v>513.70000000000005</v>
      </c>
      <c r="X455" s="28">
        <v>0</v>
      </c>
      <c r="Y455" s="28">
        <v>0</v>
      </c>
      <c r="Z455" s="28">
        <v>367.72727272727298</v>
      </c>
      <c r="AA455" s="28">
        <v>270.952615384615</v>
      </c>
      <c r="AB455" s="28">
        <v>0</v>
      </c>
      <c r="AC455" s="28">
        <v>0</v>
      </c>
      <c r="AD455" s="28">
        <v>0</v>
      </c>
      <c r="AE455" s="28">
        <v>0</v>
      </c>
      <c r="AF455" s="28">
        <v>0</v>
      </c>
      <c r="AG455" s="28">
        <v>0</v>
      </c>
      <c r="AH455" s="28">
        <v>0</v>
      </c>
      <c r="AI455" s="28">
        <v>4094176.6450991998</v>
      </c>
      <c r="AJ455" s="28">
        <v>1533410</v>
      </c>
      <c r="AK455" s="28">
        <v>2764188.1139410399</v>
      </c>
      <c r="AL455" s="28">
        <v>0</v>
      </c>
      <c r="AM455" s="28">
        <v>5141527.9504732303</v>
      </c>
      <c r="AN455" s="28">
        <v>0</v>
      </c>
      <c r="AO455" s="28">
        <v>0</v>
      </c>
      <c r="AP455" s="28">
        <v>33872.1681535034</v>
      </c>
      <c r="AQ455" s="28">
        <v>27003.62976</v>
      </c>
      <c r="AR455" s="28">
        <v>0</v>
      </c>
      <c r="AS455" s="28">
        <v>494524.812125</v>
      </c>
      <c r="AT455" s="28">
        <v>499124.38826370699</v>
      </c>
      <c r="AU455" s="28">
        <v>0</v>
      </c>
      <c r="AV455" s="28">
        <v>0</v>
      </c>
      <c r="AW455" s="28">
        <v>0</v>
      </c>
      <c r="AX455" s="28">
        <v>0</v>
      </c>
      <c r="AY455" s="28">
        <v>0</v>
      </c>
      <c r="AZ455" s="28">
        <v>0</v>
      </c>
      <c r="BA455" s="28">
        <v>0</v>
      </c>
      <c r="BB455" s="28">
        <v>0.28065704689572601</v>
      </c>
      <c r="BC455" s="28">
        <v>0.105115719126463</v>
      </c>
      <c r="BD455" s="28">
        <v>0.189485930962845</v>
      </c>
      <c r="BE455" s="28">
        <v>0</v>
      </c>
      <c r="BF455" s="28">
        <v>0.352453295545749</v>
      </c>
      <c r="BG455" s="28">
        <v>0</v>
      </c>
      <c r="BH455" s="28">
        <v>0</v>
      </c>
      <c r="BI455" s="28">
        <v>2.3219473681716E-3</v>
      </c>
      <c r="BJ455" s="28">
        <v>1.8511069845945E-3</v>
      </c>
      <c r="BK455" s="28">
        <v>0</v>
      </c>
      <c r="BL455" s="28">
        <v>3.3899825390729603E-2</v>
      </c>
      <c r="BM455" s="28">
        <v>3.4215127725719698E-2</v>
      </c>
      <c r="BN455" s="28">
        <v>1.8314977482481201</v>
      </c>
      <c r="BO455" s="28">
        <v>14587827.707815601</v>
      </c>
    </row>
    <row r="456" spans="1:67" hidden="1" x14ac:dyDescent="0.25">
      <c r="A456" s="28" t="s">
        <v>167</v>
      </c>
      <c r="B456" s="28" t="s">
        <v>382</v>
      </c>
      <c r="C456" s="28">
        <v>2040</v>
      </c>
      <c r="D456" s="28">
        <v>0</v>
      </c>
      <c r="E456" s="28">
        <v>0.47162623011599097</v>
      </c>
      <c r="F456" s="28">
        <v>158.57732102993</v>
      </c>
      <c r="G456" s="28">
        <v>125.432371873355</v>
      </c>
      <c r="H456" s="28">
        <v>0</v>
      </c>
      <c r="I456" s="28">
        <v>0</v>
      </c>
      <c r="J456" s="28">
        <v>119.7</v>
      </c>
      <c r="K456" s="28">
        <v>4241</v>
      </c>
      <c r="L456" s="28">
        <v>0</v>
      </c>
      <c r="M456" s="28">
        <v>0</v>
      </c>
      <c r="N456" s="28">
        <v>0</v>
      </c>
      <c r="O456" s="28">
        <v>0</v>
      </c>
      <c r="P456" s="28">
        <v>261</v>
      </c>
      <c r="Q456" s="28">
        <v>3571.1420322172498</v>
      </c>
      <c r="R456" s="28">
        <v>0</v>
      </c>
      <c r="S456" s="28">
        <v>11199.501244028401</v>
      </c>
      <c r="T456" s="28">
        <v>3934.4</v>
      </c>
      <c r="U456" s="28">
        <v>3318</v>
      </c>
      <c r="V456" s="28">
        <v>0</v>
      </c>
      <c r="W456" s="28">
        <v>2248.6</v>
      </c>
      <c r="X456" s="28">
        <v>2232</v>
      </c>
      <c r="Y456" s="28">
        <v>83.221924414733493</v>
      </c>
      <c r="Z456" s="28">
        <v>2774.2727272727202</v>
      </c>
      <c r="AA456" s="28">
        <v>211.40940600283199</v>
      </c>
      <c r="AB456" s="28">
        <v>0</v>
      </c>
      <c r="AC456" s="28">
        <v>14452.788</v>
      </c>
      <c r="AD456" s="28">
        <v>26586679.833724301</v>
      </c>
      <c r="AE456" s="28">
        <v>0</v>
      </c>
      <c r="AF456" s="28">
        <v>0</v>
      </c>
      <c r="AG456" s="28">
        <v>0</v>
      </c>
      <c r="AH456" s="28">
        <v>0</v>
      </c>
      <c r="AI456" s="28">
        <v>1453927.028832</v>
      </c>
      <c r="AJ456" s="28">
        <v>3190335</v>
      </c>
      <c r="AK456" s="28">
        <v>11312524.274652001</v>
      </c>
      <c r="AL456" s="28">
        <v>0</v>
      </c>
      <c r="AM456" s="28">
        <v>55086205.591995403</v>
      </c>
      <c r="AN456" s="28">
        <v>4718984.3259589402</v>
      </c>
      <c r="AO456" s="28">
        <v>26502373.699200001</v>
      </c>
      <c r="AP456" s="28">
        <v>0</v>
      </c>
      <c r="AQ456" s="28">
        <v>2441242.7903999998</v>
      </c>
      <c r="AR456" s="28">
        <v>199952.45345054401</v>
      </c>
      <c r="AS456" s="28">
        <v>3648711.6856940002</v>
      </c>
      <c r="AT456" s="28">
        <v>394308.776654349</v>
      </c>
      <c r="AU456" s="28">
        <v>0</v>
      </c>
      <c r="AV456" s="28">
        <v>1.066235350336E-4</v>
      </c>
      <c r="AW456" s="28">
        <v>0.19613971980204201</v>
      </c>
      <c r="AX456" s="28">
        <v>0</v>
      </c>
      <c r="AY456" s="28">
        <v>0</v>
      </c>
      <c r="AZ456" s="28">
        <v>0</v>
      </c>
      <c r="BA456" s="28">
        <v>0</v>
      </c>
      <c r="BB456" s="28">
        <v>1.0726154669602301E-2</v>
      </c>
      <c r="BC456" s="28">
        <v>2.3536275190740599E-2</v>
      </c>
      <c r="BD456" s="28">
        <v>8.3456654059885005E-2</v>
      </c>
      <c r="BE456" s="28">
        <v>0</v>
      </c>
      <c r="BF456" s="28">
        <v>0.40639120782830601</v>
      </c>
      <c r="BG456" s="28">
        <v>3.4813683740598199E-2</v>
      </c>
      <c r="BH456" s="28">
        <v>0.195517762426898</v>
      </c>
      <c r="BI456" s="28">
        <v>0</v>
      </c>
      <c r="BJ456" s="28">
        <v>1.80099463292306E-2</v>
      </c>
      <c r="BK456" s="28">
        <v>1.4751228223604999E-3</v>
      </c>
      <c r="BL456" s="28">
        <v>2.69178886625276E-2</v>
      </c>
      <c r="BM456" s="28">
        <v>2.9089609327738E-3</v>
      </c>
      <c r="BN456" s="28">
        <v>51.387312372935298</v>
      </c>
      <c r="BO456" s="28">
        <v>135549698.24856099</v>
      </c>
    </row>
    <row r="457" spans="1:67" hidden="1" x14ac:dyDescent="0.25">
      <c r="A457" s="28" t="s">
        <v>168</v>
      </c>
      <c r="B457" s="28" t="s">
        <v>382</v>
      </c>
      <c r="C457" s="28">
        <v>2040</v>
      </c>
      <c r="D457" s="28">
        <v>0</v>
      </c>
      <c r="E457" s="28">
        <v>0</v>
      </c>
      <c r="F457" s="28">
        <v>1217.9302055882499</v>
      </c>
      <c r="G457" s="28">
        <v>604.99606245063501</v>
      </c>
      <c r="H457" s="28">
        <v>0</v>
      </c>
      <c r="I457" s="28">
        <v>0</v>
      </c>
      <c r="J457" s="28">
        <v>60.9</v>
      </c>
      <c r="K457" s="28">
        <v>984.4</v>
      </c>
      <c r="L457" s="28">
        <v>0</v>
      </c>
      <c r="M457" s="28">
        <v>0</v>
      </c>
      <c r="N457" s="28">
        <v>0</v>
      </c>
      <c r="O457" s="28">
        <v>0</v>
      </c>
      <c r="P457" s="28">
        <v>172.6</v>
      </c>
      <c r="Q457" s="28">
        <v>4750.6183000000001</v>
      </c>
      <c r="R457" s="28">
        <v>0</v>
      </c>
      <c r="S457" s="28">
        <v>2369.3000000000002</v>
      </c>
      <c r="T457" s="28">
        <v>2405.6</v>
      </c>
      <c r="U457" s="28">
        <v>1657</v>
      </c>
      <c r="V457" s="28">
        <v>0</v>
      </c>
      <c r="W457" s="28">
        <v>274.10000000000002</v>
      </c>
      <c r="X457" s="28">
        <v>0</v>
      </c>
      <c r="Y457" s="28">
        <v>0</v>
      </c>
      <c r="Z457" s="28">
        <v>2242.54545454545</v>
      </c>
      <c r="AA457" s="28">
        <v>6104.8204623137199</v>
      </c>
      <c r="AB457" s="28">
        <v>0</v>
      </c>
      <c r="AC457" s="28">
        <v>17577.067200000001</v>
      </c>
      <c r="AD457" s="28">
        <v>6323613.5329439901</v>
      </c>
      <c r="AE457" s="28">
        <v>0</v>
      </c>
      <c r="AF457" s="28">
        <v>0</v>
      </c>
      <c r="AG457" s="28">
        <v>0</v>
      </c>
      <c r="AH457" s="28">
        <v>0</v>
      </c>
      <c r="AI457" s="28">
        <v>877625.44147199998</v>
      </c>
      <c r="AJ457" s="28">
        <v>10478050</v>
      </c>
      <c r="AK457" s="28">
        <v>18024851.975643799</v>
      </c>
      <c r="AL457" s="28">
        <v>0</v>
      </c>
      <c r="AM457" s="28">
        <v>1284040.76</v>
      </c>
      <c r="AN457" s="28">
        <v>223073.223</v>
      </c>
      <c r="AO457" s="28">
        <v>13235211.9408</v>
      </c>
      <c r="AP457" s="28">
        <v>0</v>
      </c>
      <c r="AQ457" s="28">
        <v>196694.260453333</v>
      </c>
      <c r="AR457" s="28">
        <v>0</v>
      </c>
      <c r="AS457" s="28">
        <v>3051063.6842029998</v>
      </c>
      <c r="AT457" s="28">
        <v>12495464.7636197</v>
      </c>
      <c r="AU457" s="28">
        <v>0</v>
      </c>
      <c r="AV457" s="28">
        <v>2.6548546843190002E-4</v>
      </c>
      <c r="AW457" s="28">
        <v>9.5512378821448099E-2</v>
      </c>
      <c r="AX457" s="28">
        <v>0</v>
      </c>
      <c r="AY457" s="28">
        <v>0</v>
      </c>
      <c r="AZ457" s="28">
        <v>0</v>
      </c>
      <c r="BA457" s="28">
        <v>0</v>
      </c>
      <c r="BB457" s="28">
        <v>1.3255726839174699E-2</v>
      </c>
      <c r="BC457" s="28">
        <v>0.15826132885830399</v>
      </c>
      <c r="BD457" s="28">
        <v>0.272248846506709</v>
      </c>
      <c r="BE457" s="28">
        <v>0</v>
      </c>
      <c r="BF457" s="28">
        <v>1.9394257231624801E-2</v>
      </c>
      <c r="BG457" s="28">
        <v>3.3693163045303998E-3</v>
      </c>
      <c r="BH457" s="28">
        <v>0.199905729546271</v>
      </c>
      <c r="BI457" s="28">
        <v>0</v>
      </c>
      <c r="BJ457" s="28">
        <v>2.9708862849618998E-3</v>
      </c>
      <c r="BK457" s="28">
        <v>0</v>
      </c>
      <c r="BL457" s="28">
        <v>4.6083516789219403E-2</v>
      </c>
      <c r="BM457" s="28">
        <v>0.188732527349323</v>
      </c>
      <c r="BN457" s="28">
        <v>7.53505824004547</v>
      </c>
      <c r="BO457" s="28">
        <v>66207266.649335898</v>
      </c>
    </row>
    <row r="458" spans="1:67" hidden="1" x14ac:dyDescent="0.25">
      <c r="A458" s="28" t="s">
        <v>170</v>
      </c>
      <c r="B458" s="28" t="s">
        <v>382</v>
      </c>
      <c r="C458" s="28">
        <v>2040</v>
      </c>
      <c r="D458" s="28">
        <v>0</v>
      </c>
      <c r="E458" s="28">
        <v>506.50132289526698</v>
      </c>
      <c r="F458" s="28">
        <v>692.53393764019404</v>
      </c>
      <c r="G458" s="28">
        <v>0</v>
      </c>
      <c r="H458" s="28">
        <v>0</v>
      </c>
      <c r="I458" s="28">
        <v>0</v>
      </c>
      <c r="J458" s="28">
        <v>0</v>
      </c>
      <c r="K458" s="28">
        <v>9517.5</v>
      </c>
      <c r="L458" s="28">
        <v>0</v>
      </c>
      <c r="M458" s="28">
        <v>0</v>
      </c>
      <c r="N458" s="28">
        <v>0</v>
      </c>
      <c r="O458" s="28">
        <v>0</v>
      </c>
      <c r="P458" s="28">
        <v>591</v>
      </c>
      <c r="Q458" s="28">
        <v>8862.7703990147802</v>
      </c>
      <c r="R458" s="28">
        <v>0</v>
      </c>
      <c r="S458" s="28">
        <v>1794.9</v>
      </c>
      <c r="T458" s="28">
        <v>2503.6</v>
      </c>
      <c r="U458" s="28">
        <v>1190</v>
      </c>
      <c r="V458" s="28">
        <v>0</v>
      </c>
      <c r="W458" s="28">
        <v>158.30000000000001</v>
      </c>
      <c r="X458" s="28">
        <v>657</v>
      </c>
      <c r="Y458" s="28">
        <v>16.634920940308302</v>
      </c>
      <c r="Z458" s="28">
        <v>1106.6363636363601</v>
      </c>
      <c r="AA458" s="28">
        <v>95.472065750433899</v>
      </c>
      <c r="AB458" s="28">
        <v>0</v>
      </c>
      <c r="AC458" s="28">
        <v>0</v>
      </c>
      <c r="AD458" s="28">
        <v>46611931.9749882</v>
      </c>
      <c r="AE458" s="28">
        <v>0</v>
      </c>
      <c r="AF458" s="28">
        <v>0</v>
      </c>
      <c r="AG458" s="28">
        <v>0</v>
      </c>
      <c r="AH458" s="28">
        <v>0</v>
      </c>
      <c r="AI458" s="28">
        <v>1207614.3866640001</v>
      </c>
      <c r="AJ458" s="28">
        <v>0</v>
      </c>
      <c r="AK458" s="28">
        <v>35084094.029967599</v>
      </c>
      <c r="AL458" s="28">
        <v>0</v>
      </c>
      <c r="AM458" s="28">
        <v>237470.059107776</v>
      </c>
      <c r="AN458" s="28">
        <v>16276.346184222801</v>
      </c>
      <c r="AO458" s="28">
        <v>9505070.7359999996</v>
      </c>
      <c r="AP458" s="28">
        <v>0</v>
      </c>
      <c r="AQ458" s="28">
        <v>74546.008959999905</v>
      </c>
      <c r="AR458" s="28">
        <v>41801.887417524202</v>
      </c>
      <c r="AS458" s="28">
        <v>1616333.901903</v>
      </c>
      <c r="AT458" s="28">
        <v>190395.77758932201</v>
      </c>
      <c r="AU458" s="28">
        <v>0</v>
      </c>
      <c r="AV458" s="28">
        <v>0</v>
      </c>
      <c r="AW458" s="28">
        <v>0.49280190592970002</v>
      </c>
      <c r="AX458" s="28">
        <v>0</v>
      </c>
      <c r="AY458" s="28">
        <v>0</v>
      </c>
      <c r="AZ458" s="28">
        <v>0</v>
      </c>
      <c r="BA458" s="28">
        <v>0</v>
      </c>
      <c r="BB458" s="28">
        <v>1.2767431989205699E-2</v>
      </c>
      <c r="BC458" s="28">
        <v>0</v>
      </c>
      <c r="BD458" s="28">
        <v>0.37092451810541399</v>
      </c>
      <c r="BE458" s="28">
        <v>0</v>
      </c>
      <c r="BF458" s="28">
        <v>2.5106382158187001E-3</v>
      </c>
      <c r="BG458" s="28">
        <v>1.720807115538E-4</v>
      </c>
      <c r="BH458" s="28">
        <v>0.100491800623301</v>
      </c>
      <c r="BI458" s="28">
        <v>0</v>
      </c>
      <c r="BJ458" s="28">
        <v>7.8813328987630004E-4</v>
      </c>
      <c r="BK458" s="28">
        <v>4.41947993099E-4</v>
      </c>
      <c r="BL458" s="28">
        <v>1.7088594995461701E-2</v>
      </c>
      <c r="BM458" s="28">
        <v>2.0129481465675E-3</v>
      </c>
      <c r="BN458" s="28">
        <v>47.308732994759303</v>
      </c>
      <c r="BO458" s="28">
        <v>94585535.108781695</v>
      </c>
    </row>
    <row r="459" spans="1:67" hidden="1" x14ac:dyDescent="0.25">
      <c r="A459" s="28" t="s">
        <v>169</v>
      </c>
      <c r="B459" s="28" t="s">
        <v>382</v>
      </c>
      <c r="C459" s="28">
        <v>2040</v>
      </c>
      <c r="D459" s="28">
        <v>0</v>
      </c>
      <c r="E459" s="28">
        <v>0</v>
      </c>
      <c r="F459" s="28">
        <v>8.3134404880109098</v>
      </c>
      <c r="G459" s="28">
        <v>548.65068342395796</v>
      </c>
      <c r="H459" s="28">
        <v>0</v>
      </c>
      <c r="I459" s="28">
        <v>0</v>
      </c>
      <c r="J459" s="28">
        <v>0</v>
      </c>
      <c r="K459" s="28">
        <v>1004</v>
      </c>
      <c r="L459" s="28">
        <v>0</v>
      </c>
      <c r="M459" s="28">
        <v>0</v>
      </c>
      <c r="N459" s="28">
        <v>0</v>
      </c>
      <c r="O459" s="28">
        <v>0</v>
      </c>
      <c r="P459" s="28">
        <v>0</v>
      </c>
      <c r="Q459" s="28">
        <v>0</v>
      </c>
      <c r="R459" s="28">
        <v>0</v>
      </c>
      <c r="S459" s="28">
        <v>7630</v>
      </c>
      <c r="T459" s="28">
        <v>1234.2</v>
      </c>
      <c r="U459" s="28">
        <v>1401</v>
      </c>
      <c r="V459" s="28">
        <v>0</v>
      </c>
      <c r="W459" s="28">
        <v>731.6</v>
      </c>
      <c r="X459" s="28">
        <v>0</v>
      </c>
      <c r="Y459" s="28">
        <v>727.73243747267304</v>
      </c>
      <c r="Z459" s="28">
        <v>824.45454545454402</v>
      </c>
      <c r="AA459" s="28">
        <v>3548.2733239760801</v>
      </c>
      <c r="AB459" s="28">
        <v>0</v>
      </c>
      <c r="AC459" s="28">
        <v>0</v>
      </c>
      <c r="AD459" s="28">
        <v>2554817.8572</v>
      </c>
      <c r="AE459" s="28">
        <v>0</v>
      </c>
      <c r="AF459" s="28">
        <v>0</v>
      </c>
      <c r="AG459" s="28">
        <v>0</v>
      </c>
      <c r="AH459" s="28">
        <v>0</v>
      </c>
      <c r="AI459" s="28">
        <v>0</v>
      </c>
      <c r="AJ459" s="28">
        <v>0</v>
      </c>
      <c r="AK459" s="28">
        <v>0</v>
      </c>
      <c r="AL459" s="28">
        <v>0</v>
      </c>
      <c r="AM459" s="28">
        <v>5803399.4815439396</v>
      </c>
      <c r="AN459" s="28">
        <v>235867.99799999999</v>
      </c>
      <c r="AO459" s="28">
        <v>11190423.614399999</v>
      </c>
      <c r="AP459" s="28">
        <v>0</v>
      </c>
      <c r="AQ459" s="28">
        <v>7323.0182400000003</v>
      </c>
      <c r="AR459" s="28">
        <v>2120649.4602490198</v>
      </c>
      <c r="AS459" s="28">
        <v>1238358.38416845</v>
      </c>
      <c r="AT459" s="28">
        <v>8207951.2565350104</v>
      </c>
      <c r="AU459" s="28">
        <v>0</v>
      </c>
      <c r="AV459" s="28">
        <v>0</v>
      </c>
      <c r="AW459" s="28">
        <v>8.1470546854617298E-2</v>
      </c>
      <c r="AX459" s="28">
        <v>0</v>
      </c>
      <c r="AY459" s="28">
        <v>0</v>
      </c>
      <c r="AZ459" s="28">
        <v>0</v>
      </c>
      <c r="BA459" s="28">
        <v>0</v>
      </c>
      <c r="BB459" s="28">
        <v>0</v>
      </c>
      <c r="BC459" s="28">
        <v>0</v>
      </c>
      <c r="BD459" s="28">
        <v>0</v>
      </c>
      <c r="BE459" s="28">
        <v>0</v>
      </c>
      <c r="BF459" s="28">
        <v>0.18506451567368001</v>
      </c>
      <c r="BG459" s="28">
        <v>7.5215909143613998E-3</v>
      </c>
      <c r="BH459" s="28">
        <v>0.35685124433847998</v>
      </c>
      <c r="BI459" s="28">
        <v>0</v>
      </c>
      <c r="BJ459" s="28">
        <v>2.335236145926E-4</v>
      </c>
      <c r="BK459" s="28">
        <v>6.7625357606819106E-2</v>
      </c>
      <c r="BL459" s="28">
        <v>3.9489991224179101E-2</v>
      </c>
      <c r="BM459" s="28">
        <v>0.26174322977326903</v>
      </c>
      <c r="BN459" s="28">
        <v>5.2240843947810998</v>
      </c>
      <c r="BO459" s="28">
        <v>31358791.070336401</v>
      </c>
    </row>
    <row r="460" spans="1:67" hidden="1" x14ac:dyDescent="0.25">
      <c r="A460" s="28" t="s">
        <v>171</v>
      </c>
      <c r="B460" s="28" t="s">
        <v>382</v>
      </c>
      <c r="C460" s="28">
        <v>2040</v>
      </c>
      <c r="D460" s="28">
        <v>0</v>
      </c>
      <c r="E460" s="28">
        <v>0</v>
      </c>
      <c r="F460" s="28">
        <v>0.71574241334908395</v>
      </c>
      <c r="G460" s="28">
        <v>18.945807590271802</v>
      </c>
      <c r="H460" s="28">
        <v>0</v>
      </c>
      <c r="I460" s="28">
        <v>0</v>
      </c>
      <c r="J460" s="28">
        <v>0</v>
      </c>
      <c r="K460" s="28">
        <v>4.2927661423877099</v>
      </c>
      <c r="L460" s="28">
        <v>0</v>
      </c>
      <c r="M460" s="28">
        <v>0</v>
      </c>
      <c r="N460" s="28">
        <v>0</v>
      </c>
      <c r="O460" s="28">
        <v>0</v>
      </c>
      <c r="P460" s="28">
        <v>2863.7</v>
      </c>
      <c r="Q460" s="28">
        <v>1425.77342500126</v>
      </c>
      <c r="R460" s="28">
        <v>0</v>
      </c>
      <c r="S460" s="28">
        <v>40</v>
      </c>
      <c r="T460" s="28">
        <v>370.1</v>
      </c>
      <c r="U460" s="28">
        <v>0</v>
      </c>
      <c r="V460" s="28">
        <v>0</v>
      </c>
      <c r="W460" s="28">
        <v>52</v>
      </c>
      <c r="X460" s="28">
        <v>0</v>
      </c>
      <c r="Y460" s="28">
        <v>1.05881044535616</v>
      </c>
      <c r="Z460" s="28">
        <v>257.636363636363</v>
      </c>
      <c r="AA460" s="28">
        <v>16.999999999999901</v>
      </c>
      <c r="AB460" s="28">
        <v>0</v>
      </c>
      <c r="AC460" s="28">
        <v>0</v>
      </c>
      <c r="AD460" s="28">
        <v>28156.977746845801</v>
      </c>
      <c r="AE460" s="28">
        <v>0</v>
      </c>
      <c r="AF460" s="28">
        <v>0</v>
      </c>
      <c r="AG460" s="28">
        <v>0</v>
      </c>
      <c r="AH460" s="28">
        <v>0</v>
      </c>
      <c r="AI460" s="28">
        <v>10933921.159273099</v>
      </c>
      <c r="AJ460" s="28">
        <v>70080</v>
      </c>
      <c r="AK460" s="28">
        <v>5702665.85362795</v>
      </c>
      <c r="AL460" s="28">
        <v>0</v>
      </c>
      <c r="AM460" s="28">
        <v>0</v>
      </c>
      <c r="AN460" s="28">
        <v>47661.366256569803</v>
      </c>
      <c r="AO460" s="28">
        <v>0</v>
      </c>
      <c r="AP460" s="28">
        <v>0</v>
      </c>
      <c r="AQ460" s="28">
        <v>0</v>
      </c>
      <c r="AR460" s="28">
        <v>2852.6530247129499</v>
      </c>
      <c r="AS460" s="28">
        <v>377782.10135399998</v>
      </c>
      <c r="AT460" s="28">
        <v>28562.128354262699</v>
      </c>
      <c r="AU460" s="28">
        <v>0</v>
      </c>
      <c r="AV460" s="28">
        <v>0</v>
      </c>
      <c r="AW460" s="28">
        <v>1.6378256272051E-3</v>
      </c>
      <c r="AX460" s="28">
        <v>0</v>
      </c>
      <c r="AY460" s="28">
        <v>0</v>
      </c>
      <c r="AZ460" s="28">
        <v>0</v>
      </c>
      <c r="BA460" s="28">
        <v>0</v>
      </c>
      <c r="BB460" s="28">
        <v>0.63600065466913203</v>
      </c>
      <c r="BC460" s="28">
        <v>4.0763899089770999E-3</v>
      </c>
      <c r="BD460" s="28">
        <v>0.331710752568458</v>
      </c>
      <c r="BE460" s="28">
        <v>0</v>
      </c>
      <c r="BF460" s="28">
        <v>0</v>
      </c>
      <c r="BG460" s="28">
        <v>2.7723503489774999E-3</v>
      </c>
      <c r="BH460" s="28">
        <v>0</v>
      </c>
      <c r="BI460" s="28">
        <v>0</v>
      </c>
      <c r="BJ460" s="28">
        <v>0</v>
      </c>
      <c r="BK460" s="28">
        <v>1.6593216329549999E-4</v>
      </c>
      <c r="BL460" s="28">
        <v>2.1974702422255001E-2</v>
      </c>
      <c r="BM460" s="28">
        <v>1.6613922916984001E-3</v>
      </c>
      <c r="BN460" s="28">
        <v>6.0395898900459398E-2</v>
      </c>
      <c r="BO460" s="28">
        <v>17191682.239637401</v>
      </c>
    </row>
    <row r="461" spans="1:67" hidden="1" x14ac:dyDescent="0.25">
      <c r="A461" s="28" t="s">
        <v>178</v>
      </c>
      <c r="B461" s="28" t="s">
        <v>382</v>
      </c>
      <c r="C461" s="28">
        <v>2040</v>
      </c>
      <c r="D461" s="28">
        <v>0</v>
      </c>
      <c r="E461" s="28">
        <v>0</v>
      </c>
      <c r="F461" s="28">
        <v>273.56731248405799</v>
      </c>
      <c r="G461" s="28">
        <v>1149.0059692700399</v>
      </c>
      <c r="H461" s="28">
        <v>0</v>
      </c>
      <c r="I461" s="28">
        <v>0</v>
      </c>
      <c r="J461" s="28">
        <v>7.7</v>
      </c>
      <c r="K461" s="28">
        <v>7548</v>
      </c>
      <c r="L461" s="28">
        <v>0</v>
      </c>
      <c r="M461" s="28">
        <v>0</v>
      </c>
      <c r="N461" s="28">
        <v>0</v>
      </c>
      <c r="O461" s="28">
        <v>0</v>
      </c>
      <c r="P461" s="28">
        <v>1837.9</v>
      </c>
      <c r="Q461" s="28">
        <v>4576.0274940934296</v>
      </c>
      <c r="R461" s="28">
        <v>0</v>
      </c>
      <c r="S461" s="28">
        <v>6854.54586210247</v>
      </c>
      <c r="T461" s="28">
        <v>6464.2</v>
      </c>
      <c r="U461" s="28">
        <v>5149.6000000000004</v>
      </c>
      <c r="V461" s="28">
        <v>0</v>
      </c>
      <c r="W461" s="28">
        <v>178.4</v>
      </c>
      <c r="X461" s="28">
        <v>86</v>
      </c>
      <c r="Y461" s="28">
        <v>347.26982158414597</v>
      </c>
      <c r="Z461" s="28">
        <v>5392.2727272727298</v>
      </c>
      <c r="AA461" s="28">
        <v>7078.4234042022399</v>
      </c>
      <c r="AB461" s="28">
        <v>0</v>
      </c>
      <c r="AC461" s="28">
        <v>0</v>
      </c>
      <c r="AD461" s="28">
        <v>24179630.4808845</v>
      </c>
      <c r="AE461" s="28">
        <v>0</v>
      </c>
      <c r="AF461" s="28">
        <v>0</v>
      </c>
      <c r="AG461" s="28">
        <v>0</v>
      </c>
      <c r="AH461" s="28">
        <v>0</v>
      </c>
      <c r="AI461" s="28">
        <v>4566844.1624400001</v>
      </c>
      <c r="AJ461" s="28">
        <v>0</v>
      </c>
      <c r="AK461" s="28">
        <v>14794468.112219101</v>
      </c>
      <c r="AL461" s="28">
        <v>0</v>
      </c>
      <c r="AM461" s="28">
        <v>41534139.330377899</v>
      </c>
      <c r="AN461" s="28">
        <v>4605758.6431499999</v>
      </c>
      <c r="AO461" s="28">
        <v>41132195.178240001</v>
      </c>
      <c r="AP461" s="28">
        <v>0</v>
      </c>
      <c r="AQ461" s="28">
        <v>407011.23395999998</v>
      </c>
      <c r="AR461" s="28">
        <v>912192.79398974497</v>
      </c>
      <c r="AS461" s="28">
        <v>8110645.8336999901</v>
      </c>
      <c r="AT461" s="28">
        <v>13900834.684818</v>
      </c>
      <c r="AU461" s="28">
        <v>0</v>
      </c>
      <c r="AV461" s="28">
        <v>0</v>
      </c>
      <c r="AW461" s="28">
        <v>0.15686419407617</v>
      </c>
      <c r="AX461" s="28">
        <v>0</v>
      </c>
      <c r="AY461" s="28">
        <v>0</v>
      </c>
      <c r="AZ461" s="28">
        <v>0</v>
      </c>
      <c r="BA461" s="28">
        <v>0</v>
      </c>
      <c r="BB461" s="28">
        <v>2.9627182664307E-2</v>
      </c>
      <c r="BC461" s="28">
        <v>0</v>
      </c>
      <c r="BD461" s="28">
        <v>9.5978402938933602E-2</v>
      </c>
      <c r="BE461" s="28">
        <v>0</v>
      </c>
      <c r="BF461" s="28">
        <v>0.26945073862306301</v>
      </c>
      <c r="BG461" s="28">
        <v>2.9879638493162299E-2</v>
      </c>
      <c r="BH461" s="28">
        <v>0.26684314519691099</v>
      </c>
      <c r="BI461" s="28">
        <v>0</v>
      </c>
      <c r="BJ461" s="28">
        <v>2.6404658766624001E-3</v>
      </c>
      <c r="BK461" s="28">
        <v>5.9178070394587E-3</v>
      </c>
      <c r="BL461" s="28">
        <v>5.2617426190462301E-2</v>
      </c>
      <c r="BM461" s="28">
        <v>9.01809989008686E-2</v>
      </c>
      <c r="BN461" s="28">
        <v>40.598980928769898</v>
      </c>
      <c r="BO461" s="28">
        <v>154143720.45377901</v>
      </c>
    </row>
    <row r="462" spans="1:67" hidden="1" x14ac:dyDescent="0.25">
      <c r="A462" s="28" t="s">
        <v>179</v>
      </c>
      <c r="B462" s="28" t="s">
        <v>382</v>
      </c>
      <c r="C462" s="28">
        <v>2040</v>
      </c>
      <c r="D462" s="28">
        <v>0</v>
      </c>
      <c r="E462" s="28">
        <v>0</v>
      </c>
      <c r="F462" s="28">
        <v>47.037976842934</v>
      </c>
      <c r="G462" s="28">
        <v>34.443987244110403</v>
      </c>
      <c r="H462" s="28">
        <v>0</v>
      </c>
      <c r="I462" s="28">
        <v>0</v>
      </c>
      <c r="J462" s="28">
        <v>0</v>
      </c>
      <c r="K462" s="28">
        <v>2250</v>
      </c>
      <c r="L462" s="28">
        <v>0</v>
      </c>
      <c r="M462" s="28">
        <v>0</v>
      </c>
      <c r="N462" s="28">
        <v>0</v>
      </c>
      <c r="O462" s="28">
        <v>0</v>
      </c>
      <c r="P462" s="28">
        <v>557</v>
      </c>
      <c r="Q462" s="28">
        <v>8551.0895228352292</v>
      </c>
      <c r="R462" s="28">
        <v>0</v>
      </c>
      <c r="S462" s="28">
        <v>5.3</v>
      </c>
      <c r="T462" s="28">
        <v>520.79999999999995</v>
      </c>
      <c r="U462" s="28">
        <v>0</v>
      </c>
      <c r="V462" s="28">
        <v>0</v>
      </c>
      <c r="W462" s="28">
        <v>74.2</v>
      </c>
      <c r="X462" s="28">
        <v>0</v>
      </c>
      <c r="Y462" s="28">
        <v>0</v>
      </c>
      <c r="Z462" s="28">
        <v>126.54545454545401</v>
      </c>
      <c r="AA462" s="28">
        <v>0</v>
      </c>
      <c r="AB462" s="28">
        <v>0</v>
      </c>
      <c r="AC462" s="28">
        <v>0</v>
      </c>
      <c r="AD462" s="28">
        <v>6056393.9616696304</v>
      </c>
      <c r="AE462" s="28">
        <v>0</v>
      </c>
      <c r="AF462" s="28">
        <v>0</v>
      </c>
      <c r="AG462" s="28">
        <v>0</v>
      </c>
      <c r="AH462" s="28">
        <v>0</v>
      </c>
      <c r="AI462" s="28">
        <v>1997247.9382559999</v>
      </c>
      <c r="AJ462" s="28">
        <v>10478050</v>
      </c>
      <c r="AK462" s="28">
        <v>34452728.358791299</v>
      </c>
      <c r="AL462" s="28">
        <v>0</v>
      </c>
      <c r="AM462" s="28">
        <v>0</v>
      </c>
      <c r="AN462" s="28">
        <v>19790.400000000001</v>
      </c>
      <c r="AO462" s="28">
        <v>0</v>
      </c>
      <c r="AP462" s="28">
        <v>0</v>
      </c>
      <c r="AQ462" s="28">
        <v>49038.361306666702</v>
      </c>
      <c r="AR462" s="28">
        <v>0</v>
      </c>
      <c r="AS462" s="28">
        <v>176859.46661999999</v>
      </c>
      <c r="AT462" s="28">
        <v>0</v>
      </c>
      <c r="AU462" s="28">
        <v>0</v>
      </c>
      <c r="AV462" s="28">
        <v>0</v>
      </c>
      <c r="AW462" s="28">
        <v>0.113777599442414</v>
      </c>
      <c r="AX462" s="28">
        <v>0</v>
      </c>
      <c r="AY462" s="28">
        <v>0</v>
      </c>
      <c r="AZ462" s="28">
        <v>0</v>
      </c>
      <c r="BA462" s="28">
        <v>0</v>
      </c>
      <c r="BB462" s="28">
        <v>3.7521019495144199E-2</v>
      </c>
      <c r="BC462" s="28">
        <v>0.19684442316380199</v>
      </c>
      <c r="BD462" s="28">
        <v>0.64724137031274498</v>
      </c>
      <c r="BE462" s="28">
        <v>0</v>
      </c>
      <c r="BF462" s="28">
        <v>0</v>
      </c>
      <c r="BG462" s="28">
        <v>3.7178958605659998E-4</v>
      </c>
      <c r="BH462" s="28">
        <v>0</v>
      </c>
      <c r="BI462" s="28">
        <v>0</v>
      </c>
      <c r="BJ462" s="28">
        <v>9.2125232694139996E-4</v>
      </c>
      <c r="BK462" s="28">
        <v>0</v>
      </c>
      <c r="BL462" s="28">
        <v>3.3225456728944E-3</v>
      </c>
      <c r="BM462" s="28">
        <v>0</v>
      </c>
      <c r="BN462" s="28">
        <v>7.10662943419673</v>
      </c>
      <c r="BO462" s="28">
        <v>53230108.486643597</v>
      </c>
    </row>
    <row r="463" spans="1:67" hidden="1" x14ac:dyDescent="0.25">
      <c r="A463" s="28" t="s">
        <v>172</v>
      </c>
      <c r="B463" s="28" t="s">
        <v>382</v>
      </c>
      <c r="C463" s="28">
        <v>2040</v>
      </c>
      <c r="D463" s="28">
        <v>0</v>
      </c>
      <c r="E463" s="28">
        <v>329.14394934918101</v>
      </c>
      <c r="F463" s="28">
        <v>1113.58497571413</v>
      </c>
      <c r="G463" s="28">
        <v>23.5733939617791</v>
      </c>
      <c r="H463" s="28">
        <v>0</v>
      </c>
      <c r="I463" s="28">
        <v>0</v>
      </c>
      <c r="J463" s="28">
        <v>0</v>
      </c>
      <c r="K463" s="28">
        <v>3240.4989999999998</v>
      </c>
      <c r="L463" s="28">
        <v>0</v>
      </c>
      <c r="M463" s="28">
        <v>0</v>
      </c>
      <c r="N463" s="28">
        <v>0</v>
      </c>
      <c r="O463" s="28">
        <v>0</v>
      </c>
      <c r="P463" s="28">
        <v>283</v>
      </c>
      <c r="Q463" s="28">
        <v>4180.4618036354696</v>
      </c>
      <c r="R463" s="28">
        <v>0</v>
      </c>
      <c r="S463" s="28">
        <v>338.2</v>
      </c>
      <c r="T463" s="28">
        <v>888.6</v>
      </c>
      <c r="U463" s="28">
        <v>770</v>
      </c>
      <c r="V463" s="28">
        <v>0</v>
      </c>
      <c r="W463" s="28">
        <v>29.5</v>
      </c>
      <c r="X463" s="28">
        <v>0</v>
      </c>
      <c r="Y463" s="28">
        <v>423.17671868504999</v>
      </c>
      <c r="Z463" s="28">
        <v>275.18181818181898</v>
      </c>
      <c r="AA463" s="28">
        <v>7511.21180603627</v>
      </c>
      <c r="AB463" s="28">
        <v>0</v>
      </c>
      <c r="AC463" s="28">
        <v>0</v>
      </c>
      <c r="AD463" s="28">
        <v>6691167.4763550004</v>
      </c>
      <c r="AE463" s="28">
        <v>0</v>
      </c>
      <c r="AF463" s="28">
        <v>0</v>
      </c>
      <c r="AG463" s="28">
        <v>0</v>
      </c>
      <c r="AH463" s="28">
        <v>0</v>
      </c>
      <c r="AI463" s="28">
        <v>1077551.3816879999</v>
      </c>
      <c r="AJ463" s="28">
        <v>0</v>
      </c>
      <c r="AK463" s="28">
        <v>16364014.818595</v>
      </c>
      <c r="AL463" s="28">
        <v>0</v>
      </c>
      <c r="AM463" s="28">
        <v>0</v>
      </c>
      <c r="AN463" s="28">
        <v>353.4</v>
      </c>
      <c r="AO463" s="28">
        <v>6150339.88799999</v>
      </c>
      <c r="AP463" s="28">
        <v>0</v>
      </c>
      <c r="AQ463" s="28">
        <v>51261.127679999998</v>
      </c>
      <c r="AR463" s="28">
        <v>1045032.17071328</v>
      </c>
      <c r="AS463" s="28">
        <v>421309.45097399998</v>
      </c>
      <c r="AT463" s="28">
        <v>16681326.2743557</v>
      </c>
      <c r="AU463" s="28">
        <v>0</v>
      </c>
      <c r="AV463" s="28">
        <v>0</v>
      </c>
      <c r="AW463" s="28">
        <v>0.13801242410664399</v>
      </c>
      <c r="AX463" s="28">
        <v>0</v>
      </c>
      <c r="AY463" s="28">
        <v>0</v>
      </c>
      <c r="AZ463" s="28">
        <v>0</v>
      </c>
      <c r="BA463" s="28">
        <v>0</v>
      </c>
      <c r="BB463" s="28">
        <v>2.2225639817229199E-2</v>
      </c>
      <c r="BC463" s="28">
        <v>0</v>
      </c>
      <c r="BD463" s="28">
        <v>0.337525157039057</v>
      </c>
      <c r="BE463" s="28">
        <v>0</v>
      </c>
      <c r="BF463" s="28">
        <v>0</v>
      </c>
      <c r="BG463" s="29">
        <v>7.2892497238549803E-6</v>
      </c>
      <c r="BH463" s="28">
        <v>0.126857281636158</v>
      </c>
      <c r="BI463" s="28">
        <v>0</v>
      </c>
      <c r="BJ463" s="28">
        <v>1.0573151125803999E-3</v>
      </c>
      <c r="BK463" s="28">
        <v>2.15548966094831E-2</v>
      </c>
      <c r="BL463" s="28">
        <v>8.6899541572431002E-3</v>
      </c>
      <c r="BM463" s="28">
        <v>0.34407004227187898</v>
      </c>
      <c r="BN463" s="28">
        <v>6.6978212223783604</v>
      </c>
      <c r="BO463" s="28">
        <v>48482355.988361001</v>
      </c>
    </row>
    <row r="464" spans="1:67" hidden="1" x14ac:dyDescent="0.25">
      <c r="A464" s="28" t="s">
        <v>174</v>
      </c>
      <c r="B464" s="28" t="s">
        <v>382</v>
      </c>
      <c r="C464" s="28">
        <v>2040</v>
      </c>
      <c r="D464" s="28">
        <v>0</v>
      </c>
      <c r="E464" s="28">
        <v>0</v>
      </c>
      <c r="F464" s="28">
        <v>0.72866657008277103</v>
      </c>
      <c r="G464" s="28">
        <v>21.3977303369367</v>
      </c>
      <c r="H464" s="28">
        <v>5.0162464646431504</v>
      </c>
      <c r="I464" s="28">
        <v>0</v>
      </c>
      <c r="J464" s="28">
        <v>82.7</v>
      </c>
      <c r="K464" s="28">
        <v>0</v>
      </c>
      <c r="L464" s="28">
        <v>0</v>
      </c>
      <c r="M464" s="28">
        <v>0</v>
      </c>
      <c r="N464" s="28">
        <v>0</v>
      </c>
      <c r="O464" s="28">
        <v>0</v>
      </c>
      <c r="P464" s="28">
        <v>493</v>
      </c>
      <c r="Q464" s="28">
        <v>1049.7219014678401</v>
      </c>
      <c r="R464" s="28">
        <v>0</v>
      </c>
      <c r="S464" s="28">
        <v>1258</v>
      </c>
      <c r="T464" s="28">
        <v>1007.76147075568</v>
      </c>
      <c r="U464" s="28">
        <v>1250.4000000000001</v>
      </c>
      <c r="V464" s="28">
        <v>0</v>
      </c>
      <c r="W464" s="28">
        <v>11.2</v>
      </c>
      <c r="X464" s="28">
        <v>0</v>
      </c>
      <c r="Y464" s="28">
        <v>9.5009833184244208</v>
      </c>
      <c r="Z464" s="28">
        <v>305.72727272727298</v>
      </c>
      <c r="AA464" s="28">
        <v>0</v>
      </c>
      <c r="AB464" s="28">
        <v>0</v>
      </c>
      <c r="AC464" s="28">
        <v>0</v>
      </c>
      <c r="AD464" s="28">
        <v>0</v>
      </c>
      <c r="AE464" s="28">
        <v>0</v>
      </c>
      <c r="AF464" s="28">
        <v>0</v>
      </c>
      <c r="AG464" s="28">
        <v>0</v>
      </c>
      <c r="AH464" s="28">
        <v>0</v>
      </c>
      <c r="AI464" s="28">
        <v>1425701.0457599999</v>
      </c>
      <c r="AJ464" s="28">
        <v>0</v>
      </c>
      <c r="AK464" s="28">
        <v>4012504.5569568598</v>
      </c>
      <c r="AL464" s="28">
        <v>0</v>
      </c>
      <c r="AM464" s="28">
        <v>11020</v>
      </c>
      <c r="AN464" s="28">
        <v>488780.172187939</v>
      </c>
      <c r="AO464" s="28">
        <v>9987512.9817600008</v>
      </c>
      <c r="AP464" s="28">
        <v>0</v>
      </c>
      <c r="AQ464" s="28">
        <v>51261.127679999998</v>
      </c>
      <c r="AR464" s="28">
        <v>21006.842210080202</v>
      </c>
      <c r="AS464" s="28">
        <v>415210.76038499997</v>
      </c>
      <c r="AT464" s="28">
        <v>0</v>
      </c>
      <c r="AU464" s="28">
        <v>0</v>
      </c>
      <c r="AV464" s="28">
        <v>0</v>
      </c>
      <c r="AW464" s="28">
        <v>0</v>
      </c>
      <c r="AX464" s="28">
        <v>0</v>
      </c>
      <c r="AY464" s="28">
        <v>0</v>
      </c>
      <c r="AZ464" s="28">
        <v>0</v>
      </c>
      <c r="BA464" s="28">
        <v>0</v>
      </c>
      <c r="BB464" s="28">
        <v>8.6864148178567302E-2</v>
      </c>
      <c r="BC464" s="28">
        <v>0</v>
      </c>
      <c r="BD464" s="28">
        <v>0.24447116135548499</v>
      </c>
      <c r="BE464" s="28">
        <v>0</v>
      </c>
      <c r="BF464" s="28">
        <v>6.7141909993999999E-4</v>
      </c>
      <c r="BG464" s="28">
        <v>2.9780067448183602E-2</v>
      </c>
      <c r="BH464" s="28">
        <v>0.60851242984148601</v>
      </c>
      <c r="BI464" s="28">
        <v>0</v>
      </c>
      <c r="BJ464" s="28">
        <v>3.1232032857367001E-3</v>
      </c>
      <c r="BK464" s="28">
        <v>1.2798906614587E-3</v>
      </c>
      <c r="BL464" s="28">
        <v>2.5297680129140899E-2</v>
      </c>
      <c r="BM464" s="28">
        <v>0</v>
      </c>
      <c r="BN464" s="28">
        <v>0.29447724610744802</v>
      </c>
      <c r="BO464" s="28">
        <v>16412997.486939801</v>
      </c>
    </row>
    <row r="465" spans="1:67" hidden="1" x14ac:dyDescent="0.25">
      <c r="A465" s="28" t="s">
        <v>175</v>
      </c>
      <c r="B465" s="28" t="s">
        <v>382</v>
      </c>
      <c r="C465" s="28">
        <v>2040</v>
      </c>
      <c r="D465" s="28">
        <v>0</v>
      </c>
      <c r="E465" s="28">
        <v>1076.0311304423201</v>
      </c>
      <c r="F465" s="28">
        <v>607.77248038457196</v>
      </c>
      <c r="G465" s="28">
        <v>0</v>
      </c>
      <c r="H465" s="28">
        <v>0</v>
      </c>
      <c r="I465" s="28">
        <v>0</v>
      </c>
      <c r="J465" s="28">
        <v>0</v>
      </c>
      <c r="K465" s="28">
        <v>0</v>
      </c>
      <c r="L465" s="28">
        <v>0</v>
      </c>
      <c r="M465" s="28">
        <v>0</v>
      </c>
      <c r="N465" s="28">
        <v>0</v>
      </c>
      <c r="O465" s="28">
        <v>0</v>
      </c>
      <c r="P465" s="28">
        <v>4</v>
      </c>
      <c r="Q465" s="28">
        <v>555.928</v>
      </c>
      <c r="R465" s="28">
        <v>0</v>
      </c>
      <c r="S465" s="28">
        <v>8077.5</v>
      </c>
      <c r="T465" s="28">
        <v>2208.6</v>
      </c>
      <c r="U465" s="28">
        <v>3467.1</v>
      </c>
      <c r="V465" s="28">
        <v>7500</v>
      </c>
      <c r="W465" s="28">
        <v>247</v>
      </c>
      <c r="X465" s="28">
        <v>420</v>
      </c>
      <c r="Y465" s="28">
        <v>486.45598334324302</v>
      </c>
      <c r="Z465" s="28">
        <v>4164.1818181818198</v>
      </c>
      <c r="AA465" s="28">
        <v>2863.9121210030999</v>
      </c>
      <c r="AB465" s="28">
        <v>0</v>
      </c>
      <c r="AC465" s="28">
        <v>0</v>
      </c>
      <c r="AD465" s="28">
        <v>0</v>
      </c>
      <c r="AE465" s="28">
        <v>0</v>
      </c>
      <c r="AF465" s="28">
        <v>0</v>
      </c>
      <c r="AG465" s="28">
        <v>0</v>
      </c>
      <c r="AH465" s="28">
        <v>0</v>
      </c>
      <c r="AI465" s="28">
        <v>23489.253120000001</v>
      </c>
      <c r="AJ465" s="28">
        <v>0</v>
      </c>
      <c r="AK465" s="28">
        <v>1655881.9281796501</v>
      </c>
      <c r="AL465" s="28">
        <v>0</v>
      </c>
      <c r="AM465" s="28">
        <v>34016710.000560798</v>
      </c>
      <c r="AN465" s="28">
        <v>1363315.7207766699</v>
      </c>
      <c r="AO465" s="28">
        <v>27693303.15024</v>
      </c>
      <c r="AP465" s="28">
        <v>26978460.960853599</v>
      </c>
      <c r="AQ465" s="28">
        <v>349812.92057999998</v>
      </c>
      <c r="AR465" s="28">
        <v>1067054.5505035501</v>
      </c>
      <c r="AS465" s="28">
        <v>5833243.6272900002</v>
      </c>
      <c r="AT465" s="28">
        <v>5084092.7013707897</v>
      </c>
      <c r="AU465" s="28">
        <v>0</v>
      </c>
      <c r="AV465" s="28">
        <v>0</v>
      </c>
      <c r="AW465" s="28">
        <v>0</v>
      </c>
      <c r="AX465" s="28">
        <v>0</v>
      </c>
      <c r="AY465" s="28">
        <v>0</v>
      </c>
      <c r="AZ465" s="28">
        <v>0</v>
      </c>
      <c r="BA465" s="28">
        <v>0</v>
      </c>
      <c r="BB465" s="28">
        <v>2.257163385925E-4</v>
      </c>
      <c r="BC465" s="28">
        <v>0</v>
      </c>
      <c r="BD465" s="28">
        <v>1.5911940837834201E-2</v>
      </c>
      <c r="BE465" s="28">
        <v>0</v>
      </c>
      <c r="BF465" s="28">
        <v>0.32687830443425298</v>
      </c>
      <c r="BG465" s="28">
        <v>1.3100571196000201E-2</v>
      </c>
      <c r="BH465" s="28">
        <v>0.26611450601145697</v>
      </c>
      <c r="BI465" s="28">
        <v>0.25924534074530298</v>
      </c>
      <c r="BJ465" s="28">
        <v>3.3614730626946999E-3</v>
      </c>
      <c r="BK465" s="28">
        <v>1.0253695380937899E-2</v>
      </c>
      <c r="BL465" s="28">
        <v>5.6053650873615801E-2</v>
      </c>
      <c r="BM465" s="28">
        <v>4.8854801119310197E-2</v>
      </c>
      <c r="BN465" s="28">
        <v>13.7701492484124</v>
      </c>
      <c r="BO465" s="28">
        <v>104065364.813475</v>
      </c>
    </row>
    <row r="466" spans="1:67" hidden="1" x14ac:dyDescent="0.25">
      <c r="A466" s="28" t="s">
        <v>176</v>
      </c>
      <c r="B466" s="28" t="s">
        <v>382</v>
      </c>
      <c r="C466" s="28">
        <v>2040</v>
      </c>
      <c r="D466" s="28">
        <v>0</v>
      </c>
      <c r="E466" s="28">
        <v>0</v>
      </c>
      <c r="F466" s="28">
        <v>106.194046424473</v>
      </c>
      <c r="G466" s="28">
        <v>669.61560768299603</v>
      </c>
      <c r="H466" s="28">
        <v>0</v>
      </c>
      <c r="I466" s="28">
        <v>0</v>
      </c>
      <c r="J466" s="28">
        <v>0</v>
      </c>
      <c r="K466" s="28">
        <v>0</v>
      </c>
      <c r="L466" s="28">
        <v>1</v>
      </c>
      <c r="M466" s="28">
        <v>0</v>
      </c>
      <c r="N466" s="28">
        <v>8.6</v>
      </c>
      <c r="O466" s="28">
        <v>0</v>
      </c>
      <c r="P466" s="28">
        <v>80</v>
      </c>
      <c r="Q466" s="28">
        <v>4586.8093708633596</v>
      </c>
      <c r="R466" s="28">
        <v>0</v>
      </c>
      <c r="S466" s="28">
        <v>1419.8</v>
      </c>
      <c r="T466" s="28">
        <v>1004.1</v>
      </c>
      <c r="U466" s="28">
        <v>0</v>
      </c>
      <c r="V466" s="28">
        <v>0</v>
      </c>
      <c r="W466" s="28">
        <v>20.2</v>
      </c>
      <c r="X466" s="28">
        <v>0</v>
      </c>
      <c r="Y466" s="28">
        <v>4.6583515103870496</v>
      </c>
      <c r="Z466" s="28">
        <v>810.45454545454402</v>
      </c>
      <c r="AA466" s="28">
        <v>1383.3911900057001</v>
      </c>
      <c r="AB466" s="28">
        <v>0</v>
      </c>
      <c r="AC466" s="28">
        <v>0</v>
      </c>
      <c r="AD466" s="28">
        <v>0</v>
      </c>
      <c r="AE466" s="28">
        <v>2757.6393600000001</v>
      </c>
      <c r="AF466" s="28">
        <v>0</v>
      </c>
      <c r="AG466" s="28">
        <v>64045.56912</v>
      </c>
      <c r="AH466" s="28">
        <v>0</v>
      </c>
      <c r="AI466" s="28">
        <v>202357.93919999999</v>
      </c>
      <c r="AJ466" s="28">
        <v>0</v>
      </c>
      <c r="AK466" s="28">
        <v>18296730.453161601</v>
      </c>
      <c r="AL466" s="28">
        <v>0</v>
      </c>
      <c r="AM466" s="28">
        <v>675338.88617213396</v>
      </c>
      <c r="AN466" s="28">
        <v>168400.82100291099</v>
      </c>
      <c r="AO466" s="28">
        <v>0</v>
      </c>
      <c r="AP466" s="28">
        <v>0</v>
      </c>
      <c r="AQ466" s="28">
        <v>14646.036480000001</v>
      </c>
      <c r="AR466" s="28">
        <v>15881.8570356448</v>
      </c>
      <c r="AS466" s="28">
        <v>1564695.315278</v>
      </c>
      <c r="AT466" s="28">
        <v>3460946.8630971499</v>
      </c>
      <c r="AU466" s="28">
        <v>0</v>
      </c>
      <c r="AV466" s="28">
        <v>0</v>
      </c>
      <c r="AW466" s="28">
        <v>0</v>
      </c>
      <c r="AX466" s="28">
        <v>1.127140418243E-4</v>
      </c>
      <c r="AY466" s="28">
        <v>0</v>
      </c>
      <c r="AZ466" s="28">
        <v>2.6177588923203998E-3</v>
      </c>
      <c r="BA466" s="28">
        <v>0</v>
      </c>
      <c r="BB466" s="28">
        <v>8.2710529713604999E-3</v>
      </c>
      <c r="BC466" s="28">
        <v>0</v>
      </c>
      <c r="BD466" s="28">
        <v>0.74784921895866496</v>
      </c>
      <c r="BE466" s="28">
        <v>0</v>
      </c>
      <c r="BF466" s="28">
        <v>2.76033830114698E-2</v>
      </c>
      <c r="BG466" s="28">
        <v>6.8831107711521998E-3</v>
      </c>
      <c r="BH466" s="28">
        <v>0</v>
      </c>
      <c r="BI466" s="28">
        <v>0</v>
      </c>
      <c r="BJ466" s="28">
        <v>5.9863301645320002E-4</v>
      </c>
      <c r="BK466" s="28">
        <v>6.4914517979719998E-4</v>
      </c>
      <c r="BL466" s="28">
        <v>6.3954386409880701E-2</v>
      </c>
      <c r="BM466" s="28">
        <v>0.14146059674707601</v>
      </c>
      <c r="BN466" s="28">
        <v>0.38633288175062003</v>
      </c>
      <c r="BO466" s="28">
        <v>24465801.3799075</v>
      </c>
    </row>
    <row r="467" spans="1:67" hidden="1" x14ac:dyDescent="0.25">
      <c r="A467" s="28" t="s">
        <v>173</v>
      </c>
      <c r="B467" s="28" t="s">
        <v>382</v>
      </c>
      <c r="C467" s="28">
        <v>2040</v>
      </c>
      <c r="D467" s="28">
        <v>0</v>
      </c>
      <c r="E467" s="28">
        <v>0</v>
      </c>
      <c r="F467" s="28">
        <v>614.25790411425896</v>
      </c>
      <c r="G467" s="28">
        <v>119.788985998206</v>
      </c>
      <c r="H467" s="28">
        <v>0</v>
      </c>
      <c r="I467" s="28">
        <v>0</v>
      </c>
      <c r="J467" s="28">
        <v>0</v>
      </c>
      <c r="K467" s="28">
        <v>218.4</v>
      </c>
      <c r="L467" s="28">
        <v>110</v>
      </c>
      <c r="M467" s="28">
        <v>0</v>
      </c>
      <c r="N467" s="28">
        <v>636.20000000000005</v>
      </c>
      <c r="O467" s="28">
        <v>0</v>
      </c>
      <c r="P467" s="28">
        <v>831</v>
      </c>
      <c r="Q467" s="28">
        <v>3349.2773759520201</v>
      </c>
      <c r="R467" s="28">
        <v>0</v>
      </c>
      <c r="S467" s="28">
        <v>7927.0734521612403</v>
      </c>
      <c r="T467" s="28">
        <v>1122.5999999999999</v>
      </c>
      <c r="U467" s="28">
        <v>0</v>
      </c>
      <c r="V467" s="28">
        <v>0</v>
      </c>
      <c r="W467" s="28">
        <v>117.8</v>
      </c>
      <c r="X467" s="28">
        <v>0</v>
      </c>
      <c r="Y467" s="28">
        <v>119.361598472559</v>
      </c>
      <c r="Z467" s="28">
        <v>1123.54545454545</v>
      </c>
      <c r="AA467" s="28">
        <v>5004.3298705724901</v>
      </c>
      <c r="AB467" s="28">
        <v>0</v>
      </c>
      <c r="AC467" s="28">
        <v>0</v>
      </c>
      <c r="AD467" s="28">
        <v>1369335.2025599999</v>
      </c>
      <c r="AE467" s="28">
        <v>656732.12352000002</v>
      </c>
      <c r="AF467" s="28">
        <v>0</v>
      </c>
      <c r="AG467" s="28">
        <v>4395790.59504</v>
      </c>
      <c r="AH467" s="28">
        <v>0</v>
      </c>
      <c r="AI467" s="28">
        <v>2177984.91756</v>
      </c>
      <c r="AJ467" s="28">
        <v>0</v>
      </c>
      <c r="AK467" s="28">
        <v>11211693.3655314</v>
      </c>
      <c r="AL467" s="28">
        <v>0</v>
      </c>
      <c r="AM467" s="28">
        <v>34605009.848468103</v>
      </c>
      <c r="AN467" s="28">
        <v>0</v>
      </c>
      <c r="AO467" s="28">
        <v>0</v>
      </c>
      <c r="AP467" s="28">
        <v>0</v>
      </c>
      <c r="AQ467" s="28">
        <v>68253.552989999996</v>
      </c>
      <c r="AR467" s="28">
        <v>400389.11211977102</v>
      </c>
      <c r="AS467" s="28">
        <v>2171593.1738319998</v>
      </c>
      <c r="AT467" s="28">
        <v>12208792.883951001</v>
      </c>
      <c r="AU467" s="28">
        <v>0</v>
      </c>
      <c r="AV467" s="28">
        <v>0</v>
      </c>
      <c r="AW467" s="28">
        <v>1.9769347283939798E-2</v>
      </c>
      <c r="AX467" s="28">
        <v>9.4813639480776993E-3</v>
      </c>
      <c r="AY467" s="28">
        <v>0</v>
      </c>
      <c r="AZ467" s="28">
        <v>6.3462847298716596E-2</v>
      </c>
      <c r="BA467" s="28">
        <v>0</v>
      </c>
      <c r="BB467" s="28">
        <v>3.1443973786644902E-2</v>
      </c>
      <c r="BC467" s="28">
        <v>0</v>
      </c>
      <c r="BD467" s="28">
        <v>0.161865304689356</v>
      </c>
      <c r="BE467" s="28">
        <v>0</v>
      </c>
      <c r="BF467" s="28">
        <v>0.499598970492801</v>
      </c>
      <c r="BG467" s="28">
        <v>0</v>
      </c>
      <c r="BH467" s="28">
        <v>0</v>
      </c>
      <c r="BI467" s="28">
        <v>0</v>
      </c>
      <c r="BJ467" s="28">
        <v>9.8538925304730005E-4</v>
      </c>
      <c r="BK467" s="28">
        <v>5.7804921624785002E-3</v>
      </c>
      <c r="BL467" s="28">
        <v>3.13516949923274E-2</v>
      </c>
      <c r="BM467" s="28">
        <v>0.17626061609260801</v>
      </c>
      <c r="BN467" s="28">
        <v>14.371641945519</v>
      </c>
      <c r="BO467" s="28">
        <v>69265574.775572494</v>
      </c>
    </row>
    <row r="468" spans="1:67" hidden="1" x14ac:dyDescent="0.25">
      <c r="A468" s="28" t="s">
        <v>177</v>
      </c>
      <c r="B468" s="28" t="s">
        <v>382</v>
      </c>
      <c r="C468" s="28">
        <v>2040</v>
      </c>
      <c r="D468" s="28">
        <v>0</v>
      </c>
      <c r="E468" s="28">
        <v>956.99872681551994</v>
      </c>
      <c r="F468" s="28">
        <v>1405.2827636561999</v>
      </c>
      <c r="G468" s="28">
        <v>1263.0267707861401</v>
      </c>
      <c r="H468" s="28">
        <v>47.152893079399902</v>
      </c>
      <c r="I468" s="28">
        <v>0</v>
      </c>
      <c r="J468" s="28">
        <v>19</v>
      </c>
      <c r="K468" s="28">
        <v>0</v>
      </c>
      <c r="L468" s="28">
        <v>0</v>
      </c>
      <c r="M468" s="28">
        <v>0</v>
      </c>
      <c r="N468" s="28">
        <v>0</v>
      </c>
      <c r="O468" s="28">
        <v>0</v>
      </c>
      <c r="P468" s="28">
        <v>4596.92</v>
      </c>
      <c r="Q468" s="28">
        <v>6228.73250974853</v>
      </c>
      <c r="R468" s="28">
        <v>0</v>
      </c>
      <c r="S468" s="28">
        <v>11336.651197498501</v>
      </c>
      <c r="T468" s="28">
        <v>2030.9190944705299</v>
      </c>
      <c r="U468" s="28">
        <v>3342.3</v>
      </c>
      <c r="V468" s="28">
        <v>9000</v>
      </c>
      <c r="W468" s="28">
        <v>4742.8999999999996</v>
      </c>
      <c r="X468" s="28">
        <v>1431.3</v>
      </c>
      <c r="Y468" s="28">
        <v>5.3659583631299101</v>
      </c>
      <c r="Z468" s="28">
        <v>5667.4545454545396</v>
      </c>
      <c r="AA468" s="28">
        <v>7358.3430428655802</v>
      </c>
      <c r="AB468" s="28">
        <v>0</v>
      </c>
      <c r="AC468" s="28">
        <v>9986.4</v>
      </c>
      <c r="AD468" s="28">
        <v>0</v>
      </c>
      <c r="AE468" s="28">
        <v>0</v>
      </c>
      <c r="AF468" s="28">
        <v>0</v>
      </c>
      <c r="AG468" s="28">
        <v>0</v>
      </c>
      <c r="AH468" s="28">
        <v>0</v>
      </c>
      <c r="AI468" s="28">
        <v>27166280.556883201</v>
      </c>
      <c r="AJ468" s="28">
        <v>12679481.59224</v>
      </c>
      <c r="AK468" s="28">
        <v>23412192.047766399</v>
      </c>
      <c r="AL468" s="28">
        <v>0</v>
      </c>
      <c r="AM468" s="28">
        <v>32519096.987374</v>
      </c>
      <c r="AN468" s="28">
        <v>1067451.07605371</v>
      </c>
      <c r="AO468" s="28">
        <v>26696468.841120001</v>
      </c>
      <c r="AP468" s="28">
        <v>34938513.775060199</v>
      </c>
      <c r="AQ468" s="28">
        <v>3148366.37952</v>
      </c>
      <c r="AR468" s="28">
        <v>340.99785549806199</v>
      </c>
      <c r="AS468" s="28">
        <v>7591037.297491</v>
      </c>
      <c r="AT468" s="28">
        <v>14881897.1644501</v>
      </c>
      <c r="AU468" s="28">
        <v>0</v>
      </c>
      <c r="AV468" s="29">
        <v>5.42411581299717E-5</v>
      </c>
      <c r="AW468" s="28">
        <v>0</v>
      </c>
      <c r="AX468" s="28">
        <v>0</v>
      </c>
      <c r="AY468" s="28">
        <v>0</v>
      </c>
      <c r="AZ468" s="28">
        <v>0</v>
      </c>
      <c r="BA468" s="28">
        <v>0</v>
      </c>
      <c r="BB468" s="28">
        <v>0.147553725014928</v>
      </c>
      <c r="BC468" s="28">
        <v>6.88686379526912E-2</v>
      </c>
      <c r="BD468" s="28">
        <v>0.12716338330450999</v>
      </c>
      <c r="BE468" s="28">
        <v>0</v>
      </c>
      <c r="BF468" s="28">
        <v>0.176627561677485</v>
      </c>
      <c r="BG468" s="28">
        <v>5.7978633553871003E-3</v>
      </c>
      <c r="BH468" s="28">
        <v>0.14500194143265299</v>
      </c>
      <c r="BI468" s="28">
        <v>0.18976863038725</v>
      </c>
      <c r="BJ468" s="28">
        <v>1.7100360354345E-2</v>
      </c>
      <c r="BK468" s="29">
        <v>1.85213075803609E-6</v>
      </c>
      <c r="BL468" s="28">
        <v>4.1230739247749199E-2</v>
      </c>
      <c r="BM468" s="28">
        <v>8.0831063984110094E-2</v>
      </c>
      <c r="BN468" s="28">
        <v>14.287088429467801</v>
      </c>
      <c r="BO468" s="28">
        <v>184111113.115814</v>
      </c>
    </row>
    <row r="469" spans="1:67" hidden="1" x14ac:dyDescent="0.25">
      <c r="A469" s="28" t="s">
        <v>180</v>
      </c>
      <c r="B469" s="28" t="s">
        <v>382</v>
      </c>
      <c r="C469" s="28">
        <v>2040</v>
      </c>
      <c r="D469" s="28">
        <v>0</v>
      </c>
      <c r="E469" s="28">
        <v>99.996600000000001</v>
      </c>
      <c r="F469" s="28">
        <v>983.93534644853696</v>
      </c>
      <c r="G469" s="28">
        <v>2236.0993020206301</v>
      </c>
      <c r="H469" s="28">
        <v>0</v>
      </c>
      <c r="I469" s="28">
        <v>0</v>
      </c>
      <c r="J469" s="28">
        <v>9.6</v>
      </c>
      <c r="K469" s="28">
        <v>6592.5</v>
      </c>
      <c r="L469" s="28">
        <v>0</v>
      </c>
      <c r="M469" s="28">
        <v>0</v>
      </c>
      <c r="N469" s="28">
        <v>0</v>
      </c>
      <c r="O469" s="28">
        <v>0</v>
      </c>
      <c r="P469" s="28">
        <v>102</v>
      </c>
      <c r="Q469" s="28">
        <v>1155.5999999999999</v>
      </c>
      <c r="R469" s="28">
        <v>0</v>
      </c>
      <c r="S469" s="28">
        <v>18102.847270857601</v>
      </c>
      <c r="T469" s="28">
        <v>5266.1</v>
      </c>
      <c r="U469" s="28">
        <v>2134</v>
      </c>
      <c r="V469" s="28">
        <v>21</v>
      </c>
      <c r="W469" s="28">
        <v>304.7</v>
      </c>
      <c r="X469" s="28">
        <v>0</v>
      </c>
      <c r="Y469" s="28">
        <v>1068.5237519638399</v>
      </c>
      <c r="Z469" s="28">
        <v>3652.0909090908999</v>
      </c>
      <c r="AA469" s="28">
        <v>12422.016429851399</v>
      </c>
      <c r="AB469" s="28">
        <v>0</v>
      </c>
      <c r="AC469" s="28">
        <v>3300.5519999994499</v>
      </c>
      <c r="AD469" s="28">
        <v>30482890.709082998</v>
      </c>
      <c r="AE469" s="28">
        <v>0</v>
      </c>
      <c r="AF469" s="28">
        <v>0</v>
      </c>
      <c r="AG469" s="28">
        <v>0</v>
      </c>
      <c r="AH469" s="28">
        <v>0</v>
      </c>
      <c r="AI469" s="28">
        <v>470859.08591999998</v>
      </c>
      <c r="AJ469" s="28">
        <v>0</v>
      </c>
      <c r="AK469" s="28">
        <v>3329355.62597526</v>
      </c>
      <c r="AL469" s="28">
        <v>0</v>
      </c>
      <c r="AM469" s="28">
        <v>117965853.53972401</v>
      </c>
      <c r="AN469" s="28">
        <v>1000379.2610000001</v>
      </c>
      <c r="AO469" s="28">
        <v>17045227.689599998</v>
      </c>
      <c r="AP469" s="28">
        <v>76513.542088650502</v>
      </c>
      <c r="AQ469" s="28">
        <v>528303.050519999</v>
      </c>
      <c r="AR469" s="28">
        <v>2375944.83512676</v>
      </c>
      <c r="AS469" s="28">
        <v>4828037.7576829996</v>
      </c>
      <c r="AT469" s="28">
        <v>25949641.719694499</v>
      </c>
      <c r="AU469" s="28">
        <v>0</v>
      </c>
      <c r="AV469" s="29">
        <v>1.61747119830039E-5</v>
      </c>
      <c r="AW469" s="28">
        <v>0.149384702204021</v>
      </c>
      <c r="AX469" s="28">
        <v>0</v>
      </c>
      <c r="AY469" s="28">
        <v>0</v>
      </c>
      <c r="AZ469" s="28">
        <v>0</v>
      </c>
      <c r="BA469" s="28">
        <v>0</v>
      </c>
      <c r="BB469" s="28">
        <v>2.3074958671573001E-3</v>
      </c>
      <c r="BC469" s="28">
        <v>0</v>
      </c>
      <c r="BD469" s="28">
        <v>1.63158672667943E-2</v>
      </c>
      <c r="BE469" s="28">
        <v>0</v>
      </c>
      <c r="BF469" s="28">
        <v>0.57810442157390296</v>
      </c>
      <c r="BG469" s="28">
        <v>4.9024667450922998E-3</v>
      </c>
      <c r="BH469" s="28">
        <v>8.3531981487959997E-2</v>
      </c>
      <c r="BI469" s="28">
        <v>3.7496288683939999E-4</v>
      </c>
      <c r="BJ469" s="28">
        <v>2.5890062274143001E-3</v>
      </c>
      <c r="BK469" s="28">
        <v>1.1643574588640701E-2</v>
      </c>
      <c r="BL469" s="28">
        <v>2.3660321114045001E-2</v>
      </c>
      <c r="BM469" s="28">
        <v>0.12716902532614799</v>
      </c>
      <c r="BN469" s="28">
        <v>74.217224475059396</v>
      </c>
      <c r="BO469" s="28">
        <v>204056307.368415</v>
      </c>
    </row>
    <row r="470" spans="1:67" hidden="1" x14ac:dyDescent="0.25">
      <c r="A470" s="28" t="s">
        <v>181</v>
      </c>
      <c r="B470" s="28" t="s">
        <v>382</v>
      </c>
      <c r="C470" s="28">
        <v>2040</v>
      </c>
      <c r="D470" s="28">
        <v>0</v>
      </c>
      <c r="E470" s="28">
        <v>36.2095330945087</v>
      </c>
      <c r="F470" s="28">
        <v>934.82124624101505</v>
      </c>
      <c r="G470" s="28">
        <v>33.741502305455001</v>
      </c>
      <c r="H470" s="28">
        <v>0</v>
      </c>
      <c r="I470" s="28">
        <v>0</v>
      </c>
      <c r="J470" s="28">
        <v>0</v>
      </c>
      <c r="K470" s="28">
        <v>2466</v>
      </c>
      <c r="L470" s="28">
        <v>0</v>
      </c>
      <c r="M470" s="28">
        <v>0</v>
      </c>
      <c r="N470" s="28">
        <v>0</v>
      </c>
      <c r="O470" s="28">
        <v>0</v>
      </c>
      <c r="P470" s="28">
        <v>856</v>
      </c>
      <c r="Q470" s="28">
        <v>21942.470707879402</v>
      </c>
      <c r="R470" s="28">
        <v>0</v>
      </c>
      <c r="S470" s="28">
        <v>6614.4</v>
      </c>
      <c r="T470" s="28">
        <v>1514.7</v>
      </c>
      <c r="U470" s="28">
        <v>0</v>
      </c>
      <c r="V470" s="28">
        <v>0</v>
      </c>
      <c r="W470" s="28">
        <v>3672.2</v>
      </c>
      <c r="X470" s="28">
        <v>258</v>
      </c>
      <c r="Y470" s="28">
        <v>344.79579157705803</v>
      </c>
      <c r="Z470" s="28">
        <v>1266</v>
      </c>
      <c r="AA470" s="28">
        <v>5445.2239490210004</v>
      </c>
      <c r="AB470" s="28">
        <v>0</v>
      </c>
      <c r="AC470" s="28">
        <v>0</v>
      </c>
      <c r="AD470" s="28">
        <v>3089806.3731832299</v>
      </c>
      <c r="AE470" s="28">
        <v>0</v>
      </c>
      <c r="AF470" s="28">
        <v>0</v>
      </c>
      <c r="AG470" s="28">
        <v>0</v>
      </c>
      <c r="AH470" s="28">
        <v>0</v>
      </c>
      <c r="AI470" s="28">
        <v>2256955.147872</v>
      </c>
      <c r="AJ470" s="28">
        <v>0</v>
      </c>
      <c r="AK470" s="28">
        <v>89155321.627459794</v>
      </c>
      <c r="AL470" s="28">
        <v>0</v>
      </c>
      <c r="AM470" s="28">
        <v>4422943.08196171</v>
      </c>
      <c r="AN470" s="28">
        <v>1072024.9209404199</v>
      </c>
      <c r="AO470" s="28">
        <v>0</v>
      </c>
      <c r="AP470" s="28">
        <v>0</v>
      </c>
      <c r="AQ470" s="28">
        <v>2693528.2828799998</v>
      </c>
      <c r="AR470" s="28">
        <v>905163.11808577296</v>
      </c>
      <c r="AS470" s="28">
        <v>2009274.327906</v>
      </c>
      <c r="AT470" s="28">
        <v>12731813.6779924</v>
      </c>
      <c r="AU470" s="28">
        <v>0</v>
      </c>
      <c r="AV470" s="28">
        <v>0</v>
      </c>
      <c r="AW470" s="28">
        <v>2.6110268110159301E-2</v>
      </c>
      <c r="AX470" s="28">
        <v>0</v>
      </c>
      <c r="AY470" s="28">
        <v>0</v>
      </c>
      <c r="AZ470" s="28">
        <v>0</v>
      </c>
      <c r="BA470" s="28">
        <v>0</v>
      </c>
      <c r="BB470" s="28">
        <v>1.9072296741633899E-2</v>
      </c>
      <c r="BC470" s="28">
        <v>0</v>
      </c>
      <c r="BD470" s="28">
        <v>0.75340298710763898</v>
      </c>
      <c r="BE470" s="28">
        <v>0</v>
      </c>
      <c r="BF470" s="28">
        <v>3.7375879183982198E-2</v>
      </c>
      <c r="BG470" s="28">
        <v>9.0590977963740001E-3</v>
      </c>
      <c r="BH470" s="28">
        <v>0</v>
      </c>
      <c r="BI470" s="28">
        <v>0</v>
      </c>
      <c r="BJ470" s="28">
        <v>2.27615381464304E-2</v>
      </c>
      <c r="BK470" s="28">
        <v>7.6490397268158001E-3</v>
      </c>
      <c r="BL470" s="28">
        <v>1.6979281246817E-2</v>
      </c>
      <c r="BM470" s="28">
        <v>0.107589611940147</v>
      </c>
      <c r="BN470" s="28">
        <v>7.6980046170769301</v>
      </c>
      <c r="BO470" s="28">
        <v>118336830.558281</v>
      </c>
    </row>
    <row r="471" spans="1:67" hidden="1" x14ac:dyDescent="0.25">
      <c r="A471" s="28" t="s">
        <v>182</v>
      </c>
      <c r="B471" s="28" t="s">
        <v>382</v>
      </c>
      <c r="C471" s="28">
        <v>2040</v>
      </c>
      <c r="D471" s="28">
        <v>0</v>
      </c>
      <c r="E471" s="28">
        <v>0</v>
      </c>
      <c r="F471" s="28">
        <v>12.594640461177899</v>
      </c>
      <c r="G471" s="28">
        <v>4.9501454130081397</v>
      </c>
      <c r="H471" s="28">
        <v>0</v>
      </c>
      <c r="I471" s="28">
        <v>0</v>
      </c>
      <c r="J471" s="28">
        <v>21.4</v>
      </c>
      <c r="K471" s="28">
        <v>0</v>
      </c>
      <c r="L471" s="28">
        <v>0</v>
      </c>
      <c r="M471" s="28">
        <v>0</v>
      </c>
      <c r="N471" s="28">
        <v>19.5</v>
      </c>
      <c r="O471" s="28">
        <v>0</v>
      </c>
      <c r="P471" s="28">
        <v>6948.3459999999995</v>
      </c>
      <c r="Q471" s="28">
        <v>1839.0001090473099</v>
      </c>
      <c r="R471" s="28">
        <v>0</v>
      </c>
      <c r="S471" s="28">
        <v>2888.5</v>
      </c>
      <c r="T471" s="28">
        <v>753</v>
      </c>
      <c r="U471" s="28">
        <v>0</v>
      </c>
      <c r="V471" s="28">
        <v>0</v>
      </c>
      <c r="W471" s="28">
        <v>32.799999999999997</v>
      </c>
      <c r="X471" s="28">
        <v>0</v>
      </c>
      <c r="Y471" s="28">
        <v>259.54525393622401</v>
      </c>
      <c r="Z471" s="28">
        <v>1002.99999999999</v>
      </c>
      <c r="AA471" s="28">
        <v>1499.41852400874</v>
      </c>
      <c r="AB471" s="28">
        <v>0</v>
      </c>
      <c r="AC471" s="28">
        <v>12631.356</v>
      </c>
      <c r="AD471" s="28">
        <v>0</v>
      </c>
      <c r="AE471" s="28">
        <v>0</v>
      </c>
      <c r="AF471" s="28">
        <v>0</v>
      </c>
      <c r="AG471" s="28">
        <v>145219.60440000001</v>
      </c>
      <c r="AH471" s="28">
        <v>0</v>
      </c>
      <c r="AI471" s="28">
        <v>29411616.070843</v>
      </c>
      <c r="AJ471" s="28">
        <v>0</v>
      </c>
      <c r="AK471" s="28">
        <v>5873420.9189590001</v>
      </c>
      <c r="AL471" s="28">
        <v>0</v>
      </c>
      <c r="AM471" s="28">
        <v>10918580.572000001</v>
      </c>
      <c r="AN471" s="28">
        <v>828792.01883879094</v>
      </c>
      <c r="AO471" s="28">
        <v>0</v>
      </c>
      <c r="AP471" s="28">
        <v>0</v>
      </c>
      <c r="AQ471" s="28">
        <v>149124.70579199999</v>
      </c>
      <c r="AR471" s="28">
        <v>615465.77232115495</v>
      </c>
      <c r="AS471" s="28">
        <v>1343028.627234</v>
      </c>
      <c r="AT471" s="28">
        <v>3012533.5844958299</v>
      </c>
      <c r="AU471" s="28">
        <v>0</v>
      </c>
      <c r="AV471" s="28">
        <v>2.4146924521979999E-4</v>
      </c>
      <c r="AW471" s="28">
        <v>0</v>
      </c>
      <c r="AX471" s="28">
        <v>0</v>
      </c>
      <c r="AY471" s="28">
        <v>0</v>
      </c>
      <c r="AZ471" s="28">
        <v>2.7761127360824999E-3</v>
      </c>
      <c r="BA471" s="28">
        <v>0</v>
      </c>
      <c r="BB471" s="28">
        <v>0.56225164846295905</v>
      </c>
      <c r="BC471" s="28">
        <v>0</v>
      </c>
      <c r="BD471" s="28">
        <v>0.112280147607233</v>
      </c>
      <c r="BE471" s="28">
        <v>0</v>
      </c>
      <c r="BF471" s="28">
        <v>0.208726712285914</v>
      </c>
      <c r="BG471" s="28">
        <v>1.5843729147784199E-2</v>
      </c>
      <c r="BH471" s="28">
        <v>0</v>
      </c>
      <c r="BI471" s="28">
        <v>0</v>
      </c>
      <c r="BJ471" s="28">
        <v>2.8507652029779E-3</v>
      </c>
      <c r="BK471" s="28">
        <v>1.1765645390806901E-2</v>
      </c>
      <c r="BL471" s="28">
        <v>2.5674211773212999E-2</v>
      </c>
      <c r="BM471" s="28">
        <v>5.7589558147807703E-2</v>
      </c>
      <c r="BN471" s="28">
        <v>4.8139974271328398</v>
      </c>
      <c r="BO471" s="28">
        <v>52310413.230883799</v>
      </c>
    </row>
    <row r="472" spans="1:67" hidden="1" x14ac:dyDescent="0.25">
      <c r="A472" s="28" t="s">
        <v>183</v>
      </c>
      <c r="B472" s="28" t="s">
        <v>382</v>
      </c>
      <c r="C472" s="28">
        <v>2040</v>
      </c>
      <c r="D472" s="28">
        <v>0</v>
      </c>
      <c r="E472" s="28">
        <v>0</v>
      </c>
      <c r="F472" s="28">
        <v>2.20157365359655</v>
      </c>
      <c r="G472" s="28">
        <v>0.34120537738759099</v>
      </c>
      <c r="H472" s="28">
        <v>0</v>
      </c>
      <c r="I472" s="28">
        <v>0</v>
      </c>
      <c r="J472" s="28">
        <v>2.5</v>
      </c>
      <c r="K472" s="28">
        <v>7378.2</v>
      </c>
      <c r="L472" s="28">
        <v>0</v>
      </c>
      <c r="M472" s="28">
        <v>0</v>
      </c>
      <c r="N472" s="28">
        <v>0</v>
      </c>
      <c r="O472" s="28">
        <v>0</v>
      </c>
      <c r="P472" s="28">
        <v>799.6</v>
      </c>
      <c r="Q472" s="28">
        <v>3715.5746300925598</v>
      </c>
      <c r="R472" s="28">
        <v>0</v>
      </c>
      <c r="S472" s="28">
        <v>20137.302</v>
      </c>
      <c r="T472" s="28">
        <v>2415.9143586792602</v>
      </c>
      <c r="U472" s="28">
        <v>9093.2000000000007</v>
      </c>
      <c r="V472" s="28">
        <v>0</v>
      </c>
      <c r="W472" s="28">
        <v>2886.2</v>
      </c>
      <c r="X472" s="28">
        <v>1572</v>
      </c>
      <c r="Y472" s="28">
        <v>0</v>
      </c>
      <c r="Z472" s="28">
        <v>4570.6363636363603</v>
      </c>
      <c r="AA472" s="28">
        <v>148.9</v>
      </c>
      <c r="AB472" s="28">
        <v>0</v>
      </c>
      <c r="AC472" s="28">
        <v>2260.08</v>
      </c>
      <c r="AD472" s="28">
        <v>20807728.721975502</v>
      </c>
      <c r="AE472" s="28">
        <v>0</v>
      </c>
      <c r="AF472" s="28">
        <v>0</v>
      </c>
      <c r="AG472" s="28">
        <v>0</v>
      </c>
      <c r="AH472" s="28">
        <v>0</v>
      </c>
      <c r="AI472" s="28">
        <v>2567111.5348849101</v>
      </c>
      <c r="AJ472" s="28">
        <v>0</v>
      </c>
      <c r="AK472" s="28">
        <v>13423693.196053499</v>
      </c>
      <c r="AL472" s="28">
        <v>0</v>
      </c>
      <c r="AM472" s="28">
        <v>116642698.054406</v>
      </c>
      <c r="AN472" s="28">
        <v>6027741.4838879202</v>
      </c>
      <c r="AO472" s="28">
        <v>72631520.350079998</v>
      </c>
      <c r="AP472" s="28">
        <v>0</v>
      </c>
      <c r="AQ472" s="28">
        <v>3749991.0043170801</v>
      </c>
      <c r="AR472" s="28">
        <v>0</v>
      </c>
      <c r="AS472" s="28">
        <v>6215709.5612129997</v>
      </c>
      <c r="AT472" s="28">
        <v>250458.40278694101</v>
      </c>
      <c r="AU472" s="28">
        <v>0</v>
      </c>
      <c r="AV472" s="29">
        <v>9.3268824034922602E-6</v>
      </c>
      <c r="AW472" s="28">
        <v>8.5869189972759496E-2</v>
      </c>
      <c r="AX472" s="28">
        <v>0</v>
      </c>
      <c r="AY472" s="28">
        <v>0</v>
      </c>
      <c r="AZ472" s="28">
        <v>0</v>
      </c>
      <c r="BA472" s="28">
        <v>0</v>
      </c>
      <c r="BB472" s="28">
        <v>1.05939380033096E-2</v>
      </c>
      <c r="BC472" s="28">
        <v>0</v>
      </c>
      <c r="BD472" s="28">
        <v>5.5396803591090102E-2</v>
      </c>
      <c r="BE472" s="28">
        <v>0</v>
      </c>
      <c r="BF472" s="28">
        <v>0.48136027396353598</v>
      </c>
      <c r="BG472" s="28">
        <v>2.4875241575021498E-2</v>
      </c>
      <c r="BH472" s="28">
        <v>0.299735252332683</v>
      </c>
      <c r="BI472" s="28">
        <v>0</v>
      </c>
      <c r="BJ472" s="28">
        <v>1.5475436759503801E-2</v>
      </c>
      <c r="BK472" s="28">
        <v>0</v>
      </c>
      <c r="BL472" s="28">
        <v>2.5650946927407901E-2</v>
      </c>
      <c r="BM472" s="28">
        <v>1.0335899922835001E-3</v>
      </c>
      <c r="BN472" s="28">
        <v>69.717287049842199</v>
      </c>
      <c r="BO472" s="28">
        <v>242318912.38960499</v>
      </c>
    </row>
    <row r="473" spans="1:67" hidden="1" x14ac:dyDescent="0.25">
      <c r="A473" s="28" t="s">
        <v>184</v>
      </c>
      <c r="B473" s="28" t="s">
        <v>382</v>
      </c>
      <c r="C473" s="28">
        <v>2040</v>
      </c>
      <c r="D473" s="28">
        <v>0</v>
      </c>
      <c r="E473" s="28">
        <v>0</v>
      </c>
      <c r="F473" s="28">
        <v>1.4000106630990301</v>
      </c>
      <c r="G473" s="28">
        <v>66.574969464623706</v>
      </c>
      <c r="H473" s="28">
        <v>2.7802273597893001</v>
      </c>
      <c r="I473" s="28">
        <v>0</v>
      </c>
      <c r="J473" s="28">
        <v>3.2</v>
      </c>
      <c r="K473" s="28">
        <v>0</v>
      </c>
      <c r="L473" s="28">
        <v>0</v>
      </c>
      <c r="M473" s="28">
        <v>0</v>
      </c>
      <c r="N473" s="28">
        <v>0</v>
      </c>
      <c r="O473" s="28">
        <v>0</v>
      </c>
      <c r="P473" s="28">
        <v>4</v>
      </c>
      <c r="Q473" s="28">
        <v>21.0486</v>
      </c>
      <c r="R473" s="28">
        <v>0</v>
      </c>
      <c r="S473" s="28">
        <v>1754.2</v>
      </c>
      <c r="T473" s="28">
        <v>62.813366063299704</v>
      </c>
      <c r="U473" s="28">
        <v>0</v>
      </c>
      <c r="V473" s="28">
        <v>1538</v>
      </c>
      <c r="W473" s="28">
        <v>41.5</v>
      </c>
      <c r="X473" s="28">
        <v>0</v>
      </c>
      <c r="Y473" s="28">
        <v>0</v>
      </c>
      <c r="Z473" s="28">
        <v>342.36363636363598</v>
      </c>
      <c r="AA473" s="28">
        <v>179.5</v>
      </c>
      <c r="AB473" s="28">
        <v>0</v>
      </c>
      <c r="AC473" s="28">
        <v>0</v>
      </c>
      <c r="AD473" s="28">
        <v>0</v>
      </c>
      <c r="AE473" s="28">
        <v>0</v>
      </c>
      <c r="AF473" s="28">
        <v>0</v>
      </c>
      <c r="AG473" s="28">
        <v>0</v>
      </c>
      <c r="AH473" s="28">
        <v>0</v>
      </c>
      <c r="AI473" s="28">
        <v>13909.070400000001</v>
      </c>
      <c r="AJ473" s="28">
        <v>0</v>
      </c>
      <c r="AK473" s="28">
        <v>56197.991361656903</v>
      </c>
      <c r="AL473" s="28">
        <v>0</v>
      </c>
      <c r="AM473" s="28">
        <v>765920.62</v>
      </c>
      <c r="AN473" s="28">
        <v>49408.993745391599</v>
      </c>
      <c r="AO473" s="28">
        <v>0</v>
      </c>
      <c r="AP473" s="28">
        <v>5661111.8779612696</v>
      </c>
      <c r="AQ473" s="28">
        <v>168887.10816</v>
      </c>
      <c r="AR473" s="28">
        <v>0</v>
      </c>
      <c r="AS473" s="28">
        <v>474542.56536399998</v>
      </c>
      <c r="AT473" s="28">
        <v>313108.46667704202</v>
      </c>
      <c r="AU473" s="28">
        <v>0</v>
      </c>
      <c r="AV473" s="28">
        <v>0</v>
      </c>
      <c r="AW473" s="28">
        <v>0</v>
      </c>
      <c r="AX473" s="28">
        <v>0</v>
      </c>
      <c r="AY473" s="28">
        <v>0</v>
      </c>
      <c r="AZ473" s="28">
        <v>0</v>
      </c>
      <c r="BA473" s="28">
        <v>0</v>
      </c>
      <c r="BB473" s="28">
        <v>1.8537797799585E-3</v>
      </c>
      <c r="BC473" s="28">
        <v>0</v>
      </c>
      <c r="BD473" s="28">
        <v>7.4899829438294001E-3</v>
      </c>
      <c r="BE473" s="28">
        <v>0</v>
      </c>
      <c r="BF473" s="28">
        <v>0.102080737071349</v>
      </c>
      <c r="BG473" s="28">
        <v>6.5851556516172997E-3</v>
      </c>
      <c r="BH473" s="28">
        <v>0</v>
      </c>
      <c r="BI473" s="28">
        <v>0.75450439387002699</v>
      </c>
      <c r="BJ473" s="28">
        <v>2.2509017295841201E-2</v>
      </c>
      <c r="BK473" s="28">
        <v>0</v>
      </c>
      <c r="BL473" s="28">
        <v>6.3246312449566799E-2</v>
      </c>
      <c r="BM473" s="28">
        <v>4.1730620937809902E-2</v>
      </c>
      <c r="BN473" s="28">
        <v>0.33867205332101602</v>
      </c>
      <c r="BO473" s="28">
        <v>7503086.6936693601</v>
      </c>
    </row>
    <row r="474" spans="1:67" hidden="1" x14ac:dyDescent="0.25">
      <c r="A474" s="28" t="s">
        <v>185</v>
      </c>
      <c r="B474" s="28" t="s">
        <v>382</v>
      </c>
      <c r="C474" s="28">
        <v>2040</v>
      </c>
      <c r="D474" s="28">
        <v>0</v>
      </c>
      <c r="E474" s="28">
        <v>0</v>
      </c>
      <c r="F474" s="28">
        <v>214.726181079421</v>
      </c>
      <c r="G474" s="28">
        <v>139.658649006753</v>
      </c>
      <c r="H474" s="28">
        <v>0</v>
      </c>
      <c r="I474" s="28">
        <v>0</v>
      </c>
      <c r="J474" s="28">
        <v>144</v>
      </c>
      <c r="K474" s="28">
        <v>5184</v>
      </c>
      <c r="L474" s="28">
        <v>0</v>
      </c>
      <c r="M474" s="28">
        <v>0</v>
      </c>
      <c r="N474" s="28">
        <v>0</v>
      </c>
      <c r="O474" s="28">
        <v>0</v>
      </c>
      <c r="P474" s="28">
        <v>1336</v>
      </c>
      <c r="Q474" s="28">
        <v>0</v>
      </c>
      <c r="R474" s="28">
        <v>0</v>
      </c>
      <c r="S474" s="28">
        <v>4240.6913989077402</v>
      </c>
      <c r="T474" s="28">
        <v>2455.5</v>
      </c>
      <c r="U474" s="28">
        <v>6594.2</v>
      </c>
      <c r="V474" s="28">
        <v>0</v>
      </c>
      <c r="W474" s="28">
        <v>71.8</v>
      </c>
      <c r="X474" s="28">
        <v>2716</v>
      </c>
      <c r="Y474" s="28">
        <v>9056.0417722720904</v>
      </c>
      <c r="Z474" s="28">
        <v>2065.9090909090901</v>
      </c>
      <c r="AA474" s="28">
        <v>3383.3617861664202</v>
      </c>
      <c r="AB474" s="28">
        <v>0</v>
      </c>
      <c r="AC474" s="28">
        <v>79733.52</v>
      </c>
      <c r="AD474" s="28">
        <v>13732804.797858501</v>
      </c>
      <c r="AE474" s="28">
        <v>0</v>
      </c>
      <c r="AF474" s="28">
        <v>0</v>
      </c>
      <c r="AG474" s="28">
        <v>0</v>
      </c>
      <c r="AH474" s="28">
        <v>0</v>
      </c>
      <c r="AI474" s="28">
        <v>2070961.559592</v>
      </c>
      <c r="AJ474" s="28">
        <v>0</v>
      </c>
      <c r="AK474" s="28">
        <v>0</v>
      </c>
      <c r="AL474" s="28">
        <v>0</v>
      </c>
      <c r="AM474" s="28">
        <v>15429252.290026801</v>
      </c>
      <c r="AN474" s="28">
        <v>82435.676850000003</v>
      </c>
      <c r="AO474" s="28">
        <v>52670871.804480001</v>
      </c>
      <c r="AP474" s="28">
        <v>0</v>
      </c>
      <c r="AQ474" s="28">
        <v>202545.68124000001</v>
      </c>
      <c r="AR474" s="28">
        <v>22295692.9832054</v>
      </c>
      <c r="AS474" s="28">
        <v>3189959.2271949998</v>
      </c>
      <c r="AT474" s="28">
        <v>7066211.3167259302</v>
      </c>
      <c r="AU474" s="28">
        <v>0</v>
      </c>
      <c r="AV474" s="28">
        <v>6.8253038855269998E-4</v>
      </c>
      <c r="AW474" s="28">
        <v>0.117554782412733</v>
      </c>
      <c r="AX474" s="28">
        <v>0</v>
      </c>
      <c r="AY474" s="28">
        <v>0</v>
      </c>
      <c r="AZ474" s="28">
        <v>0</v>
      </c>
      <c r="BA474" s="28">
        <v>0</v>
      </c>
      <c r="BB474" s="28">
        <v>1.7727728538086799E-2</v>
      </c>
      <c r="BC474" s="28">
        <v>0</v>
      </c>
      <c r="BD474" s="28">
        <v>0</v>
      </c>
      <c r="BE474" s="28">
        <v>0</v>
      </c>
      <c r="BF474" s="28">
        <v>0.13207661671766399</v>
      </c>
      <c r="BG474" s="28">
        <v>7.0566123947660001E-4</v>
      </c>
      <c r="BH474" s="28">
        <v>0.45087023121672398</v>
      </c>
      <c r="BI474" s="28">
        <v>0</v>
      </c>
      <c r="BJ474" s="28">
        <v>1.7338201363292999E-3</v>
      </c>
      <c r="BK474" s="28">
        <v>0.19085433572830801</v>
      </c>
      <c r="BL474" s="28">
        <v>2.7306509367763999E-2</v>
      </c>
      <c r="BM474" s="28">
        <v>6.0487784254360299E-2</v>
      </c>
      <c r="BN474" s="28">
        <v>19.519647519264101</v>
      </c>
      <c r="BO474" s="28">
        <v>116820468.857173</v>
      </c>
    </row>
    <row r="475" spans="1:67" hidden="1" x14ac:dyDescent="0.25">
      <c r="A475" s="28" t="s">
        <v>186</v>
      </c>
      <c r="B475" s="28" t="s">
        <v>382</v>
      </c>
      <c r="C475" s="28">
        <v>2040</v>
      </c>
      <c r="D475" s="28">
        <v>0</v>
      </c>
      <c r="E475" s="28">
        <v>0</v>
      </c>
      <c r="F475" s="28">
        <v>67.946769195832104</v>
      </c>
      <c r="G475" s="28">
        <v>94.311159794992193</v>
      </c>
      <c r="H475" s="28">
        <v>0</v>
      </c>
      <c r="I475" s="28">
        <v>0</v>
      </c>
      <c r="J475" s="28">
        <v>0</v>
      </c>
      <c r="K475" s="28">
        <v>474</v>
      </c>
      <c r="L475" s="28">
        <v>0</v>
      </c>
      <c r="M475" s="28">
        <v>0</v>
      </c>
      <c r="N475" s="28">
        <v>0</v>
      </c>
      <c r="O475" s="28">
        <v>0</v>
      </c>
      <c r="P475" s="28">
        <v>1723</v>
      </c>
      <c r="Q475" s="28">
        <v>4192.6499966855199</v>
      </c>
      <c r="R475" s="28">
        <v>0</v>
      </c>
      <c r="S475" s="28">
        <v>295</v>
      </c>
      <c r="T475" s="28">
        <v>691.2</v>
      </c>
      <c r="U475" s="28">
        <v>0</v>
      </c>
      <c r="V475" s="28">
        <v>0</v>
      </c>
      <c r="W475" s="28">
        <v>7.5</v>
      </c>
      <c r="X475" s="28">
        <v>0</v>
      </c>
      <c r="Y475" s="28">
        <v>0</v>
      </c>
      <c r="Z475" s="28">
        <v>145.09090909090901</v>
      </c>
      <c r="AA475" s="28">
        <v>1</v>
      </c>
      <c r="AB475" s="28">
        <v>0</v>
      </c>
      <c r="AC475" s="28">
        <v>0</v>
      </c>
      <c r="AD475" s="28">
        <v>368549.89714285702</v>
      </c>
      <c r="AE475" s="28">
        <v>0</v>
      </c>
      <c r="AF475" s="28">
        <v>0</v>
      </c>
      <c r="AG475" s="28">
        <v>0</v>
      </c>
      <c r="AH475" s="28">
        <v>0</v>
      </c>
      <c r="AI475" s="28">
        <v>4569233.4039359996</v>
      </c>
      <c r="AJ475" s="28">
        <v>0</v>
      </c>
      <c r="AK475" s="28">
        <v>17274773.019398</v>
      </c>
      <c r="AL475" s="28">
        <v>0</v>
      </c>
      <c r="AM475" s="28">
        <v>140125</v>
      </c>
      <c r="AN475" s="28">
        <v>23844.803500000002</v>
      </c>
      <c r="AO475" s="28">
        <v>0</v>
      </c>
      <c r="AP475" s="28">
        <v>0</v>
      </c>
      <c r="AQ475" s="28">
        <v>0</v>
      </c>
      <c r="AR475" s="28">
        <v>0</v>
      </c>
      <c r="AS475" s="28">
        <v>216706.14729600001</v>
      </c>
      <c r="AT475" s="28">
        <v>1901.1791553846001</v>
      </c>
      <c r="AU475" s="28">
        <v>0</v>
      </c>
      <c r="AV475" s="28">
        <v>0</v>
      </c>
      <c r="AW475" s="28">
        <v>1.6311029892849299E-2</v>
      </c>
      <c r="AX475" s="28">
        <v>0</v>
      </c>
      <c r="AY475" s="28">
        <v>0</v>
      </c>
      <c r="AZ475" s="28">
        <v>0</v>
      </c>
      <c r="BA475" s="28">
        <v>0</v>
      </c>
      <c r="BB475" s="28">
        <v>0.20222201448645899</v>
      </c>
      <c r="BC475" s="28">
        <v>0</v>
      </c>
      <c r="BD475" s="28">
        <v>0.76453511802872798</v>
      </c>
      <c r="BE475" s="28">
        <v>0</v>
      </c>
      <c r="BF475" s="28">
        <v>6.2015566452581997E-3</v>
      </c>
      <c r="BG475" s="28">
        <v>1.0553070444267001E-3</v>
      </c>
      <c r="BH475" s="28">
        <v>0</v>
      </c>
      <c r="BI475" s="28">
        <v>0</v>
      </c>
      <c r="BJ475" s="28">
        <v>0</v>
      </c>
      <c r="BK475" s="28">
        <v>0</v>
      </c>
      <c r="BL475" s="28">
        <v>9.590832812359E-3</v>
      </c>
      <c r="BM475" s="29">
        <v>8.4141089919013404E-5</v>
      </c>
      <c r="BN475" s="28">
        <v>0.455530173924871</v>
      </c>
      <c r="BO475" s="28">
        <v>22595133.4504283</v>
      </c>
    </row>
    <row r="476" spans="1:67" hidden="1" x14ac:dyDescent="0.25">
      <c r="A476" s="28" t="s">
        <v>187</v>
      </c>
      <c r="B476" s="28" t="s">
        <v>382</v>
      </c>
      <c r="C476" s="28">
        <v>2040</v>
      </c>
      <c r="D476" s="28">
        <v>0</v>
      </c>
      <c r="E476" s="28">
        <v>0</v>
      </c>
      <c r="F476" s="28">
        <v>286.93494969097299</v>
      </c>
      <c r="G476" s="28">
        <v>0</v>
      </c>
      <c r="H476" s="28">
        <v>0</v>
      </c>
      <c r="I476" s="28">
        <v>0</v>
      </c>
      <c r="J476" s="28">
        <v>1.8</v>
      </c>
      <c r="K476" s="28">
        <v>2470</v>
      </c>
      <c r="L476" s="28">
        <v>0</v>
      </c>
      <c r="M476" s="28">
        <v>0</v>
      </c>
      <c r="N476" s="28">
        <v>0</v>
      </c>
      <c r="O476" s="28">
        <v>0</v>
      </c>
      <c r="P476" s="28">
        <v>2662</v>
      </c>
      <c r="Q476" s="28">
        <v>0</v>
      </c>
      <c r="R476" s="28">
        <v>0</v>
      </c>
      <c r="S476" s="28">
        <v>4061.0075055151401</v>
      </c>
      <c r="T476" s="28">
        <v>2495.4965987122</v>
      </c>
      <c r="U476" s="28">
        <v>4522.7</v>
      </c>
      <c r="V476" s="28">
        <v>0</v>
      </c>
      <c r="W476" s="28">
        <v>55.6</v>
      </c>
      <c r="X476" s="28">
        <v>3620.9409185906102</v>
      </c>
      <c r="Y476" s="28">
        <v>0</v>
      </c>
      <c r="Z476" s="28">
        <v>942</v>
      </c>
      <c r="AA476" s="28">
        <v>7253.6295384615396</v>
      </c>
      <c r="AB476" s="28">
        <v>0</v>
      </c>
      <c r="AC476" s="28">
        <v>946.08</v>
      </c>
      <c r="AD476" s="28">
        <v>17517548.2559999</v>
      </c>
      <c r="AE476" s="28">
        <v>0</v>
      </c>
      <c r="AF476" s="28">
        <v>0</v>
      </c>
      <c r="AG476" s="28">
        <v>0</v>
      </c>
      <c r="AH476" s="28">
        <v>0</v>
      </c>
      <c r="AI476" s="28">
        <v>8771508.3638399895</v>
      </c>
      <c r="AJ476" s="28">
        <v>0</v>
      </c>
      <c r="AK476" s="28">
        <v>0</v>
      </c>
      <c r="AL476" s="28">
        <v>0</v>
      </c>
      <c r="AM476" s="28">
        <v>29672917.035527799</v>
      </c>
      <c r="AN476" s="28">
        <v>1080885.42621341</v>
      </c>
      <c r="AO476" s="28">
        <v>36124860.014880002</v>
      </c>
      <c r="AP476" s="28">
        <v>0</v>
      </c>
      <c r="AQ476" s="28">
        <v>56753.391360000001</v>
      </c>
      <c r="AR476" s="28">
        <v>0</v>
      </c>
      <c r="AS476" s="28">
        <v>1371202.0507680001</v>
      </c>
      <c r="AT476" s="28">
        <v>17238212.1032083</v>
      </c>
      <c r="AU476" s="28">
        <v>0</v>
      </c>
      <c r="AV476" s="29">
        <v>8.4596183226158697E-6</v>
      </c>
      <c r="AW476" s="28">
        <v>0.15663767566565701</v>
      </c>
      <c r="AX476" s="28">
        <v>0</v>
      </c>
      <c r="AY476" s="28">
        <v>0</v>
      </c>
      <c r="AZ476" s="28">
        <v>0</v>
      </c>
      <c r="BA476" s="28">
        <v>0</v>
      </c>
      <c r="BB476" s="28">
        <v>7.8432704286867105E-2</v>
      </c>
      <c r="BC476" s="28">
        <v>0</v>
      </c>
      <c r="BD476" s="28">
        <v>0</v>
      </c>
      <c r="BE476" s="28">
        <v>0</v>
      </c>
      <c r="BF476" s="28">
        <v>0.26532804058769999</v>
      </c>
      <c r="BG476" s="28">
        <v>9.6650158086455992E-3</v>
      </c>
      <c r="BH476" s="28">
        <v>0.32301975275221101</v>
      </c>
      <c r="BI476" s="28">
        <v>0</v>
      </c>
      <c r="BJ476" s="28">
        <v>5.0747508606000002E-4</v>
      </c>
      <c r="BK476" s="28">
        <v>0</v>
      </c>
      <c r="BL476" s="28">
        <v>1.2260956782392E-2</v>
      </c>
      <c r="BM476" s="28">
        <v>0.154139919412142</v>
      </c>
      <c r="BN476" s="28">
        <v>29.189419340020699</v>
      </c>
      <c r="BO476" s="28">
        <v>111834832.721797</v>
      </c>
    </row>
    <row r="477" spans="1:67" hidden="1" x14ac:dyDescent="0.25">
      <c r="A477" s="28" t="s">
        <v>188</v>
      </c>
      <c r="B477" s="28" t="s">
        <v>382</v>
      </c>
      <c r="C477" s="28">
        <v>2040</v>
      </c>
      <c r="D477" s="28">
        <v>0</v>
      </c>
      <c r="E477" s="28">
        <v>304.89458800353202</v>
      </c>
      <c r="F477" s="28">
        <v>5112.0252239087504</v>
      </c>
      <c r="G477" s="28">
        <v>2240.4884203476099</v>
      </c>
      <c r="H477" s="28">
        <v>0</v>
      </c>
      <c r="I477" s="28">
        <v>0</v>
      </c>
      <c r="J477" s="28">
        <v>196.5</v>
      </c>
      <c r="K477" s="28">
        <v>14208.6</v>
      </c>
      <c r="L477" s="28">
        <v>0</v>
      </c>
      <c r="M477" s="28">
        <v>0</v>
      </c>
      <c r="N477" s="28">
        <v>0</v>
      </c>
      <c r="O477" s="28">
        <v>0</v>
      </c>
      <c r="P477" s="28">
        <v>685</v>
      </c>
      <c r="Q477" s="28">
        <v>60092.251381873401</v>
      </c>
      <c r="R477" s="28">
        <v>0</v>
      </c>
      <c r="S477" s="28">
        <v>44415.622303133801</v>
      </c>
      <c r="T477" s="28">
        <v>13956.570177997901</v>
      </c>
      <c r="U477" s="28">
        <v>4960</v>
      </c>
      <c r="V477" s="28">
        <v>0</v>
      </c>
      <c r="W477" s="28">
        <v>7661.9</v>
      </c>
      <c r="X477" s="28">
        <v>0</v>
      </c>
      <c r="Y477" s="28">
        <v>4397.6602537982499</v>
      </c>
      <c r="Z477" s="28">
        <v>13365.909090908999</v>
      </c>
      <c r="AA477" s="28">
        <v>34222.3662055237</v>
      </c>
      <c r="AB477" s="28">
        <v>0</v>
      </c>
      <c r="AC477" s="28">
        <v>118616.064749999</v>
      </c>
      <c r="AD477" s="28">
        <v>43802080.481469199</v>
      </c>
      <c r="AE477" s="28">
        <v>0</v>
      </c>
      <c r="AF477" s="28">
        <v>0</v>
      </c>
      <c r="AG477" s="28">
        <v>0</v>
      </c>
      <c r="AH477" s="28">
        <v>0</v>
      </c>
      <c r="AI477" s="28">
        <v>885334.56856799999</v>
      </c>
      <c r="AJ477" s="28">
        <v>0</v>
      </c>
      <c r="AK477" s="28">
        <v>239649960.10457101</v>
      </c>
      <c r="AL477" s="28">
        <v>0</v>
      </c>
      <c r="AM477" s="28">
        <v>97287924.543877706</v>
      </c>
      <c r="AN477" s="28">
        <v>8842942.5516573805</v>
      </c>
      <c r="AO477" s="28">
        <v>39617773.824000001</v>
      </c>
      <c r="AP477" s="28">
        <v>0</v>
      </c>
      <c r="AQ477" s="28">
        <v>3412564.50743277</v>
      </c>
      <c r="AR477" s="28">
        <v>12089238.869334999</v>
      </c>
      <c r="AS477" s="28">
        <v>20631383.590195</v>
      </c>
      <c r="AT477" s="28">
        <v>85605557.774508893</v>
      </c>
      <c r="AU477" s="28">
        <v>0</v>
      </c>
      <c r="AV477" s="28">
        <v>2.1490621994669999E-4</v>
      </c>
      <c r="AW477" s="28">
        <v>7.9359735647237195E-2</v>
      </c>
      <c r="AX477" s="28">
        <v>0</v>
      </c>
      <c r="AY477" s="28">
        <v>0</v>
      </c>
      <c r="AZ477" s="28">
        <v>0</v>
      </c>
      <c r="BA477" s="28">
        <v>0</v>
      </c>
      <c r="BB477" s="28">
        <v>1.6040315105725999E-3</v>
      </c>
      <c r="BC477" s="28">
        <v>0</v>
      </c>
      <c r="BD477" s="28">
        <v>0.43419301715167802</v>
      </c>
      <c r="BE477" s="28">
        <v>0</v>
      </c>
      <c r="BF477" s="28">
        <v>0.17626432097755701</v>
      </c>
      <c r="BG477" s="28">
        <v>1.60214669150275E-2</v>
      </c>
      <c r="BH477" s="28">
        <v>7.1778692314279094E-2</v>
      </c>
      <c r="BI477" s="28">
        <v>0</v>
      </c>
      <c r="BJ477" s="28">
        <v>6.1828163003256999E-3</v>
      </c>
      <c r="BK477" s="28">
        <v>2.1903041825892498E-2</v>
      </c>
      <c r="BL477" s="28">
        <v>3.7379529231432097E-2</v>
      </c>
      <c r="BM477" s="28">
        <v>0.15509844190604999</v>
      </c>
      <c r="BN477" s="28">
        <v>87.872890237793598</v>
      </c>
      <c r="BO477" s="28">
        <v>551943376.88036597</v>
      </c>
    </row>
    <row r="478" spans="1:67" hidden="1" x14ac:dyDescent="0.25">
      <c r="A478" s="28" t="s">
        <v>189</v>
      </c>
      <c r="B478" s="28" t="s">
        <v>382</v>
      </c>
      <c r="C478" s="28">
        <v>2040</v>
      </c>
      <c r="D478" s="28">
        <v>0</v>
      </c>
      <c r="E478" s="28">
        <v>0</v>
      </c>
      <c r="F478" s="28">
        <v>549.83108965197403</v>
      </c>
      <c r="G478" s="28">
        <v>10.408010523176401</v>
      </c>
      <c r="H478" s="28">
        <v>0</v>
      </c>
      <c r="I478" s="28">
        <v>0</v>
      </c>
      <c r="J478" s="28">
        <v>3</v>
      </c>
      <c r="K478" s="28">
        <v>2272</v>
      </c>
      <c r="L478" s="28">
        <v>1.5</v>
      </c>
      <c r="M478" s="28">
        <v>0</v>
      </c>
      <c r="N478" s="28">
        <v>81</v>
      </c>
      <c r="O478" s="28">
        <v>0</v>
      </c>
      <c r="P478" s="28">
        <v>267.03699999999998</v>
      </c>
      <c r="Q478" s="28">
        <v>495.819475887659</v>
      </c>
      <c r="R478" s="28">
        <v>0</v>
      </c>
      <c r="S478" s="28">
        <v>2293.55997891679</v>
      </c>
      <c r="T478" s="28">
        <v>525.20000000000005</v>
      </c>
      <c r="U478" s="28">
        <v>0</v>
      </c>
      <c r="V478" s="28">
        <v>0</v>
      </c>
      <c r="W478" s="28">
        <v>31.2</v>
      </c>
      <c r="X478" s="28">
        <v>148.812975718302</v>
      </c>
      <c r="Y478" s="28">
        <v>390.62082747867498</v>
      </c>
      <c r="Z478" s="28">
        <v>840.27272727272702</v>
      </c>
      <c r="AA478" s="28">
        <v>1657.2</v>
      </c>
      <c r="AB478" s="28">
        <v>0</v>
      </c>
      <c r="AC478" s="28">
        <v>1576.8</v>
      </c>
      <c r="AD478" s="28">
        <v>16041053.764267899</v>
      </c>
      <c r="AE478" s="28">
        <v>4136.4590399999997</v>
      </c>
      <c r="AF478" s="28">
        <v>0</v>
      </c>
      <c r="AG478" s="28">
        <v>566379.20880000002</v>
      </c>
      <c r="AH478" s="28">
        <v>0</v>
      </c>
      <c r="AI478" s="28">
        <v>751993.02624551998</v>
      </c>
      <c r="AJ478" s="28">
        <v>0</v>
      </c>
      <c r="AK478" s="28">
        <v>1608816.57797064</v>
      </c>
      <c r="AL478" s="28">
        <v>0</v>
      </c>
      <c r="AM478" s="28">
        <v>8538783.0501522403</v>
      </c>
      <c r="AN478" s="28">
        <v>356251.68</v>
      </c>
      <c r="AO478" s="28">
        <v>0</v>
      </c>
      <c r="AP478" s="28">
        <v>0</v>
      </c>
      <c r="AQ478" s="28">
        <v>107884.43037</v>
      </c>
      <c r="AR478" s="28">
        <v>1119041.81001644</v>
      </c>
      <c r="AS478" s="28">
        <v>1412814.29576999</v>
      </c>
      <c r="AT478" s="28">
        <v>3631871.7078604801</v>
      </c>
      <c r="AU478" s="28">
        <v>0</v>
      </c>
      <c r="AV478" s="29">
        <v>4.61854762422462E-5</v>
      </c>
      <c r="AW478" s="28">
        <v>0.46985268108205802</v>
      </c>
      <c r="AX478" s="28">
        <v>1.211595197355E-4</v>
      </c>
      <c r="AY478" s="28">
        <v>0</v>
      </c>
      <c r="AZ478" s="28">
        <v>1.65896077448849E-2</v>
      </c>
      <c r="BA478" s="28">
        <v>0</v>
      </c>
      <c r="BB478" s="28">
        <v>2.2026354672753198E-2</v>
      </c>
      <c r="BC478" s="28">
        <v>0</v>
      </c>
      <c r="BD478" s="28">
        <v>4.7123262201924802E-2</v>
      </c>
      <c r="BE478" s="28">
        <v>0</v>
      </c>
      <c r="BF478" s="28">
        <v>0.25010639377251398</v>
      </c>
      <c r="BG478" s="28">
        <v>1.0434838598998099E-2</v>
      </c>
      <c r="BH478" s="28">
        <v>0</v>
      </c>
      <c r="BI478" s="28">
        <v>0</v>
      </c>
      <c r="BJ478" s="28">
        <v>3.160003675648E-3</v>
      </c>
      <c r="BK478" s="28">
        <v>3.2777447317728602E-2</v>
      </c>
      <c r="BL478" s="28">
        <v>4.1382230525108497E-2</v>
      </c>
      <c r="BM478" s="28">
        <v>0.10637983541240199</v>
      </c>
      <c r="BN478" s="28">
        <v>20.319812274573099</v>
      </c>
      <c r="BO478" s="28">
        <v>34140602.810493201</v>
      </c>
    </row>
    <row r="479" spans="1:67" hidden="1" x14ac:dyDescent="0.25">
      <c r="A479" s="28" t="s">
        <v>191</v>
      </c>
      <c r="B479" s="28" t="s">
        <v>382</v>
      </c>
      <c r="C479" s="28">
        <v>2040</v>
      </c>
      <c r="D479" s="28">
        <v>0</v>
      </c>
      <c r="E479" s="28">
        <v>1552.6710967372601</v>
      </c>
      <c r="F479" s="28">
        <v>1579.0464888583399</v>
      </c>
      <c r="G479" s="28">
        <v>57.9389175634048</v>
      </c>
      <c r="H479" s="28">
        <v>0</v>
      </c>
      <c r="I479" s="28">
        <v>0</v>
      </c>
      <c r="J479" s="28">
        <v>0</v>
      </c>
      <c r="K479" s="28">
        <v>0</v>
      </c>
      <c r="L479" s="28">
        <v>0</v>
      </c>
      <c r="M479" s="28">
        <v>0</v>
      </c>
      <c r="N479" s="28">
        <v>0</v>
      </c>
      <c r="O479" s="28">
        <v>0</v>
      </c>
      <c r="P479" s="28">
        <v>861</v>
      </c>
      <c r="Q479" s="28">
        <v>1167.3056818108</v>
      </c>
      <c r="R479" s="28">
        <v>0</v>
      </c>
      <c r="S479" s="28">
        <v>10024</v>
      </c>
      <c r="T479" s="28">
        <v>3516.3</v>
      </c>
      <c r="U479" s="28">
        <v>3568</v>
      </c>
      <c r="V479" s="28">
        <v>5200</v>
      </c>
      <c r="W479" s="28">
        <v>265.55442976413099</v>
      </c>
      <c r="X479" s="28">
        <v>3504.2833150016099</v>
      </c>
      <c r="Y479" s="28">
        <v>4.8050454455052503</v>
      </c>
      <c r="Z479" s="28">
        <v>3561.45454545454</v>
      </c>
      <c r="AA479" s="28">
        <v>8104.4371860292604</v>
      </c>
      <c r="AB479" s="28">
        <v>0</v>
      </c>
      <c r="AC479" s="28">
        <v>0</v>
      </c>
      <c r="AD479" s="28">
        <v>0</v>
      </c>
      <c r="AE479" s="28">
        <v>0</v>
      </c>
      <c r="AF479" s="28">
        <v>0</v>
      </c>
      <c r="AG479" s="28">
        <v>0</v>
      </c>
      <c r="AH479" s="28">
        <v>0</v>
      </c>
      <c r="AI479" s="28">
        <v>1248676.26504</v>
      </c>
      <c r="AJ479" s="28">
        <v>0</v>
      </c>
      <c r="AK479" s="28">
        <v>3832040.5432259999</v>
      </c>
      <c r="AL479" s="28">
        <v>0</v>
      </c>
      <c r="AM479" s="28">
        <v>50036863.973427497</v>
      </c>
      <c r="AN479" s="28">
        <v>288290.675268316</v>
      </c>
      <c r="AO479" s="28">
        <v>28499237.299199998</v>
      </c>
      <c r="AP479" s="28">
        <v>18361428.2458492</v>
      </c>
      <c r="AQ479" s="28">
        <v>360304.43938693602</v>
      </c>
      <c r="AR479" s="28">
        <v>11079.167260398999</v>
      </c>
      <c r="AS479" s="28">
        <v>5177357.1041919896</v>
      </c>
      <c r="AT479" s="28">
        <v>16447795.2581666</v>
      </c>
      <c r="AU479" s="28">
        <v>0</v>
      </c>
      <c r="AV479" s="28">
        <v>0</v>
      </c>
      <c r="AW479" s="28">
        <v>0</v>
      </c>
      <c r="AX479" s="28">
        <v>0</v>
      </c>
      <c r="AY479" s="28">
        <v>0</v>
      </c>
      <c r="AZ479" s="28">
        <v>0</v>
      </c>
      <c r="BA479" s="28">
        <v>0</v>
      </c>
      <c r="BB479" s="28">
        <v>1.00486511011299E-2</v>
      </c>
      <c r="BC479" s="28">
        <v>0</v>
      </c>
      <c r="BD479" s="28">
        <v>3.08381279458603E-2</v>
      </c>
      <c r="BE479" s="28">
        <v>0</v>
      </c>
      <c r="BF479" s="28">
        <v>0.402668812037974</v>
      </c>
      <c r="BG479" s="28">
        <v>2.3200027842184999E-3</v>
      </c>
      <c r="BH479" s="28">
        <v>0.22934598845665999</v>
      </c>
      <c r="BI479" s="28">
        <v>0.14776254768889999</v>
      </c>
      <c r="BJ479" s="28">
        <v>2.8995294480684002E-3</v>
      </c>
      <c r="BK479" s="29">
        <v>8.9158967306266298E-5</v>
      </c>
      <c r="BL479" s="28">
        <v>4.1664486322493803E-2</v>
      </c>
      <c r="BM479" s="28">
        <v>0.132362695247387</v>
      </c>
      <c r="BN479" s="28">
        <v>18.2669857963425</v>
      </c>
      <c r="BO479" s="28">
        <v>124263072.971017</v>
      </c>
    </row>
    <row r="480" spans="1:67" hidden="1" x14ac:dyDescent="0.25">
      <c r="A480" s="28" t="s">
        <v>190</v>
      </c>
      <c r="B480" s="28" t="s">
        <v>382</v>
      </c>
      <c r="C480" s="28">
        <v>2040</v>
      </c>
      <c r="D480" s="28">
        <v>0</v>
      </c>
      <c r="E480" s="28">
        <v>0</v>
      </c>
      <c r="F480" s="28">
        <v>0</v>
      </c>
      <c r="G480" s="28">
        <v>97.927378842121598</v>
      </c>
      <c r="H480" s="28">
        <v>7.5646154605502796</v>
      </c>
      <c r="I480" s="28">
        <v>0</v>
      </c>
      <c r="J480" s="28">
        <v>20</v>
      </c>
      <c r="K480" s="28">
        <v>0</v>
      </c>
      <c r="L480" s="28">
        <v>0</v>
      </c>
      <c r="M480" s="28">
        <v>0</v>
      </c>
      <c r="N480" s="28">
        <v>0</v>
      </c>
      <c r="O480" s="28">
        <v>0</v>
      </c>
      <c r="P480" s="28">
        <v>282</v>
      </c>
      <c r="Q480" s="28">
        <v>734.503999999999</v>
      </c>
      <c r="R480" s="28">
        <v>0</v>
      </c>
      <c r="S480" s="28">
        <v>0</v>
      </c>
      <c r="T480" s="28">
        <v>0</v>
      </c>
      <c r="U480" s="28">
        <v>0</v>
      </c>
      <c r="V480" s="28">
        <v>0</v>
      </c>
      <c r="W480" s="28">
        <v>22.2</v>
      </c>
      <c r="X480" s="28">
        <v>0</v>
      </c>
      <c r="Y480" s="28">
        <v>0</v>
      </c>
      <c r="Z480" s="28">
        <v>304.81818181818198</v>
      </c>
      <c r="AA480" s="28">
        <v>126.5</v>
      </c>
      <c r="AB480" s="28">
        <v>0</v>
      </c>
      <c r="AC480" s="28">
        <v>0</v>
      </c>
      <c r="AD480" s="28">
        <v>0</v>
      </c>
      <c r="AE480" s="28">
        <v>0</v>
      </c>
      <c r="AF480" s="28">
        <v>0</v>
      </c>
      <c r="AG480" s="28">
        <v>0</v>
      </c>
      <c r="AH480" s="28">
        <v>0</v>
      </c>
      <c r="AI480" s="28">
        <v>1340032.757856</v>
      </c>
      <c r="AJ480" s="28">
        <v>18978293.329999998</v>
      </c>
      <c r="AK480" s="28">
        <v>2734346.69566085</v>
      </c>
      <c r="AL480" s="28">
        <v>0</v>
      </c>
      <c r="AM480" s="28">
        <v>0</v>
      </c>
      <c r="AN480" s="28">
        <v>0</v>
      </c>
      <c r="AO480" s="28">
        <v>0</v>
      </c>
      <c r="AP480" s="28">
        <v>0</v>
      </c>
      <c r="AQ480" s="28">
        <v>41649.666239999999</v>
      </c>
      <c r="AR480" s="28">
        <v>0</v>
      </c>
      <c r="AS480" s="28">
        <v>396424.97876099998</v>
      </c>
      <c r="AT480" s="28">
        <v>201718.40073364699</v>
      </c>
      <c r="AU480" s="28">
        <v>0</v>
      </c>
      <c r="AV480" s="28">
        <v>0</v>
      </c>
      <c r="AW480" s="28">
        <v>0</v>
      </c>
      <c r="AX480" s="28">
        <v>0</v>
      </c>
      <c r="AY480" s="28">
        <v>0</v>
      </c>
      <c r="AZ480" s="28">
        <v>0</v>
      </c>
      <c r="BA480" s="28">
        <v>0</v>
      </c>
      <c r="BB480" s="28">
        <v>5.6559446682900798E-2</v>
      </c>
      <c r="BC480" s="28">
        <v>0.80102651479056997</v>
      </c>
      <c r="BD480" s="28">
        <v>0.115409966837851</v>
      </c>
      <c r="BE480" s="28">
        <v>0</v>
      </c>
      <c r="BF480" s="28">
        <v>0</v>
      </c>
      <c r="BG480" s="28">
        <v>0</v>
      </c>
      <c r="BH480" s="28">
        <v>0</v>
      </c>
      <c r="BI480" s="28">
        <v>0</v>
      </c>
      <c r="BJ480" s="28">
        <v>1.7579287246908999E-3</v>
      </c>
      <c r="BK480" s="28">
        <v>0</v>
      </c>
      <c r="BL480" s="28">
        <v>1.6732111449183101E-2</v>
      </c>
      <c r="BM480" s="28">
        <v>8.5140315148033007E-3</v>
      </c>
      <c r="BO480" s="28">
        <v>23692465.829251401</v>
      </c>
    </row>
    <row r="481" spans="1:67" hidden="1" x14ac:dyDescent="0.25">
      <c r="A481" s="28" t="s">
        <v>192</v>
      </c>
      <c r="B481" s="28" t="s">
        <v>382</v>
      </c>
      <c r="C481" s="28">
        <v>2040</v>
      </c>
      <c r="D481" s="28">
        <v>0</v>
      </c>
      <c r="E481" s="28">
        <v>0</v>
      </c>
      <c r="F481" s="28">
        <v>2.7979554220516598</v>
      </c>
      <c r="G481" s="29">
        <v>5.0306497601353199E-7</v>
      </c>
      <c r="H481" s="28">
        <v>0</v>
      </c>
      <c r="I481" s="28">
        <v>0</v>
      </c>
      <c r="J481" s="28">
        <v>0</v>
      </c>
      <c r="K481" s="28">
        <v>0</v>
      </c>
      <c r="L481" s="28">
        <v>0</v>
      </c>
      <c r="M481" s="28">
        <v>0</v>
      </c>
      <c r="N481" s="28">
        <v>0</v>
      </c>
      <c r="O481" s="28">
        <v>0</v>
      </c>
      <c r="P481" s="28">
        <v>22491.26</v>
      </c>
      <c r="Q481" s="28">
        <v>1685.2022961323501</v>
      </c>
      <c r="R481" s="28">
        <v>0</v>
      </c>
      <c r="S481" s="28">
        <v>2635.6</v>
      </c>
      <c r="T481" s="28">
        <v>124.8</v>
      </c>
      <c r="U481" s="28">
        <v>1163</v>
      </c>
      <c r="V481" s="28">
        <v>0</v>
      </c>
      <c r="W481" s="28">
        <v>69.099999999999994</v>
      </c>
      <c r="X481" s="28">
        <v>314</v>
      </c>
      <c r="Y481" s="28">
        <v>0.32917010254231499</v>
      </c>
      <c r="Z481" s="28">
        <v>1013.63636363636</v>
      </c>
      <c r="AA481" s="28">
        <v>274.28869589145</v>
      </c>
      <c r="AB481" s="28">
        <v>0</v>
      </c>
      <c r="AC481" s="28">
        <v>0</v>
      </c>
      <c r="AD481" s="28">
        <v>0</v>
      </c>
      <c r="AE481" s="28">
        <v>0</v>
      </c>
      <c r="AF481" s="28">
        <v>0</v>
      </c>
      <c r="AG481" s="28">
        <v>0</v>
      </c>
      <c r="AH481" s="28">
        <v>0</v>
      </c>
      <c r="AI481" s="28">
        <v>88992622.850045606</v>
      </c>
      <c r="AJ481" s="28">
        <v>9937319.9616</v>
      </c>
      <c r="AK481" s="28">
        <v>4976138.9287572298</v>
      </c>
      <c r="AL481" s="28">
        <v>0</v>
      </c>
      <c r="AM481" s="28">
        <v>7269587.4661398903</v>
      </c>
      <c r="AN481" s="28">
        <v>0</v>
      </c>
      <c r="AO481" s="28">
        <v>9289409.4671999998</v>
      </c>
      <c r="AP481" s="28">
        <v>0</v>
      </c>
      <c r="AQ481" s="28">
        <v>316262.85024</v>
      </c>
      <c r="AR481" s="28">
        <v>782.96508467428703</v>
      </c>
      <c r="AS481" s="28">
        <v>1265949.4780049999</v>
      </c>
      <c r="AT481" s="28">
        <v>488795.85633974598</v>
      </c>
      <c r="AU481" s="28">
        <v>0</v>
      </c>
      <c r="AV481" s="28">
        <v>0</v>
      </c>
      <c r="AW481" s="28">
        <v>0</v>
      </c>
      <c r="AX481" s="28">
        <v>0</v>
      </c>
      <c r="AY481" s="28">
        <v>0</v>
      </c>
      <c r="AZ481" s="28">
        <v>0</v>
      </c>
      <c r="BA481" s="28">
        <v>0</v>
      </c>
      <c r="BB481" s="28">
        <v>0.72625180468778705</v>
      </c>
      <c r="BC481" s="28">
        <v>8.1096570982437E-2</v>
      </c>
      <c r="BD481" s="28">
        <v>4.0609319757623497E-2</v>
      </c>
      <c r="BE481" s="28">
        <v>0</v>
      </c>
      <c r="BF481" s="28">
        <v>5.9325715408073403E-2</v>
      </c>
      <c r="BG481" s="28">
        <v>0</v>
      </c>
      <c r="BH481" s="28">
        <v>7.5809097136126893E-2</v>
      </c>
      <c r="BI481" s="28">
        <v>0</v>
      </c>
      <c r="BJ481" s="28">
        <v>2.5809607401900002E-3</v>
      </c>
      <c r="BK481" s="29">
        <v>6.3896285730377904E-6</v>
      </c>
      <c r="BL481" s="28">
        <v>1.0331171996064099E-2</v>
      </c>
      <c r="BM481" s="28">
        <v>3.9889696631238E-3</v>
      </c>
      <c r="BN481" s="28">
        <v>3.0081857578379299</v>
      </c>
      <c r="BO481" s="28">
        <v>122536869.823412</v>
      </c>
    </row>
    <row r="482" spans="1:67" hidden="1" x14ac:dyDescent="0.25">
      <c r="A482" s="28" t="s">
        <v>194</v>
      </c>
      <c r="B482" s="28" t="s">
        <v>382</v>
      </c>
      <c r="C482" s="28">
        <v>2040</v>
      </c>
      <c r="D482" s="28">
        <v>0</v>
      </c>
      <c r="E482" s="28">
        <v>191.96158388848499</v>
      </c>
      <c r="F482" s="28">
        <v>125.281101767333</v>
      </c>
      <c r="G482" s="28">
        <v>0.13265306122449</v>
      </c>
      <c r="H482" s="28">
        <v>0</v>
      </c>
      <c r="I482" s="28">
        <v>0</v>
      </c>
      <c r="J482" s="28">
        <v>59.7</v>
      </c>
      <c r="K482" s="28">
        <v>4294.3999999999996</v>
      </c>
      <c r="L482" s="28">
        <v>0</v>
      </c>
      <c r="M482" s="28">
        <v>0</v>
      </c>
      <c r="N482" s="28">
        <v>0</v>
      </c>
      <c r="O482" s="28">
        <v>0</v>
      </c>
      <c r="P482" s="28">
        <v>337.20499999999998</v>
      </c>
      <c r="Q482" s="28">
        <v>2711.85967070882</v>
      </c>
      <c r="R482" s="28">
        <v>0</v>
      </c>
      <c r="S482" s="28">
        <v>3426.5</v>
      </c>
      <c r="T482" s="28">
        <v>3096.1584822311702</v>
      </c>
      <c r="U482" s="28">
        <v>1201.0999999999999</v>
      </c>
      <c r="V482" s="28">
        <v>0</v>
      </c>
      <c r="W482" s="28">
        <v>220.2</v>
      </c>
      <c r="X482" s="28">
        <v>0</v>
      </c>
      <c r="Y482" s="28">
        <v>1713.64960142272</v>
      </c>
      <c r="Z482" s="28">
        <v>1527.54545454545</v>
      </c>
      <c r="AA482" s="28">
        <v>3702.59684119541</v>
      </c>
      <c r="AB482" s="28">
        <v>0</v>
      </c>
      <c r="AC482" s="28">
        <v>93966.804799999998</v>
      </c>
      <c r="AD482" s="28">
        <v>19318641.3857572</v>
      </c>
      <c r="AE482" s="28">
        <v>0</v>
      </c>
      <c r="AF482" s="28">
        <v>0</v>
      </c>
      <c r="AG482" s="28">
        <v>0</v>
      </c>
      <c r="AH482" s="28">
        <v>0</v>
      </c>
      <c r="AI482" s="28">
        <v>1883347.3204548</v>
      </c>
      <c r="AJ482" s="28">
        <v>0</v>
      </c>
      <c r="AK482" s="28">
        <v>10653178.311561599</v>
      </c>
      <c r="AL482" s="28">
        <v>0</v>
      </c>
      <c r="AM482" s="28">
        <v>8818645.5944227707</v>
      </c>
      <c r="AN482" s="28">
        <v>2298750.45363166</v>
      </c>
      <c r="AO482" s="28">
        <v>9593731.4798399992</v>
      </c>
      <c r="AP482" s="28">
        <v>0</v>
      </c>
      <c r="AQ482" s="28">
        <v>272159.23392000003</v>
      </c>
      <c r="AR482" s="28">
        <v>4024127.0109753599</v>
      </c>
      <c r="AS482" s="28">
        <v>2068492.7971880001</v>
      </c>
      <c r="AT482" s="28">
        <v>7849297.1109261801</v>
      </c>
      <c r="AU482" s="28">
        <v>0</v>
      </c>
      <c r="AV482" s="28">
        <v>1.4051250196701001E-3</v>
      </c>
      <c r="AW482" s="28">
        <v>0.288879742318982</v>
      </c>
      <c r="AX482" s="28">
        <v>0</v>
      </c>
      <c r="AY482" s="28">
        <v>0</v>
      </c>
      <c r="AZ482" s="28">
        <v>0</v>
      </c>
      <c r="BA482" s="28">
        <v>0</v>
      </c>
      <c r="BB482" s="28">
        <v>2.81624819140355E-2</v>
      </c>
      <c r="BC482" s="28">
        <v>0</v>
      </c>
      <c r="BD482" s="28">
        <v>0.159301440720928</v>
      </c>
      <c r="BE482" s="28">
        <v>0</v>
      </c>
      <c r="BF482" s="28">
        <v>0.13186890403159701</v>
      </c>
      <c r="BG482" s="28">
        <v>3.43741790864414E-2</v>
      </c>
      <c r="BH482" s="28">
        <v>0.14345908816429101</v>
      </c>
      <c r="BI482" s="28">
        <v>0</v>
      </c>
      <c r="BJ482" s="28">
        <v>4.0697111041412999E-3</v>
      </c>
      <c r="BK482" s="28">
        <v>6.0174457964029801E-2</v>
      </c>
      <c r="BL482" s="28">
        <v>3.09310398339337E-2</v>
      </c>
      <c r="BM482" s="28">
        <v>0.117373829841947</v>
      </c>
      <c r="BN482" s="28">
        <v>23.7398271440209</v>
      </c>
      <c r="BO482" s="28">
        <v>66874337.5034777</v>
      </c>
    </row>
    <row r="483" spans="1:67" hidden="1" x14ac:dyDescent="0.25">
      <c r="A483" s="28" t="s">
        <v>193</v>
      </c>
      <c r="B483" s="28" t="s">
        <v>382</v>
      </c>
      <c r="C483" s="28">
        <v>2040</v>
      </c>
      <c r="D483" s="28">
        <v>0</v>
      </c>
      <c r="E483" s="28">
        <v>0</v>
      </c>
      <c r="F483" s="28">
        <v>0.148952762061517</v>
      </c>
      <c r="G483" s="28">
        <v>6.0981586256554999E-3</v>
      </c>
      <c r="H483" s="28">
        <v>0</v>
      </c>
      <c r="I483" s="28">
        <v>0</v>
      </c>
      <c r="J483" s="28">
        <v>0</v>
      </c>
      <c r="K483" s="28">
        <v>10076</v>
      </c>
      <c r="L483" s="28">
        <v>0</v>
      </c>
      <c r="M483" s="28">
        <v>0</v>
      </c>
      <c r="N483" s="28">
        <v>0</v>
      </c>
      <c r="O483" s="28">
        <v>0</v>
      </c>
      <c r="P483" s="28">
        <v>246</v>
      </c>
      <c r="Q483" s="28">
        <v>1570.0465999999999</v>
      </c>
      <c r="R483" s="28">
        <v>0</v>
      </c>
      <c r="S483" s="28">
        <v>0</v>
      </c>
      <c r="T483" s="28">
        <v>1093.4000000000001</v>
      </c>
      <c r="U483" s="28">
        <v>0</v>
      </c>
      <c r="V483" s="28">
        <v>0</v>
      </c>
      <c r="W483" s="28">
        <v>5.4</v>
      </c>
      <c r="X483" s="28">
        <v>0</v>
      </c>
      <c r="Y483" s="28">
        <v>0.45952103730614002</v>
      </c>
      <c r="Z483" s="28">
        <v>430.18181818181802</v>
      </c>
      <c r="AA483" s="28">
        <v>1317.0810822943099</v>
      </c>
      <c r="AB483" s="28">
        <v>0</v>
      </c>
      <c r="AC483" s="28">
        <v>0</v>
      </c>
      <c r="AD483" s="28">
        <v>0</v>
      </c>
      <c r="AE483" s="28">
        <v>0</v>
      </c>
      <c r="AF483" s="28">
        <v>0</v>
      </c>
      <c r="AG483" s="28">
        <v>0</v>
      </c>
      <c r="AH483" s="28">
        <v>0</v>
      </c>
      <c r="AI483" s="28">
        <v>1991034.5915999999</v>
      </c>
      <c r="AJ483" s="28">
        <v>0</v>
      </c>
      <c r="AK483" s="28">
        <v>5820882.2229384203</v>
      </c>
      <c r="AL483" s="28">
        <v>0</v>
      </c>
      <c r="AM483" s="28">
        <v>0</v>
      </c>
      <c r="AN483" s="28">
        <v>41549.199999999997</v>
      </c>
      <c r="AO483" s="28">
        <v>0</v>
      </c>
      <c r="AP483" s="28">
        <v>0</v>
      </c>
      <c r="AQ483" s="28">
        <v>24715.186559999998</v>
      </c>
      <c r="AR483" s="28">
        <v>965.41197834874401</v>
      </c>
      <c r="AS483" s="28">
        <v>582428.101231999</v>
      </c>
      <c r="AT483" s="28">
        <v>2470799.7726725601</v>
      </c>
      <c r="AU483" s="28">
        <v>0</v>
      </c>
      <c r="AV483" s="28">
        <v>0</v>
      </c>
      <c r="AW483" s="28">
        <v>0</v>
      </c>
      <c r="AX483" s="28">
        <v>0</v>
      </c>
      <c r="AY483" s="28">
        <v>0</v>
      </c>
      <c r="AZ483" s="28">
        <v>0</v>
      </c>
      <c r="BA483" s="28">
        <v>0</v>
      </c>
      <c r="BB483" s="28">
        <v>0.18212279445522001</v>
      </c>
      <c r="BC483" s="28">
        <v>0</v>
      </c>
      <c r="BD483" s="28">
        <v>0.53244445933224605</v>
      </c>
      <c r="BE483" s="28">
        <v>0</v>
      </c>
      <c r="BF483" s="28">
        <v>0</v>
      </c>
      <c r="BG483" s="28">
        <v>3.8005650144419998E-3</v>
      </c>
      <c r="BH483" s="28">
        <v>0</v>
      </c>
      <c r="BI483" s="28">
        <v>0</v>
      </c>
      <c r="BJ483" s="28">
        <v>2.2607336209925001E-3</v>
      </c>
      <c r="BK483" s="29">
        <v>8.8307620590420802E-5</v>
      </c>
      <c r="BL483" s="28">
        <v>5.3275535147974999E-2</v>
      </c>
      <c r="BM483" s="28">
        <v>0.22600760480853199</v>
      </c>
      <c r="BN483" s="28">
        <v>2.892832536E-2</v>
      </c>
      <c r="BO483" s="28">
        <v>10932374.486981301</v>
      </c>
    </row>
    <row r="484" spans="1:67" hidden="1" x14ac:dyDescent="0.25">
      <c r="A484" s="28" t="s">
        <v>195</v>
      </c>
      <c r="B484" s="28" t="s">
        <v>382</v>
      </c>
      <c r="C484" s="28">
        <v>2040</v>
      </c>
      <c r="D484" s="28">
        <v>0</v>
      </c>
      <c r="E484" s="28">
        <v>100.7886</v>
      </c>
      <c r="F484" s="28">
        <v>328.63410468396302</v>
      </c>
      <c r="G484" s="28">
        <v>681.77084039236502</v>
      </c>
      <c r="H484" s="28">
        <v>3.32487052772349</v>
      </c>
      <c r="I484" s="28">
        <v>0</v>
      </c>
      <c r="J484" s="28">
        <v>0</v>
      </c>
      <c r="K484" s="28">
        <v>2891</v>
      </c>
      <c r="L484" s="28">
        <v>0</v>
      </c>
      <c r="M484" s="28">
        <v>0</v>
      </c>
      <c r="N484" s="28">
        <v>0</v>
      </c>
      <c r="O484" s="28">
        <v>0</v>
      </c>
      <c r="P484" s="28">
        <v>308.3</v>
      </c>
      <c r="Q484" s="28">
        <v>10501.4703168303</v>
      </c>
      <c r="R484" s="28">
        <v>0</v>
      </c>
      <c r="S484" s="28">
        <v>94</v>
      </c>
      <c r="T484" s="28">
        <v>150</v>
      </c>
      <c r="U484" s="28">
        <v>0</v>
      </c>
      <c r="V484" s="28">
        <v>0</v>
      </c>
      <c r="W484" s="28">
        <v>0</v>
      </c>
      <c r="X484" s="28">
        <v>0</v>
      </c>
      <c r="Y484" s="28">
        <v>0</v>
      </c>
      <c r="Z484" s="28">
        <v>86.999999999999901</v>
      </c>
      <c r="AA484" s="28">
        <v>92</v>
      </c>
      <c r="AB484" s="28">
        <v>0</v>
      </c>
      <c r="AC484" s="28">
        <v>0</v>
      </c>
      <c r="AD484" s="28">
        <v>19538556.602268402</v>
      </c>
      <c r="AE484" s="28">
        <v>0</v>
      </c>
      <c r="AF484" s="28">
        <v>0</v>
      </c>
      <c r="AG484" s="28">
        <v>0</v>
      </c>
      <c r="AH484" s="28">
        <v>0</v>
      </c>
      <c r="AI484" s="28">
        <v>893051.88866399997</v>
      </c>
      <c r="AJ484" s="28">
        <v>0</v>
      </c>
      <c r="AK484" s="28">
        <v>44391142.794727601</v>
      </c>
      <c r="AL484" s="28">
        <v>0</v>
      </c>
      <c r="AM484" s="28">
        <v>208520.704259363</v>
      </c>
      <c r="AN484" s="28">
        <v>223342.04180000001</v>
      </c>
      <c r="AO484" s="28">
        <v>0</v>
      </c>
      <c r="AP484" s="28">
        <v>0</v>
      </c>
      <c r="AQ484" s="28">
        <v>0</v>
      </c>
      <c r="AR484" s="28">
        <v>0</v>
      </c>
      <c r="AS484" s="28">
        <v>140440.89111299999</v>
      </c>
      <c r="AT484" s="28">
        <v>184431.70036811501</v>
      </c>
      <c r="AU484" s="28">
        <v>0</v>
      </c>
      <c r="AV484" s="28">
        <v>0</v>
      </c>
      <c r="AW484" s="28">
        <v>0.29793701671577399</v>
      </c>
      <c r="AX484" s="28">
        <v>0</v>
      </c>
      <c r="AY484" s="28">
        <v>0</v>
      </c>
      <c r="AZ484" s="28">
        <v>0</v>
      </c>
      <c r="BA484" s="28">
        <v>0</v>
      </c>
      <c r="BB484" s="28">
        <v>1.3617854220103901E-2</v>
      </c>
      <c r="BC484" s="28">
        <v>0</v>
      </c>
      <c r="BD484" s="28">
        <v>0.67690592105097402</v>
      </c>
      <c r="BE484" s="28">
        <v>0</v>
      </c>
      <c r="BF484" s="28">
        <v>3.1796635654905E-3</v>
      </c>
      <c r="BG484" s="28">
        <v>3.4056692618418E-3</v>
      </c>
      <c r="BH484" s="28">
        <v>0</v>
      </c>
      <c r="BI484" s="28">
        <v>0</v>
      </c>
      <c r="BJ484" s="28">
        <v>0</v>
      </c>
      <c r="BK484" s="28">
        <v>0</v>
      </c>
      <c r="BL484" s="28">
        <v>2.1415369095511001E-3</v>
      </c>
      <c r="BM484" s="28">
        <v>2.8123382762630998E-3</v>
      </c>
      <c r="BN484" s="28">
        <v>20.5284988775663</v>
      </c>
      <c r="BO484" s="28">
        <v>65579486.623200603</v>
      </c>
    </row>
    <row r="485" spans="1:67" hidden="1" x14ac:dyDescent="0.25">
      <c r="A485" s="28" t="s">
        <v>146</v>
      </c>
      <c r="B485" s="28" t="s">
        <v>382</v>
      </c>
      <c r="C485" s="28">
        <v>2042</v>
      </c>
      <c r="D485" s="28">
        <v>0</v>
      </c>
      <c r="E485" s="28">
        <v>0</v>
      </c>
      <c r="F485" s="28">
        <v>139.85951515673599</v>
      </c>
      <c r="G485" s="28">
        <v>6.6680143734154998E-3</v>
      </c>
      <c r="H485" s="28">
        <v>0</v>
      </c>
      <c r="I485" s="28">
        <v>0</v>
      </c>
      <c r="J485" s="28">
        <v>0</v>
      </c>
      <c r="K485" s="28">
        <v>4730.3</v>
      </c>
      <c r="L485" s="28">
        <v>0</v>
      </c>
      <c r="M485" s="28">
        <v>0</v>
      </c>
      <c r="N485" s="28">
        <v>0</v>
      </c>
      <c r="O485" s="28">
        <v>0</v>
      </c>
      <c r="P485" s="28">
        <v>3144</v>
      </c>
      <c r="Q485" s="28">
        <v>0</v>
      </c>
      <c r="R485" s="28">
        <v>0</v>
      </c>
      <c r="S485" s="28">
        <v>9623.5</v>
      </c>
      <c r="T485" s="28">
        <v>2523.6935177927398</v>
      </c>
      <c r="U485" s="28">
        <v>5525.4</v>
      </c>
      <c r="V485" s="28">
        <v>0</v>
      </c>
      <c r="W485" s="28">
        <v>33</v>
      </c>
      <c r="X485" s="28">
        <v>0</v>
      </c>
      <c r="Y485" s="28">
        <v>1064.57609451955</v>
      </c>
      <c r="Z485" s="28">
        <v>761.54545454545496</v>
      </c>
      <c r="AA485" s="28">
        <v>617.52205132418499</v>
      </c>
      <c r="AB485" s="28">
        <v>0</v>
      </c>
      <c r="AC485" s="28">
        <v>0</v>
      </c>
      <c r="AD485" s="28">
        <v>32965740.76176</v>
      </c>
      <c r="AE485" s="28">
        <v>0</v>
      </c>
      <c r="AF485" s="28">
        <v>0</v>
      </c>
      <c r="AG485" s="28">
        <v>0</v>
      </c>
      <c r="AH485" s="28">
        <v>0</v>
      </c>
      <c r="AI485" s="28">
        <v>8518086.4723679908</v>
      </c>
      <c r="AJ485" s="28">
        <v>0</v>
      </c>
      <c r="AK485" s="28">
        <v>0</v>
      </c>
      <c r="AL485" s="28">
        <v>0</v>
      </c>
      <c r="AM485" s="28">
        <v>13482864.354405999</v>
      </c>
      <c r="AN485" s="28">
        <v>4882126.62227186</v>
      </c>
      <c r="AO485" s="28">
        <v>44133880.541759998</v>
      </c>
      <c r="AP485" s="28">
        <v>0</v>
      </c>
      <c r="AQ485" s="28">
        <v>55724.070359999998</v>
      </c>
      <c r="AR485" s="28">
        <v>2886164.0762825399</v>
      </c>
      <c r="AS485" s="28">
        <v>1152873.0336190001</v>
      </c>
      <c r="AT485" s="28">
        <v>1202094.4959613399</v>
      </c>
      <c r="AU485" s="28">
        <v>0</v>
      </c>
      <c r="AV485" s="28">
        <v>0</v>
      </c>
      <c r="AW485" s="28">
        <v>0.30166430430718699</v>
      </c>
      <c r="AX485" s="28">
        <v>0</v>
      </c>
      <c r="AY485" s="28">
        <v>0</v>
      </c>
      <c r="AZ485" s="28">
        <v>0</v>
      </c>
      <c r="BA485" s="28">
        <v>0</v>
      </c>
      <c r="BB485" s="28">
        <v>7.7947668407805801E-2</v>
      </c>
      <c r="BC485" s="28">
        <v>0</v>
      </c>
      <c r="BD485" s="28">
        <v>0</v>
      </c>
      <c r="BE485" s="28">
        <v>0</v>
      </c>
      <c r="BF485" s="28">
        <v>0.123379569260524</v>
      </c>
      <c r="BG485" s="28">
        <v>4.4675572185401399E-2</v>
      </c>
      <c r="BH485" s="28">
        <v>0.403862193366825</v>
      </c>
      <c r="BI485" s="28">
        <v>0</v>
      </c>
      <c r="BJ485" s="28">
        <v>5.0992219588800005E-4</v>
      </c>
      <c r="BK485" s="28">
        <v>2.6410833127648602E-2</v>
      </c>
      <c r="BL485" s="28">
        <v>1.05497596475858E-2</v>
      </c>
      <c r="BM485" s="28">
        <v>1.1000177501132399E-2</v>
      </c>
      <c r="BN485" s="28">
        <v>42.082223587704597</v>
      </c>
      <c r="BO485" s="28">
        <v>109279554.42878801</v>
      </c>
    </row>
    <row r="486" spans="1:67" hidden="1" x14ac:dyDescent="0.25">
      <c r="A486" s="28" t="s">
        <v>149</v>
      </c>
      <c r="B486" s="28" t="s">
        <v>382</v>
      </c>
      <c r="C486" s="28">
        <v>2042</v>
      </c>
      <c r="D486" s="28">
        <v>0</v>
      </c>
      <c r="E486" s="28">
        <v>8.5069661042647807E-2</v>
      </c>
      <c r="F486" s="28">
        <v>49.849476714599902</v>
      </c>
      <c r="G486" s="28">
        <v>2.5689370231511601</v>
      </c>
      <c r="H486" s="28">
        <v>0</v>
      </c>
      <c r="I486" s="28">
        <v>0</v>
      </c>
      <c r="J486" s="28">
        <v>8</v>
      </c>
      <c r="K486" s="28">
        <v>3525.8</v>
      </c>
      <c r="L486" s="28">
        <v>0</v>
      </c>
      <c r="M486" s="28">
        <v>0</v>
      </c>
      <c r="N486" s="28">
        <v>0</v>
      </c>
      <c r="O486" s="28">
        <v>0</v>
      </c>
      <c r="P486" s="28">
        <v>1355</v>
      </c>
      <c r="Q486" s="28">
        <v>0</v>
      </c>
      <c r="R486" s="28">
        <v>0</v>
      </c>
      <c r="S486" s="28">
        <v>4563.4185479898097</v>
      </c>
      <c r="T486" s="28">
        <v>702</v>
      </c>
      <c r="U486" s="28">
        <v>1817.8</v>
      </c>
      <c r="V486" s="28">
        <v>0</v>
      </c>
      <c r="W486" s="28">
        <v>142.80000000000001</v>
      </c>
      <c r="X486" s="28">
        <v>28</v>
      </c>
      <c r="Y486" s="28">
        <v>80.480948194728299</v>
      </c>
      <c r="Z486" s="28">
        <v>738.63636363636397</v>
      </c>
      <c r="AA486" s="28">
        <v>1425.42114125168</v>
      </c>
      <c r="AB486" s="28">
        <v>0</v>
      </c>
      <c r="AC486" s="28">
        <v>0</v>
      </c>
      <c r="AD486" s="28">
        <v>12014058.053910401</v>
      </c>
      <c r="AE486" s="28">
        <v>0</v>
      </c>
      <c r="AF486" s="28">
        <v>0</v>
      </c>
      <c r="AG486" s="28">
        <v>0</v>
      </c>
      <c r="AH486" s="28">
        <v>0</v>
      </c>
      <c r="AI486" s="28">
        <v>3068094.9574079998</v>
      </c>
      <c r="AJ486" s="28">
        <v>0</v>
      </c>
      <c r="AK486" s="28">
        <v>0</v>
      </c>
      <c r="AL486" s="28">
        <v>0</v>
      </c>
      <c r="AM486" s="28">
        <v>851430.752041584</v>
      </c>
      <c r="AN486" s="28">
        <v>166552.72905803399</v>
      </c>
      <c r="AO486" s="28">
        <v>14519594.60832</v>
      </c>
      <c r="AP486" s="28">
        <v>0</v>
      </c>
      <c r="AQ486" s="28">
        <v>40276.600319999998</v>
      </c>
      <c r="AR486" s="28">
        <v>200947.25533318199</v>
      </c>
      <c r="AS486" s="28">
        <v>1087918.623441</v>
      </c>
      <c r="AT486" s="28">
        <v>3359040.2029825398</v>
      </c>
      <c r="AU486" s="28">
        <v>0</v>
      </c>
      <c r="AV486" s="28">
        <v>0</v>
      </c>
      <c r="AW486" s="28">
        <v>0.34026530504778701</v>
      </c>
      <c r="AX486" s="28">
        <v>0</v>
      </c>
      <c r="AY486" s="28">
        <v>0</v>
      </c>
      <c r="AZ486" s="28">
        <v>0</v>
      </c>
      <c r="BA486" s="28">
        <v>0</v>
      </c>
      <c r="BB486" s="28">
        <v>8.6895390542765905E-2</v>
      </c>
      <c r="BC486" s="28">
        <v>0</v>
      </c>
      <c r="BD486" s="28">
        <v>0</v>
      </c>
      <c r="BE486" s="28">
        <v>0</v>
      </c>
      <c r="BF486" s="28">
        <v>2.4114445199987799E-2</v>
      </c>
      <c r="BG486" s="28">
        <v>4.7171501007544003E-3</v>
      </c>
      <c r="BH486" s="28">
        <v>0.411227768868831</v>
      </c>
      <c r="BI486" s="28">
        <v>0</v>
      </c>
      <c r="BJ486" s="28">
        <v>1.1407244440367001E-3</v>
      </c>
      <c r="BK486" s="28">
        <v>5.6912809000622998E-3</v>
      </c>
      <c r="BL486" s="28">
        <v>3.0812316755189199E-2</v>
      </c>
      <c r="BM486" s="28">
        <v>9.5135618140584299E-2</v>
      </c>
      <c r="BN486" s="28">
        <v>11.690046966869099</v>
      </c>
      <c r="BO486" s="28">
        <v>35307913.782814696</v>
      </c>
    </row>
    <row r="487" spans="1:67" hidden="1" x14ac:dyDescent="0.25">
      <c r="A487" s="28" t="s">
        <v>148</v>
      </c>
      <c r="B487" s="28" t="s">
        <v>382</v>
      </c>
      <c r="C487" s="28">
        <v>2042</v>
      </c>
      <c r="D487" s="28">
        <v>0</v>
      </c>
      <c r="E487" s="28">
        <v>96.205411996467504</v>
      </c>
      <c r="F487" s="28">
        <v>1285.7202016638801</v>
      </c>
      <c r="G487" s="28">
        <v>2275.6371376397401</v>
      </c>
      <c r="H487" s="28">
        <v>11.3480727979428</v>
      </c>
      <c r="I487" s="28">
        <v>0</v>
      </c>
      <c r="J487" s="28">
        <v>25.9</v>
      </c>
      <c r="K487" s="28">
        <v>996</v>
      </c>
      <c r="L487" s="28">
        <v>297.39999999999998</v>
      </c>
      <c r="M487" s="28">
        <v>0</v>
      </c>
      <c r="N487" s="28">
        <v>0</v>
      </c>
      <c r="O487" s="28">
        <v>0</v>
      </c>
      <c r="P487" s="28">
        <v>2589</v>
      </c>
      <c r="Q487" s="28">
        <v>566.600850127939</v>
      </c>
      <c r="R487" s="28">
        <v>0</v>
      </c>
      <c r="S487" s="28">
        <v>10753.3691749809</v>
      </c>
      <c r="T487" s="28">
        <v>2299.1082435181202</v>
      </c>
      <c r="U487" s="28">
        <v>3937</v>
      </c>
      <c r="V487" s="28">
        <v>0</v>
      </c>
      <c r="W487" s="28">
        <v>6</v>
      </c>
      <c r="X487" s="28">
        <v>1463.2397443616901</v>
      </c>
      <c r="Y487" s="28">
        <v>4251.0675687203202</v>
      </c>
      <c r="Z487" s="28">
        <v>2959.0909090908999</v>
      </c>
      <c r="AA487" s="28">
        <v>9493.2529473659106</v>
      </c>
      <c r="AB487" s="28">
        <v>0</v>
      </c>
      <c r="AC487" s="28">
        <v>2482.1752499999998</v>
      </c>
      <c r="AD487" s="28">
        <v>6816891.0816000002</v>
      </c>
      <c r="AE487" s="28">
        <v>1731759.43813643</v>
      </c>
      <c r="AF487" s="28">
        <v>0</v>
      </c>
      <c r="AG487" s="28">
        <v>0</v>
      </c>
      <c r="AH487" s="28">
        <v>0</v>
      </c>
      <c r="AI487" s="28">
        <v>8349024.8330863304</v>
      </c>
      <c r="AJ487" s="28">
        <v>0</v>
      </c>
      <c r="AK487" s="28">
        <v>1749099.07544275</v>
      </c>
      <c r="AL487" s="28">
        <v>0</v>
      </c>
      <c r="AM487" s="28">
        <v>15052493.2183317</v>
      </c>
      <c r="AN487" s="28">
        <v>2150725.55462708</v>
      </c>
      <c r="AO487" s="28">
        <v>31446607.972800002</v>
      </c>
      <c r="AP487" s="28">
        <v>0</v>
      </c>
      <c r="AQ487" s="28">
        <v>27461.3184</v>
      </c>
      <c r="AR487" s="28">
        <v>13281327.860718301</v>
      </c>
      <c r="AS487" s="28">
        <v>5606625.1211010003</v>
      </c>
      <c r="AT487" s="28">
        <v>25731518.549944099</v>
      </c>
      <c r="AU487" s="28">
        <v>0</v>
      </c>
      <c r="AV487" s="29">
        <v>2.2172966348153601E-5</v>
      </c>
      <c r="AW487" s="28">
        <v>6.0894449959303001E-2</v>
      </c>
      <c r="AX487" s="28">
        <v>1.54695941573411E-2</v>
      </c>
      <c r="AY487" s="28">
        <v>0</v>
      </c>
      <c r="AZ487" s="28">
        <v>0</v>
      </c>
      <c r="BA487" s="28">
        <v>0</v>
      </c>
      <c r="BB487" s="28">
        <v>7.4580812399898999E-2</v>
      </c>
      <c r="BC487" s="28">
        <v>0</v>
      </c>
      <c r="BD487" s="28">
        <v>1.5624487005653101E-2</v>
      </c>
      <c r="BE487" s="28">
        <v>0</v>
      </c>
      <c r="BF487" s="28">
        <v>0.13446207135692001</v>
      </c>
      <c r="BG487" s="28">
        <v>1.92121669680093E-2</v>
      </c>
      <c r="BH487" s="28">
        <v>0.28090868295639998</v>
      </c>
      <c r="BI487" s="28">
        <v>0</v>
      </c>
      <c r="BJ487" s="28">
        <v>2.4530858115639998E-4</v>
      </c>
      <c r="BK487" s="28">
        <v>0.118640468965478</v>
      </c>
      <c r="BL487" s="28">
        <v>5.00832929249799E-2</v>
      </c>
      <c r="BM487" s="28">
        <v>0.22985649175851</v>
      </c>
      <c r="BN487" s="28">
        <v>14.187278837293</v>
      </c>
      <c r="BO487" s="28">
        <v>111946016.19943701</v>
      </c>
    </row>
    <row r="488" spans="1:67" x14ac:dyDescent="0.25">
      <c r="A488" s="28" t="s">
        <v>150</v>
      </c>
      <c r="B488" s="28" t="s">
        <v>382</v>
      </c>
      <c r="C488" s="28">
        <v>2042</v>
      </c>
      <c r="D488" s="28">
        <v>0</v>
      </c>
      <c r="E488" s="28">
        <v>438.831015568152</v>
      </c>
      <c r="F488" s="28">
        <v>1.2298021783380699</v>
      </c>
      <c r="G488" s="28">
        <v>4127.79063741136</v>
      </c>
      <c r="H488" s="28">
        <v>0</v>
      </c>
      <c r="I488" s="28">
        <v>0</v>
      </c>
      <c r="J488" s="28">
        <v>125.6</v>
      </c>
      <c r="K488" s="28">
        <v>0</v>
      </c>
      <c r="L488" s="28">
        <v>935.5</v>
      </c>
      <c r="M488" s="28">
        <v>0</v>
      </c>
      <c r="N488" s="28">
        <v>6339.5909819999997</v>
      </c>
      <c r="O488" s="28">
        <v>0</v>
      </c>
      <c r="P488" s="28">
        <v>10957.15</v>
      </c>
      <c r="Q488" s="28">
        <v>13355.673510124599</v>
      </c>
      <c r="R488" s="28">
        <v>0</v>
      </c>
      <c r="S488" s="28">
        <v>19582.7</v>
      </c>
      <c r="T488" s="28">
        <v>11104.374886940501</v>
      </c>
      <c r="U488" s="28">
        <v>0</v>
      </c>
      <c r="V488" s="28">
        <v>0</v>
      </c>
      <c r="W488" s="28">
        <v>337.6</v>
      </c>
      <c r="X488" s="28">
        <v>12649.4221262916</v>
      </c>
      <c r="Y488" s="28">
        <v>6837.1933358701399</v>
      </c>
      <c r="Z488" s="30">
        <v>19394.545454545401</v>
      </c>
      <c r="AA488" s="28">
        <v>43052.682572544902</v>
      </c>
      <c r="AB488" s="28">
        <v>0</v>
      </c>
      <c r="AC488" s="28">
        <v>193115.34359999999</v>
      </c>
      <c r="AD488" s="28">
        <v>0</v>
      </c>
      <c r="AE488" s="28">
        <v>2579771.6212800001</v>
      </c>
      <c r="AF488" s="28">
        <v>0</v>
      </c>
      <c r="AG488" s="28">
        <v>45421661.378638297</v>
      </c>
      <c r="AH488" s="28">
        <v>0</v>
      </c>
      <c r="AI488" s="28">
        <v>33939478.924924701</v>
      </c>
      <c r="AJ488" s="28">
        <v>0</v>
      </c>
      <c r="AK488" s="28">
        <v>35030718.457190499</v>
      </c>
      <c r="AL488" s="28">
        <v>0</v>
      </c>
      <c r="AM488" s="28">
        <v>12153981.299461899</v>
      </c>
      <c r="AN488" s="28">
        <v>5833831.4405759303</v>
      </c>
      <c r="AO488" s="28">
        <v>0</v>
      </c>
      <c r="AP488" s="28">
        <v>0</v>
      </c>
      <c r="AQ488" s="28">
        <v>940704.91775999998</v>
      </c>
      <c r="AR488" s="28">
        <v>19664269.074174698</v>
      </c>
      <c r="AS488" s="28">
        <v>33722263.582566999</v>
      </c>
      <c r="AT488" s="28">
        <v>116898824.81959499</v>
      </c>
      <c r="AU488" s="28">
        <v>0</v>
      </c>
      <c r="AV488" s="28">
        <v>6.3031598960159999E-4</v>
      </c>
      <c r="AW488" s="28">
        <v>0</v>
      </c>
      <c r="AX488" s="28">
        <v>8.4202076960871002E-3</v>
      </c>
      <c r="AY488" s="28">
        <v>0</v>
      </c>
      <c r="AZ488" s="28">
        <v>0.14825336458260299</v>
      </c>
      <c r="BA488" s="28">
        <v>0</v>
      </c>
      <c r="BB488" s="28">
        <v>0.110776263793089</v>
      </c>
      <c r="BC488" s="28">
        <v>0</v>
      </c>
      <c r="BD488" s="28">
        <v>0.11433799903820401</v>
      </c>
      <c r="BE488" s="28">
        <v>0</v>
      </c>
      <c r="BF488" s="28">
        <v>3.9669808765882802E-2</v>
      </c>
      <c r="BG488" s="28">
        <v>1.9041248453318501E-2</v>
      </c>
      <c r="BH488" s="28">
        <v>0</v>
      </c>
      <c r="BI488" s="28">
        <v>0</v>
      </c>
      <c r="BJ488" s="28">
        <v>3.0704000008882999E-3</v>
      </c>
      <c r="BK488" s="28">
        <v>6.4182902250138299E-2</v>
      </c>
      <c r="BL488" s="28">
        <v>0.11006728696648101</v>
      </c>
      <c r="BM488" s="28">
        <v>0.38155020246370402</v>
      </c>
      <c r="BN488" s="28">
        <v>7.9360519064153303</v>
      </c>
      <c r="BO488" s="28">
        <v>306378620.85976797</v>
      </c>
    </row>
    <row r="489" spans="1:67" hidden="1" x14ac:dyDescent="0.25">
      <c r="A489" s="28" t="s">
        <v>151</v>
      </c>
      <c r="B489" s="28" t="s">
        <v>382</v>
      </c>
      <c r="C489" s="28">
        <v>2042</v>
      </c>
      <c r="D489" s="28">
        <v>0</v>
      </c>
      <c r="E489" s="28">
        <v>404.98140000000001</v>
      </c>
      <c r="F489" s="28">
        <v>196.44310580066701</v>
      </c>
      <c r="G489" s="28">
        <v>318.71331557777</v>
      </c>
      <c r="H489" s="28">
        <v>0</v>
      </c>
      <c r="I489" s="28">
        <v>0</v>
      </c>
      <c r="J489" s="28">
        <v>17.600000000000001</v>
      </c>
      <c r="K489" s="28">
        <v>1386</v>
      </c>
      <c r="L489" s="28">
        <v>0</v>
      </c>
      <c r="M489" s="28">
        <v>0</v>
      </c>
      <c r="N489" s="28">
        <v>0</v>
      </c>
      <c r="O489" s="28">
        <v>0</v>
      </c>
      <c r="P489" s="28">
        <v>672.21</v>
      </c>
      <c r="Q489" s="28">
        <v>11138.977727564999</v>
      </c>
      <c r="R489" s="28">
        <v>0</v>
      </c>
      <c r="S489" s="28">
        <v>3221.6</v>
      </c>
      <c r="T489" s="28">
        <v>2669.9618118737599</v>
      </c>
      <c r="U489" s="28">
        <v>0</v>
      </c>
      <c r="V489" s="28">
        <v>0</v>
      </c>
      <c r="W489" s="28">
        <v>24.4</v>
      </c>
      <c r="X489" s="28">
        <v>856.00269395397402</v>
      </c>
      <c r="Y489" s="28">
        <v>1184.52604762999</v>
      </c>
      <c r="Z489" s="28">
        <v>2479.99999999999</v>
      </c>
      <c r="AA489" s="28">
        <v>2484.4473786820499</v>
      </c>
      <c r="AB489" s="28">
        <v>0</v>
      </c>
      <c r="AC489" s="28">
        <v>9250.56</v>
      </c>
      <c r="AD489" s="28">
        <v>9829684.9727999996</v>
      </c>
      <c r="AE489" s="28">
        <v>0</v>
      </c>
      <c r="AF489" s="28">
        <v>0</v>
      </c>
      <c r="AG489" s="28">
        <v>0</v>
      </c>
      <c r="AH489" s="28">
        <v>0</v>
      </c>
      <c r="AI489" s="28">
        <v>1711482.5482656001</v>
      </c>
      <c r="AJ489" s="28">
        <v>0</v>
      </c>
      <c r="AK489" s="28">
        <v>42177818.175552897</v>
      </c>
      <c r="AL489" s="28">
        <v>0</v>
      </c>
      <c r="AM489" s="28">
        <v>2691726.2712433599</v>
      </c>
      <c r="AN489" s="28">
        <v>1298332.60702084</v>
      </c>
      <c r="AO489" s="28">
        <v>0</v>
      </c>
      <c r="AP489" s="28">
        <v>0</v>
      </c>
      <c r="AQ489" s="28">
        <v>38347.744319999998</v>
      </c>
      <c r="AR489" s="28">
        <v>3523324.2182733002</v>
      </c>
      <c r="AS489" s="28">
        <v>4235594.6647999901</v>
      </c>
      <c r="AT489" s="28">
        <v>6270624.53384302</v>
      </c>
      <c r="AU489" s="28">
        <v>0</v>
      </c>
      <c r="AV489" s="28">
        <v>1.2886267508119999E-4</v>
      </c>
      <c r="AW489" s="28">
        <v>0.13693003459262201</v>
      </c>
      <c r="AX489" s="28">
        <v>0</v>
      </c>
      <c r="AY489" s="28">
        <v>0</v>
      </c>
      <c r="AZ489" s="28">
        <v>0</v>
      </c>
      <c r="BA489" s="28">
        <v>0</v>
      </c>
      <c r="BB489" s="28">
        <v>2.3841391172470201E-2</v>
      </c>
      <c r="BC489" s="28">
        <v>0</v>
      </c>
      <c r="BD489" s="28">
        <v>0.58754783269261301</v>
      </c>
      <c r="BE489" s="28">
        <v>0</v>
      </c>
      <c r="BF489" s="28">
        <v>3.7496437826352202E-2</v>
      </c>
      <c r="BG489" s="28">
        <v>1.8086106450413801E-2</v>
      </c>
      <c r="BH489" s="28">
        <v>0</v>
      </c>
      <c r="BI489" s="28">
        <v>0</v>
      </c>
      <c r="BJ489" s="28">
        <v>5.3419392084450002E-4</v>
      </c>
      <c r="BK489" s="28">
        <v>4.9080810669333202E-2</v>
      </c>
      <c r="BL489" s="28">
        <v>5.9002920803288103E-2</v>
      </c>
      <c r="BM489" s="28">
        <v>8.73514091969812E-2</v>
      </c>
      <c r="BN489" s="28">
        <v>11.484177141347701</v>
      </c>
      <c r="BO489" s="28">
        <v>71786186.296119004</v>
      </c>
    </row>
    <row r="490" spans="1:67" hidden="1" x14ac:dyDescent="0.25">
      <c r="A490" s="28" t="s">
        <v>152</v>
      </c>
      <c r="B490" s="28" t="s">
        <v>382</v>
      </c>
      <c r="C490" s="28">
        <v>2042</v>
      </c>
      <c r="D490" s="28">
        <v>0</v>
      </c>
      <c r="E490" s="28">
        <v>0</v>
      </c>
      <c r="F490" s="28">
        <v>95.311978530585193</v>
      </c>
      <c r="G490" s="28">
        <v>111.62377382687799</v>
      </c>
      <c r="H490" s="28">
        <v>3.5284435757638102</v>
      </c>
      <c r="I490" s="28">
        <v>0</v>
      </c>
      <c r="J490" s="28">
        <v>37.5</v>
      </c>
      <c r="K490" s="28">
        <v>0</v>
      </c>
      <c r="L490" s="28">
        <v>0</v>
      </c>
      <c r="M490" s="28">
        <v>0</v>
      </c>
      <c r="N490" s="28">
        <v>0</v>
      </c>
      <c r="O490" s="28">
        <v>0</v>
      </c>
      <c r="P490" s="28">
        <v>124</v>
      </c>
      <c r="Q490" s="28">
        <v>462.69630000000001</v>
      </c>
      <c r="R490" s="28">
        <v>0</v>
      </c>
      <c r="S490" s="28">
        <v>3949.1</v>
      </c>
      <c r="T490" s="28">
        <v>1005.5</v>
      </c>
      <c r="U490" s="28">
        <v>2073.1</v>
      </c>
      <c r="V490" s="28">
        <v>0</v>
      </c>
      <c r="W490" s="28">
        <v>328.20764308323299</v>
      </c>
      <c r="X490" s="28">
        <v>0</v>
      </c>
      <c r="Y490" s="28">
        <v>6.0043913721225897</v>
      </c>
      <c r="Z490" s="28">
        <v>1110.6363636363601</v>
      </c>
      <c r="AA490" s="28">
        <v>1307.0197557896199</v>
      </c>
      <c r="AB490" s="28">
        <v>0</v>
      </c>
      <c r="AC490" s="28">
        <v>90666</v>
      </c>
      <c r="AD490" s="28">
        <v>0</v>
      </c>
      <c r="AE490" s="28">
        <v>0</v>
      </c>
      <c r="AF490" s="28">
        <v>0</v>
      </c>
      <c r="AG490" s="28">
        <v>0</v>
      </c>
      <c r="AH490" s="28">
        <v>0</v>
      </c>
      <c r="AI490" s="28">
        <v>477671.07009599998</v>
      </c>
      <c r="AJ490" s="28">
        <v>0</v>
      </c>
      <c r="AK490" s="28">
        <v>1450004.15832124</v>
      </c>
      <c r="AL490" s="28">
        <v>0</v>
      </c>
      <c r="AM490" s="28">
        <v>14646791.881321499</v>
      </c>
      <c r="AN490" s="28">
        <v>75509.8</v>
      </c>
      <c r="AO490" s="28">
        <v>16558791.716639999</v>
      </c>
      <c r="AP490" s="28">
        <v>0</v>
      </c>
      <c r="AQ490" s="28">
        <v>71399.427840000004</v>
      </c>
      <c r="AR490" s="28">
        <v>5696.0167888312099</v>
      </c>
      <c r="AS490" s="28">
        <v>1520529.835805</v>
      </c>
      <c r="AT490" s="28">
        <v>2497702.02040132</v>
      </c>
      <c r="AU490" s="28">
        <v>0</v>
      </c>
      <c r="AV490" s="28">
        <v>2.4245641722890001E-3</v>
      </c>
      <c r="AW490" s="28">
        <v>0</v>
      </c>
      <c r="AX490" s="28">
        <v>0</v>
      </c>
      <c r="AY490" s="28">
        <v>0</v>
      </c>
      <c r="AZ490" s="28">
        <v>0</v>
      </c>
      <c r="BA490" s="28">
        <v>0</v>
      </c>
      <c r="BB490" s="28">
        <v>1.2773742777818699E-2</v>
      </c>
      <c r="BC490" s="28">
        <v>0</v>
      </c>
      <c r="BD490" s="28">
        <v>3.8775595393375203E-2</v>
      </c>
      <c r="BE490" s="28">
        <v>0</v>
      </c>
      <c r="BF490" s="28">
        <v>0.39168030832313799</v>
      </c>
      <c r="BG490" s="28">
        <v>2.0192614181357999E-3</v>
      </c>
      <c r="BH490" s="28">
        <v>0.44281045962721799</v>
      </c>
      <c r="BI490" s="28">
        <v>0</v>
      </c>
      <c r="BJ490" s="28">
        <v>1.9093430245383999E-3</v>
      </c>
      <c r="BK490" s="28">
        <v>1.5232124755639999E-4</v>
      </c>
      <c r="BL490" s="28">
        <v>4.0661572836446898E-2</v>
      </c>
      <c r="BM490" s="28">
        <v>6.6792831179482204E-2</v>
      </c>
      <c r="BN490" s="28">
        <v>5.4173362650704098</v>
      </c>
      <c r="BO490" s="28">
        <v>37394761.9272139</v>
      </c>
    </row>
    <row r="491" spans="1:67" hidden="1" x14ac:dyDescent="0.25">
      <c r="A491" s="28" t="s">
        <v>153</v>
      </c>
      <c r="B491" s="28" t="s">
        <v>382</v>
      </c>
      <c r="C491" s="28">
        <v>2042</v>
      </c>
      <c r="D491" s="28">
        <v>0</v>
      </c>
      <c r="E491" s="28">
        <v>0</v>
      </c>
      <c r="F491" s="28">
        <v>13.1278723544172</v>
      </c>
      <c r="G491" s="28">
        <v>7.4649517637218796</v>
      </c>
      <c r="H491" s="28">
        <v>0</v>
      </c>
      <c r="I491" s="28">
        <v>0</v>
      </c>
      <c r="J491" s="28">
        <v>0</v>
      </c>
      <c r="K491" s="28">
        <v>410</v>
      </c>
      <c r="L491" s="28">
        <v>0</v>
      </c>
      <c r="M491" s="28">
        <v>0</v>
      </c>
      <c r="N491" s="28">
        <v>0</v>
      </c>
      <c r="O491" s="28">
        <v>0</v>
      </c>
      <c r="P491" s="28">
        <v>0</v>
      </c>
      <c r="Q491" s="28">
        <v>28.528199999999998</v>
      </c>
      <c r="R491" s="28">
        <v>0</v>
      </c>
      <c r="S491" s="28">
        <v>1504</v>
      </c>
      <c r="T491" s="28">
        <v>142</v>
      </c>
      <c r="U491" s="28">
        <v>0</v>
      </c>
      <c r="V491" s="28">
        <v>0</v>
      </c>
      <c r="W491" s="28">
        <v>488.9</v>
      </c>
      <c r="X491" s="28">
        <v>0</v>
      </c>
      <c r="Y491" s="28">
        <v>24.331888971096099</v>
      </c>
      <c r="Z491" s="28">
        <v>434</v>
      </c>
      <c r="AA491" s="28">
        <v>1678.8739320833499</v>
      </c>
      <c r="AB491" s="28">
        <v>0</v>
      </c>
      <c r="AC491" s="28">
        <v>0</v>
      </c>
      <c r="AD491" s="28">
        <v>0</v>
      </c>
      <c r="AE491" s="28">
        <v>0</v>
      </c>
      <c r="AF491" s="28">
        <v>0</v>
      </c>
      <c r="AG491" s="28">
        <v>0</v>
      </c>
      <c r="AH491" s="28">
        <v>0</v>
      </c>
      <c r="AI491" s="28">
        <v>0</v>
      </c>
      <c r="AJ491" s="28">
        <v>0</v>
      </c>
      <c r="AK491" s="28">
        <v>84393.261721665098</v>
      </c>
      <c r="AL491" s="28">
        <v>0</v>
      </c>
      <c r="AM491" s="28">
        <v>419388.59250703198</v>
      </c>
      <c r="AN491" s="28">
        <v>4484</v>
      </c>
      <c r="AO491" s="28">
        <v>0</v>
      </c>
      <c r="AP491" s="28">
        <v>0</v>
      </c>
      <c r="AQ491" s="28">
        <v>45768.864000000001</v>
      </c>
      <c r="AR491" s="28">
        <v>54770.856267929099</v>
      </c>
      <c r="AS491" s="28">
        <v>629429.01344399899</v>
      </c>
      <c r="AT491" s="28">
        <v>3340278.0042942199</v>
      </c>
      <c r="AU491" s="28">
        <v>0</v>
      </c>
      <c r="AV491" s="28">
        <v>0</v>
      </c>
      <c r="AW491" s="28">
        <v>0</v>
      </c>
      <c r="AX491" s="28">
        <v>0</v>
      </c>
      <c r="AY491" s="28">
        <v>0</v>
      </c>
      <c r="AZ491" s="28">
        <v>0</v>
      </c>
      <c r="BA491" s="28">
        <v>0</v>
      </c>
      <c r="BB491" s="28">
        <v>0</v>
      </c>
      <c r="BC491" s="28">
        <v>0</v>
      </c>
      <c r="BD491" s="28">
        <v>1.8432462512999501E-2</v>
      </c>
      <c r="BE491" s="28">
        <v>0</v>
      </c>
      <c r="BF491" s="28">
        <v>9.15993096138501E-2</v>
      </c>
      <c r="BG491" s="28">
        <v>9.7935735889529991E-4</v>
      </c>
      <c r="BH491" s="28">
        <v>0</v>
      </c>
      <c r="BI491" s="28">
        <v>0</v>
      </c>
      <c r="BJ491" s="28">
        <v>9.9964482084473998E-3</v>
      </c>
      <c r="BK491" s="28">
        <v>1.19625872299271E-2</v>
      </c>
      <c r="BL491" s="28">
        <v>0.13747456204696401</v>
      </c>
      <c r="BM491" s="28">
        <v>0.72955527302891499</v>
      </c>
      <c r="BN491" s="28">
        <v>0.15672154448754599</v>
      </c>
      <c r="BO491" s="28">
        <v>4578512.5922348499</v>
      </c>
    </row>
    <row r="492" spans="1:67" hidden="1" x14ac:dyDescent="0.25">
      <c r="A492" s="28" t="s">
        <v>154</v>
      </c>
      <c r="B492" s="28" t="s">
        <v>382</v>
      </c>
      <c r="C492" s="28">
        <v>2042</v>
      </c>
      <c r="D492" s="28">
        <v>0</v>
      </c>
      <c r="E492" s="28">
        <v>702.06</v>
      </c>
      <c r="F492" s="28">
        <v>2.3437031563409199</v>
      </c>
      <c r="G492" s="28">
        <v>599.06739534032101</v>
      </c>
      <c r="H492" s="28">
        <v>11.428581374029401</v>
      </c>
      <c r="I492" s="28">
        <v>0</v>
      </c>
      <c r="J492" s="28">
        <v>207.4</v>
      </c>
      <c r="K492" s="28">
        <v>6109</v>
      </c>
      <c r="L492" s="28">
        <v>0</v>
      </c>
      <c r="M492" s="28">
        <v>0</v>
      </c>
      <c r="N492" s="28">
        <v>0</v>
      </c>
      <c r="O492" s="28">
        <v>0</v>
      </c>
      <c r="P492" s="28">
        <v>55</v>
      </c>
      <c r="Q492" s="28">
        <v>0</v>
      </c>
      <c r="R492" s="28">
        <v>0</v>
      </c>
      <c r="S492" s="28">
        <v>38325.106943785999</v>
      </c>
      <c r="T492" s="28">
        <v>7743.6</v>
      </c>
      <c r="U492" s="28">
        <v>3626</v>
      </c>
      <c r="V492" s="28">
        <v>0</v>
      </c>
      <c r="W492" s="28">
        <v>1420.98122445392</v>
      </c>
      <c r="X492" s="28">
        <v>0</v>
      </c>
      <c r="Y492" s="28">
        <v>10081.753505631799</v>
      </c>
      <c r="Z492" s="28">
        <v>9941.2727272727207</v>
      </c>
      <c r="AA492" s="28">
        <v>11138.1292912267</v>
      </c>
      <c r="AB492" s="28">
        <v>0</v>
      </c>
      <c r="AC492" s="28">
        <v>109009.44</v>
      </c>
      <c r="AD492" s="28">
        <v>22245605.400771499</v>
      </c>
      <c r="AE492" s="28">
        <v>0</v>
      </c>
      <c r="AF492" s="28">
        <v>0</v>
      </c>
      <c r="AG492" s="28">
        <v>0</v>
      </c>
      <c r="AH492" s="28">
        <v>0</v>
      </c>
      <c r="AI492" s="28">
        <v>201578.50547999999</v>
      </c>
      <c r="AJ492" s="28">
        <v>0</v>
      </c>
      <c r="AK492" s="28">
        <v>0</v>
      </c>
      <c r="AL492" s="28">
        <v>0</v>
      </c>
      <c r="AM492" s="28">
        <v>150498248.72922599</v>
      </c>
      <c r="AN492" s="28">
        <v>4070036.1599999899</v>
      </c>
      <c r="AO492" s="28">
        <v>28962509.654399998</v>
      </c>
      <c r="AP492" s="28">
        <v>0</v>
      </c>
      <c r="AQ492" s="28">
        <v>1630048.16677298</v>
      </c>
      <c r="AR492" s="28">
        <v>27710170.150851801</v>
      </c>
      <c r="AS492" s="28">
        <v>15847826.302836999</v>
      </c>
      <c r="AT492" s="28">
        <v>25975501.8286018</v>
      </c>
      <c r="AU492" s="28">
        <v>0</v>
      </c>
      <c r="AV492" s="28">
        <v>3.931802701838E-4</v>
      </c>
      <c r="AW492" s="28">
        <v>8.0236474399634605E-2</v>
      </c>
      <c r="AX492" s="28">
        <v>0</v>
      </c>
      <c r="AY492" s="28">
        <v>0</v>
      </c>
      <c r="AZ492" s="28">
        <v>0</v>
      </c>
      <c r="BA492" s="28">
        <v>0</v>
      </c>
      <c r="BB492" s="28">
        <v>7.2706264015190002E-4</v>
      </c>
      <c r="BC492" s="28">
        <v>0</v>
      </c>
      <c r="BD492" s="28">
        <v>0</v>
      </c>
      <c r="BE492" s="28">
        <v>0</v>
      </c>
      <c r="BF492" s="28">
        <v>0.54282401687002901</v>
      </c>
      <c r="BG492" s="28">
        <v>1.46799939257261E-2</v>
      </c>
      <c r="BH492" s="28">
        <v>0.10446331410489899</v>
      </c>
      <c r="BI492" s="28">
        <v>0</v>
      </c>
      <c r="BJ492" s="28">
        <v>5.8793328231433999E-3</v>
      </c>
      <c r="BK492" s="28">
        <v>9.9946318289060199E-2</v>
      </c>
      <c r="BL492" s="28">
        <v>5.7160670007809201E-2</v>
      </c>
      <c r="BM492" s="28">
        <v>9.3689636669361698E-2</v>
      </c>
      <c r="BN492" s="28">
        <v>80.579291059314997</v>
      </c>
      <c r="BO492" s="28">
        <v>277250534.33894098</v>
      </c>
    </row>
    <row r="493" spans="1:67" hidden="1" x14ac:dyDescent="0.25">
      <c r="A493" s="28" t="s">
        <v>155</v>
      </c>
      <c r="B493" s="28" t="s">
        <v>382</v>
      </c>
      <c r="C493" s="28">
        <v>2042</v>
      </c>
      <c r="D493" s="28">
        <v>0</v>
      </c>
      <c r="E493" s="28">
        <v>0</v>
      </c>
      <c r="F493" s="28">
        <v>12.863241757970099</v>
      </c>
      <c r="G493" s="28">
        <v>644.693200887427</v>
      </c>
      <c r="H493" s="28">
        <v>0</v>
      </c>
      <c r="I493" s="28">
        <v>0</v>
      </c>
      <c r="J493" s="28">
        <v>240.4</v>
      </c>
      <c r="K493" s="28">
        <v>8403.7999999999993</v>
      </c>
      <c r="L493" s="28">
        <v>0</v>
      </c>
      <c r="M493" s="28">
        <v>0</v>
      </c>
      <c r="N493" s="28">
        <v>0</v>
      </c>
      <c r="O493" s="28">
        <v>0</v>
      </c>
      <c r="P493" s="28">
        <v>2275</v>
      </c>
      <c r="Q493" s="28">
        <v>0</v>
      </c>
      <c r="R493" s="28">
        <v>0</v>
      </c>
      <c r="S493" s="28">
        <v>11577.829388509999</v>
      </c>
      <c r="T493" s="28">
        <v>7647.7</v>
      </c>
      <c r="U493" s="28">
        <v>6261</v>
      </c>
      <c r="V493" s="28">
        <v>0</v>
      </c>
      <c r="W493" s="28">
        <v>836.1</v>
      </c>
      <c r="X493" s="28">
        <v>1863.403</v>
      </c>
      <c r="Y493" s="28">
        <v>697.48153473796401</v>
      </c>
      <c r="Z493" s="28">
        <v>990.36363636363603</v>
      </c>
      <c r="AA493" s="28">
        <v>4434.2329147319597</v>
      </c>
      <c r="AB493" s="28">
        <v>0</v>
      </c>
      <c r="AC493" s="28">
        <v>126354.24000000001</v>
      </c>
      <c r="AD493" s="28">
        <v>19643067.511499099</v>
      </c>
      <c r="AE493" s="28">
        <v>0</v>
      </c>
      <c r="AF493" s="28">
        <v>0</v>
      </c>
      <c r="AG493" s="28">
        <v>0</v>
      </c>
      <c r="AH493" s="28">
        <v>0</v>
      </c>
      <c r="AI493" s="28">
        <v>3383898.9369120002</v>
      </c>
      <c r="AJ493" s="28">
        <v>0</v>
      </c>
      <c r="AK493" s="28">
        <v>0</v>
      </c>
      <c r="AL493" s="28">
        <v>0</v>
      </c>
      <c r="AM493" s="28">
        <v>50731980.385737203</v>
      </c>
      <c r="AN493" s="28">
        <v>75013.810679999995</v>
      </c>
      <c r="AO493" s="28">
        <v>50009451.998400003</v>
      </c>
      <c r="AP493" s="28">
        <v>0</v>
      </c>
      <c r="AQ493" s="28">
        <v>606947.63748000003</v>
      </c>
      <c r="AR493" s="28">
        <v>1554130.6026562301</v>
      </c>
      <c r="AS493" s="28">
        <v>1519524.64274</v>
      </c>
      <c r="AT493" s="28">
        <v>9458507.6757437792</v>
      </c>
      <c r="AU493" s="28">
        <v>0</v>
      </c>
      <c r="AV493" s="28">
        <v>9.2156133401050003E-4</v>
      </c>
      <c r="AW493" s="28">
        <v>0.14326619747747699</v>
      </c>
      <c r="AX493" s="28">
        <v>0</v>
      </c>
      <c r="AY493" s="28">
        <v>0</v>
      </c>
      <c r="AZ493" s="28">
        <v>0</v>
      </c>
      <c r="BA493" s="28">
        <v>0</v>
      </c>
      <c r="BB493" s="28">
        <v>2.4680378105693401E-2</v>
      </c>
      <c r="BC493" s="28">
        <v>0</v>
      </c>
      <c r="BD493" s="28">
        <v>0</v>
      </c>
      <c r="BE493" s="28">
        <v>0</v>
      </c>
      <c r="BF493" s="28">
        <v>0.37001236777869401</v>
      </c>
      <c r="BG493" s="28">
        <v>5.4711125989500003E-4</v>
      </c>
      <c r="BH493" s="28">
        <v>0.36474262594418999</v>
      </c>
      <c r="BI493" s="28">
        <v>0</v>
      </c>
      <c r="BJ493" s="28">
        <v>4.4267566681626003E-3</v>
      </c>
      <c r="BK493" s="28">
        <v>1.13350107713877E-2</v>
      </c>
      <c r="BL493" s="28">
        <v>1.10826131107701E-2</v>
      </c>
      <c r="BM493" s="28">
        <v>6.8985377549716898E-2</v>
      </c>
      <c r="BN493" s="28">
        <v>39.093287015083398</v>
      </c>
      <c r="BO493" s="28">
        <v>137108877.44184801</v>
      </c>
    </row>
    <row r="494" spans="1:67" hidden="1" x14ac:dyDescent="0.25">
      <c r="A494" s="28" t="s">
        <v>160</v>
      </c>
      <c r="B494" s="28" t="s">
        <v>382</v>
      </c>
      <c r="C494" s="28">
        <v>2042</v>
      </c>
      <c r="D494" s="28">
        <v>0</v>
      </c>
      <c r="E494" s="28">
        <v>0</v>
      </c>
      <c r="F494" s="28">
        <v>1444.5300043023201</v>
      </c>
      <c r="G494" s="28">
        <v>136.79415934516999</v>
      </c>
      <c r="H494" s="28">
        <v>0</v>
      </c>
      <c r="I494" s="28">
        <v>0</v>
      </c>
      <c r="J494" s="28">
        <v>1</v>
      </c>
      <c r="K494" s="28">
        <v>4571.2</v>
      </c>
      <c r="L494" s="28">
        <v>0</v>
      </c>
      <c r="M494" s="28">
        <v>0</v>
      </c>
      <c r="N494" s="28">
        <v>0</v>
      </c>
      <c r="O494" s="28">
        <v>0</v>
      </c>
      <c r="P494" s="28">
        <v>193.4</v>
      </c>
      <c r="Q494" s="28">
        <v>16640.282713458699</v>
      </c>
      <c r="R494" s="28">
        <v>0</v>
      </c>
      <c r="S494" s="28">
        <v>1704.4</v>
      </c>
      <c r="T494" s="28">
        <v>399.2</v>
      </c>
      <c r="U494" s="28">
        <v>0</v>
      </c>
      <c r="V494" s="28">
        <v>0</v>
      </c>
      <c r="W494" s="28">
        <v>472.9</v>
      </c>
      <c r="X494" s="28">
        <v>0</v>
      </c>
      <c r="Y494" s="28">
        <v>1114.20778307463</v>
      </c>
      <c r="Z494" s="28">
        <v>644.09090909090799</v>
      </c>
      <c r="AA494" s="28">
        <v>7712.7604222941</v>
      </c>
      <c r="AB494" s="28">
        <v>0</v>
      </c>
      <c r="AC494" s="28">
        <v>830.62</v>
      </c>
      <c r="AD494" s="28">
        <v>27319582.320162699</v>
      </c>
      <c r="AE494" s="28">
        <v>0</v>
      </c>
      <c r="AF494" s="28">
        <v>0</v>
      </c>
      <c r="AG494" s="28">
        <v>0</v>
      </c>
      <c r="AH494" s="28">
        <v>0</v>
      </c>
      <c r="AI494" s="28">
        <v>1160590.6363679999</v>
      </c>
      <c r="AJ494" s="28">
        <v>0</v>
      </c>
      <c r="AK494" s="28">
        <v>66132549.970562398</v>
      </c>
      <c r="AL494" s="28">
        <v>0</v>
      </c>
      <c r="AM494" s="28">
        <v>895242.64991094999</v>
      </c>
      <c r="AN494" s="28">
        <v>2261</v>
      </c>
      <c r="AO494" s="28">
        <v>0</v>
      </c>
      <c r="AP494" s="28">
        <v>0</v>
      </c>
      <c r="AQ494" s="28">
        <v>69568.673279999901</v>
      </c>
      <c r="AR494" s="28">
        <v>2807622.3058175701</v>
      </c>
      <c r="AS494" s="28">
        <v>922269.24298800004</v>
      </c>
      <c r="AT494" s="28">
        <v>16339588.260031501</v>
      </c>
      <c r="AU494" s="28">
        <v>0</v>
      </c>
      <c r="AV494" s="29">
        <v>7.1821810721436699E-6</v>
      </c>
      <c r="AW494" s="28">
        <v>0.236226176878408</v>
      </c>
      <c r="AX494" s="28">
        <v>0</v>
      </c>
      <c r="AY494" s="28">
        <v>0</v>
      </c>
      <c r="AZ494" s="28">
        <v>0</v>
      </c>
      <c r="BA494" s="28">
        <v>0</v>
      </c>
      <c r="BB494" s="28">
        <v>1.00353616587963E-2</v>
      </c>
      <c r="BC494" s="28">
        <v>0</v>
      </c>
      <c r="BD494" s="28">
        <v>0.57183302671639102</v>
      </c>
      <c r="BE494" s="28">
        <v>0</v>
      </c>
      <c r="BF494" s="28">
        <v>7.7409583385496996E-3</v>
      </c>
      <c r="BG494" s="29">
        <v>1.9550349623313699E-5</v>
      </c>
      <c r="BH494" s="28">
        <v>0</v>
      </c>
      <c r="BI494" s="28">
        <v>0</v>
      </c>
      <c r="BJ494" s="28">
        <v>6.0154439869699997E-4</v>
      </c>
      <c r="BK494" s="28">
        <v>2.42768676200565E-2</v>
      </c>
      <c r="BL494" s="28">
        <v>7.9746511044865992E-3</v>
      </c>
      <c r="BM494" s="28">
        <v>0.14128468075391701</v>
      </c>
      <c r="BN494" s="28">
        <v>28.587548119962399</v>
      </c>
      <c r="BO494" s="28">
        <v>115650105.679121</v>
      </c>
    </row>
    <row r="495" spans="1:67" hidden="1" x14ac:dyDescent="0.25">
      <c r="A495" s="28" t="s">
        <v>157</v>
      </c>
      <c r="B495" s="28" t="s">
        <v>382</v>
      </c>
      <c r="C495" s="28">
        <v>2042</v>
      </c>
      <c r="D495" s="28">
        <v>0</v>
      </c>
      <c r="E495" s="28">
        <v>0</v>
      </c>
      <c r="F495" s="28">
        <v>353.99080784002598</v>
      </c>
      <c r="G495" s="28">
        <v>0</v>
      </c>
      <c r="H495" s="28">
        <v>0</v>
      </c>
      <c r="I495" s="28">
        <v>0</v>
      </c>
      <c r="J495" s="28">
        <v>24.9</v>
      </c>
      <c r="K495" s="28">
        <v>0</v>
      </c>
      <c r="L495" s="28">
        <v>0</v>
      </c>
      <c r="M495" s="28">
        <v>0</v>
      </c>
      <c r="N495" s="28">
        <v>12</v>
      </c>
      <c r="O495" s="28">
        <v>0</v>
      </c>
      <c r="P495" s="28">
        <v>2812.3</v>
      </c>
      <c r="Q495" s="28">
        <v>10</v>
      </c>
      <c r="R495" s="28">
        <v>0</v>
      </c>
      <c r="S495" s="28">
        <v>5691.82452347041</v>
      </c>
      <c r="T495" s="28">
        <v>599.72959189580695</v>
      </c>
      <c r="U495" s="28">
        <v>0</v>
      </c>
      <c r="V495" s="28">
        <v>0</v>
      </c>
      <c r="W495" s="28">
        <v>6.2</v>
      </c>
      <c r="X495" s="28">
        <v>0</v>
      </c>
      <c r="Y495" s="28">
        <v>0</v>
      </c>
      <c r="Z495" s="28">
        <v>513</v>
      </c>
      <c r="AA495" s="28">
        <v>240</v>
      </c>
      <c r="AB495" s="28">
        <v>0</v>
      </c>
      <c r="AC495" s="28">
        <v>11703.924000000001</v>
      </c>
      <c r="AD495" s="28">
        <v>0</v>
      </c>
      <c r="AE495" s="28">
        <v>0</v>
      </c>
      <c r="AF495" s="28">
        <v>0</v>
      </c>
      <c r="AG495" s="28">
        <v>78840</v>
      </c>
      <c r="AH495" s="28">
        <v>0</v>
      </c>
      <c r="AI495" s="28">
        <v>10369679.529101999</v>
      </c>
      <c r="AJ495" s="28">
        <v>0</v>
      </c>
      <c r="AK495" s="28">
        <v>21409.161187919999</v>
      </c>
      <c r="AL495" s="28">
        <v>0</v>
      </c>
      <c r="AM495" s="28">
        <v>31859484.1372074</v>
      </c>
      <c r="AN495" s="28">
        <v>35733.3821841135</v>
      </c>
      <c r="AO495" s="28">
        <v>0</v>
      </c>
      <c r="AP495" s="28">
        <v>0</v>
      </c>
      <c r="AQ495" s="28">
        <v>28376.695680000001</v>
      </c>
      <c r="AR495" s="28">
        <v>0</v>
      </c>
      <c r="AS495" s="28">
        <v>821066.24406199995</v>
      </c>
      <c r="AT495" s="28">
        <v>450053.02151133999</v>
      </c>
      <c r="AU495" s="28">
        <v>0</v>
      </c>
      <c r="AV495" s="28">
        <v>2.6796939411000001E-4</v>
      </c>
      <c r="AW495" s="28">
        <v>0</v>
      </c>
      <c r="AX495" s="28">
        <v>0</v>
      </c>
      <c r="AY495" s="28">
        <v>0</v>
      </c>
      <c r="AZ495" s="28">
        <v>1.8050960542494001E-3</v>
      </c>
      <c r="BA495" s="28">
        <v>0</v>
      </c>
      <c r="BB495" s="28">
        <v>0.23742094877997599</v>
      </c>
      <c r="BC495" s="28">
        <v>0</v>
      </c>
      <c r="BD495" s="28">
        <v>4.9017747824840004E-4</v>
      </c>
      <c r="BE495" s="28">
        <v>0</v>
      </c>
      <c r="BF495" s="28">
        <v>0.72944481362881597</v>
      </c>
      <c r="BG495" s="28">
        <v>8.1814037526039998E-4</v>
      </c>
      <c r="BH495" s="28">
        <v>0</v>
      </c>
      <c r="BI495" s="28">
        <v>0</v>
      </c>
      <c r="BJ495" s="28">
        <v>6.4970397519790004E-4</v>
      </c>
      <c r="BK495" s="28">
        <v>0</v>
      </c>
      <c r="BL495" s="28">
        <v>1.8798876679778299E-2</v>
      </c>
      <c r="BM495" s="28">
        <v>1.03042736343627E-2</v>
      </c>
      <c r="BN495" s="28">
        <v>11.3733990792434</v>
      </c>
      <c r="BO495" s="28">
        <v>43676346.094934799</v>
      </c>
    </row>
    <row r="496" spans="1:67" hidden="1" x14ac:dyDescent="0.25">
      <c r="A496" s="28" t="s">
        <v>158</v>
      </c>
      <c r="B496" s="28" t="s">
        <v>382</v>
      </c>
      <c r="C496" s="28">
        <v>2042</v>
      </c>
      <c r="D496" s="28">
        <v>0</v>
      </c>
      <c r="E496" s="28">
        <v>165.64678988139701</v>
      </c>
      <c r="F496" s="28">
        <v>1106.8318752463899</v>
      </c>
      <c r="G496" s="28">
        <v>0</v>
      </c>
      <c r="H496" s="28">
        <v>0</v>
      </c>
      <c r="I496" s="28">
        <v>0</v>
      </c>
      <c r="J496" s="28">
        <v>3</v>
      </c>
      <c r="K496" s="28">
        <v>3374.3020000000001</v>
      </c>
      <c r="L496" s="28">
        <v>0</v>
      </c>
      <c r="M496" s="28">
        <v>0</v>
      </c>
      <c r="N496" s="28">
        <v>0</v>
      </c>
      <c r="O496" s="28">
        <v>0</v>
      </c>
      <c r="P496" s="28">
        <v>32</v>
      </c>
      <c r="Q496" s="28">
        <v>6599.3660999999902</v>
      </c>
      <c r="R496" s="28">
        <v>0</v>
      </c>
      <c r="S496" s="28">
        <v>7962.0056108605204</v>
      </c>
      <c r="T496" s="28">
        <v>11880.265576367099</v>
      </c>
      <c r="U496" s="28">
        <v>7485.4</v>
      </c>
      <c r="V496" s="28">
        <v>0</v>
      </c>
      <c r="W496" s="28">
        <v>267.39999999999998</v>
      </c>
      <c r="X496" s="28">
        <v>0</v>
      </c>
      <c r="Y496" s="28">
        <v>577.32607014264499</v>
      </c>
      <c r="Z496" s="28">
        <v>3587.7272727272698</v>
      </c>
      <c r="AA496" s="28">
        <v>4106.2938300433498</v>
      </c>
      <c r="AB496" s="28">
        <v>0</v>
      </c>
      <c r="AC496" s="28">
        <v>3906.3</v>
      </c>
      <c r="AD496" s="28">
        <v>5903830.8736744402</v>
      </c>
      <c r="AE496" s="28">
        <v>0</v>
      </c>
      <c r="AF496" s="28">
        <v>0</v>
      </c>
      <c r="AG496" s="28">
        <v>0</v>
      </c>
      <c r="AH496" s="28">
        <v>0</v>
      </c>
      <c r="AI496" s="28">
        <v>134142.18432</v>
      </c>
      <c r="AJ496" s="28">
        <v>0</v>
      </c>
      <c r="AK496" s="28">
        <v>23616908.172486998</v>
      </c>
      <c r="AL496" s="28">
        <v>0</v>
      </c>
      <c r="AM496" s="28">
        <v>38391966.036833398</v>
      </c>
      <c r="AN496" s="28">
        <v>7926407.1286671096</v>
      </c>
      <c r="AO496" s="28">
        <v>59789291.165760003</v>
      </c>
      <c r="AP496" s="28">
        <v>0</v>
      </c>
      <c r="AQ496" s="28">
        <v>419165.49072</v>
      </c>
      <c r="AR496" s="28">
        <v>1489867.1064704801</v>
      </c>
      <c r="AS496" s="28">
        <v>4950337.5978150005</v>
      </c>
      <c r="AT496" s="28">
        <v>8465651.5685086399</v>
      </c>
      <c r="AU496" s="28">
        <v>0</v>
      </c>
      <c r="AV496" s="29">
        <v>2.5853874519012099E-5</v>
      </c>
      <c r="AW496" s="28">
        <v>3.9074546908698403E-2</v>
      </c>
      <c r="AX496" s="28">
        <v>0</v>
      </c>
      <c r="AY496" s="28">
        <v>0</v>
      </c>
      <c r="AZ496" s="28">
        <v>0</v>
      </c>
      <c r="BA496" s="28">
        <v>0</v>
      </c>
      <c r="BB496" s="28">
        <v>8.8782100737659999E-4</v>
      </c>
      <c r="BC496" s="28">
        <v>0</v>
      </c>
      <c r="BD496" s="28">
        <v>0.15630867583608801</v>
      </c>
      <c r="BE496" s="28">
        <v>0</v>
      </c>
      <c r="BF496" s="28">
        <v>0.25409750210031601</v>
      </c>
      <c r="BG496" s="28">
        <v>5.24609823339637E-2</v>
      </c>
      <c r="BH496" s="28">
        <v>0.39571585167043899</v>
      </c>
      <c r="BI496" s="28">
        <v>0</v>
      </c>
      <c r="BJ496" s="28">
        <v>2.7742498015448998E-3</v>
      </c>
      <c r="BK496" s="28">
        <v>9.8606961115867992E-3</v>
      </c>
      <c r="BL496" s="28">
        <v>3.2763844835434201E-2</v>
      </c>
      <c r="BM496" s="28">
        <v>5.6029975520031798E-2</v>
      </c>
      <c r="BN496" s="28">
        <v>23.8656866628911</v>
      </c>
      <c r="BO496" s="28">
        <v>151091473.625256</v>
      </c>
    </row>
    <row r="497" spans="1:67" hidden="1" x14ac:dyDescent="0.25">
      <c r="A497" s="28" t="s">
        <v>159</v>
      </c>
      <c r="B497" s="28" t="s">
        <v>382</v>
      </c>
      <c r="C497" s="28">
        <v>2042</v>
      </c>
      <c r="D497" s="28">
        <v>0</v>
      </c>
      <c r="E497" s="28">
        <v>0.1734</v>
      </c>
      <c r="F497" s="28">
        <v>2675.1101436624499</v>
      </c>
      <c r="G497" s="28">
        <v>528.29165951458901</v>
      </c>
      <c r="H497" s="28">
        <v>0</v>
      </c>
      <c r="I497" s="28">
        <v>0</v>
      </c>
      <c r="J497" s="28">
        <v>0</v>
      </c>
      <c r="K497" s="28">
        <v>5618</v>
      </c>
      <c r="L497" s="28">
        <v>0</v>
      </c>
      <c r="M497" s="28">
        <v>0</v>
      </c>
      <c r="N497" s="28">
        <v>0</v>
      </c>
      <c r="O497" s="28">
        <v>0</v>
      </c>
      <c r="P497" s="28">
        <v>83</v>
      </c>
      <c r="Q497" s="28">
        <v>1952.1005640241101</v>
      </c>
      <c r="R497" s="28">
        <v>0</v>
      </c>
      <c r="S497" s="28">
        <v>12052.6043841844</v>
      </c>
      <c r="T497" s="28">
        <v>3000.1117670302401</v>
      </c>
      <c r="U497" s="28">
        <v>0</v>
      </c>
      <c r="V497" s="28">
        <v>0</v>
      </c>
      <c r="W497" s="28">
        <v>501.9</v>
      </c>
      <c r="X497" s="28">
        <v>0</v>
      </c>
      <c r="Y497" s="28">
        <v>0</v>
      </c>
      <c r="Z497" s="28">
        <v>2263.54545454545</v>
      </c>
      <c r="AA497" s="28">
        <v>3124.2060000000001</v>
      </c>
      <c r="AB497" s="28">
        <v>0</v>
      </c>
      <c r="AC497" s="28">
        <v>0</v>
      </c>
      <c r="AD497" s="28">
        <v>25728852.111455601</v>
      </c>
      <c r="AE497" s="28">
        <v>0</v>
      </c>
      <c r="AF497" s="28">
        <v>0</v>
      </c>
      <c r="AG497" s="28">
        <v>0</v>
      </c>
      <c r="AH497" s="28">
        <v>0</v>
      </c>
      <c r="AI497" s="28">
        <v>432349.73832</v>
      </c>
      <c r="AJ497" s="28">
        <v>0</v>
      </c>
      <c r="AK497" s="28">
        <v>5899024.3315979699</v>
      </c>
      <c r="AL497" s="28">
        <v>0</v>
      </c>
      <c r="AM497" s="28">
        <v>74114431.312724799</v>
      </c>
      <c r="AN497" s="28">
        <v>1682856.4021290699</v>
      </c>
      <c r="AO497" s="28">
        <v>0</v>
      </c>
      <c r="AP497" s="28">
        <v>0</v>
      </c>
      <c r="AQ497" s="28">
        <v>259967.14752</v>
      </c>
      <c r="AR497" s="28">
        <v>0</v>
      </c>
      <c r="AS497" s="28">
        <v>3110685.9635660001</v>
      </c>
      <c r="AT497" s="28">
        <v>6151333.6781863496</v>
      </c>
      <c r="AU497" s="28">
        <v>0</v>
      </c>
      <c r="AV497" s="28">
        <v>0</v>
      </c>
      <c r="AW497" s="28">
        <v>0.21919374304029501</v>
      </c>
      <c r="AX497" s="28">
        <v>0</v>
      </c>
      <c r="AY497" s="28">
        <v>0</v>
      </c>
      <c r="AZ497" s="28">
        <v>0</v>
      </c>
      <c r="BA497" s="28">
        <v>0</v>
      </c>
      <c r="BB497" s="28">
        <v>3.6833496121133E-3</v>
      </c>
      <c r="BC497" s="28">
        <v>0</v>
      </c>
      <c r="BD497" s="28">
        <v>5.02560012365659E-2</v>
      </c>
      <c r="BE497" s="28">
        <v>0</v>
      </c>
      <c r="BF497" s="28">
        <v>0.63140864358677895</v>
      </c>
      <c r="BG497" s="28">
        <v>1.4336884995260099E-2</v>
      </c>
      <c r="BH497" s="28">
        <v>0</v>
      </c>
      <c r="BI497" s="28">
        <v>0</v>
      </c>
      <c r="BJ497" s="28">
        <v>2.2147576536087998E-3</v>
      </c>
      <c r="BK497" s="28">
        <v>0</v>
      </c>
      <c r="BL497" s="28">
        <v>2.6501100664081002E-2</v>
      </c>
      <c r="BM497" s="28">
        <v>5.2405519211296499E-2</v>
      </c>
      <c r="BN497" s="28">
        <v>54.988165030001397</v>
      </c>
      <c r="BO497" s="28">
        <v>117379500.685499</v>
      </c>
    </row>
    <row r="498" spans="1:67" hidden="1" x14ac:dyDescent="0.25">
      <c r="A498" s="28" t="s">
        <v>161</v>
      </c>
      <c r="B498" s="28" t="s">
        <v>382</v>
      </c>
      <c r="C498" s="28">
        <v>2042</v>
      </c>
      <c r="D498" s="28">
        <v>0</v>
      </c>
      <c r="E498" s="28">
        <v>0</v>
      </c>
      <c r="F498" s="28">
        <v>155.343629234189</v>
      </c>
      <c r="G498" s="28">
        <v>19.536400488226299</v>
      </c>
      <c r="H498" s="28">
        <v>0</v>
      </c>
      <c r="I498" s="28">
        <v>0</v>
      </c>
      <c r="J498" s="28">
        <v>0</v>
      </c>
      <c r="K498" s="28">
        <v>4567</v>
      </c>
      <c r="L498" s="28">
        <v>0</v>
      </c>
      <c r="M498" s="28">
        <v>0</v>
      </c>
      <c r="N498" s="28">
        <v>0</v>
      </c>
      <c r="O498" s="28">
        <v>0</v>
      </c>
      <c r="P498" s="28">
        <v>7.8</v>
      </c>
      <c r="Q498" s="28">
        <v>9307.4483695349209</v>
      </c>
      <c r="R498" s="28">
        <v>0</v>
      </c>
      <c r="S498" s="28">
        <v>266</v>
      </c>
      <c r="T498" s="28">
        <v>1922.5</v>
      </c>
      <c r="U498" s="28">
        <v>1225</v>
      </c>
      <c r="V498" s="28">
        <v>0</v>
      </c>
      <c r="W498" s="28">
        <v>278.89999999999998</v>
      </c>
      <c r="X498" s="28">
        <v>0</v>
      </c>
      <c r="Y498" s="28">
        <v>64.608758474246798</v>
      </c>
      <c r="Z498" s="28">
        <v>551.72727272727298</v>
      </c>
      <c r="AA498" s="28">
        <v>3232.15519288322</v>
      </c>
      <c r="AB498" s="28">
        <v>0</v>
      </c>
      <c r="AC498" s="28">
        <v>0</v>
      </c>
      <c r="AD498" s="28">
        <v>16360116.6733428</v>
      </c>
      <c r="AE498" s="28">
        <v>0</v>
      </c>
      <c r="AF498" s="28">
        <v>0</v>
      </c>
      <c r="AG498" s="28">
        <v>0</v>
      </c>
      <c r="AH498" s="28">
        <v>0</v>
      </c>
      <c r="AI498" s="28">
        <v>34396.234991999998</v>
      </c>
      <c r="AJ498" s="28">
        <v>0</v>
      </c>
      <c r="AK498" s="28">
        <v>36811515.346592799</v>
      </c>
      <c r="AL498" s="28">
        <v>0</v>
      </c>
      <c r="AM498" s="28">
        <v>172223.43399999899</v>
      </c>
      <c r="AN498" s="28">
        <v>26180.414507571299</v>
      </c>
      <c r="AO498" s="28">
        <v>9784631.6400000006</v>
      </c>
      <c r="AP498" s="28">
        <v>0</v>
      </c>
      <c r="AQ498" s="28">
        <v>41191.977599999998</v>
      </c>
      <c r="AR498" s="28">
        <v>171015.61792667399</v>
      </c>
      <c r="AS498" s="28">
        <v>851544.74180099997</v>
      </c>
      <c r="AT498" s="28">
        <v>7506794.4866091004</v>
      </c>
      <c r="AU498" s="28">
        <v>0</v>
      </c>
      <c r="AV498" s="28">
        <v>0</v>
      </c>
      <c r="AW498" s="28">
        <v>0.22798502589396</v>
      </c>
      <c r="AX498" s="28">
        <v>0</v>
      </c>
      <c r="AY498" s="28">
        <v>0</v>
      </c>
      <c r="AZ498" s="28">
        <v>0</v>
      </c>
      <c r="BA498" s="28">
        <v>0</v>
      </c>
      <c r="BB498" s="28">
        <v>4.7932583134220001E-4</v>
      </c>
      <c r="BC498" s="28">
        <v>0</v>
      </c>
      <c r="BD498" s="28">
        <v>0.51298376699009596</v>
      </c>
      <c r="BE498" s="28">
        <v>0</v>
      </c>
      <c r="BF498" s="28">
        <v>2.4000051371280001E-3</v>
      </c>
      <c r="BG498" s="28">
        <v>3.6483495800170002E-4</v>
      </c>
      <c r="BH498" s="28">
        <v>0.13635290886666099</v>
      </c>
      <c r="BI498" s="28">
        <v>0</v>
      </c>
      <c r="BJ498" s="28">
        <v>5.7402732922199999E-4</v>
      </c>
      <c r="BK498" s="28">
        <v>2.3831737181197999E-3</v>
      </c>
      <c r="BL498" s="28">
        <v>1.18666299199257E-2</v>
      </c>
      <c r="BM498" s="28">
        <v>0.104610301355541</v>
      </c>
      <c r="BN498" s="28">
        <v>18.475680102927601</v>
      </c>
      <c r="BO498" s="28">
        <v>71759610.567371994</v>
      </c>
    </row>
    <row r="499" spans="1:67" hidden="1" x14ac:dyDescent="0.25">
      <c r="A499" s="28" t="s">
        <v>162</v>
      </c>
      <c r="B499" s="28" t="s">
        <v>382</v>
      </c>
      <c r="C499" s="28">
        <v>2042</v>
      </c>
      <c r="D499" s="28">
        <v>0</v>
      </c>
      <c r="E499" s="28">
        <v>100.35</v>
      </c>
      <c r="F499" s="28">
        <v>2272.1763191230998</v>
      </c>
      <c r="G499" s="28">
        <v>3.8593445405685198</v>
      </c>
      <c r="H499" s="28">
        <v>0</v>
      </c>
      <c r="I499" s="28">
        <v>0</v>
      </c>
      <c r="J499" s="28">
        <v>0</v>
      </c>
      <c r="K499" s="28">
        <v>8524</v>
      </c>
      <c r="L499" s="28">
        <v>0</v>
      </c>
      <c r="M499" s="28">
        <v>0</v>
      </c>
      <c r="N499" s="28">
        <v>0</v>
      </c>
      <c r="O499" s="28">
        <v>0</v>
      </c>
      <c r="P499" s="28">
        <v>1099</v>
      </c>
      <c r="Q499" s="28">
        <v>0</v>
      </c>
      <c r="R499" s="28">
        <v>0</v>
      </c>
      <c r="S499" s="28">
        <v>4369.5129872378302</v>
      </c>
      <c r="T499" s="28">
        <v>5264.3521861297004</v>
      </c>
      <c r="U499" s="28">
        <v>0</v>
      </c>
      <c r="V499" s="28">
        <v>0</v>
      </c>
      <c r="W499" s="28">
        <v>23.1</v>
      </c>
      <c r="X499" s="28">
        <v>0</v>
      </c>
      <c r="Y499" s="28">
        <v>9.3032909389423892</v>
      </c>
      <c r="Z499" s="28">
        <v>105.181818181818</v>
      </c>
      <c r="AA499" s="28">
        <v>2306.7091346511602</v>
      </c>
      <c r="AB499" s="28">
        <v>0</v>
      </c>
      <c r="AC499" s="28">
        <v>0</v>
      </c>
      <c r="AD499" s="28">
        <v>48451042.460085198</v>
      </c>
      <c r="AE499" s="28">
        <v>0</v>
      </c>
      <c r="AF499" s="28">
        <v>0</v>
      </c>
      <c r="AG499" s="28">
        <v>0</v>
      </c>
      <c r="AH499" s="28">
        <v>0</v>
      </c>
      <c r="AI499" s="28">
        <v>3800947.9756800001</v>
      </c>
      <c r="AJ499" s="28">
        <v>0</v>
      </c>
      <c r="AK499" s="28">
        <v>0</v>
      </c>
      <c r="AL499" s="28">
        <v>0</v>
      </c>
      <c r="AM499" s="28">
        <v>32638572.1264011</v>
      </c>
      <c r="AN499" s="28">
        <v>2049388.5633149899</v>
      </c>
      <c r="AO499" s="28">
        <v>0</v>
      </c>
      <c r="AP499" s="28">
        <v>0</v>
      </c>
      <c r="AQ499" s="28">
        <v>105726.07584</v>
      </c>
      <c r="AR499" s="28">
        <v>18513.241514484602</v>
      </c>
      <c r="AS499" s="28">
        <v>150719.36615099901</v>
      </c>
      <c r="AT499" s="28">
        <v>4360660.6690327702</v>
      </c>
      <c r="AU499" s="28">
        <v>0</v>
      </c>
      <c r="AV499" s="28">
        <v>0</v>
      </c>
      <c r="AW499" s="28">
        <v>0.52908261676310897</v>
      </c>
      <c r="AX499" s="28">
        <v>0</v>
      </c>
      <c r="AY499" s="28">
        <v>0</v>
      </c>
      <c r="AZ499" s="28">
        <v>0</v>
      </c>
      <c r="BA499" s="28">
        <v>0</v>
      </c>
      <c r="BB499" s="28">
        <v>4.1506134833113703E-2</v>
      </c>
      <c r="BC499" s="28">
        <v>0</v>
      </c>
      <c r="BD499" s="28">
        <v>0</v>
      </c>
      <c r="BE499" s="28">
        <v>0</v>
      </c>
      <c r="BF499" s="28">
        <v>0.35641134372441802</v>
      </c>
      <c r="BG499" s="28">
        <v>2.2379206076656499E-2</v>
      </c>
      <c r="BH499" s="28">
        <v>0</v>
      </c>
      <c r="BI499" s="28">
        <v>0</v>
      </c>
      <c r="BJ499" s="28">
        <v>1.1545227104577001E-3</v>
      </c>
      <c r="BK499" s="28">
        <v>2.0216354009959999E-4</v>
      </c>
      <c r="BL499" s="28">
        <v>1.6458468712152001E-3</v>
      </c>
      <c r="BM499" s="28">
        <v>4.7618165480928502E-2</v>
      </c>
      <c r="BN499" s="28">
        <v>64.377787127004297</v>
      </c>
      <c r="BO499" s="28">
        <v>91575570.478019595</v>
      </c>
    </row>
    <row r="500" spans="1:67" hidden="1" x14ac:dyDescent="0.25">
      <c r="A500" s="28" t="s">
        <v>163</v>
      </c>
      <c r="B500" s="28" t="s">
        <v>382</v>
      </c>
      <c r="C500" s="28">
        <v>2042</v>
      </c>
      <c r="D500" s="28">
        <v>0</v>
      </c>
      <c r="E500" s="28">
        <v>0</v>
      </c>
      <c r="F500" s="28">
        <v>481.55240042647199</v>
      </c>
      <c r="G500" s="28">
        <v>0</v>
      </c>
      <c r="H500" s="28">
        <v>0</v>
      </c>
      <c r="I500" s="28">
        <v>0</v>
      </c>
      <c r="J500" s="28">
        <v>0</v>
      </c>
      <c r="K500" s="28">
        <v>1043.8</v>
      </c>
      <c r="L500" s="28">
        <v>0</v>
      </c>
      <c r="M500" s="28">
        <v>0</v>
      </c>
      <c r="N500" s="28">
        <v>0</v>
      </c>
      <c r="O500" s="28">
        <v>0</v>
      </c>
      <c r="P500" s="28">
        <v>192</v>
      </c>
      <c r="Q500" s="28">
        <v>0</v>
      </c>
      <c r="R500" s="28">
        <v>0</v>
      </c>
      <c r="S500" s="28">
        <v>21048.687952021501</v>
      </c>
      <c r="T500" s="28">
        <v>2028.7</v>
      </c>
      <c r="U500" s="28">
        <v>2132.9</v>
      </c>
      <c r="V500" s="28">
        <v>0</v>
      </c>
      <c r="W500" s="28">
        <v>2463.3000000000002</v>
      </c>
      <c r="X500" s="28">
        <v>0</v>
      </c>
      <c r="Y500" s="28">
        <v>113.304789415385</v>
      </c>
      <c r="Z500" s="28">
        <v>1184.6363636363501</v>
      </c>
      <c r="AA500" s="28">
        <v>2112.4817227589201</v>
      </c>
      <c r="AB500" s="28">
        <v>0</v>
      </c>
      <c r="AC500" s="28">
        <v>0</v>
      </c>
      <c r="AD500" s="28">
        <v>0</v>
      </c>
      <c r="AE500" s="28">
        <v>0</v>
      </c>
      <c r="AF500" s="28">
        <v>0</v>
      </c>
      <c r="AG500" s="28">
        <v>0</v>
      </c>
      <c r="AH500" s="28">
        <v>0</v>
      </c>
      <c r="AI500" s="28">
        <v>953310.96576000005</v>
      </c>
      <c r="AJ500" s="28">
        <v>0</v>
      </c>
      <c r="AK500" s="28">
        <v>0</v>
      </c>
      <c r="AL500" s="28">
        <v>0</v>
      </c>
      <c r="AM500" s="28">
        <v>136399603.36035001</v>
      </c>
      <c r="AN500" s="28">
        <v>1772140.38644196</v>
      </c>
      <c r="AO500" s="28">
        <v>17036441.48976</v>
      </c>
      <c r="AP500" s="28">
        <v>0</v>
      </c>
      <c r="AQ500" s="28">
        <v>2138919.5452344902</v>
      </c>
      <c r="AR500" s="28">
        <v>298539.45714080898</v>
      </c>
      <c r="AS500" s="28">
        <v>1764054.170958</v>
      </c>
      <c r="AT500" s="28">
        <v>4652554.1351103196</v>
      </c>
      <c r="AU500" s="28">
        <v>0</v>
      </c>
      <c r="AV500" s="28">
        <v>0</v>
      </c>
      <c r="AW500" s="28">
        <v>0</v>
      </c>
      <c r="AX500" s="28">
        <v>0</v>
      </c>
      <c r="AY500" s="28">
        <v>0</v>
      </c>
      <c r="AZ500" s="28">
        <v>0</v>
      </c>
      <c r="BA500" s="28">
        <v>0</v>
      </c>
      <c r="BB500" s="28">
        <v>5.7770972960248003E-3</v>
      </c>
      <c r="BC500" s="28">
        <v>0</v>
      </c>
      <c r="BD500" s="28">
        <v>0</v>
      </c>
      <c r="BE500" s="28">
        <v>0</v>
      </c>
      <c r="BF500" s="28">
        <v>0.82658629560998698</v>
      </c>
      <c r="BG500" s="28">
        <v>1.07392317957115E-2</v>
      </c>
      <c r="BH500" s="28">
        <v>0.103241422368318</v>
      </c>
      <c r="BI500" s="28">
        <v>0</v>
      </c>
      <c r="BJ500" s="28">
        <v>1.29619261342889E-2</v>
      </c>
      <c r="BK500" s="28">
        <v>1.8091593955701999E-3</v>
      </c>
      <c r="BL500" s="28">
        <v>1.06902290512919E-2</v>
      </c>
      <c r="BM500" s="28">
        <v>2.81946383488068E-2</v>
      </c>
      <c r="BN500" s="28">
        <v>51.537207023650403</v>
      </c>
      <c r="BO500" s="28">
        <v>165015563.510755</v>
      </c>
    </row>
    <row r="501" spans="1:67" hidden="1" x14ac:dyDescent="0.25">
      <c r="A501" s="28" t="s">
        <v>166</v>
      </c>
      <c r="B501" s="28" t="s">
        <v>382</v>
      </c>
      <c r="C501" s="28">
        <v>2042</v>
      </c>
      <c r="D501" s="28">
        <v>0</v>
      </c>
      <c r="E501" s="28">
        <v>0</v>
      </c>
      <c r="F501" s="28">
        <v>895.76789409738399</v>
      </c>
      <c r="G501" s="28">
        <v>658.70414326596904</v>
      </c>
      <c r="H501" s="28">
        <v>0</v>
      </c>
      <c r="I501" s="28">
        <v>0</v>
      </c>
      <c r="J501" s="28">
        <v>42</v>
      </c>
      <c r="K501" s="28">
        <v>0</v>
      </c>
      <c r="L501" s="28">
        <v>0</v>
      </c>
      <c r="M501" s="28">
        <v>0</v>
      </c>
      <c r="N501" s="28">
        <v>0</v>
      </c>
      <c r="O501" s="28">
        <v>0</v>
      </c>
      <c r="P501" s="28">
        <v>256.06599999999997</v>
      </c>
      <c r="Q501" s="28">
        <v>266.283942355683</v>
      </c>
      <c r="R501" s="28">
        <v>0</v>
      </c>
      <c r="S501" s="28">
        <v>4339.3</v>
      </c>
      <c r="T501" s="28">
        <v>2174.9357671166099</v>
      </c>
      <c r="U501" s="28">
        <v>0</v>
      </c>
      <c r="V501" s="28">
        <v>6491.99999999999</v>
      </c>
      <c r="W501" s="28">
        <v>148.70397448467301</v>
      </c>
      <c r="X501" s="28">
        <v>1768</v>
      </c>
      <c r="Y501" s="28">
        <v>73.879572461139006</v>
      </c>
      <c r="Z501" s="28">
        <v>3184.7272727272698</v>
      </c>
      <c r="AA501" s="28">
        <v>905.6</v>
      </c>
      <c r="AB501" s="28">
        <v>0</v>
      </c>
      <c r="AC501" s="28">
        <v>0</v>
      </c>
      <c r="AD501" s="28">
        <v>0</v>
      </c>
      <c r="AE501" s="28">
        <v>0</v>
      </c>
      <c r="AF501" s="28">
        <v>0</v>
      </c>
      <c r="AG501" s="28">
        <v>0</v>
      </c>
      <c r="AH501" s="28">
        <v>0</v>
      </c>
      <c r="AI501" s="28">
        <v>1090118.8628932801</v>
      </c>
      <c r="AJ501" s="28">
        <v>0</v>
      </c>
      <c r="AK501" s="28">
        <v>953157.51718274294</v>
      </c>
      <c r="AL501" s="28">
        <v>0</v>
      </c>
      <c r="AM501" s="28">
        <v>4956760.59970285</v>
      </c>
      <c r="AN501" s="28">
        <v>1647821.70020037</v>
      </c>
      <c r="AO501" s="28">
        <v>0</v>
      </c>
      <c r="AP501" s="28">
        <v>25365408.339551002</v>
      </c>
      <c r="AQ501" s="28">
        <v>737172.51227368996</v>
      </c>
      <c r="AR501" s="28">
        <v>164767.96420756</v>
      </c>
      <c r="AS501" s="28">
        <v>4374657.9237279901</v>
      </c>
      <c r="AT501" s="28">
        <v>1491495.1905073901</v>
      </c>
      <c r="AU501" s="28">
        <v>0</v>
      </c>
      <c r="AV501" s="28">
        <v>0</v>
      </c>
      <c r="AW501" s="28">
        <v>0</v>
      </c>
      <c r="AX501" s="28">
        <v>0</v>
      </c>
      <c r="AY501" s="28">
        <v>0</v>
      </c>
      <c r="AZ501" s="28">
        <v>0</v>
      </c>
      <c r="BA501" s="28">
        <v>0</v>
      </c>
      <c r="BB501" s="28">
        <v>2.6730811492821301E-2</v>
      </c>
      <c r="BC501" s="28">
        <v>0</v>
      </c>
      <c r="BD501" s="28">
        <v>2.3372381473296001E-2</v>
      </c>
      <c r="BE501" s="28">
        <v>0</v>
      </c>
      <c r="BF501" s="28">
        <v>0.12154475783864301</v>
      </c>
      <c r="BG501" s="28">
        <v>4.0406246273851101E-2</v>
      </c>
      <c r="BH501" s="28">
        <v>0</v>
      </c>
      <c r="BI501" s="28">
        <v>0.62198533741852602</v>
      </c>
      <c r="BJ501" s="28">
        <v>1.8076211809580099E-2</v>
      </c>
      <c r="BK501" s="28">
        <v>4.040276286568E-3</v>
      </c>
      <c r="BL501" s="28">
        <v>0.107271014460189</v>
      </c>
      <c r="BM501" s="28">
        <v>3.6572962946523797E-2</v>
      </c>
      <c r="BN501" s="28">
        <v>3.1531564015182401</v>
      </c>
      <c r="BO501" s="28">
        <v>40781360.610246897</v>
      </c>
    </row>
    <row r="502" spans="1:67" hidden="1" x14ac:dyDescent="0.25">
      <c r="A502" s="28" t="s">
        <v>165</v>
      </c>
      <c r="B502" s="28" t="s">
        <v>382</v>
      </c>
      <c r="C502" s="28">
        <v>2042</v>
      </c>
      <c r="D502" s="28">
        <v>0</v>
      </c>
      <c r="E502" s="28">
        <v>0</v>
      </c>
      <c r="F502" s="28">
        <v>155.98597063406001</v>
      </c>
      <c r="G502" s="28">
        <v>143.09095326232699</v>
      </c>
      <c r="H502" s="28">
        <v>0</v>
      </c>
      <c r="I502" s="28">
        <v>0</v>
      </c>
      <c r="J502" s="28">
        <v>1.8</v>
      </c>
      <c r="K502" s="28">
        <v>2478</v>
      </c>
      <c r="L502" s="28">
        <v>0</v>
      </c>
      <c r="M502" s="28">
        <v>0</v>
      </c>
      <c r="N502" s="28">
        <v>0</v>
      </c>
      <c r="O502" s="28">
        <v>0</v>
      </c>
      <c r="P502" s="28">
        <v>643</v>
      </c>
      <c r="Q502" s="28">
        <v>812.71647191155103</v>
      </c>
      <c r="R502" s="28">
        <v>0</v>
      </c>
      <c r="S502" s="28">
        <v>2684.6</v>
      </c>
      <c r="T502" s="28">
        <v>938.5</v>
      </c>
      <c r="U502" s="28">
        <v>1707.8</v>
      </c>
      <c r="V502" s="28">
        <v>1568</v>
      </c>
      <c r="W502" s="28">
        <v>1830.8</v>
      </c>
      <c r="X502" s="28">
        <v>0</v>
      </c>
      <c r="Y502" s="28">
        <v>0.32022414528694298</v>
      </c>
      <c r="Z502" s="28">
        <v>1978.3636363636299</v>
      </c>
      <c r="AA502" s="28">
        <v>1091.81968973791</v>
      </c>
      <c r="AB502" s="28">
        <v>0</v>
      </c>
      <c r="AC502" s="28">
        <v>0</v>
      </c>
      <c r="AD502" s="28">
        <v>0</v>
      </c>
      <c r="AE502" s="28">
        <v>0</v>
      </c>
      <c r="AF502" s="28">
        <v>0</v>
      </c>
      <c r="AG502" s="28">
        <v>0</v>
      </c>
      <c r="AH502" s="28">
        <v>0</v>
      </c>
      <c r="AI502" s="28">
        <v>2003304.19056</v>
      </c>
      <c r="AJ502" s="28">
        <v>0</v>
      </c>
      <c r="AK502" s="28">
        <v>2725968.3228387302</v>
      </c>
      <c r="AL502" s="28">
        <v>0</v>
      </c>
      <c r="AM502" s="28">
        <v>11318923.6794308</v>
      </c>
      <c r="AN502" s="28">
        <v>4172.3999999999996</v>
      </c>
      <c r="AO502" s="28">
        <v>13640974.62432</v>
      </c>
      <c r="AP502" s="28">
        <v>5343031.56978055</v>
      </c>
      <c r="AQ502" s="28">
        <v>322670.49119999999</v>
      </c>
      <c r="AR502" s="28">
        <v>203.12116092330601</v>
      </c>
      <c r="AS502" s="28">
        <v>2836212.2891680002</v>
      </c>
      <c r="AT502" s="28">
        <v>2374815.1717411601</v>
      </c>
      <c r="AU502" s="28">
        <v>0</v>
      </c>
      <c r="AV502" s="28">
        <v>0</v>
      </c>
      <c r="AW502" s="28">
        <v>0</v>
      </c>
      <c r="AX502" s="28">
        <v>0</v>
      </c>
      <c r="AY502" s="28">
        <v>0</v>
      </c>
      <c r="AZ502" s="28">
        <v>0</v>
      </c>
      <c r="BA502" s="28">
        <v>0</v>
      </c>
      <c r="BB502" s="28">
        <v>4.9378618904715399E-2</v>
      </c>
      <c r="BC502" s="28">
        <v>0</v>
      </c>
      <c r="BD502" s="28">
        <v>6.7191269101350495E-2</v>
      </c>
      <c r="BE502" s="28">
        <v>0</v>
      </c>
      <c r="BF502" s="28">
        <v>0.27899548226968701</v>
      </c>
      <c r="BG502" s="28">
        <v>1.028437670568E-4</v>
      </c>
      <c r="BH502" s="28">
        <v>0.33623075848251499</v>
      </c>
      <c r="BI502" s="28">
        <v>0.131698181895334</v>
      </c>
      <c r="BJ502" s="28">
        <v>7.9533718802376006E-3</v>
      </c>
      <c r="BK502" s="29">
        <v>5.0066497359602501E-6</v>
      </c>
      <c r="BL502" s="28">
        <v>6.9908627166874904E-2</v>
      </c>
      <c r="BM502" s="28">
        <v>5.8535839882490802E-2</v>
      </c>
      <c r="BN502" s="28">
        <v>4.0354754196475602</v>
      </c>
      <c r="BO502" s="28">
        <v>40570275.8602001</v>
      </c>
    </row>
    <row r="503" spans="1:67" hidden="1" x14ac:dyDescent="0.25">
      <c r="A503" s="28" t="s">
        <v>164</v>
      </c>
      <c r="B503" s="28" t="s">
        <v>382</v>
      </c>
      <c r="C503" s="28">
        <v>2042</v>
      </c>
      <c r="D503" s="28">
        <v>0</v>
      </c>
      <c r="E503" s="28">
        <v>0</v>
      </c>
      <c r="F503" s="28">
        <v>0.28670043055503902</v>
      </c>
      <c r="G503" s="28">
        <v>33.688241839713797</v>
      </c>
      <c r="H503" s="28">
        <v>0</v>
      </c>
      <c r="I503" s="28">
        <v>0</v>
      </c>
      <c r="J503" s="28">
        <v>7.1</v>
      </c>
      <c r="K503" s="28">
        <v>0</v>
      </c>
      <c r="L503" s="28">
        <v>0</v>
      </c>
      <c r="M503" s="28">
        <v>0</v>
      </c>
      <c r="N503" s="28">
        <v>0</v>
      </c>
      <c r="O503" s="28">
        <v>0</v>
      </c>
      <c r="P503" s="28">
        <v>635.91499999999996</v>
      </c>
      <c r="Q503" s="28">
        <v>584.12110725559103</v>
      </c>
      <c r="R503" s="28">
        <v>0</v>
      </c>
      <c r="S503" s="28">
        <v>1965.69392005535</v>
      </c>
      <c r="T503" s="28">
        <v>0</v>
      </c>
      <c r="U503" s="28">
        <v>0</v>
      </c>
      <c r="V503" s="28">
        <v>12</v>
      </c>
      <c r="W503" s="28">
        <v>513.70000000000005</v>
      </c>
      <c r="X503" s="28">
        <v>0</v>
      </c>
      <c r="Y503" s="28">
        <v>0</v>
      </c>
      <c r="Z503" s="28">
        <v>387.72727272727298</v>
      </c>
      <c r="AA503" s="28">
        <v>270.952615384615</v>
      </c>
      <c r="AB503" s="28">
        <v>0</v>
      </c>
      <c r="AC503" s="28">
        <v>0</v>
      </c>
      <c r="AD503" s="28">
        <v>0</v>
      </c>
      <c r="AE503" s="28">
        <v>0</v>
      </c>
      <c r="AF503" s="28">
        <v>0</v>
      </c>
      <c r="AG503" s="28">
        <v>0</v>
      </c>
      <c r="AH503" s="28">
        <v>0</v>
      </c>
      <c r="AI503" s="28">
        <v>4094176.6450991998</v>
      </c>
      <c r="AJ503" s="28">
        <v>1533410</v>
      </c>
      <c r="AK503" s="28">
        <v>2185037.1079320498</v>
      </c>
      <c r="AL503" s="28">
        <v>0</v>
      </c>
      <c r="AM503" s="28">
        <v>5137629.3235121304</v>
      </c>
      <c r="AN503" s="28">
        <v>0</v>
      </c>
      <c r="AO503" s="28">
        <v>0</v>
      </c>
      <c r="AP503" s="28">
        <v>33757.289190900003</v>
      </c>
      <c r="AQ503" s="28">
        <v>27003.62976</v>
      </c>
      <c r="AR503" s="28">
        <v>0</v>
      </c>
      <c r="AS503" s="28">
        <v>521421.09362499998</v>
      </c>
      <c r="AT503" s="28">
        <v>492153.73389600398</v>
      </c>
      <c r="AU503" s="28">
        <v>0</v>
      </c>
      <c r="AV503" s="28">
        <v>0</v>
      </c>
      <c r="AW503" s="28">
        <v>0</v>
      </c>
      <c r="AX503" s="28">
        <v>0</v>
      </c>
      <c r="AY503" s="28">
        <v>0</v>
      </c>
      <c r="AZ503" s="28">
        <v>0</v>
      </c>
      <c r="BA503" s="28">
        <v>0</v>
      </c>
      <c r="BB503" s="28">
        <v>0.291928461986734</v>
      </c>
      <c r="BC503" s="28">
        <v>0.109337251833263</v>
      </c>
      <c r="BD503" s="28">
        <v>0.15580043989213099</v>
      </c>
      <c r="BE503" s="28">
        <v>0</v>
      </c>
      <c r="BF503" s="28">
        <v>0.36633012121403002</v>
      </c>
      <c r="BG503" s="28">
        <v>0</v>
      </c>
      <c r="BH503" s="28">
        <v>0</v>
      </c>
      <c r="BI503" s="28">
        <v>2.4070074079819998E-3</v>
      </c>
      <c r="BJ503" s="28">
        <v>1.9254489454753E-3</v>
      </c>
      <c r="BK503" s="28">
        <v>0</v>
      </c>
      <c r="BL503" s="28">
        <v>3.7179064584718001E-2</v>
      </c>
      <c r="BM503" s="28">
        <v>3.5092204135663899E-2</v>
      </c>
      <c r="BN503" s="28">
        <v>1.82986500327681</v>
      </c>
      <c r="BO503" s="28">
        <v>14024588.8230152</v>
      </c>
    </row>
    <row r="504" spans="1:67" hidden="1" x14ac:dyDescent="0.25">
      <c r="A504" s="28" t="s">
        <v>167</v>
      </c>
      <c r="B504" s="28" t="s">
        <v>382</v>
      </c>
      <c r="C504" s="28">
        <v>2042</v>
      </c>
      <c r="D504" s="28">
        <v>0</v>
      </c>
      <c r="E504" s="28">
        <v>0.47162623011599097</v>
      </c>
      <c r="F504" s="28">
        <v>175.12754529010499</v>
      </c>
      <c r="G504" s="28">
        <v>328.20602033832603</v>
      </c>
      <c r="H504" s="28">
        <v>0</v>
      </c>
      <c r="I504" s="28">
        <v>0</v>
      </c>
      <c r="J504" s="28">
        <v>81.7</v>
      </c>
      <c r="K504" s="28">
        <v>3907</v>
      </c>
      <c r="L504" s="28">
        <v>0</v>
      </c>
      <c r="M504" s="28">
        <v>0</v>
      </c>
      <c r="N504" s="28">
        <v>0</v>
      </c>
      <c r="O504" s="28">
        <v>0</v>
      </c>
      <c r="P504" s="28">
        <v>261</v>
      </c>
      <c r="Q504" s="28">
        <v>3261.2985901872698</v>
      </c>
      <c r="R504" s="28">
        <v>0</v>
      </c>
      <c r="S504" s="28">
        <v>11704.232163345399</v>
      </c>
      <c r="T504" s="28">
        <v>4115.70782983147</v>
      </c>
      <c r="U504" s="28">
        <v>3318</v>
      </c>
      <c r="V504" s="28">
        <v>0</v>
      </c>
      <c r="W504" s="28">
        <v>2237.4</v>
      </c>
      <c r="X504" s="28">
        <v>2232</v>
      </c>
      <c r="Y504" s="28">
        <v>82.067115787418899</v>
      </c>
      <c r="Z504" s="28">
        <v>3020.3636363636301</v>
      </c>
      <c r="AA504" s="28">
        <v>211.40940600283199</v>
      </c>
      <c r="AB504" s="28">
        <v>0</v>
      </c>
      <c r="AC504" s="28">
        <v>9597.0280000000002</v>
      </c>
      <c r="AD504" s="28">
        <v>26100336.271834601</v>
      </c>
      <c r="AE504" s="28">
        <v>0</v>
      </c>
      <c r="AF504" s="28">
        <v>0</v>
      </c>
      <c r="AG504" s="28">
        <v>0</v>
      </c>
      <c r="AH504" s="28">
        <v>0</v>
      </c>
      <c r="AI504" s="28">
        <v>1453927.028832</v>
      </c>
      <c r="AJ504" s="28">
        <v>3190335</v>
      </c>
      <c r="AK504" s="28">
        <v>11014048.0751197</v>
      </c>
      <c r="AL504" s="28">
        <v>0</v>
      </c>
      <c r="AM504" s="28">
        <v>58271025.409488998</v>
      </c>
      <c r="AN504" s="28">
        <v>5099590.5004642596</v>
      </c>
      <c r="AO504" s="28">
        <v>26502373.699200001</v>
      </c>
      <c r="AP504" s="28">
        <v>0</v>
      </c>
      <c r="AQ504" s="28">
        <v>2331692.6227199999</v>
      </c>
      <c r="AR504" s="28">
        <v>198198.37510427099</v>
      </c>
      <c r="AS504" s="28">
        <v>3972357.844122</v>
      </c>
      <c r="AT504" s="28">
        <v>388908.41859502299</v>
      </c>
      <c r="AU504" s="28">
        <v>0</v>
      </c>
      <c r="AV504" s="29">
        <v>6.9276419623267996E-5</v>
      </c>
      <c r="AW504" s="28">
        <v>0.18840601985072999</v>
      </c>
      <c r="AX504" s="28">
        <v>0</v>
      </c>
      <c r="AY504" s="28">
        <v>0</v>
      </c>
      <c r="AZ504" s="28">
        <v>0</v>
      </c>
      <c r="BA504" s="28">
        <v>0</v>
      </c>
      <c r="BB504" s="28">
        <v>1.0495213617275701E-2</v>
      </c>
      <c r="BC504" s="28">
        <v>2.30295239524985E-2</v>
      </c>
      <c r="BD504" s="28">
        <v>7.95052193452849E-2</v>
      </c>
      <c r="BE504" s="28">
        <v>0</v>
      </c>
      <c r="BF504" s="28">
        <v>0.42063105454583199</v>
      </c>
      <c r="BG504" s="28">
        <v>3.68115390949149E-2</v>
      </c>
      <c r="BH504" s="28">
        <v>0.191308138456868</v>
      </c>
      <c r="BI504" s="28">
        <v>0</v>
      </c>
      <c r="BJ504" s="28">
        <v>1.6831389526427199E-2</v>
      </c>
      <c r="BK504" s="28">
        <v>1.4307006088107E-3</v>
      </c>
      <c r="BL504" s="28">
        <v>2.86745780988839E-2</v>
      </c>
      <c r="BM504" s="28">
        <v>2.8073464828497E-3</v>
      </c>
      <c r="BN504" s="28">
        <v>52.127274310494698</v>
      </c>
      <c r="BO504" s="28">
        <v>138532390.27348</v>
      </c>
    </row>
    <row r="505" spans="1:67" hidden="1" x14ac:dyDescent="0.25">
      <c r="A505" s="28" t="s">
        <v>168</v>
      </c>
      <c r="B505" s="28" t="s">
        <v>382</v>
      </c>
      <c r="C505" s="28">
        <v>2042</v>
      </c>
      <c r="D505" s="28">
        <v>0</v>
      </c>
      <c r="E505" s="28">
        <v>0</v>
      </c>
      <c r="F505" s="28">
        <v>1067.4378580582199</v>
      </c>
      <c r="G505" s="28">
        <v>618.83124753732704</v>
      </c>
      <c r="H505" s="28">
        <v>0</v>
      </c>
      <c r="I505" s="28">
        <v>0</v>
      </c>
      <c r="J505" s="28">
        <v>60.9</v>
      </c>
      <c r="K505" s="28">
        <v>984.4</v>
      </c>
      <c r="L505" s="28">
        <v>0</v>
      </c>
      <c r="M505" s="28">
        <v>0</v>
      </c>
      <c r="N505" s="28">
        <v>0</v>
      </c>
      <c r="O505" s="28">
        <v>0</v>
      </c>
      <c r="P505" s="28">
        <v>172.6</v>
      </c>
      <c r="Q505" s="28">
        <v>4459.5123122858804</v>
      </c>
      <c r="R505" s="28">
        <v>0</v>
      </c>
      <c r="S505" s="28">
        <v>2369.3000000000002</v>
      </c>
      <c r="T505" s="28">
        <v>2405.6</v>
      </c>
      <c r="U505" s="28">
        <v>1657</v>
      </c>
      <c r="V505" s="28">
        <v>0</v>
      </c>
      <c r="W505" s="28">
        <v>274.10000000000002</v>
      </c>
      <c r="X505" s="28">
        <v>0</v>
      </c>
      <c r="Y505" s="28">
        <v>0</v>
      </c>
      <c r="Z505" s="28">
        <v>2300.3636363636301</v>
      </c>
      <c r="AA505" s="28">
        <v>6104.8204623137199</v>
      </c>
      <c r="AB505" s="28">
        <v>0</v>
      </c>
      <c r="AC505" s="28">
        <v>17202.96</v>
      </c>
      <c r="AD505" s="28">
        <v>6389763.2031595996</v>
      </c>
      <c r="AE505" s="28">
        <v>0</v>
      </c>
      <c r="AF505" s="28">
        <v>0</v>
      </c>
      <c r="AG505" s="28">
        <v>0</v>
      </c>
      <c r="AH505" s="28">
        <v>0</v>
      </c>
      <c r="AI505" s="28">
        <v>877625.44147199998</v>
      </c>
      <c r="AJ505" s="28">
        <v>10478050</v>
      </c>
      <c r="AK505" s="28">
        <v>18120778.427088302</v>
      </c>
      <c r="AL505" s="28">
        <v>0</v>
      </c>
      <c r="AM505" s="28">
        <v>1284040.76</v>
      </c>
      <c r="AN505" s="28">
        <v>216244.7</v>
      </c>
      <c r="AO505" s="28">
        <v>13235211.9408</v>
      </c>
      <c r="AP505" s="28">
        <v>0</v>
      </c>
      <c r="AQ505" s="28">
        <v>195329.42712000001</v>
      </c>
      <c r="AR505" s="28">
        <v>0</v>
      </c>
      <c r="AS505" s="28">
        <v>3129682.7695840001</v>
      </c>
      <c r="AT505" s="28">
        <v>12320326.115745001</v>
      </c>
      <c r="AU505" s="28">
        <v>0</v>
      </c>
      <c r="AV505" s="28">
        <v>2.5961145728709998E-4</v>
      </c>
      <c r="AW505" s="28">
        <v>9.6428506308919401E-2</v>
      </c>
      <c r="AX505" s="28">
        <v>0</v>
      </c>
      <c r="AY505" s="28">
        <v>0</v>
      </c>
      <c r="AZ505" s="28">
        <v>0</v>
      </c>
      <c r="BA505" s="28">
        <v>0</v>
      </c>
      <c r="BB505" s="28">
        <v>1.32443265468748E-2</v>
      </c>
      <c r="BC505" s="28">
        <v>0.158125219731235</v>
      </c>
      <c r="BD505" s="28">
        <v>0.27346233988999602</v>
      </c>
      <c r="BE505" s="28">
        <v>0</v>
      </c>
      <c r="BF505" s="28">
        <v>1.9377577633134201E-2</v>
      </c>
      <c r="BG505" s="28">
        <v>3.2633687282667E-3</v>
      </c>
      <c r="BH505" s="28">
        <v>0.19973380508095201</v>
      </c>
      <c r="BI505" s="28">
        <v>0</v>
      </c>
      <c r="BJ505" s="28">
        <v>2.9477344146406998E-3</v>
      </c>
      <c r="BK505" s="28">
        <v>0</v>
      </c>
      <c r="BL505" s="28">
        <v>4.7230331562602798E-2</v>
      </c>
      <c r="BM505" s="28">
        <v>0.18592717864608899</v>
      </c>
      <c r="BN505" s="28">
        <v>7.5945844419470498</v>
      </c>
      <c r="BO505" s="28">
        <v>66264255.744969003</v>
      </c>
    </row>
    <row r="506" spans="1:67" hidden="1" x14ac:dyDescent="0.25">
      <c r="A506" s="28" t="s">
        <v>170</v>
      </c>
      <c r="B506" s="28" t="s">
        <v>382</v>
      </c>
      <c r="C506" s="28">
        <v>2042</v>
      </c>
      <c r="D506" s="28">
        <v>0</v>
      </c>
      <c r="E506" s="28">
        <v>506.69132289526698</v>
      </c>
      <c r="F506" s="28">
        <v>693.63280433052398</v>
      </c>
      <c r="G506" s="28">
        <v>0</v>
      </c>
      <c r="H506" s="28">
        <v>0</v>
      </c>
      <c r="I506" s="28">
        <v>0</v>
      </c>
      <c r="J506" s="28">
        <v>0</v>
      </c>
      <c r="K506" s="28">
        <v>8865.5</v>
      </c>
      <c r="L506" s="28">
        <v>0</v>
      </c>
      <c r="M506" s="28">
        <v>0</v>
      </c>
      <c r="N506" s="28">
        <v>0</v>
      </c>
      <c r="O506" s="28">
        <v>0</v>
      </c>
      <c r="P506" s="28">
        <v>591</v>
      </c>
      <c r="Q506" s="28">
        <v>8862.7703990147802</v>
      </c>
      <c r="R506" s="28">
        <v>0</v>
      </c>
      <c r="S506" s="28">
        <v>1794.9</v>
      </c>
      <c r="T506" s="28">
        <v>2423.6</v>
      </c>
      <c r="U506" s="28">
        <v>1190</v>
      </c>
      <c r="V506" s="28">
        <v>0</v>
      </c>
      <c r="W506" s="28">
        <v>148.69999999999999</v>
      </c>
      <c r="X506" s="28">
        <v>657</v>
      </c>
      <c r="Y506" s="28">
        <v>17.448766936231198</v>
      </c>
      <c r="Z506" s="28">
        <v>1318.8181818181799</v>
      </c>
      <c r="AA506" s="28">
        <v>110.525060869594</v>
      </c>
      <c r="AB506" s="28">
        <v>0</v>
      </c>
      <c r="AC506" s="28">
        <v>0</v>
      </c>
      <c r="AD506" s="28">
        <v>43090311.691570498</v>
      </c>
      <c r="AE506" s="28">
        <v>0</v>
      </c>
      <c r="AF506" s="28">
        <v>0</v>
      </c>
      <c r="AG506" s="28">
        <v>0</v>
      </c>
      <c r="AH506" s="28">
        <v>0</v>
      </c>
      <c r="AI506" s="28">
        <v>1207614.3866640001</v>
      </c>
      <c r="AJ506" s="28">
        <v>0</v>
      </c>
      <c r="AK506" s="28">
        <v>35423437.468551204</v>
      </c>
      <c r="AL506" s="28">
        <v>0</v>
      </c>
      <c r="AM506" s="28">
        <v>235125</v>
      </c>
      <c r="AN506" s="28">
        <v>20208.400000000001</v>
      </c>
      <c r="AO506" s="28">
        <v>9505070.7359999996</v>
      </c>
      <c r="AP506" s="28">
        <v>0</v>
      </c>
      <c r="AQ506" s="28">
        <v>74508.237439999997</v>
      </c>
      <c r="AR506" s="28">
        <v>44056.207497659801</v>
      </c>
      <c r="AS506" s="28">
        <v>1925919.113594</v>
      </c>
      <c r="AT506" s="28">
        <v>226558.33393365101</v>
      </c>
      <c r="AU506" s="28">
        <v>0</v>
      </c>
      <c r="AV506" s="28">
        <v>0</v>
      </c>
      <c r="AW506" s="28">
        <v>0.46963479255891299</v>
      </c>
      <c r="AX506" s="28">
        <v>0</v>
      </c>
      <c r="AY506" s="28">
        <v>0</v>
      </c>
      <c r="AZ506" s="28">
        <v>0</v>
      </c>
      <c r="BA506" s="28">
        <v>0</v>
      </c>
      <c r="BB506" s="28">
        <v>1.3161606628226101E-2</v>
      </c>
      <c r="BC506" s="28">
        <v>0</v>
      </c>
      <c r="BD506" s="28">
        <v>0.386074689511264</v>
      </c>
      <c r="BE506" s="28">
        <v>0</v>
      </c>
      <c r="BF506" s="28">
        <v>2.562591827852E-3</v>
      </c>
      <c r="BG506" s="28">
        <v>2.2024829641229999E-4</v>
      </c>
      <c r="BH506" s="28">
        <v>0.103594328936645</v>
      </c>
      <c r="BI506" s="28">
        <v>0</v>
      </c>
      <c r="BJ506" s="28">
        <v>8.1205401540199998E-4</v>
      </c>
      <c r="BK506" s="28">
        <v>4.8016194492140002E-4</v>
      </c>
      <c r="BL506" s="28">
        <v>2.0990301250823799E-2</v>
      </c>
      <c r="BM506" s="28">
        <v>2.4692250295379999E-3</v>
      </c>
      <c r="BN506" s="28">
        <v>43.408279937731102</v>
      </c>
      <c r="BO506" s="28">
        <v>91752809.575251102</v>
      </c>
    </row>
    <row r="507" spans="1:67" hidden="1" x14ac:dyDescent="0.25">
      <c r="A507" s="28" t="s">
        <v>169</v>
      </c>
      <c r="B507" s="28" t="s">
        <v>382</v>
      </c>
      <c r="C507" s="28">
        <v>2042</v>
      </c>
      <c r="D507" s="28">
        <v>0</v>
      </c>
      <c r="E507" s="28">
        <v>0</v>
      </c>
      <c r="F507" s="28">
        <v>8.3134404880109098</v>
      </c>
      <c r="G507" s="28">
        <v>548.65068342395796</v>
      </c>
      <c r="H507" s="28">
        <v>0</v>
      </c>
      <c r="I507" s="28">
        <v>0</v>
      </c>
      <c r="J507" s="28">
        <v>0</v>
      </c>
      <c r="K507" s="28">
        <v>1004</v>
      </c>
      <c r="L507" s="28">
        <v>0</v>
      </c>
      <c r="M507" s="28">
        <v>0</v>
      </c>
      <c r="N507" s="28">
        <v>0</v>
      </c>
      <c r="O507" s="28">
        <v>0</v>
      </c>
      <c r="P507" s="28">
        <v>0</v>
      </c>
      <c r="Q507" s="28">
        <v>0</v>
      </c>
      <c r="R507" s="28">
        <v>0</v>
      </c>
      <c r="S507" s="28">
        <v>7630</v>
      </c>
      <c r="T507" s="28">
        <v>1234.2</v>
      </c>
      <c r="U507" s="28">
        <v>1401</v>
      </c>
      <c r="V507" s="28">
        <v>0</v>
      </c>
      <c r="W507" s="28">
        <v>731.6</v>
      </c>
      <c r="X507" s="28">
        <v>0</v>
      </c>
      <c r="Y507" s="28">
        <v>723.37644571847602</v>
      </c>
      <c r="Z507" s="28">
        <v>890.90909090909099</v>
      </c>
      <c r="AA507" s="28">
        <v>3548.2733239760801</v>
      </c>
      <c r="AB507" s="28">
        <v>0</v>
      </c>
      <c r="AC507" s="28">
        <v>0</v>
      </c>
      <c r="AD507" s="28">
        <v>2495686.7752</v>
      </c>
      <c r="AE507" s="28">
        <v>0</v>
      </c>
      <c r="AF507" s="28">
        <v>0</v>
      </c>
      <c r="AG507" s="28">
        <v>0</v>
      </c>
      <c r="AH507" s="28">
        <v>0</v>
      </c>
      <c r="AI507" s="28">
        <v>0</v>
      </c>
      <c r="AJ507" s="28">
        <v>0</v>
      </c>
      <c r="AK507" s="28">
        <v>0</v>
      </c>
      <c r="AL507" s="28">
        <v>0</v>
      </c>
      <c r="AM507" s="28">
        <v>4599212.6270680605</v>
      </c>
      <c r="AN507" s="28">
        <v>138421.3645</v>
      </c>
      <c r="AO507" s="28">
        <v>11190423.614399999</v>
      </c>
      <c r="AP507" s="28">
        <v>0</v>
      </c>
      <c r="AQ507" s="28">
        <v>7323.0182400000003</v>
      </c>
      <c r="AR507" s="28">
        <v>2061519.1134649401</v>
      </c>
      <c r="AS507" s="28">
        <v>1338218.14056</v>
      </c>
      <c r="AT507" s="28">
        <v>8093503.8303570496</v>
      </c>
      <c r="AU507" s="28">
        <v>0</v>
      </c>
      <c r="AV507" s="28">
        <v>0</v>
      </c>
      <c r="AW507" s="28">
        <v>8.3399981541825999E-2</v>
      </c>
      <c r="AX507" s="28">
        <v>0</v>
      </c>
      <c r="AY507" s="28">
        <v>0</v>
      </c>
      <c r="AZ507" s="28">
        <v>0</v>
      </c>
      <c r="BA507" s="28">
        <v>0</v>
      </c>
      <c r="BB507" s="28">
        <v>0</v>
      </c>
      <c r="BC507" s="28">
        <v>0</v>
      </c>
      <c r="BD507" s="28">
        <v>0</v>
      </c>
      <c r="BE507" s="28">
        <v>0</v>
      </c>
      <c r="BF507" s="28">
        <v>0.153694867487395</v>
      </c>
      <c r="BG507" s="28">
        <v>4.6257163995947004E-3</v>
      </c>
      <c r="BH507" s="28">
        <v>0.373957634491765</v>
      </c>
      <c r="BI507" s="28">
        <v>0</v>
      </c>
      <c r="BJ507" s="28">
        <v>2.4471804399310001E-4</v>
      </c>
      <c r="BK507" s="28">
        <v>6.8891119558591202E-2</v>
      </c>
      <c r="BL507" s="28">
        <v>4.4720102430601198E-2</v>
      </c>
      <c r="BM507" s="28">
        <v>0.27046586004623202</v>
      </c>
      <c r="BN507" s="28">
        <v>4.6532559988077802</v>
      </c>
      <c r="BO507" s="28">
        <v>29924308.483789999</v>
      </c>
    </row>
    <row r="508" spans="1:67" hidden="1" x14ac:dyDescent="0.25">
      <c r="A508" s="28" t="s">
        <v>171</v>
      </c>
      <c r="B508" s="28" t="s">
        <v>382</v>
      </c>
      <c r="C508" s="28">
        <v>2042</v>
      </c>
      <c r="D508" s="28">
        <v>0</v>
      </c>
      <c r="E508" s="28">
        <v>0</v>
      </c>
      <c r="F508" s="28">
        <v>33.402613566002103</v>
      </c>
      <c r="G508" s="28">
        <v>86.357220930448193</v>
      </c>
      <c r="H508" s="28">
        <v>0</v>
      </c>
      <c r="I508" s="28">
        <v>0</v>
      </c>
      <c r="J508" s="28">
        <v>0</v>
      </c>
      <c r="K508" s="28">
        <v>4.2927661423877099</v>
      </c>
      <c r="L508" s="28">
        <v>0</v>
      </c>
      <c r="M508" s="28">
        <v>0</v>
      </c>
      <c r="N508" s="28">
        <v>0</v>
      </c>
      <c r="O508" s="28">
        <v>0</v>
      </c>
      <c r="P508" s="28">
        <v>2863.7</v>
      </c>
      <c r="Q508" s="28">
        <v>1488.35254546696</v>
      </c>
      <c r="R508" s="28">
        <v>0</v>
      </c>
      <c r="S508" s="28">
        <v>56.522597894736798</v>
      </c>
      <c r="T508" s="28">
        <v>370.1</v>
      </c>
      <c r="U508" s="28">
        <v>0</v>
      </c>
      <c r="V508" s="28">
        <v>0</v>
      </c>
      <c r="W508" s="28">
        <v>52</v>
      </c>
      <c r="X508" s="28">
        <v>0</v>
      </c>
      <c r="Y508" s="28">
        <v>1.6741100656502299</v>
      </c>
      <c r="Z508" s="28">
        <v>276</v>
      </c>
      <c r="AA508" s="28">
        <v>16.999999999999901</v>
      </c>
      <c r="AB508" s="28">
        <v>0</v>
      </c>
      <c r="AC508" s="28">
        <v>0</v>
      </c>
      <c r="AD508" s="28">
        <v>29377.1673320097</v>
      </c>
      <c r="AE508" s="28">
        <v>0</v>
      </c>
      <c r="AF508" s="28">
        <v>0</v>
      </c>
      <c r="AG508" s="28">
        <v>0</v>
      </c>
      <c r="AH508" s="28">
        <v>0</v>
      </c>
      <c r="AI508" s="28">
        <v>10933921.159273099</v>
      </c>
      <c r="AJ508" s="28">
        <v>70080</v>
      </c>
      <c r="AK508" s="28">
        <v>6092617.2699267901</v>
      </c>
      <c r="AL508" s="28">
        <v>0</v>
      </c>
      <c r="AM508" s="28">
        <v>96553.329934341004</v>
      </c>
      <c r="AN508" s="28">
        <v>63795.473829864597</v>
      </c>
      <c r="AO508" s="28">
        <v>0</v>
      </c>
      <c r="AP508" s="28">
        <v>0</v>
      </c>
      <c r="AQ508" s="28">
        <v>0</v>
      </c>
      <c r="AR508" s="28">
        <v>4340.5760778906997</v>
      </c>
      <c r="AS508" s="28">
        <v>404704.20608499902</v>
      </c>
      <c r="AT508" s="28">
        <v>28165.432127120199</v>
      </c>
      <c r="AU508" s="28">
        <v>0</v>
      </c>
      <c r="AV508" s="28">
        <v>0</v>
      </c>
      <c r="AW508" s="28">
        <v>1.6575211897861999E-3</v>
      </c>
      <c r="AX508" s="28">
        <v>0</v>
      </c>
      <c r="AY508" s="28">
        <v>0</v>
      </c>
      <c r="AZ508" s="28">
        <v>0</v>
      </c>
      <c r="BA508" s="28">
        <v>0</v>
      </c>
      <c r="BB508" s="28">
        <v>0.61691468765947899</v>
      </c>
      <c r="BC508" s="28">
        <v>3.9540600925688004E-3</v>
      </c>
      <c r="BD508" s="28">
        <v>0.34375820214488301</v>
      </c>
      <c r="BE508" s="28">
        <v>0</v>
      </c>
      <c r="BF508" s="28">
        <v>5.4477407063071998E-3</v>
      </c>
      <c r="BG508" s="28">
        <v>3.5994739891150999E-3</v>
      </c>
      <c r="BH508" s="28">
        <v>0</v>
      </c>
      <c r="BI508" s="28">
        <v>0</v>
      </c>
      <c r="BJ508" s="28">
        <v>0</v>
      </c>
      <c r="BK508" s="28">
        <v>2.4490437568980001E-4</v>
      </c>
      <c r="BL508" s="28">
        <v>2.2834257285608801E-2</v>
      </c>
      <c r="BM508" s="28">
        <v>1.5891525565611001E-3</v>
      </c>
      <c r="BN508" s="28">
        <v>0.10607058135224499</v>
      </c>
      <c r="BO508" s="28">
        <v>17723554.6145861</v>
      </c>
    </row>
    <row r="509" spans="1:67" hidden="1" x14ac:dyDescent="0.25">
      <c r="A509" s="28" t="s">
        <v>178</v>
      </c>
      <c r="B509" s="28" t="s">
        <v>382</v>
      </c>
      <c r="C509" s="28">
        <v>2042</v>
      </c>
      <c r="D509" s="28">
        <v>0</v>
      </c>
      <c r="E509" s="28">
        <v>15.943558075365599</v>
      </c>
      <c r="F509" s="28">
        <v>273.56731248405799</v>
      </c>
      <c r="G509" s="28">
        <v>1156.8757728564101</v>
      </c>
      <c r="H509" s="28">
        <v>0</v>
      </c>
      <c r="I509" s="28">
        <v>0</v>
      </c>
      <c r="J509" s="28">
        <v>7.7</v>
      </c>
      <c r="K509" s="28">
        <v>7169</v>
      </c>
      <c r="L509" s="28">
        <v>0</v>
      </c>
      <c r="M509" s="28">
        <v>0</v>
      </c>
      <c r="N509" s="28">
        <v>0</v>
      </c>
      <c r="O509" s="28">
        <v>0</v>
      </c>
      <c r="P509" s="28">
        <v>1837.9</v>
      </c>
      <c r="Q509" s="28">
        <v>4629.3870999999999</v>
      </c>
      <c r="R509" s="28">
        <v>0</v>
      </c>
      <c r="S509" s="28">
        <v>7462.7812304976997</v>
      </c>
      <c r="T509" s="28">
        <v>7770.2093440631297</v>
      </c>
      <c r="U509" s="28">
        <v>5149.6000000000004</v>
      </c>
      <c r="V509" s="28">
        <v>0</v>
      </c>
      <c r="W509" s="28">
        <v>160.4</v>
      </c>
      <c r="X509" s="28">
        <v>86</v>
      </c>
      <c r="Y509" s="28">
        <v>3300.0124394465602</v>
      </c>
      <c r="Z509" s="28">
        <v>5815.8181818181802</v>
      </c>
      <c r="AA509" s="28">
        <v>6963.1234042022397</v>
      </c>
      <c r="AB509" s="28">
        <v>0</v>
      </c>
      <c r="AC509" s="28">
        <v>0</v>
      </c>
      <c r="AD509" s="28">
        <v>22653357.066720001</v>
      </c>
      <c r="AE509" s="28">
        <v>0</v>
      </c>
      <c r="AF509" s="28">
        <v>0</v>
      </c>
      <c r="AG509" s="28">
        <v>0</v>
      </c>
      <c r="AH509" s="28">
        <v>0</v>
      </c>
      <c r="AI509" s="28">
        <v>4566844.1624400001</v>
      </c>
      <c r="AJ509" s="28">
        <v>0</v>
      </c>
      <c r="AK509" s="28">
        <v>15004439.4583444</v>
      </c>
      <c r="AL509" s="28">
        <v>0</v>
      </c>
      <c r="AM509" s="28">
        <v>44158634.953677803</v>
      </c>
      <c r="AN509" s="28">
        <v>5293449.4525895799</v>
      </c>
      <c r="AO509" s="28">
        <v>41132195.178240001</v>
      </c>
      <c r="AP509" s="28">
        <v>0</v>
      </c>
      <c r="AQ509" s="28">
        <v>400593.88896000001</v>
      </c>
      <c r="AR509" s="28">
        <v>7971979.9628348397</v>
      </c>
      <c r="AS509" s="28">
        <v>8747388.3776799999</v>
      </c>
      <c r="AT509" s="28">
        <v>13505737.928228499</v>
      </c>
      <c r="AU509" s="28">
        <v>0</v>
      </c>
      <c r="AV509" s="28">
        <v>0</v>
      </c>
      <c r="AW509" s="28">
        <v>0.138608068517906</v>
      </c>
      <c r="AX509" s="28">
        <v>0</v>
      </c>
      <c r="AY509" s="28">
        <v>0</v>
      </c>
      <c r="AZ509" s="28">
        <v>0</v>
      </c>
      <c r="BA509" s="28">
        <v>0</v>
      </c>
      <c r="BB509" s="28">
        <v>2.7942942262982499E-2</v>
      </c>
      <c r="BC509" s="28">
        <v>0</v>
      </c>
      <c r="BD509" s="28">
        <v>9.1806983238273299E-2</v>
      </c>
      <c r="BE509" s="28">
        <v>0</v>
      </c>
      <c r="BF509" s="28">
        <v>0.27019143702584197</v>
      </c>
      <c r="BG509" s="28">
        <v>3.2388789099100403E-2</v>
      </c>
      <c r="BH509" s="28">
        <v>0.25167369722578897</v>
      </c>
      <c r="BI509" s="28">
        <v>0</v>
      </c>
      <c r="BJ509" s="28">
        <v>2.4510956608014001E-3</v>
      </c>
      <c r="BK509" s="28">
        <v>4.8777792256464801E-2</v>
      </c>
      <c r="BL509" s="28">
        <v>5.3522248558357299E-2</v>
      </c>
      <c r="BM509" s="28">
        <v>8.2636946154481597E-2</v>
      </c>
      <c r="BN509" s="28">
        <v>40.462397705132602</v>
      </c>
      <c r="BO509" s="28">
        <v>163434620.42971501</v>
      </c>
    </row>
    <row r="510" spans="1:67" hidden="1" x14ac:dyDescent="0.25">
      <c r="A510" s="28" t="s">
        <v>179</v>
      </c>
      <c r="B510" s="28" t="s">
        <v>382</v>
      </c>
      <c r="C510" s="28">
        <v>2042</v>
      </c>
      <c r="D510" s="28">
        <v>0</v>
      </c>
      <c r="E510" s="28">
        <v>0</v>
      </c>
      <c r="F510" s="28">
        <v>47.037976842934</v>
      </c>
      <c r="G510" s="28">
        <v>34.443987244110403</v>
      </c>
      <c r="H510" s="28">
        <v>0</v>
      </c>
      <c r="I510" s="28">
        <v>0</v>
      </c>
      <c r="J510" s="28">
        <v>0</v>
      </c>
      <c r="K510" s="28">
        <v>2029</v>
      </c>
      <c r="L510" s="28">
        <v>0</v>
      </c>
      <c r="M510" s="28">
        <v>0</v>
      </c>
      <c r="N510" s="28">
        <v>0</v>
      </c>
      <c r="O510" s="28">
        <v>0</v>
      </c>
      <c r="P510" s="28">
        <v>557</v>
      </c>
      <c r="Q510" s="28">
        <v>8671.3705966056805</v>
      </c>
      <c r="R510" s="28">
        <v>0</v>
      </c>
      <c r="S510" s="28">
        <v>5.3</v>
      </c>
      <c r="T510" s="28">
        <v>520.79999999999995</v>
      </c>
      <c r="U510" s="28">
        <v>0</v>
      </c>
      <c r="V510" s="28">
        <v>0</v>
      </c>
      <c r="W510" s="28">
        <v>74.2</v>
      </c>
      <c r="X510" s="28">
        <v>0</v>
      </c>
      <c r="Y510" s="28">
        <v>0</v>
      </c>
      <c r="Z510" s="28">
        <v>134.81818181818099</v>
      </c>
      <c r="AA510" s="28">
        <v>0</v>
      </c>
      <c r="AB510" s="28">
        <v>0</v>
      </c>
      <c r="AC510" s="28">
        <v>0</v>
      </c>
      <c r="AD510" s="28">
        <v>4938171.8359139804</v>
      </c>
      <c r="AE510" s="28">
        <v>0</v>
      </c>
      <c r="AF510" s="28">
        <v>0</v>
      </c>
      <c r="AG510" s="28">
        <v>0</v>
      </c>
      <c r="AH510" s="28">
        <v>0</v>
      </c>
      <c r="AI510" s="28">
        <v>1997247.9382559999</v>
      </c>
      <c r="AJ510" s="28">
        <v>10478050</v>
      </c>
      <c r="AK510" s="28">
        <v>35234915.0515588</v>
      </c>
      <c r="AL510" s="28">
        <v>0</v>
      </c>
      <c r="AM510" s="28">
        <v>0</v>
      </c>
      <c r="AN510" s="28">
        <v>19790.400000000001</v>
      </c>
      <c r="AO510" s="28">
        <v>0</v>
      </c>
      <c r="AP510" s="28">
        <v>0</v>
      </c>
      <c r="AQ510" s="28">
        <v>50403.194640000002</v>
      </c>
      <c r="AR510" s="28">
        <v>0</v>
      </c>
      <c r="AS510" s="28">
        <v>188378.46222099999</v>
      </c>
      <c r="AT510" s="28">
        <v>0</v>
      </c>
      <c r="AU510" s="28">
        <v>0</v>
      </c>
      <c r="AV510" s="28">
        <v>0</v>
      </c>
      <c r="AW510" s="28">
        <v>9.3336909300466495E-2</v>
      </c>
      <c r="AX510" s="28">
        <v>0</v>
      </c>
      <c r="AY510" s="28">
        <v>0</v>
      </c>
      <c r="AZ510" s="28">
        <v>0</v>
      </c>
      <c r="BA510" s="28">
        <v>0</v>
      </c>
      <c r="BB510" s="28">
        <v>3.7750194982642003E-2</v>
      </c>
      <c r="BC510" s="28">
        <v>0.19804673368858999</v>
      </c>
      <c r="BD510" s="28">
        <v>0.66597886417378904</v>
      </c>
      <c r="BE510" s="28">
        <v>0</v>
      </c>
      <c r="BF510" s="28">
        <v>0</v>
      </c>
      <c r="BG510" s="28">
        <v>3.7406044811680002E-4</v>
      </c>
      <c r="BH510" s="28">
        <v>0</v>
      </c>
      <c r="BI510" s="28">
        <v>0</v>
      </c>
      <c r="BJ510" s="28">
        <v>9.5267612446230002E-4</v>
      </c>
      <c r="BK510" s="28">
        <v>0</v>
      </c>
      <c r="BL510" s="28">
        <v>3.5605612819320002E-3</v>
      </c>
      <c r="BM510" s="28">
        <v>0</v>
      </c>
      <c r="BN510" s="28">
        <v>5.76974107813197</v>
      </c>
      <c r="BO510" s="28">
        <v>52906956.882589802</v>
      </c>
    </row>
    <row r="511" spans="1:67" hidden="1" x14ac:dyDescent="0.25">
      <c r="A511" s="28" t="s">
        <v>172</v>
      </c>
      <c r="B511" s="28" t="s">
        <v>382</v>
      </c>
      <c r="C511" s="28">
        <v>2042</v>
      </c>
      <c r="D511" s="28">
        <v>0</v>
      </c>
      <c r="E511" s="28">
        <v>329.14394934918101</v>
      </c>
      <c r="F511" s="28">
        <v>1113.58497571413</v>
      </c>
      <c r="G511" s="28">
        <v>27.298004893103201</v>
      </c>
      <c r="H511" s="28">
        <v>0</v>
      </c>
      <c r="I511" s="28">
        <v>0</v>
      </c>
      <c r="J511" s="28">
        <v>0</v>
      </c>
      <c r="K511" s="28">
        <v>3158.4989999999998</v>
      </c>
      <c r="L511" s="28">
        <v>0</v>
      </c>
      <c r="M511" s="28">
        <v>0</v>
      </c>
      <c r="N511" s="28">
        <v>0</v>
      </c>
      <c r="O511" s="28">
        <v>0</v>
      </c>
      <c r="P511" s="28">
        <v>283</v>
      </c>
      <c r="Q511" s="28">
        <v>5935.4382453847302</v>
      </c>
      <c r="R511" s="28">
        <v>0</v>
      </c>
      <c r="S511" s="28">
        <v>338.2</v>
      </c>
      <c r="T511" s="28">
        <v>887.5</v>
      </c>
      <c r="U511" s="28">
        <v>770</v>
      </c>
      <c r="V511" s="28">
        <v>0</v>
      </c>
      <c r="W511" s="28">
        <v>29.5</v>
      </c>
      <c r="X511" s="28">
        <v>0</v>
      </c>
      <c r="Y511" s="28">
        <v>417.27530553025002</v>
      </c>
      <c r="Z511" s="28">
        <v>307</v>
      </c>
      <c r="AA511" s="28">
        <v>7511.21180603627</v>
      </c>
      <c r="AB511" s="28">
        <v>0</v>
      </c>
      <c r="AC511" s="28">
        <v>0</v>
      </c>
      <c r="AD511" s="28">
        <v>6640601.4226999599</v>
      </c>
      <c r="AE511" s="28">
        <v>0</v>
      </c>
      <c r="AF511" s="28">
        <v>0</v>
      </c>
      <c r="AG511" s="28">
        <v>0</v>
      </c>
      <c r="AH511" s="28">
        <v>0</v>
      </c>
      <c r="AI511" s="28">
        <v>1077551.3816879999</v>
      </c>
      <c r="AJ511" s="28">
        <v>0</v>
      </c>
      <c r="AK511" s="28">
        <v>23995879.4064808</v>
      </c>
      <c r="AL511" s="28">
        <v>0</v>
      </c>
      <c r="AM511" s="28">
        <v>0</v>
      </c>
      <c r="AN511" s="28">
        <v>353.4</v>
      </c>
      <c r="AO511" s="28">
        <v>6150339.88799999</v>
      </c>
      <c r="AP511" s="28">
        <v>0</v>
      </c>
      <c r="AQ511" s="28">
        <v>51261.127679999998</v>
      </c>
      <c r="AR511" s="28">
        <v>975773.89894434996</v>
      </c>
      <c r="AS511" s="28">
        <v>469882.83344999998</v>
      </c>
      <c r="AT511" s="28">
        <v>16448307.716545399</v>
      </c>
      <c r="AU511" s="28">
        <v>0</v>
      </c>
      <c r="AV511" s="28">
        <v>0</v>
      </c>
      <c r="AW511" s="28">
        <v>0.118985974628751</v>
      </c>
      <c r="AX511" s="28">
        <v>0</v>
      </c>
      <c r="AY511" s="28">
        <v>0</v>
      </c>
      <c r="AZ511" s="28">
        <v>0</v>
      </c>
      <c r="BA511" s="28">
        <v>0</v>
      </c>
      <c r="BB511" s="28">
        <v>1.9307513461721201E-2</v>
      </c>
      <c r="BC511" s="28">
        <v>0</v>
      </c>
      <c r="BD511" s="28">
        <v>0.42995700487219501</v>
      </c>
      <c r="BE511" s="28">
        <v>0</v>
      </c>
      <c r="BF511" s="28">
        <v>0</v>
      </c>
      <c r="BG511" s="29">
        <v>6.3322040817056199E-6</v>
      </c>
      <c r="BH511" s="28">
        <v>0.110201492197709</v>
      </c>
      <c r="BI511" s="28">
        <v>0</v>
      </c>
      <c r="BJ511" s="28">
        <v>9.1849440273940005E-4</v>
      </c>
      <c r="BK511" s="28">
        <v>1.74838694559061E-2</v>
      </c>
      <c r="BL511" s="28">
        <v>8.4193378491666006E-3</v>
      </c>
      <c r="BM511" s="28">
        <v>0.294719980927728</v>
      </c>
      <c r="BN511" s="28">
        <v>6.6458875862340898</v>
      </c>
      <c r="BO511" s="28">
        <v>55809951.075488597</v>
      </c>
    </row>
    <row r="512" spans="1:67" hidden="1" x14ac:dyDescent="0.25">
      <c r="A512" s="28" t="s">
        <v>174</v>
      </c>
      <c r="B512" s="28" t="s">
        <v>382</v>
      </c>
      <c r="C512" s="28">
        <v>2042</v>
      </c>
      <c r="D512" s="28">
        <v>0</v>
      </c>
      <c r="E512" s="28">
        <v>0</v>
      </c>
      <c r="F512" s="28">
        <v>0.72866657008277103</v>
      </c>
      <c r="G512" s="28">
        <v>102.613614301128</v>
      </c>
      <c r="H512" s="28">
        <v>5.0162464646431504</v>
      </c>
      <c r="I512" s="28">
        <v>0</v>
      </c>
      <c r="J512" s="28">
        <v>82.7</v>
      </c>
      <c r="K512" s="28">
        <v>0</v>
      </c>
      <c r="L512" s="28">
        <v>0</v>
      </c>
      <c r="M512" s="28">
        <v>0</v>
      </c>
      <c r="N512" s="28">
        <v>0</v>
      </c>
      <c r="O512" s="28">
        <v>0</v>
      </c>
      <c r="P512" s="28">
        <v>493</v>
      </c>
      <c r="Q512" s="28">
        <v>1125.43775347768</v>
      </c>
      <c r="R512" s="28">
        <v>0</v>
      </c>
      <c r="S512" s="28">
        <v>1258</v>
      </c>
      <c r="T512" s="28">
        <v>1007.76147075568</v>
      </c>
      <c r="U512" s="28">
        <v>1250.4000000000001</v>
      </c>
      <c r="V512" s="28">
        <v>0</v>
      </c>
      <c r="W512" s="28">
        <v>8.8000000000000007</v>
      </c>
      <c r="X512" s="28">
        <v>0</v>
      </c>
      <c r="Y512" s="28">
        <v>226.02142824169999</v>
      </c>
      <c r="Z512" s="28">
        <v>318.54545454545502</v>
      </c>
      <c r="AA512" s="28">
        <v>0</v>
      </c>
      <c r="AB512" s="28">
        <v>0</v>
      </c>
      <c r="AC512" s="28">
        <v>0</v>
      </c>
      <c r="AD512" s="28">
        <v>0</v>
      </c>
      <c r="AE512" s="28">
        <v>0</v>
      </c>
      <c r="AF512" s="28">
        <v>0</v>
      </c>
      <c r="AG512" s="28">
        <v>0</v>
      </c>
      <c r="AH512" s="28">
        <v>0</v>
      </c>
      <c r="AI512" s="28">
        <v>1425701.0457599999</v>
      </c>
      <c r="AJ512" s="28">
        <v>0</v>
      </c>
      <c r="AK512" s="28">
        <v>4346465.5972368401</v>
      </c>
      <c r="AL512" s="28">
        <v>0</v>
      </c>
      <c r="AM512" s="28">
        <v>22040</v>
      </c>
      <c r="AN512" s="28">
        <v>478686.69860894798</v>
      </c>
      <c r="AO512" s="28">
        <v>9987512.9817600008</v>
      </c>
      <c r="AP512" s="28">
        <v>0</v>
      </c>
      <c r="AQ512" s="28">
        <v>40276.600319999998</v>
      </c>
      <c r="AR512" s="28">
        <v>495732.42854475603</v>
      </c>
      <c r="AS512" s="28">
        <v>432619.24008000002</v>
      </c>
      <c r="AT512" s="28">
        <v>0</v>
      </c>
      <c r="AU512" s="28">
        <v>0</v>
      </c>
      <c r="AV512" s="28">
        <v>0</v>
      </c>
      <c r="AW512" s="28">
        <v>0</v>
      </c>
      <c r="AX512" s="28">
        <v>0</v>
      </c>
      <c r="AY512" s="28">
        <v>0</v>
      </c>
      <c r="AZ512" s="28">
        <v>0</v>
      </c>
      <c r="BA512" s="28">
        <v>0</v>
      </c>
      <c r="BB512" s="28">
        <v>8.2749909063175295E-2</v>
      </c>
      <c r="BC512" s="28">
        <v>0</v>
      </c>
      <c r="BD512" s="28">
        <v>0.25227563238956502</v>
      </c>
      <c r="BE512" s="28">
        <v>0</v>
      </c>
      <c r="BF512" s="28">
        <v>1.2792359247938E-3</v>
      </c>
      <c r="BG512" s="28">
        <v>2.7783721487365898E-2</v>
      </c>
      <c r="BH512" s="28">
        <v>0.57969080787715699</v>
      </c>
      <c r="BI512" s="28">
        <v>0</v>
      </c>
      <c r="BJ512" s="28">
        <v>2.337716608798E-3</v>
      </c>
      <c r="BK512" s="28">
        <v>2.8773082199626199E-2</v>
      </c>
      <c r="BL512" s="28">
        <v>2.5109894449517198E-2</v>
      </c>
      <c r="BM512" s="28">
        <v>0</v>
      </c>
      <c r="BN512" s="28">
        <v>0.29312242027510699</v>
      </c>
      <c r="BO512" s="28">
        <v>17229034.592310499</v>
      </c>
    </row>
    <row r="513" spans="1:67" hidden="1" x14ac:dyDescent="0.25">
      <c r="A513" s="28" t="s">
        <v>175</v>
      </c>
      <c r="B513" s="28" t="s">
        <v>382</v>
      </c>
      <c r="C513" s="28">
        <v>2042</v>
      </c>
      <c r="D513" s="28">
        <v>0</v>
      </c>
      <c r="E513" s="28">
        <v>764.00112562321897</v>
      </c>
      <c r="F513" s="28">
        <v>924.22671526541706</v>
      </c>
      <c r="G513" s="28">
        <v>0</v>
      </c>
      <c r="H513" s="28">
        <v>0</v>
      </c>
      <c r="I513" s="28">
        <v>0</v>
      </c>
      <c r="J513" s="28">
        <v>0</v>
      </c>
      <c r="K513" s="28">
        <v>0</v>
      </c>
      <c r="L513" s="28">
        <v>0</v>
      </c>
      <c r="M513" s="28">
        <v>0</v>
      </c>
      <c r="N513" s="28">
        <v>0</v>
      </c>
      <c r="O513" s="28">
        <v>0</v>
      </c>
      <c r="P513" s="28">
        <v>4</v>
      </c>
      <c r="Q513" s="28">
        <v>556.1925</v>
      </c>
      <c r="R513" s="28">
        <v>0</v>
      </c>
      <c r="S513" s="28">
        <v>8077.5</v>
      </c>
      <c r="T513" s="28">
        <v>2121.6999999999998</v>
      </c>
      <c r="U513" s="28">
        <v>3467.1</v>
      </c>
      <c r="V513" s="28">
        <v>7500</v>
      </c>
      <c r="W513" s="28">
        <v>213.1</v>
      </c>
      <c r="X513" s="28">
        <v>420</v>
      </c>
      <c r="Y513" s="28">
        <v>479.64947555594398</v>
      </c>
      <c r="Z513" s="28">
        <v>4201.8181818181802</v>
      </c>
      <c r="AA513" s="28">
        <v>2626.1121210031001</v>
      </c>
      <c r="AB513" s="28">
        <v>0</v>
      </c>
      <c r="AC513" s="28">
        <v>0</v>
      </c>
      <c r="AD513" s="28">
        <v>0</v>
      </c>
      <c r="AE513" s="28">
        <v>0</v>
      </c>
      <c r="AF513" s="28">
        <v>0</v>
      </c>
      <c r="AG513" s="28">
        <v>0</v>
      </c>
      <c r="AH513" s="28">
        <v>0</v>
      </c>
      <c r="AI513" s="28">
        <v>23489.253120000001</v>
      </c>
      <c r="AJ513" s="28">
        <v>0</v>
      </c>
      <c r="AK513" s="28">
        <v>1651150.37373706</v>
      </c>
      <c r="AL513" s="28">
        <v>0</v>
      </c>
      <c r="AM513" s="28">
        <v>32896656.1261019</v>
      </c>
      <c r="AN513" s="28">
        <v>1270741.4223799999</v>
      </c>
      <c r="AO513" s="28">
        <v>27693303.15024</v>
      </c>
      <c r="AP513" s="28">
        <v>26833166.0402482</v>
      </c>
      <c r="AQ513" s="28">
        <v>198775.66938000001</v>
      </c>
      <c r="AR513" s="28">
        <v>1119388.3204447301</v>
      </c>
      <c r="AS513" s="28">
        <v>5885965.1672999999</v>
      </c>
      <c r="AT513" s="28">
        <v>4625889.5165261999</v>
      </c>
      <c r="AU513" s="28">
        <v>0</v>
      </c>
      <c r="AV513" s="28">
        <v>0</v>
      </c>
      <c r="AW513" s="28">
        <v>0</v>
      </c>
      <c r="AX513" s="28">
        <v>0</v>
      </c>
      <c r="AY513" s="28">
        <v>0</v>
      </c>
      <c r="AZ513" s="28">
        <v>0</v>
      </c>
      <c r="BA513" s="28">
        <v>0</v>
      </c>
      <c r="BB513" s="28">
        <v>2.298394532692E-4</v>
      </c>
      <c r="BC513" s="28">
        <v>0</v>
      </c>
      <c r="BD513" s="28">
        <v>1.6156303362492099E-2</v>
      </c>
      <c r="BE513" s="28">
        <v>0</v>
      </c>
      <c r="BF513" s="28">
        <v>0.32188973484102901</v>
      </c>
      <c r="BG513" s="28">
        <v>1.2434048552942599E-2</v>
      </c>
      <c r="BH513" s="28">
        <v>0.27097556583661397</v>
      </c>
      <c r="BI513" s="28">
        <v>0.26255922998774001</v>
      </c>
      <c r="BJ513" s="28">
        <v>1.9449954811305999E-3</v>
      </c>
      <c r="BK513" s="28">
        <v>1.0953077062632001E-2</v>
      </c>
      <c r="BL513" s="28">
        <v>5.7593445355755502E-2</v>
      </c>
      <c r="BM513" s="28">
        <v>4.5263760066393099E-2</v>
      </c>
      <c r="BN513" s="28">
        <v>13.2484333322744</v>
      </c>
      <c r="BO513" s="28">
        <v>102198525.039478</v>
      </c>
    </row>
    <row r="514" spans="1:67" hidden="1" x14ac:dyDescent="0.25">
      <c r="A514" s="28" t="s">
        <v>176</v>
      </c>
      <c r="B514" s="28" t="s">
        <v>382</v>
      </c>
      <c r="C514" s="28">
        <v>2042</v>
      </c>
      <c r="D514" s="28">
        <v>0</v>
      </c>
      <c r="E514" s="28">
        <v>0</v>
      </c>
      <c r="F514" s="28">
        <v>106.194046424473</v>
      </c>
      <c r="G514" s="28">
        <v>740.76202675315301</v>
      </c>
      <c r="H514" s="28">
        <v>44.960204627967897</v>
      </c>
      <c r="I514" s="28">
        <v>0</v>
      </c>
      <c r="J514" s="28">
        <v>0</v>
      </c>
      <c r="K514" s="28">
        <v>0</v>
      </c>
      <c r="L514" s="28">
        <v>0</v>
      </c>
      <c r="M514" s="28">
        <v>0</v>
      </c>
      <c r="N514" s="28">
        <v>8.6</v>
      </c>
      <c r="O514" s="28">
        <v>0</v>
      </c>
      <c r="P514" s="28">
        <v>80</v>
      </c>
      <c r="Q514" s="28">
        <v>4873.78847822433</v>
      </c>
      <c r="R514" s="28">
        <v>0</v>
      </c>
      <c r="S514" s="28">
        <v>1419.8</v>
      </c>
      <c r="T514" s="28">
        <v>1118.7066637278001</v>
      </c>
      <c r="U514" s="28">
        <v>0</v>
      </c>
      <c r="V514" s="28">
        <v>0</v>
      </c>
      <c r="W514" s="28">
        <v>20.2</v>
      </c>
      <c r="X514" s="28">
        <v>0</v>
      </c>
      <c r="Y514" s="28">
        <v>4.5930163125409598</v>
      </c>
      <c r="Z514" s="28">
        <v>841.09090909090799</v>
      </c>
      <c r="AA514" s="28">
        <v>1497.4446783291901</v>
      </c>
      <c r="AB514" s="28">
        <v>0</v>
      </c>
      <c r="AC514" s="28">
        <v>0</v>
      </c>
      <c r="AD514" s="28">
        <v>0</v>
      </c>
      <c r="AE514" s="28">
        <v>0</v>
      </c>
      <c r="AF514" s="28">
        <v>0</v>
      </c>
      <c r="AG514" s="28">
        <v>64045.56912</v>
      </c>
      <c r="AH514" s="28">
        <v>0</v>
      </c>
      <c r="AI514" s="28">
        <v>202357.93919999999</v>
      </c>
      <c r="AJ514" s="28">
        <v>0</v>
      </c>
      <c r="AK514" s="28">
        <v>19221860.6151242</v>
      </c>
      <c r="AL514" s="28">
        <v>0</v>
      </c>
      <c r="AM514" s="28">
        <v>579178.44241590798</v>
      </c>
      <c r="AN514" s="28">
        <v>859336.76381908997</v>
      </c>
      <c r="AO514" s="28">
        <v>0</v>
      </c>
      <c r="AP514" s="28">
        <v>0</v>
      </c>
      <c r="AQ514" s="28">
        <v>14646.036480000001</v>
      </c>
      <c r="AR514" s="28">
        <v>8029.7966535236701</v>
      </c>
      <c r="AS514" s="28">
        <v>1623841.61552</v>
      </c>
      <c r="AT514" s="28">
        <v>3925503.0068218498</v>
      </c>
      <c r="AU514" s="28">
        <v>0</v>
      </c>
      <c r="AV514" s="28">
        <v>0</v>
      </c>
      <c r="AW514" s="28">
        <v>0</v>
      </c>
      <c r="AX514" s="28">
        <v>0</v>
      </c>
      <c r="AY514" s="28">
        <v>0</v>
      </c>
      <c r="AZ514" s="28">
        <v>2.4169233942391002E-3</v>
      </c>
      <c r="BA514" s="28">
        <v>0</v>
      </c>
      <c r="BB514" s="28">
        <v>7.6364945144936002E-3</v>
      </c>
      <c r="BC514" s="28">
        <v>0</v>
      </c>
      <c r="BD514" s="28">
        <v>0.72538608431212304</v>
      </c>
      <c r="BE514" s="28">
        <v>0</v>
      </c>
      <c r="BF514" s="28">
        <v>2.1856780198036701E-2</v>
      </c>
      <c r="BG514" s="28">
        <v>3.2429271166481803E-2</v>
      </c>
      <c r="BH514" s="28">
        <v>0</v>
      </c>
      <c r="BI514" s="28">
        <v>0</v>
      </c>
      <c r="BJ514" s="28">
        <v>5.5270565454830002E-4</v>
      </c>
      <c r="BK514" s="28">
        <v>3.0302491881240002E-4</v>
      </c>
      <c r="BL514" s="28">
        <v>6.12798175270459E-2</v>
      </c>
      <c r="BM514" s="28">
        <v>0.148138898314218</v>
      </c>
      <c r="BN514" s="28">
        <v>0.75427270819674497</v>
      </c>
      <c r="BO514" s="28">
        <v>26498799.7851546</v>
      </c>
    </row>
    <row r="515" spans="1:67" hidden="1" x14ac:dyDescent="0.25">
      <c r="A515" s="28" t="s">
        <v>173</v>
      </c>
      <c r="B515" s="28" t="s">
        <v>382</v>
      </c>
      <c r="C515" s="28">
        <v>2042</v>
      </c>
      <c r="D515" s="28">
        <v>0</v>
      </c>
      <c r="E515" s="28">
        <v>0</v>
      </c>
      <c r="F515" s="28">
        <v>666.89501343507004</v>
      </c>
      <c r="G515" s="28">
        <v>224.643493591979</v>
      </c>
      <c r="H515" s="28">
        <v>0</v>
      </c>
      <c r="I515" s="28">
        <v>0</v>
      </c>
      <c r="J515" s="28">
        <v>0</v>
      </c>
      <c r="K515" s="28">
        <v>218.4</v>
      </c>
      <c r="L515" s="28">
        <v>110</v>
      </c>
      <c r="M515" s="28">
        <v>0</v>
      </c>
      <c r="N515" s="28">
        <v>568.79999999999995</v>
      </c>
      <c r="O515" s="28">
        <v>0</v>
      </c>
      <c r="P515" s="28">
        <v>831</v>
      </c>
      <c r="Q515" s="28">
        <v>3895.4731497411399</v>
      </c>
      <c r="R515" s="28">
        <v>0</v>
      </c>
      <c r="S515" s="28">
        <v>7854.0734521612403</v>
      </c>
      <c r="T515" s="28">
        <v>900.6</v>
      </c>
      <c r="U515" s="28">
        <v>0</v>
      </c>
      <c r="V515" s="28">
        <v>0</v>
      </c>
      <c r="W515" s="28">
        <v>117.8</v>
      </c>
      <c r="X515" s="28">
        <v>0</v>
      </c>
      <c r="Y515" s="28">
        <v>185.13498788378701</v>
      </c>
      <c r="Z515" s="28">
        <v>1162.27272727272</v>
      </c>
      <c r="AA515" s="28">
        <v>4818.5298705724899</v>
      </c>
      <c r="AB515" s="28">
        <v>0</v>
      </c>
      <c r="AC515" s="28">
        <v>0</v>
      </c>
      <c r="AD515" s="28">
        <v>1326471.328</v>
      </c>
      <c r="AE515" s="28">
        <v>656732.12352000002</v>
      </c>
      <c r="AF515" s="28">
        <v>0</v>
      </c>
      <c r="AG515" s="28">
        <v>3893852.0649600001</v>
      </c>
      <c r="AH515" s="28">
        <v>0</v>
      </c>
      <c r="AI515" s="28">
        <v>2177984.91756</v>
      </c>
      <c r="AJ515" s="28">
        <v>0</v>
      </c>
      <c r="AK515" s="28">
        <v>13231041.2323559</v>
      </c>
      <c r="AL515" s="28">
        <v>0</v>
      </c>
      <c r="AM515" s="28">
        <v>33926834.6934864</v>
      </c>
      <c r="AN515" s="28">
        <v>0</v>
      </c>
      <c r="AO515" s="28">
        <v>0</v>
      </c>
      <c r="AP515" s="28">
        <v>0</v>
      </c>
      <c r="AQ515" s="28">
        <v>70077.111500393803</v>
      </c>
      <c r="AR515" s="28">
        <v>552337.91415347799</v>
      </c>
      <c r="AS515" s="28">
        <v>2246165.22994</v>
      </c>
      <c r="AT515" s="28">
        <v>11632619.959639801</v>
      </c>
      <c r="AU515" s="28">
        <v>0</v>
      </c>
      <c r="AV515" s="28">
        <v>0</v>
      </c>
      <c r="AW515" s="28">
        <v>1.9027298819325099E-2</v>
      </c>
      <c r="AX515" s="28">
        <v>9.4203606928358E-3</v>
      </c>
      <c r="AY515" s="28">
        <v>0</v>
      </c>
      <c r="AZ515" s="28">
        <v>5.5854570871086397E-2</v>
      </c>
      <c r="BA515" s="28">
        <v>0</v>
      </c>
      <c r="BB515" s="28">
        <v>3.1241662730004598E-2</v>
      </c>
      <c r="BC515" s="28">
        <v>0</v>
      </c>
      <c r="BD515" s="28">
        <v>0.189789986337984</v>
      </c>
      <c r="BE515" s="28">
        <v>0</v>
      </c>
      <c r="BF515" s="28">
        <v>0.486656596400109</v>
      </c>
      <c r="BG515" s="28">
        <v>0</v>
      </c>
      <c r="BH515" s="28">
        <v>0</v>
      </c>
      <c r="BI515" s="28">
        <v>0</v>
      </c>
      <c r="BJ515" s="28">
        <v>1.0052069070528001E-3</v>
      </c>
      <c r="BK515" s="28">
        <v>7.9228991384885008E-3</v>
      </c>
      <c r="BL515" s="28">
        <v>3.2219661386941399E-2</v>
      </c>
      <c r="BM515" s="28">
        <v>0.16686175671617101</v>
      </c>
      <c r="BN515" s="28">
        <v>14.058876031559</v>
      </c>
      <c r="BO515" s="28">
        <v>69714116.575115994</v>
      </c>
    </row>
    <row r="516" spans="1:67" hidden="1" x14ac:dyDescent="0.25">
      <c r="A516" s="28" t="s">
        <v>177</v>
      </c>
      <c r="B516" s="28" t="s">
        <v>382</v>
      </c>
      <c r="C516" s="28">
        <v>2042</v>
      </c>
      <c r="D516" s="28">
        <v>0</v>
      </c>
      <c r="E516" s="28">
        <v>440.99872681552</v>
      </c>
      <c r="F516" s="28">
        <v>1666.0815881900601</v>
      </c>
      <c r="G516" s="28">
        <v>1319.1225188568101</v>
      </c>
      <c r="H516" s="28">
        <v>74.223110857389898</v>
      </c>
      <c r="I516" s="28">
        <v>0</v>
      </c>
      <c r="J516" s="28">
        <v>19</v>
      </c>
      <c r="K516" s="28">
        <v>0</v>
      </c>
      <c r="L516" s="28">
        <v>0</v>
      </c>
      <c r="M516" s="28">
        <v>0</v>
      </c>
      <c r="N516" s="28">
        <v>0</v>
      </c>
      <c r="O516" s="28">
        <v>0</v>
      </c>
      <c r="P516" s="28">
        <v>4596.92</v>
      </c>
      <c r="Q516" s="28">
        <v>5981.09068274745</v>
      </c>
      <c r="R516" s="28">
        <v>0</v>
      </c>
      <c r="S516" s="28">
        <v>11576.5154716124</v>
      </c>
      <c r="T516" s="28">
        <v>2467.7663745299401</v>
      </c>
      <c r="U516" s="28">
        <v>3342.3</v>
      </c>
      <c r="V516" s="28">
        <v>9000</v>
      </c>
      <c r="W516" s="28">
        <v>4699.6000000000004</v>
      </c>
      <c r="X516" s="28">
        <v>1431.3</v>
      </c>
      <c r="Y516" s="28">
        <v>5.2908436956596896</v>
      </c>
      <c r="Z516" s="28">
        <v>5918.1818181818198</v>
      </c>
      <c r="AA516" s="28">
        <v>7314.8430428655802</v>
      </c>
      <c r="AB516" s="28">
        <v>0</v>
      </c>
      <c r="AC516" s="28">
        <v>9986.4</v>
      </c>
      <c r="AD516" s="28">
        <v>0</v>
      </c>
      <c r="AE516" s="28">
        <v>0</v>
      </c>
      <c r="AF516" s="28">
        <v>0</v>
      </c>
      <c r="AG516" s="28">
        <v>0</v>
      </c>
      <c r="AH516" s="28">
        <v>0</v>
      </c>
      <c r="AI516" s="28">
        <v>27166280.556883201</v>
      </c>
      <c r="AJ516" s="28">
        <v>12679481.59224</v>
      </c>
      <c r="AK516" s="28">
        <v>22605676.827674799</v>
      </c>
      <c r="AL516" s="28">
        <v>0</v>
      </c>
      <c r="AM516" s="28">
        <v>34757754.302470297</v>
      </c>
      <c r="AN516" s="28">
        <v>1297058.0064529399</v>
      </c>
      <c r="AO516" s="28">
        <v>26696468.841120001</v>
      </c>
      <c r="AP516" s="28">
        <v>34874638.905541502</v>
      </c>
      <c r="AQ516" s="28">
        <v>2966797.4726399998</v>
      </c>
      <c r="AR516" s="28">
        <v>777.78416188526</v>
      </c>
      <c r="AS516" s="28">
        <v>7925608.3871799996</v>
      </c>
      <c r="AT516" s="28">
        <v>14601884.2401754</v>
      </c>
      <c r="AU516" s="28">
        <v>0</v>
      </c>
      <c r="AV516" s="29">
        <v>5.3811133401776601E-5</v>
      </c>
      <c r="AW516" s="28">
        <v>0</v>
      </c>
      <c r="AX516" s="28">
        <v>0</v>
      </c>
      <c r="AY516" s="28">
        <v>0</v>
      </c>
      <c r="AZ516" s="28">
        <v>0</v>
      </c>
      <c r="BA516" s="28">
        <v>0</v>
      </c>
      <c r="BB516" s="28">
        <v>0.14638391683454799</v>
      </c>
      <c r="BC516" s="28">
        <v>6.8322646341564305E-2</v>
      </c>
      <c r="BD516" s="28">
        <v>0.121809369884188</v>
      </c>
      <c r="BE516" s="28">
        <v>0</v>
      </c>
      <c r="BF516" s="28">
        <v>0.18729012992834301</v>
      </c>
      <c r="BG516" s="28">
        <v>6.9891213465393997E-3</v>
      </c>
      <c r="BH516" s="28">
        <v>0.14385236383139799</v>
      </c>
      <c r="BI516" s="28">
        <v>0.18791995578835999</v>
      </c>
      <c r="BJ516" s="28">
        <v>1.5986414982004E-2</v>
      </c>
      <c r="BK516" s="29">
        <v>4.1910445498875202E-6</v>
      </c>
      <c r="BL516" s="28">
        <v>4.2706678103498999E-2</v>
      </c>
      <c r="BM516" s="28">
        <v>7.8681400781601005E-2</v>
      </c>
      <c r="BN516" s="28">
        <v>15.2133993321989</v>
      </c>
      <c r="BO516" s="28">
        <v>185582413.31654</v>
      </c>
    </row>
    <row r="517" spans="1:67" hidden="1" x14ac:dyDescent="0.25">
      <c r="A517" s="28" t="s">
        <v>180</v>
      </c>
      <c r="B517" s="28" t="s">
        <v>382</v>
      </c>
      <c r="C517" s="28">
        <v>2042</v>
      </c>
      <c r="D517" s="28">
        <v>0</v>
      </c>
      <c r="E517" s="28">
        <v>99.996600000000001</v>
      </c>
      <c r="F517" s="28">
        <v>983.93534644853696</v>
      </c>
      <c r="G517" s="28">
        <v>2952.4046897530902</v>
      </c>
      <c r="H517" s="28">
        <v>0</v>
      </c>
      <c r="I517" s="28">
        <v>0</v>
      </c>
      <c r="J517" s="28">
        <v>9.6</v>
      </c>
      <c r="K517" s="28">
        <v>5132.5</v>
      </c>
      <c r="L517" s="28">
        <v>0</v>
      </c>
      <c r="M517" s="28">
        <v>0</v>
      </c>
      <c r="N517" s="28">
        <v>0</v>
      </c>
      <c r="O517" s="28">
        <v>0</v>
      </c>
      <c r="P517" s="28">
        <v>102</v>
      </c>
      <c r="Q517" s="28">
        <v>753.6</v>
      </c>
      <c r="R517" s="28">
        <v>0</v>
      </c>
      <c r="S517" s="28">
        <v>19348.5802211019</v>
      </c>
      <c r="T517" s="28">
        <v>4852.8</v>
      </c>
      <c r="U517" s="28">
        <v>2134</v>
      </c>
      <c r="V517" s="28">
        <v>21</v>
      </c>
      <c r="W517" s="28">
        <v>304.7</v>
      </c>
      <c r="X517" s="28">
        <v>0</v>
      </c>
      <c r="Y517" s="28">
        <v>1053.5703186872599</v>
      </c>
      <c r="Z517" s="28">
        <v>3854.6363636363599</v>
      </c>
      <c r="AA517" s="28">
        <v>12403.2164298514</v>
      </c>
      <c r="AB517" s="28">
        <v>0</v>
      </c>
      <c r="AC517" s="28">
        <v>2716.26</v>
      </c>
      <c r="AD517" s="28">
        <v>23850952.9671106</v>
      </c>
      <c r="AE517" s="28">
        <v>0</v>
      </c>
      <c r="AF517" s="28">
        <v>0</v>
      </c>
      <c r="AG517" s="28">
        <v>0</v>
      </c>
      <c r="AH517" s="28">
        <v>0</v>
      </c>
      <c r="AI517" s="28">
        <v>470859.08591999998</v>
      </c>
      <c r="AJ517" s="28">
        <v>0</v>
      </c>
      <c r="AK517" s="28">
        <v>2225536.6597691001</v>
      </c>
      <c r="AL517" s="28">
        <v>0</v>
      </c>
      <c r="AM517" s="28">
        <v>126406739.229963</v>
      </c>
      <c r="AN517" s="28">
        <v>421591</v>
      </c>
      <c r="AO517" s="28">
        <v>17045227.689599998</v>
      </c>
      <c r="AP517" s="28">
        <v>76103.696877834605</v>
      </c>
      <c r="AQ517" s="28">
        <v>511195.42512000003</v>
      </c>
      <c r="AR517" s="28">
        <v>2537034.7351959501</v>
      </c>
      <c r="AS517" s="28">
        <v>5096096.7333030002</v>
      </c>
      <c r="AT517" s="28">
        <v>25662878.506985601</v>
      </c>
      <c r="AU517" s="28">
        <v>0</v>
      </c>
      <c r="AV517" s="29">
        <v>1.3294996765626099E-5</v>
      </c>
      <c r="AW517" s="28">
        <v>0.116740791586533</v>
      </c>
      <c r="AX517" s="28">
        <v>0</v>
      </c>
      <c r="AY517" s="28">
        <v>0</v>
      </c>
      <c r="AZ517" s="28">
        <v>0</v>
      </c>
      <c r="BA517" s="28">
        <v>0</v>
      </c>
      <c r="BB517" s="28">
        <v>2.3046652472046001E-3</v>
      </c>
      <c r="BC517" s="28">
        <v>0</v>
      </c>
      <c r="BD517" s="28">
        <v>1.08931040082366E-2</v>
      </c>
      <c r="BE517" s="28">
        <v>0</v>
      </c>
      <c r="BF517" s="28">
        <v>0.61870998697315804</v>
      </c>
      <c r="BG517" s="28">
        <v>2.0635178449106002E-3</v>
      </c>
      <c r="BH517" s="28">
        <v>8.34295122715034E-2</v>
      </c>
      <c r="BI517" s="28">
        <v>3.724968905196E-4</v>
      </c>
      <c r="BJ517" s="28">
        <v>2.5020953530123001E-3</v>
      </c>
      <c r="BK517" s="28">
        <v>1.24177614067546E-2</v>
      </c>
      <c r="BL517" s="28">
        <v>2.4943337378079199E-2</v>
      </c>
      <c r="BM517" s="28">
        <v>0.125609436043321</v>
      </c>
      <c r="BN517" s="28">
        <v>70.031362174381599</v>
      </c>
      <c r="BO517" s="28">
        <v>204306931.98984501</v>
      </c>
    </row>
    <row r="518" spans="1:67" hidden="1" x14ac:dyDescent="0.25">
      <c r="A518" s="28" t="s">
        <v>181</v>
      </c>
      <c r="B518" s="28" t="s">
        <v>382</v>
      </c>
      <c r="C518" s="28">
        <v>2042</v>
      </c>
      <c r="D518" s="28">
        <v>0</v>
      </c>
      <c r="E518" s="28">
        <v>36.2095330945087</v>
      </c>
      <c r="F518" s="28">
        <v>934.82124624101505</v>
      </c>
      <c r="G518" s="28">
        <v>38.056901955696702</v>
      </c>
      <c r="H518" s="28">
        <v>25.236640589181398</v>
      </c>
      <c r="I518" s="28">
        <v>0</v>
      </c>
      <c r="J518" s="28">
        <v>0</v>
      </c>
      <c r="K518" s="28">
        <v>2466</v>
      </c>
      <c r="L518" s="28">
        <v>0</v>
      </c>
      <c r="M518" s="28">
        <v>0</v>
      </c>
      <c r="N518" s="28">
        <v>0</v>
      </c>
      <c r="O518" s="28">
        <v>0</v>
      </c>
      <c r="P518" s="28">
        <v>856</v>
      </c>
      <c r="Q518" s="28">
        <v>20462.786146668601</v>
      </c>
      <c r="R518" s="28">
        <v>0</v>
      </c>
      <c r="S518" s="28">
        <v>6614.4</v>
      </c>
      <c r="T518" s="28">
        <v>1514.7</v>
      </c>
      <c r="U518" s="28">
        <v>0</v>
      </c>
      <c r="V518" s="28">
        <v>0</v>
      </c>
      <c r="W518" s="28">
        <v>3377.2</v>
      </c>
      <c r="X518" s="28">
        <v>258</v>
      </c>
      <c r="Y518" s="28">
        <v>339.98705807475199</v>
      </c>
      <c r="Z518" s="28">
        <v>1410.54545454545</v>
      </c>
      <c r="AA518" s="28">
        <v>5445.2239490210004</v>
      </c>
      <c r="AB518" s="28">
        <v>0</v>
      </c>
      <c r="AC518" s="28">
        <v>0</v>
      </c>
      <c r="AD518" s="28">
        <v>3350460.6171987099</v>
      </c>
      <c r="AE518" s="28">
        <v>0</v>
      </c>
      <c r="AF518" s="28">
        <v>0</v>
      </c>
      <c r="AG518" s="28">
        <v>0</v>
      </c>
      <c r="AH518" s="28">
        <v>0</v>
      </c>
      <c r="AI518" s="28">
        <v>2256955.147872</v>
      </c>
      <c r="AJ518" s="28">
        <v>0</v>
      </c>
      <c r="AK518" s="28">
        <v>83954683.610677302</v>
      </c>
      <c r="AL518" s="28">
        <v>0</v>
      </c>
      <c r="AM518" s="28">
        <v>4154456.37449111</v>
      </c>
      <c r="AN518" s="28">
        <v>992424.38900683902</v>
      </c>
      <c r="AO518" s="28">
        <v>0</v>
      </c>
      <c r="AP518" s="28">
        <v>0</v>
      </c>
      <c r="AQ518" s="28">
        <v>2529961.5628800001</v>
      </c>
      <c r="AR518" s="28">
        <v>892665.24416384904</v>
      </c>
      <c r="AS518" s="28">
        <v>2237927.584698</v>
      </c>
      <c r="AT518" s="28">
        <v>12554557.117890401</v>
      </c>
      <c r="AU518" s="28">
        <v>0</v>
      </c>
      <c r="AV518" s="28">
        <v>0</v>
      </c>
      <c r="AW518" s="28">
        <v>2.9670024954608399E-2</v>
      </c>
      <c r="AX518" s="28">
        <v>0</v>
      </c>
      <c r="AY518" s="28">
        <v>0</v>
      </c>
      <c r="AZ518" s="28">
        <v>0</v>
      </c>
      <c r="BA518" s="28">
        <v>0</v>
      </c>
      <c r="BB518" s="28">
        <v>1.9986480430497298E-2</v>
      </c>
      <c r="BC518" s="28">
        <v>0</v>
      </c>
      <c r="BD518" s="28">
        <v>0.74346122589785901</v>
      </c>
      <c r="BE518" s="28">
        <v>0</v>
      </c>
      <c r="BF518" s="28">
        <v>3.6789814412754397E-2</v>
      </c>
      <c r="BG518" s="28">
        <v>8.7884203850197001E-3</v>
      </c>
      <c r="BH518" s="28">
        <v>0</v>
      </c>
      <c r="BI518" s="28">
        <v>0</v>
      </c>
      <c r="BJ518" s="28">
        <v>2.2404090446408498E-2</v>
      </c>
      <c r="BK518" s="28">
        <v>7.9050026538132999E-3</v>
      </c>
      <c r="BL518" s="28">
        <v>1.9817981725781902E-2</v>
      </c>
      <c r="BM518" s="28">
        <v>0.11117695909325601</v>
      </c>
      <c r="BN518" s="28">
        <v>7.7105984568445303</v>
      </c>
      <c r="BO518" s="28">
        <v>112924091.64887799</v>
      </c>
    </row>
    <row r="519" spans="1:67" hidden="1" x14ac:dyDescent="0.25">
      <c r="A519" s="28" t="s">
        <v>182</v>
      </c>
      <c r="B519" s="28" t="s">
        <v>382</v>
      </c>
      <c r="C519" s="28">
        <v>2042</v>
      </c>
      <c r="D519" s="28">
        <v>0</v>
      </c>
      <c r="E519" s="28">
        <v>0</v>
      </c>
      <c r="F519" s="28">
        <v>12.594640461177899</v>
      </c>
      <c r="G519" s="28">
        <v>8.1320708357600004</v>
      </c>
      <c r="H519" s="28">
        <v>0</v>
      </c>
      <c r="I519" s="28">
        <v>0</v>
      </c>
      <c r="J519" s="28">
        <v>21.4</v>
      </c>
      <c r="K519" s="28">
        <v>0</v>
      </c>
      <c r="L519" s="28">
        <v>0</v>
      </c>
      <c r="M519" s="28">
        <v>0</v>
      </c>
      <c r="N519" s="28">
        <v>1.8</v>
      </c>
      <c r="O519" s="28">
        <v>0</v>
      </c>
      <c r="P519" s="28">
        <v>6948.3459999999995</v>
      </c>
      <c r="Q519" s="28">
        <v>893.48544273884295</v>
      </c>
      <c r="R519" s="28">
        <v>0</v>
      </c>
      <c r="S519" s="28">
        <v>2888.5</v>
      </c>
      <c r="T519" s="28">
        <v>753</v>
      </c>
      <c r="U519" s="28">
        <v>0</v>
      </c>
      <c r="V519" s="28">
        <v>0</v>
      </c>
      <c r="W519" s="28">
        <v>31.2</v>
      </c>
      <c r="X519" s="28">
        <v>24.241087398780898</v>
      </c>
      <c r="Y519" s="28">
        <v>256.02758627626201</v>
      </c>
      <c r="Z519" s="28">
        <v>1069.3636363636299</v>
      </c>
      <c r="AA519" s="28">
        <v>1572.14201757468</v>
      </c>
      <c r="AB519" s="28">
        <v>0</v>
      </c>
      <c r="AC519" s="28">
        <v>12631.356</v>
      </c>
      <c r="AD519" s="28">
        <v>0</v>
      </c>
      <c r="AE519" s="28">
        <v>0</v>
      </c>
      <c r="AF519" s="28">
        <v>0</v>
      </c>
      <c r="AG519" s="28">
        <v>13404.886560000001</v>
      </c>
      <c r="AH519" s="28">
        <v>0</v>
      </c>
      <c r="AI519" s="28">
        <v>29411616.070843</v>
      </c>
      <c r="AJ519" s="28">
        <v>0</v>
      </c>
      <c r="AK519" s="28">
        <v>3050903.2774057002</v>
      </c>
      <c r="AL519" s="28">
        <v>0</v>
      </c>
      <c r="AM519" s="28">
        <v>10557352.572000001</v>
      </c>
      <c r="AN519" s="28">
        <v>814678.836916322</v>
      </c>
      <c r="AO519" s="28">
        <v>0</v>
      </c>
      <c r="AP519" s="28">
        <v>0</v>
      </c>
      <c r="AQ519" s="28">
        <v>142300.27161600001</v>
      </c>
      <c r="AR519" s="28">
        <v>658820.60417872295</v>
      </c>
      <c r="AS519" s="28">
        <v>1433049.2514289999</v>
      </c>
      <c r="AT519" s="28">
        <v>3169036.5902624601</v>
      </c>
      <c r="AU519" s="28">
        <v>0</v>
      </c>
      <c r="AV519" s="28">
        <v>2.564024214722E-4</v>
      </c>
      <c r="AW519" s="28">
        <v>0</v>
      </c>
      <c r="AX519" s="28">
        <v>0</v>
      </c>
      <c r="AY519" s="28">
        <v>0</v>
      </c>
      <c r="AZ519" s="28">
        <v>2.7210422804519997E-4</v>
      </c>
      <c r="BA519" s="28">
        <v>0</v>
      </c>
      <c r="BB519" s="28">
        <v>0.59702296253663301</v>
      </c>
      <c r="BC519" s="28">
        <v>0</v>
      </c>
      <c r="BD519" s="28">
        <v>6.1929929613597903E-2</v>
      </c>
      <c r="BE519" s="28">
        <v>0</v>
      </c>
      <c r="BF519" s="28">
        <v>0.214302467905787</v>
      </c>
      <c r="BG519" s="28">
        <v>1.65370706444741E-2</v>
      </c>
      <c r="BH519" s="28">
        <v>0</v>
      </c>
      <c r="BI519" s="28">
        <v>0</v>
      </c>
      <c r="BJ519" s="28">
        <v>2.8885366083018999E-3</v>
      </c>
      <c r="BK519" s="28">
        <v>1.3373322565463501E-2</v>
      </c>
      <c r="BL519" s="28">
        <v>2.9089299530099599E-2</v>
      </c>
      <c r="BM519" s="28">
        <v>6.4327903946124601E-2</v>
      </c>
      <c r="BN519" s="28">
        <v>4.6571274794528197</v>
      </c>
      <c r="BO519" s="28">
        <v>49263793.717211202</v>
      </c>
    </row>
    <row r="520" spans="1:67" hidden="1" x14ac:dyDescent="0.25">
      <c r="A520" s="28" t="s">
        <v>183</v>
      </c>
      <c r="B520" s="28" t="s">
        <v>382</v>
      </c>
      <c r="C520" s="28">
        <v>2042</v>
      </c>
      <c r="D520" s="28">
        <v>0</v>
      </c>
      <c r="E520" s="28">
        <v>0</v>
      </c>
      <c r="F520" s="28">
        <v>2.51437365359654</v>
      </c>
      <c r="G520" s="28">
        <v>0.34120537738759099</v>
      </c>
      <c r="H520" s="28">
        <v>0</v>
      </c>
      <c r="I520" s="28">
        <v>0</v>
      </c>
      <c r="J520" s="28">
        <v>2.5</v>
      </c>
      <c r="K520" s="28">
        <v>6546.6</v>
      </c>
      <c r="L520" s="28">
        <v>0</v>
      </c>
      <c r="M520" s="28">
        <v>0</v>
      </c>
      <c r="N520" s="28">
        <v>0</v>
      </c>
      <c r="O520" s="28">
        <v>0</v>
      </c>
      <c r="P520" s="28">
        <v>799.6</v>
      </c>
      <c r="Q520" s="28">
        <v>3121.5746300925598</v>
      </c>
      <c r="R520" s="28">
        <v>0</v>
      </c>
      <c r="S520" s="28">
        <v>21991.515909723799</v>
      </c>
      <c r="T520" s="28">
        <v>2415.9143586792602</v>
      </c>
      <c r="U520" s="28">
        <v>9093.2000000000007</v>
      </c>
      <c r="V520" s="28">
        <v>0</v>
      </c>
      <c r="W520" s="28">
        <v>2811.2</v>
      </c>
      <c r="X520" s="28">
        <v>1572</v>
      </c>
      <c r="Y520" s="28">
        <v>0</v>
      </c>
      <c r="Z520" s="28">
        <v>4628.2727272727298</v>
      </c>
      <c r="AA520" s="28">
        <v>120.8</v>
      </c>
      <c r="AB520" s="28">
        <v>0</v>
      </c>
      <c r="AC520" s="28">
        <v>2260.08</v>
      </c>
      <c r="AD520" s="28">
        <v>18610782.252314199</v>
      </c>
      <c r="AE520" s="28">
        <v>0</v>
      </c>
      <c r="AF520" s="28">
        <v>0</v>
      </c>
      <c r="AG520" s="28">
        <v>0</v>
      </c>
      <c r="AH520" s="28">
        <v>0</v>
      </c>
      <c r="AI520" s="28">
        <v>2567209.3074719999</v>
      </c>
      <c r="AJ520" s="28">
        <v>0</v>
      </c>
      <c r="AK520" s="28">
        <v>11249083.084092</v>
      </c>
      <c r="AL520" s="28">
        <v>0</v>
      </c>
      <c r="AM520" s="28">
        <v>124715451.72365899</v>
      </c>
      <c r="AN520" s="28">
        <v>4944726.8554155799</v>
      </c>
      <c r="AO520" s="28">
        <v>72631520.350079998</v>
      </c>
      <c r="AP520" s="28">
        <v>0</v>
      </c>
      <c r="AQ520" s="28">
        <v>3314838.5845770901</v>
      </c>
      <c r="AR520" s="28">
        <v>0</v>
      </c>
      <c r="AS520" s="28">
        <v>6294035.1538270004</v>
      </c>
      <c r="AT520" s="28">
        <v>202770.65337272501</v>
      </c>
      <c r="AU520" s="28">
        <v>0</v>
      </c>
      <c r="AV520" s="29">
        <v>9.2424457052968705E-6</v>
      </c>
      <c r="AW520" s="28">
        <v>7.6107546856800407E-2</v>
      </c>
      <c r="AX520" s="28">
        <v>0</v>
      </c>
      <c r="AY520" s="28">
        <v>0</v>
      </c>
      <c r="AZ520" s="28">
        <v>0</v>
      </c>
      <c r="BA520" s="28">
        <v>0</v>
      </c>
      <c r="BB520" s="28">
        <v>1.0498430426552401E-2</v>
      </c>
      <c r="BC520" s="28">
        <v>0</v>
      </c>
      <c r="BD520" s="28">
        <v>4.6002371437778397E-2</v>
      </c>
      <c r="BE520" s="28">
        <v>0</v>
      </c>
      <c r="BF520" s="28">
        <v>0.51001548226943105</v>
      </c>
      <c r="BG520" s="28">
        <v>2.02211291143242E-2</v>
      </c>
      <c r="BH520" s="28">
        <v>0.29702173521679698</v>
      </c>
      <c r="BI520" s="28">
        <v>0</v>
      </c>
      <c r="BJ520" s="28">
        <v>1.35558102544055E-2</v>
      </c>
      <c r="BK520" s="28">
        <v>0</v>
      </c>
      <c r="BL520" s="28">
        <v>2.5739034979503299E-2</v>
      </c>
      <c r="BM520" s="28">
        <v>8.2921699870129996E-4</v>
      </c>
      <c r="BN520" s="28">
        <v>69.472192657323603</v>
      </c>
      <c r="BO520" s="28">
        <v>244532678.04481</v>
      </c>
    </row>
    <row r="521" spans="1:67" hidden="1" x14ac:dyDescent="0.25">
      <c r="A521" s="28" t="s">
        <v>184</v>
      </c>
      <c r="B521" s="28" t="s">
        <v>382</v>
      </c>
      <c r="C521" s="28">
        <v>2042</v>
      </c>
      <c r="D521" s="28">
        <v>0</v>
      </c>
      <c r="E521" s="28">
        <v>0</v>
      </c>
      <c r="F521" s="28">
        <v>1.4000106630990301</v>
      </c>
      <c r="G521" s="28">
        <v>78.108664858718598</v>
      </c>
      <c r="H521" s="28">
        <v>2.7802273597893001</v>
      </c>
      <c r="I521" s="28">
        <v>0</v>
      </c>
      <c r="J521" s="28">
        <v>3.2</v>
      </c>
      <c r="K521" s="28">
        <v>0</v>
      </c>
      <c r="L521" s="28">
        <v>0</v>
      </c>
      <c r="M521" s="28">
        <v>0</v>
      </c>
      <c r="N521" s="28">
        <v>0</v>
      </c>
      <c r="O521" s="28">
        <v>0</v>
      </c>
      <c r="P521" s="28">
        <v>4</v>
      </c>
      <c r="Q521" s="28">
        <v>21.0486</v>
      </c>
      <c r="R521" s="28">
        <v>0</v>
      </c>
      <c r="S521" s="28">
        <v>1754.2</v>
      </c>
      <c r="T521" s="28">
        <v>86.494669640827198</v>
      </c>
      <c r="U521" s="28">
        <v>0</v>
      </c>
      <c r="V521" s="28">
        <v>1538</v>
      </c>
      <c r="W521" s="28">
        <v>41.5</v>
      </c>
      <c r="X521" s="28">
        <v>0</v>
      </c>
      <c r="Y521" s="28">
        <v>0.27058787540160401</v>
      </c>
      <c r="Z521" s="28">
        <v>357.90909090909099</v>
      </c>
      <c r="AA521" s="28">
        <v>179.5</v>
      </c>
      <c r="AB521" s="28">
        <v>0</v>
      </c>
      <c r="AC521" s="28">
        <v>0</v>
      </c>
      <c r="AD521" s="28">
        <v>0</v>
      </c>
      <c r="AE521" s="28">
        <v>0</v>
      </c>
      <c r="AF521" s="28">
        <v>0</v>
      </c>
      <c r="AG521" s="28">
        <v>0</v>
      </c>
      <c r="AH521" s="28">
        <v>0</v>
      </c>
      <c r="AI521" s="28">
        <v>13909.070400000001</v>
      </c>
      <c r="AJ521" s="28">
        <v>0</v>
      </c>
      <c r="AK521" s="28">
        <v>63323.379893769801</v>
      </c>
      <c r="AL521" s="28">
        <v>0</v>
      </c>
      <c r="AM521" s="28">
        <v>788972.64612257003</v>
      </c>
      <c r="AN521" s="28">
        <v>44759.8677795775</v>
      </c>
      <c r="AO521" s="28">
        <v>0</v>
      </c>
      <c r="AP521" s="28">
        <v>5636321.35844093</v>
      </c>
      <c r="AQ521" s="28">
        <v>168887.10816</v>
      </c>
      <c r="AR521" s="28">
        <v>752.29421960301397</v>
      </c>
      <c r="AS521" s="28">
        <v>496089.77159800002</v>
      </c>
      <c r="AT521" s="28">
        <v>308743.533331724</v>
      </c>
      <c r="AU521" s="28">
        <v>0</v>
      </c>
      <c r="AV521" s="28">
        <v>0</v>
      </c>
      <c r="AW521" s="28">
        <v>0</v>
      </c>
      <c r="AX521" s="28">
        <v>0</v>
      </c>
      <c r="AY521" s="28">
        <v>0</v>
      </c>
      <c r="AZ521" s="28">
        <v>0</v>
      </c>
      <c r="BA521" s="28">
        <v>0</v>
      </c>
      <c r="BB521" s="28">
        <v>1.8491778777575999E-3</v>
      </c>
      <c r="BC521" s="28">
        <v>0</v>
      </c>
      <c r="BD521" s="28">
        <v>8.4186929735002008E-3</v>
      </c>
      <c r="BE521" s="28">
        <v>0</v>
      </c>
      <c r="BF521" s="28">
        <v>0.104892039612204</v>
      </c>
      <c r="BG521" s="28">
        <v>5.9507181234304003E-3</v>
      </c>
      <c r="BH521" s="28">
        <v>0</v>
      </c>
      <c r="BI521" s="28">
        <v>0.749335539200497</v>
      </c>
      <c r="BJ521" s="28">
        <v>2.24531399487293E-2</v>
      </c>
      <c r="BK521" s="28">
        <v>1.000157299121E-4</v>
      </c>
      <c r="BL521" s="28">
        <v>6.5953956996352994E-2</v>
      </c>
      <c r="BM521" s="28">
        <v>4.1046719537615003E-2</v>
      </c>
      <c r="BN521" s="28">
        <v>0.34534366574422098</v>
      </c>
      <c r="BO521" s="28">
        <v>7521759.0299461698</v>
      </c>
    </row>
    <row r="522" spans="1:67" hidden="1" x14ac:dyDescent="0.25">
      <c r="A522" s="28" t="s">
        <v>185</v>
      </c>
      <c r="B522" s="28" t="s">
        <v>382</v>
      </c>
      <c r="C522" s="28">
        <v>2042</v>
      </c>
      <c r="D522" s="28">
        <v>0</v>
      </c>
      <c r="E522" s="28">
        <v>284.84644192463401</v>
      </c>
      <c r="F522" s="28">
        <v>214.726181079421</v>
      </c>
      <c r="G522" s="28">
        <v>333.80221145363703</v>
      </c>
      <c r="H522" s="28">
        <v>0</v>
      </c>
      <c r="I522" s="28">
        <v>0</v>
      </c>
      <c r="J522" s="28">
        <v>144</v>
      </c>
      <c r="K522" s="28">
        <v>5184</v>
      </c>
      <c r="L522" s="28">
        <v>0</v>
      </c>
      <c r="M522" s="28">
        <v>0</v>
      </c>
      <c r="N522" s="28">
        <v>0</v>
      </c>
      <c r="O522" s="28">
        <v>0</v>
      </c>
      <c r="P522" s="28">
        <v>1336</v>
      </c>
      <c r="Q522" s="28">
        <v>0</v>
      </c>
      <c r="R522" s="28">
        <v>0</v>
      </c>
      <c r="S522" s="28">
        <v>5387.8013121752301</v>
      </c>
      <c r="T522" s="28">
        <v>2367.5</v>
      </c>
      <c r="U522" s="28">
        <v>6594.2</v>
      </c>
      <c r="V522" s="28">
        <v>0</v>
      </c>
      <c r="W522" s="28">
        <v>71.8</v>
      </c>
      <c r="X522" s="28">
        <v>2716</v>
      </c>
      <c r="Y522" s="28">
        <v>9395.3631469520296</v>
      </c>
      <c r="Z522" s="28">
        <v>2152.2727272727202</v>
      </c>
      <c r="AA522" s="28">
        <v>3828.1417127724599</v>
      </c>
      <c r="AB522" s="28">
        <v>0</v>
      </c>
      <c r="AC522" s="28">
        <v>79733.52</v>
      </c>
      <c r="AD522" s="28">
        <v>12940271.85651</v>
      </c>
      <c r="AE522" s="28">
        <v>0</v>
      </c>
      <c r="AF522" s="28">
        <v>0</v>
      </c>
      <c r="AG522" s="28">
        <v>0</v>
      </c>
      <c r="AH522" s="28">
        <v>0</v>
      </c>
      <c r="AI522" s="28">
        <v>2070961.559592</v>
      </c>
      <c r="AJ522" s="28">
        <v>0</v>
      </c>
      <c r="AK522" s="28">
        <v>0</v>
      </c>
      <c r="AL522" s="28">
        <v>0</v>
      </c>
      <c r="AM522" s="28">
        <v>21260357.4659926</v>
      </c>
      <c r="AN522" s="28">
        <v>34930.578650000003</v>
      </c>
      <c r="AO522" s="28">
        <v>52670871.804480001</v>
      </c>
      <c r="AP522" s="28">
        <v>0</v>
      </c>
      <c r="AQ522" s="28">
        <v>199502.22623999999</v>
      </c>
      <c r="AR522" s="28">
        <v>24014720.967797201</v>
      </c>
      <c r="AS522" s="28">
        <v>3323244.0207659998</v>
      </c>
      <c r="AT522" s="28">
        <v>8084089.8027362404</v>
      </c>
      <c r="AU522" s="28">
        <v>0</v>
      </c>
      <c r="AV522" s="28">
        <v>6.3951204462609997E-4</v>
      </c>
      <c r="AW522" s="28">
        <v>0.103788967462801</v>
      </c>
      <c r="AX522" s="28">
        <v>0</v>
      </c>
      <c r="AY522" s="28">
        <v>0</v>
      </c>
      <c r="AZ522" s="28">
        <v>0</v>
      </c>
      <c r="BA522" s="28">
        <v>0</v>
      </c>
      <c r="BB522" s="28">
        <v>1.6610389975468098E-2</v>
      </c>
      <c r="BC522" s="28">
        <v>0</v>
      </c>
      <c r="BD522" s="28">
        <v>0</v>
      </c>
      <c r="BE522" s="28">
        <v>0</v>
      </c>
      <c r="BF522" s="28">
        <v>0.17052118948917899</v>
      </c>
      <c r="BG522" s="28">
        <v>2.8016480110790002E-4</v>
      </c>
      <c r="BH522" s="28">
        <v>0.42245290211599301</v>
      </c>
      <c r="BI522" s="28">
        <v>0</v>
      </c>
      <c r="BJ522" s="28">
        <v>1.6001309939683999E-3</v>
      </c>
      <c r="BK522" s="28">
        <v>0.19261288485999201</v>
      </c>
      <c r="BL522" s="28">
        <v>2.6654468265186401E-2</v>
      </c>
      <c r="BM522" s="28">
        <v>6.4839389991675697E-2</v>
      </c>
      <c r="BN522" s="28">
        <v>20.709472203711499</v>
      </c>
      <c r="BO522" s="28">
        <v>124678683.802764</v>
      </c>
    </row>
    <row r="523" spans="1:67" hidden="1" x14ac:dyDescent="0.25">
      <c r="A523" s="28" t="s">
        <v>186</v>
      </c>
      <c r="B523" s="28" t="s">
        <v>382</v>
      </c>
      <c r="C523" s="28">
        <v>2042</v>
      </c>
      <c r="D523" s="28">
        <v>0</v>
      </c>
      <c r="E523" s="28">
        <v>0</v>
      </c>
      <c r="F523" s="28">
        <v>67.946769195832104</v>
      </c>
      <c r="G523" s="28">
        <v>178.366504424509</v>
      </c>
      <c r="H523" s="28">
        <v>0</v>
      </c>
      <c r="I523" s="28">
        <v>0</v>
      </c>
      <c r="J523" s="28">
        <v>0</v>
      </c>
      <c r="K523" s="28">
        <v>474</v>
      </c>
      <c r="L523" s="28">
        <v>0</v>
      </c>
      <c r="M523" s="28">
        <v>0</v>
      </c>
      <c r="N523" s="28">
        <v>0</v>
      </c>
      <c r="O523" s="28">
        <v>0</v>
      </c>
      <c r="P523" s="28">
        <v>1723</v>
      </c>
      <c r="Q523" s="28">
        <v>5090.4793966855204</v>
      </c>
      <c r="R523" s="28">
        <v>0</v>
      </c>
      <c r="S523" s="28">
        <v>295</v>
      </c>
      <c r="T523" s="28">
        <v>647.5</v>
      </c>
      <c r="U523" s="28">
        <v>0</v>
      </c>
      <c r="V523" s="28">
        <v>0</v>
      </c>
      <c r="W523" s="28">
        <v>7.5</v>
      </c>
      <c r="X523" s="28">
        <v>0</v>
      </c>
      <c r="Y523" s="28">
        <v>0</v>
      </c>
      <c r="Z523" s="28">
        <v>155.90909090909099</v>
      </c>
      <c r="AA523" s="28">
        <v>1</v>
      </c>
      <c r="AB523" s="28">
        <v>0</v>
      </c>
      <c r="AC523" s="28">
        <v>0</v>
      </c>
      <c r="AD523" s="28">
        <v>200596.8</v>
      </c>
      <c r="AE523" s="28">
        <v>0</v>
      </c>
      <c r="AF523" s="28">
        <v>0</v>
      </c>
      <c r="AG523" s="28">
        <v>0</v>
      </c>
      <c r="AH523" s="28">
        <v>0</v>
      </c>
      <c r="AI523" s="28">
        <v>4569233.4039359996</v>
      </c>
      <c r="AJ523" s="28">
        <v>0</v>
      </c>
      <c r="AK523" s="28">
        <v>21359022.694945399</v>
      </c>
      <c r="AL523" s="28">
        <v>0</v>
      </c>
      <c r="AM523" s="28">
        <v>140125</v>
      </c>
      <c r="AN523" s="28">
        <v>23844.803500000002</v>
      </c>
      <c r="AO523" s="28">
        <v>0</v>
      </c>
      <c r="AP523" s="28">
        <v>0</v>
      </c>
      <c r="AQ523" s="28">
        <v>0</v>
      </c>
      <c r="AR523" s="28">
        <v>0</v>
      </c>
      <c r="AS523" s="28">
        <v>232830.07912000001</v>
      </c>
      <c r="AT523" s="28">
        <v>1874.6270024273999</v>
      </c>
      <c r="AU523" s="28">
        <v>0</v>
      </c>
      <c r="AV523" s="28">
        <v>0</v>
      </c>
      <c r="AW523" s="28">
        <v>7.5618355571161998E-3</v>
      </c>
      <c r="AX523" s="28">
        <v>0</v>
      </c>
      <c r="AY523" s="28">
        <v>0</v>
      </c>
      <c r="AZ523" s="28">
        <v>0</v>
      </c>
      <c r="BA523" s="28">
        <v>0</v>
      </c>
      <c r="BB523" s="28">
        <v>0.17224497909561001</v>
      </c>
      <c r="BC523" s="28">
        <v>0</v>
      </c>
      <c r="BD523" s="28">
        <v>0.80516447560425197</v>
      </c>
      <c r="BE523" s="28">
        <v>0</v>
      </c>
      <c r="BF523" s="28">
        <v>5.2822488067650998E-3</v>
      </c>
      <c r="BG523" s="28">
        <v>8.9887018615820004E-4</v>
      </c>
      <c r="BH523" s="28">
        <v>0</v>
      </c>
      <c r="BI523" s="28">
        <v>0</v>
      </c>
      <c r="BJ523" s="28">
        <v>0</v>
      </c>
      <c r="BK523" s="28">
        <v>0</v>
      </c>
      <c r="BL523" s="28">
        <v>8.7769235155087007E-3</v>
      </c>
      <c r="BM523" s="29">
        <v>7.0667234588416705E-5</v>
      </c>
      <c r="BN523" s="28">
        <v>0.27827247520030002</v>
      </c>
      <c r="BO523" s="28">
        <v>26527527.408503901</v>
      </c>
    </row>
    <row r="524" spans="1:67" hidden="1" x14ac:dyDescent="0.25">
      <c r="A524" s="28" t="s">
        <v>187</v>
      </c>
      <c r="B524" s="28" t="s">
        <v>382</v>
      </c>
      <c r="C524" s="28">
        <v>2042</v>
      </c>
      <c r="D524" s="28">
        <v>0</v>
      </c>
      <c r="E524" s="28">
        <v>0</v>
      </c>
      <c r="F524" s="28">
        <v>286.93494969097299</v>
      </c>
      <c r="G524" s="28">
        <v>0</v>
      </c>
      <c r="H524" s="28">
        <v>0</v>
      </c>
      <c r="I524" s="28">
        <v>0</v>
      </c>
      <c r="J524" s="28">
        <v>1.8</v>
      </c>
      <c r="K524" s="28">
        <v>2470</v>
      </c>
      <c r="L524" s="28">
        <v>0</v>
      </c>
      <c r="M524" s="28">
        <v>0</v>
      </c>
      <c r="N524" s="28">
        <v>0</v>
      </c>
      <c r="O524" s="28">
        <v>0</v>
      </c>
      <c r="P524" s="28">
        <v>2662</v>
      </c>
      <c r="Q524" s="28">
        <v>0</v>
      </c>
      <c r="R524" s="28">
        <v>0</v>
      </c>
      <c r="S524" s="28">
        <v>4263.7866268692896</v>
      </c>
      <c r="T524" s="28">
        <v>2495.4965987122</v>
      </c>
      <c r="U524" s="28">
        <v>4522.7</v>
      </c>
      <c r="V524" s="28">
        <v>0</v>
      </c>
      <c r="W524" s="28">
        <v>52.4</v>
      </c>
      <c r="X524" s="28">
        <v>3620.9409185906102</v>
      </c>
      <c r="Y524" s="28">
        <v>0</v>
      </c>
      <c r="Z524" s="28">
        <v>1096.27272727273</v>
      </c>
      <c r="AA524" s="28">
        <v>7241.8295384615303</v>
      </c>
      <c r="AB524" s="28">
        <v>0</v>
      </c>
      <c r="AC524" s="28">
        <v>946.08</v>
      </c>
      <c r="AD524" s="28">
        <v>17517548.2559999</v>
      </c>
      <c r="AE524" s="28">
        <v>0</v>
      </c>
      <c r="AF524" s="28">
        <v>0</v>
      </c>
      <c r="AG524" s="28">
        <v>0</v>
      </c>
      <c r="AH524" s="28">
        <v>0</v>
      </c>
      <c r="AI524" s="28">
        <v>8771508.3638399895</v>
      </c>
      <c r="AJ524" s="28">
        <v>0</v>
      </c>
      <c r="AK524" s="28">
        <v>0</v>
      </c>
      <c r="AL524" s="28">
        <v>0</v>
      </c>
      <c r="AM524" s="28">
        <v>30766793.3734418</v>
      </c>
      <c r="AN524" s="28">
        <v>610155.11399791401</v>
      </c>
      <c r="AO524" s="28">
        <v>36124860.014880002</v>
      </c>
      <c r="AP524" s="28">
        <v>0</v>
      </c>
      <c r="AQ524" s="28">
        <v>74063.834879999995</v>
      </c>
      <c r="AR524" s="28">
        <v>0</v>
      </c>
      <c r="AS524" s="28">
        <v>1595765.8299759999</v>
      </c>
      <c r="AT524" s="28">
        <v>16976742.084704399</v>
      </c>
      <c r="AU524" s="28">
        <v>0</v>
      </c>
      <c r="AV524" s="29">
        <v>8.4142085217130592E-6</v>
      </c>
      <c r="AW524" s="28">
        <v>0.15579687110514401</v>
      </c>
      <c r="AX524" s="28">
        <v>0</v>
      </c>
      <c r="AY524" s="28">
        <v>0</v>
      </c>
      <c r="AZ524" s="28">
        <v>0</v>
      </c>
      <c r="BA524" s="28">
        <v>0</v>
      </c>
      <c r="BB524" s="28">
        <v>7.8011690790736402E-2</v>
      </c>
      <c r="BC524" s="28">
        <v>0</v>
      </c>
      <c r="BD524" s="28">
        <v>0</v>
      </c>
      <c r="BE524" s="28">
        <v>0</v>
      </c>
      <c r="BF524" s="28">
        <v>0.27363247821389203</v>
      </c>
      <c r="BG524" s="28">
        <v>5.4265731859547001E-3</v>
      </c>
      <c r="BH524" s="28">
        <v>0.32128583733182597</v>
      </c>
      <c r="BI524" s="28">
        <v>0</v>
      </c>
      <c r="BJ524" s="28">
        <v>6.5870597687090002E-4</v>
      </c>
      <c r="BK524" s="28">
        <v>0</v>
      </c>
      <c r="BL524" s="28">
        <v>1.41923584107502E-2</v>
      </c>
      <c r="BM524" s="28">
        <v>0.150987070776302</v>
      </c>
      <c r="BN524" s="28">
        <v>29.2935651478032</v>
      </c>
      <c r="BO524" s="28">
        <v>112438382.95172</v>
      </c>
    </row>
    <row r="525" spans="1:67" hidden="1" x14ac:dyDescent="0.25">
      <c r="A525" s="28" t="s">
        <v>188</v>
      </c>
      <c r="B525" s="28" t="s">
        <v>382</v>
      </c>
      <c r="C525" s="28">
        <v>2042</v>
      </c>
      <c r="D525" s="28">
        <v>0</v>
      </c>
      <c r="E525" s="28">
        <v>304.89458800353202</v>
      </c>
      <c r="F525" s="28">
        <v>5658.2053383692501</v>
      </c>
      <c r="G525" s="28">
        <v>3060.07287653308</v>
      </c>
      <c r="H525" s="28">
        <v>64.609881690613904</v>
      </c>
      <c r="I525" s="28">
        <v>0</v>
      </c>
      <c r="J525" s="28">
        <v>196.5</v>
      </c>
      <c r="K525" s="28">
        <v>14208.6</v>
      </c>
      <c r="L525" s="28">
        <v>0</v>
      </c>
      <c r="M525" s="28">
        <v>0</v>
      </c>
      <c r="N525" s="28">
        <v>0</v>
      </c>
      <c r="O525" s="28">
        <v>0</v>
      </c>
      <c r="P525" s="28">
        <v>685</v>
      </c>
      <c r="Q525" s="28">
        <v>62948.307575505001</v>
      </c>
      <c r="R525" s="28">
        <v>0</v>
      </c>
      <c r="S525" s="28">
        <v>44423.118011505503</v>
      </c>
      <c r="T525" s="28">
        <v>13956.570177997901</v>
      </c>
      <c r="U525" s="28">
        <v>4960</v>
      </c>
      <c r="V525" s="28">
        <v>0</v>
      </c>
      <c r="W525" s="28">
        <v>7092.1</v>
      </c>
      <c r="X525" s="28">
        <v>0</v>
      </c>
      <c r="Y525" s="28">
        <v>6050.04056825118</v>
      </c>
      <c r="Z525" s="28">
        <v>13832.727272727199</v>
      </c>
      <c r="AA525" s="28">
        <v>36928.979114575697</v>
      </c>
      <c r="AB525" s="28">
        <v>0</v>
      </c>
      <c r="AC525" s="28">
        <v>118616.06475000001</v>
      </c>
      <c r="AD525" s="28">
        <v>42169369.040802702</v>
      </c>
      <c r="AE525" s="28">
        <v>0</v>
      </c>
      <c r="AF525" s="28">
        <v>0</v>
      </c>
      <c r="AG525" s="28">
        <v>0</v>
      </c>
      <c r="AH525" s="28">
        <v>0</v>
      </c>
      <c r="AI525" s="28">
        <v>885334.56856799999</v>
      </c>
      <c r="AJ525" s="28">
        <v>0</v>
      </c>
      <c r="AK525" s="28">
        <v>251748295.33650601</v>
      </c>
      <c r="AL525" s="28">
        <v>0</v>
      </c>
      <c r="AM525" s="28">
        <v>90435148.159218296</v>
      </c>
      <c r="AN525" s="28">
        <v>8383526.9188436</v>
      </c>
      <c r="AO525" s="28">
        <v>39617773.824000001</v>
      </c>
      <c r="AP525" s="28">
        <v>0</v>
      </c>
      <c r="AQ525" s="28">
        <v>3059613.8544455101</v>
      </c>
      <c r="AR525" s="28">
        <v>17038082.702546299</v>
      </c>
      <c r="AS525" s="28">
        <v>21368007.426426701</v>
      </c>
      <c r="AT525" s="28">
        <v>92164336.369767502</v>
      </c>
      <c r="AU525" s="28">
        <v>0</v>
      </c>
      <c r="AV525" s="28">
        <v>2.092037978531E-4</v>
      </c>
      <c r="AW525" s="28">
        <v>7.4374345287901003E-2</v>
      </c>
      <c r="AX525" s="28">
        <v>0</v>
      </c>
      <c r="AY525" s="28">
        <v>0</v>
      </c>
      <c r="AZ525" s="28">
        <v>0</v>
      </c>
      <c r="BA525" s="28">
        <v>0</v>
      </c>
      <c r="BB525" s="28">
        <v>1.5614693886996001E-3</v>
      </c>
      <c r="BC525" s="28">
        <v>0</v>
      </c>
      <c r="BD525" s="28">
        <v>0.444009836260084</v>
      </c>
      <c r="BE525" s="28">
        <v>0</v>
      </c>
      <c r="BF525" s="28">
        <v>0.159500962152128</v>
      </c>
      <c r="BG525" s="28">
        <v>1.47860719753519E-2</v>
      </c>
      <c r="BH525" s="28">
        <v>6.9874082940939705E-2</v>
      </c>
      <c r="BI525" s="28">
        <v>0</v>
      </c>
      <c r="BJ525" s="28">
        <v>5.3962575782907996E-3</v>
      </c>
      <c r="BK525" s="28">
        <v>3.0050159032184401E-2</v>
      </c>
      <c r="BL525" s="28">
        <v>3.7686870792630799E-2</v>
      </c>
      <c r="BM525" s="28">
        <v>0.162550740793936</v>
      </c>
      <c r="BN525" s="28">
        <v>83.251831531360494</v>
      </c>
      <c r="BO525" s="28">
        <v>566988104.26587498</v>
      </c>
    </row>
    <row r="526" spans="1:67" hidden="1" x14ac:dyDescent="0.25">
      <c r="A526" s="28" t="s">
        <v>189</v>
      </c>
      <c r="B526" s="28" t="s">
        <v>382</v>
      </c>
      <c r="C526" s="28">
        <v>2042</v>
      </c>
      <c r="D526" s="28">
        <v>0</v>
      </c>
      <c r="E526" s="28">
        <v>0</v>
      </c>
      <c r="F526" s="28">
        <v>549.83108965197403</v>
      </c>
      <c r="G526" s="28">
        <v>10.408010523176401</v>
      </c>
      <c r="H526" s="28">
        <v>0</v>
      </c>
      <c r="I526" s="28">
        <v>0</v>
      </c>
      <c r="J526" s="28">
        <v>3</v>
      </c>
      <c r="K526" s="28">
        <v>2272</v>
      </c>
      <c r="L526" s="28">
        <v>1.5</v>
      </c>
      <c r="M526" s="28">
        <v>0</v>
      </c>
      <c r="N526" s="28">
        <v>81</v>
      </c>
      <c r="O526" s="28">
        <v>0</v>
      </c>
      <c r="P526" s="28">
        <v>267.03699999999998</v>
      </c>
      <c r="Q526" s="28">
        <v>393.84328301132098</v>
      </c>
      <c r="R526" s="28">
        <v>0</v>
      </c>
      <c r="S526" s="28">
        <v>2581.0447380405899</v>
      </c>
      <c r="T526" s="28">
        <v>525.20000000000005</v>
      </c>
      <c r="U526" s="28">
        <v>0</v>
      </c>
      <c r="V526" s="28">
        <v>0</v>
      </c>
      <c r="W526" s="28">
        <v>31.2</v>
      </c>
      <c r="X526" s="28">
        <v>156.281558234606</v>
      </c>
      <c r="Y526" s="28">
        <v>385.16666482555399</v>
      </c>
      <c r="Z526" s="28">
        <v>897.54545454545405</v>
      </c>
      <c r="AA526" s="28">
        <v>1669.3663005747001</v>
      </c>
      <c r="AB526" s="28">
        <v>0</v>
      </c>
      <c r="AC526" s="28">
        <v>1576.8</v>
      </c>
      <c r="AD526" s="28">
        <v>16060364.128934501</v>
      </c>
      <c r="AE526" s="28">
        <v>4136.4590399999997</v>
      </c>
      <c r="AF526" s="28">
        <v>0</v>
      </c>
      <c r="AG526" s="28">
        <v>566379.20880000002</v>
      </c>
      <c r="AH526" s="28">
        <v>0</v>
      </c>
      <c r="AI526" s="28">
        <v>751993.02624551998</v>
      </c>
      <c r="AJ526" s="28">
        <v>0</v>
      </c>
      <c r="AK526" s="28">
        <v>1393430.42661597</v>
      </c>
      <c r="AL526" s="28">
        <v>0</v>
      </c>
      <c r="AM526" s="28">
        <v>10418018.8723765</v>
      </c>
      <c r="AN526" s="28">
        <v>356251.68</v>
      </c>
      <c r="AO526" s="28">
        <v>0</v>
      </c>
      <c r="AP526" s="28">
        <v>0</v>
      </c>
      <c r="AQ526" s="28">
        <v>106060.87185960601</v>
      </c>
      <c r="AR526" s="28">
        <v>1117174.1905293099</v>
      </c>
      <c r="AS526" s="28">
        <v>1509113.920314</v>
      </c>
      <c r="AT526" s="28">
        <v>3620851.7703553899</v>
      </c>
      <c r="AU526" s="28">
        <v>0</v>
      </c>
      <c r="AV526" s="29">
        <v>4.3915459409013898E-5</v>
      </c>
      <c r="AW526" s="28">
        <v>0.44729722792884702</v>
      </c>
      <c r="AX526" s="28">
        <v>1.152045275673E-4</v>
      </c>
      <c r="AY526" s="28">
        <v>0</v>
      </c>
      <c r="AZ526" s="28">
        <v>1.5774228281434401E-2</v>
      </c>
      <c r="BA526" s="28">
        <v>0</v>
      </c>
      <c r="BB526" s="28">
        <v>2.0943759018230999E-2</v>
      </c>
      <c r="BC526" s="28">
        <v>0</v>
      </c>
      <c r="BD526" s="28">
        <v>3.8808433117287398E-2</v>
      </c>
      <c r="BE526" s="28">
        <v>0</v>
      </c>
      <c r="BF526" s="28">
        <v>0.29015226085248302</v>
      </c>
      <c r="BG526" s="28">
        <v>9.9219661291432004E-3</v>
      </c>
      <c r="BH526" s="28">
        <v>0</v>
      </c>
      <c r="BI526" s="28">
        <v>0</v>
      </c>
      <c r="BJ526" s="28">
        <v>2.9539015176528998E-3</v>
      </c>
      <c r="BK526" s="28">
        <v>3.1114420228937002E-2</v>
      </c>
      <c r="BL526" s="28">
        <v>4.2030334291683999E-2</v>
      </c>
      <c r="BM526" s="28">
        <v>0.100844348647322</v>
      </c>
      <c r="BN526" s="28">
        <v>20.996887748168302</v>
      </c>
      <c r="BO526" s="28">
        <v>35905351.355070896</v>
      </c>
    </row>
    <row r="527" spans="1:67" hidden="1" x14ac:dyDescent="0.25">
      <c r="A527" s="28" t="s">
        <v>191</v>
      </c>
      <c r="B527" s="28" t="s">
        <v>382</v>
      </c>
      <c r="C527" s="28">
        <v>2042</v>
      </c>
      <c r="D527" s="28">
        <v>0</v>
      </c>
      <c r="E527" s="28">
        <v>1194.8439072593701</v>
      </c>
      <c r="F527" s="28">
        <v>1936.9171530308599</v>
      </c>
      <c r="G527" s="28">
        <v>57.9389175634048</v>
      </c>
      <c r="H527" s="28">
        <v>0</v>
      </c>
      <c r="I527" s="28">
        <v>0</v>
      </c>
      <c r="J527" s="28">
        <v>0</v>
      </c>
      <c r="K527" s="28">
        <v>0</v>
      </c>
      <c r="L527" s="28">
        <v>0</v>
      </c>
      <c r="M527" s="28">
        <v>0</v>
      </c>
      <c r="N527" s="28">
        <v>0</v>
      </c>
      <c r="O527" s="28">
        <v>0</v>
      </c>
      <c r="P527" s="28">
        <v>861</v>
      </c>
      <c r="Q527" s="28">
        <v>1595.6351999999999</v>
      </c>
      <c r="R527" s="28">
        <v>0</v>
      </c>
      <c r="S527" s="28">
        <v>10024</v>
      </c>
      <c r="T527" s="28">
        <v>3168.3</v>
      </c>
      <c r="U527" s="28">
        <v>3568</v>
      </c>
      <c r="V527" s="28">
        <v>5200</v>
      </c>
      <c r="W527" s="28">
        <v>256.354429764131</v>
      </c>
      <c r="X527" s="28">
        <v>3504.2833150016099</v>
      </c>
      <c r="Y527" s="28">
        <v>4.7381612999144398</v>
      </c>
      <c r="Z527" s="28">
        <v>3891.99999999999</v>
      </c>
      <c r="AA527" s="28">
        <v>11209.2734257428</v>
      </c>
      <c r="AB527" s="28">
        <v>0</v>
      </c>
      <c r="AC527" s="28">
        <v>0</v>
      </c>
      <c r="AD527" s="28">
        <v>0</v>
      </c>
      <c r="AE527" s="28">
        <v>0</v>
      </c>
      <c r="AF527" s="28">
        <v>0</v>
      </c>
      <c r="AG527" s="28">
        <v>0</v>
      </c>
      <c r="AH527" s="28">
        <v>0</v>
      </c>
      <c r="AI527" s="28">
        <v>1248676.26504</v>
      </c>
      <c r="AJ527" s="28">
        <v>0</v>
      </c>
      <c r="AK527" s="28">
        <v>4967276.8036546903</v>
      </c>
      <c r="AL527" s="28">
        <v>0</v>
      </c>
      <c r="AM527" s="28">
        <v>46610120.338338502</v>
      </c>
      <c r="AN527" s="28">
        <v>169706.95467425499</v>
      </c>
      <c r="AO527" s="28">
        <v>28499237.299199998</v>
      </c>
      <c r="AP527" s="28">
        <v>18267629.6353462</v>
      </c>
      <c r="AQ527" s="28">
        <v>360262.93912693602</v>
      </c>
      <c r="AR527" s="28">
        <v>7716.5090924209699</v>
      </c>
      <c r="AS527" s="28">
        <v>5657860.456247</v>
      </c>
      <c r="AT527" s="28">
        <v>23805934.7275258</v>
      </c>
      <c r="AU527" s="28">
        <v>0</v>
      </c>
      <c r="AV527" s="28">
        <v>0</v>
      </c>
      <c r="AW527" s="28">
        <v>0</v>
      </c>
      <c r="AX527" s="28">
        <v>0</v>
      </c>
      <c r="AY527" s="28">
        <v>0</v>
      </c>
      <c r="AZ527" s="28">
        <v>0</v>
      </c>
      <c r="BA527" s="28">
        <v>0</v>
      </c>
      <c r="BB527" s="28">
        <v>9.6352624322933005E-3</v>
      </c>
      <c r="BC527" s="28">
        <v>0</v>
      </c>
      <c r="BD527" s="28">
        <v>3.8329402838071097E-2</v>
      </c>
      <c r="BE527" s="28">
        <v>0</v>
      </c>
      <c r="BF527" s="28">
        <v>0.35966147033817297</v>
      </c>
      <c r="BG527" s="28">
        <v>1.3095236056395001E-3</v>
      </c>
      <c r="BH527" s="28">
        <v>0.219910987488176</v>
      </c>
      <c r="BI527" s="28">
        <v>0.140959999385318</v>
      </c>
      <c r="BJ527" s="28">
        <v>2.7799262789752E-3</v>
      </c>
      <c r="BK527" s="29">
        <v>5.9543528013061099E-5</v>
      </c>
      <c r="BL527" s="28">
        <v>4.3658209759827801E-2</v>
      </c>
      <c r="BM527" s="28">
        <v>0.18369567434551101</v>
      </c>
      <c r="BN527" s="28">
        <v>16.9019497659305</v>
      </c>
      <c r="BO527" s="28">
        <v>129594421.92824499</v>
      </c>
    </row>
    <row r="528" spans="1:67" hidden="1" x14ac:dyDescent="0.25">
      <c r="A528" s="28" t="s">
        <v>190</v>
      </c>
      <c r="B528" s="28" t="s">
        <v>382</v>
      </c>
      <c r="C528" s="28">
        <v>2042</v>
      </c>
      <c r="D528" s="28">
        <v>0</v>
      </c>
      <c r="E528" s="28">
        <v>0</v>
      </c>
      <c r="F528" s="28">
        <v>0.21499128413713001</v>
      </c>
      <c r="G528" s="28">
        <v>114.923466866655</v>
      </c>
      <c r="H528" s="28">
        <v>14.6842533578859</v>
      </c>
      <c r="I528" s="28">
        <v>0</v>
      </c>
      <c r="J528" s="28">
        <v>0</v>
      </c>
      <c r="K528" s="28">
        <v>0</v>
      </c>
      <c r="L528" s="28">
        <v>0</v>
      </c>
      <c r="M528" s="28">
        <v>0</v>
      </c>
      <c r="N528" s="28">
        <v>0</v>
      </c>
      <c r="O528" s="28">
        <v>0</v>
      </c>
      <c r="P528" s="28">
        <v>282</v>
      </c>
      <c r="Q528" s="28">
        <v>634.05137429235594</v>
      </c>
      <c r="R528" s="28">
        <v>0</v>
      </c>
      <c r="S528" s="28">
        <v>0</v>
      </c>
      <c r="T528" s="28">
        <v>0</v>
      </c>
      <c r="U528" s="28">
        <v>0</v>
      </c>
      <c r="V528" s="28">
        <v>0</v>
      </c>
      <c r="W528" s="28">
        <v>16.3</v>
      </c>
      <c r="X528" s="28">
        <v>0</v>
      </c>
      <c r="Y528" s="28">
        <v>0</v>
      </c>
      <c r="Z528" s="28">
        <v>315.36363636363598</v>
      </c>
      <c r="AA528" s="28">
        <v>117.2</v>
      </c>
      <c r="AB528" s="28">
        <v>0</v>
      </c>
      <c r="AC528" s="28">
        <v>0</v>
      </c>
      <c r="AD528" s="28">
        <v>0</v>
      </c>
      <c r="AE528" s="28">
        <v>0</v>
      </c>
      <c r="AF528" s="28">
        <v>0</v>
      </c>
      <c r="AG528" s="28">
        <v>0</v>
      </c>
      <c r="AH528" s="28">
        <v>0</v>
      </c>
      <c r="AI528" s="28">
        <v>1340032.757856</v>
      </c>
      <c r="AJ528" s="28">
        <v>18978293.329999998</v>
      </c>
      <c r="AK528" s="28">
        <v>2501601.7748614899</v>
      </c>
      <c r="AL528" s="28">
        <v>0</v>
      </c>
      <c r="AM528" s="28">
        <v>0</v>
      </c>
      <c r="AN528" s="28">
        <v>0</v>
      </c>
      <c r="AO528" s="28">
        <v>0</v>
      </c>
      <c r="AP528" s="28">
        <v>0</v>
      </c>
      <c r="AQ528" s="28">
        <v>41649.666239999999</v>
      </c>
      <c r="AR528" s="28">
        <v>0</v>
      </c>
      <c r="AS528" s="28">
        <v>410139.65145300003</v>
      </c>
      <c r="AT528" s="28">
        <v>184493.586474827</v>
      </c>
      <c r="AU528" s="28">
        <v>0</v>
      </c>
      <c r="AV528" s="28">
        <v>0</v>
      </c>
      <c r="AW528" s="28">
        <v>0</v>
      </c>
      <c r="AX528" s="28">
        <v>0</v>
      </c>
      <c r="AY528" s="28">
        <v>0</v>
      </c>
      <c r="AZ528" s="28">
        <v>0</v>
      </c>
      <c r="BA528" s="28">
        <v>0</v>
      </c>
      <c r="BB528" s="28">
        <v>5.7129123334268998E-2</v>
      </c>
      <c r="BC528" s="28">
        <v>0.80909459411887996</v>
      </c>
      <c r="BD528" s="28">
        <v>0.10664986769274599</v>
      </c>
      <c r="BE528" s="28">
        <v>0</v>
      </c>
      <c r="BF528" s="28">
        <v>0</v>
      </c>
      <c r="BG528" s="28">
        <v>0</v>
      </c>
      <c r="BH528" s="28">
        <v>0</v>
      </c>
      <c r="BI528" s="28">
        <v>0</v>
      </c>
      <c r="BJ528" s="28">
        <v>1.7756348906448E-3</v>
      </c>
      <c r="BK528" s="28">
        <v>0</v>
      </c>
      <c r="BL528" s="28">
        <v>1.74853327985959E-2</v>
      </c>
      <c r="BM528" s="28">
        <v>7.8654471648629994E-3</v>
      </c>
      <c r="BO528" s="28">
        <v>23456210.766885299</v>
      </c>
    </row>
    <row r="529" spans="1:67" hidden="1" x14ac:dyDescent="0.25">
      <c r="A529" s="28" t="s">
        <v>192</v>
      </c>
      <c r="B529" s="28" t="s">
        <v>382</v>
      </c>
      <c r="C529" s="28">
        <v>2042</v>
      </c>
      <c r="D529" s="28">
        <v>0</v>
      </c>
      <c r="E529" s="28">
        <v>0</v>
      </c>
      <c r="F529" s="28">
        <v>2.7979554220516598</v>
      </c>
      <c r="G529" s="28">
        <v>12.516705526247</v>
      </c>
      <c r="H529" s="28">
        <v>0</v>
      </c>
      <c r="I529" s="28">
        <v>0</v>
      </c>
      <c r="J529" s="28">
        <v>0</v>
      </c>
      <c r="K529" s="28">
        <v>0</v>
      </c>
      <c r="L529" s="28">
        <v>0</v>
      </c>
      <c r="M529" s="28">
        <v>0</v>
      </c>
      <c r="N529" s="28">
        <v>0</v>
      </c>
      <c r="O529" s="28">
        <v>0</v>
      </c>
      <c r="P529" s="28">
        <v>22497.18</v>
      </c>
      <c r="Q529" s="28">
        <v>1093.8341088412501</v>
      </c>
      <c r="R529" s="28">
        <v>0</v>
      </c>
      <c r="S529" s="28">
        <v>2635.6</v>
      </c>
      <c r="T529" s="28">
        <v>124.8</v>
      </c>
      <c r="U529" s="28">
        <v>1163</v>
      </c>
      <c r="V529" s="28">
        <v>0</v>
      </c>
      <c r="W529" s="28">
        <v>46.4</v>
      </c>
      <c r="X529" s="28">
        <v>314</v>
      </c>
      <c r="Y529" s="28">
        <v>0.32458322267950301</v>
      </c>
      <c r="Z529" s="28">
        <v>1076.0909090908999</v>
      </c>
      <c r="AA529" s="28">
        <v>274.28869589145</v>
      </c>
      <c r="AB529" s="28">
        <v>0</v>
      </c>
      <c r="AC529" s="28">
        <v>0</v>
      </c>
      <c r="AD529" s="28">
        <v>0</v>
      </c>
      <c r="AE529" s="28">
        <v>0</v>
      </c>
      <c r="AF529" s="28">
        <v>0</v>
      </c>
      <c r="AG529" s="28">
        <v>0</v>
      </c>
      <c r="AH529" s="28">
        <v>0</v>
      </c>
      <c r="AI529" s="28">
        <v>89019993.485079199</v>
      </c>
      <c r="AJ529" s="28">
        <v>9937319.9616</v>
      </c>
      <c r="AK529" s="28">
        <v>3442375.0225039399</v>
      </c>
      <c r="AL529" s="28">
        <v>0</v>
      </c>
      <c r="AM529" s="28">
        <v>7470398.6950156102</v>
      </c>
      <c r="AN529" s="28">
        <v>0</v>
      </c>
      <c r="AO529" s="28">
        <v>9289409.4671999998</v>
      </c>
      <c r="AP529" s="28">
        <v>0</v>
      </c>
      <c r="AQ529" s="28">
        <v>212367.52896</v>
      </c>
      <c r="AR529" s="28">
        <v>627.118294514593</v>
      </c>
      <c r="AS529" s="28">
        <v>1344038.0483969899</v>
      </c>
      <c r="AT529" s="28">
        <v>481975.38534266001</v>
      </c>
      <c r="AU529" s="28">
        <v>0</v>
      </c>
      <c r="AV529" s="28">
        <v>0</v>
      </c>
      <c r="AW529" s="28">
        <v>0</v>
      </c>
      <c r="AX529" s="28">
        <v>0</v>
      </c>
      <c r="AY529" s="28">
        <v>0</v>
      </c>
      <c r="AZ529" s="28">
        <v>0</v>
      </c>
      <c r="BA529" s="28">
        <v>0</v>
      </c>
      <c r="BB529" s="28">
        <v>0.73449745684838097</v>
      </c>
      <c r="BC529" s="28">
        <v>8.1992100357850997E-2</v>
      </c>
      <c r="BD529" s="28">
        <v>2.8402784594354399E-2</v>
      </c>
      <c r="BE529" s="28">
        <v>0</v>
      </c>
      <c r="BF529" s="28">
        <v>6.1637713375615001E-2</v>
      </c>
      <c r="BG529" s="28">
        <v>0</v>
      </c>
      <c r="BH529" s="28">
        <v>7.6646238245628495E-2</v>
      </c>
      <c r="BI529" s="28">
        <v>0</v>
      </c>
      <c r="BJ529" s="28">
        <v>1.7522289525267001E-3</v>
      </c>
      <c r="BK529" s="29">
        <v>5.1743071913532196E-6</v>
      </c>
      <c r="BL529" s="28">
        <v>1.10895596574102E-2</v>
      </c>
      <c r="BM529" s="28">
        <v>3.9767436610410002E-3</v>
      </c>
      <c r="BN529" s="28">
        <v>3.1068049046669501</v>
      </c>
      <c r="BO529" s="28">
        <v>121198504.712392</v>
      </c>
    </row>
    <row r="530" spans="1:67" hidden="1" x14ac:dyDescent="0.25">
      <c r="A530" s="28" t="s">
        <v>194</v>
      </c>
      <c r="B530" s="28" t="s">
        <v>382</v>
      </c>
      <c r="C530" s="28">
        <v>2042</v>
      </c>
      <c r="D530" s="28">
        <v>0</v>
      </c>
      <c r="E530" s="28">
        <v>191.96158388848499</v>
      </c>
      <c r="F530" s="28">
        <v>169.955574135321</v>
      </c>
      <c r="G530" s="28">
        <v>0.13265306122449</v>
      </c>
      <c r="H530" s="28">
        <v>0</v>
      </c>
      <c r="I530" s="28">
        <v>0</v>
      </c>
      <c r="J530" s="28">
        <v>59.7</v>
      </c>
      <c r="K530" s="28">
        <v>3986.7</v>
      </c>
      <c r="L530" s="28">
        <v>0</v>
      </c>
      <c r="M530" s="28">
        <v>0</v>
      </c>
      <c r="N530" s="28">
        <v>0</v>
      </c>
      <c r="O530" s="28">
        <v>0</v>
      </c>
      <c r="P530" s="28">
        <v>337.20499999999998</v>
      </c>
      <c r="Q530" s="28">
        <v>2726.5019971594802</v>
      </c>
      <c r="R530" s="28">
        <v>0</v>
      </c>
      <c r="S530" s="28">
        <v>3592.1511565278402</v>
      </c>
      <c r="T530" s="28">
        <v>3144.0369999736499</v>
      </c>
      <c r="U530" s="28">
        <v>1201.0999999999999</v>
      </c>
      <c r="V530" s="28">
        <v>0</v>
      </c>
      <c r="W530" s="28">
        <v>218.6</v>
      </c>
      <c r="X530" s="28">
        <v>0</v>
      </c>
      <c r="Y530" s="28">
        <v>1696.38812879796</v>
      </c>
      <c r="Z530" s="28">
        <v>1706.72727272727</v>
      </c>
      <c r="AA530" s="28">
        <v>3702.59684119541</v>
      </c>
      <c r="AB530" s="28">
        <v>0</v>
      </c>
      <c r="AC530" s="28">
        <v>79223.871999999901</v>
      </c>
      <c r="AD530" s="28">
        <v>17697981.159715801</v>
      </c>
      <c r="AE530" s="28">
        <v>0</v>
      </c>
      <c r="AF530" s="28">
        <v>0</v>
      </c>
      <c r="AG530" s="28">
        <v>0</v>
      </c>
      <c r="AH530" s="28">
        <v>0</v>
      </c>
      <c r="AI530" s="28">
        <v>1883347.3204548</v>
      </c>
      <c r="AJ530" s="28">
        <v>0</v>
      </c>
      <c r="AK530" s="28">
        <v>10687997.641199401</v>
      </c>
      <c r="AL530" s="28">
        <v>0</v>
      </c>
      <c r="AM530" s="28">
        <v>8897576.70828183</v>
      </c>
      <c r="AN530" s="28">
        <v>2160820.9044714598</v>
      </c>
      <c r="AO530" s="28">
        <v>9593731.4798399992</v>
      </c>
      <c r="AP530" s="28">
        <v>0</v>
      </c>
      <c r="AQ530" s="28">
        <v>264836.21568000002</v>
      </c>
      <c r="AR530" s="28">
        <v>4003382.7674795501</v>
      </c>
      <c r="AS530" s="28">
        <v>2310477.5843449999</v>
      </c>
      <c r="AT530" s="28">
        <v>7741130.2575150998</v>
      </c>
      <c r="AU530" s="28">
        <v>0</v>
      </c>
      <c r="AV530" s="28">
        <v>1.212848414064E-3</v>
      </c>
      <c r="AW530" s="28">
        <v>0.270940662704513</v>
      </c>
      <c r="AX530" s="28">
        <v>0</v>
      </c>
      <c r="AY530" s="28">
        <v>0</v>
      </c>
      <c r="AZ530" s="28">
        <v>0</v>
      </c>
      <c r="BA530" s="28">
        <v>0</v>
      </c>
      <c r="BB530" s="28">
        <v>2.8832405600491998E-2</v>
      </c>
      <c r="BC530" s="28">
        <v>0</v>
      </c>
      <c r="BD530" s="28">
        <v>0.163623926240937</v>
      </c>
      <c r="BE530" s="28">
        <v>0</v>
      </c>
      <c r="BF530" s="28">
        <v>0.13621414262172399</v>
      </c>
      <c r="BG530" s="28">
        <v>3.30802842742242E-2</v>
      </c>
      <c r="BH530" s="28">
        <v>0.14687166527635401</v>
      </c>
      <c r="BI530" s="28">
        <v>0</v>
      </c>
      <c r="BJ530" s="28">
        <v>4.0544115815776003E-3</v>
      </c>
      <c r="BK530" s="28">
        <v>6.1288300077394497E-2</v>
      </c>
      <c r="BL530" s="28">
        <v>3.5371397574502098E-2</v>
      </c>
      <c r="BM530" s="28">
        <v>0.118509955634215</v>
      </c>
      <c r="BN530" s="28">
        <v>21.878145292338299</v>
      </c>
      <c r="BO530" s="28">
        <v>65320505.910983004</v>
      </c>
    </row>
    <row r="531" spans="1:67" hidden="1" x14ac:dyDescent="0.25">
      <c r="A531" s="28" t="s">
        <v>193</v>
      </c>
      <c r="B531" s="28" t="s">
        <v>382</v>
      </c>
      <c r="C531" s="28">
        <v>2042</v>
      </c>
      <c r="D531" s="28">
        <v>0</v>
      </c>
      <c r="E531" s="28">
        <v>0</v>
      </c>
      <c r="F531" s="28">
        <v>0.15507353152967801</v>
      </c>
      <c r="G531" s="28">
        <v>6.0981586256554999E-3</v>
      </c>
      <c r="H531" s="28">
        <v>0</v>
      </c>
      <c r="I531" s="28">
        <v>0</v>
      </c>
      <c r="J531" s="28">
        <v>0</v>
      </c>
      <c r="K531" s="28">
        <v>8969</v>
      </c>
      <c r="L531" s="28">
        <v>0</v>
      </c>
      <c r="M531" s="28">
        <v>0</v>
      </c>
      <c r="N531" s="28">
        <v>0</v>
      </c>
      <c r="O531" s="28">
        <v>0</v>
      </c>
      <c r="P531" s="28">
        <v>246</v>
      </c>
      <c r="Q531" s="28">
        <v>1417.2870955017299</v>
      </c>
      <c r="R531" s="28">
        <v>0</v>
      </c>
      <c r="S531" s="28">
        <v>0</v>
      </c>
      <c r="T531" s="28">
        <v>1093.4000000000001</v>
      </c>
      <c r="U531" s="28">
        <v>0</v>
      </c>
      <c r="V531" s="28">
        <v>0</v>
      </c>
      <c r="W531" s="28">
        <v>5.4</v>
      </c>
      <c r="X531" s="28">
        <v>0</v>
      </c>
      <c r="Y531" s="28">
        <v>0.45310504651658901</v>
      </c>
      <c r="Z531" s="28">
        <v>448.18181818181802</v>
      </c>
      <c r="AA531" s="28">
        <v>1317.0810822943099</v>
      </c>
      <c r="AB531" s="28">
        <v>0</v>
      </c>
      <c r="AC531" s="28">
        <v>0</v>
      </c>
      <c r="AD531" s="28">
        <v>0</v>
      </c>
      <c r="AE531" s="28">
        <v>0</v>
      </c>
      <c r="AF531" s="28">
        <v>0</v>
      </c>
      <c r="AG531" s="28">
        <v>0</v>
      </c>
      <c r="AH531" s="28">
        <v>0</v>
      </c>
      <c r="AI531" s="28">
        <v>1991034.5915999999</v>
      </c>
      <c r="AJ531" s="28">
        <v>0</v>
      </c>
      <c r="AK531" s="28">
        <v>5357354.8616908696</v>
      </c>
      <c r="AL531" s="28">
        <v>0</v>
      </c>
      <c r="AM531" s="28">
        <v>0</v>
      </c>
      <c r="AN531" s="28">
        <v>37511.077525437802</v>
      </c>
      <c r="AO531" s="28">
        <v>0</v>
      </c>
      <c r="AP531" s="28">
        <v>0</v>
      </c>
      <c r="AQ531" s="28">
        <v>24715.186559999998</v>
      </c>
      <c r="AR531" s="28">
        <v>991.36089621886197</v>
      </c>
      <c r="AS531" s="28">
        <v>606798.67167800001</v>
      </c>
      <c r="AT531" s="28">
        <v>2436430.7985070501</v>
      </c>
      <c r="AU531" s="28">
        <v>0</v>
      </c>
      <c r="AV531" s="28">
        <v>0</v>
      </c>
      <c r="AW531" s="28">
        <v>0</v>
      </c>
      <c r="AX531" s="28">
        <v>0</v>
      </c>
      <c r="AY531" s="28">
        <v>0</v>
      </c>
      <c r="AZ531" s="28">
        <v>0</v>
      </c>
      <c r="BA531" s="28">
        <v>0</v>
      </c>
      <c r="BB531" s="28">
        <v>0.19044148441457301</v>
      </c>
      <c r="BC531" s="28">
        <v>0</v>
      </c>
      <c r="BD531" s="28">
        <v>0.51242837100894201</v>
      </c>
      <c r="BE531" s="28">
        <v>0</v>
      </c>
      <c r="BF531" s="28">
        <v>0</v>
      </c>
      <c r="BG531" s="28">
        <v>3.5879162100311999E-3</v>
      </c>
      <c r="BH531" s="28">
        <v>0</v>
      </c>
      <c r="BI531" s="28">
        <v>0</v>
      </c>
      <c r="BJ531" s="28">
        <v>2.3639955005940001E-3</v>
      </c>
      <c r="BK531" s="29">
        <v>9.4823184621199794E-5</v>
      </c>
      <c r="BL531" s="28">
        <v>5.8039996021508403E-2</v>
      </c>
      <c r="BM531" s="28">
        <v>0.233043413659729</v>
      </c>
      <c r="BN531" s="28">
        <v>2.59522290962476E-2</v>
      </c>
      <c r="BO531" s="28">
        <v>10454836.5484575</v>
      </c>
    </row>
    <row r="532" spans="1:67" hidden="1" x14ac:dyDescent="0.25">
      <c r="A532" s="28" t="s">
        <v>195</v>
      </c>
      <c r="B532" s="28" t="s">
        <v>382</v>
      </c>
      <c r="C532" s="28">
        <v>2042</v>
      </c>
      <c r="D532" s="28">
        <v>0</v>
      </c>
      <c r="E532" s="28">
        <v>100.7886</v>
      </c>
      <c r="F532" s="28">
        <v>333.05711477941003</v>
      </c>
      <c r="G532" s="28">
        <v>681.77084039236502</v>
      </c>
      <c r="H532" s="28">
        <v>5.8665274568082397</v>
      </c>
      <c r="I532" s="28">
        <v>0</v>
      </c>
      <c r="J532" s="28">
        <v>0</v>
      </c>
      <c r="K532" s="28">
        <v>2891</v>
      </c>
      <c r="L532" s="28">
        <v>0</v>
      </c>
      <c r="M532" s="28">
        <v>0</v>
      </c>
      <c r="N532" s="28">
        <v>0</v>
      </c>
      <c r="O532" s="28">
        <v>0</v>
      </c>
      <c r="P532" s="28">
        <v>308.3</v>
      </c>
      <c r="Q532" s="28">
        <v>10509.614905980899</v>
      </c>
      <c r="R532" s="28">
        <v>0</v>
      </c>
      <c r="S532" s="28">
        <v>94</v>
      </c>
      <c r="T532" s="28">
        <v>150</v>
      </c>
      <c r="U532" s="28">
        <v>0</v>
      </c>
      <c r="V532" s="28">
        <v>0</v>
      </c>
      <c r="W532" s="28">
        <v>0</v>
      </c>
      <c r="X532" s="28">
        <v>0</v>
      </c>
      <c r="Y532" s="28">
        <v>0</v>
      </c>
      <c r="Z532" s="28">
        <v>101.818181818181</v>
      </c>
      <c r="AA532" s="28">
        <v>92</v>
      </c>
      <c r="AB532" s="28">
        <v>0</v>
      </c>
      <c r="AC532" s="28">
        <v>0</v>
      </c>
      <c r="AD532" s="28">
        <v>19679378.827932298</v>
      </c>
      <c r="AE532" s="28">
        <v>0</v>
      </c>
      <c r="AF532" s="28">
        <v>0</v>
      </c>
      <c r="AG532" s="28">
        <v>0</v>
      </c>
      <c r="AH532" s="28">
        <v>0</v>
      </c>
      <c r="AI532" s="28">
        <v>893051.88866399997</v>
      </c>
      <c r="AJ532" s="28">
        <v>0</v>
      </c>
      <c r="AK532" s="28">
        <v>44393849.049632303</v>
      </c>
      <c r="AL532" s="28">
        <v>0</v>
      </c>
      <c r="AM532" s="28">
        <v>181116.568</v>
      </c>
      <c r="AN532" s="28">
        <v>181285.9178</v>
      </c>
      <c r="AO532" s="28">
        <v>0</v>
      </c>
      <c r="AP532" s="28">
        <v>0</v>
      </c>
      <c r="AQ532" s="28">
        <v>0</v>
      </c>
      <c r="AR532" s="28">
        <v>0</v>
      </c>
      <c r="AS532" s="28">
        <v>164366.504438</v>
      </c>
      <c r="AT532" s="28">
        <v>181870.14897411401</v>
      </c>
      <c r="AU532" s="28">
        <v>0</v>
      </c>
      <c r="AV532" s="28">
        <v>0</v>
      </c>
      <c r="AW532" s="28">
        <v>0.29964831561142502</v>
      </c>
      <c r="AX532" s="28">
        <v>0</v>
      </c>
      <c r="AY532" s="28">
        <v>0</v>
      </c>
      <c r="AZ532" s="28">
        <v>0</v>
      </c>
      <c r="BA532" s="28">
        <v>0</v>
      </c>
      <c r="BB532" s="28">
        <v>1.35980661041975E-2</v>
      </c>
      <c r="BC532" s="28">
        <v>0</v>
      </c>
      <c r="BD532" s="28">
        <v>0.67596351528885701</v>
      </c>
      <c r="BE532" s="28">
        <v>0</v>
      </c>
      <c r="BF532" s="28">
        <v>2.7577737592758998E-3</v>
      </c>
      <c r="BG532" s="28">
        <v>2.7603523661903998E-3</v>
      </c>
      <c r="BH532" s="28">
        <v>0</v>
      </c>
      <c r="BI532" s="28">
        <v>0</v>
      </c>
      <c r="BJ532" s="28">
        <v>0</v>
      </c>
      <c r="BK532" s="28">
        <v>0</v>
      </c>
      <c r="BL532" s="28">
        <v>2.5027287003528999E-3</v>
      </c>
      <c r="BM532" s="28">
        <v>2.7692481697003E-3</v>
      </c>
      <c r="BN532" s="28">
        <v>20.646051640976498</v>
      </c>
      <c r="BO532" s="28">
        <v>65674918.905440703</v>
      </c>
    </row>
    <row r="533" spans="1:67" hidden="1" x14ac:dyDescent="0.25">
      <c r="A533" s="28" t="s">
        <v>146</v>
      </c>
      <c r="B533" s="28" t="s">
        <v>382</v>
      </c>
      <c r="C533" s="28">
        <v>2044</v>
      </c>
      <c r="D533" s="28">
        <v>0</v>
      </c>
      <c r="E533" s="28">
        <v>0</v>
      </c>
      <c r="F533" s="28">
        <v>233.38209760218299</v>
      </c>
      <c r="G533" s="28">
        <v>6.6680143734154998E-3</v>
      </c>
      <c r="H533" s="28">
        <v>0</v>
      </c>
      <c r="I533" s="28">
        <v>0</v>
      </c>
      <c r="J533" s="28">
        <v>0</v>
      </c>
      <c r="K533" s="28">
        <v>4312.1000000000004</v>
      </c>
      <c r="L533" s="28">
        <v>0</v>
      </c>
      <c r="M533" s="28">
        <v>0</v>
      </c>
      <c r="N533" s="28">
        <v>0</v>
      </c>
      <c r="O533" s="28">
        <v>0</v>
      </c>
      <c r="P533" s="28">
        <v>3153</v>
      </c>
      <c r="Q533" s="28">
        <v>0</v>
      </c>
      <c r="R533" s="28">
        <v>0</v>
      </c>
      <c r="S533" s="28">
        <v>9627.6212785055595</v>
      </c>
      <c r="T533" s="28">
        <v>2594.8430851640201</v>
      </c>
      <c r="U533" s="28">
        <v>5525.4</v>
      </c>
      <c r="V533" s="28">
        <v>0</v>
      </c>
      <c r="W533" s="28">
        <v>33</v>
      </c>
      <c r="X533" s="28">
        <v>0</v>
      </c>
      <c r="Y533" s="28">
        <v>1132.2239241852401</v>
      </c>
      <c r="Z533" s="28">
        <v>887.45454545454402</v>
      </c>
      <c r="AA533" s="28">
        <v>617.52205132418499</v>
      </c>
      <c r="AB533" s="28">
        <v>0</v>
      </c>
      <c r="AC533" s="28">
        <v>0</v>
      </c>
      <c r="AD533" s="28">
        <v>30191742.285119999</v>
      </c>
      <c r="AE533" s="28">
        <v>0</v>
      </c>
      <c r="AF533" s="28">
        <v>0</v>
      </c>
      <c r="AG533" s="28">
        <v>0</v>
      </c>
      <c r="AH533" s="28">
        <v>0</v>
      </c>
      <c r="AI533" s="28">
        <v>8544680.9464079998</v>
      </c>
      <c r="AJ533" s="28">
        <v>0</v>
      </c>
      <c r="AK533" s="28">
        <v>0</v>
      </c>
      <c r="AL533" s="28">
        <v>0</v>
      </c>
      <c r="AM533" s="28">
        <v>12013453.019590501</v>
      </c>
      <c r="AN533" s="28">
        <v>4504063.3216022104</v>
      </c>
      <c r="AO533" s="28">
        <v>44133880.541759998</v>
      </c>
      <c r="AP533" s="28">
        <v>0</v>
      </c>
      <c r="AQ533" s="28">
        <v>43754.640359999998</v>
      </c>
      <c r="AR533" s="28">
        <v>3072952.07406095</v>
      </c>
      <c r="AS533" s="28">
        <v>1343612.091089</v>
      </c>
      <c r="AT533" s="28">
        <v>1185327.2787504001</v>
      </c>
      <c r="AU533" s="28">
        <v>0</v>
      </c>
      <c r="AV533" s="28">
        <v>0</v>
      </c>
      <c r="AW533" s="28">
        <v>0.28744878539942798</v>
      </c>
      <c r="AX533" s="28">
        <v>0</v>
      </c>
      <c r="AY533" s="28">
        <v>0</v>
      </c>
      <c r="AZ533" s="28">
        <v>0</v>
      </c>
      <c r="BA533" s="28">
        <v>0</v>
      </c>
      <c r="BB533" s="28">
        <v>8.1351984806823499E-2</v>
      </c>
      <c r="BC533" s="28">
        <v>0</v>
      </c>
      <c r="BD533" s="28">
        <v>0</v>
      </c>
      <c r="BE533" s="28">
        <v>0</v>
      </c>
      <c r="BF533" s="28">
        <v>0.114377383270004</v>
      </c>
      <c r="BG533" s="28">
        <v>4.2882173507249197E-2</v>
      </c>
      <c r="BH533" s="28">
        <v>0.42018874687284102</v>
      </c>
      <c r="BI533" s="28">
        <v>0</v>
      </c>
      <c r="BJ533" s="28">
        <v>4.1657808642820001E-4</v>
      </c>
      <c r="BK533" s="28">
        <v>2.9256885307835101E-2</v>
      </c>
      <c r="BL533" s="28">
        <v>1.27922284174327E-2</v>
      </c>
      <c r="BM533" s="28">
        <v>1.1285234331956299E-2</v>
      </c>
      <c r="BN533" s="28">
        <v>38.3953496179467</v>
      </c>
      <c r="BO533" s="28">
        <v>105033466.198741</v>
      </c>
    </row>
    <row r="534" spans="1:67" hidden="1" x14ac:dyDescent="0.25">
      <c r="A534" s="28" t="s">
        <v>149</v>
      </c>
      <c r="B534" s="28" t="s">
        <v>382</v>
      </c>
      <c r="C534" s="28">
        <v>2044</v>
      </c>
      <c r="D534" s="28">
        <v>0</v>
      </c>
      <c r="E534" s="28">
        <v>8.5069661042647807E-2</v>
      </c>
      <c r="F534" s="28">
        <v>1.2886038452844299</v>
      </c>
      <c r="G534" s="28">
        <v>19.0286453656962</v>
      </c>
      <c r="H534" s="28">
        <v>0</v>
      </c>
      <c r="I534" s="28">
        <v>0</v>
      </c>
      <c r="J534" s="28">
        <v>8</v>
      </c>
      <c r="K534" s="28">
        <v>3525.8</v>
      </c>
      <c r="L534" s="28">
        <v>0</v>
      </c>
      <c r="M534" s="28">
        <v>0</v>
      </c>
      <c r="N534" s="28">
        <v>0</v>
      </c>
      <c r="O534" s="28">
        <v>0</v>
      </c>
      <c r="P534" s="28">
        <v>1355</v>
      </c>
      <c r="Q534" s="28">
        <v>0</v>
      </c>
      <c r="R534" s="28">
        <v>0</v>
      </c>
      <c r="S534" s="28">
        <v>6569.4995213304501</v>
      </c>
      <c r="T534" s="28">
        <v>1623.5605252283499</v>
      </c>
      <c r="U534" s="28">
        <v>1817.8</v>
      </c>
      <c r="V534" s="28">
        <v>0</v>
      </c>
      <c r="W534" s="28">
        <v>142.80000000000001</v>
      </c>
      <c r="X534" s="28">
        <v>28</v>
      </c>
      <c r="Y534" s="28">
        <v>355.900970932409</v>
      </c>
      <c r="Z534" s="28">
        <v>780.36363636363603</v>
      </c>
      <c r="AA534" s="28">
        <v>1425.42114125168</v>
      </c>
      <c r="AB534" s="28">
        <v>0</v>
      </c>
      <c r="AC534" s="28">
        <v>0</v>
      </c>
      <c r="AD534" s="28">
        <v>10942137.644160001</v>
      </c>
      <c r="AE534" s="28">
        <v>0</v>
      </c>
      <c r="AF534" s="28">
        <v>0</v>
      </c>
      <c r="AG534" s="28">
        <v>0</v>
      </c>
      <c r="AH534" s="28">
        <v>0</v>
      </c>
      <c r="AI534" s="28">
        <v>3068094.9574079998</v>
      </c>
      <c r="AJ534" s="28">
        <v>0</v>
      </c>
      <c r="AK534" s="28">
        <v>0</v>
      </c>
      <c r="AL534" s="28">
        <v>0</v>
      </c>
      <c r="AM534" s="28">
        <v>14078740.0797903</v>
      </c>
      <c r="AN534" s="28">
        <v>1969918.54837496</v>
      </c>
      <c r="AO534" s="28">
        <v>14519594.60832</v>
      </c>
      <c r="AP534" s="28">
        <v>0</v>
      </c>
      <c r="AQ534" s="28">
        <v>40276.600319999998</v>
      </c>
      <c r="AR534" s="28">
        <v>873567.63256297901</v>
      </c>
      <c r="AS534" s="28">
        <v>1149371.172184</v>
      </c>
      <c r="AT534" s="28">
        <v>3312284.6271836599</v>
      </c>
      <c r="AU534" s="28">
        <v>0</v>
      </c>
      <c r="AV534" s="28">
        <v>0</v>
      </c>
      <c r="AW534" s="28">
        <v>0.21904433557252401</v>
      </c>
      <c r="AX534" s="28">
        <v>0</v>
      </c>
      <c r="AY534" s="28">
        <v>0</v>
      </c>
      <c r="AZ534" s="28">
        <v>0</v>
      </c>
      <c r="BA534" s="28">
        <v>0</v>
      </c>
      <c r="BB534" s="28">
        <v>6.1418421452368602E-2</v>
      </c>
      <c r="BC534" s="28">
        <v>0</v>
      </c>
      <c r="BD534" s="28">
        <v>0</v>
      </c>
      <c r="BE534" s="28">
        <v>0</v>
      </c>
      <c r="BF534" s="28">
        <v>0.28183416867561201</v>
      </c>
      <c r="BG534" s="28">
        <v>3.94346620005354E-2</v>
      </c>
      <c r="BH534" s="28">
        <v>0.29065938093543398</v>
      </c>
      <c r="BI534" s="28">
        <v>0</v>
      </c>
      <c r="BJ534" s="28">
        <v>8.0627400633390004E-4</v>
      </c>
      <c r="BK534" s="28">
        <v>1.7487446043465499E-2</v>
      </c>
      <c r="BL534" s="28">
        <v>2.3008597855797199E-2</v>
      </c>
      <c r="BM534" s="28">
        <v>6.6306713457928601E-2</v>
      </c>
      <c r="BN534" s="28">
        <v>16.474662075753098</v>
      </c>
      <c r="BO534" s="28">
        <v>49953985.870304003</v>
      </c>
    </row>
    <row r="535" spans="1:67" hidden="1" x14ac:dyDescent="0.25">
      <c r="A535" s="28" t="s">
        <v>148</v>
      </c>
      <c r="B535" s="28" t="s">
        <v>382</v>
      </c>
      <c r="C535" s="28">
        <v>2044</v>
      </c>
      <c r="D535" s="28">
        <v>0</v>
      </c>
      <c r="E535" s="28">
        <v>96.205411996467504</v>
      </c>
      <c r="F535" s="28">
        <v>1291.91738055315</v>
      </c>
      <c r="G535" s="28">
        <v>2846.36154226288</v>
      </c>
      <c r="H535" s="28">
        <v>130.70817798691999</v>
      </c>
      <c r="I535" s="28">
        <v>0</v>
      </c>
      <c r="J535" s="28">
        <v>25.9</v>
      </c>
      <c r="K535" s="28">
        <v>996</v>
      </c>
      <c r="L535" s="28">
        <v>0</v>
      </c>
      <c r="M535" s="28">
        <v>0</v>
      </c>
      <c r="N535" s="28">
        <v>0</v>
      </c>
      <c r="O535" s="28">
        <v>0</v>
      </c>
      <c r="P535" s="28">
        <v>2589</v>
      </c>
      <c r="Q535" s="28">
        <v>570.96081937121198</v>
      </c>
      <c r="R535" s="28">
        <v>0</v>
      </c>
      <c r="S535" s="28">
        <v>10753.3691749809</v>
      </c>
      <c r="T535" s="28">
        <v>2299.1082435181202</v>
      </c>
      <c r="U535" s="28">
        <v>3937</v>
      </c>
      <c r="V535" s="28">
        <v>0</v>
      </c>
      <c r="W535" s="28">
        <v>6</v>
      </c>
      <c r="X535" s="28">
        <v>1471.1037780808599</v>
      </c>
      <c r="Y535" s="28">
        <v>4194.59593571596</v>
      </c>
      <c r="Z535" s="28">
        <v>3040.9090909090801</v>
      </c>
      <c r="AA535" s="28">
        <v>9550.7494479939996</v>
      </c>
      <c r="AB535" s="28">
        <v>0</v>
      </c>
      <c r="AC535" s="28">
        <v>3089.5614</v>
      </c>
      <c r="AD535" s="28">
        <v>6787045.5455999998</v>
      </c>
      <c r="AE535" s="28">
        <v>0</v>
      </c>
      <c r="AF535" s="28">
        <v>0</v>
      </c>
      <c r="AG535" s="28">
        <v>0</v>
      </c>
      <c r="AH535" s="28">
        <v>0</v>
      </c>
      <c r="AI535" s="28">
        <v>8349024.8330863304</v>
      </c>
      <c r="AJ535" s="28">
        <v>0</v>
      </c>
      <c r="AK535" s="28">
        <v>1759514.0810728101</v>
      </c>
      <c r="AL535" s="28">
        <v>0</v>
      </c>
      <c r="AM535" s="28">
        <v>14410098.084532799</v>
      </c>
      <c r="AN535" s="28">
        <v>2149848.6591343</v>
      </c>
      <c r="AO535" s="28">
        <v>31446607.972800002</v>
      </c>
      <c r="AP535" s="28">
        <v>0</v>
      </c>
      <c r="AQ535" s="28">
        <v>27461.3184</v>
      </c>
      <c r="AR535" s="28">
        <v>13384994.0704617</v>
      </c>
      <c r="AS535" s="28">
        <v>5761466.7991260001</v>
      </c>
      <c r="AT535" s="28">
        <v>26782153.965662301</v>
      </c>
      <c r="AU535" s="28">
        <v>0</v>
      </c>
      <c r="AV535" s="29">
        <v>2.7868708590702398E-5</v>
      </c>
      <c r="AW535" s="28">
        <v>6.1221050503204602E-2</v>
      </c>
      <c r="AX535" s="28">
        <v>0</v>
      </c>
      <c r="AY535" s="28">
        <v>0</v>
      </c>
      <c r="AZ535" s="28">
        <v>0</v>
      </c>
      <c r="BA535" s="28">
        <v>0</v>
      </c>
      <c r="BB535" s="28">
        <v>7.5310540871536394E-2</v>
      </c>
      <c r="BC535" s="28">
        <v>0</v>
      </c>
      <c r="BD535" s="28">
        <v>1.58713094961167E-2</v>
      </c>
      <c r="BE535" s="28">
        <v>0</v>
      </c>
      <c r="BF535" s="28">
        <v>0.12998311808313101</v>
      </c>
      <c r="BG535" s="28">
        <v>1.9392236644180699E-2</v>
      </c>
      <c r="BH535" s="28">
        <v>0.28365720576390602</v>
      </c>
      <c r="BI535" s="28">
        <v>0</v>
      </c>
      <c r="BJ535" s="28">
        <v>2.477087783418E-4</v>
      </c>
      <c r="BK535" s="28">
        <v>0.120736392951432</v>
      </c>
      <c r="BL535" s="28">
        <v>5.1970043152354803E-2</v>
      </c>
      <c r="BM535" s="28">
        <v>0.24158252504720201</v>
      </c>
      <c r="BN535" s="28">
        <v>13.9057096729685</v>
      </c>
      <c r="BO535" s="28">
        <v>110861304.891276</v>
      </c>
    </row>
    <row r="536" spans="1:67" x14ac:dyDescent="0.25">
      <c r="A536" s="28" t="s">
        <v>150</v>
      </c>
      <c r="B536" s="28" t="s">
        <v>382</v>
      </c>
      <c r="C536" s="28">
        <v>2044</v>
      </c>
      <c r="D536" s="28">
        <v>0</v>
      </c>
      <c r="E536" s="28">
        <v>439.67599036498399</v>
      </c>
      <c r="F536" s="28">
        <v>1.2298021783380699</v>
      </c>
      <c r="G536" s="28">
        <v>5386.2275610392699</v>
      </c>
      <c r="H536" s="28">
        <v>165.301858524018</v>
      </c>
      <c r="I536" s="28">
        <v>0</v>
      </c>
      <c r="J536" s="28">
        <v>103.6</v>
      </c>
      <c r="K536" s="28">
        <v>0</v>
      </c>
      <c r="L536" s="28">
        <v>0</v>
      </c>
      <c r="M536" s="28">
        <v>0</v>
      </c>
      <c r="N536" s="28">
        <v>6510.7072659999903</v>
      </c>
      <c r="O536" s="28">
        <v>0</v>
      </c>
      <c r="P536" s="28">
        <v>10957.15</v>
      </c>
      <c r="Q536" s="28">
        <v>19530.9839540881</v>
      </c>
      <c r="R536" s="28">
        <v>0</v>
      </c>
      <c r="S536" s="28">
        <v>19582.7</v>
      </c>
      <c r="T536" s="28">
        <v>11059.374886940501</v>
      </c>
      <c r="U536" s="28">
        <v>0</v>
      </c>
      <c r="V536" s="28">
        <v>0</v>
      </c>
      <c r="W536" s="28">
        <v>331.6</v>
      </c>
      <c r="X536" s="28">
        <v>13312.2301323874</v>
      </c>
      <c r="Y536" s="28">
        <v>6753.7365611212099</v>
      </c>
      <c r="Z536" s="30">
        <v>20736.4545454545</v>
      </c>
      <c r="AA536" s="28">
        <v>42845.326868745004</v>
      </c>
      <c r="AB536" s="28">
        <v>0</v>
      </c>
      <c r="AC536" s="28">
        <v>221051.08439999999</v>
      </c>
      <c r="AD536" s="28">
        <v>0</v>
      </c>
      <c r="AE536" s="28">
        <v>0</v>
      </c>
      <c r="AF536" s="28">
        <v>0</v>
      </c>
      <c r="AG536" s="28">
        <v>46695991.587298699</v>
      </c>
      <c r="AH536" s="28">
        <v>0</v>
      </c>
      <c r="AI536" s="28">
        <v>33926131.930193298</v>
      </c>
      <c r="AJ536" s="28">
        <v>0</v>
      </c>
      <c r="AK536" s="28">
        <v>55804698.788070701</v>
      </c>
      <c r="AL536" s="28">
        <v>0</v>
      </c>
      <c r="AM536" s="28">
        <v>10292667.119999999</v>
      </c>
      <c r="AN536" s="28">
        <v>5810179.4405759303</v>
      </c>
      <c r="AO536" s="28">
        <v>0</v>
      </c>
      <c r="AP536" s="28">
        <v>0</v>
      </c>
      <c r="AQ536" s="28">
        <v>913243.59935999999</v>
      </c>
      <c r="AR536" s="28">
        <v>18554812.4206319</v>
      </c>
      <c r="AS536" s="28">
        <v>36054819.726386897</v>
      </c>
      <c r="AT536" s="28">
        <v>117995454.35542201</v>
      </c>
      <c r="AU536" s="28">
        <v>0</v>
      </c>
      <c r="AV536" s="28">
        <v>6.7751165599229998E-4</v>
      </c>
      <c r="AW536" s="28">
        <v>0</v>
      </c>
      <c r="AX536" s="28">
        <v>0</v>
      </c>
      <c r="AY536" s="28">
        <v>0</v>
      </c>
      <c r="AZ536" s="28">
        <v>0.14312111914938799</v>
      </c>
      <c r="BA536" s="28">
        <v>0</v>
      </c>
      <c r="BB536" s="28">
        <v>0.10398207223379199</v>
      </c>
      <c r="BC536" s="28">
        <v>0</v>
      </c>
      <c r="BD536" s="28">
        <v>0.171038898047849</v>
      </c>
      <c r="BE536" s="28">
        <v>0</v>
      </c>
      <c r="BF536" s="28">
        <v>3.1546562931264302E-2</v>
      </c>
      <c r="BG536" s="28">
        <v>1.7807939305440799E-2</v>
      </c>
      <c r="BH536" s="28">
        <v>0</v>
      </c>
      <c r="BI536" s="28">
        <v>0</v>
      </c>
      <c r="BJ536" s="28">
        <v>2.7990506583860002E-3</v>
      </c>
      <c r="BK536" s="28">
        <v>5.6869667587702101E-2</v>
      </c>
      <c r="BL536" s="28">
        <v>0.110506404823267</v>
      </c>
      <c r="BM536" s="28">
        <v>0.361650773606916</v>
      </c>
      <c r="BN536" s="28">
        <v>7.23182880799129</v>
      </c>
      <c r="BO536" s="28">
        <v>326269050.05233997</v>
      </c>
    </row>
    <row r="537" spans="1:67" hidden="1" x14ac:dyDescent="0.25">
      <c r="A537" s="28" t="s">
        <v>151</v>
      </c>
      <c r="B537" s="28" t="s">
        <v>382</v>
      </c>
      <c r="C537" s="28">
        <v>2044</v>
      </c>
      <c r="D537" s="28">
        <v>0</v>
      </c>
      <c r="E537" s="28">
        <v>404.98140000000001</v>
      </c>
      <c r="F537" s="28">
        <v>272.26868545785601</v>
      </c>
      <c r="G537" s="28">
        <v>374.88637095969801</v>
      </c>
      <c r="H537" s="28">
        <v>3.9985734462771004E-3</v>
      </c>
      <c r="I537" s="28">
        <v>0</v>
      </c>
      <c r="J537" s="28">
        <v>17.600000000000001</v>
      </c>
      <c r="K537" s="28">
        <v>1386</v>
      </c>
      <c r="L537" s="28">
        <v>0</v>
      </c>
      <c r="M537" s="28">
        <v>0</v>
      </c>
      <c r="N537" s="28">
        <v>0</v>
      </c>
      <c r="O537" s="28">
        <v>0</v>
      </c>
      <c r="P537" s="28">
        <v>672.21</v>
      </c>
      <c r="Q537" s="28">
        <v>10876.1535301036</v>
      </c>
      <c r="R537" s="28">
        <v>0</v>
      </c>
      <c r="S537" s="28">
        <v>3221.6</v>
      </c>
      <c r="T537" s="28">
        <v>2702.6434713088602</v>
      </c>
      <c r="U537" s="28">
        <v>0</v>
      </c>
      <c r="V537" s="28">
        <v>0</v>
      </c>
      <c r="W537" s="28">
        <v>23.7</v>
      </c>
      <c r="X537" s="28">
        <v>882.44494206867</v>
      </c>
      <c r="Y537" s="28">
        <v>1307.38994717079</v>
      </c>
      <c r="Z537" s="28">
        <v>2603.8181818181802</v>
      </c>
      <c r="AA537" s="28">
        <v>2499.3328381350502</v>
      </c>
      <c r="AB537" s="28">
        <v>0</v>
      </c>
      <c r="AC537" s="28">
        <v>9250.56</v>
      </c>
      <c r="AD537" s="28">
        <v>9829684.9727999996</v>
      </c>
      <c r="AE537" s="28">
        <v>0</v>
      </c>
      <c r="AF537" s="28">
        <v>0</v>
      </c>
      <c r="AG537" s="28">
        <v>0</v>
      </c>
      <c r="AH537" s="28">
        <v>0</v>
      </c>
      <c r="AI537" s="28">
        <v>1711482.5482656001</v>
      </c>
      <c r="AJ537" s="28">
        <v>0</v>
      </c>
      <c r="AK537" s="28">
        <v>41420759.086204901</v>
      </c>
      <c r="AL537" s="28">
        <v>0</v>
      </c>
      <c r="AM537" s="28">
        <v>3197079.9644292798</v>
      </c>
      <c r="AN537" s="28">
        <v>1398158.93371993</v>
      </c>
      <c r="AO537" s="28">
        <v>0</v>
      </c>
      <c r="AP537" s="28">
        <v>0</v>
      </c>
      <c r="AQ537" s="28">
        <v>37979.82432</v>
      </c>
      <c r="AR537" s="28">
        <v>3746517.93680795</v>
      </c>
      <c r="AS537" s="28">
        <v>4446319.1382379998</v>
      </c>
      <c r="AT537" s="28">
        <v>6234525.7632498704</v>
      </c>
      <c r="AU537" s="28">
        <v>0</v>
      </c>
      <c r="AV537" s="28">
        <v>1.284233533006E-4</v>
      </c>
      <c r="AW537" s="28">
        <v>0.13646320937286999</v>
      </c>
      <c r="AX537" s="28">
        <v>0</v>
      </c>
      <c r="AY537" s="28">
        <v>0</v>
      </c>
      <c r="AZ537" s="28">
        <v>0</v>
      </c>
      <c r="BA537" s="28">
        <v>0</v>
      </c>
      <c r="BB537" s="28">
        <v>2.3760110519132301E-2</v>
      </c>
      <c r="BC537" s="28">
        <v>0</v>
      </c>
      <c r="BD537" s="28">
        <v>0.57503467661526697</v>
      </c>
      <c r="BE537" s="28">
        <v>0</v>
      </c>
      <c r="BF537" s="28">
        <v>4.4384310766314002E-2</v>
      </c>
      <c r="BG537" s="28">
        <v>1.9410312317915901E-2</v>
      </c>
      <c r="BH537" s="28">
        <v>0</v>
      </c>
      <c r="BI537" s="28">
        <v>0</v>
      </c>
      <c r="BJ537" s="28">
        <v>5.2726498687049998E-4</v>
      </c>
      <c r="BK537" s="28">
        <v>5.2012029179425802E-2</v>
      </c>
      <c r="BL537" s="28">
        <v>6.1727205010023399E-2</v>
      </c>
      <c r="BM537" s="28">
        <v>8.65524578788789E-2</v>
      </c>
      <c r="BN537" s="28">
        <v>11.714790793051799</v>
      </c>
      <c r="BO537" s="28">
        <v>72031758.728035599</v>
      </c>
    </row>
    <row r="538" spans="1:67" hidden="1" x14ac:dyDescent="0.25">
      <c r="A538" s="28" t="s">
        <v>152</v>
      </c>
      <c r="B538" s="28" t="s">
        <v>382</v>
      </c>
      <c r="C538" s="28">
        <v>2044</v>
      </c>
      <c r="D538" s="28">
        <v>0</v>
      </c>
      <c r="E538" s="28">
        <v>0</v>
      </c>
      <c r="F538" s="28">
        <v>59.631588525272797</v>
      </c>
      <c r="G538" s="28">
        <v>134.69649652748001</v>
      </c>
      <c r="H538" s="28">
        <v>4.6020758528539698</v>
      </c>
      <c r="I538" s="28">
        <v>0</v>
      </c>
      <c r="J538" s="28">
        <v>37.5</v>
      </c>
      <c r="K538" s="28">
        <v>0</v>
      </c>
      <c r="L538" s="28">
        <v>0</v>
      </c>
      <c r="M538" s="28">
        <v>0</v>
      </c>
      <c r="N538" s="28">
        <v>0</v>
      </c>
      <c r="O538" s="28">
        <v>0</v>
      </c>
      <c r="P538" s="28">
        <v>124</v>
      </c>
      <c r="Q538" s="28">
        <v>462.69630000000001</v>
      </c>
      <c r="R538" s="28">
        <v>0</v>
      </c>
      <c r="S538" s="28">
        <v>3949.1</v>
      </c>
      <c r="T538" s="28">
        <v>1005.5</v>
      </c>
      <c r="U538" s="28">
        <v>2073.1</v>
      </c>
      <c r="V538" s="28">
        <v>0</v>
      </c>
      <c r="W538" s="28">
        <v>328.20764308323299</v>
      </c>
      <c r="X538" s="28">
        <v>0</v>
      </c>
      <c r="Y538" s="28">
        <v>5.9206233879909602</v>
      </c>
      <c r="Z538" s="28">
        <v>1138.0909090909099</v>
      </c>
      <c r="AA538" s="28">
        <v>1357.8827507242299</v>
      </c>
      <c r="AB538" s="28">
        <v>0</v>
      </c>
      <c r="AC538" s="28">
        <v>90666</v>
      </c>
      <c r="AD538" s="28">
        <v>0</v>
      </c>
      <c r="AE538" s="28">
        <v>0</v>
      </c>
      <c r="AF538" s="28">
        <v>0</v>
      </c>
      <c r="AG538" s="28">
        <v>0</v>
      </c>
      <c r="AH538" s="28">
        <v>0</v>
      </c>
      <c r="AI538" s="28">
        <v>477671.07009599998</v>
      </c>
      <c r="AJ538" s="28">
        <v>0</v>
      </c>
      <c r="AK538" s="28">
        <v>1441298.49461245</v>
      </c>
      <c r="AL538" s="28">
        <v>0</v>
      </c>
      <c r="AM538" s="28">
        <v>14247174.282530099</v>
      </c>
      <c r="AN538" s="28">
        <v>282336.43377276399</v>
      </c>
      <c r="AO538" s="28">
        <v>16558791.716639999</v>
      </c>
      <c r="AP538" s="28">
        <v>0</v>
      </c>
      <c r="AQ538" s="28">
        <v>71399.427840000004</v>
      </c>
      <c r="AR538" s="28">
        <v>6431.5954009007901</v>
      </c>
      <c r="AS538" s="28">
        <v>1558116.8056350001</v>
      </c>
      <c r="AT538" s="28">
        <v>2586600.7866265401</v>
      </c>
      <c r="AU538" s="28">
        <v>0</v>
      </c>
      <c r="AV538" s="28">
        <v>2.4293895452061E-3</v>
      </c>
      <c r="AW538" s="28">
        <v>0</v>
      </c>
      <c r="AX538" s="28">
        <v>0</v>
      </c>
      <c r="AY538" s="28">
        <v>0</v>
      </c>
      <c r="AZ538" s="28">
        <v>0</v>
      </c>
      <c r="BA538" s="28">
        <v>0</v>
      </c>
      <c r="BB538" s="28">
        <v>1.27991651086254E-2</v>
      </c>
      <c r="BC538" s="28">
        <v>0</v>
      </c>
      <c r="BD538" s="28">
        <v>3.8619498977927699E-2</v>
      </c>
      <c r="BE538" s="28">
        <v>0</v>
      </c>
      <c r="BF538" s="28">
        <v>0.381752103883571</v>
      </c>
      <c r="BG538" s="28">
        <v>7.5651862929690004E-3</v>
      </c>
      <c r="BH538" s="28">
        <v>0.44369174197219002</v>
      </c>
      <c r="BI538" s="28">
        <v>0</v>
      </c>
      <c r="BJ538" s="28">
        <v>1.9131430032005999E-3</v>
      </c>
      <c r="BK538" s="28">
        <v>1.7233417847859999E-4</v>
      </c>
      <c r="BL538" s="28">
        <v>4.17496379879954E-2</v>
      </c>
      <c r="BM538" s="28">
        <v>6.9307799049835694E-2</v>
      </c>
      <c r="BN538" s="28">
        <v>5.3673474082375296</v>
      </c>
      <c r="BO538" s="28">
        <v>37320486.613153704</v>
      </c>
    </row>
    <row r="539" spans="1:67" hidden="1" x14ac:dyDescent="0.25">
      <c r="A539" s="28" t="s">
        <v>153</v>
      </c>
      <c r="B539" s="28" t="s">
        <v>382</v>
      </c>
      <c r="C539" s="28">
        <v>2044</v>
      </c>
      <c r="D539" s="28">
        <v>0</v>
      </c>
      <c r="E539" s="28">
        <v>0</v>
      </c>
      <c r="F539" s="28">
        <v>8.6101325984116102</v>
      </c>
      <c r="G539" s="28">
        <v>9.71291160105892</v>
      </c>
      <c r="H539" s="28">
        <v>0</v>
      </c>
      <c r="I539" s="28">
        <v>0</v>
      </c>
      <c r="J539" s="28">
        <v>0</v>
      </c>
      <c r="K539" s="28">
        <v>410</v>
      </c>
      <c r="L539" s="28">
        <v>0</v>
      </c>
      <c r="M539" s="28">
        <v>0</v>
      </c>
      <c r="N539" s="28">
        <v>0</v>
      </c>
      <c r="O539" s="28">
        <v>0</v>
      </c>
      <c r="P539" s="28">
        <v>0</v>
      </c>
      <c r="Q539" s="28">
        <v>28.528199999999998</v>
      </c>
      <c r="R539" s="28">
        <v>0</v>
      </c>
      <c r="S539" s="28">
        <v>1504</v>
      </c>
      <c r="T539" s="28">
        <v>142</v>
      </c>
      <c r="U539" s="28">
        <v>0</v>
      </c>
      <c r="V539" s="28">
        <v>0</v>
      </c>
      <c r="W539" s="28">
        <v>488.9</v>
      </c>
      <c r="X539" s="28">
        <v>0</v>
      </c>
      <c r="Y539" s="28">
        <v>24.0012382809619</v>
      </c>
      <c r="Z539" s="28">
        <v>447.36363636363598</v>
      </c>
      <c r="AA539" s="28">
        <v>1675.4523605976899</v>
      </c>
      <c r="AB539" s="28">
        <v>0</v>
      </c>
      <c r="AC539" s="28">
        <v>0</v>
      </c>
      <c r="AD539" s="28">
        <v>0</v>
      </c>
      <c r="AE539" s="28">
        <v>0</v>
      </c>
      <c r="AF539" s="28">
        <v>0</v>
      </c>
      <c r="AG539" s="28">
        <v>0</v>
      </c>
      <c r="AH539" s="28">
        <v>0</v>
      </c>
      <c r="AI539" s="28">
        <v>0</v>
      </c>
      <c r="AJ539" s="28">
        <v>0</v>
      </c>
      <c r="AK539" s="28">
        <v>83937.704092927699</v>
      </c>
      <c r="AL539" s="28">
        <v>0</v>
      </c>
      <c r="AM539" s="28">
        <v>494791.23499999999</v>
      </c>
      <c r="AN539" s="28">
        <v>4484</v>
      </c>
      <c r="AO539" s="28">
        <v>0</v>
      </c>
      <c r="AP539" s="28">
        <v>0</v>
      </c>
      <c r="AQ539" s="28">
        <v>45768.864000000001</v>
      </c>
      <c r="AR539" s="28">
        <v>52398.127923559499</v>
      </c>
      <c r="AS539" s="28">
        <v>648810.25872599997</v>
      </c>
      <c r="AT539" s="28">
        <v>3288003.0469399299</v>
      </c>
      <c r="AU539" s="28">
        <v>0</v>
      </c>
      <c r="AV539" s="28">
        <v>0</v>
      </c>
      <c r="AW539" s="28">
        <v>0</v>
      </c>
      <c r="AX539" s="28">
        <v>0</v>
      </c>
      <c r="AY539" s="28">
        <v>0</v>
      </c>
      <c r="AZ539" s="28">
        <v>0</v>
      </c>
      <c r="BA539" s="28">
        <v>0</v>
      </c>
      <c r="BB539" s="28">
        <v>0</v>
      </c>
      <c r="BC539" s="28">
        <v>0</v>
      </c>
      <c r="BD539" s="28">
        <v>1.8175442167774201E-2</v>
      </c>
      <c r="BE539" s="28">
        <v>0</v>
      </c>
      <c r="BF539" s="28">
        <v>0.107139569446739</v>
      </c>
      <c r="BG539" s="28">
        <v>9.7094248122469998E-4</v>
      </c>
      <c r="BH539" s="28">
        <v>0</v>
      </c>
      <c r="BI539" s="28">
        <v>0</v>
      </c>
      <c r="BJ539" s="28">
        <v>9.9105562834523007E-3</v>
      </c>
      <c r="BK539" s="28">
        <v>1.13460232688749E-2</v>
      </c>
      <c r="BL539" s="28">
        <v>0.140490062990973</v>
      </c>
      <c r="BM539" s="28">
        <v>0.71196740336095998</v>
      </c>
      <c r="BN539" s="28">
        <v>0.184017301070001</v>
      </c>
      <c r="BO539" s="28">
        <v>4618193.2366824197</v>
      </c>
    </row>
    <row r="540" spans="1:67" hidden="1" x14ac:dyDescent="0.25">
      <c r="A540" s="28" t="s">
        <v>154</v>
      </c>
      <c r="B540" s="28" t="s">
        <v>382</v>
      </c>
      <c r="C540" s="28">
        <v>2044</v>
      </c>
      <c r="D540" s="28">
        <v>0</v>
      </c>
      <c r="E540" s="28">
        <v>789.79312251899</v>
      </c>
      <c r="F540" s="28">
        <v>2.3437031563409199</v>
      </c>
      <c r="G540" s="28">
        <v>1292.1145184999</v>
      </c>
      <c r="H540" s="28">
        <v>73.928584225797593</v>
      </c>
      <c r="I540" s="28">
        <v>0</v>
      </c>
      <c r="J540" s="28">
        <v>207.4</v>
      </c>
      <c r="K540" s="28">
        <v>6109</v>
      </c>
      <c r="L540" s="28">
        <v>0</v>
      </c>
      <c r="M540" s="28">
        <v>0</v>
      </c>
      <c r="N540" s="28">
        <v>0</v>
      </c>
      <c r="O540" s="28">
        <v>0</v>
      </c>
      <c r="P540" s="28">
        <v>55</v>
      </c>
      <c r="Q540" s="28">
        <v>0</v>
      </c>
      <c r="R540" s="28">
        <v>0</v>
      </c>
      <c r="S540" s="28">
        <v>38920.611815138502</v>
      </c>
      <c r="T540" s="28">
        <v>7285.1</v>
      </c>
      <c r="U540" s="28">
        <v>3626</v>
      </c>
      <c r="V540" s="28">
        <v>0</v>
      </c>
      <c r="W540" s="28">
        <v>1381.98122445392</v>
      </c>
      <c r="X540" s="28">
        <v>0</v>
      </c>
      <c r="Y540" s="28">
        <v>11289.7522796875</v>
      </c>
      <c r="Z540" s="28">
        <v>10245.272727272701</v>
      </c>
      <c r="AA540" s="28">
        <v>13819.0694669843</v>
      </c>
      <c r="AB540" s="28">
        <v>0</v>
      </c>
      <c r="AC540" s="28">
        <v>109009.44</v>
      </c>
      <c r="AD540" s="28">
        <v>19337227.8776417</v>
      </c>
      <c r="AE540" s="28">
        <v>0</v>
      </c>
      <c r="AF540" s="28">
        <v>0</v>
      </c>
      <c r="AG540" s="28">
        <v>0</v>
      </c>
      <c r="AH540" s="28">
        <v>0</v>
      </c>
      <c r="AI540" s="28">
        <v>201578.50547999999</v>
      </c>
      <c r="AJ540" s="28">
        <v>0</v>
      </c>
      <c r="AK540" s="28">
        <v>0</v>
      </c>
      <c r="AL540" s="28">
        <v>0</v>
      </c>
      <c r="AM540" s="28">
        <v>150351937.07533601</v>
      </c>
      <c r="AN540" s="28">
        <v>3829048.56</v>
      </c>
      <c r="AO540" s="28">
        <v>28962509.654399998</v>
      </c>
      <c r="AP540" s="28">
        <v>0</v>
      </c>
      <c r="AQ540" s="28">
        <v>1451549.59717298</v>
      </c>
      <c r="AR540" s="28">
        <v>30073027.999774698</v>
      </c>
      <c r="AS540" s="28">
        <v>16332463.133633999</v>
      </c>
      <c r="AT540" s="28">
        <v>32975587.168326698</v>
      </c>
      <c r="AU540" s="28">
        <v>0</v>
      </c>
      <c r="AV540" s="28">
        <v>3.8434498998849998E-4</v>
      </c>
      <c r="AW540" s="28">
        <v>6.8179110497578604E-2</v>
      </c>
      <c r="AX540" s="28">
        <v>0</v>
      </c>
      <c r="AY540" s="28">
        <v>0</v>
      </c>
      <c r="AZ540" s="28">
        <v>0</v>
      </c>
      <c r="BA540" s="28">
        <v>0</v>
      </c>
      <c r="BB540" s="28">
        <v>7.1072458193179998E-4</v>
      </c>
      <c r="BC540" s="28">
        <v>0</v>
      </c>
      <c r="BD540" s="28">
        <v>0</v>
      </c>
      <c r="BE540" s="28">
        <v>0</v>
      </c>
      <c r="BF540" s="28">
        <v>0.53011017898985902</v>
      </c>
      <c r="BG540" s="28">
        <v>1.35004420760165E-2</v>
      </c>
      <c r="BH540" s="28">
        <v>0.102115885405563</v>
      </c>
      <c r="BI540" s="28">
        <v>0</v>
      </c>
      <c r="BJ540" s="28">
        <v>5.1178669975129997E-3</v>
      </c>
      <c r="BK540" s="28">
        <v>0.106031345959577</v>
      </c>
      <c r="BL540" s="28">
        <v>5.7584924567867297E-2</v>
      </c>
      <c r="BM540" s="28">
        <v>0.116265175934104</v>
      </c>
      <c r="BN540" s="28">
        <v>77.158168536178195</v>
      </c>
      <c r="BO540" s="28">
        <v>283623939.01176602</v>
      </c>
    </row>
    <row r="541" spans="1:67" hidden="1" x14ac:dyDescent="0.25">
      <c r="A541" s="28" t="s">
        <v>155</v>
      </c>
      <c r="B541" s="28" t="s">
        <v>382</v>
      </c>
      <c r="C541" s="28">
        <v>2044</v>
      </c>
      <c r="D541" s="28">
        <v>0</v>
      </c>
      <c r="E541" s="28">
        <v>113.21687748100901</v>
      </c>
      <c r="F541" s="28">
        <v>12.863241757970099</v>
      </c>
      <c r="G541" s="28">
        <v>846.44933348008794</v>
      </c>
      <c r="H541" s="28">
        <v>0</v>
      </c>
      <c r="I541" s="28">
        <v>0</v>
      </c>
      <c r="J541" s="28">
        <v>240.4</v>
      </c>
      <c r="K541" s="28">
        <v>8391.6</v>
      </c>
      <c r="L541" s="28">
        <v>0</v>
      </c>
      <c r="M541" s="28">
        <v>0</v>
      </c>
      <c r="N541" s="28">
        <v>0</v>
      </c>
      <c r="O541" s="28">
        <v>0</v>
      </c>
      <c r="P541" s="28">
        <v>2275</v>
      </c>
      <c r="Q541" s="28">
        <v>0</v>
      </c>
      <c r="R541" s="28">
        <v>0</v>
      </c>
      <c r="S541" s="28">
        <v>11577.829388509999</v>
      </c>
      <c r="T541" s="28">
        <v>6856.4</v>
      </c>
      <c r="U541" s="28">
        <v>6261</v>
      </c>
      <c r="V541" s="28">
        <v>0</v>
      </c>
      <c r="W541" s="28">
        <v>836.1</v>
      </c>
      <c r="X541" s="28">
        <v>1879.4106647763799</v>
      </c>
      <c r="Y541" s="28">
        <v>742.52269722435801</v>
      </c>
      <c r="Z541" s="28">
        <v>1210.8181818181799</v>
      </c>
      <c r="AA541" s="28">
        <v>5142.1883989677699</v>
      </c>
      <c r="AB541" s="28">
        <v>0</v>
      </c>
      <c r="AC541" s="28">
        <v>126354.24000000001</v>
      </c>
      <c r="AD541" s="28">
        <v>11462292.4224</v>
      </c>
      <c r="AE541" s="28">
        <v>0</v>
      </c>
      <c r="AF541" s="28">
        <v>0</v>
      </c>
      <c r="AG541" s="28">
        <v>0</v>
      </c>
      <c r="AH541" s="28">
        <v>0</v>
      </c>
      <c r="AI541" s="28">
        <v>3383898.9369120002</v>
      </c>
      <c r="AJ541" s="28">
        <v>0</v>
      </c>
      <c r="AK541" s="28">
        <v>0</v>
      </c>
      <c r="AL541" s="28">
        <v>0</v>
      </c>
      <c r="AM541" s="28">
        <v>45023620.231119096</v>
      </c>
      <c r="AN541" s="28">
        <v>74566.043959999995</v>
      </c>
      <c r="AO541" s="28">
        <v>50009451.998400003</v>
      </c>
      <c r="AP541" s="28">
        <v>0</v>
      </c>
      <c r="AQ541" s="28">
        <v>618917.06747999997</v>
      </c>
      <c r="AR541" s="28">
        <v>1756064.9614476301</v>
      </c>
      <c r="AS541" s="28">
        <v>1857770.2144899999</v>
      </c>
      <c r="AT541" s="28">
        <v>11206230.3016674</v>
      </c>
      <c r="AU541" s="28">
        <v>0</v>
      </c>
      <c r="AV541" s="28">
        <v>1.0066529567233E-3</v>
      </c>
      <c r="AW541" s="28">
        <v>9.1319061060682397E-2</v>
      </c>
      <c r="AX541" s="28">
        <v>0</v>
      </c>
      <c r="AY541" s="28">
        <v>0</v>
      </c>
      <c r="AZ541" s="28">
        <v>0</v>
      </c>
      <c r="BA541" s="28">
        <v>0</v>
      </c>
      <c r="BB541" s="28">
        <v>2.69592209180738E-2</v>
      </c>
      <c r="BC541" s="28">
        <v>0</v>
      </c>
      <c r="BD541" s="28">
        <v>0</v>
      </c>
      <c r="BE541" s="28">
        <v>0</v>
      </c>
      <c r="BF541" s="28">
        <v>0.35869916536273999</v>
      </c>
      <c r="BG541" s="28">
        <v>5.9406101942830001E-4</v>
      </c>
      <c r="BH541" s="28">
        <v>0.39842084221551799</v>
      </c>
      <c r="BI541" s="28">
        <v>0</v>
      </c>
      <c r="BJ541" s="28">
        <v>4.9308570566784999E-3</v>
      </c>
      <c r="BK541" s="28">
        <v>1.3990412871301001E-2</v>
      </c>
      <c r="BL541" s="28">
        <v>1.4800689548121601E-2</v>
      </c>
      <c r="BM541" s="28">
        <v>8.9279036990732405E-2</v>
      </c>
      <c r="BN541" s="28">
        <v>28.333032787294201</v>
      </c>
      <c r="BO541" s="28">
        <v>125519166.41787601</v>
      </c>
    </row>
    <row r="542" spans="1:67" hidden="1" x14ac:dyDescent="0.25">
      <c r="A542" s="28" t="s">
        <v>160</v>
      </c>
      <c r="B542" s="28" t="s">
        <v>382</v>
      </c>
      <c r="C542" s="28">
        <v>2044</v>
      </c>
      <c r="D542" s="28">
        <v>0</v>
      </c>
      <c r="E542" s="28">
        <v>0.82449999999984502</v>
      </c>
      <c r="F542" s="28">
        <v>1580.2477757465299</v>
      </c>
      <c r="G542" s="28">
        <v>136.79415934516999</v>
      </c>
      <c r="H542" s="28">
        <v>0</v>
      </c>
      <c r="I542" s="28">
        <v>0</v>
      </c>
      <c r="J542" s="28">
        <v>1</v>
      </c>
      <c r="K542" s="28">
        <v>4208.3999999999996</v>
      </c>
      <c r="L542" s="28">
        <v>0</v>
      </c>
      <c r="M542" s="28">
        <v>0</v>
      </c>
      <c r="N542" s="28">
        <v>0</v>
      </c>
      <c r="O542" s="28">
        <v>0</v>
      </c>
      <c r="P542" s="28">
        <v>193.4</v>
      </c>
      <c r="Q542" s="28">
        <v>16627.372661871999</v>
      </c>
      <c r="R542" s="28">
        <v>0</v>
      </c>
      <c r="S542" s="28">
        <v>1704.4</v>
      </c>
      <c r="T542" s="28">
        <v>319.29999999999899</v>
      </c>
      <c r="U542" s="28">
        <v>0</v>
      </c>
      <c r="V542" s="28">
        <v>0</v>
      </c>
      <c r="W542" s="28">
        <v>444.9</v>
      </c>
      <c r="X542" s="28">
        <v>0</v>
      </c>
      <c r="Y542" s="28">
        <v>1225.5279065695299</v>
      </c>
      <c r="Z542" s="28">
        <v>735.72727272727298</v>
      </c>
      <c r="AA542" s="28">
        <v>8390.0181697902499</v>
      </c>
      <c r="AB542" s="28">
        <v>0</v>
      </c>
      <c r="AC542" s="28">
        <v>830.62</v>
      </c>
      <c r="AD542" s="28">
        <v>23659656.087727901</v>
      </c>
      <c r="AE542" s="28">
        <v>0</v>
      </c>
      <c r="AF542" s="28">
        <v>0</v>
      </c>
      <c r="AG542" s="28">
        <v>0</v>
      </c>
      <c r="AH542" s="28">
        <v>0</v>
      </c>
      <c r="AI542" s="28">
        <v>1160590.6363679999</v>
      </c>
      <c r="AJ542" s="28">
        <v>0</v>
      </c>
      <c r="AK542" s="28">
        <v>65796796.692894503</v>
      </c>
      <c r="AL542" s="28">
        <v>0</v>
      </c>
      <c r="AM542" s="28">
        <v>863778.5392</v>
      </c>
      <c r="AN542" s="28">
        <v>2261</v>
      </c>
      <c r="AO542" s="28">
        <v>0</v>
      </c>
      <c r="AP542" s="28">
        <v>0</v>
      </c>
      <c r="AQ542" s="28">
        <v>69568.673279999901</v>
      </c>
      <c r="AR542" s="28">
        <v>3038306.7536510602</v>
      </c>
      <c r="AS542" s="28">
        <v>1053405.842124</v>
      </c>
      <c r="AT542" s="28">
        <v>17902122.256587401</v>
      </c>
      <c r="AU542" s="28">
        <v>0</v>
      </c>
      <c r="AV542" s="29">
        <v>7.3151882510361002E-6</v>
      </c>
      <c r="AW542" s="28">
        <v>0.20836825291529501</v>
      </c>
      <c r="AX542" s="28">
        <v>0</v>
      </c>
      <c r="AY542" s="28">
        <v>0</v>
      </c>
      <c r="AZ542" s="28">
        <v>0</v>
      </c>
      <c r="BA542" s="28">
        <v>0</v>
      </c>
      <c r="BB542" s="28">
        <v>1.0221207035012E-2</v>
      </c>
      <c r="BC542" s="28">
        <v>0</v>
      </c>
      <c r="BD542" s="28">
        <v>0.57946588587280901</v>
      </c>
      <c r="BE542" s="28">
        <v>0</v>
      </c>
      <c r="BF542" s="28">
        <v>7.6072122287603999E-3</v>
      </c>
      <c r="BG542" s="29">
        <v>1.9912403548665599E-5</v>
      </c>
      <c r="BH542" s="28">
        <v>0</v>
      </c>
      <c r="BI542" s="28">
        <v>0</v>
      </c>
      <c r="BJ542" s="28">
        <v>6.126844302063E-4</v>
      </c>
      <c r="BK542" s="28">
        <v>2.6758067307977002E-2</v>
      </c>
      <c r="BL542" s="28">
        <v>9.2772411450221005E-3</v>
      </c>
      <c r="BM542" s="28">
        <v>0.15766222147311701</v>
      </c>
      <c r="BN542" s="28">
        <v>24.829433555584</v>
      </c>
      <c r="BO542" s="28">
        <v>113547317.101833</v>
      </c>
    </row>
    <row r="543" spans="1:67" hidden="1" x14ac:dyDescent="0.25">
      <c r="A543" s="28" t="s">
        <v>157</v>
      </c>
      <c r="B543" s="28" t="s">
        <v>382</v>
      </c>
      <c r="C543" s="28">
        <v>2044</v>
      </c>
      <c r="D543" s="28">
        <v>0</v>
      </c>
      <c r="E543" s="28">
        <v>0</v>
      </c>
      <c r="F543" s="28">
        <v>353.981882840026</v>
      </c>
      <c r="G543" s="28">
        <v>0</v>
      </c>
      <c r="H543" s="28">
        <v>0</v>
      </c>
      <c r="I543" s="28">
        <v>0</v>
      </c>
      <c r="J543" s="28">
        <v>24.9</v>
      </c>
      <c r="K543" s="28">
        <v>0</v>
      </c>
      <c r="L543" s="28">
        <v>0</v>
      </c>
      <c r="M543" s="28">
        <v>0</v>
      </c>
      <c r="N543" s="28">
        <v>12</v>
      </c>
      <c r="O543" s="28">
        <v>0</v>
      </c>
      <c r="P543" s="28">
        <v>2812.3</v>
      </c>
      <c r="Q543" s="28">
        <v>10</v>
      </c>
      <c r="R543" s="28">
        <v>0</v>
      </c>
      <c r="S543" s="28">
        <v>6919.2389702594801</v>
      </c>
      <c r="T543" s="28">
        <v>467.729591895807</v>
      </c>
      <c r="U543" s="28">
        <v>0</v>
      </c>
      <c r="V543" s="28">
        <v>0</v>
      </c>
      <c r="W543" s="28">
        <v>6.2</v>
      </c>
      <c r="X543" s="28">
        <v>0</v>
      </c>
      <c r="Y543" s="28">
        <v>0</v>
      </c>
      <c r="Z543" s="28">
        <v>538.63636363636294</v>
      </c>
      <c r="AA543" s="28">
        <v>240</v>
      </c>
      <c r="AB543" s="28">
        <v>0</v>
      </c>
      <c r="AC543" s="28">
        <v>24335.279999999999</v>
      </c>
      <c r="AD543" s="28">
        <v>0</v>
      </c>
      <c r="AE543" s="28">
        <v>0</v>
      </c>
      <c r="AF543" s="28">
        <v>0</v>
      </c>
      <c r="AG543" s="28">
        <v>78840</v>
      </c>
      <c r="AH543" s="28">
        <v>0</v>
      </c>
      <c r="AI543" s="28">
        <v>10369679.529101999</v>
      </c>
      <c r="AJ543" s="28">
        <v>0</v>
      </c>
      <c r="AK543" s="28">
        <v>21292.658070059999</v>
      </c>
      <c r="AL543" s="28">
        <v>0</v>
      </c>
      <c r="AM543" s="28">
        <v>38405315.076648399</v>
      </c>
      <c r="AN543" s="28">
        <v>35733.3821841135</v>
      </c>
      <c r="AO543" s="28">
        <v>0</v>
      </c>
      <c r="AP543" s="28">
        <v>0</v>
      </c>
      <c r="AQ543" s="28">
        <v>28376.695680000001</v>
      </c>
      <c r="AR543" s="28">
        <v>0</v>
      </c>
      <c r="AS543" s="28">
        <v>862148.563601</v>
      </c>
      <c r="AT543" s="28">
        <v>443750.12768346001</v>
      </c>
      <c r="AU543" s="28">
        <v>0</v>
      </c>
      <c r="AV543" s="28">
        <v>4.8409659708749999E-4</v>
      </c>
      <c r="AW543" s="28">
        <v>0</v>
      </c>
      <c r="AX543" s="28">
        <v>0</v>
      </c>
      <c r="AY543" s="28">
        <v>0</v>
      </c>
      <c r="AZ543" s="28">
        <v>1.5683475067632001E-3</v>
      </c>
      <c r="BA543" s="28">
        <v>0</v>
      </c>
      <c r="BB543" s="28">
        <v>0.206281849764088</v>
      </c>
      <c r="BC543" s="28">
        <v>0</v>
      </c>
      <c r="BD543" s="28">
        <v>4.2357036017930003E-4</v>
      </c>
      <c r="BE543" s="28">
        <v>0</v>
      </c>
      <c r="BF543" s="28">
        <v>0.76398884001670697</v>
      </c>
      <c r="BG543" s="28">
        <v>7.1083664201759995E-4</v>
      </c>
      <c r="BH543" s="28">
        <v>0</v>
      </c>
      <c r="BI543" s="28">
        <v>0</v>
      </c>
      <c r="BJ543" s="28">
        <v>5.6449162759899998E-4</v>
      </c>
      <c r="BK543" s="28">
        <v>0</v>
      </c>
      <c r="BL543" s="28">
        <v>1.7150539702982099E-2</v>
      </c>
      <c r="BM543" s="28">
        <v>8.8274277825748995E-3</v>
      </c>
      <c r="BN543" s="28">
        <v>13.7037148936843</v>
      </c>
      <c r="BO543" s="28">
        <v>50269471.312968999</v>
      </c>
    </row>
    <row r="544" spans="1:67" hidden="1" x14ac:dyDescent="0.25">
      <c r="A544" s="28" t="s">
        <v>158</v>
      </c>
      <c r="B544" s="28" t="s">
        <v>382</v>
      </c>
      <c r="C544" s="28">
        <v>2044</v>
      </c>
      <c r="D544" s="28">
        <v>0</v>
      </c>
      <c r="E544" s="28">
        <v>141.90326269968801</v>
      </c>
      <c r="F544" s="28">
        <v>1057.13441436332</v>
      </c>
      <c r="G544" s="28">
        <v>0</v>
      </c>
      <c r="H544" s="28">
        <v>0</v>
      </c>
      <c r="I544" s="28">
        <v>0</v>
      </c>
      <c r="J544" s="28">
        <v>3</v>
      </c>
      <c r="K544" s="28">
        <v>3374.3020000000001</v>
      </c>
      <c r="L544" s="28">
        <v>0</v>
      </c>
      <c r="M544" s="28">
        <v>0</v>
      </c>
      <c r="N544" s="28">
        <v>0</v>
      </c>
      <c r="O544" s="28">
        <v>0</v>
      </c>
      <c r="P544" s="28">
        <v>32</v>
      </c>
      <c r="Q544" s="28">
        <v>8778.1148181281496</v>
      </c>
      <c r="R544" s="28">
        <v>0</v>
      </c>
      <c r="S544" s="28">
        <v>8028.7809479050702</v>
      </c>
      <c r="T544" s="28">
        <v>12574.8322181283</v>
      </c>
      <c r="U544" s="28">
        <v>7485.4</v>
      </c>
      <c r="V544" s="28">
        <v>0</v>
      </c>
      <c r="W544" s="28">
        <v>261.60000000000002</v>
      </c>
      <c r="X544" s="28">
        <v>0</v>
      </c>
      <c r="Y544" s="28">
        <v>725.18288313403502</v>
      </c>
      <c r="Z544" s="28">
        <v>3595.7272727272698</v>
      </c>
      <c r="AA544" s="28">
        <v>4789.60822467665</v>
      </c>
      <c r="AB544" s="28">
        <v>0</v>
      </c>
      <c r="AC544" s="28">
        <v>2838.24</v>
      </c>
      <c r="AD544" s="28">
        <v>4989220.5135216201</v>
      </c>
      <c r="AE544" s="28">
        <v>0</v>
      </c>
      <c r="AF544" s="28">
        <v>0</v>
      </c>
      <c r="AG544" s="28">
        <v>0</v>
      </c>
      <c r="AH544" s="28">
        <v>0</v>
      </c>
      <c r="AI544" s="28">
        <v>134142.18432</v>
      </c>
      <c r="AJ544" s="28">
        <v>0</v>
      </c>
      <c r="AK544" s="28">
        <v>32106126.659918401</v>
      </c>
      <c r="AL544" s="28">
        <v>0</v>
      </c>
      <c r="AM544" s="28">
        <v>38492374.454777002</v>
      </c>
      <c r="AN544" s="28">
        <v>8378101.5050079599</v>
      </c>
      <c r="AO544" s="28">
        <v>59789291.165760003</v>
      </c>
      <c r="AP544" s="28">
        <v>0</v>
      </c>
      <c r="AQ544" s="28">
        <v>398904.26532000001</v>
      </c>
      <c r="AR544" s="28">
        <v>1822901.2840476399</v>
      </c>
      <c r="AS544" s="28">
        <v>4961479.3945490001</v>
      </c>
      <c r="AT544" s="28">
        <v>10106684.774366301</v>
      </c>
      <c r="AU544" s="28">
        <v>0</v>
      </c>
      <c r="AV544" s="29">
        <v>1.7608907106587901E-5</v>
      </c>
      <c r="AW544" s="28">
        <v>3.0953943485006599E-2</v>
      </c>
      <c r="AX544" s="28">
        <v>0</v>
      </c>
      <c r="AY544" s="28">
        <v>0</v>
      </c>
      <c r="AZ544" s="28">
        <v>0</v>
      </c>
      <c r="BA544" s="28">
        <v>0</v>
      </c>
      <c r="BB544" s="28">
        <v>8.322401427524E-4</v>
      </c>
      <c r="BC544" s="28">
        <v>0</v>
      </c>
      <c r="BD544" s="28">
        <v>0.199191682841074</v>
      </c>
      <c r="BE544" s="28">
        <v>0</v>
      </c>
      <c r="BF544" s="28">
        <v>0.238813013024327</v>
      </c>
      <c r="BG544" s="28">
        <v>5.1979117738897997E-2</v>
      </c>
      <c r="BH544" s="28">
        <v>0.37094258206022301</v>
      </c>
      <c r="BI544" s="28">
        <v>0</v>
      </c>
      <c r="BJ544" s="28">
        <v>2.4748675772455998E-3</v>
      </c>
      <c r="BK544" s="28">
        <v>1.1309578955717201E-2</v>
      </c>
      <c r="BL544" s="28">
        <v>3.0781833026757299E-2</v>
      </c>
      <c r="BM544" s="28">
        <v>6.2703532240889995E-2</v>
      </c>
      <c r="BN544" s="28">
        <v>23.2612968071005</v>
      </c>
      <c r="BO544" s="28">
        <v>161182064.44158801</v>
      </c>
    </row>
    <row r="545" spans="1:67" hidden="1" x14ac:dyDescent="0.25">
      <c r="A545" s="28" t="s">
        <v>159</v>
      </c>
      <c r="B545" s="28" t="s">
        <v>382</v>
      </c>
      <c r="C545" s="28">
        <v>2044</v>
      </c>
      <c r="D545" s="28">
        <v>0</v>
      </c>
      <c r="E545" s="28">
        <v>0.1734</v>
      </c>
      <c r="F545" s="28">
        <v>2585.0576454028701</v>
      </c>
      <c r="G545" s="28">
        <v>532.966780688722</v>
      </c>
      <c r="H545" s="28">
        <v>0</v>
      </c>
      <c r="I545" s="28">
        <v>0</v>
      </c>
      <c r="J545" s="28">
        <v>0</v>
      </c>
      <c r="K545" s="28">
        <v>5618</v>
      </c>
      <c r="L545" s="28">
        <v>0</v>
      </c>
      <c r="M545" s="28">
        <v>0</v>
      </c>
      <c r="N545" s="28">
        <v>0</v>
      </c>
      <c r="O545" s="28">
        <v>0</v>
      </c>
      <c r="P545" s="28">
        <v>83</v>
      </c>
      <c r="Q545" s="28">
        <v>1752.1061216668199</v>
      </c>
      <c r="R545" s="28">
        <v>0</v>
      </c>
      <c r="S545" s="28">
        <v>13352.708359825499</v>
      </c>
      <c r="T545" s="28">
        <v>2842.3117670302399</v>
      </c>
      <c r="U545" s="28">
        <v>0</v>
      </c>
      <c r="V545" s="28">
        <v>0</v>
      </c>
      <c r="W545" s="28">
        <v>494.6</v>
      </c>
      <c r="X545" s="28">
        <v>0</v>
      </c>
      <c r="Y545" s="28">
        <v>0</v>
      </c>
      <c r="Z545" s="28">
        <v>2550.9090909090901</v>
      </c>
      <c r="AA545" s="28">
        <v>3039.806</v>
      </c>
      <c r="AB545" s="28">
        <v>0</v>
      </c>
      <c r="AC545" s="28">
        <v>0</v>
      </c>
      <c r="AD545" s="28">
        <v>21276851.222726502</v>
      </c>
      <c r="AE545" s="28">
        <v>0</v>
      </c>
      <c r="AF545" s="28">
        <v>0</v>
      </c>
      <c r="AG545" s="28">
        <v>0</v>
      </c>
      <c r="AH545" s="28">
        <v>0</v>
      </c>
      <c r="AI545" s="28">
        <v>432349.73832</v>
      </c>
      <c r="AJ545" s="28">
        <v>0</v>
      </c>
      <c r="AK545" s="28">
        <v>5320816.70069056</v>
      </c>
      <c r="AL545" s="28">
        <v>0</v>
      </c>
      <c r="AM545" s="28">
        <v>83555798.832169399</v>
      </c>
      <c r="AN545" s="28">
        <v>1312793.5522151701</v>
      </c>
      <c r="AO545" s="28">
        <v>0</v>
      </c>
      <c r="AP545" s="28">
        <v>0</v>
      </c>
      <c r="AQ545" s="28">
        <v>230675.07456000001</v>
      </c>
      <c r="AR545" s="28">
        <v>0</v>
      </c>
      <c r="AS545" s="28">
        <v>3504990.0231550001</v>
      </c>
      <c r="AT545" s="28">
        <v>5917538.9667528104</v>
      </c>
      <c r="AU545" s="28">
        <v>0</v>
      </c>
      <c r="AV545" s="28">
        <v>0</v>
      </c>
      <c r="AW545" s="28">
        <v>0.17504346914451199</v>
      </c>
      <c r="AX545" s="28">
        <v>0</v>
      </c>
      <c r="AY545" s="28">
        <v>0</v>
      </c>
      <c r="AZ545" s="28">
        <v>0</v>
      </c>
      <c r="BA545" s="28">
        <v>0</v>
      </c>
      <c r="BB545" s="28">
        <v>3.5569172001549999E-3</v>
      </c>
      <c r="BC545" s="28">
        <v>0</v>
      </c>
      <c r="BD545" s="28">
        <v>4.3774062440973503E-2</v>
      </c>
      <c r="BE545" s="28">
        <v>0</v>
      </c>
      <c r="BF545" s="28">
        <v>0.68740890001155497</v>
      </c>
      <c r="BG545" s="28">
        <v>1.0800279385553E-2</v>
      </c>
      <c r="BH545" s="28">
        <v>0</v>
      </c>
      <c r="BI545" s="28">
        <v>0</v>
      </c>
      <c r="BJ545" s="28">
        <v>1.8977509817346E-3</v>
      </c>
      <c r="BK545" s="28">
        <v>0</v>
      </c>
      <c r="BL545" s="28">
        <v>2.8835357569950398E-2</v>
      </c>
      <c r="BM545" s="28">
        <v>4.8683263265564602E-2</v>
      </c>
      <c r="BN545" s="28">
        <v>53.307818442187603</v>
      </c>
      <c r="BO545" s="28">
        <v>121551814.110589</v>
      </c>
    </row>
    <row r="546" spans="1:67" hidden="1" x14ac:dyDescent="0.25">
      <c r="A546" s="28" t="s">
        <v>161</v>
      </c>
      <c r="B546" s="28" t="s">
        <v>382</v>
      </c>
      <c r="C546" s="28">
        <v>2044</v>
      </c>
      <c r="D546" s="28">
        <v>0</v>
      </c>
      <c r="E546" s="28">
        <v>0</v>
      </c>
      <c r="F546" s="28">
        <v>85.011235195350096</v>
      </c>
      <c r="G546" s="28">
        <v>74.226247211814396</v>
      </c>
      <c r="H546" s="28">
        <v>0</v>
      </c>
      <c r="I546" s="28">
        <v>0</v>
      </c>
      <c r="J546" s="28">
        <v>0</v>
      </c>
      <c r="K546" s="28">
        <v>4508.8</v>
      </c>
      <c r="L546" s="28">
        <v>0</v>
      </c>
      <c r="M546" s="28">
        <v>0</v>
      </c>
      <c r="N546" s="28">
        <v>0</v>
      </c>
      <c r="O546" s="28">
        <v>0</v>
      </c>
      <c r="P546" s="28">
        <v>7.8</v>
      </c>
      <c r="Q546" s="28">
        <v>9148.5910625636297</v>
      </c>
      <c r="R546" s="28">
        <v>0</v>
      </c>
      <c r="S546" s="28">
        <v>266</v>
      </c>
      <c r="T546" s="28">
        <v>1897.6</v>
      </c>
      <c r="U546" s="28">
        <v>1225</v>
      </c>
      <c r="V546" s="28">
        <v>0</v>
      </c>
      <c r="W546" s="28">
        <v>128.4</v>
      </c>
      <c r="X546" s="28">
        <v>0</v>
      </c>
      <c r="Y546" s="28">
        <v>63.702445769533497</v>
      </c>
      <c r="Z546" s="28">
        <v>629.72727272727195</v>
      </c>
      <c r="AA546" s="28">
        <v>3232.15519288322</v>
      </c>
      <c r="AB546" s="28">
        <v>0</v>
      </c>
      <c r="AC546" s="28">
        <v>0</v>
      </c>
      <c r="AD546" s="28">
        <v>13986604.186573099</v>
      </c>
      <c r="AE546" s="28">
        <v>0</v>
      </c>
      <c r="AF546" s="28">
        <v>0</v>
      </c>
      <c r="AG546" s="28">
        <v>0</v>
      </c>
      <c r="AH546" s="28">
        <v>0</v>
      </c>
      <c r="AI546" s="28">
        <v>34396.234991999998</v>
      </c>
      <c r="AJ546" s="28">
        <v>0</v>
      </c>
      <c r="AK546" s="28">
        <v>36162089.431186698</v>
      </c>
      <c r="AL546" s="28">
        <v>0</v>
      </c>
      <c r="AM546" s="28">
        <v>185511.592</v>
      </c>
      <c r="AN546" s="28">
        <v>8185.2</v>
      </c>
      <c r="AO546" s="28">
        <v>9784631.6400000006</v>
      </c>
      <c r="AP546" s="28">
        <v>0</v>
      </c>
      <c r="AQ546" s="28">
        <v>41191.977599999998</v>
      </c>
      <c r="AR546" s="28">
        <v>165982.59873531299</v>
      </c>
      <c r="AS546" s="28">
        <v>971949.222603</v>
      </c>
      <c r="AT546" s="28">
        <v>7401781.1889035702</v>
      </c>
      <c r="AU546" s="28">
        <v>0</v>
      </c>
      <c r="AV546" s="28">
        <v>0</v>
      </c>
      <c r="AW546" s="28">
        <v>0.20346423456056401</v>
      </c>
      <c r="AX546" s="28">
        <v>0</v>
      </c>
      <c r="AY546" s="28">
        <v>0</v>
      </c>
      <c r="AZ546" s="28">
        <v>0</v>
      </c>
      <c r="BA546" s="28">
        <v>0</v>
      </c>
      <c r="BB546" s="28">
        <v>5.003647440835E-4</v>
      </c>
      <c r="BC546" s="28">
        <v>0</v>
      </c>
      <c r="BD546" s="28">
        <v>0.52605276792563405</v>
      </c>
      <c r="BE546" s="28">
        <v>0</v>
      </c>
      <c r="BF546" s="28">
        <v>2.6986517645667001E-3</v>
      </c>
      <c r="BG546" s="28">
        <v>1.1907075016269999E-4</v>
      </c>
      <c r="BH546" s="28">
        <v>0.14233780841534199</v>
      </c>
      <c r="BI546" s="28">
        <v>0</v>
      </c>
      <c r="BJ546" s="28">
        <v>5.9922294794509997E-4</v>
      </c>
      <c r="BK546" s="28">
        <v>2.4145619588258E-3</v>
      </c>
      <c r="BL546" s="28">
        <v>1.41390220221215E-2</v>
      </c>
      <c r="BM546" s="28">
        <v>0.10767429491075201</v>
      </c>
      <c r="BN546" s="28">
        <v>15.8315186145957</v>
      </c>
      <c r="BO546" s="28">
        <v>68742323.272593796</v>
      </c>
    </row>
    <row r="547" spans="1:67" hidden="1" x14ac:dyDescent="0.25">
      <c r="A547" s="28" t="s">
        <v>162</v>
      </c>
      <c r="B547" s="28" t="s">
        <v>382</v>
      </c>
      <c r="C547" s="28">
        <v>2044</v>
      </c>
      <c r="D547" s="28">
        <v>0</v>
      </c>
      <c r="E547" s="28">
        <v>100.35</v>
      </c>
      <c r="F547" s="28">
        <v>2251.6858866582602</v>
      </c>
      <c r="G547" s="28">
        <v>4.7145789566519998</v>
      </c>
      <c r="H547" s="28">
        <v>0</v>
      </c>
      <c r="I547" s="28">
        <v>0</v>
      </c>
      <c r="J547" s="28">
        <v>0</v>
      </c>
      <c r="K547" s="28">
        <v>8149</v>
      </c>
      <c r="L547" s="28">
        <v>0</v>
      </c>
      <c r="M547" s="28">
        <v>0</v>
      </c>
      <c r="N547" s="28">
        <v>0</v>
      </c>
      <c r="O547" s="28">
        <v>0</v>
      </c>
      <c r="P547" s="28">
        <v>1099</v>
      </c>
      <c r="Q547" s="28">
        <v>0</v>
      </c>
      <c r="R547" s="28">
        <v>0</v>
      </c>
      <c r="S547" s="28">
        <v>5178.8385980781004</v>
      </c>
      <c r="T547" s="28">
        <v>5815.5997544314096</v>
      </c>
      <c r="U547" s="28">
        <v>0</v>
      </c>
      <c r="V547" s="28">
        <v>0</v>
      </c>
      <c r="W547" s="28">
        <v>23.1</v>
      </c>
      <c r="X547" s="28">
        <v>0</v>
      </c>
      <c r="Y547" s="28">
        <v>9.1779435974585599</v>
      </c>
      <c r="Z547" s="28">
        <v>144.636363636363</v>
      </c>
      <c r="AA547" s="28">
        <v>2306.7091346511602</v>
      </c>
      <c r="AB547" s="28">
        <v>0</v>
      </c>
      <c r="AC547" s="28">
        <v>0</v>
      </c>
      <c r="AD547" s="28">
        <v>44846137.885031402</v>
      </c>
      <c r="AE547" s="28">
        <v>0</v>
      </c>
      <c r="AF547" s="28">
        <v>0</v>
      </c>
      <c r="AG547" s="28">
        <v>0</v>
      </c>
      <c r="AH547" s="28">
        <v>0</v>
      </c>
      <c r="AI547" s="28">
        <v>3800947.9756800001</v>
      </c>
      <c r="AJ547" s="28">
        <v>0</v>
      </c>
      <c r="AK547" s="28">
        <v>0</v>
      </c>
      <c r="AL547" s="28">
        <v>0</v>
      </c>
      <c r="AM547" s="28">
        <v>38570527.517848901</v>
      </c>
      <c r="AN547" s="28">
        <v>2456964.7514833598</v>
      </c>
      <c r="AO547" s="28">
        <v>0</v>
      </c>
      <c r="AP547" s="28">
        <v>0</v>
      </c>
      <c r="AQ547" s="28">
        <v>105726.07584</v>
      </c>
      <c r="AR547" s="28">
        <v>20462.425111383</v>
      </c>
      <c r="AS547" s="28">
        <v>207112.224609</v>
      </c>
      <c r="AT547" s="28">
        <v>4303057.8278619302</v>
      </c>
      <c r="AU547" s="28">
        <v>0</v>
      </c>
      <c r="AV547" s="28">
        <v>0</v>
      </c>
      <c r="AW547" s="28">
        <v>0.475513651566707</v>
      </c>
      <c r="AX547" s="28">
        <v>0</v>
      </c>
      <c r="AY547" s="28">
        <v>0</v>
      </c>
      <c r="AZ547" s="28">
        <v>0</v>
      </c>
      <c r="BA547" s="28">
        <v>0</v>
      </c>
      <c r="BB547" s="28">
        <v>4.0302303310135103E-2</v>
      </c>
      <c r="BC547" s="28">
        <v>0</v>
      </c>
      <c r="BD547" s="28">
        <v>0</v>
      </c>
      <c r="BE547" s="28">
        <v>0</v>
      </c>
      <c r="BF547" s="28">
        <v>0.40897194826197503</v>
      </c>
      <c r="BG547" s="28">
        <v>2.60517479508195E-2</v>
      </c>
      <c r="BH547" s="28">
        <v>0</v>
      </c>
      <c r="BI547" s="28">
        <v>0</v>
      </c>
      <c r="BJ547" s="28">
        <v>1.1210372790044999E-3</v>
      </c>
      <c r="BK547" s="28">
        <v>2.1696767979369999E-4</v>
      </c>
      <c r="BL547" s="28">
        <v>2.1960573385473E-3</v>
      </c>
      <c r="BM547" s="28">
        <v>4.5626286613017E-2</v>
      </c>
      <c r="BN547" s="28">
        <v>62.757303387600203</v>
      </c>
      <c r="BO547" s="28">
        <v>94310936.683466107</v>
      </c>
    </row>
    <row r="548" spans="1:67" hidden="1" x14ac:dyDescent="0.25">
      <c r="A548" s="28" t="s">
        <v>163</v>
      </c>
      <c r="B548" s="28" t="s">
        <v>382</v>
      </c>
      <c r="C548" s="28">
        <v>2044</v>
      </c>
      <c r="D548" s="28">
        <v>0</v>
      </c>
      <c r="E548" s="28">
        <v>0</v>
      </c>
      <c r="F548" s="28">
        <v>66.666119649710893</v>
      </c>
      <c r="G548" s="28">
        <v>11.9182072431314</v>
      </c>
      <c r="H548" s="28">
        <v>0</v>
      </c>
      <c r="I548" s="28">
        <v>0</v>
      </c>
      <c r="J548" s="28">
        <v>0</v>
      </c>
      <c r="K548" s="28">
        <v>1043.8</v>
      </c>
      <c r="L548" s="28">
        <v>0</v>
      </c>
      <c r="M548" s="28">
        <v>0</v>
      </c>
      <c r="N548" s="28">
        <v>0</v>
      </c>
      <c r="O548" s="28">
        <v>0</v>
      </c>
      <c r="P548" s="28">
        <v>192</v>
      </c>
      <c r="Q548" s="28">
        <v>0</v>
      </c>
      <c r="R548" s="28">
        <v>0</v>
      </c>
      <c r="S548" s="28">
        <v>21776.668503403798</v>
      </c>
      <c r="T548" s="28">
        <v>2028.7</v>
      </c>
      <c r="U548" s="28">
        <v>2132.9</v>
      </c>
      <c r="V548" s="28">
        <v>0</v>
      </c>
      <c r="W548" s="28">
        <v>2463.3000000000002</v>
      </c>
      <c r="X548" s="28">
        <v>0</v>
      </c>
      <c r="Y548" s="28">
        <v>111.72954904615401</v>
      </c>
      <c r="Z548" s="28">
        <v>1255.9090909090901</v>
      </c>
      <c r="AA548" s="28">
        <v>2112.4817227589201</v>
      </c>
      <c r="AB548" s="28">
        <v>0</v>
      </c>
      <c r="AC548" s="28">
        <v>0</v>
      </c>
      <c r="AD548" s="28">
        <v>0</v>
      </c>
      <c r="AE548" s="28">
        <v>0</v>
      </c>
      <c r="AF548" s="28">
        <v>0</v>
      </c>
      <c r="AG548" s="28">
        <v>0</v>
      </c>
      <c r="AH548" s="28">
        <v>0</v>
      </c>
      <c r="AI548" s="28">
        <v>953310.96576000005</v>
      </c>
      <c r="AJ548" s="28">
        <v>0</v>
      </c>
      <c r="AK548" s="28">
        <v>0</v>
      </c>
      <c r="AL548" s="28">
        <v>0</v>
      </c>
      <c r="AM548" s="28">
        <v>140820339.90221199</v>
      </c>
      <c r="AN548" s="28">
        <v>1745796.882</v>
      </c>
      <c r="AO548" s="28">
        <v>17036441.48976</v>
      </c>
      <c r="AP548" s="28">
        <v>0</v>
      </c>
      <c r="AQ548" s="28">
        <v>2433851.3449249999</v>
      </c>
      <c r="AR548" s="28">
        <v>294388.95823319099</v>
      </c>
      <c r="AS548" s="28">
        <v>1870188.037944</v>
      </c>
      <c r="AT548" s="28">
        <v>4587868.8747303998</v>
      </c>
      <c r="AU548" s="28">
        <v>0</v>
      </c>
      <c r="AV548" s="28">
        <v>0</v>
      </c>
      <c r="AW548" s="28">
        <v>0</v>
      </c>
      <c r="AX548" s="28">
        <v>0</v>
      </c>
      <c r="AY548" s="28">
        <v>0</v>
      </c>
      <c r="AZ548" s="28">
        <v>0</v>
      </c>
      <c r="BA548" s="28">
        <v>0</v>
      </c>
      <c r="BB548" s="28">
        <v>5.6162288566346001E-3</v>
      </c>
      <c r="BC548" s="28">
        <v>0</v>
      </c>
      <c r="BD548" s="28">
        <v>0</v>
      </c>
      <c r="BE548" s="28">
        <v>0</v>
      </c>
      <c r="BF548" s="28">
        <v>0.82961309055056898</v>
      </c>
      <c r="BG548" s="28">
        <v>1.0284991129515199E-2</v>
      </c>
      <c r="BH548" s="28">
        <v>0.10036657265646701</v>
      </c>
      <c r="BI548" s="28">
        <v>0</v>
      </c>
      <c r="BJ548" s="28">
        <v>1.43385176999716E-2</v>
      </c>
      <c r="BK548" s="28">
        <v>1.7343299528561999E-3</v>
      </c>
      <c r="BL548" s="28">
        <v>1.1017815176038E-2</v>
      </c>
      <c r="BM548" s="28">
        <v>2.7028453977947401E-2</v>
      </c>
      <c r="BN548" s="28">
        <v>53.275321676730599</v>
      </c>
      <c r="BO548" s="28">
        <v>169742186.45556399</v>
      </c>
    </row>
    <row r="549" spans="1:67" hidden="1" x14ac:dyDescent="0.25">
      <c r="A549" s="28" t="s">
        <v>166</v>
      </c>
      <c r="B549" s="28" t="s">
        <v>382</v>
      </c>
      <c r="C549" s="28">
        <v>2044</v>
      </c>
      <c r="D549" s="28">
        <v>0</v>
      </c>
      <c r="E549" s="28">
        <v>0</v>
      </c>
      <c r="F549" s="28">
        <v>895.76789409738399</v>
      </c>
      <c r="G549" s="28">
        <v>755.83052161583396</v>
      </c>
      <c r="H549" s="28">
        <v>5.6129182345438098</v>
      </c>
      <c r="I549" s="28">
        <v>0</v>
      </c>
      <c r="J549" s="28">
        <v>42</v>
      </c>
      <c r="K549" s="28">
        <v>0</v>
      </c>
      <c r="L549" s="28">
        <v>0</v>
      </c>
      <c r="M549" s="28">
        <v>0</v>
      </c>
      <c r="N549" s="28">
        <v>0</v>
      </c>
      <c r="O549" s="28">
        <v>0</v>
      </c>
      <c r="P549" s="28">
        <v>256.06599999999997</v>
      </c>
      <c r="Q549" s="28">
        <v>328.38394235568302</v>
      </c>
      <c r="R549" s="28">
        <v>0</v>
      </c>
      <c r="S549" s="28">
        <v>4339.3</v>
      </c>
      <c r="T549" s="28">
        <v>2276.10004665315</v>
      </c>
      <c r="U549" s="28">
        <v>0</v>
      </c>
      <c r="V549" s="28">
        <v>6491.99999999999</v>
      </c>
      <c r="W549" s="28">
        <v>28</v>
      </c>
      <c r="X549" s="28">
        <v>1768</v>
      </c>
      <c r="Y549" s="28">
        <v>413.28017257715101</v>
      </c>
      <c r="Z549" s="28">
        <v>3234.3636363636401</v>
      </c>
      <c r="AA549" s="28">
        <v>648.39999999999895</v>
      </c>
      <c r="AB549" s="28">
        <v>0</v>
      </c>
      <c r="AC549" s="28">
        <v>0</v>
      </c>
      <c r="AD549" s="28">
        <v>0</v>
      </c>
      <c r="AE549" s="28">
        <v>0</v>
      </c>
      <c r="AF549" s="28">
        <v>0</v>
      </c>
      <c r="AG549" s="28">
        <v>0</v>
      </c>
      <c r="AH549" s="28">
        <v>0</v>
      </c>
      <c r="AI549" s="28">
        <v>1090118.8628932801</v>
      </c>
      <c r="AJ549" s="28">
        <v>0</v>
      </c>
      <c r="AK549" s="28">
        <v>1173211.1867078301</v>
      </c>
      <c r="AL549" s="28">
        <v>0</v>
      </c>
      <c r="AM549" s="28">
        <v>4492948.0184834599</v>
      </c>
      <c r="AN549" s="28">
        <v>1479137.9828071999</v>
      </c>
      <c r="AO549" s="28">
        <v>0</v>
      </c>
      <c r="AP549" s="28">
        <v>25228919.337877098</v>
      </c>
      <c r="AQ549" s="28">
        <v>128152.8192</v>
      </c>
      <c r="AR549" s="28">
        <v>916207.99985426001</v>
      </c>
      <c r="AS549" s="28">
        <v>4442840.2492119996</v>
      </c>
      <c r="AT549" s="28">
        <v>1061507.3360416901</v>
      </c>
      <c r="AU549" s="28">
        <v>0</v>
      </c>
      <c r="AV549" s="28">
        <v>0</v>
      </c>
      <c r="AW549" s="28">
        <v>0</v>
      </c>
      <c r="AX549" s="28">
        <v>0</v>
      </c>
      <c r="AY549" s="28">
        <v>0</v>
      </c>
      <c r="AZ549" s="28">
        <v>0</v>
      </c>
      <c r="BA549" s="28">
        <v>0</v>
      </c>
      <c r="BB549" s="28">
        <v>2.72440874163613E-2</v>
      </c>
      <c r="BC549" s="28">
        <v>0</v>
      </c>
      <c r="BD549" s="28">
        <v>2.9320718333125599E-2</v>
      </c>
      <c r="BE549" s="28">
        <v>0</v>
      </c>
      <c r="BF549" s="28">
        <v>0.11228708422479</v>
      </c>
      <c r="BG549" s="28">
        <v>3.6966395019993999E-2</v>
      </c>
      <c r="BH549" s="28">
        <v>0</v>
      </c>
      <c r="BI549" s="28">
        <v>0.63051737499265903</v>
      </c>
      <c r="BJ549" s="28">
        <v>3.2027760712913002E-3</v>
      </c>
      <c r="BK549" s="28">
        <v>2.2897733164023399E-2</v>
      </c>
      <c r="BL549" s="28">
        <v>0.111034798356947</v>
      </c>
      <c r="BM549" s="28">
        <v>2.65290324208068E-2</v>
      </c>
      <c r="BN549" s="28">
        <v>2.4863051719930001</v>
      </c>
      <c r="BO549" s="28">
        <v>40013043.793076798</v>
      </c>
    </row>
    <row r="550" spans="1:67" hidden="1" x14ac:dyDescent="0.25">
      <c r="A550" s="28" t="s">
        <v>165</v>
      </c>
      <c r="B550" s="28" t="s">
        <v>382</v>
      </c>
      <c r="C550" s="28">
        <v>2044</v>
      </c>
      <c r="D550" s="28">
        <v>0</v>
      </c>
      <c r="E550" s="28">
        <v>0</v>
      </c>
      <c r="F550" s="28">
        <v>156.06130793094499</v>
      </c>
      <c r="G550" s="28">
        <v>272.36035790425802</v>
      </c>
      <c r="H550" s="28">
        <v>0</v>
      </c>
      <c r="I550" s="28">
        <v>0</v>
      </c>
      <c r="J550" s="28">
        <v>1.8</v>
      </c>
      <c r="K550" s="28">
        <v>2478</v>
      </c>
      <c r="L550" s="28">
        <v>0</v>
      </c>
      <c r="M550" s="28">
        <v>0</v>
      </c>
      <c r="N550" s="28">
        <v>0</v>
      </c>
      <c r="O550" s="28">
        <v>0</v>
      </c>
      <c r="P550" s="28">
        <v>643</v>
      </c>
      <c r="Q550" s="28">
        <v>772.71647191155103</v>
      </c>
      <c r="R550" s="28">
        <v>0</v>
      </c>
      <c r="S550" s="28">
        <v>2684.6</v>
      </c>
      <c r="T550" s="28">
        <v>938.5</v>
      </c>
      <c r="U550" s="28">
        <v>1707.8</v>
      </c>
      <c r="V550" s="28">
        <v>1568</v>
      </c>
      <c r="W550" s="28">
        <v>1829.2</v>
      </c>
      <c r="X550" s="28">
        <v>0</v>
      </c>
      <c r="Y550" s="28">
        <v>0.315758457785623</v>
      </c>
      <c r="Z550" s="28">
        <v>2023.3636363636299</v>
      </c>
      <c r="AA550" s="28">
        <v>1275.87880521086</v>
      </c>
      <c r="AB550" s="28">
        <v>0</v>
      </c>
      <c r="AC550" s="28">
        <v>0</v>
      </c>
      <c r="AD550" s="28">
        <v>0</v>
      </c>
      <c r="AE550" s="28">
        <v>0</v>
      </c>
      <c r="AF550" s="28">
        <v>0</v>
      </c>
      <c r="AG550" s="28">
        <v>0</v>
      </c>
      <c r="AH550" s="28">
        <v>0</v>
      </c>
      <c r="AI550" s="28">
        <v>2003304.19056</v>
      </c>
      <c r="AJ550" s="28">
        <v>0</v>
      </c>
      <c r="AK550" s="28">
        <v>2580947.0216258499</v>
      </c>
      <c r="AL550" s="28">
        <v>0</v>
      </c>
      <c r="AM550" s="28">
        <v>11838925.212112499</v>
      </c>
      <c r="AN550" s="28">
        <v>4172.3999999999996</v>
      </c>
      <c r="AO550" s="28">
        <v>13640974.62432</v>
      </c>
      <c r="AP550" s="28">
        <v>5330676.37879615</v>
      </c>
      <c r="AQ550" s="28">
        <v>322670.49119999999</v>
      </c>
      <c r="AR550" s="28">
        <v>342.729660237583</v>
      </c>
      <c r="AS550" s="28">
        <v>2900742.8961180001</v>
      </c>
      <c r="AT550" s="28">
        <v>2836668.6841499102</v>
      </c>
      <c r="AU550" s="28">
        <v>0</v>
      </c>
      <c r="AV550" s="28">
        <v>0</v>
      </c>
      <c r="AW550" s="28">
        <v>0</v>
      </c>
      <c r="AX550" s="28">
        <v>0</v>
      </c>
      <c r="AY550" s="28">
        <v>0</v>
      </c>
      <c r="AZ550" s="28">
        <v>0</v>
      </c>
      <c r="BA550" s="28">
        <v>0</v>
      </c>
      <c r="BB550" s="28">
        <v>4.8319633195797601E-2</v>
      </c>
      <c r="BC550" s="28">
        <v>0</v>
      </c>
      <c r="BD550" s="28">
        <v>6.2252359861477799E-2</v>
      </c>
      <c r="BE550" s="28">
        <v>0</v>
      </c>
      <c r="BF550" s="28">
        <v>0.28555449860155602</v>
      </c>
      <c r="BG550" s="28">
        <v>1.006381549522E-4</v>
      </c>
      <c r="BH550" s="28">
        <v>0.32901987296101698</v>
      </c>
      <c r="BI550" s="28">
        <v>0.12857574427422799</v>
      </c>
      <c r="BJ550" s="28">
        <v>7.7828019585649997E-3</v>
      </c>
      <c r="BK550" s="29">
        <v>8.2666284761132705E-6</v>
      </c>
      <c r="BL550" s="28">
        <v>6.9965826156713901E-2</v>
      </c>
      <c r="BM550" s="28">
        <v>6.8420358207214899E-2</v>
      </c>
      <c r="BN550" s="28">
        <v>4.22121230707568</v>
      </c>
      <c r="BO550" s="28">
        <v>41459424.628542602</v>
      </c>
    </row>
    <row r="551" spans="1:67" hidden="1" x14ac:dyDescent="0.25">
      <c r="A551" s="28" t="s">
        <v>164</v>
      </c>
      <c r="B551" s="28" t="s">
        <v>382</v>
      </c>
      <c r="C551" s="28">
        <v>2044</v>
      </c>
      <c r="D551" s="28">
        <v>0</v>
      </c>
      <c r="E551" s="28">
        <v>0</v>
      </c>
      <c r="F551" s="28">
        <v>0.28670043055503902</v>
      </c>
      <c r="G551" s="28">
        <v>34.246914851792603</v>
      </c>
      <c r="H551" s="28">
        <v>0</v>
      </c>
      <c r="I551" s="28">
        <v>0</v>
      </c>
      <c r="J551" s="28">
        <v>7.1</v>
      </c>
      <c r="K551" s="28">
        <v>0</v>
      </c>
      <c r="L551" s="28">
        <v>0</v>
      </c>
      <c r="M551" s="28">
        <v>0</v>
      </c>
      <c r="N551" s="28">
        <v>0</v>
      </c>
      <c r="O551" s="28">
        <v>0</v>
      </c>
      <c r="P551" s="28">
        <v>635.91499999999996</v>
      </c>
      <c r="Q551" s="28">
        <v>576.40991462816805</v>
      </c>
      <c r="R551" s="28">
        <v>0</v>
      </c>
      <c r="S551" s="28">
        <v>1965.69392005535</v>
      </c>
      <c r="T551" s="28">
        <v>0</v>
      </c>
      <c r="U551" s="28">
        <v>0</v>
      </c>
      <c r="V551" s="28">
        <v>12</v>
      </c>
      <c r="W551" s="28">
        <v>513.70000000000005</v>
      </c>
      <c r="X551" s="28">
        <v>0</v>
      </c>
      <c r="Y551" s="28">
        <v>0</v>
      </c>
      <c r="Z551" s="28">
        <v>407.45454545454498</v>
      </c>
      <c r="AA551" s="28">
        <v>270.952615384615</v>
      </c>
      <c r="AB551" s="28">
        <v>0</v>
      </c>
      <c r="AC551" s="28">
        <v>0</v>
      </c>
      <c r="AD551" s="28">
        <v>0</v>
      </c>
      <c r="AE551" s="28">
        <v>0</v>
      </c>
      <c r="AF551" s="28">
        <v>0</v>
      </c>
      <c r="AG551" s="28">
        <v>0</v>
      </c>
      <c r="AH551" s="28">
        <v>0</v>
      </c>
      <c r="AI551" s="28">
        <v>4094176.6450991998</v>
      </c>
      <c r="AJ551" s="28">
        <v>1533410</v>
      </c>
      <c r="AK551" s="28">
        <v>2145718.7876665499</v>
      </c>
      <c r="AL551" s="28">
        <v>0</v>
      </c>
      <c r="AM551" s="28">
        <v>5126796.3466624003</v>
      </c>
      <c r="AN551" s="28">
        <v>0</v>
      </c>
      <c r="AO551" s="28">
        <v>0</v>
      </c>
      <c r="AP551" s="28">
        <v>33576.541500744002</v>
      </c>
      <c r="AQ551" s="28">
        <v>458494.98696454702</v>
      </c>
      <c r="AR551" s="28">
        <v>0</v>
      </c>
      <c r="AS551" s="28">
        <v>547950.60765000002</v>
      </c>
      <c r="AT551" s="28">
        <v>485307.792813404</v>
      </c>
      <c r="AU551" s="28">
        <v>0</v>
      </c>
      <c r="AV551" s="28">
        <v>0</v>
      </c>
      <c r="AW551" s="28">
        <v>0</v>
      </c>
      <c r="AX551" s="28">
        <v>0</v>
      </c>
      <c r="AY551" s="28">
        <v>0</v>
      </c>
      <c r="AZ551" s="28">
        <v>0</v>
      </c>
      <c r="BA551" s="28">
        <v>0</v>
      </c>
      <c r="BB551" s="28">
        <v>0.28381657671481603</v>
      </c>
      <c r="BC551" s="28">
        <v>0.106299071736735</v>
      </c>
      <c r="BD551" s="28">
        <v>0.148745550985729</v>
      </c>
      <c r="BE551" s="28">
        <v>0</v>
      </c>
      <c r="BF551" s="28">
        <v>0.35539985563776</v>
      </c>
      <c r="BG551" s="28">
        <v>0</v>
      </c>
      <c r="BH551" s="28">
        <v>0</v>
      </c>
      <c r="BI551" s="28">
        <v>2.3275935292316001E-3</v>
      </c>
      <c r="BJ551" s="28">
        <v>3.1783796577743599E-2</v>
      </c>
      <c r="BK551" s="28">
        <v>0</v>
      </c>
      <c r="BL551" s="28">
        <v>3.7985040498480498E-2</v>
      </c>
      <c r="BM551" s="28">
        <v>3.36425143195027E-2</v>
      </c>
      <c r="BN551" s="28">
        <v>2.18463100571637</v>
      </c>
      <c r="BO551" s="28">
        <v>14425431.7083568</v>
      </c>
    </row>
    <row r="552" spans="1:67" hidden="1" x14ac:dyDescent="0.25">
      <c r="A552" s="28" t="s">
        <v>167</v>
      </c>
      <c r="B552" s="28" t="s">
        <v>382</v>
      </c>
      <c r="C552" s="28">
        <v>2044</v>
      </c>
      <c r="D552" s="28">
        <v>0</v>
      </c>
      <c r="E552" s="28">
        <v>0.47162623011599097</v>
      </c>
      <c r="F552" s="28">
        <v>173.47578043408399</v>
      </c>
      <c r="G552" s="28">
        <v>574.79874561590304</v>
      </c>
      <c r="H552" s="28">
        <v>0</v>
      </c>
      <c r="I552" s="28">
        <v>0</v>
      </c>
      <c r="J552" s="28">
        <v>43.7</v>
      </c>
      <c r="K552" s="28">
        <v>3907</v>
      </c>
      <c r="L552" s="28">
        <v>0</v>
      </c>
      <c r="M552" s="28">
        <v>0</v>
      </c>
      <c r="N552" s="28">
        <v>0</v>
      </c>
      <c r="O552" s="28">
        <v>0</v>
      </c>
      <c r="P552" s="28">
        <v>261</v>
      </c>
      <c r="Q552" s="28">
        <v>3328.9060901872699</v>
      </c>
      <c r="R552" s="28">
        <v>0</v>
      </c>
      <c r="S552" s="28">
        <v>11887.526100450599</v>
      </c>
      <c r="T552" s="28">
        <v>4099.20782983147</v>
      </c>
      <c r="U552" s="28">
        <v>3318</v>
      </c>
      <c r="V552" s="28">
        <v>0</v>
      </c>
      <c r="W552" s="28">
        <v>2224.4</v>
      </c>
      <c r="X552" s="28">
        <v>2232</v>
      </c>
      <c r="Y552" s="28">
        <v>80.9213072407006</v>
      </c>
      <c r="Z552" s="28">
        <v>3184.7272727272698</v>
      </c>
      <c r="AA552" s="28">
        <v>211.40940600283199</v>
      </c>
      <c r="AB552" s="28">
        <v>0</v>
      </c>
      <c r="AC552" s="28">
        <v>12178.678</v>
      </c>
      <c r="AD552" s="28">
        <v>25150449.354612</v>
      </c>
      <c r="AE552" s="28">
        <v>0</v>
      </c>
      <c r="AF552" s="28">
        <v>0</v>
      </c>
      <c r="AG552" s="28">
        <v>0</v>
      </c>
      <c r="AH552" s="28">
        <v>0</v>
      </c>
      <c r="AI552" s="28">
        <v>1453927.028832</v>
      </c>
      <c r="AJ552" s="28">
        <v>3190335</v>
      </c>
      <c r="AK552" s="28">
        <v>11456645.009348201</v>
      </c>
      <c r="AL552" s="28">
        <v>0</v>
      </c>
      <c r="AM552" s="28">
        <v>59126683.631487899</v>
      </c>
      <c r="AN552" s="28">
        <v>4880675.51624416</v>
      </c>
      <c r="AO552" s="28">
        <v>26502373.699200001</v>
      </c>
      <c r="AP552" s="28">
        <v>0</v>
      </c>
      <c r="AQ552" s="28">
        <v>2258006.06592</v>
      </c>
      <c r="AR552" s="28">
        <v>195140.97607766601</v>
      </c>
      <c r="AS552" s="28">
        <v>4188510.9853830002</v>
      </c>
      <c r="AT552" s="28">
        <v>383489.03335606097</v>
      </c>
      <c r="AU552" s="28">
        <v>0</v>
      </c>
      <c r="AV552" s="29">
        <v>8.7743638872892702E-5</v>
      </c>
      <c r="AW552" s="28">
        <v>0.181201272064345</v>
      </c>
      <c r="AX552" s="28">
        <v>0</v>
      </c>
      <c r="AY552" s="28">
        <v>0</v>
      </c>
      <c r="AZ552" s="28">
        <v>0</v>
      </c>
      <c r="BA552" s="28">
        <v>0</v>
      </c>
      <c r="BB552" s="28">
        <v>1.04750982138925E-2</v>
      </c>
      <c r="BC552" s="28">
        <v>2.2985384959151499E-2</v>
      </c>
      <c r="BD552" s="28">
        <v>8.25416126771054E-2</v>
      </c>
      <c r="BE552" s="28">
        <v>0</v>
      </c>
      <c r="BF552" s="28">
        <v>0.42598961696113902</v>
      </c>
      <c r="BG552" s="28">
        <v>3.5163769824039702E-2</v>
      </c>
      <c r="BH552" s="28">
        <v>0.190941472230159</v>
      </c>
      <c r="BI552" s="28">
        <v>0</v>
      </c>
      <c r="BJ552" s="28">
        <v>1.6268241004556101E-2</v>
      </c>
      <c r="BK552" s="28">
        <v>1.4059308682158999E-3</v>
      </c>
      <c r="BL552" s="28">
        <v>3.01769367181388E-2</v>
      </c>
      <c r="BM552" s="28">
        <v>2.7629208403825E-3</v>
      </c>
      <c r="BN552" s="28">
        <v>51.264623234899602</v>
      </c>
      <c r="BO552" s="28">
        <v>138798414.978461</v>
      </c>
    </row>
    <row r="553" spans="1:67" hidden="1" x14ac:dyDescent="0.25">
      <c r="A553" s="28" t="s">
        <v>168</v>
      </c>
      <c r="B553" s="28" t="s">
        <v>382</v>
      </c>
      <c r="C553" s="28">
        <v>2044</v>
      </c>
      <c r="D553" s="28">
        <v>0</v>
      </c>
      <c r="E553" s="28">
        <v>0</v>
      </c>
      <c r="F553" s="28">
        <v>1138.9862633213099</v>
      </c>
      <c r="G553" s="28">
        <v>618.83124753732704</v>
      </c>
      <c r="H553" s="28">
        <v>0</v>
      </c>
      <c r="I553" s="28">
        <v>0</v>
      </c>
      <c r="J553" s="28">
        <v>60.9</v>
      </c>
      <c r="K553" s="28">
        <v>984.4</v>
      </c>
      <c r="L553" s="28">
        <v>0</v>
      </c>
      <c r="M553" s="28">
        <v>0</v>
      </c>
      <c r="N553" s="28">
        <v>0</v>
      </c>
      <c r="O553" s="28">
        <v>0</v>
      </c>
      <c r="P553" s="28">
        <v>172.6</v>
      </c>
      <c r="Q553" s="28">
        <v>4429.5123122858804</v>
      </c>
      <c r="R553" s="28">
        <v>0</v>
      </c>
      <c r="S553" s="28">
        <v>2369.3000000000002</v>
      </c>
      <c r="T553" s="28">
        <v>2405.6</v>
      </c>
      <c r="U553" s="28">
        <v>1657</v>
      </c>
      <c r="V553" s="28">
        <v>0</v>
      </c>
      <c r="W553" s="28">
        <v>261.5</v>
      </c>
      <c r="X553" s="28">
        <v>0</v>
      </c>
      <c r="Y553" s="28">
        <v>0</v>
      </c>
      <c r="Z553" s="28">
        <v>2349.2727272727202</v>
      </c>
      <c r="AA553" s="28">
        <v>6103.1204623137201</v>
      </c>
      <c r="AB553" s="28">
        <v>0</v>
      </c>
      <c r="AC553" s="28">
        <v>17202.96</v>
      </c>
      <c r="AD553" s="28">
        <v>5955295.7051999997</v>
      </c>
      <c r="AE553" s="28">
        <v>0</v>
      </c>
      <c r="AF553" s="28">
        <v>0</v>
      </c>
      <c r="AG553" s="28">
        <v>0</v>
      </c>
      <c r="AH553" s="28">
        <v>0</v>
      </c>
      <c r="AI553" s="28">
        <v>877625.44147199998</v>
      </c>
      <c r="AJ553" s="28">
        <v>10478050</v>
      </c>
      <c r="AK553" s="28">
        <v>17986954.990428999</v>
      </c>
      <c r="AL553" s="28">
        <v>0</v>
      </c>
      <c r="AM553" s="28">
        <v>1284040.75999999</v>
      </c>
      <c r="AN553" s="28">
        <v>196490.4</v>
      </c>
      <c r="AO553" s="28">
        <v>13235211.9408</v>
      </c>
      <c r="AP553" s="28">
        <v>0</v>
      </c>
      <c r="AQ553" s="28">
        <v>179222.69256</v>
      </c>
      <c r="AR553" s="28">
        <v>0</v>
      </c>
      <c r="AS553" s="28">
        <v>3196211.6536750002</v>
      </c>
      <c r="AT553" s="28">
        <v>12146028.3631129</v>
      </c>
      <c r="AU553" s="28">
        <v>0</v>
      </c>
      <c r="AV553" s="28">
        <v>2.6243092674480001E-4</v>
      </c>
      <c r="AW553" s="28">
        <v>9.0847957035035204E-2</v>
      </c>
      <c r="AX553" s="28">
        <v>0</v>
      </c>
      <c r="AY553" s="28">
        <v>0</v>
      </c>
      <c r="AZ553" s="28">
        <v>0</v>
      </c>
      <c r="BA553" s="28">
        <v>0</v>
      </c>
      <c r="BB553" s="28">
        <v>1.33881644752054E-2</v>
      </c>
      <c r="BC553" s="28">
        <v>0.15984251384524301</v>
      </c>
      <c r="BD553" s="28">
        <v>0.27439075993065798</v>
      </c>
      <c r="BE553" s="28">
        <v>0</v>
      </c>
      <c r="BF553" s="28">
        <v>1.9588024771608901E-2</v>
      </c>
      <c r="BG553" s="28">
        <v>2.9974584471783002E-3</v>
      </c>
      <c r="BH553" s="28">
        <v>0.20190298270117599</v>
      </c>
      <c r="BI553" s="28">
        <v>0</v>
      </c>
      <c r="BJ553" s="28">
        <v>2.7340397990946001E-3</v>
      </c>
      <c r="BK553" s="28">
        <v>0</v>
      </c>
      <c r="BL553" s="28">
        <v>4.8758166405473799E-2</v>
      </c>
      <c r="BM553" s="28">
        <v>0.18528750166258001</v>
      </c>
      <c r="BN553" s="28">
        <v>7.1110350104961704</v>
      </c>
      <c r="BO553" s="28">
        <v>65552334.907249004</v>
      </c>
    </row>
    <row r="554" spans="1:67" hidden="1" x14ac:dyDescent="0.25">
      <c r="A554" s="28" t="s">
        <v>170</v>
      </c>
      <c r="B554" s="28" t="s">
        <v>382</v>
      </c>
      <c r="C554" s="28">
        <v>2044</v>
      </c>
      <c r="D554" s="28">
        <v>0</v>
      </c>
      <c r="E554" s="28">
        <v>508.83855654100398</v>
      </c>
      <c r="F554" s="28">
        <v>1159.33786667144</v>
      </c>
      <c r="G554" s="28">
        <v>421.46399265582198</v>
      </c>
      <c r="H554" s="28">
        <v>0</v>
      </c>
      <c r="I554" s="28">
        <v>0</v>
      </c>
      <c r="J554" s="28">
        <v>0</v>
      </c>
      <c r="K554" s="28">
        <v>7544.5</v>
      </c>
      <c r="L554" s="28">
        <v>0</v>
      </c>
      <c r="M554" s="28">
        <v>0</v>
      </c>
      <c r="N554" s="28">
        <v>0</v>
      </c>
      <c r="O554" s="28">
        <v>0</v>
      </c>
      <c r="P554" s="28">
        <v>591</v>
      </c>
      <c r="Q554" s="28">
        <v>9528.9313402459393</v>
      </c>
      <c r="R554" s="28">
        <v>0</v>
      </c>
      <c r="S554" s="28">
        <v>1794.9</v>
      </c>
      <c r="T554" s="28">
        <v>2417.3000000000002</v>
      </c>
      <c r="U554" s="28">
        <v>1190</v>
      </c>
      <c r="V554" s="28">
        <v>0</v>
      </c>
      <c r="W554" s="28">
        <v>144.69999999999999</v>
      </c>
      <c r="X554" s="28">
        <v>657</v>
      </c>
      <c r="Y554" s="28">
        <v>135.153076979319</v>
      </c>
      <c r="Z554" s="28">
        <v>1574.6363636363601</v>
      </c>
      <c r="AA554" s="28">
        <v>141.21741105000299</v>
      </c>
      <c r="AB554" s="28">
        <v>0</v>
      </c>
      <c r="AC554" s="28">
        <v>0</v>
      </c>
      <c r="AD554" s="28">
        <v>34767891.378592499</v>
      </c>
      <c r="AE554" s="28">
        <v>0</v>
      </c>
      <c r="AF554" s="28">
        <v>0</v>
      </c>
      <c r="AG554" s="28">
        <v>0</v>
      </c>
      <c r="AH554" s="28">
        <v>0</v>
      </c>
      <c r="AI554" s="28">
        <v>1207614.3866640001</v>
      </c>
      <c r="AJ554" s="28">
        <v>0</v>
      </c>
      <c r="AK554" s="28">
        <v>37775531.9742456</v>
      </c>
      <c r="AL554" s="28">
        <v>0</v>
      </c>
      <c r="AM554" s="28">
        <v>192931.403265992</v>
      </c>
      <c r="AN554" s="28">
        <v>19296.400000000001</v>
      </c>
      <c r="AO554" s="28">
        <v>9505070.7359999996</v>
      </c>
      <c r="AP554" s="28">
        <v>0</v>
      </c>
      <c r="AQ554" s="28">
        <v>73724.478399999905</v>
      </c>
      <c r="AR554" s="28">
        <v>339974.761761142</v>
      </c>
      <c r="AS554" s="28">
        <v>2299052.7095690002</v>
      </c>
      <c r="AT554" s="28">
        <v>312600.44071319298</v>
      </c>
      <c r="AU554" s="28">
        <v>0</v>
      </c>
      <c r="AV554" s="28">
        <v>0</v>
      </c>
      <c r="AW554" s="28">
        <v>0.40197026989517898</v>
      </c>
      <c r="AX554" s="28">
        <v>0</v>
      </c>
      <c r="AY554" s="28">
        <v>0</v>
      </c>
      <c r="AZ554" s="28">
        <v>0</v>
      </c>
      <c r="BA554" s="28">
        <v>0</v>
      </c>
      <c r="BB554" s="28">
        <v>1.39618786670369E-2</v>
      </c>
      <c r="BC554" s="28">
        <v>0</v>
      </c>
      <c r="BD554" s="28">
        <v>0.43674321855685</v>
      </c>
      <c r="BE554" s="28">
        <v>0</v>
      </c>
      <c r="BF554" s="28">
        <v>2.2305835978835E-3</v>
      </c>
      <c r="BG554" s="28">
        <v>2.2309604662359999E-4</v>
      </c>
      <c r="BH554" s="28">
        <v>0.10989322900022599</v>
      </c>
      <c r="BI554" s="28">
        <v>0</v>
      </c>
      <c r="BJ554" s="28">
        <v>8.5236830032710004E-4</v>
      </c>
      <c r="BK554" s="28">
        <v>3.9306308586439E-3</v>
      </c>
      <c r="BL554" s="28">
        <v>2.6580583449984901E-2</v>
      </c>
      <c r="BM554" s="28">
        <v>3.6141416272430001E-3</v>
      </c>
      <c r="BN554" s="28">
        <v>34.511613554773803</v>
      </c>
      <c r="BO554" s="28">
        <v>86493688.669211596</v>
      </c>
    </row>
    <row r="555" spans="1:67" hidden="1" x14ac:dyDescent="0.25">
      <c r="A555" s="28" t="s">
        <v>169</v>
      </c>
      <c r="B555" s="28" t="s">
        <v>382</v>
      </c>
      <c r="C555" s="28">
        <v>2044</v>
      </c>
      <c r="D555" s="28">
        <v>0</v>
      </c>
      <c r="E555" s="28">
        <v>0</v>
      </c>
      <c r="F555" s="28">
        <v>7.8918215509031002</v>
      </c>
      <c r="G555" s="28">
        <v>549.897828625697</v>
      </c>
      <c r="H555" s="28">
        <v>0</v>
      </c>
      <c r="I555" s="28">
        <v>0</v>
      </c>
      <c r="J555" s="28">
        <v>0</v>
      </c>
      <c r="K555" s="28">
        <v>1004</v>
      </c>
      <c r="L555" s="28">
        <v>0</v>
      </c>
      <c r="M555" s="28">
        <v>0</v>
      </c>
      <c r="N555" s="28">
        <v>0</v>
      </c>
      <c r="O555" s="28">
        <v>0</v>
      </c>
      <c r="P555" s="28">
        <v>0</v>
      </c>
      <c r="Q555" s="28">
        <v>0</v>
      </c>
      <c r="R555" s="28">
        <v>0</v>
      </c>
      <c r="S555" s="28">
        <v>7630</v>
      </c>
      <c r="T555" s="28">
        <v>1164.2</v>
      </c>
      <c r="U555" s="28">
        <v>1401</v>
      </c>
      <c r="V555" s="28">
        <v>0</v>
      </c>
      <c r="W555" s="28">
        <v>495.6</v>
      </c>
      <c r="X555" s="28">
        <v>0</v>
      </c>
      <c r="Y555" s="28">
        <v>713.27749538914304</v>
      </c>
      <c r="Z555" s="28">
        <v>1001.63636363636</v>
      </c>
      <c r="AA555" s="28">
        <v>3548.2733239760801</v>
      </c>
      <c r="AB555" s="28">
        <v>0</v>
      </c>
      <c r="AC555" s="28">
        <v>0</v>
      </c>
      <c r="AD555" s="28">
        <v>1722504.5533410499</v>
      </c>
      <c r="AE555" s="28">
        <v>0</v>
      </c>
      <c r="AF555" s="28">
        <v>0</v>
      </c>
      <c r="AG555" s="28">
        <v>0</v>
      </c>
      <c r="AH555" s="28">
        <v>0</v>
      </c>
      <c r="AI555" s="28">
        <v>0</v>
      </c>
      <c r="AJ555" s="28">
        <v>0</v>
      </c>
      <c r="AK555" s="28">
        <v>0</v>
      </c>
      <c r="AL555" s="28">
        <v>0</v>
      </c>
      <c r="AM555" s="28">
        <v>3998189.5307465498</v>
      </c>
      <c r="AN555" s="28">
        <v>195671.598</v>
      </c>
      <c r="AO555" s="28">
        <v>11190423.614399999</v>
      </c>
      <c r="AP555" s="28">
        <v>0</v>
      </c>
      <c r="AQ555" s="28">
        <v>7323.0182400000003</v>
      </c>
      <c r="AR555" s="28">
        <v>2059716.65280375</v>
      </c>
      <c r="AS555" s="28">
        <v>1504643.025224</v>
      </c>
      <c r="AT555" s="28">
        <v>7980013.7050752901</v>
      </c>
      <c r="AU555" s="28">
        <v>0</v>
      </c>
      <c r="AV555" s="28">
        <v>0</v>
      </c>
      <c r="AW555" s="28">
        <v>6.0104520926290102E-2</v>
      </c>
      <c r="AX555" s="28">
        <v>0</v>
      </c>
      <c r="AY555" s="28">
        <v>0</v>
      </c>
      <c r="AZ555" s="28">
        <v>0</v>
      </c>
      <c r="BA555" s="28">
        <v>0</v>
      </c>
      <c r="BB555" s="28">
        <v>0</v>
      </c>
      <c r="BC555" s="28">
        <v>0</v>
      </c>
      <c r="BD555" s="28">
        <v>0</v>
      </c>
      <c r="BE555" s="28">
        <v>0</v>
      </c>
      <c r="BF555" s="28">
        <v>0.13951154198804</v>
      </c>
      <c r="BG555" s="28">
        <v>6.8277019261632002E-3</v>
      </c>
      <c r="BH555" s="28">
        <v>0.39047504925380799</v>
      </c>
      <c r="BI555" s="28">
        <v>0</v>
      </c>
      <c r="BJ555" s="28">
        <v>2.55527047633E-4</v>
      </c>
      <c r="BK555" s="28">
        <v>7.1871091673195595E-2</v>
      </c>
      <c r="BL555" s="28">
        <v>5.2502530702028503E-2</v>
      </c>
      <c r="BM555" s="28">
        <v>0.27845203648284</v>
      </c>
      <c r="BN555" s="28">
        <v>3.5673547608954101</v>
      </c>
      <c r="BO555" s="28">
        <v>28658485.697830599</v>
      </c>
    </row>
    <row r="556" spans="1:67" hidden="1" x14ac:dyDescent="0.25">
      <c r="A556" s="28" t="s">
        <v>171</v>
      </c>
      <c r="B556" s="28" t="s">
        <v>382</v>
      </c>
      <c r="C556" s="28">
        <v>2044</v>
      </c>
      <c r="D556" s="28">
        <v>0</v>
      </c>
      <c r="E556" s="28">
        <v>0</v>
      </c>
      <c r="F556" s="28">
        <v>33.402613566002103</v>
      </c>
      <c r="G556" s="28">
        <v>95.399211735021794</v>
      </c>
      <c r="H556" s="28">
        <v>0</v>
      </c>
      <c r="I556" s="28">
        <v>0</v>
      </c>
      <c r="J556" s="28">
        <v>0</v>
      </c>
      <c r="K556" s="28">
        <v>4.2927661423877099</v>
      </c>
      <c r="L556" s="28">
        <v>0</v>
      </c>
      <c r="M556" s="28">
        <v>0</v>
      </c>
      <c r="N556" s="28">
        <v>0</v>
      </c>
      <c r="O556" s="28">
        <v>0</v>
      </c>
      <c r="P556" s="28">
        <v>2863.7</v>
      </c>
      <c r="Q556" s="28">
        <v>1489.3548000000001</v>
      </c>
      <c r="R556" s="28">
        <v>0</v>
      </c>
      <c r="S556" s="28">
        <v>58.691115431348699</v>
      </c>
      <c r="T556" s="28">
        <v>370.1</v>
      </c>
      <c r="U556" s="28">
        <v>0</v>
      </c>
      <c r="V556" s="28">
        <v>0</v>
      </c>
      <c r="W556" s="28">
        <v>52</v>
      </c>
      <c r="X556" s="28">
        <v>0</v>
      </c>
      <c r="Y556" s="28">
        <v>3.2153381458662098</v>
      </c>
      <c r="Z556" s="28">
        <v>289.81818181818102</v>
      </c>
      <c r="AA556" s="28">
        <v>16.999999999999901</v>
      </c>
      <c r="AB556" s="28">
        <v>0</v>
      </c>
      <c r="AC556" s="28">
        <v>0</v>
      </c>
      <c r="AD556" s="28">
        <v>29377.1673320097</v>
      </c>
      <c r="AE556" s="28">
        <v>0</v>
      </c>
      <c r="AF556" s="28">
        <v>0</v>
      </c>
      <c r="AG556" s="28">
        <v>0</v>
      </c>
      <c r="AH556" s="28">
        <v>0</v>
      </c>
      <c r="AI556" s="28">
        <v>10933921.159273099</v>
      </c>
      <c r="AJ556" s="28">
        <v>70080</v>
      </c>
      <c r="AK556" s="28">
        <v>6386900.4815213997</v>
      </c>
      <c r="AL556" s="28">
        <v>0</v>
      </c>
      <c r="AM556" s="28">
        <v>106754.097307198</v>
      </c>
      <c r="AN556" s="28">
        <v>155566.630902406</v>
      </c>
      <c r="AO556" s="28">
        <v>0</v>
      </c>
      <c r="AP556" s="28">
        <v>0</v>
      </c>
      <c r="AQ556" s="28">
        <v>0</v>
      </c>
      <c r="AR556" s="28">
        <v>7715.34835511855</v>
      </c>
      <c r="AS556" s="28">
        <v>424885.78373344202</v>
      </c>
      <c r="AT556" s="28">
        <v>27772.069481718299</v>
      </c>
      <c r="AU556" s="28">
        <v>0</v>
      </c>
      <c r="AV556" s="28">
        <v>0</v>
      </c>
      <c r="AW556" s="28">
        <v>1.6192036308708001E-3</v>
      </c>
      <c r="AX556" s="28">
        <v>0</v>
      </c>
      <c r="AY556" s="28">
        <v>0</v>
      </c>
      <c r="AZ556" s="28">
        <v>0</v>
      </c>
      <c r="BA556" s="28">
        <v>0</v>
      </c>
      <c r="BB556" s="28">
        <v>0.60265323203780696</v>
      </c>
      <c r="BC556" s="28">
        <v>3.8626525549244999E-3</v>
      </c>
      <c r="BD556" s="28">
        <v>0.35203164188066799</v>
      </c>
      <c r="BE556" s="28">
        <v>0</v>
      </c>
      <c r="BF556" s="28">
        <v>5.8840466140454E-3</v>
      </c>
      <c r="BG556" s="28">
        <v>8.5744840798540993E-3</v>
      </c>
      <c r="BH556" s="28">
        <v>0</v>
      </c>
      <c r="BI556" s="28">
        <v>0</v>
      </c>
      <c r="BJ556" s="28">
        <v>0</v>
      </c>
      <c r="BK556" s="28">
        <v>4.2525271170129999E-4</v>
      </c>
      <c r="BL556" s="28">
        <v>2.34187522558373E-2</v>
      </c>
      <c r="BM556" s="28">
        <v>1.5307342342908E-3</v>
      </c>
      <c r="BN556" s="28">
        <v>0.166472123965275</v>
      </c>
      <c r="BO556" s="28">
        <v>18142972.7379064</v>
      </c>
    </row>
    <row r="557" spans="1:67" hidden="1" x14ac:dyDescent="0.25">
      <c r="A557" s="28" t="s">
        <v>178</v>
      </c>
      <c r="B557" s="28" t="s">
        <v>382</v>
      </c>
      <c r="C557" s="28">
        <v>2044</v>
      </c>
      <c r="D557" s="28">
        <v>0</v>
      </c>
      <c r="E557" s="28">
        <v>15.943558075365599</v>
      </c>
      <c r="F557" s="28">
        <v>273.56731248405799</v>
      </c>
      <c r="G557" s="28">
        <v>1430.1850465063601</v>
      </c>
      <c r="H557" s="28">
        <v>0</v>
      </c>
      <c r="I557" s="28">
        <v>0</v>
      </c>
      <c r="J557" s="28">
        <v>7.7</v>
      </c>
      <c r="K557" s="28">
        <v>5843</v>
      </c>
      <c r="L557" s="28">
        <v>0</v>
      </c>
      <c r="M557" s="28">
        <v>0</v>
      </c>
      <c r="N557" s="28">
        <v>0</v>
      </c>
      <c r="O557" s="28">
        <v>0</v>
      </c>
      <c r="P557" s="28">
        <v>1837.9</v>
      </c>
      <c r="Q557" s="28">
        <v>4629.3870999999999</v>
      </c>
      <c r="R557" s="28">
        <v>0</v>
      </c>
      <c r="S557" s="28">
        <v>9195.0218698185599</v>
      </c>
      <c r="T557" s="28">
        <v>7770.2093440631297</v>
      </c>
      <c r="U557" s="28">
        <v>5149.6000000000004</v>
      </c>
      <c r="V557" s="28">
        <v>0</v>
      </c>
      <c r="W557" s="28">
        <v>160.4</v>
      </c>
      <c r="X557" s="28">
        <v>86</v>
      </c>
      <c r="Y557" s="28">
        <v>3298.9561950961202</v>
      </c>
      <c r="Z557" s="28">
        <v>6240.5454545454504</v>
      </c>
      <c r="AA557" s="28">
        <v>6461.19097944855</v>
      </c>
      <c r="AB557" s="28">
        <v>0</v>
      </c>
      <c r="AC557" s="28">
        <v>0</v>
      </c>
      <c r="AD557" s="28">
        <v>17818672.392000001</v>
      </c>
      <c r="AE557" s="28">
        <v>0</v>
      </c>
      <c r="AF557" s="28">
        <v>0</v>
      </c>
      <c r="AG557" s="28">
        <v>0</v>
      </c>
      <c r="AH557" s="28">
        <v>0</v>
      </c>
      <c r="AI557" s="28">
        <v>4566844.1624400001</v>
      </c>
      <c r="AJ557" s="28">
        <v>0</v>
      </c>
      <c r="AK557" s="28">
        <v>15067222.5947723</v>
      </c>
      <c r="AL557" s="28">
        <v>0</v>
      </c>
      <c r="AM557" s="28">
        <v>54849424.888327897</v>
      </c>
      <c r="AN557" s="28">
        <v>5290125.0125895701</v>
      </c>
      <c r="AO557" s="28">
        <v>41132195.178240001</v>
      </c>
      <c r="AP557" s="28">
        <v>0</v>
      </c>
      <c r="AQ557" s="28">
        <v>406059.29476000002</v>
      </c>
      <c r="AR557" s="28">
        <v>8720994.1331805903</v>
      </c>
      <c r="AS557" s="28">
        <v>9385905.5348279998</v>
      </c>
      <c r="AT557" s="28">
        <v>12469001.207944499</v>
      </c>
      <c r="AU557" s="28">
        <v>0</v>
      </c>
      <c r="AV557" s="28">
        <v>0</v>
      </c>
      <c r="AW557" s="28">
        <v>0.104997028575399</v>
      </c>
      <c r="AX557" s="28">
        <v>0</v>
      </c>
      <c r="AY557" s="28">
        <v>0</v>
      </c>
      <c r="AZ557" s="28">
        <v>0</v>
      </c>
      <c r="BA557" s="28">
        <v>0</v>
      </c>
      <c r="BB557" s="28">
        <v>2.6910257760751701E-2</v>
      </c>
      <c r="BC557" s="28">
        <v>0</v>
      </c>
      <c r="BD557" s="28">
        <v>8.8784033205834598E-2</v>
      </c>
      <c r="BE557" s="28">
        <v>0</v>
      </c>
      <c r="BF557" s="28">
        <v>0.32320177988847298</v>
      </c>
      <c r="BG557" s="28">
        <v>3.1172210526957199E-2</v>
      </c>
      <c r="BH557" s="28">
        <v>0.24237261775111599</v>
      </c>
      <c r="BI557" s="28">
        <v>0</v>
      </c>
      <c r="BJ557" s="28">
        <v>2.3927158228894E-3</v>
      </c>
      <c r="BK557" s="28">
        <v>5.1388703381659601E-2</v>
      </c>
      <c r="BL557" s="28">
        <v>5.5306712529761298E-2</v>
      </c>
      <c r="BM557" s="28">
        <v>7.3473940557156101E-2</v>
      </c>
      <c r="BN557" s="28">
        <v>39.703431324687202</v>
      </c>
      <c r="BO557" s="28">
        <v>169706444.39908201</v>
      </c>
    </row>
    <row r="558" spans="1:67" hidden="1" x14ac:dyDescent="0.25">
      <c r="A558" s="28" t="s">
        <v>179</v>
      </c>
      <c r="B558" s="28" t="s">
        <v>382</v>
      </c>
      <c r="C558" s="28">
        <v>2044</v>
      </c>
      <c r="D558" s="28">
        <v>0</v>
      </c>
      <c r="E558" s="28">
        <v>0</v>
      </c>
      <c r="F558" s="28">
        <v>29.315091235892801</v>
      </c>
      <c r="G558" s="28">
        <v>34.443987244110403</v>
      </c>
      <c r="H558" s="28">
        <v>0</v>
      </c>
      <c r="I558" s="28">
        <v>0</v>
      </c>
      <c r="J558" s="28">
        <v>0</v>
      </c>
      <c r="K558" s="28">
        <v>2029</v>
      </c>
      <c r="L558" s="28">
        <v>0</v>
      </c>
      <c r="M558" s="28">
        <v>0</v>
      </c>
      <c r="N558" s="28">
        <v>0</v>
      </c>
      <c r="O558" s="28">
        <v>0</v>
      </c>
      <c r="P558" s="28">
        <v>557</v>
      </c>
      <c r="Q558" s="28">
        <v>8671.3705966056805</v>
      </c>
      <c r="R558" s="28">
        <v>0</v>
      </c>
      <c r="S558" s="28">
        <v>5.3</v>
      </c>
      <c r="T558" s="28">
        <v>520.79999999999995</v>
      </c>
      <c r="U558" s="28">
        <v>0</v>
      </c>
      <c r="V558" s="28">
        <v>0</v>
      </c>
      <c r="W558" s="28">
        <v>74.2</v>
      </c>
      <c r="X558" s="28">
        <v>0</v>
      </c>
      <c r="Y558" s="28">
        <v>0</v>
      </c>
      <c r="Z558" s="28">
        <v>146.81818181818099</v>
      </c>
      <c r="AA558" s="28">
        <v>0</v>
      </c>
      <c r="AB558" s="28">
        <v>0</v>
      </c>
      <c r="AC558" s="28">
        <v>0</v>
      </c>
      <c r="AD558" s="28">
        <v>3907647.9702794701</v>
      </c>
      <c r="AE558" s="28">
        <v>0</v>
      </c>
      <c r="AF558" s="28">
        <v>0</v>
      </c>
      <c r="AG558" s="28">
        <v>0</v>
      </c>
      <c r="AH558" s="28">
        <v>0</v>
      </c>
      <c r="AI558" s="28">
        <v>1997247.9382559999</v>
      </c>
      <c r="AJ558" s="28">
        <v>10478050</v>
      </c>
      <c r="AK558" s="28">
        <v>35049385.822901301</v>
      </c>
      <c r="AL558" s="28">
        <v>0</v>
      </c>
      <c r="AM558" s="28">
        <v>0</v>
      </c>
      <c r="AN558" s="28">
        <v>7098.4</v>
      </c>
      <c r="AO558" s="28">
        <v>0</v>
      </c>
      <c r="AP558" s="28">
        <v>0</v>
      </c>
      <c r="AQ558" s="28">
        <v>47733.51</v>
      </c>
      <c r="AR558" s="28">
        <v>0</v>
      </c>
      <c r="AS558" s="28">
        <v>205136.79470500001</v>
      </c>
      <c r="AT558" s="28">
        <v>0</v>
      </c>
      <c r="AU558" s="28">
        <v>0</v>
      </c>
      <c r="AV558" s="28">
        <v>0</v>
      </c>
      <c r="AW558" s="28">
        <v>7.5594390988785398E-2</v>
      </c>
      <c r="AX558" s="28">
        <v>0</v>
      </c>
      <c r="AY558" s="28">
        <v>0</v>
      </c>
      <c r="AZ558" s="28">
        <v>0</v>
      </c>
      <c r="BA558" s="28">
        <v>0</v>
      </c>
      <c r="BB558" s="28">
        <v>3.8637242324382502E-2</v>
      </c>
      <c r="BC558" s="28">
        <v>0.20270040047732199</v>
      </c>
      <c r="BD558" s="28">
        <v>0.67803880901372604</v>
      </c>
      <c r="BE558" s="28">
        <v>0</v>
      </c>
      <c r="BF558" s="28">
        <v>0</v>
      </c>
      <c r="BG558" s="28">
        <v>1.3732025737110001E-4</v>
      </c>
      <c r="BH558" s="28">
        <v>0</v>
      </c>
      <c r="BI558" s="28">
        <v>0</v>
      </c>
      <c r="BJ558" s="28">
        <v>9.2341624569340002E-4</v>
      </c>
      <c r="BK558" s="28">
        <v>0</v>
      </c>
      <c r="BL558" s="28">
        <v>3.9684206927182997E-3</v>
      </c>
      <c r="BM558" s="28">
        <v>0</v>
      </c>
      <c r="BN558" s="28">
        <v>4.5581810778052301</v>
      </c>
      <c r="BO558" s="28">
        <v>51692300.436141796</v>
      </c>
    </row>
    <row r="559" spans="1:67" hidden="1" x14ac:dyDescent="0.25">
      <c r="A559" s="28" t="s">
        <v>172</v>
      </c>
      <c r="B559" s="28" t="s">
        <v>382</v>
      </c>
      <c r="C559" s="28">
        <v>2044</v>
      </c>
      <c r="D559" s="28">
        <v>0</v>
      </c>
      <c r="E559" s="28">
        <v>301.16000000000003</v>
      </c>
      <c r="F559" s="28">
        <v>978.79198522823106</v>
      </c>
      <c r="G559" s="28">
        <v>35.446281669719298</v>
      </c>
      <c r="H559" s="28">
        <v>0</v>
      </c>
      <c r="I559" s="28">
        <v>0</v>
      </c>
      <c r="J559" s="28">
        <v>0</v>
      </c>
      <c r="K559" s="28">
        <v>2942.299</v>
      </c>
      <c r="L559" s="28">
        <v>0</v>
      </c>
      <c r="M559" s="28">
        <v>0</v>
      </c>
      <c r="N559" s="28">
        <v>0</v>
      </c>
      <c r="O559" s="28">
        <v>0</v>
      </c>
      <c r="P559" s="28">
        <v>283</v>
      </c>
      <c r="Q559" s="28">
        <v>5994.5327141686103</v>
      </c>
      <c r="R559" s="28">
        <v>0</v>
      </c>
      <c r="S559" s="28">
        <v>338.2</v>
      </c>
      <c r="T559" s="28">
        <v>881.4</v>
      </c>
      <c r="U559" s="28">
        <v>770</v>
      </c>
      <c r="V559" s="28">
        <v>0</v>
      </c>
      <c r="W559" s="28">
        <v>29</v>
      </c>
      <c r="X559" s="28">
        <v>0</v>
      </c>
      <c r="Y559" s="28">
        <v>411.41928786125499</v>
      </c>
      <c r="Z559" s="28">
        <v>356.36363636363598</v>
      </c>
      <c r="AA559" s="28">
        <v>7511.21180603627</v>
      </c>
      <c r="AB559" s="28">
        <v>0</v>
      </c>
      <c r="AC559" s="28">
        <v>0</v>
      </c>
      <c r="AD559" s="28">
        <v>6748652.7436125604</v>
      </c>
      <c r="AE559" s="28">
        <v>0</v>
      </c>
      <c r="AF559" s="28">
        <v>0</v>
      </c>
      <c r="AG559" s="28">
        <v>0</v>
      </c>
      <c r="AH559" s="28">
        <v>0</v>
      </c>
      <c r="AI559" s="28">
        <v>1077551.3816879999</v>
      </c>
      <c r="AJ559" s="28">
        <v>0</v>
      </c>
      <c r="AK559" s="28">
        <v>24614732.5607921</v>
      </c>
      <c r="AL559" s="28">
        <v>0</v>
      </c>
      <c r="AM559" s="28">
        <v>0</v>
      </c>
      <c r="AN559" s="28">
        <v>353.4</v>
      </c>
      <c r="AO559" s="28">
        <v>6150339.88799999</v>
      </c>
      <c r="AP559" s="28">
        <v>0</v>
      </c>
      <c r="AQ559" s="28">
        <v>51261.127679999998</v>
      </c>
      <c r="AR559" s="28">
        <v>989740.42822582705</v>
      </c>
      <c r="AS559" s="28">
        <v>545267.015243</v>
      </c>
      <c r="AT559" s="28">
        <v>16218181.6624141</v>
      </c>
      <c r="AU559" s="28">
        <v>0</v>
      </c>
      <c r="AV559" s="28">
        <v>0</v>
      </c>
      <c r="AW559" s="28">
        <v>0.11966528025996399</v>
      </c>
      <c r="AX559" s="28">
        <v>0</v>
      </c>
      <c r="AY559" s="28">
        <v>0</v>
      </c>
      <c r="AZ559" s="28">
        <v>0</v>
      </c>
      <c r="BA559" s="28">
        <v>0</v>
      </c>
      <c r="BB559" s="28">
        <v>1.9106848875318098E-2</v>
      </c>
      <c r="BC559" s="28">
        <v>0</v>
      </c>
      <c r="BD559" s="28">
        <v>0.43646176241608198</v>
      </c>
      <c r="BE559" s="28">
        <v>0</v>
      </c>
      <c r="BF559" s="28">
        <v>0</v>
      </c>
      <c r="BG559" s="29">
        <v>6.2663929602686498E-6</v>
      </c>
      <c r="BH559" s="28">
        <v>0.10905615896271199</v>
      </c>
      <c r="BI559" s="28">
        <v>0</v>
      </c>
      <c r="BJ559" s="28">
        <v>9.089484143446E-4</v>
      </c>
      <c r="BK559" s="28">
        <v>1.7549808862273902E-2</v>
      </c>
      <c r="BL559" s="28">
        <v>9.6685268414981006E-3</v>
      </c>
      <c r="BM559" s="28">
        <v>0.28757639897484499</v>
      </c>
      <c r="BN559" s="28">
        <v>6.7580283665266796</v>
      </c>
      <c r="BO559" s="28">
        <v>56396080.207655698</v>
      </c>
    </row>
    <row r="560" spans="1:67" hidden="1" x14ac:dyDescent="0.25">
      <c r="A560" s="28" t="s">
        <v>174</v>
      </c>
      <c r="B560" s="28" t="s">
        <v>382</v>
      </c>
      <c r="C560" s="28">
        <v>2044</v>
      </c>
      <c r="D560" s="28">
        <v>0</v>
      </c>
      <c r="E560" s="28">
        <v>0</v>
      </c>
      <c r="F560" s="28">
        <v>0.72866657008277103</v>
      </c>
      <c r="G560" s="28">
        <v>159.25686163055701</v>
      </c>
      <c r="H560" s="28">
        <v>5.0162464646431504</v>
      </c>
      <c r="I560" s="28">
        <v>0</v>
      </c>
      <c r="J560" s="28">
        <v>82.7</v>
      </c>
      <c r="K560" s="28">
        <v>0</v>
      </c>
      <c r="L560" s="28">
        <v>0</v>
      </c>
      <c r="M560" s="28">
        <v>0</v>
      </c>
      <c r="N560" s="28">
        <v>0</v>
      </c>
      <c r="O560" s="28">
        <v>0</v>
      </c>
      <c r="P560" s="28">
        <v>493</v>
      </c>
      <c r="Q560" s="28">
        <v>1272.43775347768</v>
      </c>
      <c r="R560" s="28">
        <v>0</v>
      </c>
      <c r="S560" s="28">
        <v>1258</v>
      </c>
      <c r="T560" s="28">
        <v>1007.76147075568</v>
      </c>
      <c r="U560" s="28">
        <v>1250.4000000000001</v>
      </c>
      <c r="V560" s="28">
        <v>0</v>
      </c>
      <c r="W560" s="28">
        <v>8</v>
      </c>
      <c r="X560" s="28">
        <v>0</v>
      </c>
      <c r="Y560" s="28">
        <v>612.75405832845399</v>
      </c>
      <c r="Z560" s="28">
        <v>328.72727272727298</v>
      </c>
      <c r="AA560" s="28">
        <v>7.9104621658156198</v>
      </c>
      <c r="AB560" s="28">
        <v>0</v>
      </c>
      <c r="AC560" s="28">
        <v>0</v>
      </c>
      <c r="AD560" s="28">
        <v>0</v>
      </c>
      <c r="AE560" s="28">
        <v>0</v>
      </c>
      <c r="AF560" s="28">
        <v>0</v>
      </c>
      <c r="AG560" s="28">
        <v>0</v>
      </c>
      <c r="AH560" s="28">
        <v>0</v>
      </c>
      <c r="AI560" s="28">
        <v>1425701.0457599999</v>
      </c>
      <c r="AJ560" s="28">
        <v>0</v>
      </c>
      <c r="AK560" s="28">
        <v>4979926.7750302097</v>
      </c>
      <c r="AL560" s="28">
        <v>0</v>
      </c>
      <c r="AM560" s="28">
        <v>11020</v>
      </c>
      <c r="AN560" s="28">
        <v>478686.69860894798</v>
      </c>
      <c r="AO560" s="28">
        <v>9987512.9817600008</v>
      </c>
      <c r="AP560" s="28">
        <v>0</v>
      </c>
      <c r="AQ560" s="28">
        <v>36615.091200000003</v>
      </c>
      <c r="AR560" s="28">
        <v>1373350.8341851099</v>
      </c>
      <c r="AS560" s="28">
        <v>446447.25232000003</v>
      </c>
      <c r="AT560" s="28">
        <v>18107.0995133176</v>
      </c>
      <c r="AU560" s="28">
        <v>0</v>
      </c>
      <c r="AV560" s="28">
        <v>0</v>
      </c>
      <c r="AW560" s="28">
        <v>0</v>
      </c>
      <c r="AX560" s="28">
        <v>0</v>
      </c>
      <c r="AY560" s="28">
        <v>0</v>
      </c>
      <c r="AZ560" s="28">
        <v>0</v>
      </c>
      <c r="BA560" s="28">
        <v>0</v>
      </c>
      <c r="BB560" s="28">
        <v>7.6007522089718005E-2</v>
      </c>
      <c r="BC560" s="28">
        <v>0</v>
      </c>
      <c r="BD560" s="28">
        <v>0.26549177016035203</v>
      </c>
      <c r="BE560" s="28">
        <v>0</v>
      </c>
      <c r="BF560" s="28">
        <v>5.8750247530480002E-4</v>
      </c>
      <c r="BG560" s="28">
        <v>2.5519929249388101E-2</v>
      </c>
      <c r="BH560" s="28">
        <v>0.53245813057379099</v>
      </c>
      <c r="BI560" s="28">
        <v>0</v>
      </c>
      <c r="BJ560" s="28">
        <v>1.9520378142933001E-3</v>
      </c>
      <c r="BK560" s="28">
        <v>7.3216607490536503E-2</v>
      </c>
      <c r="BL560" s="28">
        <v>2.38011674982797E-2</v>
      </c>
      <c r="BM560" s="28">
        <v>9.653326483362E-4</v>
      </c>
      <c r="BN560" s="28">
        <v>0.28849181627510601</v>
      </c>
      <c r="BO560" s="28">
        <v>18757367.778377499</v>
      </c>
    </row>
    <row r="561" spans="1:67" hidden="1" x14ac:dyDescent="0.25">
      <c r="A561" s="28" t="s">
        <v>175</v>
      </c>
      <c r="B561" s="28" t="s">
        <v>382</v>
      </c>
      <c r="C561" s="28">
        <v>2044</v>
      </c>
      <c r="D561" s="28">
        <v>0</v>
      </c>
      <c r="E561" s="28">
        <v>764.00112562321897</v>
      </c>
      <c r="F561" s="28">
        <v>928.56049903781297</v>
      </c>
      <c r="G561" s="28">
        <v>0</v>
      </c>
      <c r="H561" s="28">
        <v>0</v>
      </c>
      <c r="I561" s="28">
        <v>0</v>
      </c>
      <c r="J561" s="28">
        <v>0</v>
      </c>
      <c r="K561" s="28">
        <v>0</v>
      </c>
      <c r="L561" s="28">
        <v>0</v>
      </c>
      <c r="M561" s="28">
        <v>0</v>
      </c>
      <c r="N561" s="28">
        <v>0</v>
      </c>
      <c r="O561" s="28">
        <v>0</v>
      </c>
      <c r="P561" s="28">
        <v>4</v>
      </c>
      <c r="Q561" s="28">
        <v>556.1925</v>
      </c>
      <c r="R561" s="28">
        <v>0</v>
      </c>
      <c r="S561" s="28">
        <v>8077.5</v>
      </c>
      <c r="T561" s="28">
        <v>2121.6999999999998</v>
      </c>
      <c r="U561" s="28">
        <v>3467.1</v>
      </c>
      <c r="V561" s="28">
        <v>7500</v>
      </c>
      <c r="W561" s="28">
        <v>213.1</v>
      </c>
      <c r="X561" s="28">
        <v>420</v>
      </c>
      <c r="Y561" s="28">
        <v>472.98211590610498</v>
      </c>
      <c r="Z561" s="28">
        <v>4244.3636363636397</v>
      </c>
      <c r="AA561" s="28">
        <v>2526.6121210031001</v>
      </c>
      <c r="AB561" s="28">
        <v>0</v>
      </c>
      <c r="AC561" s="28">
        <v>0</v>
      </c>
      <c r="AD561" s="28">
        <v>0</v>
      </c>
      <c r="AE561" s="28">
        <v>0</v>
      </c>
      <c r="AF561" s="28">
        <v>0</v>
      </c>
      <c r="AG561" s="28">
        <v>0</v>
      </c>
      <c r="AH561" s="28">
        <v>0</v>
      </c>
      <c r="AI561" s="28">
        <v>23489.253120000001</v>
      </c>
      <c r="AJ561" s="28">
        <v>0</v>
      </c>
      <c r="AK561" s="28">
        <v>1642287.3582031201</v>
      </c>
      <c r="AL561" s="28">
        <v>0</v>
      </c>
      <c r="AM561" s="28">
        <v>32641876.987599999</v>
      </c>
      <c r="AN561" s="28">
        <v>1273543.29594909</v>
      </c>
      <c r="AO561" s="28">
        <v>27693303.15024</v>
      </c>
      <c r="AP561" s="28">
        <v>26688618.750387199</v>
      </c>
      <c r="AQ561" s="28">
        <v>186279.27648</v>
      </c>
      <c r="AR561" s="28">
        <v>1067187.66163434</v>
      </c>
      <c r="AS561" s="28">
        <v>5945563.42992</v>
      </c>
      <c r="AT561" s="28">
        <v>4399589.0337238498</v>
      </c>
      <c r="AU561" s="28">
        <v>0</v>
      </c>
      <c r="AV561" s="28">
        <v>0</v>
      </c>
      <c r="AW561" s="28">
        <v>0</v>
      </c>
      <c r="AX561" s="28">
        <v>0</v>
      </c>
      <c r="AY561" s="28">
        <v>0</v>
      </c>
      <c r="AZ561" s="28">
        <v>0</v>
      </c>
      <c r="BA561" s="28">
        <v>0</v>
      </c>
      <c r="BB561" s="28">
        <v>2.31280534746E-4</v>
      </c>
      <c r="BC561" s="28">
        <v>0</v>
      </c>
      <c r="BD561" s="28">
        <v>1.6170335279349E-2</v>
      </c>
      <c r="BE561" s="28">
        <v>0</v>
      </c>
      <c r="BF561" s="28">
        <v>0.32139935340808601</v>
      </c>
      <c r="BG561" s="28">
        <v>1.2539597279002401E-2</v>
      </c>
      <c r="BH561" s="28">
        <v>0.272674568610206</v>
      </c>
      <c r="BI561" s="28">
        <v>0.262782217241609</v>
      </c>
      <c r="BJ561" s="28">
        <v>1.8341481722004001E-3</v>
      </c>
      <c r="BK561" s="28">
        <v>1.05077727161542E-2</v>
      </c>
      <c r="BL561" s="28">
        <v>5.8541371341757298E-2</v>
      </c>
      <c r="BM561" s="28">
        <v>4.3319355416887202E-2</v>
      </c>
      <c r="BN561" s="28">
        <v>13.1302072000107</v>
      </c>
      <c r="BO561" s="28">
        <v>101561738.197257</v>
      </c>
    </row>
    <row r="562" spans="1:67" hidden="1" x14ac:dyDescent="0.25">
      <c r="A562" s="28" t="s">
        <v>176</v>
      </c>
      <c r="B562" s="28" t="s">
        <v>382</v>
      </c>
      <c r="C562" s="28">
        <v>2044</v>
      </c>
      <c r="D562" s="28">
        <v>0</v>
      </c>
      <c r="E562" s="28">
        <v>0</v>
      </c>
      <c r="F562" s="28">
        <v>106.194046424473</v>
      </c>
      <c r="G562" s="28">
        <v>827.16400761376406</v>
      </c>
      <c r="H562" s="28">
        <v>110.598368527004</v>
      </c>
      <c r="I562" s="28">
        <v>0</v>
      </c>
      <c r="J562" s="28">
        <v>0</v>
      </c>
      <c r="K562" s="28">
        <v>0</v>
      </c>
      <c r="L562" s="28">
        <v>0</v>
      </c>
      <c r="M562" s="28">
        <v>0</v>
      </c>
      <c r="N562" s="28">
        <v>7</v>
      </c>
      <c r="O562" s="28">
        <v>0</v>
      </c>
      <c r="P562" s="28">
        <v>80</v>
      </c>
      <c r="Q562" s="28">
        <v>5429.0258243349899</v>
      </c>
      <c r="R562" s="28">
        <v>0</v>
      </c>
      <c r="S562" s="28">
        <v>1844.61290520183</v>
      </c>
      <c r="T562" s="28">
        <v>1101.7066637278001</v>
      </c>
      <c r="U562" s="28">
        <v>0</v>
      </c>
      <c r="V562" s="28">
        <v>0</v>
      </c>
      <c r="W562" s="28">
        <v>20.2</v>
      </c>
      <c r="X562" s="28">
        <v>0</v>
      </c>
      <c r="Y562" s="28">
        <v>4.5291280479337903</v>
      </c>
      <c r="Z562" s="28">
        <v>868.18181818181699</v>
      </c>
      <c r="AA562" s="28">
        <v>1633.00424227032</v>
      </c>
      <c r="AB562" s="28">
        <v>0</v>
      </c>
      <c r="AC562" s="28">
        <v>0</v>
      </c>
      <c r="AD562" s="28">
        <v>0</v>
      </c>
      <c r="AE562" s="28">
        <v>0</v>
      </c>
      <c r="AF562" s="28">
        <v>0</v>
      </c>
      <c r="AG562" s="28">
        <v>52130.114399999999</v>
      </c>
      <c r="AH562" s="28">
        <v>0</v>
      </c>
      <c r="AI562" s="28">
        <v>202357.93919999999</v>
      </c>
      <c r="AJ562" s="28">
        <v>0</v>
      </c>
      <c r="AK562" s="28">
        <v>21343906.793230001</v>
      </c>
      <c r="AL562" s="28">
        <v>0</v>
      </c>
      <c r="AM562" s="28">
        <v>3200146.1024606298</v>
      </c>
      <c r="AN562" s="28">
        <v>639554.58690080896</v>
      </c>
      <c r="AO562" s="28">
        <v>0</v>
      </c>
      <c r="AP562" s="28">
        <v>0</v>
      </c>
      <c r="AQ562" s="28">
        <v>14646.036480000001</v>
      </c>
      <c r="AR562" s="28">
        <v>6285.8935681974699</v>
      </c>
      <c r="AS562" s="28">
        <v>1676096.5948389999</v>
      </c>
      <c r="AT562" s="28">
        <v>4414068.11602752</v>
      </c>
      <c r="AU562" s="28">
        <v>0</v>
      </c>
      <c r="AV562" s="28">
        <v>0</v>
      </c>
      <c r="AW562" s="28">
        <v>0</v>
      </c>
      <c r="AX562" s="28">
        <v>0</v>
      </c>
      <c r="AY562" s="28">
        <v>0</v>
      </c>
      <c r="AZ562" s="28">
        <v>1.6523438732554E-3</v>
      </c>
      <c r="BA562" s="28">
        <v>0</v>
      </c>
      <c r="BB562" s="28">
        <v>6.4140450273348004E-3</v>
      </c>
      <c r="BC562" s="28">
        <v>0</v>
      </c>
      <c r="BD562" s="28">
        <v>0.67652783860242005</v>
      </c>
      <c r="BE562" s="28">
        <v>0</v>
      </c>
      <c r="BF562" s="28">
        <v>0.101433535429247</v>
      </c>
      <c r="BG562" s="28">
        <v>2.02716628467242E-2</v>
      </c>
      <c r="BH562" s="28">
        <v>0</v>
      </c>
      <c r="BI562" s="28">
        <v>0</v>
      </c>
      <c r="BJ562" s="28">
        <v>4.642285735172E-4</v>
      </c>
      <c r="BK562" s="28">
        <v>1.9924103073410001E-4</v>
      </c>
      <c r="BL562" s="28">
        <v>5.3126450446970903E-2</v>
      </c>
      <c r="BM562" s="28">
        <v>0.13991065416979501</v>
      </c>
      <c r="BN562" s="28">
        <v>1.5432401299423999</v>
      </c>
      <c r="BO562" s="28">
        <v>31549192.177106202</v>
      </c>
    </row>
    <row r="563" spans="1:67" hidden="1" x14ac:dyDescent="0.25">
      <c r="A563" s="28" t="s">
        <v>173</v>
      </c>
      <c r="B563" s="28" t="s">
        <v>382</v>
      </c>
      <c r="C563" s="28">
        <v>2044</v>
      </c>
      <c r="D563" s="28">
        <v>0</v>
      </c>
      <c r="E563" s="28">
        <v>0</v>
      </c>
      <c r="F563" s="28">
        <v>664.06551374924595</v>
      </c>
      <c r="G563" s="28">
        <v>928.34027140809201</v>
      </c>
      <c r="H563" s="28">
        <v>0</v>
      </c>
      <c r="I563" s="28">
        <v>0</v>
      </c>
      <c r="J563" s="28">
        <v>0</v>
      </c>
      <c r="K563" s="28">
        <v>218.4</v>
      </c>
      <c r="L563" s="28">
        <v>110</v>
      </c>
      <c r="M563" s="28">
        <v>0</v>
      </c>
      <c r="N563" s="28">
        <v>524</v>
      </c>
      <c r="O563" s="28">
        <v>0</v>
      </c>
      <c r="P563" s="28">
        <v>831</v>
      </c>
      <c r="Q563" s="28">
        <v>4351.5442144651897</v>
      </c>
      <c r="R563" s="28">
        <v>0</v>
      </c>
      <c r="S563" s="28">
        <v>7854.0734521612403</v>
      </c>
      <c r="T563" s="28">
        <v>768</v>
      </c>
      <c r="U563" s="28">
        <v>0</v>
      </c>
      <c r="V563" s="28">
        <v>0</v>
      </c>
      <c r="W563" s="28">
        <v>117.8</v>
      </c>
      <c r="X563" s="28">
        <v>0</v>
      </c>
      <c r="Y563" s="28">
        <v>832.66820726738297</v>
      </c>
      <c r="Z563" s="28">
        <v>1194.45454545454</v>
      </c>
      <c r="AA563" s="28">
        <v>5169.4827692307699</v>
      </c>
      <c r="AB563" s="28">
        <v>0</v>
      </c>
      <c r="AC563" s="28">
        <v>0</v>
      </c>
      <c r="AD563" s="28">
        <v>1274221.7429760001</v>
      </c>
      <c r="AE563" s="28">
        <v>656732.12352000002</v>
      </c>
      <c r="AF563" s="28">
        <v>0</v>
      </c>
      <c r="AG563" s="28">
        <v>3560219.3328</v>
      </c>
      <c r="AH563" s="28">
        <v>0</v>
      </c>
      <c r="AI563" s="28">
        <v>2177984.91756</v>
      </c>
      <c r="AJ563" s="28">
        <v>0</v>
      </c>
      <c r="AK563" s="28">
        <v>14538531.0120485</v>
      </c>
      <c r="AL563" s="28">
        <v>0</v>
      </c>
      <c r="AM563" s="28">
        <v>32539866.710336</v>
      </c>
      <c r="AN563" s="28">
        <v>0</v>
      </c>
      <c r="AO563" s="28">
        <v>0</v>
      </c>
      <c r="AP563" s="28">
        <v>0</v>
      </c>
      <c r="AQ563" s="28">
        <v>65286.630989999998</v>
      </c>
      <c r="AR563" s="28">
        <v>2316328.47664975</v>
      </c>
      <c r="AS563" s="28">
        <v>2308327.385948</v>
      </c>
      <c r="AT563" s="28">
        <v>12802672.559952799</v>
      </c>
      <c r="AU563" s="28">
        <v>0</v>
      </c>
      <c r="AV563" s="28">
        <v>0</v>
      </c>
      <c r="AW563" s="28">
        <v>1.76386867199857E-2</v>
      </c>
      <c r="AX563" s="28">
        <v>9.0909547334088996E-3</v>
      </c>
      <c r="AY563" s="28">
        <v>0</v>
      </c>
      <c r="AZ563" s="28">
        <v>4.92830967701346E-2</v>
      </c>
      <c r="BA563" s="28">
        <v>0</v>
      </c>
      <c r="BB563" s="28">
        <v>3.0149221556972201E-2</v>
      </c>
      <c r="BC563" s="28">
        <v>0</v>
      </c>
      <c r="BD563" s="28">
        <v>0.201252721752647</v>
      </c>
      <c r="BE563" s="28">
        <v>0</v>
      </c>
      <c r="BF563" s="28">
        <v>0.45044005721735603</v>
      </c>
      <c r="BG563" s="28">
        <v>0</v>
      </c>
      <c r="BH563" s="28">
        <v>0</v>
      </c>
      <c r="BI563" s="28">
        <v>0</v>
      </c>
      <c r="BJ563" s="28">
        <v>9.0374413824260004E-4</v>
      </c>
      <c r="BK563" s="28">
        <v>3.20642718313561E-2</v>
      </c>
      <c r="BL563" s="28">
        <v>3.1953515023850299E-2</v>
      </c>
      <c r="BM563" s="28">
        <v>0.17722373025604499</v>
      </c>
      <c r="BN563" s="28">
        <v>13.4386423173342</v>
      </c>
      <c r="BO563" s="28">
        <v>72240170.892781198</v>
      </c>
    </row>
    <row r="564" spans="1:67" hidden="1" x14ac:dyDescent="0.25">
      <c r="A564" s="28" t="s">
        <v>177</v>
      </c>
      <c r="B564" s="28" t="s">
        <v>382</v>
      </c>
      <c r="C564" s="28">
        <v>2044</v>
      </c>
      <c r="D564" s="28">
        <v>0</v>
      </c>
      <c r="E564" s="28">
        <v>100.38</v>
      </c>
      <c r="F564" s="28">
        <v>1753.2089451786101</v>
      </c>
      <c r="G564" s="28">
        <v>1469.7540163681799</v>
      </c>
      <c r="H564" s="28">
        <v>128.97838628328299</v>
      </c>
      <c r="I564" s="28">
        <v>0</v>
      </c>
      <c r="J564" s="28">
        <v>19</v>
      </c>
      <c r="K564" s="28">
        <v>0</v>
      </c>
      <c r="L564" s="28">
        <v>0</v>
      </c>
      <c r="M564" s="28">
        <v>0</v>
      </c>
      <c r="N564" s="28">
        <v>0</v>
      </c>
      <c r="O564" s="28">
        <v>0</v>
      </c>
      <c r="P564" s="28">
        <v>4596.92</v>
      </c>
      <c r="Q564" s="28">
        <v>6607.1256826053504</v>
      </c>
      <c r="R564" s="28">
        <v>0</v>
      </c>
      <c r="S564" s="28">
        <v>11576.5154716124</v>
      </c>
      <c r="T564" s="28">
        <v>3632.7385541315198</v>
      </c>
      <c r="U564" s="28">
        <v>3342.3</v>
      </c>
      <c r="V564" s="28">
        <v>9000</v>
      </c>
      <c r="W564" s="28">
        <v>4154.3999999999996</v>
      </c>
      <c r="X564" s="28">
        <v>1431.3</v>
      </c>
      <c r="Y564" s="28">
        <v>5.2170074175150196</v>
      </c>
      <c r="Z564" s="28">
        <v>5927.1818181818098</v>
      </c>
      <c r="AA564" s="28">
        <v>7329.0873816775502</v>
      </c>
      <c r="AB564" s="28">
        <v>0</v>
      </c>
      <c r="AC564" s="28">
        <v>9986.4</v>
      </c>
      <c r="AD564" s="28">
        <v>0</v>
      </c>
      <c r="AE564" s="28">
        <v>0</v>
      </c>
      <c r="AF564" s="28">
        <v>0</v>
      </c>
      <c r="AG564" s="28">
        <v>0</v>
      </c>
      <c r="AH564" s="28">
        <v>0</v>
      </c>
      <c r="AI564" s="28">
        <v>27166280.556883201</v>
      </c>
      <c r="AJ564" s="28">
        <v>12679481.59224</v>
      </c>
      <c r="AK564" s="28">
        <v>24549994.0029581</v>
      </c>
      <c r="AL564" s="28">
        <v>0</v>
      </c>
      <c r="AM564" s="28">
        <v>33934523.560483702</v>
      </c>
      <c r="AN564" s="28">
        <v>1909367.3840515299</v>
      </c>
      <c r="AO564" s="28">
        <v>26696468.841120001</v>
      </c>
      <c r="AP564" s="28">
        <v>34764063.315297</v>
      </c>
      <c r="AQ564" s="28">
        <v>2680240.3526400002</v>
      </c>
      <c r="AR564" s="28">
        <v>132.996761662604</v>
      </c>
      <c r="AS564" s="28">
        <v>7937682.7473839996</v>
      </c>
      <c r="AT564" s="28">
        <v>14436689.0300756</v>
      </c>
      <c r="AU564" s="28">
        <v>0</v>
      </c>
      <c r="AV564" s="29">
        <v>5.3470429527145501E-5</v>
      </c>
      <c r="AW564" s="28">
        <v>0</v>
      </c>
      <c r="AX564" s="28">
        <v>0</v>
      </c>
      <c r="AY564" s="28">
        <v>0</v>
      </c>
      <c r="AZ564" s="28">
        <v>0</v>
      </c>
      <c r="BA564" s="28">
        <v>0</v>
      </c>
      <c r="BB564" s="28">
        <v>0.14545709064642701</v>
      </c>
      <c r="BC564" s="28">
        <v>6.7890063177782498E-2</v>
      </c>
      <c r="BD564" s="28">
        <v>0.13144864257660599</v>
      </c>
      <c r="BE564" s="28">
        <v>0</v>
      </c>
      <c r="BF564" s="28">
        <v>0.18169646224646499</v>
      </c>
      <c r="BG564" s="28">
        <v>1.02233732025912E-2</v>
      </c>
      <c r="BH564" s="28">
        <v>0.14294156610918199</v>
      </c>
      <c r="BI564" s="28">
        <v>0.18613808755685801</v>
      </c>
      <c r="BJ564" s="28">
        <v>1.4350877482541101E-2</v>
      </c>
      <c r="BK564" s="29">
        <v>7.1210786387675604E-7</v>
      </c>
      <c r="BL564" s="28">
        <v>4.2500931862616602E-2</v>
      </c>
      <c r="BM564" s="28">
        <v>7.7298722601535294E-2</v>
      </c>
      <c r="BN564" s="28">
        <v>15.0407117405772</v>
      </c>
      <c r="BO564" s="28">
        <v>186764910.77989501</v>
      </c>
    </row>
    <row r="565" spans="1:67" hidden="1" x14ac:dyDescent="0.25">
      <c r="A565" s="28" t="s">
        <v>180</v>
      </c>
      <c r="B565" s="28" t="s">
        <v>382</v>
      </c>
      <c r="C565" s="28">
        <v>2044</v>
      </c>
      <c r="D565" s="28">
        <v>0</v>
      </c>
      <c r="E565" s="28">
        <v>99.996600000000001</v>
      </c>
      <c r="F565" s="28">
        <v>894.39142624504495</v>
      </c>
      <c r="G565" s="28">
        <v>3001.19905432004</v>
      </c>
      <c r="H565" s="28">
        <v>0</v>
      </c>
      <c r="I565" s="28">
        <v>0</v>
      </c>
      <c r="J565" s="28">
        <v>2.4</v>
      </c>
      <c r="K565" s="28">
        <v>4532.5</v>
      </c>
      <c r="L565" s="28">
        <v>0</v>
      </c>
      <c r="M565" s="28">
        <v>0</v>
      </c>
      <c r="N565" s="28">
        <v>0</v>
      </c>
      <c r="O565" s="28">
        <v>0</v>
      </c>
      <c r="P565" s="28">
        <v>102</v>
      </c>
      <c r="Q565" s="28">
        <v>750.2</v>
      </c>
      <c r="R565" s="28">
        <v>0</v>
      </c>
      <c r="S565" s="28">
        <v>20909.837434475899</v>
      </c>
      <c r="T565" s="28">
        <v>4774.8</v>
      </c>
      <c r="U565" s="28">
        <v>2134</v>
      </c>
      <c r="V565" s="28">
        <v>21</v>
      </c>
      <c r="W565" s="28">
        <v>304.7</v>
      </c>
      <c r="X565" s="28">
        <v>0</v>
      </c>
      <c r="Y565" s="28">
        <v>1038.91657916187</v>
      </c>
      <c r="Z565" s="28">
        <v>4071.45454545454</v>
      </c>
      <c r="AA565" s="28">
        <v>12398.8164298514</v>
      </c>
      <c r="AB565" s="28">
        <v>0</v>
      </c>
      <c r="AC565" s="28">
        <v>0</v>
      </c>
      <c r="AD565" s="28">
        <v>21244952.273256801</v>
      </c>
      <c r="AE565" s="28">
        <v>0</v>
      </c>
      <c r="AF565" s="28">
        <v>0</v>
      </c>
      <c r="AG565" s="28">
        <v>0</v>
      </c>
      <c r="AH565" s="28">
        <v>0</v>
      </c>
      <c r="AI565" s="28">
        <v>470859.08591999998</v>
      </c>
      <c r="AJ565" s="28">
        <v>0</v>
      </c>
      <c r="AK565" s="28">
        <v>2204315.4468485601</v>
      </c>
      <c r="AL565" s="28">
        <v>0</v>
      </c>
      <c r="AM565" s="28">
        <v>137888490.879141</v>
      </c>
      <c r="AN565" s="28">
        <v>166425.81332654</v>
      </c>
      <c r="AO565" s="28">
        <v>17045227.689599998</v>
      </c>
      <c r="AP565" s="28">
        <v>75694.082277596302</v>
      </c>
      <c r="AQ565" s="28">
        <v>528303.050519999</v>
      </c>
      <c r="AR565" s="28">
        <v>2501749.1254688101</v>
      </c>
      <c r="AS565" s="28">
        <v>5382945.7699999996</v>
      </c>
      <c r="AT565" s="28">
        <v>25298471.7980191</v>
      </c>
      <c r="AU565" s="28">
        <v>0</v>
      </c>
      <c r="AV565" s="28">
        <v>0</v>
      </c>
      <c r="AW565" s="28">
        <v>9.9831814014493203E-2</v>
      </c>
      <c r="AX565" s="28">
        <v>0</v>
      </c>
      <c r="AY565" s="28">
        <v>0</v>
      </c>
      <c r="AZ565" s="28">
        <v>0</v>
      </c>
      <c r="BA565" s="28">
        <v>0</v>
      </c>
      <c r="BB565" s="28">
        <v>2.2126063682322999E-3</v>
      </c>
      <c r="BC565" s="28">
        <v>0</v>
      </c>
      <c r="BD565" s="28">
        <v>1.03582633130257E-2</v>
      </c>
      <c r="BE565" s="28">
        <v>0</v>
      </c>
      <c r="BF565" s="28">
        <v>0.64794959287876697</v>
      </c>
      <c r="BG565" s="28">
        <v>7.8204886645659997E-4</v>
      </c>
      <c r="BH565" s="28">
        <v>8.0096955674731296E-2</v>
      </c>
      <c r="BI565" s="28">
        <v>3.5569284631650002E-4</v>
      </c>
      <c r="BJ565" s="28">
        <v>2.4825403796831002E-3</v>
      </c>
      <c r="BK565" s="28">
        <v>1.17559291351816E-2</v>
      </c>
      <c r="BL565" s="28">
        <v>2.52949140129257E-2</v>
      </c>
      <c r="BM565" s="28">
        <v>0.118879642510186</v>
      </c>
      <c r="BN565" s="28">
        <v>71.149896981754907</v>
      </c>
      <c r="BO565" s="28">
        <v>212807435.01437899</v>
      </c>
    </row>
    <row r="566" spans="1:67" hidden="1" x14ac:dyDescent="0.25">
      <c r="A566" s="28" t="s">
        <v>181</v>
      </c>
      <c r="B566" s="28" t="s">
        <v>382</v>
      </c>
      <c r="C566" s="28">
        <v>2044</v>
      </c>
      <c r="D566" s="28">
        <v>0</v>
      </c>
      <c r="E566" s="28">
        <v>0</v>
      </c>
      <c r="F566" s="28">
        <v>817.97984066291997</v>
      </c>
      <c r="G566" s="28">
        <v>66.366963233361702</v>
      </c>
      <c r="H566" s="28">
        <v>90.091037357001198</v>
      </c>
      <c r="I566" s="28">
        <v>0</v>
      </c>
      <c r="J566" s="28">
        <v>0</v>
      </c>
      <c r="K566" s="28">
        <v>2466</v>
      </c>
      <c r="L566" s="28">
        <v>0</v>
      </c>
      <c r="M566" s="28">
        <v>0</v>
      </c>
      <c r="N566" s="28">
        <v>0</v>
      </c>
      <c r="O566" s="28">
        <v>0</v>
      </c>
      <c r="P566" s="28">
        <v>856</v>
      </c>
      <c r="Q566" s="28">
        <v>20379.241428633901</v>
      </c>
      <c r="R566" s="28">
        <v>0</v>
      </c>
      <c r="S566" s="28">
        <v>6614.4</v>
      </c>
      <c r="T566" s="28">
        <v>1514.7</v>
      </c>
      <c r="U566" s="28">
        <v>0</v>
      </c>
      <c r="V566" s="28">
        <v>0</v>
      </c>
      <c r="W566" s="28">
        <v>2842.2</v>
      </c>
      <c r="X566" s="28">
        <v>258</v>
      </c>
      <c r="Y566" s="28">
        <v>335.21625821861699</v>
      </c>
      <c r="Z566" s="28">
        <v>1653.72727272727</v>
      </c>
      <c r="AA566" s="28">
        <v>5518.7914442066804</v>
      </c>
      <c r="AB566" s="28">
        <v>0</v>
      </c>
      <c r="AC566" s="28">
        <v>0</v>
      </c>
      <c r="AD566" s="28">
        <v>3089806.3731832299</v>
      </c>
      <c r="AE566" s="28">
        <v>0</v>
      </c>
      <c r="AF566" s="28">
        <v>0</v>
      </c>
      <c r="AG566" s="28">
        <v>0</v>
      </c>
      <c r="AH566" s="28">
        <v>0</v>
      </c>
      <c r="AI566" s="28">
        <v>2256955.147872</v>
      </c>
      <c r="AJ566" s="28">
        <v>0</v>
      </c>
      <c r="AK566" s="28">
        <v>83687950.958664894</v>
      </c>
      <c r="AL566" s="28">
        <v>0</v>
      </c>
      <c r="AM566" s="28">
        <v>4560948.7297013197</v>
      </c>
      <c r="AN566" s="28">
        <v>869833.04538321495</v>
      </c>
      <c r="AO566" s="28">
        <v>0</v>
      </c>
      <c r="AP566" s="28">
        <v>0</v>
      </c>
      <c r="AQ566" s="28">
        <v>2167297.5628800001</v>
      </c>
      <c r="AR566" s="28">
        <v>879742.21364953904</v>
      </c>
      <c r="AS566" s="28">
        <v>2623021.340992</v>
      </c>
      <c r="AT566" s="28">
        <v>12602957.9804781</v>
      </c>
      <c r="AU566" s="28">
        <v>0</v>
      </c>
      <c r="AV566" s="28">
        <v>0</v>
      </c>
      <c r="AW566" s="28">
        <v>2.74068397860984E-2</v>
      </c>
      <c r="AX566" s="28">
        <v>0</v>
      </c>
      <c r="AY566" s="28">
        <v>0</v>
      </c>
      <c r="AZ566" s="28">
        <v>0</v>
      </c>
      <c r="BA566" s="28">
        <v>0</v>
      </c>
      <c r="BB566" s="28">
        <v>2.00193800747493E-2</v>
      </c>
      <c r="BC566" s="28">
        <v>0</v>
      </c>
      <c r="BD566" s="28">
        <v>0.74231909282652597</v>
      </c>
      <c r="BE566" s="28">
        <v>0</v>
      </c>
      <c r="BF566" s="28">
        <v>4.0455994975100197E-2</v>
      </c>
      <c r="BG566" s="28">
        <v>7.7154915344781003E-3</v>
      </c>
      <c r="BH566" s="28">
        <v>0</v>
      </c>
      <c r="BI566" s="28">
        <v>0</v>
      </c>
      <c r="BJ566" s="28">
        <v>1.9224109831018001E-2</v>
      </c>
      <c r="BK566" s="28">
        <v>7.8033866820334998E-3</v>
      </c>
      <c r="BL566" s="28">
        <v>2.3266417686239101E-2</v>
      </c>
      <c r="BM566" s="28">
        <v>0.11178928660375601</v>
      </c>
      <c r="BN566" s="28">
        <v>7.2166822955013004</v>
      </c>
      <c r="BO566" s="28">
        <v>112738513.35280401</v>
      </c>
    </row>
    <row r="567" spans="1:67" hidden="1" x14ac:dyDescent="0.25">
      <c r="A567" s="28" t="s">
        <v>182</v>
      </c>
      <c r="B567" s="28" t="s">
        <v>382</v>
      </c>
      <c r="C567" s="28">
        <v>2044</v>
      </c>
      <c r="D567" s="28">
        <v>0</v>
      </c>
      <c r="E567" s="28">
        <v>0</v>
      </c>
      <c r="F567" s="28">
        <v>12.339625545017</v>
      </c>
      <c r="G567" s="28">
        <v>85.074027025510205</v>
      </c>
      <c r="H567" s="28">
        <v>0</v>
      </c>
      <c r="I567" s="28">
        <v>0</v>
      </c>
      <c r="J567" s="28">
        <v>21.4</v>
      </c>
      <c r="K567" s="28">
        <v>0</v>
      </c>
      <c r="L567" s="28">
        <v>0</v>
      </c>
      <c r="M567" s="28">
        <v>0</v>
      </c>
      <c r="N567" s="28">
        <v>1.8</v>
      </c>
      <c r="O567" s="28">
        <v>0</v>
      </c>
      <c r="P567" s="28">
        <v>6948.3459999999995</v>
      </c>
      <c r="Q567" s="28">
        <v>1041.01894273884</v>
      </c>
      <c r="R567" s="28">
        <v>0</v>
      </c>
      <c r="S567" s="28">
        <v>2888.5</v>
      </c>
      <c r="T567" s="28">
        <v>753</v>
      </c>
      <c r="U567" s="28">
        <v>0</v>
      </c>
      <c r="V567" s="28">
        <v>0</v>
      </c>
      <c r="W567" s="28">
        <v>29.6</v>
      </c>
      <c r="X567" s="28">
        <v>24.241087398780898</v>
      </c>
      <c r="Y567" s="28">
        <v>252.45681517268099</v>
      </c>
      <c r="Z567" s="28">
        <v>1129.8181818181799</v>
      </c>
      <c r="AA567" s="28">
        <v>1568.94201757468</v>
      </c>
      <c r="AB567" s="28">
        <v>0</v>
      </c>
      <c r="AC567" s="28">
        <v>0</v>
      </c>
      <c r="AD567" s="28">
        <v>0</v>
      </c>
      <c r="AE567" s="28">
        <v>0</v>
      </c>
      <c r="AF567" s="28">
        <v>0</v>
      </c>
      <c r="AG567" s="28">
        <v>13404.886560000001</v>
      </c>
      <c r="AH567" s="28">
        <v>0</v>
      </c>
      <c r="AI567" s="28">
        <v>29411616.070843</v>
      </c>
      <c r="AJ567" s="28">
        <v>0</v>
      </c>
      <c r="AK567" s="28">
        <v>3634418.6673943</v>
      </c>
      <c r="AL567" s="28">
        <v>0</v>
      </c>
      <c r="AM567" s="28">
        <v>9001248.0120000001</v>
      </c>
      <c r="AN567" s="28">
        <v>650936.83403999999</v>
      </c>
      <c r="AO567" s="28">
        <v>0</v>
      </c>
      <c r="AP567" s="28">
        <v>0</v>
      </c>
      <c r="AQ567" s="28">
        <v>135475.83744</v>
      </c>
      <c r="AR567" s="28">
        <v>611830.968466633</v>
      </c>
      <c r="AS567" s="28">
        <v>1515228.588305</v>
      </c>
      <c r="AT567" s="28">
        <v>3118792.60687001</v>
      </c>
      <c r="AU567" s="28">
        <v>0</v>
      </c>
      <c r="AV567" s="28">
        <v>0</v>
      </c>
      <c r="AW567" s="28">
        <v>0</v>
      </c>
      <c r="AX567" s="28">
        <v>0</v>
      </c>
      <c r="AY567" s="28">
        <v>0</v>
      </c>
      <c r="AZ567" s="28">
        <v>2.7872870911440002E-4</v>
      </c>
      <c r="BA567" s="28">
        <v>0</v>
      </c>
      <c r="BB567" s="28">
        <v>0.61155771395021297</v>
      </c>
      <c r="BC567" s="28">
        <v>0</v>
      </c>
      <c r="BD567" s="28">
        <v>7.5570712143663996E-2</v>
      </c>
      <c r="BE567" s="28">
        <v>0</v>
      </c>
      <c r="BF567" s="28">
        <v>0.187163556183325</v>
      </c>
      <c r="BG567" s="28">
        <v>1.3534973433375201E-2</v>
      </c>
      <c r="BH567" s="28">
        <v>0</v>
      </c>
      <c r="BI567" s="28">
        <v>0</v>
      </c>
      <c r="BJ567" s="28">
        <v>2.8169582127257E-3</v>
      </c>
      <c r="BK567" s="28">
        <v>1.2721842536572801E-2</v>
      </c>
      <c r="BL567" s="28">
        <v>3.1506250093290201E-2</v>
      </c>
      <c r="BM567" s="28">
        <v>6.4849264737719001E-2</v>
      </c>
      <c r="BN567" s="28">
        <v>3.94259066482716</v>
      </c>
      <c r="BO567" s="28">
        <v>48092952.471919</v>
      </c>
    </row>
    <row r="568" spans="1:67" hidden="1" x14ac:dyDescent="0.25">
      <c r="A568" s="28" t="s">
        <v>183</v>
      </c>
      <c r="B568" s="28" t="s">
        <v>382</v>
      </c>
      <c r="C568" s="28">
        <v>2044</v>
      </c>
      <c r="D568" s="28">
        <v>0</v>
      </c>
      <c r="E568" s="28">
        <v>0</v>
      </c>
      <c r="F568" s="28">
        <v>1456.5036398684499</v>
      </c>
      <c r="G568" s="28">
        <v>653.52191395020395</v>
      </c>
      <c r="H568" s="28">
        <v>0</v>
      </c>
      <c r="I568" s="28">
        <v>0</v>
      </c>
      <c r="J568" s="28">
        <v>2.5</v>
      </c>
      <c r="K568" s="28">
        <v>3766.1</v>
      </c>
      <c r="L568" s="28">
        <v>0</v>
      </c>
      <c r="M568" s="28">
        <v>0</v>
      </c>
      <c r="N568" s="28">
        <v>0</v>
      </c>
      <c r="O568" s="28">
        <v>0</v>
      </c>
      <c r="P568" s="28">
        <v>799.6</v>
      </c>
      <c r="Q568" s="28">
        <v>3121.5746300925598</v>
      </c>
      <c r="R568" s="28">
        <v>0</v>
      </c>
      <c r="S568" s="28">
        <v>23891.582002448002</v>
      </c>
      <c r="T568" s="28">
        <v>2437.17584744038</v>
      </c>
      <c r="U568" s="28">
        <v>9093.2000000000007</v>
      </c>
      <c r="V568" s="28">
        <v>0</v>
      </c>
      <c r="W568" s="28">
        <v>2767.3</v>
      </c>
      <c r="X568" s="28">
        <v>1572</v>
      </c>
      <c r="Y568" s="28">
        <v>0</v>
      </c>
      <c r="Z568" s="28">
        <v>4686.6363636363603</v>
      </c>
      <c r="AA568" s="28">
        <v>117.9</v>
      </c>
      <c r="AB568" s="28">
        <v>0</v>
      </c>
      <c r="AC568" s="28">
        <v>2260.08</v>
      </c>
      <c r="AD568" s="28">
        <v>15314035.76544</v>
      </c>
      <c r="AE568" s="28">
        <v>0</v>
      </c>
      <c r="AF568" s="28">
        <v>0</v>
      </c>
      <c r="AG568" s="28">
        <v>0</v>
      </c>
      <c r="AH568" s="28">
        <v>0</v>
      </c>
      <c r="AI568" s="28">
        <v>2567209.3074719999</v>
      </c>
      <c r="AJ568" s="28">
        <v>0</v>
      </c>
      <c r="AK568" s="28">
        <v>11188824.746298499</v>
      </c>
      <c r="AL568" s="28">
        <v>0</v>
      </c>
      <c r="AM568" s="28">
        <v>137121304.505162</v>
      </c>
      <c r="AN568" s="28">
        <v>5032629.7741900403</v>
      </c>
      <c r="AO568" s="28">
        <v>72631520.350079998</v>
      </c>
      <c r="AP568" s="28">
        <v>0</v>
      </c>
      <c r="AQ568" s="28">
        <v>3130017.7778840298</v>
      </c>
      <c r="AR568" s="28">
        <v>0</v>
      </c>
      <c r="AS568" s="28">
        <v>6373388.4399099899</v>
      </c>
      <c r="AT568" s="28">
        <v>195309.417070767</v>
      </c>
      <c r="AU568" s="28">
        <v>0</v>
      </c>
      <c r="AV568" s="29">
        <v>8.9135163111281805E-6</v>
      </c>
      <c r="AW568" s="28">
        <v>6.0396936207766899E-2</v>
      </c>
      <c r="AX568" s="28">
        <v>0</v>
      </c>
      <c r="AY568" s="28">
        <v>0</v>
      </c>
      <c r="AZ568" s="28">
        <v>0</v>
      </c>
      <c r="BA568" s="28">
        <v>0</v>
      </c>
      <c r="BB568" s="28">
        <v>1.0124801792959401E-2</v>
      </c>
      <c r="BC568" s="28">
        <v>0</v>
      </c>
      <c r="BD568" s="28">
        <v>4.41275405642663E-2</v>
      </c>
      <c r="BE568" s="28">
        <v>0</v>
      </c>
      <c r="BF568" s="28">
        <v>0.54079191192786802</v>
      </c>
      <c r="BG568" s="28">
        <v>1.98481591714064E-2</v>
      </c>
      <c r="BH568" s="28">
        <v>0.28645102887617901</v>
      </c>
      <c r="BI568" s="28">
        <v>0</v>
      </c>
      <c r="BJ568" s="28">
        <v>1.2344458832116699E-2</v>
      </c>
      <c r="BK568" s="28">
        <v>0</v>
      </c>
      <c r="BL568" s="28">
        <v>2.5135969441919499E-2</v>
      </c>
      <c r="BM568" s="28">
        <v>7.7027966920509999E-4</v>
      </c>
      <c r="BN568" s="28">
        <v>70.309276750437604</v>
      </c>
      <c r="BO568" s="28">
        <v>253556500.16350701</v>
      </c>
    </row>
    <row r="569" spans="1:67" hidden="1" x14ac:dyDescent="0.25">
      <c r="A569" s="28" t="s">
        <v>184</v>
      </c>
      <c r="B569" s="28" t="s">
        <v>382</v>
      </c>
      <c r="C569" s="28">
        <v>2044</v>
      </c>
      <c r="D569" s="28">
        <v>0</v>
      </c>
      <c r="E569" s="28">
        <v>0</v>
      </c>
      <c r="F569" s="28">
        <v>1.4000106630990301</v>
      </c>
      <c r="G569" s="28">
        <v>87.697343027128994</v>
      </c>
      <c r="H569" s="28">
        <v>2.7802273597893001</v>
      </c>
      <c r="I569" s="28">
        <v>0</v>
      </c>
      <c r="J569" s="28">
        <v>3.2</v>
      </c>
      <c r="K569" s="28">
        <v>0</v>
      </c>
      <c r="L569" s="28">
        <v>0</v>
      </c>
      <c r="M569" s="28">
        <v>0</v>
      </c>
      <c r="N569" s="28">
        <v>0</v>
      </c>
      <c r="O569" s="28">
        <v>0</v>
      </c>
      <c r="P569" s="28">
        <v>4</v>
      </c>
      <c r="Q569" s="28">
        <v>21.0486</v>
      </c>
      <c r="R569" s="28">
        <v>0</v>
      </c>
      <c r="S569" s="28">
        <v>1754.2</v>
      </c>
      <c r="T569" s="28">
        <v>152.10800667375199</v>
      </c>
      <c r="U569" s="28">
        <v>0</v>
      </c>
      <c r="V569" s="28">
        <v>1538</v>
      </c>
      <c r="W569" s="28">
        <v>41.5</v>
      </c>
      <c r="X569" s="28">
        <v>0</v>
      </c>
      <c r="Y569" s="28">
        <v>0.27347487116986202</v>
      </c>
      <c r="Z569" s="28">
        <v>376.272727272726</v>
      </c>
      <c r="AA569" s="28">
        <v>171.3</v>
      </c>
      <c r="AB569" s="28">
        <v>0</v>
      </c>
      <c r="AC569" s="28">
        <v>0</v>
      </c>
      <c r="AD569" s="28">
        <v>0</v>
      </c>
      <c r="AE569" s="28">
        <v>0</v>
      </c>
      <c r="AF569" s="28">
        <v>0</v>
      </c>
      <c r="AG569" s="28">
        <v>0</v>
      </c>
      <c r="AH569" s="28">
        <v>0</v>
      </c>
      <c r="AI569" s="28">
        <v>13909.070400000001</v>
      </c>
      <c r="AJ569" s="28">
        <v>0</v>
      </c>
      <c r="AK569" s="28">
        <v>63708.711658052103</v>
      </c>
      <c r="AL569" s="28">
        <v>0</v>
      </c>
      <c r="AM569" s="28">
        <v>767412.84810696298</v>
      </c>
      <c r="AN569" s="28">
        <v>94275.266668891607</v>
      </c>
      <c r="AO569" s="28">
        <v>0</v>
      </c>
      <c r="AP569" s="28">
        <v>5605917.6762351701</v>
      </c>
      <c r="AQ569" s="28">
        <v>174804.088159999</v>
      </c>
      <c r="AR569" s="28">
        <v>620.669706467438</v>
      </c>
      <c r="AS569" s="28">
        <v>521543.19650600001</v>
      </c>
      <c r="AT569" s="28">
        <v>291082.12557446101</v>
      </c>
      <c r="AU569" s="28">
        <v>0</v>
      </c>
      <c r="AV569" s="28">
        <v>0</v>
      </c>
      <c r="AW569" s="28">
        <v>0</v>
      </c>
      <c r="AX569" s="28">
        <v>0</v>
      </c>
      <c r="AY569" s="28">
        <v>0</v>
      </c>
      <c r="AZ569" s="28">
        <v>0</v>
      </c>
      <c r="BA569" s="28">
        <v>0</v>
      </c>
      <c r="BB569" s="28">
        <v>1.8463514058633999E-3</v>
      </c>
      <c r="BC569" s="28">
        <v>0</v>
      </c>
      <c r="BD569" s="28">
        <v>8.4569756247399007E-3</v>
      </c>
      <c r="BE569" s="28">
        <v>0</v>
      </c>
      <c r="BF569" s="28">
        <v>0.10186976916731499</v>
      </c>
      <c r="BG569" s="28">
        <v>1.25145150715649E-2</v>
      </c>
      <c r="BH569" s="28">
        <v>0</v>
      </c>
      <c r="BI569" s="28">
        <v>0.74415425941559898</v>
      </c>
      <c r="BJ569" s="28">
        <v>2.3204266327165098E-2</v>
      </c>
      <c r="BK569" s="29">
        <v>8.2390436755068407E-5</v>
      </c>
      <c r="BL569" s="28">
        <v>6.9231946233254904E-2</v>
      </c>
      <c r="BM569" s="28">
        <v>3.86395263177415E-2</v>
      </c>
      <c r="BN569" s="28">
        <v>0.37071595064747997</v>
      </c>
      <c r="BO569" s="28">
        <v>7533273.6530160001</v>
      </c>
    </row>
    <row r="570" spans="1:67" hidden="1" x14ac:dyDescent="0.25">
      <c r="A570" s="28" t="s">
        <v>185</v>
      </c>
      <c r="B570" s="28" t="s">
        <v>382</v>
      </c>
      <c r="C570" s="28">
        <v>2044</v>
      </c>
      <c r="D570" s="28">
        <v>0</v>
      </c>
      <c r="E570" s="28">
        <v>284.84644192463401</v>
      </c>
      <c r="F570" s="28">
        <v>213.690170077804</v>
      </c>
      <c r="G570" s="28">
        <v>487.44816899218898</v>
      </c>
      <c r="H570" s="28">
        <v>2212.7876110966199</v>
      </c>
      <c r="I570" s="28">
        <v>0</v>
      </c>
      <c r="J570" s="28">
        <v>144</v>
      </c>
      <c r="K570" s="28">
        <v>5184</v>
      </c>
      <c r="L570" s="28">
        <v>0</v>
      </c>
      <c r="M570" s="28">
        <v>0</v>
      </c>
      <c r="N570" s="28">
        <v>0</v>
      </c>
      <c r="O570" s="28">
        <v>0</v>
      </c>
      <c r="P570" s="28">
        <v>1336</v>
      </c>
      <c r="Q570" s="28">
        <v>0</v>
      </c>
      <c r="R570" s="28">
        <v>0</v>
      </c>
      <c r="S570" s="28">
        <v>6079.11283324326</v>
      </c>
      <c r="T570" s="28">
        <v>2359.1</v>
      </c>
      <c r="U570" s="28">
        <v>6594.2</v>
      </c>
      <c r="V570" s="28">
        <v>0</v>
      </c>
      <c r="W570" s="28">
        <v>71.8</v>
      </c>
      <c r="X570" s="28">
        <v>2716</v>
      </c>
      <c r="Y570" s="28">
        <v>10294.235708739499</v>
      </c>
      <c r="Z570" s="28">
        <v>2355.1818181818098</v>
      </c>
      <c r="AA570" s="28">
        <v>12559.220993498</v>
      </c>
      <c r="AB570" s="28">
        <v>0</v>
      </c>
      <c r="AC570" s="28">
        <v>79733.52</v>
      </c>
      <c r="AD570" s="28">
        <v>9877750.7652538791</v>
      </c>
      <c r="AE570" s="28">
        <v>0</v>
      </c>
      <c r="AF570" s="28">
        <v>0</v>
      </c>
      <c r="AG570" s="28">
        <v>0</v>
      </c>
      <c r="AH570" s="28">
        <v>0</v>
      </c>
      <c r="AI570" s="28">
        <v>2070961.559592</v>
      </c>
      <c r="AJ570" s="28">
        <v>0</v>
      </c>
      <c r="AK570" s="28">
        <v>0</v>
      </c>
      <c r="AL570" s="28">
        <v>0</v>
      </c>
      <c r="AM570" s="28">
        <v>24793117.769444201</v>
      </c>
      <c r="AN570" s="28">
        <v>33839.978649999997</v>
      </c>
      <c r="AO570" s="28">
        <v>52670871.804480001</v>
      </c>
      <c r="AP570" s="28">
        <v>0</v>
      </c>
      <c r="AQ570" s="28">
        <v>194036.82044000001</v>
      </c>
      <c r="AR570" s="28">
        <v>25895164.653496999</v>
      </c>
      <c r="AS570" s="28">
        <v>3636265.3930810001</v>
      </c>
      <c r="AT570" s="28">
        <v>29926983.384012599</v>
      </c>
      <c r="AU570" s="28">
        <v>0</v>
      </c>
      <c r="AV570" s="28">
        <v>5.3448318219240004E-4</v>
      </c>
      <c r="AW570" s="28">
        <v>6.6214205291788203E-2</v>
      </c>
      <c r="AX570" s="28">
        <v>0</v>
      </c>
      <c r="AY570" s="28">
        <v>0</v>
      </c>
      <c r="AZ570" s="28">
        <v>0</v>
      </c>
      <c r="BA570" s="28">
        <v>0</v>
      </c>
      <c r="BB570" s="28">
        <v>1.3882418894449799E-2</v>
      </c>
      <c r="BC570" s="28">
        <v>0</v>
      </c>
      <c r="BD570" s="28">
        <v>0</v>
      </c>
      <c r="BE570" s="28">
        <v>0</v>
      </c>
      <c r="BF570" s="28">
        <v>0.16619740959492299</v>
      </c>
      <c r="BG570" s="28">
        <v>2.2684185364160001E-4</v>
      </c>
      <c r="BH570" s="28">
        <v>0.35307227337899499</v>
      </c>
      <c r="BI570" s="28">
        <v>0</v>
      </c>
      <c r="BJ570" s="28">
        <v>1.3007003485018E-3</v>
      </c>
      <c r="BK570" s="28">
        <v>0.17358483618180601</v>
      </c>
      <c r="BL570" s="28">
        <v>2.4375227615565501E-2</v>
      </c>
      <c r="BM570" s="28">
        <v>0.20061160365813399</v>
      </c>
      <c r="BN570" s="28">
        <v>18.866307084995601</v>
      </c>
      <c r="BO570" s="28">
        <v>149178725.64844999</v>
      </c>
    </row>
    <row r="571" spans="1:67" hidden="1" x14ac:dyDescent="0.25">
      <c r="A571" s="28" t="s">
        <v>186</v>
      </c>
      <c r="B571" s="28" t="s">
        <v>382</v>
      </c>
      <c r="C571" s="28">
        <v>2044</v>
      </c>
      <c r="D571" s="28">
        <v>0</v>
      </c>
      <c r="E571" s="28">
        <v>0</v>
      </c>
      <c r="F571" s="28">
        <v>35.671016191420598</v>
      </c>
      <c r="G571" s="28">
        <v>178.366504424509</v>
      </c>
      <c r="H571" s="28">
        <v>0</v>
      </c>
      <c r="I571" s="28">
        <v>0</v>
      </c>
      <c r="J571" s="28">
        <v>0</v>
      </c>
      <c r="K571" s="28">
        <v>474</v>
      </c>
      <c r="L571" s="28">
        <v>0</v>
      </c>
      <c r="M571" s="28">
        <v>0</v>
      </c>
      <c r="N571" s="28">
        <v>0</v>
      </c>
      <c r="O571" s="28">
        <v>0</v>
      </c>
      <c r="P571" s="28">
        <v>1723</v>
      </c>
      <c r="Q571" s="28">
        <v>5688.1993966855298</v>
      </c>
      <c r="R571" s="28">
        <v>0</v>
      </c>
      <c r="S571" s="28">
        <v>295</v>
      </c>
      <c r="T571" s="28">
        <v>647.5</v>
      </c>
      <c r="U571" s="28">
        <v>0</v>
      </c>
      <c r="V571" s="28">
        <v>0</v>
      </c>
      <c r="W571" s="28">
        <v>7.5</v>
      </c>
      <c r="X571" s="28">
        <v>0</v>
      </c>
      <c r="Y571" s="28">
        <v>0</v>
      </c>
      <c r="Z571" s="28">
        <v>169.727272727273</v>
      </c>
      <c r="AA571" s="28">
        <v>1</v>
      </c>
      <c r="AB571" s="28">
        <v>0</v>
      </c>
      <c r="AC571" s="28">
        <v>0</v>
      </c>
      <c r="AD571" s="28">
        <v>0</v>
      </c>
      <c r="AE571" s="28">
        <v>0</v>
      </c>
      <c r="AF571" s="28">
        <v>0</v>
      </c>
      <c r="AG571" s="28">
        <v>0</v>
      </c>
      <c r="AH571" s="28">
        <v>0</v>
      </c>
      <c r="AI571" s="28">
        <v>4569233.4039359996</v>
      </c>
      <c r="AJ571" s="28">
        <v>0</v>
      </c>
      <c r="AK571" s="28">
        <v>24118608.9790885</v>
      </c>
      <c r="AL571" s="28">
        <v>0</v>
      </c>
      <c r="AM571" s="28">
        <v>140125</v>
      </c>
      <c r="AN571" s="28">
        <v>11305</v>
      </c>
      <c r="AO571" s="28">
        <v>0</v>
      </c>
      <c r="AP571" s="28">
        <v>0</v>
      </c>
      <c r="AQ571" s="28">
        <v>0</v>
      </c>
      <c r="AR571" s="28">
        <v>0</v>
      </c>
      <c r="AS571" s="28">
        <v>253351.924168</v>
      </c>
      <c r="AT571" s="28">
        <v>1848.2998677155999</v>
      </c>
      <c r="AU571" s="28">
        <v>0</v>
      </c>
      <c r="AV571" s="28">
        <v>0</v>
      </c>
      <c r="AW571" s="28">
        <v>0</v>
      </c>
      <c r="AX571" s="28">
        <v>0</v>
      </c>
      <c r="AY571" s="28">
        <v>0</v>
      </c>
      <c r="AZ571" s="28">
        <v>0</v>
      </c>
      <c r="BA571" s="28">
        <v>0</v>
      </c>
      <c r="BB571" s="28">
        <v>0.15704816050960799</v>
      </c>
      <c r="BC571" s="28">
        <v>0</v>
      </c>
      <c r="BD571" s="28">
        <v>0.82897563756614501</v>
      </c>
      <c r="BE571" s="28">
        <v>0</v>
      </c>
      <c r="BF571" s="28">
        <v>4.8162069095556001E-3</v>
      </c>
      <c r="BG571" s="28">
        <v>3.8856177778779998E-4</v>
      </c>
      <c r="BH571" s="28">
        <v>0</v>
      </c>
      <c r="BI571" s="28">
        <v>0</v>
      </c>
      <c r="BJ571" s="28">
        <v>0</v>
      </c>
      <c r="BK571" s="28">
        <v>0</v>
      </c>
      <c r="BL571" s="28">
        <v>8.7079057108090992E-3</v>
      </c>
      <c r="BM571" s="29">
        <v>6.3527526093292306E-5</v>
      </c>
      <c r="BN571" s="28">
        <v>5.7461223099999903E-2</v>
      </c>
      <c r="BO571" s="28">
        <v>29094472.607060201</v>
      </c>
    </row>
    <row r="572" spans="1:67" hidden="1" x14ac:dyDescent="0.25">
      <c r="A572" s="28" t="s">
        <v>187</v>
      </c>
      <c r="B572" s="28" t="s">
        <v>382</v>
      </c>
      <c r="C572" s="28">
        <v>2044</v>
      </c>
      <c r="D572" s="28">
        <v>0</v>
      </c>
      <c r="E572" s="28">
        <v>0</v>
      </c>
      <c r="F572" s="28">
        <v>286.93494969097299</v>
      </c>
      <c r="G572" s="28">
        <v>0</v>
      </c>
      <c r="H572" s="28">
        <v>0</v>
      </c>
      <c r="I572" s="28">
        <v>0</v>
      </c>
      <c r="J572" s="28">
        <v>1.8</v>
      </c>
      <c r="K572" s="28">
        <v>2470</v>
      </c>
      <c r="L572" s="28">
        <v>0</v>
      </c>
      <c r="M572" s="28">
        <v>0</v>
      </c>
      <c r="N572" s="28">
        <v>0</v>
      </c>
      <c r="O572" s="28">
        <v>0</v>
      </c>
      <c r="P572" s="28">
        <v>2662</v>
      </c>
      <c r="Q572" s="28">
        <v>0</v>
      </c>
      <c r="R572" s="28">
        <v>0</v>
      </c>
      <c r="S572" s="28">
        <v>4457.6189057715401</v>
      </c>
      <c r="T572" s="28">
        <v>2495.4965987122</v>
      </c>
      <c r="U572" s="28">
        <v>4522.7</v>
      </c>
      <c r="V572" s="28">
        <v>0</v>
      </c>
      <c r="W572" s="28">
        <v>52.4</v>
      </c>
      <c r="X572" s="28">
        <v>3620.9409185906102</v>
      </c>
      <c r="Y572" s="28">
        <v>0</v>
      </c>
      <c r="Z572" s="28">
        <v>1273.45454545455</v>
      </c>
      <c r="AA572" s="28">
        <v>7210.22953846153</v>
      </c>
      <c r="AB572" s="28">
        <v>0</v>
      </c>
      <c r="AC572" s="28">
        <v>946.08</v>
      </c>
      <c r="AD572" s="28">
        <v>17517548.2559999</v>
      </c>
      <c r="AE572" s="28">
        <v>0</v>
      </c>
      <c r="AF572" s="28">
        <v>0</v>
      </c>
      <c r="AG572" s="28">
        <v>0</v>
      </c>
      <c r="AH572" s="28">
        <v>0</v>
      </c>
      <c r="AI572" s="28">
        <v>8771508.3638399895</v>
      </c>
      <c r="AJ572" s="28">
        <v>0</v>
      </c>
      <c r="AK572" s="28">
        <v>0</v>
      </c>
      <c r="AL572" s="28">
        <v>0</v>
      </c>
      <c r="AM572" s="28">
        <v>30268245.6977273</v>
      </c>
      <c r="AN572" s="28">
        <v>463396.64091822802</v>
      </c>
      <c r="AO572" s="28">
        <v>36124860.014880002</v>
      </c>
      <c r="AP572" s="28">
        <v>0</v>
      </c>
      <c r="AQ572" s="28">
        <v>74063.834879999995</v>
      </c>
      <c r="AR572" s="28">
        <v>0</v>
      </c>
      <c r="AS572" s="28">
        <v>1853676.7349119999</v>
      </c>
      <c r="AT572" s="28">
        <v>16683639.048807399</v>
      </c>
      <c r="AU572" s="28">
        <v>0</v>
      </c>
      <c r="AV572" s="29">
        <v>8.4654429777099108E-6</v>
      </c>
      <c r="AW572" s="28">
        <v>0.156745524554424</v>
      </c>
      <c r="AX572" s="28">
        <v>0</v>
      </c>
      <c r="AY572" s="28">
        <v>0</v>
      </c>
      <c r="AZ572" s="28">
        <v>0</v>
      </c>
      <c r="BA572" s="28">
        <v>0</v>
      </c>
      <c r="BB572" s="28">
        <v>7.8486707131102104E-2</v>
      </c>
      <c r="BC572" s="28">
        <v>0</v>
      </c>
      <c r="BD572" s="28">
        <v>0</v>
      </c>
      <c r="BE572" s="28">
        <v>0</v>
      </c>
      <c r="BF572" s="28">
        <v>0.27083767544967002</v>
      </c>
      <c r="BG572" s="28">
        <v>4.1464335360175998E-3</v>
      </c>
      <c r="BH572" s="28">
        <v>0.32324215978957299</v>
      </c>
      <c r="BI572" s="28">
        <v>0</v>
      </c>
      <c r="BJ572" s="28">
        <v>6.6271686420509999E-4</v>
      </c>
      <c r="BK572" s="28">
        <v>0</v>
      </c>
      <c r="BL572" s="28">
        <v>1.6586540988610898E-2</v>
      </c>
      <c r="BM572" s="28">
        <v>0.14928377624341899</v>
      </c>
      <c r="BN572" s="28">
        <v>29.022621826185802</v>
      </c>
      <c r="BO572" s="28">
        <v>111757884.671964</v>
      </c>
    </row>
    <row r="573" spans="1:67" hidden="1" x14ac:dyDescent="0.25">
      <c r="A573" s="28" t="s">
        <v>188</v>
      </c>
      <c r="B573" s="28" t="s">
        <v>382</v>
      </c>
      <c r="C573" s="28">
        <v>2044</v>
      </c>
      <c r="D573" s="28">
        <v>0</v>
      </c>
      <c r="E573" s="28">
        <v>304.89458800353202</v>
      </c>
      <c r="F573" s="28">
        <v>7673.9087495559397</v>
      </c>
      <c r="G573" s="28">
        <v>2715.2074527298901</v>
      </c>
      <c r="H573" s="28">
        <v>64.609881690613904</v>
      </c>
      <c r="I573" s="28">
        <v>0</v>
      </c>
      <c r="J573" s="28">
        <v>196.5</v>
      </c>
      <c r="K573" s="28">
        <v>14208.6</v>
      </c>
      <c r="L573" s="28">
        <v>0</v>
      </c>
      <c r="M573" s="28">
        <v>0</v>
      </c>
      <c r="N573" s="28">
        <v>0</v>
      </c>
      <c r="O573" s="28">
        <v>0</v>
      </c>
      <c r="P573" s="28">
        <v>685</v>
      </c>
      <c r="Q573" s="28">
        <v>61278.084876846202</v>
      </c>
      <c r="R573" s="28">
        <v>0</v>
      </c>
      <c r="S573" s="28">
        <v>46624.983744695499</v>
      </c>
      <c r="T573" s="28">
        <v>13748.570177997901</v>
      </c>
      <c r="U573" s="28">
        <v>4960</v>
      </c>
      <c r="V573" s="28">
        <v>0</v>
      </c>
      <c r="W573" s="28">
        <v>6566.1</v>
      </c>
      <c r="X573" s="28">
        <v>0</v>
      </c>
      <c r="Y573" s="28">
        <v>5966.0281945790703</v>
      </c>
      <c r="Z573" s="28">
        <v>14421.6363636363</v>
      </c>
      <c r="AA573" s="28">
        <v>36927.621952941197</v>
      </c>
      <c r="AB573" s="28">
        <v>0</v>
      </c>
      <c r="AC573" s="28">
        <v>118008.6786</v>
      </c>
      <c r="AD573" s="28">
        <v>39819343.229294397</v>
      </c>
      <c r="AE573" s="28">
        <v>0</v>
      </c>
      <c r="AF573" s="28">
        <v>0</v>
      </c>
      <c r="AG573" s="28">
        <v>0</v>
      </c>
      <c r="AH573" s="28">
        <v>0</v>
      </c>
      <c r="AI573" s="28">
        <v>885334.56856799999</v>
      </c>
      <c r="AJ573" s="28">
        <v>0</v>
      </c>
      <c r="AK573" s="28">
        <v>245352031.92291799</v>
      </c>
      <c r="AL573" s="28">
        <v>0</v>
      </c>
      <c r="AM573" s="28">
        <v>111697234.26575001</v>
      </c>
      <c r="AN573" s="28">
        <v>7209727.3330709096</v>
      </c>
      <c r="AO573" s="28">
        <v>39617773.824000001</v>
      </c>
      <c r="AP573" s="28">
        <v>0</v>
      </c>
      <c r="AQ573" s="28">
        <v>2364174.8547550002</v>
      </c>
      <c r="AR573" s="28">
        <v>17059418.420729499</v>
      </c>
      <c r="AS573" s="28">
        <v>22294138.288787</v>
      </c>
      <c r="AT573" s="28">
        <v>90989680.274030104</v>
      </c>
      <c r="AU573" s="28">
        <v>0</v>
      </c>
      <c r="AV573" s="28">
        <v>2.0437699240889999E-4</v>
      </c>
      <c r="AW573" s="28">
        <v>6.8962365356955893E-2</v>
      </c>
      <c r="AX573" s="28">
        <v>0</v>
      </c>
      <c r="AY573" s="28">
        <v>0</v>
      </c>
      <c r="AZ573" s="28">
        <v>0</v>
      </c>
      <c r="BA573" s="28">
        <v>0</v>
      </c>
      <c r="BB573" s="28">
        <v>1.5332941487545999E-3</v>
      </c>
      <c r="BC573" s="28">
        <v>0</v>
      </c>
      <c r="BD573" s="28">
        <v>0.42492053093663301</v>
      </c>
      <c r="BE573" s="28">
        <v>0</v>
      </c>
      <c r="BF573" s="28">
        <v>0.19344632166432199</v>
      </c>
      <c r="BG573" s="28">
        <v>1.24863900342154E-2</v>
      </c>
      <c r="BH573" s="28">
        <v>6.8613271126730796E-2</v>
      </c>
      <c r="BI573" s="28">
        <v>0</v>
      </c>
      <c r="BJ573" s="28">
        <v>4.0944695938981996E-3</v>
      </c>
      <c r="BK573" s="28">
        <v>2.9544883227557401E-2</v>
      </c>
      <c r="BL573" s="28">
        <v>3.8610795289530202E-2</v>
      </c>
      <c r="BM573" s="28">
        <v>0.15758330162899201</v>
      </c>
      <c r="BN573" s="28">
        <v>86.763342061346506</v>
      </c>
      <c r="BO573" s="28">
        <v>577406865.66050398</v>
      </c>
    </row>
    <row r="574" spans="1:67" hidden="1" x14ac:dyDescent="0.25">
      <c r="A574" s="28" t="s">
        <v>189</v>
      </c>
      <c r="B574" s="28" t="s">
        <v>382</v>
      </c>
      <c r="C574" s="28">
        <v>2044</v>
      </c>
      <c r="D574" s="28">
        <v>0</v>
      </c>
      <c r="E574" s="28">
        <v>0</v>
      </c>
      <c r="F574" s="28">
        <v>547.82236353641201</v>
      </c>
      <c r="G574" s="28">
        <v>10.555114730562501</v>
      </c>
      <c r="H574" s="28">
        <v>0</v>
      </c>
      <c r="I574" s="28">
        <v>0</v>
      </c>
      <c r="J574" s="28">
        <v>3</v>
      </c>
      <c r="K574" s="28">
        <v>2244.1</v>
      </c>
      <c r="L574" s="28">
        <v>0</v>
      </c>
      <c r="M574" s="28">
        <v>0</v>
      </c>
      <c r="N574" s="28">
        <v>42</v>
      </c>
      <c r="O574" s="28">
        <v>0</v>
      </c>
      <c r="P574" s="28">
        <v>267.03699999999998</v>
      </c>
      <c r="Q574" s="28">
        <v>634.31616131225803</v>
      </c>
      <c r="R574" s="28">
        <v>0</v>
      </c>
      <c r="S574" s="28">
        <v>2732.5000430492701</v>
      </c>
      <c r="T574" s="28">
        <v>525.20000000000005</v>
      </c>
      <c r="U574" s="28">
        <v>0</v>
      </c>
      <c r="V574" s="28">
        <v>0</v>
      </c>
      <c r="W574" s="28">
        <v>31.2</v>
      </c>
      <c r="X574" s="28">
        <v>330.87817714509902</v>
      </c>
      <c r="Y574" s="28">
        <v>379.81392086007401</v>
      </c>
      <c r="Z574" s="28">
        <v>954.18181818181802</v>
      </c>
      <c r="AA574" s="28">
        <v>1774.0843076922999</v>
      </c>
      <c r="AB574" s="28">
        <v>0</v>
      </c>
      <c r="AC574" s="28">
        <v>1576.79999999999</v>
      </c>
      <c r="AD574" s="28">
        <v>15915437.263679899</v>
      </c>
      <c r="AE574" s="28">
        <v>0</v>
      </c>
      <c r="AF574" s="28">
        <v>0</v>
      </c>
      <c r="AG574" s="28">
        <v>275940</v>
      </c>
      <c r="AH574" s="28">
        <v>0</v>
      </c>
      <c r="AI574" s="28">
        <v>751993.02624551998</v>
      </c>
      <c r="AJ574" s="28">
        <v>0</v>
      </c>
      <c r="AK574" s="28">
        <v>2220360.2800986599</v>
      </c>
      <c r="AL574" s="28">
        <v>0</v>
      </c>
      <c r="AM574" s="28">
        <v>9782191.7107961494</v>
      </c>
      <c r="AN574" s="28">
        <v>286557.12</v>
      </c>
      <c r="AO574" s="28">
        <v>0</v>
      </c>
      <c r="AP574" s="28">
        <v>0</v>
      </c>
      <c r="AQ574" s="28">
        <v>110851.35236999999</v>
      </c>
      <c r="AR574" s="28">
        <v>1069453.2791305</v>
      </c>
      <c r="AS574" s="28">
        <v>1604356.1256240001</v>
      </c>
      <c r="AT574" s="28">
        <v>3903001.01236615</v>
      </c>
      <c r="AU574" s="28">
        <v>0</v>
      </c>
      <c r="AV574" s="29">
        <v>4.3895450693733499E-5</v>
      </c>
      <c r="AW574" s="28">
        <v>0.44305891151514398</v>
      </c>
      <c r="AX574" s="28">
        <v>0</v>
      </c>
      <c r="AY574" s="28">
        <v>0</v>
      </c>
      <c r="AZ574" s="28">
        <v>7.6817038714033998E-3</v>
      </c>
      <c r="BA574" s="28">
        <v>0</v>
      </c>
      <c r="BB574" s="28">
        <v>2.09342166448452E-2</v>
      </c>
      <c r="BC574" s="28">
        <v>0</v>
      </c>
      <c r="BD574" s="28">
        <v>6.1811082697486003E-2</v>
      </c>
      <c r="BE574" s="28">
        <v>0</v>
      </c>
      <c r="BF574" s="28">
        <v>0.27231970694945701</v>
      </c>
      <c r="BG574" s="28">
        <v>7.9772665727412002E-3</v>
      </c>
      <c r="BH574" s="28">
        <v>0</v>
      </c>
      <c r="BI574" s="28">
        <v>0</v>
      </c>
      <c r="BJ574" s="28">
        <v>3.0859145562474001E-3</v>
      </c>
      <c r="BK574" s="28">
        <v>2.97717742791253E-2</v>
      </c>
      <c r="BL574" s="28">
        <v>4.4662566722170297E-2</v>
      </c>
      <c r="BM574" s="28">
        <v>0.10865296074068399</v>
      </c>
      <c r="BN574" s="28">
        <v>20.522190470909099</v>
      </c>
      <c r="BO574" s="28">
        <v>35921717.970311001</v>
      </c>
    </row>
    <row r="575" spans="1:67" hidden="1" x14ac:dyDescent="0.25">
      <c r="A575" s="28" t="s">
        <v>191</v>
      </c>
      <c r="B575" s="28" t="s">
        <v>382</v>
      </c>
      <c r="C575" s="28">
        <v>2044</v>
      </c>
      <c r="D575" s="28">
        <v>0</v>
      </c>
      <c r="E575" s="28">
        <v>918.81031980502496</v>
      </c>
      <c r="F575" s="28">
        <v>2013.16435696084</v>
      </c>
      <c r="G575" s="28">
        <v>299.812078891</v>
      </c>
      <c r="H575" s="28">
        <v>0</v>
      </c>
      <c r="I575" s="28">
        <v>0</v>
      </c>
      <c r="J575" s="28">
        <v>0</v>
      </c>
      <c r="K575" s="28">
        <v>0</v>
      </c>
      <c r="L575" s="28">
        <v>0</v>
      </c>
      <c r="M575" s="28">
        <v>0</v>
      </c>
      <c r="N575" s="28">
        <v>0</v>
      </c>
      <c r="O575" s="28">
        <v>0</v>
      </c>
      <c r="P575" s="28">
        <v>861</v>
      </c>
      <c r="Q575" s="28">
        <v>1595.6351999999999</v>
      </c>
      <c r="R575" s="28">
        <v>0</v>
      </c>
      <c r="S575" s="28">
        <v>10024</v>
      </c>
      <c r="T575" s="28">
        <v>3168.3</v>
      </c>
      <c r="U575" s="28">
        <v>3568</v>
      </c>
      <c r="V575" s="28">
        <v>5200</v>
      </c>
      <c r="W575" s="28">
        <v>244.354429764131</v>
      </c>
      <c r="X575" s="28">
        <v>3504.2833150016099</v>
      </c>
      <c r="Y575" s="28">
        <v>26.5791742964463</v>
      </c>
      <c r="Z575" s="28">
        <v>4247.5454545454404</v>
      </c>
      <c r="AA575" s="28">
        <v>11525.733200570299</v>
      </c>
      <c r="AB575" s="28">
        <v>0</v>
      </c>
      <c r="AC575" s="28">
        <v>0</v>
      </c>
      <c r="AD575" s="28">
        <v>0</v>
      </c>
      <c r="AE575" s="28">
        <v>0</v>
      </c>
      <c r="AF575" s="28">
        <v>0</v>
      </c>
      <c r="AG575" s="28">
        <v>0</v>
      </c>
      <c r="AH575" s="28">
        <v>0</v>
      </c>
      <c r="AI575" s="28">
        <v>1248676.26504</v>
      </c>
      <c r="AJ575" s="28">
        <v>0</v>
      </c>
      <c r="AK575" s="28">
        <v>5262322.1115852101</v>
      </c>
      <c r="AL575" s="28">
        <v>0</v>
      </c>
      <c r="AM575" s="28">
        <v>45528502.739326</v>
      </c>
      <c r="AN575" s="28">
        <v>159980</v>
      </c>
      <c r="AO575" s="28">
        <v>28499237.299199998</v>
      </c>
      <c r="AP575" s="28">
        <v>18439160.5520491</v>
      </c>
      <c r="AQ575" s="28">
        <v>179530.78367999999</v>
      </c>
      <c r="AR575" s="28">
        <v>45054.352741771399</v>
      </c>
      <c r="AS575" s="28">
        <v>6174746.9419010002</v>
      </c>
      <c r="AT575" s="28">
        <v>24228703.585913099</v>
      </c>
      <c r="AU575" s="28">
        <v>0</v>
      </c>
      <c r="AV575" s="28">
        <v>0</v>
      </c>
      <c r="AW575" s="28">
        <v>0</v>
      </c>
      <c r="AX575" s="28">
        <v>0</v>
      </c>
      <c r="AY575" s="28">
        <v>0</v>
      </c>
      <c r="AZ575" s="28">
        <v>0</v>
      </c>
      <c r="BA575" s="28">
        <v>0</v>
      </c>
      <c r="BB575" s="28">
        <v>9.6225289097411001E-3</v>
      </c>
      <c r="BC575" s="28">
        <v>0</v>
      </c>
      <c r="BD575" s="28">
        <v>4.0552421847689001E-2</v>
      </c>
      <c r="BE575" s="28">
        <v>0</v>
      </c>
      <c r="BF575" s="28">
        <v>0.350851014063569</v>
      </c>
      <c r="BG575" s="28">
        <v>1.2328352977311E-3</v>
      </c>
      <c r="BH575" s="28">
        <v>0.219620363175831</v>
      </c>
      <c r="BI575" s="28">
        <v>0.14209556187709499</v>
      </c>
      <c r="BJ575" s="28">
        <v>1.3834972318416999E-3</v>
      </c>
      <c r="BK575" s="28">
        <v>3.4719712699389998E-4</v>
      </c>
      <c r="BL575" s="28">
        <v>4.7583735370252102E-2</v>
      </c>
      <c r="BM575" s="28">
        <v>0.18671084509925401</v>
      </c>
      <c r="BN575" s="28">
        <v>16.520688601147999</v>
      </c>
      <c r="BO575" s="28">
        <v>129765914.63143601</v>
      </c>
    </row>
    <row r="576" spans="1:67" hidden="1" x14ac:dyDescent="0.25">
      <c r="A576" s="28" t="s">
        <v>190</v>
      </c>
      <c r="B576" s="28" t="s">
        <v>382</v>
      </c>
      <c r="C576" s="28">
        <v>2044</v>
      </c>
      <c r="D576" s="28">
        <v>0</v>
      </c>
      <c r="E576" s="28">
        <v>0</v>
      </c>
      <c r="F576" s="28">
        <v>0.21499128413713001</v>
      </c>
      <c r="G576" s="28">
        <v>150.93560625396501</v>
      </c>
      <c r="H576" s="28">
        <v>23.980622044235101</v>
      </c>
      <c r="I576" s="28">
        <v>0</v>
      </c>
      <c r="J576" s="28">
        <v>0</v>
      </c>
      <c r="K576" s="28">
        <v>0</v>
      </c>
      <c r="L576" s="28">
        <v>0</v>
      </c>
      <c r="M576" s="28">
        <v>0</v>
      </c>
      <c r="N576" s="28">
        <v>0</v>
      </c>
      <c r="O576" s="28">
        <v>0</v>
      </c>
      <c r="P576" s="28">
        <v>282</v>
      </c>
      <c r="Q576" s="28">
        <v>638.59335593820504</v>
      </c>
      <c r="R576" s="28">
        <v>0</v>
      </c>
      <c r="S576" s="28">
        <v>0</v>
      </c>
      <c r="T576" s="28">
        <v>0</v>
      </c>
      <c r="U576" s="28">
        <v>0</v>
      </c>
      <c r="V576" s="28">
        <v>0</v>
      </c>
      <c r="W576" s="28">
        <v>16.3</v>
      </c>
      <c r="X576" s="28">
        <v>0</v>
      </c>
      <c r="Y576" s="28">
        <v>0</v>
      </c>
      <c r="Z576" s="28">
        <v>325.36363636363598</v>
      </c>
      <c r="AA576" s="28">
        <v>90.6</v>
      </c>
      <c r="AB576" s="28">
        <v>0</v>
      </c>
      <c r="AC576" s="28">
        <v>0</v>
      </c>
      <c r="AD576" s="28">
        <v>0</v>
      </c>
      <c r="AE576" s="28">
        <v>0</v>
      </c>
      <c r="AF576" s="28">
        <v>0</v>
      </c>
      <c r="AG576" s="28">
        <v>0</v>
      </c>
      <c r="AH576" s="28">
        <v>0</v>
      </c>
      <c r="AI576" s="28">
        <v>1340032.757856</v>
      </c>
      <c r="AJ576" s="28">
        <v>18978293.329999998</v>
      </c>
      <c r="AK576" s="28">
        <v>2529067.63203356</v>
      </c>
      <c r="AL576" s="28">
        <v>0</v>
      </c>
      <c r="AM576" s="28">
        <v>0</v>
      </c>
      <c r="AN576" s="28">
        <v>0</v>
      </c>
      <c r="AO576" s="28">
        <v>0</v>
      </c>
      <c r="AP576" s="28">
        <v>0</v>
      </c>
      <c r="AQ576" s="28">
        <v>41649.666239999999</v>
      </c>
      <c r="AR576" s="28">
        <v>0</v>
      </c>
      <c r="AS576" s="28">
        <v>423144.94452299998</v>
      </c>
      <c r="AT576" s="28">
        <v>140699.59139075701</v>
      </c>
      <c r="AU576" s="28">
        <v>0</v>
      </c>
      <c r="AV576" s="28">
        <v>0</v>
      </c>
      <c r="AW576" s="28">
        <v>0</v>
      </c>
      <c r="AX576" s="28">
        <v>0</v>
      </c>
      <c r="AY576" s="28">
        <v>0</v>
      </c>
      <c r="AZ576" s="28">
        <v>0</v>
      </c>
      <c r="BA576" s="28">
        <v>0</v>
      </c>
      <c r="BB576" s="28">
        <v>5.71372174851228E-2</v>
      </c>
      <c r="BC576" s="28">
        <v>0.80920922800992601</v>
      </c>
      <c r="BD576" s="28">
        <v>0.107836085706805</v>
      </c>
      <c r="BE576" s="28">
        <v>0</v>
      </c>
      <c r="BF576" s="28">
        <v>0</v>
      </c>
      <c r="BG576" s="28">
        <v>0</v>
      </c>
      <c r="BH576" s="28">
        <v>0</v>
      </c>
      <c r="BI576" s="28">
        <v>0</v>
      </c>
      <c r="BJ576" s="28">
        <v>1.7758864656004E-3</v>
      </c>
      <c r="BK576" s="28">
        <v>0</v>
      </c>
      <c r="BL576" s="28">
        <v>1.8042338578068501E-2</v>
      </c>
      <c r="BM576" s="28">
        <v>5.9992437544765E-3</v>
      </c>
      <c r="BN576" s="29">
        <v>2.6408506791662202E-16</v>
      </c>
      <c r="BO576" s="28">
        <v>23452887.922043301</v>
      </c>
    </row>
    <row r="577" spans="1:67" hidden="1" x14ac:dyDescent="0.25">
      <c r="A577" s="28" t="s">
        <v>192</v>
      </c>
      <c r="B577" s="28" t="s">
        <v>382</v>
      </c>
      <c r="C577" s="28">
        <v>2044</v>
      </c>
      <c r="D577" s="28">
        <v>0</v>
      </c>
      <c r="E577" s="28">
        <v>0</v>
      </c>
      <c r="F577" s="28">
        <v>2.79625542205167</v>
      </c>
      <c r="G577" s="28">
        <v>38.529365345039203</v>
      </c>
      <c r="H577" s="28">
        <v>0</v>
      </c>
      <c r="I577" s="28">
        <v>0</v>
      </c>
      <c r="J577" s="28">
        <v>0</v>
      </c>
      <c r="K577" s="28">
        <v>0</v>
      </c>
      <c r="L577" s="28">
        <v>0</v>
      </c>
      <c r="M577" s="28">
        <v>0</v>
      </c>
      <c r="N577" s="28">
        <v>0</v>
      </c>
      <c r="O577" s="28">
        <v>0</v>
      </c>
      <c r="P577" s="28">
        <v>22505.279999999999</v>
      </c>
      <c r="Q577" s="28">
        <v>941.441233989034</v>
      </c>
      <c r="R577" s="28">
        <v>0</v>
      </c>
      <c r="S577" s="28">
        <v>2635.6</v>
      </c>
      <c r="T577" s="28">
        <v>124.8</v>
      </c>
      <c r="U577" s="28">
        <v>1163</v>
      </c>
      <c r="V577" s="28">
        <v>0</v>
      </c>
      <c r="W577" s="28">
        <v>46.4</v>
      </c>
      <c r="X577" s="28">
        <v>314</v>
      </c>
      <c r="Y577" s="28">
        <v>0.32003160615442899</v>
      </c>
      <c r="Z577" s="28">
        <v>1130.9090909090901</v>
      </c>
      <c r="AA577" s="28">
        <v>274.28869589145</v>
      </c>
      <c r="AB577" s="28">
        <v>0</v>
      </c>
      <c r="AC577" s="28">
        <v>0</v>
      </c>
      <c r="AD577" s="28">
        <v>0</v>
      </c>
      <c r="AE577" s="28">
        <v>0</v>
      </c>
      <c r="AF577" s="28">
        <v>0</v>
      </c>
      <c r="AG577" s="28">
        <v>0</v>
      </c>
      <c r="AH577" s="28">
        <v>0</v>
      </c>
      <c r="AI577" s="28">
        <v>89046171.996983498</v>
      </c>
      <c r="AJ577" s="28">
        <v>9937319.9616</v>
      </c>
      <c r="AK577" s="28">
        <v>3055714.7405082099</v>
      </c>
      <c r="AL577" s="28">
        <v>0</v>
      </c>
      <c r="AM577" s="28">
        <v>6354346.5077425996</v>
      </c>
      <c r="AN577" s="28">
        <v>0</v>
      </c>
      <c r="AO577" s="28">
        <v>9289409.4671999998</v>
      </c>
      <c r="AP577" s="28">
        <v>0</v>
      </c>
      <c r="AQ577" s="28">
        <v>212367.52896</v>
      </c>
      <c r="AR577" s="28">
        <v>632.943170028645</v>
      </c>
      <c r="AS577" s="28">
        <v>1412861.6457209999</v>
      </c>
      <c r="AT577" s="28">
        <v>475262.26539436501</v>
      </c>
      <c r="AU577" s="28">
        <v>0</v>
      </c>
      <c r="AV577" s="28">
        <v>0</v>
      </c>
      <c r="AW577" s="28">
        <v>0</v>
      </c>
      <c r="AX577" s="28">
        <v>0</v>
      </c>
      <c r="AY577" s="28">
        <v>0</v>
      </c>
      <c r="AZ577" s="28">
        <v>0</v>
      </c>
      <c r="BA577" s="28">
        <v>0</v>
      </c>
      <c r="BB577" s="28">
        <v>0.74338899418586701</v>
      </c>
      <c r="BC577" s="28">
        <v>8.2960267976564001E-2</v>
      </c>
      <c r="BD577" s="28">
        <v>2.55101893379793E-2</v>
      </c>
      <c r="BE577" s="28">
        <v>0</v>
      </c>
      <c r="BF577" s="28">
        <v>5.3048336084107701E-2</v>
      </c>
      <c r="BG577" s="28">
        <v>0</v>
      </c>
      <c r="BH577" s="28">
        <v>7.7551281605192507E-2</v>
      </c>
      <c r="BI577" s="28">
        <v>0</v>
      </c>
      <c r="BJ577" s="28">
        <v>1.7729193766650999E-3</v>
      </c>
      <c r="BK577" s="29">
        <v>5.2840338443784798E-6</v>
      </c>
      <c r="BL577" s="28">
        <v>1.1795069615928E-2</v>
      </c>
      <c r="BM577" s="28">
        <v>3.9676577838514996E-3</v>
      </c>
      <c r="BN577" s="28">
        <v>2.61805886759308</v>
      </c>
      <c r="BO577" s="28">
        <v>119784087.05727901</v>
      </c>
    </row>
    <row r="578" spans="1:67" hidden="1" x14ac:dyDescent="0.25">
      <c r="A578" s="28" t="s">
        <v>194</v>
      </c>
      <c r="B578" s="28" t="s">
        <v>382</v>
      </c>
      <c r="C578" s="28">
        <v>2044</v>
      </c>
      <c r="D578" s="28">
        <v>0</v>
      </c>
      <c r="E578" s="28">
        <v>150.54698486814701</v>
      </c>
      <c r="F578" s="28">
        <v>183.77051654126001</v>
      </c>
      <c r="G578" s="28">
        <v>0.13265306122449</v>
      </c>
      <c r="H578" s="28">
        <v>0</v>
      </c>
      <c r="I578" s="28">
        <v>0</v>
      </c>
      <c r="J578" s="28">
        <v>59.7</v>
      </c>
      <c r="K578" s="28">
        <v>3986.7</v>
      </c>
      <c r="L578" s="28">
        <v>0</v>
      </c>
      <c r="M578" s="28">
        <v>0</v>
      </c>
      <c r="N578" s="28">
        <v>0</v>
      </c>
      <c r="O578" s="28">
        <v>0</v>
      </c>
      <c r="P578" s="28">
        <v>337.20499999999998</v>
      </c>
      <c r="Q578" s="28">
        <v>2856.2028592594202</v>
      </c>
      <c r="R578" s="28">
        <v>0</v>
      </c>
      <c r="S578" s="28">
        <v>4345.3331486653497</v>
      </c>
      <c r="T578" s="28">
        <v>2920.0636929082998</v>
      </c>
      <c r="U578" s="28">
        <v>1201.0999999999999</v>
      </c>
      <c r="V578" s="28">
        <v>0</v>
      </c>
      <c r="W578" s="28">
        <v>218.6</v>
      </c>
      <c r="X578" s="28">
        <v>0</v>
      </c>
      <c r="Y578" s="28">
        <v>1675.7043630114499</v>
      </c>
      <c r="Z578" s="28">
        <v>1788.54545454545</v>
      </c>
      <c r="AA578" s="28">
        <v>3719.5563075389</v>
      </c>
      <c r="AB578" s="28">
        <v>0</v>
      </c>
      <c r="AC578" s="28">
        <v>56669.421999999999</v>
      </c>
      <c r="AD578" s="28">
        <v>15216814.3751869</v>
      </c>
      <c r="AE578" s="28">
        <v>0</v>
      </c>
      <c r="AF578" s="28">
        <v>0</v>
      </c>
      <c r="AG578" s="28">
        <v>0</v>
      </c>
      <c r="AH578" s="28">
        <v>0</v>
      </c>
      <c r="AI578" s="28">
        <v>1883347.3204548</v>
      </c>
      <c r="AJ578" s="28">
        <v>0</v>
      </c>
      <c r="AK578" s="28">
        <v>11140140.674489301</v>
      </c>
      <c r="AL578" s="28">
        <v>0</v>
      </c>
      <c r="AM578" s="28">
        <v>14155761.1828823</v>
      </c>
      <c r="AN578" s="28">
        <v>2650324.1166177099</v>
      </c>
      <c r="AO578" s="28">
        <v>9593731.4798399992</v>
      </c>
      <c r="AP578" s="28">
        <v>0</v>
      </c>
      <c r="AQ578" s="28">
        <v>264836.21568000002</v>
      </c>
      <c r="AR578" s="28">
        <v>3950880.4459706298</v>
      </c>
      <c r="AS578" s="28">
        <v>2421638.3346830001</v>
      </c>
      <c r="AT578" s="28">
        <v>7675000.1649453295</v>
      </c>
      <c r="AU578" s="28">
        <v>0</v>
      </c>
      <c r="AV578" s="28">
        <v>8.2118714904589999E-4</v>
      </c>
      <c r="AW578" s="28">
        <v>0.22050432090733699</v>
      </c>
      <c r="AX578" s="28">
        <v>0</v>
      </c>
      <c r="AY578" s="28">
        <v>0</v>
      </c>
      <c r="AZ578" s="28">
        <v>0</v>
      </c>
      <c r="BA578" s="28">
        <v>0</v>
      </c>
      <c r="BB578" s="28">
        <v>2.7291272121103102E-2</v>
      </c>
      <c r="BC578" s="28">
        <v>0</v>
      </c>
      <c r="BD578" s="28">
        <v>0.16142992177430099</v>
      </c>
      <c r="BE578" s="28">
        <v>0</v>
      </c>
      <c r="BF578" s="28">
        <v>0.20512877594457599</v>
      </c>
      <c r="BG578" s="28">
        <v>3.8405405041418102E-2</v>
      </c>
      <c r="BH578" s="28">
        <v>0.13902116387638999</v>
      </c>
      <c r="BI578" s="28">
        <v>0</v>
      </c>
      <c r="BJ578" s="28">
        <v>3.8376974608701001E-3</v>
      </c>
      <c r="BK578" s="28">
        <v>5.72515500448912E-2</v>
      </c>
      <c r="BL578" s="28">
        <v>3.5091557490717698E-2</v>
      </c>
      <c r="BM578" s="28">
        <v>0.111217148189348</v>
      </c>
      <c r="BN578" s="28">
        <v>21.511988697628599</v>
      </c>
      <c r="BO578" s="28">
        <v>69009143.732749999</v>
      </c>
    </row>
    <row r="579" spans="1:67" hidden="1" x14ac:dyDescent="0.25">
      <c r="A579" s="28" t="s">
        <v>193</v>
      </c>
      <c r="B579" s="28" t="s">
        <v>382</v>
      </c>
      <c r="C579" s="28">
        <v>2044</v>
      </c>
      <c r="D579" s="28">
        <v>0</v>
      </c>
      <c r="E579" s="28">
        <v>0</v>
      </c>
      <c r="F579" s="28">
        <v>0.15507353152967801</v>
      </c>
      <c r="G579" s="28">
        <v>18.5881586968272</v>
      </c>
      <c r="H579" s="28">
        <v>0</v>
      </c>
      <c r="I579" s="28">
        <v>0</v>
      </c>
      <c r="J579" s="28">
        <v>0</v>
      </c>
      <c r="K579" s="28">
        <v>8423</v>
      </c>
      <c r="L579" s="28">
        <v>0</v>
      </c>
      <c r="M579" s="28">
        <v>0</v>
      </c>
      <c r="N579" s="28">
        <v>0</v>
      </c>
      <c r="O579" s="28">
        <v>0</v>
      </c>
      <c r="P579" s="28">
        <v>246</v>
      </c>
      <c r="Q579" s="28">
        <v>1670.5465999999999</v>
      </c>
      <c r="R579" s="28">
        <v>0</v>
      </c>
      <c r="S579" s="28">
        <v>0</v>
      </c>
      <c r="T579" s="28">
        <v>1093.4000000000001</v>
      </c>
      <c r="U579" s="28">
        <v>0</v>
      </c>
      <c r="V579" s="28">
        <v>0</v>
      </c>
      <c r="W579" s="28">
        <v>5.4</v>
      </c>
      <c r="X579" s="28">
        <v>0</v>
      </c>
      <c r="Y579" s="28">
        <v>0.446786267708698</v>
      </c>
      <c r="Z579" s="28">
        <v>489.72727272727298</v>
      </c>
      <c r="AA579" s="28">
        <v>1360.56664479236</v>
      </c>
      <c r="AB579" s="28">
        <v>0</v>
      </c>
      <c r="AC579" s="28">
        <v>0</v>
      </c>
      <c r="AD579" s="28">
        <v>0</v>
      </c>
      <c r="AE579" s="28">
        <v>0</v>
      </c>
      <c r="AF579" s="28">
        <v>0</v>
      </c>
      <c r="AG579" s="28">
        <v>0</v>
      </c>
      <c r="AH579" s="28">
        <v>0</v>
      </c>
      <c r="AI579" s="28">
        <v>1991034.5915999999</v>
      </c>
      <c r="AJ579" s="28">
        <v>0</v>
      </c>
      <c r="AK579" s="28">
        <v>6298618.4274029396</v>
      </c>
      <c r="AL579" s="28">
        <v>0</v>
      </c>
      <c r="AM579" s="28">
        <v>0</v>
      </c>
      <c r="AN579" s="28">
        <v>18749.2</v>
      </c>
      <c r="AO579" s="28">
        <v>0</v>
      </c>
      <c r="AP579" s="28">
        <v>0</v>
      </c>
      <c r="AQ579" s="28">
        <v>24715.186559999998</v>
      </c>
      <c r="AR579" s="28">
        <v>972.36604052908797</v>
      </c>
      <c r="AS579" s="28">
        <v>663048.06978799996</v>
      </c>
      <c r="AT579" s="28">
        <v>2506134.07697669</v>
      </c>
      <c r="AU579" s="28">
        <v>0</v>
      </c>
      <c r="AV579" s="28">
        <v>0</v>
      </c>
      <c r="AW579" s="28">
        <v>0</v>
      </c>
      <c r="AX579" s="28">
        <v>0</v>
      </c>
      <c r="AY579" s="28">
        <v>0</v>
      </c>
      <c r="AZ579" s="28">
        <v>0</v>
      </c>
      <c r="BA579" s="28">
        <v>0</v>
      </c>
      <c r="BB579" s="28">
        <v>0.173084197759487</v>
      </c>
      <c r="BC579" s="28">
        <v>0</v>
      </c>
      <c r="BD579" s="28">
        <v>0.547550164170721</v>
      </c>
      <c r="BE579" s="28">
        <v>0</v>
      </c>
      <c r="BF579" s="28">
        <v>0</v>
      </c>
      <c r="BG579" s="28">
        <v>1.6299014865553999E-3</v>
      </c>
      <c r="BH579" s="28">
        <v>0</v>
      </c>
      <c r="BI579" s="28">
        <v>0</v>
      </c>
      <c r="BJ579" s="28">
        <v>2.1485353676231E-3</v>
      </c>
      <c r="BK579" s="29">
        <v>8.4529518855973096E-5</v>
      </c>
      <c r="BL579" s="28">
        <v>5.7639954483668203E-2</v>
      </c>
      <c r="BM579" s="28">
        <v>0.217862717213087</v>
      </c>
      <c r="BN579" s="28">
        <v>1.24416453600003E-2</v>
      </c>
      <c r="BO579" s="28">
        <v>11503271.918368099</v>
      </c>
    </row>
    <row r="580" spans="1:67" hidden="1" x14ac:dyDescent="0.25">
      <c r="A580" s="28" t="s">
        <v>195</v>
      </c>
      <c r="B580" s="28" t="s">
        <v>382</v>
      </c>
      <c r="C580" s="28">
        <v>2044</v>
      </c>
      <c r="D580" s="28">
        <v>0</v>
      </c>
      <c r="E580" s="28">
        <v>100.7886</v>
      </c>
      <c r="F580" s="28">
        <v>328.34995040410598</v>
      </c>
      <c r="G580" s="28">
        <v>682.79723136790903</v>
      </c>
      <c r="H580" s="28">
        <v>33.221692903582799</v>
      </c>
      <c r="I580" s="28">
        <v>0</v>
      </c>
      <c r="J580" s="28">
        <v>0</v>
      </c>
      <c r="K580" s="28">
        <v>2690</v>
      </c>
      <c r="L580" s="28">
        <v>0</v>
      </c>
      <c r="M580" s="28">
        <v>0</v>
      </c>
      <c r="N580" s="28">
        <v>0</v>
      </c>
      <c r="O580" s="28">
        <v>0</v>
      </c>
      <c r="P580" s="28">
        <v>308.3</v>
      </c>
      <c r="Q580" s="28">
        <v>10576.812206708501</v>
      </c>
      <c r="R580" s="28">
        <v>0</v>
      </c>
      <c r="S580" s="28">
        <v>94</v>
      </c>
      <c r="T580" s="28">
        <v>150</v>
      </c>
      <c r="U580" s="28">
        <v>0</v>
      </c>
      <c r="V580" s="28">
        <v>0</v>
      </c>
      <c r="W580" s="28">
        <v>0</v>
      </c>
      <c r="X580" s="28">
        <v>0</v>
      </c>
      <c r="Y580" s="28">
        <v>0</v>
      </c>
      <c r="Z580" s="28">
        <v>110.72727272727199</v>
      </c>
      <c r="AA580" s="28">
        <v>92</v>
      </c>
      <c r="AB580" s="28">
        <v>0</v>
      </c>
      <c r="AC580" s="28">
        <v>0</v>
      </c>
      <c r="AD580" s="28">
        <v>18155129.635691799</v>
      </c>
      <c r="AE580" s="28">
        <v>0</v>
      </c>
      <c r="AF580" s="28">
        <v>0</v>
      </c>
      <c r="AG580" s="28">
        <v>0</v>
      </c>
      <c r="AH580" s="28">
        <v>0</v>
      </c>
      <c r="AI580" s="28">
        <v>893051.88866399997</v>
      </c>
      <c r="AJ580" s="28">
        <v>0</v>
      </c>
      <c r="AK580" s="28">
        <v>44426350.361533903</v>
      </c>
      <c r="AL580" s="28">
        <v>0</v>
      </c>
      <c r="AM580" s="28">
        <v>246841.36799999999</v>
      </c>
      <c r="AN580" s="28">
        <v>111176.87480000001</v>
      </c>
      <c r="AO580" s="28">
        <v>0</v>
      </c>
      <c r="AP580" s="28">
        <v>0</v>
      </c>
      <c r="AQ580" s="28">
        <v>0</v>
      </c>
      <c r="AR580" s="28">
        <v>0</v>
      </c>
      <c r="AS580" s="28">
        <v>178773.65837299899</v>
      </c>
      <c r="AT580" s="28">
        <v>179330.12322207799</v>
      </c>
      <c r="AU580" s="28">
        <v>0</v>
      </c>
      <c r="AV580" s="28">
        <v>0</v>
      </c>
      <c r="AW580" s="28">
        <v>0.28283135518553898</v>
      </c>
      <c r="AX580" s="28">
        <v>0</v>
      </c>
      <c r="AY580" s="28">
        <v>0</v>
      </c>
      <c r="AZ580" s="28">
        <v>0</v>
      </c>
      <c r="BA580" s="28">
        <v>0</v>
      </c>
      <c r="BB580" s="28">
        <v>1.39124909042391E-2</v>
      </c>
      <c r="BC580" s="28">
        <v>0</v>
      </c>
      <c r="BD580" s="28">
        <v>0.69209998115342097</v>
      </c>
      <c r="BE580" s="28">
        <v>0</v>
      </c>
      <c r="BF580" s="28">
        <v>3.845440932024E-3</v>
      </c>
      <c r="BG580" s="28">
        <v>1.7319791593863999E-3</v>
      </c>
      <c r="BH580" s="28">
        <v>0</v>
      </c>
      <c r="BI580" s="28">
        <v>0</v>
      </c>
      <c r="BJ580" s="28">
        <v>0</v>
      </c>
      <c r="BK580" s="28">
        <v>0</v>
      </c>
      <c r="BL580" s="28">
        <v>2.7850418633039E-3</v>
      </c>
      <c r="BM580" s="28">
        <v>2.7937108020851999E-3</v>
      </c>
      <c r="BN580" s="28">
        <v>18.9642583772061</v>
      </c>
      <c r="BO580" s="28">
        <v>64190653.910284802</v>
      </c>
    </row>
    <row r="581" spans="1:67" hidden="1" x14ac:dyDescent="0.25">
      <c r="A581" s="28" t="s">
        <v>146</v>
      </c>
      <c r="B581" s="28" t="s">
        <v>382</v>
      </c>
      <c r="C581" s="28">
        <v>2046</v>
      </c>
      <c r="D581" s="28">
        <v>0</v>
      </c>
      <c r="E581" s="28">
        <v>0</v>
      </c>
      <c r="F581" s="28">
        <v>231.050097602183</v>
      </c>
      <c r="G581" s="28">
        <v>172.66808600738301</v>
      </c>
      <c r="H581" s="28">
        <v>15.65743391646</v>
      </c>
      <c r="I581" s="28">
        <v>0</v>
      </c>
      <c r="J581" s="28">
        <v>0</v>
      </c>
      <c r="K581" s="28">
        <v>3555.6</v>
      </c>
      <c r="L581" s="28">
        <v>0</v>
      </c>
      <c r="M581" s="28">
        <v>0</v>
      </c>
      <c r="N581" s="28">
        <v>0</v>
      </c>
      <c r="O581" s="28">
        <v>0</v>
      </c>
      <c r="P581" s="28">
        <v>3153</v>
      </c>
      <c r="Q581" s="28">
        <v>0</v>
      </c>
      <c r="R581" s="28">
        <v>0</v>
      </c>
      <c r="S581" s="28">
        <v>10266.317407983701</v>
      </c>
      <c r="T581" s="28">
        <v>2357.5176251507501</v>
      </c>
      <c r="U581" s="28">
        <v>5525.4</v>
      </c>
      <c r="V581" s="28">
        <v>0</v>
      </c>
      <c r="W581" s="28">
        <v>29.4</v>
      </c>
      <c r="X581" s="28">
        <v>0</v>
      </c>
      <c r="Y581" s="28">
        <v>1891.2626007972799</v>
      </c>
      <c r="Z581" s="28">
        <v>1057.9090909090901</v>
      </c>
      <c r="AA581" s="28">
        <v>723.96205132418595</v>
      </c>
      <c r="AB581" s="28">
        <v>0</v>
      </c>
      <c r="AC581" s="28">
        <v>0</v>
      </c>
      <c r="AD581" s="28">
        <v>24968444.079360001</v>
      </c>
      <c r="AE581" s="28">
        <v>0</v>
      </c>
      <c r="AF581" s="28">
        <v>0</v>
      </c>
      <c r="AG581" s="28">
        <v>0</v>
      </c>
      <c r="AH581" s="28">
        <v>0</v>
      </c>
      <c r="AI581" s="28">
        <v>8544680.9464079998</v>
      </c>
      <c r="AJ581" s="28">
        <v>0</v>
      </c>
      <c r="AK581" s="28">
        <v>0</v>
      </c>
      <c r="AL581" s="28">
        <v>0</v>
      </c>
      <c r="AM581" s="28">
        <v>13069088.5582506</v>
      </c>
      <c r="AN581" s="28">
        <v>4671181.93981924</v>
      </c>
      <c r="AO581" s="28">
        <v>44133880.541759998</v>
      </c>
      <c r="AP581" s="28">
        <v>0</v>
      </c>
      <c r="AQ581" s="28">
        <v>44259.58956</v>
      </c>
      <c r="AR581" s="28">
        <v>4539362.9391344003</v>
      </c>
      <c r="AS581" s="28">
        <v>1601680.599839</v>
      </c>
      <c r="AT581" s="28">
        <v>1439181.9317963801</v>
      </c>
      <c r="AU581" s="28">
        <v>0</v>
      </c>
      <c r="AV581" s="28">
        <v>0</v>
      </c>
      <c r="AW581" s="28">
        <v>0.24238440161058</v>
      </c>
      <c r="AX581" s="28">
        <v>0</v>
      </c>
      <c r="AY581" s="28">
        <v>0</v>
      </c>
      <c r="AZ581" s="28">
        <v>0</v>
      </c>
      <c r="BA581" s="28">
        <v>0</v>
      </c>
      <c r="BB581" s="28">
        <v>8.29485958983118E-2</v>
      </c>
      <c r="BC581" s="28">
        <v>0</v>
      </c>
      <c r="BD581" s="28">
        <v>0</v>
      </c>
      <c r="BE581" s="28">
        <v>0</v>
      </c>
      <c r="BF581" s="28">
        <v>0.12686986821120499</v>
      </c>
      <c r="BG581" s="28">
        <v>4.5346103093110997E-2</v>
      </c>
      <c r="BH581" s="28">
        <v>0.42843535591832199</v>
      </c>
      <c r="BI581" s="28">
        <v>0</v>
      </c>
      <c r="BJ581" s="28">
        <v>4.2965569247849998E-4</v>
      </c>
      <c r="BK581" s="28">
        <v>4.4066453087674297E-2</v>
      </c>
      <c r="BL581" s="28">
        <v>1.55485216671619E-2</v>
      </c>
      <c r="BM581" s="28">
        <v>1.3971044821154299E-2</v>
      </c>
      <c r="BN581" s="28">
        <v>33.372718666207398</v>
      </c>
      <c r="BO581" s="28">
        <v>103011761.125927</v>
      </c>
    </row>
    <row r="582" spans="1:67" hidden="1" x14ac:dyDescent="0.25">
      <c r="A582" s="28" t="s">
        <v>149</v>
      </c>
      <c r="B582" s="28" t="s">
        <v>382</v>
      </c>
      <c r="C582" s="28">
        <v>2046</v>
      </c>
      <c r="D582" s="28">
        <v>0</v>
      </c>
      <c r="E582" s="28">
        <v>0</v>
      </c>
      <c r="F582" s="28">
        <v>2.3290180431196998</v>
      </c>
      <c r="G582" s="28">
        <v>29.802289402745199</v>
      </c>
      <c r="H582" s="28">
        <v>0</v>
      </c>
      <c r="I582" s="28">
        <v>0</v>
      </c>
      <c r="J582" s="28">
        <v>8</v>
      </c>
      <c r="K582" s="28">
        <v>3525.8</v>
      </c>
      <c r="L582" s="28">
        <v>0</v>
      </c>
      <c r="M582" s="28">
        <v>0</v>
      </c>
      <c r="N582" s="28">
        <v>0</v>
      </c>
      <c r="O582" s="28">
        <v>0</v>
      </c>
      <c r="P582" s="28">
        <v>1355</v>
      </c>
      <c r="Q582" s="28">
        <v>2.29896903933972</v>
      </c>
      <c r="R582" s="28">
        <v>0</v>
      </c>
      <c r="S582" s="28">
        <v>6569.4995213304501</v>
      </c>
      <c r="T582" s="28">
        <v>2370.85634647605</v>
      </c>
      <c r="U582" s="28">
        <v>1817.8</v>
      </c>
      <c r="V582" s="28">
        <v>0</v>
      </c>
      <c r="W582" s="28">
        <v>142.80000000000001</v>
      </c>
      <c r="X582" s="28">
        <v>28</v>
      </c>
      <c r="Y582" s="28">
        <v>700.00969357927897</v>
      </c>
      <c r="Z582" s="28">
        <v>822.09090909090901</v>
      </c>
      <c r="AA582" s="28">
        <v>1412.42114125168</v>
      </c>
      <c r="AB582" s="28">
        <v>0</v>
      </c>
      <c r="AC582" s="28">
        <v>0</v>
      </c>
      <c r="AD582" s="28">
        <v>10702573.3337346</v>
      </c>
      <c r="AE582" s="28">
        <v>0</v>
      </c>
      <c r="AF582" s="28">
        <v>0</v>
      </c>
      <c r="AG582" s="28">
        <v>0</v>
      </c>
      <c r="AH582" s="28">
        <v>0</v>
      </c>
      <c r="AI582" s="28">
        <v>3068094.9574079998</v>
      </c>
      <c r="AJ582" s="28">
        <v>0</v>
      </c>
      <c r="AK582" s="28">
        <v>8303.5306402976494</v>
      </c>
      <c r="AL582" s="28">
        <v>0</v>
      </c>
      <c r="AM582" s="28">
        <v>11243708.539441699</v>
      </c>
      <c r="AN582" s="28">
        <v>3232012.3577335998</v>
      </c>
      <c r="AO582" s="28">
        <v>14519594.60832</v>
      </c>
      <c r="AP582" s="28">
        <v>0</v>
      </c>
      <c r="AQ582" s="28">
        <v>40276.600319999998</v>
      </c>
      <c r="AR582" s="28">
        <v>1725101.9414647601</v>
      </c>
      <c r="AS582" s="28">
        <v>1210814.890079</v>
      </c>
      <c r="AT582" s="28">
        <v>3242536.8492674599</v>
      </c>
      <c r="AU582" s="28">
        <v>0</v>
      </c>
      <c r="AV582" s="28">
        <v>0</v>
      </c>
      <c r="AW582" s="28">
        <v>0.218450992736924</v>
      </c>
      <c r="AX582" s="28">
        <v>0</v>
      </c>
      <c r="AY582" s="28">
        <v>0</v>
      </c>
      <c r="AZ582" s="28">
        <v>0</v>
      </c>
      <c r="BA582" s="28">
        <v>0</v>
      </c>
      <c r="BB582" s="28">
        <v>6.2623106458365399E-2</v>
      </c>
      <c r="BC582" s="28">
        <v>0</v>
      </c>
      <c r="BD582" s="28">
        <v>1.69483960075E-4</v>
      </c>
      <c r="BE582" s="28">
        <v>0</v>
      </c>
      <c r="BF582" s="28">
        <v>0.22949614227296999</v>
      </c>
      <c r="BG582" s="28">
        <v>6.5968836285332899E-2</v>
      </c>
      <c r="BH582" s="28">
        <v>0.29636048802651699</v>
      </c>
      <c r="BI582" s="28">
        <v>0</v>
      </c>
      <c r="BJ582" s="28">
        <v>8.220885809059E-4</v>
      </c>
      <c r="BK582" s="28">
        <v>3.5211179585897798E-2</v>
      </c>
      <c r="BL582" s="28">
        <v>2.47140296553435E-2</v>
      </c>
      <c r="BM582" s="28">
        <v>6.6183652437666801E-2</v>
      </c>
      <c r="BN582" s="28">
        <v>15.881364989160099</v>
      </c>
      <c r="BO582" s="28">
        <v>48993017.608409397</v>
      </c>
    </row>
    <row r="583" spans="1:67" hidden="1" x14ac:dyDescent="0.25">
      <c r="A583" s="28" t="s">
        <v>148</v>
      </c>
      <c r="B583" s="28" t="s">
        <v>382</v>
      </c>
      <c r="C583" s="28">
        <v>2046</v>
      </c>
      <c r="D583" s="28">
        <v>0</v>
      </c>
      <c r="E583" s="28">
        <v>96.205411996467504</v>
      </c>
      <c r="F583" s="28">
        <v>1291.60329653382</v>
      </c>
      <c r="G583" s="28">
        <v>3246.4568276871601</v>
      </c>
      <c r="H583" s="28">
        <v>483.60962655680999</v>
      </c>
      <c r="I583" s="28">
        <v>0</v>
      </c>
      <c r="J583" s="28">
        <v>25.9</v>
      </c>
      <c r="K583" s="28">
        <v>996</v>
      </c>
      <c r="L583" s="28">
        <v>0</v>
      </c>
      <c r="M583" s="28">
        <v>0</v>
      </c>
      <c r="N583" s="28">
        <v>0</v>
      </c>
      <c r="O583" s="28">
        <v>0</v>
      </c>
      <c r="P583" s="28">
        <v>2589</v>
      </c>
      <c r="Q583" s="28">
        <v>540.96081937121198</v>
      </c>
      <c r="R583" s="28">
        <v>0</v>
      </c>
      <c r="S583" s="28">
        <v>10753.3691749809</v>
      </c>
      <c r="T583" s="28">
        <v>2299.1082435181202</v>
      </c>
      <c r="U583" s="28">
        <v>3937</v>
      </c>
      <c r="V583" s="28">
        <v>0</v>
      </c>
      <c r="W583" s="28">
        <v>6</v>
      </c>
      <c r="X583" s="28">
        <v>1615.2897995656001</v>
      </c>
      <c r="Y583" s="28">
        <v>4137.4437397126303</v>
      </c>
      <c r="Z583" s="28">
        <v>3109</v>
      </c>
      <c r="AA583" s="28">
        <v>10713.4317105926</v>
      </c>
      <c r="AB583" s="28">
        <v>0</v>
      </c>
      <c r="AC583" s="28">
        <v>1354.3510834425001</v>
      </c>
      <c r="AD583" s="28">
        <v>6839275.2335999999</v>
      </c>
      <c r="AE583" s="28">
        <v>0</v>
      </c>
      <c r="AF583" s="28">
        <v>0</v>
      </c>
      <c r="AG583" s="28">
        <v>0</v>
      </c>
      <c r="AH583" s="28">
        <v>0</v>
      </c>
      <c r="AI583" s="28">
        <v>8349024.8330863304</v>
      </c>
      <c r="AJ583" s="28">
        <v>0</v>
      </c>
      <c r="AK583" s="28">
        <v>1685754.79735848</v>
      </c>
      <c r="AL583" s="28">
        <v>0</v>
      </c>
      <c r="AM583" s="28">
        <v>10533862.2429705</v>
      </c>
      <c r="AN583" s="28">
        <v>2198861.04975972</v>
      </c>
      <c r="AO583" s="28">
        <v>31446607.972800002</v>
      </c>
      <c r="AP583" s="28">
        <v>0</v>
      </c>
      <c r="AQ583" s="28">
        <v>27461.3184</v>
      </c>
      <c r="AR583" s="28">
        <v>12484313.8529977</v>
      </c>
      <c r="AS583" s="28">
        <v>5890329.3041930003</v>
      </c>
      <c r="AT583" s="28">
        <v>30399881.789142702</v>
      </c>
      <c r="AU583" s="28">
        <v>0</v>
      </c>
      <c r="AV583" s="29">
        <v>1.23283400440411E-5</v>
      </c>
      <c r="AW583" s="28">
        <v>6.2256317261763602E-2</v>
      </c>
      <c r="AX583" s="28">
        <v>0</v>
      </c>
      <c r="AY583" s="28">
        <v>0</v>
      </c>
      <c r="AZ583" s="28">
        <v>0</v>
      </c>
      <c r="BA583" s="28">
        <v>0</v>
      </c>
      <c r="BB583" s="28">
        <v>7.5999213525051901E-2</v>
      </c>
      <c r="BC583" s="28">
        <v>0</v>
      </c>
      <c r="BD583" s="28">
        <v>1.5345030270794801E-2</v>
      </c>
      <c r="BE583" s="28">
        <v>0</v>
      </c>
      <c r="BF583" s="28">
        <v>9.5887275682118203E-2</v>
      </c>
      <c r="BG583" s="28">
        <v>2.00157160594806E-2</v>
      </c>
      <c r="BH583" s="28">
        <v>0.28625109180325198</v>
      </c>
      <c r="BI583" s="28">
        <v>0</v>
      </c>
      <c r="BJ583" s="28">
        <v>2.4997393617630002E-4</v>
      </c>
      <c r="BK583" s="28">
        <v>0.113641778913837</v>
      </c>
      <c r="BL583" s="28">
        <v>5.3618285185618501E-2</v>
      </c>
      <c r="BM583" s="28">
        <v>0.27672298902186099</v>
      </c>
      <c r="BN583" s="28">
        <v>12.507481490498799</v>
      </c>
      <c r="BO583" s="28">
        <v>109856726.74539199</v>
      </c>
    </row>
    <row r="584" spans="1:67" x14ac:dyDescent="0.25">
      <c r="A584" s="28" t="s">
        <v>150</v>
      </c>
      <c r="B584" s="28" t="s">
        <v>382</v>
      </c>
      <c r="C584" s="28">
        <v>2046</v>
      </c>
      <c r="D584" s="28">
        <v>0</v>
      </c>
      <c r="E584" s="28">
        <v>439.67599036498399</v>
      </c>
      <c r="F584" s="28">
        <v>0</v>
      </c>
      <c r="G584" s="28">
        <v>6049.5271696201999</v>
      </c>
      <c r="H584" s="28">
        <v>328.15022696310399</v>
      </c>
      <c r="I584" s="28">
        <v>0</v>
      </c>
      <c r="J584" s="28">
        <v>103.6</v>
      </c>
      <c r="K584" s="28">
        <v>0</v>
      </c>
      <c r="L584" s="28">
        <v>0</v>
      </c>
      <c r="M584" s="28">
        <v>0</v>
      </c>
      <c r="N584" s="28">
        <v>6724.1235500000003</v>
      </c>
      <c r="O584" s="28">
        <v>0</v>
      </c>
      <c r="P584" s="28">
        <v>11031.7</v>
      </c>
      <c r="Q584" s="28">
        <v>24281.607862340399</v>
      </c>
      <c r="R584" s="28">
        <v>0</v>
      </c>
      <c r="S584" s="28">
        <v>19582.7</v>
      </c>
      <c r="T584" s="28">
        <v>10811.374886940501</v>
      </c>
      <c r="U584" s="28">
        <v>0</v>
      </c>
      <c r="V584" s="28">
        <v>0</v>
      </c>
      <c r="W584" s="28">
        <v>328.79999999999899</v>
      </c>
      <c r="X584" s="28">
        <v>13956.1385977801</v>
      </c>
      <c r="Y584" s="28">
        <v>6866.9092618495497</v>
      </c>
      <c r="Z584" s="30">
        <v>20972.909090909001</v>
      </c>
      <c r="AA584" s="28">
        <v>41508.442172636802</v>
      </c>
      <c r="AB584" s="28">
        <v>0</v>
      </c>
      <c r="AC584" s="28">
        <v>263306.18400000001</v>
      </c>
      <c r="AD584" s="28">
        <v>0</v>
      </c>
      <c r="AE584" s="28">
        <v>0</v>
      </c>
      <c r="AF584" s="28">
        <v>0</v>
      </c>
      <c r="AG584" s="28">
        <v>48285336.6301191</v>
      </c>
      <c r="AH584" s="28">
        <v>0</v>
      </c>
      <c r="AI584" s="28">
        <v>34168799.851279803</v>
      </c>
      <c r="AJ584" s="28">
        <v>0</v>
      </c>
      <c r="AK584" s="28">
        <v>71108970.885469601</v>
      </c>
      <c r="AL584" s="28">
        <v>0</v>
      </c>
      <c r="AM584" s="28">
        <v>10292667.119999999</v>
      </c>
      <c r="AN584" s="28">
        <v>5679830.6405759295</v>
      </c>
      <c r="AO584" s="28">
        <v>0</v>
      </c>
      <c r="AP584" s="28">
        <v>0</v>
      </c>
      <c r="AQ584" s="28">
        <v>911771.91936000006</v>
      </c>
      <c r="AR584" s="28">
        <v>19215659.3030256</v>
      </c>
      <c r="AS584" s="28">
        <v>36467014.078155003</v>
      </c>
      <c r="AT584" s="28">
        <v>115767037.713131</v>
      </c>
      <c r="AU584" s="28">
        <v>0</v>
      </c>
      <c r="AV584" s="28">
        <v>7.6954021671419995E-4</v>
      </c>
      <c r="AW584" s="28">
        <v>0</v>
      </c>
      <c r="AX584" s="28">
        <v>0</v>
      </c>
      <c r="AY584" s="28">
        <v>0</v>
      </c>
      <c r="AZ584" s="28">
        <v>0.141119011524866</v>
      </c>
      <c r="BA584" s="28">
        <v>0</v>
      </c>
      <c r="BB584" s="28">
        <v>9.9861937319411301E-2</v>
      </c>
      <c r="BC584" s="28">
        <v>0</v>
      </c>
      <c r="BD584" s="28">
        <v>0.207823500512752</v>
      </c>
      <c r="BE584" s="28">
        <v>0</v>
      </c>
      <c r="BF584" s="28">
        <v>3.0081410036662599E-2</v>
      </c>
      <c r="BG584" s="28">
        <v>1.6599906753611601E-2</v>
      </c>
      <c r="BH584" s="28">
        <v>0</v>
      </c>
      <c r="BI584" s="28">
        <v>0</v>
      </c>
      <c r="BJ584" s="28">
        <v>2.6647500250821998E-3</v>
      </c>
      <c r="BK584" s="28">
        <v>5.6159799970206897E-2</v>
      </c>
      <c r="BL584" s="28">
        <v>0.10657871186430901</v>
      </c>
      <c r="BM584" s="28">
        <v>0.33834143177638198</v>
      </c>
      <c r="BN584" s="28">
        <v>7.1496691151792904</v>
      </c>
      <c r="BO584" s="28">
        <v>342160394.32511598</v>
      </c>
    </row>
    <row r="585" spans="1:67" hidden="1" x14ac:dyDescent="0.25">
      <c r="A585" s="28" t="s">
        <v>151</v>
      </c>
      <c r="B585" s="28" t="s">
        <v>382</v>
      </c>
      <c r="C585" s="28">
        <v>2046</v>
      </c>
      <c r="D585" s="28">
        <v>0</v>
      </c>
      <c r="E585" s="28">
        <v>404.98140000000001</v>
      </c>
      <c r="F585" s="28">
        <v>223.334874876893</v>
      </c>
      <c r="G585" s="28">
        <v>403.24050498705901</v>
      </c>
      <c r="H585" s="28">
        <v>3.9985734462771004E-3</v>
      </c>
      <c r="I585" s="28">
        <v>0</v>
      </c>
      <c r="J585" s="28">
        <v>17.600000000000001</v>
      </c>
      <c r="K585" s="28">
        <v>1386</v>
      </c>
      <c r="L585" s="28">
        <v>0</v>
      </c>
      <c r="M585" s="28">
        <v>0</v>
      </c>
      <c r="N585" s="28">
        <v>0</v>
      </c>
      <c r="O585" s="28">
        <v>0</v>
      </c>
      <c r="P585" s="28">
        <v>672.21</v>
      </c>
      <c r="Q585" s="28">
        <v>11675.836950903</v>
      </c>
      <c r="R585" s="28">
        <v>0</v>
      </c>
      <c r="S585" s="28">
        <v>3221.6</v>
      </c>
      <c r="T585" s="28">
        <v>2758.58059161651</v>
      </c>
      <c r="U585" s="28">
        <v>0</v>
      </c>
      <c r="V585" s="28">
        <v>0</v>
      </c>
      <c r="W585" s="28">
        <v>23.7</v>
      </c>
      <c r="X585" s="28">
        <v>882.44494206867</v>
      </c>
      <c r="Y585" s="28">
        <v>1501.6983373230801</v>
      </c>
      <c r="Z585" s="28">
        <v>2718.9090909090901</v>
      </c>
      <c r="AA585" s="28">
        <v>2341.02059120993</v>
      </c>
      <c r="AB585" s="28">
        <v>0</v>
      </c>
      <c r="AC585" s="28">
        <v>9250.56</v>
      </c>
      <c r="AD585" s="28">
        <v>9701775.5328000002</v>
      </c>
      <c r="AE585" s="28">
        <v>0</v>
      </c>
      <c r="AF585" s="28">
        <v>0</v>
      </c>
      <c r="AG585" s="28">
        <v>0</v>
      </c>
      <c r="AH585" s="28">
        <v>0</v>
      </c>
      <c r="AI585" s="28">
        <v>1711482.5482656001</v>
      </c>
      <c r="AJ585" s="28">
        <v>0</v>
      </c>
      <c r="AK585" s="28">
        <v>44426330.960465997</v>
      </c>
      <c r="AL585" s="28">
        <v>0</v>
      </c>
      <c r="AM585" s="28">
        <v>1831338.8456083599</v>
      </c>
      <c r="AN585" s="28">
        <v>1439088.6841536199</v>
      </c>
      <c r="AO585" s="28">
        <v>0</v>
      </c>
      <c r="AP585" s="28">
        <v>0</v>
      </c>
      <c r="AQ585" s="28">
        <v>37979.82432</v>
      </c>
      <c r="AR585" s="28">
        <v>4331759.4110282101</v>
      </c>
      <c r="AS585" s="28">
        <v>4642116.8535320004</v>
      </c>
      <c r="AT585" s="28">
        <v>5921070.9198443796</v>
      </c>
      <c r="AU585" s="28">
        <v>0</v>
      </c>
      <c r="AV585" s="28">
        <v>1.2491945859840001E-4</v>
      </c>
      <c r="AW585" s="28">
        <v>0.131012668098069</v>
      </c>
      <c r="AX585" s="28">
        <v>0</v>
      </c>
      <c r="AY585" s="28">
        <v>0</v>
      </c>
      <c r="AZ585" s="28">
        <v>0</v>
      </c>
      <c r="BA585" s="28">
        <v>0</v>
      </c>
      <c r="BB585" s="28">
        <v>2.31118411566512E-2</v>
      </c>
      <c r="BC585" s="28">
        <v>0</v>
      </c>
      <c r="BD585" s="28">
        <v>0.59993267554590601</v>
      </c>
      <c r="BE585" s="28">
        <v>0</v>
      </c>
      <c r="BF585" s="28">
        <v>2.4730379253120501E-2</v>
      </c>
      <c r="BG585" s="28">
        <v>1.94334374675325E-2</v>
      </c>
      <c r="BH585" s="28">
        <v>0</v>
      </c>
      <c r="BI585" s="28">
        <v>0</v>
      </c>
      <c r="BJ585" s="28">
        <v>5.1287912209840001E-4</v>
      </c>
      <c r="BK585" s="28">
        <v>5.8496030554310102E-2</v>
      </c>
      <c r="BL585" s="28">
        <v>6.2687093980694997E-2</v>
      </c>
      <c r="BM585" s="28">
        <v>7.9958075363017495E-2</v>
      </c>
      <c r="BN585" s="28">
        <v>11.1255139034963</v>
      </c>
      <c r="BO585" s="28">
        <v>74052194.140018195</v>
      </c>
    </row>
    <row r="586" spans="1:67" hidden="1" x14ac:dyDescent="0.25">
      <c r="A586" s="28" t="s">
        <v>152</v>
      </c>
      <c r="B586" s="28" t="s">
        <v>382</v>
      </c>
      <c r="C586" s="28">
        <v>2046</v>
      </c>
      <c r="D586" s="28">
        <v>0</v>
      </c>
      <c r="E586" s="28">
        <v>100.47</v>
      </c>
      <c r="F586" s="28">
        <v>0</v>
      </c>
      <c r="G586" s="28">
        <v>223.464679005542</v>
      </c>
      <c r="H586" s="28">
        <v>5.3797736205733404</v>
      </c>
      <c r="I586" s="28">
        <v>0</v>
      </c>
      <c r="J586" s="28">
        <v>37.5</v>
      </c>
      <c r="K586" s="28">
        <v>0</v>
      </c>
      <c r="L586" s="28">
        <v>0</v>
      </c>
      <c r="M586" s="28">
        <v>0</v>
      </c>
      <c r="N586" s="28">
        <v>0</v>
      </c>
      <c r="O586" s="28">
        <v>0</v>
      </c>
      <c r="P586" s="28">
        <v>124</v>
      </c>
      <c r="Q586" s="28">
        <v>461.69630000000001</v>
      </c>
      <c r="R586" s="28">
        <v>0</v>
      </c>
      <c r="S586" s="28">
        <v>3949.1</v>
      </c>
      <c r="T586" s="28">
        <v>1045.50042553206</v>
      </c>
      <c r="U586" s="28">
        <v>2073.1</v>
      </c>
      <c r="V586" s="28">
        <v>0</v>
      </c>
      <c r="W586" s="28">
        <v>46.3</v>
      </c>
      <c r="X586" s="28">
        <v>0</v>
      </c>
      <c r="Y586" s="28">
        <v>82.711994446055201</v>
      </c>
      <c r="Z586" s="28">
        <v>1172.45454545455</v>
      </c>
      <c r="AA586" s="28">
        <v>1429.52523538696</v>
      </c>
      <c r="AB586" s="28">
        <v>0</v>
      </c>
      <c r="AC586" s="28">
        <v>38370.665999999997</v>
      </c>
      <c r="AD586" s="28">
        <v>0</v>
      </c>
      <c r="AE586" s="28">
        <v>0</v>
      </c>
      <c r="AF586" s="28">
        <v>0</v>
      </c>
      <c r="AG586" s="28">
        <v>0</v>
      </c>
      <c r="AH586" s="28">
        <v>0</v>
      </c>
      <c r="AI586" s="28">
        <v>477671.07009599998</v>
      </c>
      <c r="AJ586" s="28">
        <v>0</v>
      </c>
      <c r="AK586" s="28">
        <v>1431677.5260761201</v>
      </c>
      <c r="AL586" s="28">
        <v>0</v>
      </c>
      <c r="AM586" s="28">
        <v>13948747.7155775</v>
      </c>
      <c r="AN586" s="28">
        <v>262349.34291538398</v>
      </c>
      <c r="AO586" s="28">
        <v>16558791.716639999</v>
      </c>
      <c r="AP586" s="28">
        <v>0</v>
      </c>
      <c r="AQ586" s="28">
        <v>7323.0182400000003</v>
      </c>
      <c r="AR586" s="28">
        <v>169794.365660779</v>
      </c>
      <c r="AS586" s="28">
        <v>1605162.7480049999</v>
      </c>
      <c r="AT586" s="28">
        <v>2725463.0597999999</v>
      </c>
      <c r="AU586" s="28">
        <v>0</v>
      </c>
      <c r="AV586" s="28">
        <v>1.0307670641961999E-3</v>
      </c>
      <c r="AW586" s="28">
        <v>0</v>
      </c>
      <c r="AX586" s="28">
        <v>0</v>
      </c>
      <c r="AY586" s="28">
        <v>0</v>
      </c>
      <c r="AZ586" s="28">
        <v>0</v>
      </c>
      <c r="BA586" s="28">
        <v>0</v>
      </c>
      <c r="BB586" s="28">
        <v>1.28318754377188E-2</v>
      </c>
      <c r="BC586" s="28">
        <v>0</v>
      </c>
      <c r="BD586" s="28">
        <v>3.8459745275965997E-2</v>
      </c>
      <c r="BE586" s="28">
        <v>0</v>
      </c>
      <c r="BF586" s="28">
        <v>0.37471097666116399</v>
      </c>
      <c r="BG586" s="28">
        <v>7.0475988608248996E-3</v>
      </c>
      <c r="BH586" s="28">
        <v>0.44482566772224902</v>
      </c>
      <c r="BI586" s="28">
        <v>0</v>
      </c>
      <c r="BJ586" s="28">
        <v>1.9672126650860001E-4</v>
      </c>
      <c r="BK586" s="28">
        <v>4.5612562421829001E-3</v>
      </c>
      <c r="BL586" s="28">
        <v>4.3120150515975501E-2</v>
      </c>
      <c r="BM586" s="28">
        <v>7.3215240953212801E-2</v>
      </c>
      <c r="BN586" s="28">
        <v>5.2256561237119996</v>
      </c>
      <c r="BO586" s="28">
        <v>37225351.229010798</v>
      </c>
    </row>
    <row r="587" spans="1:67" hidden="1" x14ac:dyDescent="0.25">
      <c r="A587" s="28" t="s">
        <v>153</v>
      </c>
      <c r="B587" s="28" t="s">
        <v>382</v>
      </c>
      <c r="C587" s="28">
        <v>2046</v>
      </c>
      <c r="D587" s="28">
        <v>0</v>
      </c>
      <c r="E587" s="28">
        <v>0</v>
      </c>
      <c r="F587" s="28">
        <v>8.8122430687133804</v>
      </c>
      <c r="G587" s="28">
        <v>9.71291160105892</v>
      </c>
      <c r="H587" s="28">
        <v>0</v>
      </c>
      <c r="I587" s="28">
        <v>0</v>
      </c>
      <c r="J587" s="28">
        <v>0</v>
      </c>
      <c r="K587" s="28">
        <v>410</v>
      </c>
      <c r="L587" s="28">
        <v>0</v>
      </c>
      <c r="M587" s="28">
        <v>0</v>
      </c>
      <c r="N587" s="28">
        <v>0</v>
      </c>
      <c r="O587" s="28">
        <v>0</v>
      </c>
      <c r="P587" s="28">
        <v>0</v>
      </c>
      <c r="Q587" s="28">
        <v>28.528199999999998</v>
      </c>
      <c r="R587" s="28">
        <v>0</v>
      </c>
      <c r="S587" s="28">
        <v>1489</v>
      </c>
      <c r="T587" s="28">
        <v>142</v>
      </c>
      <c r="U587" s="28">
        <v>0</v>
      </c>
      <c r="V587" s="28">
        <v>0</v>
      </c>
      <c r="W587" s="28">
        <v>488.9</v>
      </c>
      <c r="X587" s="28">
        <v>0</v>
      </c>
      <c r="Y587" s="28">
        <v>23.667827795634999</v>
      </c>
      <c r="Z587" s="28">
        <v>462.09090909090799</v>
      </c>
      <c r="AA587" s="28">
        <v>1674.6163608588899</v>
      </c>
      <c r="AB587" s="28">
        <v>0</v>
      </c>
      <c r="AC587" s="28">
        <v>0</v>
      </c>
      <c r="AD587" s="28">
        <v>0</v>
      </c>
      <c r="AE587" s="28">
        <v>0</v>
      </c>
      <c r="AF587" s="28">
        <v>0</v>
      </c>
      <c r="AG587" s="28">
        <v>0</v>
      </c>
      <c r="AH587" s="28">
        <v>0</v>
      </c>
      <c r="AI587" s="28">
        <v>0</v>
      </c>
      <c r="AJ587" s="28">
        <v>0</v>
      </c>
      <c r="AK587" s="28">
        <v>83295.203741302394</v>
      </c>
      <c r="AL587" s="28">
        <v>0</v>
      </c>
      <c r="AM587" s="28">
        <v>483506.86724251101</v>
      </c>
      <c r="AN587" s="28">
        <v>950</v>
      </c>
      <c r="AO587" s="28">
        <v>0</v>
      </c>
      <c r="AP587" s="28">
        <v>0</v>
      </c>
      <c r="AQ587" s="28">
        <v>45768.864000000001</v>
      </c>
      <c r="AR587" s="28">
        <v>51447.839905164001</v>
      </c>
      <c r="AS587" s="28">
        <v>670169.18209799996</v>
      </c>
      <c r="AT587" s="28">
        <v>3240981.4191564401</v>
      </c>
      <c r="AU587" s="28">
        <v>0</v>
      </c>
      <c r="AV587" s="28">
        <v>0</v>
      </c>
      <c r="AW587" s="28">
        <v>0</v>
      </c>
      <c r="AX587" s="28">
        <v>0</v>
      </c>
      <c r="AY587" s="28">
        <v>0</v>
      </c>
      <c r="AZ587" s="28">
        <v>0</v>
      </c>
      <c r="BA587" s="28">
        <v>0</v>
      </c>
      <c r="BB587" s="28">
        <v>0</v>
      </c>
      <c r="BC587" s="28">
        <v>0</v>
      </c>
      <c r="BD587" s="28">
        <v>1.8202148347690201E-2</v>
      </c>
      <c r="BE587" s="28">
        <v>0</v>
      </c>
      <c r="BF587" s="28">
        <v>0.10565870937789899</v>
      </c>
      <c r="BG587" s="28">
        <v>2.0759947936510001E-4</v>
      </c>
      <c r="BH587" s="28">
        <v>0</v>
      </c>
      <c r="BI587" s="28">
        <v>0</v>
      </c>
      <c r="BJ587" s="28">
        <v>1.0001676144771401E-2</v>
      </c>
      <c r="BK587" s="28">
        <v>1.12426787144967E-2</v>
      </c>
      <c r="BL587" s="28">
        <v>0.146449235042201</v>
      </c>
      <c r="BM587" s="28">
        <v>0.70823795289357505</v>
      </c>
      <c r="BN587" s="28">
        <v>0.17657511674034099</v>
      </c>
      <c r="BO587" s="28">
        <v>4576119.3761434201</v>
      </c>
    </row>
    <row r="588" spans="1:67" hidden="1" x14ac:dyDescent="0.25">
      <c r="A588" s="28" t="s">
        <v>154</v>
      </c>
      <c r="B588" s="28" t="s">
        <v>382</v>
      </c>
      <c r="C588" s="28">
        <v>2046</v>
      </c>
      <c r="D588" s="28">
        <v>0</v>
      </c>
      <c r="E588" s="28">
        <v>889.61312251899005</v>
      </c>
      <c r="F588" s="28">
        <v>2.3437031563409199</v>
      </c>
      <c r="G588" s="28">
        <v>1682.89520085354</v>
      </c>
      <c r="H588" s="28">
        <v>796.69181791696303</v>
      </c>
      <c r="I588" s="28">
        <v>0</v>
      </c>
      <c r="J588" s="28">
        <v>132.5</v>
      </c>
      <c r="K588" s="28">
        <v>5425</v>
      </c>
      <c r="L588" s="28">
        <v>0</v>
      </c>
      <c r="M588" s="28">
        <v>0</v>
      </c>
      <c r="N588" s="28">
        <v>0</v>
      </c>
      <c r="O588" s="28">
        <v>0</v>
      </c>
      <c r="P588" s="28">
        <v>55</v>
      </c>
      <c r="Q588" s="28">
        <v>0</v>
      </c>
      <c r="R588" s="28">
        <v>0</v>
      </c>
      <c r="S588" s="28">
        <v>39817.565415289602</v>
      </c>
      <c r="T588" s="28">
        <v>7210.1</v>
      </c>
      <c r="U588" s="28">
        <v>3626</v>
      </c>
      <c r="V588" s="28">
        <v>0</v>
      </c>
      <c r="W588" s="28">
        <v>1381.98122445392</v>
      </c>
      <c r="X588" s="28">
        <v>0</v>
      </c>
      <c r="Y588" s="28">
        <v>11213.5130299051</v>
      </c>
      <c r="Z588" s="28">
        <v>10350.909090908999</v>
      </c>
      <c r="AA588" s="28">
        <v>16057.9478039357</v>
      </c>
      <c r="AB588" s="28">
        <v>0</v>
      </c>
      <c r="AC588" s="28">
        <v>69642</v>
      </c>
      <c r="AD588" s="28">
        <v>20451745.105153698</v>
      </c>
      <c r="AE588" s="28">
        <v>0</v>
      </c>
      <c r="AF588" s="28">
        <v>0</v>
      </c>
      <c r="AG588" s="28">
        <v>0</v>
      </c>
      <c r="AH588" s="28">
        <v>0</v>
      </c>
      <c r="AI588" s="28">
        <v>201578.50547999999</v>
      </c>
      <c r="AJ588" s="28">
        <v>0</v>
      </c>
      <c r="AK588" s="28">
        <v>0</v>
      </c>
      <c r="AL588" s="28">
        <v>0</v>
      </c>
      <c r="AM588" s="28">
        <v>152375131.52523899</v>
      </c>
      <c r="AN588" s="28">
        <v>3789628.56</v>
      </c>
      <c r="AO588" s="28">
        <v>28962509.654399998</v>
      </c>
      <c r="AP588" s="28">
        <v>0</v>
      </c>
      <c r="AQ588" s="28">
        <v>1451549.59717298</v>
      </c>
      <c r="AR588" s="28">
        <v>31580154.398166899</v>
      </c>
      <c r="AS588" s="28">
        <v>16500517.6273639</v>
      </c>
      <c r="AT588" s="28">
        <v>38275051.401499197</v>
      </c>
      <c r="AU588" s="28">
        <v>0</v>
      </c>
      <c r="AV588" s="28">
        <v>2.3715382039940001E-4</v>
      </c>
      <c r="AW588" s="28">
        <v>6.9644890806174795E-2</v>
      </c>
      <c r="AX588" s="28">
        <v>0</v>
      </c>
      <c r="AY588" s="28">
        <v>0</v>
      </c>
      <c r="AZ588" s="28">
        <v>0</v>
      </c>
      <c r="BA588" s="28">
        <v>0</v>
      </c>
      <c r="BB588" s="28">
        <v>6.8644083577429999E-4</v>
      </c>
      <c r="BC588" s="28">
        <v>0</v>
      </c>
      <c r="BD588" s="28">
        <v>0</v>
      </c>
      <c r="BE588" s="28">
        <v>0</v>
      </c>
      <c r="BF588" s="28">
        <v>0.51888723148508098</v>
      </c>
      <c r="BG588" s="28">
        <v>1.29049264940551E-2</v>
      </c>
      <c r="BH588" s="28">
        <v>9.8626831694923395E-2</v>
      </c>
      <c r="BI588" s="28">
        <v>0</v>
      </c>
      <c r="BJ588" s="28">
        <v>4.9430018159859999E-3</v>
      </c>
      <c r="BK588" s="28">
        <v>0.107540769425502</v>
      </c>
      <c r="BL588" s="28">
        <v>5.6189667067263603E-2</v>
      </c>
      <c r="BM588" s="28">
        <v>0.130339086554839</v>
      </c>
      <c r="BN588" s="28">
        <v>79.034297293588807</v>
      </c>
      <c r="BO588" s="28">
        <v>293657508.374475</v>
      </c>
    </row>
    <row r="589" spans="1:67" hidden="1" x14ac:dyDescent="0.25">
      <c r="A589" s="28" t="s">
        <v>155</v>
      </c>
      <c r="B589" s="28" t="s">
        <v>382</v>
      </c>
      <c r="C589" s="28">
        <v>2046</v>
      </c>
      <c r="D589" s="28">
        <v>0</v>
      </c>
      <c r="E589" s="28">
        <v>113.21687748100901</v>
      </c>
      <c r="F589" s="28">
        <v>12.622266757970101</v>
      </c>
      <c r="G589" s="28">
        <v>919.00919700819998</v>
      </c>
      <c r="H589" s="28">
        <v>0.60011396411967399</v>
      </c>
      <c r="I589" s="28">
        <v>0</v>
      </c>
      <c r="J589" s="28">
        <v>240.4</v>
      </c>
      <c r="K589" s="28">
        <v>7667.6</v>
      </c>
      <c r="L589" s="28">
        <v>0</v>
      </c>
      <c r="M589" s="28">
        <v>0</v>
      </c>
      <c r="N589" s="28">
        <v>0</v>
      </c>
      <c r="O589" s="28">
        <v>0</v>
      </c>
      <c r="P589" s="28">
        <v>2275</v>
      </c>
      <c r="Q589" s="28">
        <v>0</v>
      </c>
      <c r="R589" s="28">
        <v>0</v>
      </c>
      <c r="S589" s="28">
        <v>13155.904508116</v>
      </c>
      <c r="T589" s="28">
        <v>6532</v>
      </c>
      <c r="U589" s="28">
        <v>6261</v>
      </c>
      <c r="V589" s="28">
        <v>0</v>
      </c>
      <c r="W589" s="28">
        <v>836.1</v>
      </c>
      <c r="X589" s="28">
        <v>1879.4106647763799</v>
      </c>
      <c r="Y589" s="28">
        <v>941.93456062185999</v>
      </c>
      <c r="Z589" s="28">
        <v>1465.8181818181799</v>
      </c>
      <c r="AA589" s="28">
        <v>4315.4883989677701</v>
      </c>
      <c r="AB589" s="28">
        <v>0</v>
      </c>
      <c r="AC589" s="28">
        <v>126354.24000000001</v>
      </c>
      <c r="AD589" s="28">
        <v>9244475.7274493705</v>
      </c>
      <c r="AE589" s="28">
        <v>0</v>
      </c>
      <c r="AF589" s="28">
        <v>0</v>
      </c>
      <c r="AG589" s="28">
        <v>0</v>
      </c>
      <c r="AH589" s="28">
        <v>0</v>
      </c>
      <c r="AI589" s="28">
        <v>3383898.9369120002</v>
      </c>
      <c r="AJ589" s="28">
        <v>0</v>
      </c>
      <c r="AK589" s="28">
        <v>0</v>
      </c>
      <c r="AL589" s="28">
        <v>0</v>
      </c>
      <c r="AM589" s="28">
        <v>53130244.7904284</v>
      </c>
      <c r="AN589" s="28">
        <v>1148.52396</v>
      </c>
      <c r="AO589" s="28">
        <v>50009451.998400003</v>
      </c>
      <c r="AP589" s="28">
        <v>0</v>
      </c>
      <c r="AQ589" s="28">
        <v>616519.95827999897</v>
      </c>
      <c r="AR589" s="28">
        <v>2337495.4447721601</v>
      </c>
      <c r="AS589" s="28">
        <v>2249019.2160399999</v>
      </c>
      <c r="AT589" s="28">
        <v>9635589.1276100893</v>
      </c>
      <c r="AU589" s="28">
        <v>0</v>
      </c>
      <c r="AV589" s="28">
        <v>9.664972284829E-4</v>
      </c>
      <c r="AW589" s="28">
        <v>7.0711993276659404E-2</v>
      </c>
      <c r="AX589" s="28">
        <v>0</v>
      </c>
      <c r="AY589" s="28">
        <v>0</v>
      </c>
      <c r="AZ589" s="28">
        <v>0</v>
      </c>
      <c r="BA589" s="28">
        <v>0</v>
      </c>
      <c r="BB589" s="28">
        <v>2.5883808441978101E-2</v>
      </c>
      <c r="BC589" s="28">
        <v>0</v>
      </c>
      <c r="BD589" s="28">
        <v>0</v>
      </c>
      <c r="BE589" s="28">
        <v>0</v>
      </c>
      <c r="BF589" s="28">
        <v>0.40639898066394903</v>
      </c>
      <c r="BG589" s="29">
        <v>8.7851838148543692E-6</v>
      </c>
      <c r="BH589" s="28">
        <v>0.38252769954061699</v>
      </c>
      <c r="BI589" s="28">
        <v>0</v>
      </c>
      <c r="BJ589" s="28">
        <v>4.7158277473079999E-3</v>
      </c>
      <c r="BK589" s="28">
        <v>1.7879755115172501E-2</v>
      </c>
      <c r="BL589" s="28">
        <v>1.7202990885841901E-2</v>
      </c>
      <c r="BM589" s="28">
        <v>7.3703661916175306E-2</v>
      </c>
      <c r="BN589" s="28">
        <v>28.8388583340714</v>
      </c>
      <c r="BO589" s="28">
        <v>130734197.963852</v>
      </c>
    </row>
    <row r="590" spans="1:67" hidden="1" x14ac:dyDescent="0.25">
      <c r="A590" s="28" t="s">
        <v>160</v>
      </c>
      <c r="B590" s="28" t="s">
        <v>382</v>
      </c>
      <c r="C590" s="28">
        <v>2046</v>
      </c>
      <c r="D590" s="28">
        <v>0</v>
      </c>
      <c r="E590" s="28">
        <v>0.82449999999984502</v>
      </c>
      <c r="F590" s="28">
        <v>2024.8443696449201</v>
      </c>
      <c r="G590" s="28">
        <v>413.92809739062</v>
      </c>
      <c r="H590" s="28">
        <v>11.881970811916201</v>
      </c>
      <c r="I590" s="28">
        <v>0</v>
      </c>
      <c r="J590" s="28">
        <v>1</v>
      </c>
      <c r="K590" s="28">
        <v>4208.3999999999996</v>
      </c>
      <c r="L590" s="28">
        <v>0</v>
      </c>
      <c r="M590" s="28">
        <v>0</v>
      </c>
      <c r="N590" s="28">
        <v>0</v>
      </c>
      <c r="O590" s="28">
        <v>0</v>
      </c>
      <c r="P590" s="28">
        <v>193.4</v>
      </c>
      <c r="Q590" s="28">
        <v>16010.4352220327</v>
      </c>
      <c r="R590" s="28">
        <v>0</v>
      </c>
      <c r="S590" s="28">
        <v>1704.4</v>
      </c>
      <c r="T590" s="28">
        <v>319.29999999999899</v>
      </c>
      <c r="U590" s="28">
        <v>0</v>
      </c>
      <c r="V590" s="28">
        <v>0</v>
      </c>
      <c r="W590" s="28">
        <v>423.8</v>
      </c>
      <c r="X590" s="28">
        <v>0</v>
      </c>
      <c r="Y590" s="28">
        <v>1208.4079675503899</v>
      </c>
      <c r="Z590" s="28">
        <v>827.54545454545405</v>
      </c>
      <c r="AA590" s="28">
        <v>8408.8244623046594</v>
      </c>
      <c r="AB590" s="28">
        <v>0</v>
      </c>
      <c r="AC590" s="28">
        <v>418.6</v>
      </c>
      <c r="AD590" s="28">
        <v>23714972.680482902</v>
      </c>
      <c r="AE590" s="28">
        <v>0</v>
      </c>
      <c r="AF590" s="28">
        <v>0</v>
      </c>
      <c r="AG590" s="28">
        <v>0</v>
      </c>
      <c r="AH590" s="28">
        <v>0</v>
      </c>
      <c r="AI590" s="28">
        <v>1160590.6363679999</v>
      </c>
      <c r="AJ590" s="28">
        <v>0</v>
      </c>
      <c r="AK590" s="28">
        <v>64370759.932585701</v>
      </c>
      <c r="AL590" s="28">
        <v>0</v>
      </c>
      <c r="AM590" s="28">
        <v>447032.4062113</v>
      </c>
      <c r="AN590" s="28">
        <v>2261</v>
      </c>
      <c r="AO590" s="28">
        <v>0</v>
      </c>
      <c r="AP590" s="28">
        <v>0</v>
      </c>
      <c r="AQ590" s="28">
        <v>69568.673279999901</v>
      </c>
      <c r="AR590" s="28">
        <v>3074691.0878726002</v>
      </c>
      <c r="AS590" s="28">
        <v>1184844.4583719999</v>
      </c>
      <c r="AT590" s="28">
        <v>17705832.461359601</v>
      </c>
      <c r="AU590" s="28">
        <v>0</v>
      </c>
      <c r="AV590" s="29">
        <v>3.7464992270700101E-6</v>
      </c>
      <c r="AW590" s="28">
        <v>0.21225066129339701</v>
      </c>
      <c r="AX590" s="28">
        <v>0</v>
      </c>
      <c r="AY590" s="28">
        <v>0</v>
      </c>
      <c r="AZ590" s="28">
        <v>0</v>
      </c>
      <c r="BA590" s="28">
        <v>0</v>
      </c>
      <c r="BB590" s="28">
        <v>1.03873672290908E-2</v>
      </c>
      <c r="BC590" s="28">
        <v>0</v>
      </c>
      <c r="BD590" s="28">
        <v>0.57612279582738202</v>
      </c>
      <c r="BE590" s="28">
        <v>0</v>
      </c>
      <c r="BF590" s="28">
        <v>4.0009712478400999E-3</v>
      </c>
      <c r="BG590" s="29">
        <v>2.02361078652778E-5</v>
      </c>
      <c r="BH590" s="28">
        <v>0</v>
      </c>
      <c r="BI590" s="28">
        <v>0</v>
      </c>
      <c r="BJ590" s="28">
        <v>6.2264448321020004E-4</v>
      </c>
      <c r="BK590" s="28">
        <v>2.7518699914461899E-2</v>
      </c>
      <c r="BL590" s="28">
        <v>1.0604440629452601E-2</v>
      </c>
      <c r="BM590" s="28">
        <v>0.15846843676807201</v>
      </c>
      <c r="BN590" s="28">
        <v>24.7364918300993</v>
      </c>
      <c r="BO590" s="28">
        <v>111730971.93653201</v>
      </c>
    </row>
    <row r="591" spans="1:67" hidden="1" x14ac:dyDescent="0.25">
      <c r="A591" s="28" t="s">
        <v>157</v>
      </c>
      <c r="B591" s="28" t="s">
        <v>382</v>
      </c>
      <c r="C591" s="28">
        <v>2046</v>
      </c>
      <c r="D591" s="28">
        <v>0</v>
      </c>
      <c r="E591" s="28">
        <v>0</v>
      </c>
      <c r="F591" s="28">
        <v>83.401466393835605</v>
      </c>
      <c r="G591" s="28">
        <v>0</v>
      </c>
      <c r="H591" s="28">
        <v>0</v>
      </c>
      <c r="I591" s="28">
        <v>0</v>
      </c>
      <c r="J591" s="28">
        <v>24.9</v>
      </c>
      <c r="K591" s="28">
        <v>0</v>
      </c>
      <c r="L591" s="28">
        <v>0</v>
      </c>
      <c r="M591" s="28">
        <v>0</v>
      </c>
      <c r="N591" s="28">
        <v>12</v>
      </c>
      <c r="O591" s="28">
        <v>0</v>
      </c>
      <c r="P591" s="28">
        <v>2812.3</v>
      </c>
      <c r="Q591" s="28">
        <v>10</v>
      </c>
      <c r="R591" s="28">
        <v>0</v>
      </c>
      <c r="S591" s="28">
        <v>7558.9372615365</v>
      </c>
      <c r="T591" s="28">
        <v>467.729591895807</v>
      </c>
      <c r="U591" s="28">
        <v>0</v>
      </c>
      <c r="V591" s="28">
        <v>0</v>
      </c>
      <c r="W591" s="28">
        <v>6.2</v>
      </c>
      <c r="X591" s="28">
        <v>0</v>
      </c>
      <c r="Y591" s="28">
        <v>0</v>
      </c>
      <c r="Z591" s="28">
        <v>542.54545454545405</v>
      </c>
      <c r="AA591" s="28">
        <v>120</v>
      </c>
      <c r="AB591" s="28">
        <v>0</v>
      </c>
      <c r="AC591" s="28">
        <v>6912.7199999988097</v>
      </c>
      <c r="AD591" s="28">
        <v>0</v>
      </c>
      <c r="AE591" s="28">
        <v>0</v>
      </c>
      <c r="AF591" s="28">
        <v>0</v>
      </c>
      <c r="AG591" s="28">
        <v>78840</v>
      </c>
      <c r="AH591" s="28">
        <v>0</v>
      </c>
      <c r="AI591" s="28">
        <v>10369679.529101999</v>
      </c>
      <c r="AJ591" s="28">
        <v>0</v>
      </c>
      <c r="AK591" s="28">
        <v>21178.439327060001</v>
      </c>
      <c r="AL591" s="28">
        <v>0</v>
      </c>
      <c r="AM591" s="28">
        <v>41472841.534765199</v>
      </c>
      <c r="AN591" s="28">
        <v>35733.3821841135</v>
      </c>
      <c r="AO591" s="28">
        <v>0</v>
      </c>
      <c r="AP591" s="28">
        <v>0</v>
      </c>
      <c r="AQ591" s="28">
        <v>28376.695680000001</v>
      </c>
      <c r="AR591" s="28">
        <v>0</v>
      </c>
      <c r="AS591" s="28">
        <v>868475.07801999897</v>
      </c>
      <c r="AT591" s="28">
        <v>220232.77295603999</v>
      </c>
      <c r="AU591" s="28">
        <v>0</v>
      </c>
      <c r="AV591" s="28">
        <v>1.3017748544850001E-4</v>
      </c>
      <c r="AW591" s="28">
        <v>0</v>
      </c>
      <c r="AX591" s="28">
        <v>0</v>
      </c>
      <c r="AY591" s="28">
        <v>0</v>
      </c>
      <c r="AZ591" s="28">
        <v>1.4846822889921E-3</v>
      </c>
      <c r="BA591" s="28">
        <v>0</v>
      </c>
      <c r="BB591" s="28">
        <v>0.19527751825699899</v>
      </c>
      <c r="BC591" s="28">
        <v>0</v>
      </c>
      <c r="BD591" s="28">
        <v>3.9882361462930001E-4</v>
      </c>
      <c r="BE591" s="28">
        <v>0</v>
      </c>
      <c r="BF591" s="28">
        <v>0.78099940767176901</v>
      </c>
      <c r="BG591" s="28">
        <v>6.729162817673E-4</v>
      </c>
      <c r="BH591" s="28">
        <v>0</v>
      </c>
      <c r="BI591" s="28">
        <v>0</v>
      </c>
      <c r="BJ591" s="28">
        <v>5.343782026409E-4</v>
      </c>
      <c r="BK591" s="28">
        <v>0</v>
      </c>
      <c r="BL591" s="28">
        <v>1.6354763657627301E-2</v>
      </c>
      <c r="BM591" s="28">
        <v>4.1473325401248998E-3</v>
      </c>
      <c r="BN591" s="28">
        <v>14.7957543127739</v>
      </c>
      <c r="BO591" s="28">
        <v>53102270.152034402</v>
      </c>
    </row>
    <row r="592" spans="1:67" hidden="1" x14ac:dyDescent="0.25">
      <c r="A592" s="28" t="s">
        <v>158</v>
      </c>
      <c r="B592" s="28" t="s">
        <v>382</v>
      </c>
      <c r="C592" s="28">
        <v>2046</v>
      </c>
      <c r="D592" s="28">
        <v>0</v>
      </c>
      <c r="E592" s="28">
        <v>141.90326269968801</v>
      </c>
      <c r="F592" s="28">
        <v>1268.78969470684</v>
      </c>
      <c r="G592" s="28">
        <v>12.5189942427165</v>
      </c>
      <c r="H592" s="28">
        <v>0</v>
      </c>
      <c r="I592" s="28">
        <v>0</v>
      </c>
      <c r="J592" s="28">
        <v>3</v>
      </c>
      <c r="K592" s="28">
        <v>3374.3020000000001</v>
      </c>
      <c r="L592" s="28">
        <v>0</v>
      </c>
      <c r="M592" s="28">
        <v>0</v>
      </c>
      <c r="N592" s="28">
        <v>0</v>
      </c>
      <c r="O592" s="28">
        <v>0</v>
      </c>
      <c r="P592" s="28">
        <v>32</v>
      </c>
      <c r="Q592" s="28">
        <v>8561.6692181281596</v>
      </c>
      <c r="R592" s="28">
        <v>0</v>
      </c>
      <c r="S592" s="28">
        <v>8028.7809479050702</v>
      </c>
      <c r="T592" s="28">
        <v>15340.1601736599</v>
      </c>
      <c r="U592" s="28">
        <v>7485.4</v>
      </c>
      <c r="V592" s="28">
        <v>0</v>
      </c>
      <c r="W592" s="28">
        <v>239.2</v>
      </c>
      <c r="X592" s="28">
        <v>0</v>
      </c>
      <c r="Y592" s="28">
        <v>740.67347477117096</v>
      </c>
      <c r="Z592" s="28">
        <v>3608.45454545454</v>
      </c>
      <c r="AA592" s="28">
        <v>4783.0082246766497</v>
      </c>
      <c r="AB592" s="28">
        <v>0</v>
      </c>
      <c r="AC592" s="28">
        <v>2287.7399999999998</v>
      </c>
      <c r="AD592" s="28">
        <v>3575320.1238471</v>
      </c>
      <c r="AE592" s="28">
        <v>0</v>
      </c>
      <c r="AF592" s="28">
        <v>0</v>
      </c>
      <c r="AG592" s="28">
        <v>0</v>
      </c>
      <c r="AH592" s="28">
        <v>0</v>
      </c>
      <c r="AI592" s="28">
        <v>134142.18432</v>
      </c>
      <c r="AJ592" s="28">
        <v>0</v>
      </c>
      <c r="AK592" s="28">
        <v>31599595.513299402</v>
      </c>
      <c r="AL592" s="28">
        <v>0</v>
      </c>
      <c r="AM592" s="28">
        <v>36950078.629635803</v>
      </c>
      <c r="AN592" s="28">
        <v>7553173.9708330398</v>
      </c>
      <c r="AO592" s="28">
        <v>59789291.165760003</v>
      </c>
      <c r="AP592" s="28">
        <v>0</v>
      </c>
      <c r="AQ592" s="28">
        <v>319738.09079999902</v>
      </c>
      <c r="AR592" s="28">
        <v>1866177.3071193199</v>
      </c>
      <c r="AS592" s="28">
        <v>4979146.5982419997</v>
      </c>
      <c r="AT592" s="28">
        <v>9953709.6107566506</v>
      </c>
      <c r="AU592" s="28">
        <v>0</v>
      </c>
      <c r="AV592" s="29">
        <v>1.4597378492408701E-5</v>
      </c>
      <c r="AW592" s="28">
        <v>2.2813038666685E-2</v>
      </c>
      <c r="AX592" s="28">
        <v>0</v>
      </c>
      <c r="AY592" s="28">
        <v>0</v>
      </c>
      <c r="AZ592" s="28">
        <v>0</v>
      </c>
      <c r="BA592" s="28">
        <v>0</v>
      </c>
      <c r="BB592" s="28">
        <v>8.5592079358549997E-4</v>
      </c>
      <c r="BC592" s="28">
        <v>0</v>
      </c>
      <c r="BD592" s="28">
        <v>0.201627482106644</v>
      </c>
      <c r="BE592" s="28">
        <v>0</v>
      </c>
      <c r="BF592" s="28">
        <v>0.23576730007826899</v>
      </c>
      <c r="BG592" s="28">
        <v>4.8194523534693598E-2</v>
      </c>
      <c r="BH592" s="28">
        <v>0.38149742232046902</v>
      </c>
      <c r="BI592" s="28">
        <v>0</v>
      </c>
      <c r="BJ592" s="28">
        <v>2.0401522593685001E-3</v>
      </c>
      <c r="BK592" s="28">
        <v>1.1907514178169201E-2</v>
      </c>
      <c r="BL592" s="28">
        <v>3.1770431720268902E-2</v>
      </c>
      <c r="BM592" s="28">
        <v>6.3511616963353196E-2</v>
      </c>
      <c r="BN592" s="28">
        <v>20.855540863501101</v>
      </c>
      <c r="BO592" s="28">
        <v>156722660.93461299</v>
      </c>
    </row>
    <row r="593" spans="1:67" hidden="1" x14ac:dyDescent="0.25">
      <c r="A593" s="28" t="s">
        <v>159</v>
      </c>
      <c r="B593" s="28" t="s">
        <v>382</v>
      </c>
      <c r="C593" s="28">
        <v>2046</v>
      </c>
      <c r="D593" s="28">
        <v>0</v>
      </c>
      <c r="E593" s="28">
        <v>0.1734</v>
      </c>
      <c r="F593" s="28">
        <v>1471.04431977686</v>
      </c>
      <c r="G593" s="28">
        <v>532.966780688722</v>
      </c>
      <c r="H593" s="28">
        <v>0.51410964476994103</v>
      </c>
      <c r="I593" s="28">
        <v>0</v>
      </c>
      <c r="J593" s="28">
        <v>0</v>
      </c>
      <c r="K593" s="28">
        <v>4822.2</v>
      </c>
      <c r="L593" s="28">
        <v>0</v>
      </c>
      <c r="M593" s="28">
        <v>0</v>
      </c>
      <c r="N593" s="28">
        <v>0</v>
      </c>
      <c r="O593" s="28">
        <v>0</v>
      </c>
      <c r="P593" s="28">
        <v>83</v>
      </c>
      <c r="Q593" s="28">
        <v>1604.57533174836</v>
      </c>
      <c r="R593" s="28">
        <v>0</v>
      </c>
      <c r="S593" s="28">
        <v>13690.8197459479</v>
      </c>
      <c r="T593" s="28">
        <v>2781.7732091501398</v>
      </c>
      <c r="U593" s="28">
        <v>0</v>
      </c>
      <c r="V593" s="28">
        <v>0</v>
      </c>
      <c r="W593" s="28">
        <v>494.6</v>
      </c>
      <c r="X593" s="28">
        <v>0</v>
      </c>
      <c r="Y593" s="28">
        <v>0</v>
      </c>
      <c r="Z593" s="28">
        <v>2873.3636363636301</v>
      </c>
      <c r="AA593" s="28">
        <v>2973.2060000000001</v>
      </c>
      <c r="AB593" s="28">
        <v>0</v>
      </c>
      <c r="AC593" s="28">
        <v>0</v>
      </c>
      <c r="AD593" s="28">
        <v>18278712.094339199</v>
      </c>
      <c r="AE593" s="28">
        <v>0</v>
      </c>
      <c r="AF593" s="28">
        <v>0</v>
      </c>
      <c r="AG593" s="28">
        <v>0</v>
      </c>
      <c r="AH593" s="28">
        <v>0</v>
      </c>
      <c r="AI593" s="28">
        <v>432349.73832</v>
      </c>
      <c r="AJ593" s="28">
        <v>0</v>
      </c>
      <c r="AK593" s="28">
        <v>4886621.4755228898</v>
      </c>
      <c r="AL593" s="28">
        <v>0</v>
      </c>
      <c r="AM593" s="28">
        <v>83926603.411773205</v>
      </c>
      <c r="AN593" s="28">
        <v>1037469.3263874</v>
      </c>
      <c r="AO593" s="28">
        <v>0</v>
      </c>
      <c r="AP593" s="28">
        <v>0</v>
      </c>
      <c r="AQ593" s="28">
        <v>230675.07456000001</v>
      </c>
      <c r="AR593" s="28">
        <v>0</v>
      </c>
      <c r="AS593" s="28">
        <v>3947051.5005410002</v>
      </c>
      <c r="AT593" s="28">
        <v>5718076.4916481003</v>
      </c>
      <c r="AU593" s="28">
        <v>0</v>
      </c>
      <c r="AV593" s="28">
        <v>0</v>
      </c>
      <c r="AW593" s="28">
        <v>0.15430599981288101</v>
      </c>
      <c r="AX593" s="28">
        <v>0</v>
      </c>
      <c r="AY593" s="28">
        <v>0</v>
      </c>
      <c r="AZ593" s="28">
        <v>0</v>
      </c>
      <c r="BA593" s="28">
        <v>0</v>
      </c>
      <c r="BB593" s="28">
        <v>3.6498281878932998E-3</v>
      </c>
      <c r="BC593" s="28">
        <v>0</v>
      </c>
      <c r="BD593" s="28">
        <v>4.1252086503467601E-2</v>
      </c>
      <c r="BE593" s="28">
        <v>0</v>
      </c>
      <c r="BF593" s="28">
        <v>0.70849512720119601</v>
      </c>
      <c r="BG593" s="28">
        <v>8.7581521530163998E-3</v>
      </c>
      <c r="BH593" s="28">
        <v>0</v>
      </c>
      <c r="BI593" s="28">
        <v>0</v>
      </c>
      <c r="BJ593" s="28">
        <v>1.9473225371778001E-3</v>
      </c>
      <c r="BK593" s="28">
        <v>0</v>
      </c>
      <c r="BL593" s="28">
        <v>3.3320385208788002E-2</v>
      </c>
      <c r="BM593" s="28">
        <v>4.8271098395578402E-2</v>
      </c>
      <c r="BN593" s="28">
        <v>50.155815413138797</v>
      </c>
      <c r="BO593" s="28">
        <v>118457559.11309101</v>
      </c>
    </row>
    <row r="594" spans="1:67" hidden="1" x14ac:dyDescent="0.25">
      <c r="A594" s="28" t="s">
        <v>161</v>
      </c>
      <c r="B594" s="28" t="s">
        <v>382</v>
      </c>
      <c r="C594" s="28">
        <v>2046</v>
      </c>
      <c r="D594" s="28">
        <v>0</v>
      </c>
      <c r="E594" s="28">
        <v>0</v>
      </c>
      <c r="F594" s="28">
        <v>85.952548385355996</v>
      </c>
      <c r="G594" s="28">
        <v>145.01641865173499</v>
      </c>
      <c r="H594" s="28">
        <v>0</v>
      </c>
      <c r="I594" s="28">
        <v>0</v>
      </c>
      <c r="J594" s="28">
        <v>0</v>
      </c>
      <c r="K594" s="28">
        <v>4075.9</v>
      </c>
      <c r="L594" s="28">
        <v>0</v>
      </c>
      <c r="M594" s="28">
        <v>0</v>
      </c>
      <c r="N594" s="28">
        <v>0</v>
      </c>
      <c r="O594" s="28">
        <v>0</v>
      </c>
      <c r="P594" s="28">
        <v>7.8</v>
      </c>
      <c r="Q594" s="28">
        <v>11400.683099515099</v>
      </c>
      <c r="R594" s="28">
        <v>0</v>
      </c>
      <c r="S594" s="28">
        <v>266</v>
      </c>
      <c r="T594" s="28">
        <v>1885.9</v>
      </c>
      <c r="U594" s="28">
        <v>1225</v>
      </c>
      <c r="V594" s="28">
        <v>0</v>
      </c>
      <c r="W594" s="28">
        <v>127.3</v>
      </c>
      <c r="X594" s="28">
        <v>0</v>
      </c>
      <c r="Y594" s="28">
        <v>62.816556374069201</v>
      </c>
      <c r="Z594" s="28">
        <v>713.90909090909099</v>
      </c>
      <c r="AA594" s="28">
        <v>3362.5453467293701</v>
      </c>
      <c r="AB594" s="28">
        <v>0</v>
      </c>
      <c r="AC594" s="28">
        <v>0</v>
      </c>
      <c r="AD594" s="28">
        <v>7842418.9015899599</v>
      </c>
      <c r="AE594" s="28">
        <v>0</v>
      </c>
      <c r="AF594" s="28">
        <v>0</v>
      </c>
      <c r="AG594" s="28">
        <v>0</v>
      </c>
      <c r="AH594" s="28">
        <v>0</v>
      </c>
      <c r="AI594" s="28">
        <v>34396.234991999998</v>
      </c>
      <c r="AJ594" s="28">
        <v>0</v>
      </c>
      <c r="AK594" s="28">
        <v>44595747.5187774</v>
      </c>
      <c r="AL594" s="28">
        <v>0</v>
      </c>
      <c r="AM594" s="28">
        <v>76136.121499999994</v>
      </c>
      <c r="AN594" s="28">
        <v>3374.4</v>
      </c>
      <c r="AO594" s="28">
        <v>9784631.6400000006</v>
      </c>
      <c r="AP594" s="28">
        <v>0</v>
      </c>
      <c r="AQ594" s="28">
        <v>41191.977599999998</v>
      </c>
      <c r="AR594" s="28">
        <v>163412.34396837099</v>
      </c>
      <c r="AS594" s="28">
        <v>1101782.376777</v>
      </c>
      <c r="AT594" s="28">
        <v>7703968.1921856999</v>
      </c>
      <c r="AU594" s="28">
        <v>0</v>
      </c>
      <c r="AV594" s="28">
        <v>0</v>
      </c>
      <c r="AW594" s="28">
        <v>0.109919300581599</v>
      </c>
      <c r="AX594" s="28">
        <v>0</v>
      </c>
      <c r="AY594" s="28">
        <v>0</v>
      </c>
      <c r="AZ594" s="28">
        <v>0</v>
      </c>
      <c r="BA594" s="28">
        <v>0</v>
      </c>
      <c r="BB594" s="28">
        <v>4.8209744217999999E-4</v>
      </c>
      <c r="BC594" s="28">
        <v>0</v>
      </c>
      <c r="BD594" s="28">
        <v>0.62505375416554099</v>
      </c>
      <c r="BE594" s="28">
        <v>0</v>
      </c>
      <c r="BF594" s="28">
        <v>1.0671234639835999E-3</v>
      </c>
      <c r="BG594" s="29">
        <v>4.7295572008701297E-5</v>
      </c>
      <c r="BH594" s="28">
        <v>0.13714134373762299</v>
      </c>
      <c r="BI594" s="28">
        <v>0</v>
      </c>
      <c r="BJ594" s="28">
        <v>5.7734653353529999E-4</v>
      </c>
      <c r="BK594" s="28">
        <v>2.2903865224236999E-3</v>
      </c>
      <c r="BL594" s="28">
        <v>1.54425757879251E-2</v>
      </c>
      <c r="BM594" s="28">
        <v>0.107978776193179</v>
      </c>
      <c r="BN594" s="28">
        <v>8.8490773705296704</v>
      </c>
      <c r="BO594" s="28">
        <v>71347059.707390502</v>
      </c>
    </row>
    <row r="595" spans="1:67" hidden="1" x14ac:dyDescent="0.25">
      <c r="A595" s="28" t="s">
        <v>162</v>
      </c>
      <c r="B595" s="28" t="s">
        <v>382</v>
      </c>
      <c r="C595" s="28">
        <v>2046</v>
      </c>
      <c r="D595" s="28">
        <v>0</v>
      </c>
      <c r="E595" s="28">
        <v>100.35</v>
      </c>
      <c r="F595" s="28">
        <v>2252.8435992488999</v>
      </c>
      <c r="G595" s="28">
        <v>4.7145789566519998</v>
      </c>
      <c r="H595" s="28">
        <v>0</v>
      </c>
      <c r="I595" s="28">
        <v>0</v>
      </c>
      <c r="J595" s="28">
        <v>0</v>
      </c>
      <c r="K595" s="28">
        <v>7444</v>
      </c>
      <c r="L595" s="28">
        <v>0</v>
      </c>
      <c r="M595" s="28">
        <v>0</v>
      </c>
      <c r="N595" s="28">
        <v>0</v>
      </c>
      <c r="O595" s="28">
        <v>0</v>
      </c>
      <c r="P595" s="28">
        <v>1099</v>
      </c>
      <c r="Q595" s="28">
        <v>0</v>
      </c>
      <c r="R595" s="28">
        <v>0</v>
      </c>
      <c r="S595" s="28">
        <v>5360.0400138902896</v>
      </c>
      <c r="T595" s="28">
        <v>8968.4045532409</v>
      </c>
      <c r="U595" s="28">
        <v>0</v>
      </c>
      <c r="V595" s="28">
        <v>0</v>
      </c>
      <c r="W595" s="28">
        <v>23.1</v>
      </c>
      <c r="X595" s="28">
        <v>0</v>
      </c>
      <c r="Y595" s="28">
        <v>9.0500188729493996</v>
      </c>
      <c r="Z595" s="28">
        <v>197.90909090909099</v>
      </c>
      <c r="AA595" s="28">
        <v>2297.0884252211399</v>
      </c>
      <c r="AB595" s="28">
        <v>0</v>
      </c>
      <c r="AC595" s="28">
        <v>0</v>
      </c>
      <c r="AD595" s="28">
        <v>43861484.654393502</v>
      </c>
      <c r="AE595" s="28">
        <v>0</v>
      </c>
      <c r="AF595" s="28">
        <v>0</v>
      </c>
      <c r="AG595" s="28">
        <v>0</v>
      </c>
      <c r="AH595" s="28">
        <v>0</v>
      </c>
      <c r="AI595" s="28">
        <v>3800947.9756800001</v>
      </c>
      <c r="AJ595" s="28">
        <v>0</v>
      </c>
      <c r="AK595" s="28">
        <v>0</v>
      </c>
      <c r="AL595" s="28">
        <v>0</v>
      </c>
      <c r="AM595" s="28">
        <v>39412188.9381385</v>
      </c>
      <c r="AN595" s="28">
        <v>4321909.4359446503</v>
      </c>
      <c r="AO595" s="28">
        <v>0</v>
      </c>
      <c r="AP595" s="28">
        <v>0</v>
      </c>
      <c r="AQ595" s="28">
        <v>105726.07584</v>
      </c>
      <c r="AR595" s="28">
        <v>20990.981283670801</v>
      </c>
      <c r="AS595" s="28">
        <v>283174.00783399999</v>
      </c>
      <c r="AT595" s="28">
        <v>4226666.5372525696</v>
      </c>
      <c r="AU595" s="28">
        <v>0</v>
      </c>
      <c r="AV595" s="28">
        <v>0</v>
      </c>
      <c r="AW595" s="28">
        <v>0.45673304161005102</v>
      </c>
      <c r="AX595" s="28">
        <v>0</v>
      </c>
      <c r="AY595" s="28">
        <v>0</v>
      </c>
      <c r="AZ595" s="28">
        <v>0</v>
      </c>
      <c r="BA595" s="28">
        <v>0</v>
      </c>
      <c r="BB595" s="28">
        <v>3.95795660728962E-2</v>
      </c>
      <c r="BC595" s="28">
        <v>0</v>
      </c>
      <c r="BD595" s="28">
        <v>0</v>
      </c>
      <c r="BE595" s="28">
        <v>0</v>
      </c>
      <c r="BF595" s="28">
        <v>0.41040218022859098</v>
      </c>
      <c r="BG595" s="28">
        <v>4.5004378164487199E-2</v>
      </c>
      <c r="BH595" s="28">
        <v>0</v>
      </c>
      <c r="BI595" s="28">
        <v>0</v>
      </c>
      <c r="BJ595" s="28">
        <v>1.1009338278534001E-3</v>
      </c>
      <c r="BK595" s="28">
        <v>2.1858071617070001E-4</v>
      </c>
      <c r="BL595" s="28">
        <v>2.9487129065972999E-3</v>
      </c>
      <c r="BM595" s="28">
        <v>4.4012606473351999E-2</v>
      </c>
      <c r="BN595" s="28">
        <v>62.906359540557801</v>
      </c>
      <c r="BO595" s="28">
        <v>96033088.606366903</v>
      </c>
    </row>
    <row r="596" spans="1:67" hidden="1" x14ac:dyDescent="0.25">
      <c r="A596" s="28" t="s">
        <v>163</v>
      </c>
      <c r="B596" s="28" t="s">
        <v>382</v>
      </c>
      <c r="C596" s="28">
        <v>2046</v>
      </c>
      <c r="D596" s="28">
        <v>0</v>
      </c>
      <c r="E596" s="28">
        <v>0</v>
      </c>
      <c r="F596" s="28">
        <v>66.666119649710893</v>
      </c>
      <c r="G596" s="28">
        <v>18.116010155842801</v>
      </c>
      <c r="H596" s="28">
        <v>0</v>
      </c>
      <c r="I596" s="28">
        <v>0</v>
      </c>
      <c r="J596" s="28">
        <v>0</v>
      </c>
      <c r="K596" s="28">
        <v>1043.8</v>
      </c>
      <c r="L596" s="28">
        <v>0</v>
      </c>
      <c r="M596" s="28">
        <v>0</v>
      </c>
      <c r="N596" s="28">
        <v>0</v>
      </c>
      <c r="O596" s="28">
        <v>0</v>
      </c>
      <c r="P596" s="28">
        <v>192</v>
      </c>
      <c r="Q596" s="28">
        <v>0</v>
      </c>
      <c r="R596" s="28">
        <v>0</v>
      </c>
      <c r="S596" s="28">
        <v>21776.668503403798</v>
      </c>
      <c r="T596" s="28">
        <v>2028.7</v>
      </c>
      <c r="U596" s="28">
        <v>2132.9</v>
      </c>
      <c r="V596" s="28">
        <v>0</v>
      </c>
      <c r="W596" s="28">
        <v>1712</v>
      </c>
      <c r="X596" s="28">
        <v>0</v>
      </c>
      <c r="Y596" s="28">
        <v>110.16681058461501</v>
      </c>
      <c r="Z596" s="28">
        <v>1324.1818181818101</v>
      </c>
      <c r="AA596" s="28">
        <v>2111.3817227589202</v>
      </c>
      <c r="AB596" s="28">
        <v>0</v>
      </c>
      <c r="AC596" s="28">
        <v>0</v>
      </c>
      <c r="AD596" s="28">
        <v>0</v>
      </c>
      <c r="AE596" s="28">
        <v>0</v>
      </c>
      <c r="AF596" s="28">
        <v>0</v>
      </c>
      <c r="AG596" s="28">
        <v>0</v>
      </c>
      <c r="AH596" s="28">
        <v>0</v>
      </c>
      <c r="AI596" s="28">
        <v>953310.96576000005</v>
      </c>
      <c r="AJ596" s="28">
        <v>0</v>
      </c>
      <c r="AK596" s="28">
        <v>0</v>
      </c>
      <c r="AL596" s="28">
        <v>0</v>
      </c>
      <c r="AM596" s="28">
        <v>135601219.934771</v>
      </c>
      <c r="AN596" s="28">
        <v>1855249.2855</v>
      </c>
      <c r="AO596" s="28">
        <v>17036441.48976</v>
      </c>
      <c r="AP596" s="28">
        <v>0</v>
      </c>
      <c r="AQ596" s="28">
        <v>1862200.8</v>
      </c>
      <c r="AR596" s="28">
        <v>281702.48863014003</v>
      </c>
      <c r="AS596" s="28">
        <v>1971854.898639</v>
      </c>
      <c r="AT596" s="28">
        <v>4521542.8135071304</v>
      </c>
      <c r="AU596" s="28">
        <v>0</v>
      </c>
      <c r="AV596" s="28">
        <v>0</v>
      </c>
      <c r="AW596" s="28">
        <v>0</v>
      </c>
      <c r="AX596" s="28">
        <v>0</v>
      </c>
      <c r="AY596" s="28">
        <v>0</v>
      </c>
      <c r="AZ596" s="28">
        <v>0</v>
      </c>
      <c r="BA596" s="28">
        <v>0</v>
      </c>
      <c r="BB596" s="28">
        <v>5.8099128432238002E-3</v>
      </c>
      <c r="BC596" s="28">
        <v>0</v>
      </c>
      <c r="BD596" s="28">
        <v>0</v>
      </c>
      <c r="BE596" s="28">
        <v>0</v>
      </c>
      <c r="BF596" s="28">
        <v>0.82641582605500896</v>
      </c>
      <c r="BG596" s="28">
        <v>1.1306737295962099E-2</v>
      </c>
      <c r="BH596" s="28">
        <v>0.103827862858242</v>
      </c>
      <c r="BI596" s="28">
        <v>0</v>
      </c>
      <c r="BJ596" s="28">
        <v>1.13491030032958E-2</v>
      </c>
      <c r="BK596" s="28">
        <v>1.716823749484E-3</v>
      </c>
      <c r="BL596" s="28">
        <v>1.20173852101274E-2</v>
      </c>
      <c r="BM596" s="28">
        <v>2.75563489846554E-2</v>
      </c>
      <c r="BN596" s="28">
        <v>50.955118770128202</v>
      </c>
      <c r="BO596" s="28">
        <v>164083522.676568</v>
      </c>
    </row>
    <row r="597" spans="1:67" hidden="1" x14ac:dyDescent="0.25">
      <c r="A597" s="28" t="s">
        <v>166</v>
      </c>
      <c r="B597" s="28" t="s">
        <v>382</v>
      </c>
      <c r="C597" s="28">
        <v>2046</v>
      </c>
      <c r="D597" s="28">
        <v>0</v>
      </c>
      <c r="E597" s="28">
        <v>0</v>
      </c>
      <c r="F597" s="28">
        <v>384.274482833842</v>
      </c>
      <c r="G597" s="28">
        <v>1022.87953022136</v>
      </c>
      <c r="H597" s="28">
        <v>5.6129182345438098</v>
      </c>
      <c r="I597" s="28">
        <v>0</v>
      </c>
      <c r="J597" s="28">
        <v>42</v>
      </c>
      <c r="K597" s="28">
        <v>0</v>
      </c>
      <c r="L597" s="28">
        <v>0</v>
      </c>
      <c r="M597" s="28">
        <v>0</v>
      </c>
      <c r="N597" s="28">
        <v>0</v>
      </c>
      <c r="O597" s="28">
        <v>0</v>
      </c>
      <c r="P597" s="28">
        <v>256.06599999999997</v>
      </c>
      <c r="Q597" s="28">
        <v>413.83684200074799</v>
      </c>
      <c r="R597" s="28">
        <v>0</v>
      </c>
      <c r="S597" s="28">
        <v>4339.3</v>
      </c>
      <c r="T597" s="28">
        <v>2276.10004665315</v>
      </c>
      <c r="U597" s="28">
        <v>0</v>
      </c>
      <c r="V597" s="28">
        <v>6491.99999999999</v>
      </c>
      <c r="W597" s="28">
        <v>28</v>
      </c>
      <c r="X597" s="28">
        <v>1768</v>
      </c>
      <c r="Y597" s="28">
        <v>1575.0557223871599</v>
      </c>
      <c r="Z597" s="28">
        <v>3282.45454545455</v>
      </c>
      <c r="AA597" s="28">
        <v>466.6</v>
      </c>
      <c r="AB597" s="28">
        <v>0</v>
      </c>
      <c r="AC597" s="28">
        <v>0</v>
      </c>
      <c r="AD597" s="28">
        <v>0</v>
      </c>
      <c r="AE597" s="28">
        <v>0</v>
      </c>
      <c r="AF597" s="28">
        <v>0</v>
      </c>
      <c r="AG597" s="28">
        <v>0</v>
      </c>
      <c r="AH597" s="28">
        <v>0</v>
      </c>
      <c r="AI597" s="28">
        <v>1090118.8628932801</v>
      </c>
      <c r="AJ597" s="28">
        <v>0</v>
      </c>
      <c r="AK597" s="28">
        <v>1506479.22617703</v>
      </c>
      <c r="AL597" s="28">
        <v>0</v>
      </c>
      <c r="AM597" s="28">
        <v>4133649.7</v>
      </c>
      <c r="AN597" s="28">
        <v>1966889.14658817</v>
      </c>
      <c r="AO597" s="28">
        <v>0</v>
      </c>
      <c r="AP597" s="28">
        <v>25093097.684155799</v>
      </c>
      <c r="AQ597" s="28">
        <v>128152.8192</v>
      </c>
      <c r="AR597" s="28">
        <v>3485419.0417472599</v>
      </c>
      <c r="AS597" s="28">
        <v>4508899.6817779997</v>
      </c>
      <c r="AT597" s="28">
        <v>758016.62660625204</v>
      </c>
      <c r="AU597" s="28">
        <v>0</v>
      </c>
      <c r="AV597" s="28">
        <v>0</v>
      </c>
      <c r="AW597" s="28">
        <v>0</v>
      </c>
      <c r="AX597" s="28">
        <v>0</v>
      </c>
      <c r="AY597" s="28">
        <v>0</v>
      </c>
      <c r="AZ597" s="28">
        <v>0</v>
      </c>
      <c r="BA597" s="28">
        <v>0</v>
      </c>
      <c r="BB597" s="28">
        <v>2.5547232191964898E-2</v>
      </c>
      <c r="BC597" s="28">
        <v>0</v>
      </c>
      <c r="BD597" s="28">
        <v>3.5304750604324003E-2</v>
      </c>
      <c r="BE597" s="28">
        <v>0</v>
      </c>
      <c r="BF597" s="28">
        <v>9.6873205556561995E-2</v>
      </c>
      <c r="BG597" s="28">
        <v>4.6094582374603801E-2</v>
      </c>
      <c r="BH597" s="28">
        <v>0</v>
      </c>
      <c r="BI597" s="28">
        <v>0.58806357249094399</v>
      </c>
      <c r="BJ597" s="28">
        <v>3.0032961905346002E-3</v>
      </c>
      <c r="BK597" s="28">
        <v>8.1681743685716193E-2</v>
      </c>
      <c r="BL597" s="28">
        <v>0.105667290991492</v>
      </c>
      <c r="BM597" s="28">
        <v>1.77643259138574E-2</v>
      </c>
      <c r="BN597" s="28">
        <v>2.64274848602679</v>
      </c>
      <c r="BO597" s="28">
        <v>42670722.789145797</v>
      </c>
    </row>
    <row r="598" spans="1:67" hidden="1" x14ac:dyDescent="0.25">
      <c r="A598" s="28" t="s">
        <v>165</v>
      </c>
      <c r="B598" s="28" t="s">
        <v>382</v>
      </c>
      <c r="C598" s="28">
        <v>2046</v>
      </c>
      <c r="D598" s="28">
        <v>0</v>
      </c>
      <c r="E598" s="28">
        <v>0</v>
      </c>
      <c r="F598" s="28">
        <v>184.36862769638799</v>
      </c>
      <c r="G598" s="28">
        <v>332.50313163736502</v>
      </c>
      <c r="H598" s="28">
        <v>0</v>
      </c>
      <c r="I598" s="28">
        <v>0</v>
      </c>
      <c r="J598" s="28">
        <v>1.8</v>
      </c>
      <c r="K598" s="28">
        <v>1273</v>
      </c>
      <c r="L598" s="28">
        <v>0</v>
      </c>
      <c r="M598" s="28">
        <v>0</v>
      </c>
      <c r="N598" s="28">
        <v>0</v>
      </c>
      <c r="O598" s="28">
        <v>0</v>
      </c>
      <c r="P598" s="28">
        <v>643</v>
      </c>
      <c r="Q598" s="28">
        <v>742.71647191155103</v>
      </c>
      <c r="R598" s="28">
        <v>0</v>
      </c>
      <c r="S598" s="28">
        <v>2891.2812915038999</v>
      </c>
      <c r="T598" s="28">
        <v>3206.7782457122698</v>
      </c>
      <c r="U598" s="28">
        <v>1707.8</v>
      </c>
      <c r="V598" s="28">
        <v>1568</v>
      </c>
      <c r="W598" s="28">
        <v>1769.2</v>
      </c>
      <c r="X598" s="28">
        <v>0</v>
      </c>
      <c r="Y598" s="28">
        <v>0.31132712172662103</v>
      </c>
      <c r="Z598" s="28">
        <v>2069.54545454545</v>
      </c>
      <c r="AA598" s="28">
        <v>1436.1219409888799</v>
      </c>
      <c r="AB598" s="28">
        <v>0</v>
      </c>
      <c r="AC598" s="28">
        <v>0</v>
      </c>
      <c r="AD598" s="28">
        <v>0</v>
      </c>
      <c r="AE598" s="28">
        <v>0</v>
      </c>
      <c r="AF598" s="28">
        <v>0</v>
      </c>
      <c r="AG598" s="28">
        <v>0</v>
      </c>
      <c r="AH598" s="28">
        <v>0</v>
      </c>
      <c r="AI598" s="28">
        <v>2003304.19056</v>
      </c>
      <c r="AJ598" s="28">
        <v>0</v>
      </c>
      <c r="AK598" s="28">
        <v>2477325.0551975602</v>
      </c>
      <c r="AL598" s="28">
        <v>0</v>
      </c>
      <c r="AM598" s="28">
        <v>13955353.063824</v>
      </c>
      <c r="AN598" s="28">
        <v>1965330.3182374099</v>
      </c>
      <c r="AO598" s="28">
        <v>13640974.62432</v>
      </c>
      <c r="AP598" s="28">
        <v>5278809.1418343103</v>
      </c>
      <c r="AQ598" s="28">
        <v>75518.625599999999</v>
      </c>
      <c r="AR598" s="28">
        <v>246.91854768923301</v>
      </c>
      <c r="AS598" s="28">
        <v>2966939.9940829999</v>
      </c>
      <c r="AT598" s="28">
        <v>3301508.1964193401</v>
      </c>
      <c r="AU598" s="28">
        <v>0</v>
      </c>
      <c r="AV598" s="28">
        <v>0</v>
      </c>
      <c r="AW598" s="28">
        <v>0</v>
      </c>
      <c r="AX598" s="28">
        <v>0</v>
      </c>
      <c r="AY598" s="28">
        <v>0</v>
      </c>
      <c r="AZ598" s="28">
        <v>0</v>
      </c>
      <c r="BA598" s="28">
        <v>0</v>
      </c>
      <c r="BB598" s="28">
        <v>4.3869278122000803E-2</v>
      </c>
      <c r="BC598" s="28">
        <v>0</v>
      </c>
      <c r="BD598" s="28">
        <v>5.4249605405499203E-2</v>
      </c>
      <c r="BE598" s="28">
        <v>0</v>
      </c>
      <c r="BF598" s="28">
        <v>0.30560075086573701</v>
      </c>
      <c r="BG598" s="28">
        <v>4.3037708770656602E-2</v>
      </c>
      <c r="BH598" s="28">
        <v>0.29871634695785598</v>
      </c>
      <c r="BI598" s="28">
        <v>0.11559779462716301</v>
      </c>
      <c r="BJ598" s="28">
        <v>1.6537416561342999E-3</v>
      </c>
      <c r="BK598" s="29">
        <v>5.4071361169725696E-6</v>
      </c>
      <c r="BL598" s="28">
        <v>6.4971418911338896E-2</v>
      </c>
      <c r="BM598" s="28">
        <v>7.2297947547495897E-2</v>
      </c>
      <c r="BN598" s="28">
        <v>6.1372959109583496</v>
      </c>
      <c r="BO598" s="28">
        <v>45665310.128623299</v>
      </c>
    </row>
    <row r="599" spans="1:67" hidden="1" x14ac:dyDescent="0.25">
      <c r="A599" s="28" t="s">
        <v>164</v>
      </c>
      <c r="B599" s="28" t="s">
        <v>382</v>
      </c>
      <c r="C599" s="28">
        <v>2046</v>
      </c>
      <c r="D599" s="28">
        <v>0</v>
      </c>
      <c r="E599" s="28">
        <v>0</v>
      </c>
      <c r="F599" s="28">
        <v>0.28670043055503902</v>
      </c>
      <c r="G599" s="28">
        <v>64.697849494603901</v>
      </c>
      <c r="H599" s="28">
        <v>21.012358588105698</v>
      </c>
      <c r="I599" s="28">
        <v>0</v>
      </c>
      <c r="J599" s="28">
        <v>7.1</v>
      </c>
      <c r="K599" s="28">
        <v>0</v>
      </c>
      <c r="L599" s="28">
        <v>0</v>
      </c>
      <c r="M599" s="28">
        <v>0</v>
      </c>
      <c r="N599" s="28">
        <v>0</v>
      </c>
      <c r="O599" s="28">
        <v>0</v>
      </c>
      <c r="P599" s="28">
        <v>635.91499999999996</v>
      </c>
      <c r="Q599" s="28">
        <v>338.80880000000002</v>
      </c>
      <c r="R599" s="28">
        <v>0</v>
      </c>
      <c r="S599" s="28">
        <v>1965.69392005535</v>
      </c>
      <c r="T599" s="28">
        <v>0</v>
      </c>
      <c r="U599" s="28">
        <v>0</v>
      </c>
      <c r="V599" s="28">
        <v>12</v>
      </c>
      <c r="W599" s="28">
        <v>513.70000000000005</v>
      </c>
      <c r="X599" s="28">
        <v>0</v>
      </c>
      <c r="Y599" s="28">
        <v>0</v>
      </c>
      <c r="Z599" s="28">
        <v>427.90909090909099</v>
      </c>
      <c r="AA599" s="28">
        <v>339.62486076621298</v>
      </c>
      <c r="AB599" s="28">
        <v>0</v>
      </c>
      <c r="AC599" s="28">
        <v>52295.334000000003</v>
      </c>
      <c r="AD599" s="28">
        <v>0</v>
      </c>
      <c r="AE599" s="28">
        <v>0</v>
      </c>
      <c r="AF599" s="28">
        <v>0</v>
      </c>
      <c r="AG599" s="28">
        <v>0</v>
      </c>
      <c r="AH599" s="28">
        <v>0</v>
      </c>
      <c r="AI599" s="28">
        <v>4094176.6450991998</v>
      </c>
      <c r="AJ599" s="28">
        <v>1533410</v>
      </c>
      <c r="AK599" s="28">
        <v>1330004.8944572699</v>
      </c>
      <c r="AL599" s="28">
        <v>0</v>
      </c>
      <c r="AM599" s="28">
        <v>4990770.5874193097</v>
      </c>
      <c r="AN599" s="28">
        <v>0</v>
      </c>
      <c r="AO599" s="28">
        <v>0</v>
      </c>
      <c r="AP599" s="28">
        <v>33395.7938105879</v>
      </c>
      <c r="AQ599" s="28">
        <v>323599.70976</v>
      </c>
      <c r="AR599" s="28">
        <v>0</v>
      </c>
      <c r="AS599" s="28">
        <v>575458.16827499995</v>
      </c>
      <c r="AT599" s="28">
        <v>626381.12853473704</v>
      </c>
      <c r="AU599" s="28">
        <v>0</v>
      </c>
      <c r="AV599" s="28">
        <v>3.8567324640199001E-3</v>
      </c>
      <c r="AW599" s="28">
        <v>0</v>
      </c>
      <c r="AX599" s="28">
        <v>0</v>
      </c>
      <c r="AY599" s="28">
        <v>0</v>
      </c>
      <c r="AZ599" s="28">
        <v>0</v>
      </c>
      <c r="BA599" s="28">
        <v>0</v>
      </c>
      <c r="BB599" s="28">
        <v>0.30194173691646198</v>
      </c>
      <c r="BC599" s="28">
        <v>0.11308756776757301</v>
      </c>
      <c r="BD599" s="28">
        <v>9.8086629559701599E-2</v>
      </c>
      <c r="BE599" s="28">
        <v>0</v>
      </c>
      <c r="BF599" s="28">
        <v>0.36806471003658098</v>
      </c>
      <c r="BG599" s="28">
        <v>0</v>
      </c>
      <c r="BH599" s="28">
        <v>0</v>
      </c>
      <c r="BI599" s="28">
        <v>2.4629088734955001E-3</v>
      </c>
      <c r="BJ599" s="28">
        <v>2.38651789847797E-2</v>
      </c>
      <c r="BK599" s="28">
        <v>0</v>
      </c>
      <c r="BL599" s="28">
        <v>4.2439507113037497E-2</v>
      </c>
      <c r="BM599" s="28">
        <v>4.6195028284347503E-2</v>
      </c>
      <c r="BN599" s="28">
        <v>2.02368988493728</v>
      </c>
      <c r="BO599" s="28">
        <v>13559492.2613561</v>
      </c>
    </row>
    <row r="600" spans="1:67" hidden="1" x14ac:dyDescent="0.25">
      <c r="A600" s="28" t="s">
        <v>167</v>
      </c>
      <c r="B600" s="28" t="s">
        <v>382</v>
      </c>
      <c r="C600" s="28">
        <v>2046</v>
      </c>
      <c r="D600" s="28">
        <v>0</v>
      </c>
      <c r="E600" s="28">
        <v>0.47162623011599097</v>
      </c>
      <c r="F600" s="28">
        <v>122.804685198059</v>
      </c>
      <c r="G600" s="28">
        <v>819.61532434224</v>
      </c>
      <c r="H600" s="28">
        <v>117.09523130506</v>
      </c>
      <c r="I600" s="28">
        <v>0</v>
      </c>
      <c r="J600" s="28">
        <v>8.6999999999999993</v>
      </c>
      <c r="K600" s="28">
        <v>3092.7</v>
      </c>
      <c r="L600" s="28">
        <v>0</v>
      </c>
      <c r="M600" s="28">
        <v>0</v>
      </c>
      <c r="N600" s="28">
        <v>0</v>
      </c>
      <c r="O600" s="28">
        <v>0</v>
      </c>
      <c r="P600" s="28">
        <v>261</v>
      </c>
      <c r="Q600" s="28">
        <v>4073.2990998508499</v>
      </c>
      <c r="R600" s="28">
        <v>0</v>
      </c>
      <c r="S600" s="28">
        <v>12858.905365607699</v>
      </c>
      <c r="T600" s="28">
        <v>4413.4143537891096</v>
      </c>
      <c r="U600" s="28">
        <v>3318</v>
      </c>
      <c r="V600" s="28">
        <v>0</v>
      </c>
      <c r="W600" s="28">
        <v>2198.4</v>
      </c>
      <c r="X600" s="28">
        <v>2232</v>
      </c>
      <c r="Y600" s="28">
        <v>195.772877055762</v>
      </c>
      <c r="Z600" s="28">
        <v>3465.9090909090801</v>
      </c>
      <c r="AA600" s="28">
        <v>587.81938461538402</v>
      </c>
      <c r="AB600" s="28">
        <v>0</v>
      </c>
      <c r="AC600" s="28">
        <v>12289.968000000001</v>
      </c>
      <c r="AD600" s="28">
        <v>18510742.864495698</v>
      </c>
      <c r="AE600" s="28">
        <v>0</v>
      </c>
      <c r="AF600" s="28">
        <v>0</v>
      </c>
      <c r="AG600" s="28">
        <v>0</v>
      </c>
      <c r="AH600" s="28">
        <v>0</v>
      </c>
      <c r="AI600" s="28">
        <v>1453927.028832</v>
      </c>
      <c r="AJ600" s="28">
        <v>3190335</v>
      </c>
      <c r="AK600" s="28">
        <v>14456759.058090899</v>
      </c>
      <c r="AL600" s="28">
        <v>0</v>
      </c>
      <c r="AM600" s="28">
        <v>65761383.8993586</v>
      </c>
      <c r="AN600" s="28">
        <v>5411626.1864056597</v>
      </c>
      <c r="AO600" s="28">
        <v>26502373.699200001</v>
      </c>
      <c r="AP600" s="28">
        <v>0</v>
      </c>
      <c r="AQ600" s="28">
        <v>2124458.5718399999</v>
      </c>
      <c r="AR600" s="28">
        <v>474895.73779081699</v>
      </c>
      <c r="AS600" s="28">
        <v>4558336.0593769997</v>
      </c>
      <c r="AT600" s="28">
        <v>1319293.96194409</v>
      </c>
      <c r="AU600" s="28">
        <v>0</v>
      </c>
      <c r="AV600" s="29">
        <v>8.5479717926069802E-5</v>
      </c>
      <c r="AW600" s="28">
        <v>0.128746720793667</v>
      </c>
      <c r="AX600" s="28">
        <v>0</v>
      </c>
      <c r="AY600" s="28">
        <v>0</v>
      </c>
      <c r="AZ600" s="28">
        <v>0</v>
      </c>
      <c r="BA600" s="28">
        <v>0</v>
      </c>
      <c r="BB600" s="28">
        <v>1.01124162658233E-2</v>
      </c>
      <c r="BC600" s="28">
        <v>2.21895562209493E-2</v>
      </c>
      <c r="BD600" s="28">
        <v>0.100550276974746</v>
      </c>
      <c r="BE600" s="28">
        <v>0</v>
      </c>
      <c r="BF600" s="28">
        <v>0.45738642656719303</v>
      </c>
      <c r="BG600" s="28">
        <v>3.76391769234296E-2</v>
      </c>
      <c r="BH600" s="28">
        <v>0.184330457831859</v>
      </c>
      <c r="BI600" s="28">
        <v>0</v>
      </c>
      <c r="BJ600" s="28">
        <v>1.47761263061469E-2</v>
      </c>
      <c r="BK600" s="28">
        <v>3.3030154114845E-3</v>
      </c>
      <c r="BL600" s="28">
        <v>3.1704336461069599E-2</v>
      </c>
      <c r="BM600" s="28">
        <v>9.1760105257025996E-3</v>
      </c>
      <c r="BN600" s="28">
        <v>46.964564025243298</v>
      </c>
      <c r="BO600" s="28">
        <v>143776422.03533399</v>
      </c>
    </row>
    <row r="601" spans="1:67" hidden="1" x14ac:dyDescent="0.25">
      <c r="A601" s="28" t="s">
        <v>168</v>
      </c>
      <c r="B601" s="28" t="s">
        <v>382</v>
      </c>
      <c r="C601" s="28">
        <v>2046</v>
      </c>
      <c r="D601" s="28">
        <v>0</v>
      </c>
      <c r="E601" s="28">
        <v>0</v>
      </c>
      <c r="F601" s="28">
        <v>708.36044095178397</v>
      </c>
      <c r="G601" s="28">
        <v>618.83124753732704</v>
      </c>
      <c r="H601" s="28">
        <v>0</v>
      </c>
      <c r="I601" s="28">
        <v>0</v>
      </c>
      <c r="J601" s="28">
        <v>60.9</v>
      </c>
      <c r="K601" s="28">
        <v>974.9</v>
      </c>
      <c r="L601" s="28">
        <v>0</v>
      </c>
      <c r="M601" s="28">
        <v>0</v>
      </c>
      <c r="N601" s="28">
        <v>0</v>
      </c>
      <c r="O601" s="28">
        <v>0</v>
      </c>
      <c r="P601" s="28">
        <v>172.6</v>
      </c>
      <c r="Q601" s="28">
        <v>4530.7077922936796</v>
      </c>
      <c r="R601" s="28">
        <v>0</v>
      </c>
      <c r="S601" s="28">
        <v>2369.3000000000002</v>
      </c>
      <c r="T601" s="28">
        <v>2405.6</v>
      </c>
      <c r="U601" s="28">
        <v>1657</v>
      </c>
      <c r="V601" s="28">
        <v>0</v>
      </c>
      <c r="W601" s="28">
        <v>252.3</v>
      </c>
      <c r="X601" s="28">
        <v>0</v>
      </c>
      <c r="Y601" s="28">
        <v>338.67544295668301</v>
      </c>
      <c r="Z601" s="28">
        <v>2386.7272727272698</v>
      </c>
      <c r="AA601" s="28">
        <v>5850.9204623137202</v>
      </c>
      <c r="AB601" s="28">
        <v>0</v>
      </c>
      <c r="AC601" s="28">
        <v>17489.500800000002</v>
      </c>
      <c r="AD601" s="28">
        <v>5871831.8525049202</v>
      </c>
      <c r="AE601" s="28">
        <v>0</v>
      </c>
      <c r="AF601" s="28">
        <v>0</v>
      </c>
      <c r="AG601" s="28">
        <v>0</v>
      </c>
      <c r="AH601" s="28">
        <v>0</v>
      </c>
      <c r="AI601" s="28">
        <v>877625.44147199998</v>
      </c>
      <c r="AJ601" s="28">
        <v>10478050</v>
      </c>
      <c r="AK601" s="28">
        <v>18625682.903612301</v>
      </c>
      <c r="AL601" s="28">
        <v>0</v>
      </c>
      <c r="AM601" s="28">
        <v>1284040.76</v>
      </c>
      <c r="AN601" s="28">
        <v>130165.266519068</v>
      </c>
      <c r="AO601" s="28">
        <v>13235211.9408</v>
      </c>
      <c r="AP601" s="28">
        <v>0</v>
      </c>
      <c r="AQ601" s="28">
        <v>182963.60125333301</v>
      </c>
      <c r="AR601" s="28">
        <v>765551.39591466496</v>
      </c>
      <c r="AS601" s="28">
        <v>3247154.692365</v>
      </c>
      <c r="AT601" s="28">
        <v>11571036.1832359</v>
      </c>
      <c r="AU601" s="28">
        <v>0</v>
      </c>
      <c r="AV601" s="28">
        <v>2.638458918877E-4</v>
      </c>
      <c r="AW601" s="28">
        <v>8.8582214544355303E-2</v>
      </c>
      <c r="AX601" s="28">
        <v>0</v>
      </c>
      <c r="AY601" s="28">
        <v>0</v>
      </c>
      <c r="AZ601" s="28">
        <v>0</v>
      </c>
      <c r="BA601" s="28">
        <v>0</v>
      </c>
      <c r="BB601" s="28">
        <v>1.32398214218093E-2</v>
      </c>
      <c r="BC601" s="28">
        <v>0.15807143263316101</v>
      </c>
      <c r="BD601" s="28">
        <v>0.280986288512173</v>
      </c>
      <c r="BE601" s="28">
        <v>0</v>
      </c>
      <c r="BF601" s="28">
        <v>1.9370986251504099E-2</v>
      </c>
      <c r="BG601" s="28">
        <v>1.963667873101E-3</v>
      </c>
      <c r="BH601" s="28">
        <v>0.199665864610856</v>
      </c>
      <c r="BI601" s="28">
        <v>0</v>
      </c>
      <c r="BJ601" s="28">
        <v>2.7601813858337998E-3</v>
      </c>
      <c r="BK601" s="28">
        <v>1.15490769662816E-2</v>
      </c>
      <c r="BL601" s="28">
        <v>4.8986442534978102E-2</v>
      </c>
      <c r="BM601" s="28">
        <v>0.17456017737405799</v>
      </c>
      <c r="BN601" s="28">
        <v>6.9917880586915304</v>
      </c>
      <c r="BO601" s="28">
        <v>66286803.538477197</v>
      </c>
    </row>
    <row r="602" spans="1:67" hidden="1" x14ac:dyDescent="0.25">
      <c r="A602" s="28" t="s">
        <v>170</v>
      </c>
      <c r="B602" s="28" t="s">
        <v>382</v>
      </c>
      <c r="C602" s="28">
        <v>2046</v>
      </c>
      <c r="D602" s="28">
        <v>0</v>
      </c>
      <c r="E602" s="28">
        <v>307.95362620204702</v>
      </c>
      <c r="F602" s="28">
        <v>1167.1607880906299</v>
      </c>
      <c r="G602" s="28">
        <v>424.68721895514199</v>
      </c>
      <c r="H602" s="28">
        <v>0</v>
      </c>
      <c r="I602" s="28">
        <v>0</v>
      </c>
      <c r="J602" s="28">
        <v>0</v>
      </c>
      <c r="K602" s="28">
        <v>6274.5</v>
      </c>
      <c r="L602" s="28">
        <v>0</v>
      </c>
      <c r="M602" s="28">
        <v>0</v>
      </c>
      <c r="N602" s="28">
        <v>0</v>
      </c>
      <c r="O602" s="28">
        <v>0</v>
      </c>
      <c r="P602" s="28">
        <v>591</v>
      </c>
      <c r="Q602" s="28">
        <v>12456.0152117915</v>
      </c>
      <c r="R602" s="28">
        <v>0</v>
      </c>
      <c r="S602" s="28">
        <v>1794.9</v>
      </c>
      <c r="T602" s="28">
        <v>4620.5957629825098</v>
      </c>
      <c r="U602" s="28">
        <v>1190</v>
      </c>
      <c r="V602" s="28">
        <v>0</v>
      </c>
      <c r="W602" s="28">
        <v>139.29999999999899</v>
      </c>
      <c r="X602" s="28">
        <v>657</v>
      </c>
      <c r="Y602" s="28">
        <v>779.77594349207095</v>
      </c>
      <c r="Z602" s="28">
        <v>1832.27272727272</v>
      </c>
      <c r="AA602" s="28">
        <v>187.01699427255201</v>
      </c>
      <c r="AB602" s="28">
        <v>0</v>
      </c>
      <c r="AC602" s="28">
        <v>0</v>
      </c>
      <c r="AD602" s="28">
        <v>32909427.072945099</v>
      </c>
      <c r="AE602" s="28">
        <v>0</v>
      </c>
      <c r="AF602" s="28">
        <v>0</v>
      </c>
      <c r="AG602" s="28">
        <v>0</v>
      </c>
      <c r="AH602" s="28">
        <v>0</v>
      </c>
      <c r="AI602" s="28">
        <v>1207614.3866640001</v>
      </c>
      <c r="AJ602" s="28">
        <v>0</v>
      </c>
      <c r="AK602" s="28">
        <v>49283527.052166998</v>
      </c>
      <c r="AL602" s="28">
        <v>0</v>
      </c>
      <c r="AM602" s="28">
        <v>18810</v>
      </c>
      <c r="AN602" s="28">
        <v>1097804.6513817301</v>
      </c>
      <c r="AO602" s="28">
        <v>9505070.7359999996</v>
      </c>
      <c r="AP602" s="28">
        <v>0</v>
      </c>
      <c r="AQ602" s="28">
        <v>73423.948479999905</v>
      </c>
      <c r="AR602" s="28">
        <v>1990589.00176112</v>
      </c>
      <c r="AS602" s="28">
        <v>2674897.0581459999</v>
      </c>
      <c r="AT602" s="28">
        <v>450483.71394375199</v>
      </c>
      <c r="AU602" s="28">
        <v>0</v>
      </c>
      <c r="AV602" s="28">
        <v>0</v>
      </c>
      <c r="AW602" s="28">
        <v>0.33170930895635098</v>
      </c>
      <c r="AX602" s="28">
        <v>0</v>
      </c>
      <c r="AY602" s="28">
        <v>0</v>
      </c>
      <c r="AZ602" s="28">
        <v>0</v>
      </c>
      <c r="BA602" s="28">
        <v>0</v>
      </c>
      <c r="BB602" s="28">
        <v>1.21721029296003E-2</v>
      </c>
      <c r="BC602" s="28">
        <v>0</v>
      </c>
      <c r="BD602" s="28">
        <v>0.49675142217366502</v>
      </c>
      <c r="BE602" s="28">
        <v>0</v>
      </c>
      <c r="BF602" s="28">
        <v>1.8959467412290001E-4</v>
      </c>
      <c r="BG602" s="28">
        <v>1.1065279911186001E-2</v>
      </c>
      <c r="BH602" s="28">
        <v>9.5805996209876898E-2</v>
      </c>
      <c r="BI602" s="28">
        <v>0</v>
      </c>
      <c r="BJ602" s="28">
        <v>7.4007387479459999E-4</v>
      </c>
      <c r="BK602" s="28">
        <v>2.0064065555645199E-2</v>
      </c>
      <c r="BL602" s="28">
        <v>2.6961522384460701E-2</v>
      </c>
      <c r="BM602" s="28">
        <v>4.5406333302963004E-3</v>
      </c>
      <c r="BN602" s="28">
        <v>33.297480185466199</v>
      </c>
      <c r="BO602" s="28">
        <v>99211647.621488705</v>
      </c>
    </row>
    <row r="603" spans="1:67" hidden="1" x14ac:dyDescent="0.25">
      <c r="A603" s="28" t="s">
        <v>169</v>
      </c>
      <c r="B603" s="28" t="s">
        <v>382</v>
      </c>
      <c r="C603" s="28">
        <v>2046</v>
      </c>
      <c r="D603" s="28">
        <v>0</v>
      </c>
      <c r="E603" s="28">
        <v>0</v>
      </c>
      <c r="F603" s="28">
        <v>7.8918215509031002</v>
      </c>
      <c r="G603" s="28">
        <v>203.84125655532301</v>
      </c>
      <c r="H603" s="28">
        <v>0</v>
      </c>
      <c r="I603" s="28">
        <v>0</v>
      </c>
      <c r="J603" s="28">
        <v>0</v>
      </c>
      <c r="K603" s="28">
        <v>1004</v>
      </c>
      <c r="L603" s="28">
        <v>0</v>
      </c>
      <c r="M603" s="28">
        <v>0</v>
      </c>
      <c r="N603" s="28">
        <v>0</v>
      </c>
      <c r="O603" s="28">
        <v>0</v>
      </c>
      <c r="P603" s="28">
        <v>0</v>
      </c>
      <c r="Q603" s="28">
        <v>0</v>
      </c>
      <c r="R603" s="28">
        <v>0</v>
      </c>
      <c r="S603" s="28">
        <v>7630</v>
      </c>
      <c r="T603" s="28">
        <v>1164.2</v>
      </c>
      <c r="U603" s="28">
        <v>1401</v>
      </c>
      <c r="V603" s="28">
        <v>0</v>
      </c>
      <c r="W603" s="28">
        <v>495.6</v>
      </c>
      <c r="X603" s="28">
        <v>0</v>
      </c>
      <c r="Y603" s="28">
        <v>714.16187260494405</v>
      </c>
      <c r="Z603" s="28">
        <v>1152.3636363636299</v>
      </c>
      <c r="AA603" s="28">
        <v>3545.1733239760802</v>
      </c>
      <c r="AB603" s="28">
        <v>0</v>
      </c>
      <c r="AC603" s="28">
        <v>0</v>
      </c>
      <c r="AD603" s="28">
        <v>1822673.4466299301</v>
      </c>
      <c r="AE603" s="28">
        <v>0</v>
      </c>
      <c r="AF603" s="28">
        <v>0</v>
      </c>
      <c r="AG603" s="28">
        <v>0</v>
      </c>
      <c r="AH603" s="28">
        <v>0</v>
      </c>
      <c r="AI603" s="28">
        <v>0</v>
      </c>
      <c r="AJ603" s="28">
        <v>0</v>
      </c>
      <c r="AK603" s="28">
        <v>0</v>
      </c>
      <c r="AL603" s="28">
        <v>0</v>
      </c>
      <c r="AM603" s="28">
        <v>3610690.1328660399</v>
      </c>
      <c r="AN603" s="28">
        <v>96707.194499999998</v>
      </c>
      <c r="AO603" s="28">
        <v>11190423.614399999</v>
      </c>
      <c r="AP603" s="28">
        <v>0</v>
      </c>
      <c r="AQ603" s="28">
        <v>7323.0182400000003</v>
      </c>
      <c r="AR603" s="28">
        <v>1853375.87455295</v>
      </c>
      <c r="AS603" s="28">
        <v>1731202.6050119901</v>
      </c>
      <c r="AT603" s="28">
        <v>7863412.7132677902</v>
      </c>
      <c r="AU603" s="28">
        <v>0</v>
      </c>
      <c r="AV603" s="28">
        <v>0</v>
      </c>
      <c r="AW603" s="28">
        <v>6.4689303953615607E-2</v>
      </c>
      <c r="AX603" s="28">
        <v>0</v>
      </c>
      <c r="AY603" s="28">
        <v>0</v>
      </c>
      <c r="AZ603" s="28">
        <v>0</v>
      </c>
      <c r="BA603" s="28">
        <v>0</v>
      </c>
      <c r="BB603" s="28">
        <v>0</v>
      </c>
      <c r="BC603" s="28">
        <v>0</v>
      </c>
      <c r="BD603" s="28">
        <v>0</v>
      </c>
      <c r="BE603" s="28">
        <v>0</v>
      </c>
      <c r="BF603" s="28">
        <v>0.12814858960016201</v>
      </c>
      <c r="BG603" s="28">
        <v>3.4322775212855001E-3</v>
      </c>
      <c r="BH603" s="28">
        <v>0.397164240198984</v>
      </c>
      <c r="BI603" s="28">
        <v>0</v>
      </c>
      <c r="BJ603" s="28">
        <v>2.5990445719230001E-4</v>
      </c>
      <c r="BK603" s="28">
        <v>6.5778977309914805E-2</v>
      </c>
      <c r="BL603" s="28">
        <v>6.1442872132679099E-2</v>
      </c>
      <c r="BM603" s="28">
        <v>0.279083834826166</v>
      </c>
      <c r="BN603" s="28">
        <v>3.4802970923590002</v>
      </c>
      <c r="BO603" s="28">
        <v>28175808.599468701</v>
      </c>
    </row>
    <row r="604" spans="1:67" hidden="1" x14ac:dyDescent="0.25">
      <c r="A604" s="28" t="s">
        <v>171</v>
      </c>
      <c r="B604" s="28" t="s">
        <v>382</v>
      </c>
      <c r="C604" s="28">
        <v>2046</v>
      </c>
      <c r="D604" s="28">
        <v>0</v>
      </c>
      <c r="E604" s="28">
        <v>0</v>
      </c>
      <c r="F604" s="28">
        <v>33.529404563460702</v>
      </c>
      <c r="G604" s="28">
        <v>162.99487954697699</v>
      </c>
      <c r="H604" s="28">
        <v>0</v>
      </c>
      <c r="I604" s="28">
        <v>0</v>
      </c>
      <c r="J604" s="28">
        <v>0</v>
      </c>
      <c r="K604" s="28">
        <v>4.2927661423877099</v>
      </c>
      <c r="L604" s="28">
        <v>0</v>
      </c>
      <c r="M604" s="28">
        <v>0</v>
      </c>
      <c r="N604" s="28">
        <v>0</v>
      </c>
      <c r="O604" s="28">
        <v>0</v>
      </c>
      <c r="P604" s="28">
        <v>2863.7</v>
      </c>
      <c r="Q604" s="28">
        <v>1629.7891999999999</v>
      </c>
      <c r="R604" s="28">
        <v>0</v>
      </c>
      <c r="S604" s="28">
        <v>59.071621052631599</v>
      </c>
      <c r="T604" s="28">
        <v>370.81879674100998</v>
      </c>
      <c r="U604" s="28">
        <v>0</v>
      </c>
      <c r="V604" s="28">
        <v>0</v>
      </c>
      <c r="W604" s="28">
        <v>0</v>
      </c>
      <c r="X604" s="28">
        <v>0</v>
      </c>
      <c r="Y604" s="28">
        <v>4.8231246595467097</v>
      </c>
      <c r="Z604" s="28">
        <v>299.90909090909003</v>
      </c>
      <c r="AA604" s="28">
        <v>16.999999999999901</v>
      </c>
      <c r="AB604" s="28">
        <v>0</v>
      </c>
      <c r="AC604" s="28">
        <v>0</v>
      </c>
      <c r="AD604" s="28">
        <v>29377.1673320097</v>
      </c>
      <c r="AE604" s="28">
        <v>0</v>
      </c>
      <c r="AF604" s="28">
        <v>0</v>
      </c>
      <c r="AG604" s="28">
        <v>0</v>
      </c>
      <c r="AH604" s="28">
        <v>0</v>
      </c>
      <c r="AI604" s="28">
        <v>10933921.159273099</v>
      </c>
      <c r="AJ604" s="28">
        <v>70080</v>
      </c>
      <c r="AK604" s="28">
        <v>6942425.34137314</v>
      </c>
      <c r="AL604" s="28">
        <v>0</v>
      </c>
      <c r="AM604" s="28">
        <v>108092.614730498</v>
      </c>
      <c r="AN604" s="28">
        <v>54300.983963248102</v>
      </c>
      <c r="AO604" s="28">
        <v>0</v>
      </c>
      <c r="AP604" s="28">
        <v>0</v>
      </c>
      <c r="AQ604" s="28">
        <v>0</v>
      </c>
      <c r="AR604" s="28">
        <v>11866.6790455884</v>
      </c>
      <c r="AS604" s="28">
        <v>439740.20578800002</v>
      </c>
      <c r="AT604" s="28">
        <v>27382.0404180572</v>
      </c>
      <c r="AU604" s="28">
        <v>0</v>
      </c>
      <c r="AV604" s="28">
        <v>0</v>
      </c>
      <c r="AW604" s="28">
        <v>1.5779595814943001E-3</v>
      </c>
      <c r="AX604" s="28">
        <v>0</v>
      </c>
      <c r="AY604" s="28">
        <v>0</v>
      </c>
      <c r="AZ604" s="28">
        <v>0</v>
      </c>
      <c r="BA604" s="28">
        <v>0</v>
      </c>
      <c r="BB604" s="28">
        <v>0.58730256261906899</v>
      </c>
      <c r="BC604" s="28">
        <v>3.7642637978451002E-3</v>
      </c>
      <c r="BD604" s="28">
        <v>0.372904115036719</v>
      </c>
      <c r="BE604" s="28">
        <v>0</v>
      </c>
      <c r="BF604" s="28">
        <v>5.8060661593098001E-3</v>
      </c>
      <c r="BG604" s="28">
        <v>2.9167127300259998E-3</v>
      </c>
      <c r="BH604" s="28">
        <v>0</v>
      </c>
      <c r="BI604" s="28">
        <v>0</v>
      </c>
      <c r="BJ604" s="28">
        <v>0</v>
      </c>
      <c r="BK604" s="28">
        <v>6.3740454240799997E-4</v>
      </c>
      <c r="BL604" s="28">
        <v>2.3620121819416699E-2</v>
      </c>
      <c r="BM604" s="28">
        <v>1.4707937137103E-3</v>
      </c>
      <c r="BN604" s="28">
        <v>0.10423054390021901</v>
      </c>
      <c r="BO604" s="28">
        <v>18617186.1919236</v>
      </c>
    </row>
    <row r="605" spans="1:67" hidden="1" x14ac:dyDescent="0.25">
      <c r="A605" s="28" t="s">
        <v>178</v>
      </c>
      <c r="B605" s="28" t="s">
        <v>382</v>
      </c>
      <c r="C605" s="28">
        <v>2046</v>
      </c>
      <c r="D605" s="28">
        <v>0</v>
      </c>
      <c r="E605" s="28">
        <v>15.943558075365599</v>
      </c>
      <c r="F605" s="28">
        <v>246.574820938019</v>
      </c>
      <c r="G605" s="28">
        <v>1831.3418702628401</v>
      </c>
      <c r="H605" s="28">
        <v>0</v>
      </c>
      <c r="I605" s="28">
        <v>0</v>
      </c>
      <c r="J605" s="28">
        <v>7.7</v>
      </c>
      <c r="K605" s="28">
        <v>5183</v>
      </c>
      <c r="L605" s="28">
        <v>0</v>
      </c>
      <c r="M605" s="28">
        <v>0</v>
      </c>
      <c r="N605" s="28">
        <v>0</v>
      </c>
      <c r="O605" s="28">
        <v>0</v>
      </c>
      <c r="P605" s="28">
        <v>1837.9</v>
      </c>
      <c r="Q605" s="28">
        <v>5188.5796470076002</v>
      </c>
      <c r="R605" s="28">
        <v>0</v>
      </c>
      <c r="S605" s="28">
        <v>11351.353798092199</v>
      </c>
      <c r="T605" s="28">
        <v>9939.2494821268192</v>
      </c>
      <c r="U605" s="28">
        <v>5149.6000000000004</v>
      </c>
      <c r="V605" s="28">
        <v>0</v>
      </c>
      <c r="W605" s="28">
        <v>160.4</v>
      </c>
      <c r="X605" s="28">
        <v>86</v>
      </c>
      <c r="Y605" s="28">
        <v>4400.6459329385398</v>
      </c>
      <c r="Z605" s="28">
        <v>6605.3636363636197</v>
      </c>
      <c r="AA605" s="28">
        <v>5033.7909794485404</v>
      </c>
      <c r="AB605" s="28">
        <v>0</v>
      </c>
      <c r="AC605" s="28">
        <v>0</v>
      </c>
      <c r="AD605" s="28">
        <v>14703334.214400001</v>
      </c>
      <c r="AE605" s="28">
        <v>0</v>
      </c>
      <c r="AF605" s="28">
        <v>0</v>
      </c>
      <c r="AG605" s="28">
        <v>0</v>
      </c>
      <c r="AH605" s="28">
        <v>0</v>
      </c>
      <c r="AI605" s="28">
        <v>4566844.1624400001</v>
      </c>
      <c r="AJ605" s="28">
        <v>0</v>
      </c>
      <c r="AK605" s="28">
        <v>16734266.9674094</v>
      </c>
      <c r="AL605" s="28">
        <v>0</v>
      </c>
      <c r="AM605" s="28">
        <v>64331723.516329497</v>
      </c>
      <c r="AN605" s="28">
        <v>6454400.7635558601</v>
      </c>
      <c r="AO605" s="28">
        <v>41132195.178240001</v>
      </c>
      <c r="AP605" s="28">
        <v>0</v>
      </c>
      <c r="AQ605" s="28">
        <v>402495.14376000001</v>
      </c>
      <c r="AR605" s="28">
        <v>11063138.6119809</v>
      </c>
      <c r="AS605" s="28">
        <v>9934054.0083039999</v>
      </c>
      <c r="AT605" s="28">
        <v>10027764.404084001</v>
      </c>
      <c r="AU605" s="28">
        <v>0</v>
      </c>
      <c r="AV605" s="28">
        <v>0</v>
      </c>
      <c r="AW605" s="28">
        <v>8.19811342453972E-2</v>
      </c>
      <c r="AX605" s="28">
        <v>0</v>
      </c>
      <c r="AY605" s="28">
        <v>0</v>
      </c>
      <c r="AZ605" s="28">
        <v>0</v>
      </c>
      <c r="BA605" s="28">
        <v>0</v>
      </c>
      <c r="BB605" s="28">
        <v>2.5463276485419899E-2</v>
      </c>
      <c r="BC605" s="28">
        <v>0</v>
      </c>
      <c r="BD605" s="28">
        <v>9.3304971970910006E-2</v>
      </c>
      <c r="BE605" s="28">
        <v>0</v>
      </c>
      <c r="BF605" s="28">
        <v>0.35869331302180402</v>
      </c>
      <c r="BG605" s="28">
        <v>3.5987694202886597E-2</v>
      </c>
      <c r="BH605" s="28">
        <v>0.22934009154282001</v>
      </c>
      <c r="BI605" s="28">
        <v>0</v>
      </c>
      <c r="BJ605" s="28">
        <v>2.2441854298184999E-3</v>
      </c>
      <c r="BK605" s="28">
        <v>6.1684556611383098E-2</v>
      </c>
      <c r="BL605" s="28">
        <v>5.53891385028977E-2</v>
      </c>
      <c r="BM605" s="28">
        <v>5.5911637986662002E-2</v>
      </c>
      <c r="BN605" s="28">
        <v>40.755498565335103</v>
      </c>
      <c r="BO605" s="28">
        <v>179350216.970503</v>
      </c>
    </row>
    <row r="606" spans="1:67" hidden="1" x14ac:dyDescent="0.25">
      <c r="A606" s="28" t="s">
        <v>179</v>
      </c>
      <c r="B606" s="28" t="s">
        <v>382</v>
      </c>
      <c r="C606" s="28">
        <v>2046</v>
      </c>
      <c r="D606" s="28">
        <v>0</v>
      </c>
      <c r="E606" s="28">
        <v>0</v>
      </c>
      <c r="F606" s="28">
        <v>0</v>
      </c>
      <c r="G606" s="28">
        <v>34.443987244110403</v>
      </c>
      <c r="H606" s="28">
        <v>0</v>
      </c>
      <c r="I606" s="28">
        <v>0</v>
      </c>
      <c r="J606" s="28">
        <v>0</v>
      </c>
      <c r="K606" s="28">
        <v>1792</v>
      </c>
      <c r="L606" s="28">
        <v>0</v>
      </c>
      <c r="M606" s="28">
        <v>0</v>
      </c>
      <c r="N606" s="28">
        <v>0</v>
      </c>
      <c r="O606" s="28">
        <v>0</v>
      </c>
      <c r="P606" s="28">
        <v>557</v>
      </c>
      <c r="Q606" s="28">
        <v>8207.9468228352198</v>
      </c>
      <c r="R606" s="28">
        <v>0</v>
      </c>
      <c r="S606" s="28">
        <v>5.3</v>
      </c>
      <c r="T606" s="28">
        <v>520.79999999999995</v>
      </c>
      <c r="U606" s="28">
        <v>0</v>
      </c>
      <c r="V606" s="28">
        <v>0</v>
      </c>
      <c r="W606" s="28">
        <v>74.2</v>
      </c>
      <c r="X606" s="28">
        <v>0</v>
      </c>
      <c r="Y606" s="28">
        <v>358.19653947051899</v>
      </c>
      <c r="Z606" s="28">
        <v>156.272727272727</v>
      </c>
      <c r="AA606" s="28">
        <v>0</v>
      </c>
      <c r="AB606" s="28">
        <v>0</v>
      </c>
      <c r="AC606" s="28">
        <v>0</v>
      </c>
      <c r="AD606" s="28">
        <v>3779845.1968179601</v>
      </c>
      <c r="AE606" s="28">
        <v>0</v>
      </c>
      <c r="AF606" s="28">
        <v>0</v>
      </c>
      <c r="AG606" s="28">
        <v>0</v>
      </c>
      <c r="AH606" s="28">
        <v>0</v>
      </c>
      <c r="AI606" s="28">
        <v>1997247.9382559999</v>
      </c>
      <c r="AJ606" s="28">
        <v>10478050</v>
      </c>
      <c r="AK606" s="28">
        <v>33807249.050376602</v>
      </c>
      <c r="AL606" s="28">
        <v>0</v>
      </c>
      <c r="AM606" s="28">
        <v>0</v>
      </c>
      <c r="AN606" s="28">
        <v>0</v>
      </c>
      <c r="AO606" s="28">
        <v>0</v>
      </c>
      <c r="AP606" s="28">
        <v>0</v>
      </c>
      <c r="AQ606" s="28">
        <v>37475.161306666698</v>
      </c>
      <c r="AR606" s="28">
        <v>825975.901151333</v>
      </c>
      <c r="AS606" s="28">
        <v>218236.881807</v>
      </c>
      <c r="AT606" s="28">
        <v>0</v>
      </c>
      <c r="AU606" s="28">
        <v>0</v>
      </c>
      <c r="AV606" s="28">
        <v>0</v>
      </c>
      <c r="AW606" s="28">
        <v>7.3905820326247304E-2</v>
      </c>
      <c r="AX606" s="28">
        <v>0</v>
      </c>
      <c r="AY606" s="28">
        <v>0</v>
      </c>
      <c r="AZ606" s="28">
        <v>0</v>
      </c>
      <c r="BA606" s="28">
        <v>0</v>
      </c>
      <c r="BB606" s="28">
        <v>3.9051400146222597E-2</v>
      </c>
      <c r="BC606" s="28">
        <v>0.20487317346259301</v>
      </c>
      <c r="BD606" s="28">
        <v>0.66101978889114898</v>
      </c>
      <c r="BE606" s="28">
        <v>0</v>
      </c>
      <c r="BF606" s="28">
        <v>0</v>
      </c>
      <c r="BG606" s="28">
        <v>0</v>
      </c>
      <c r="BH606" s="28">
        <v>0</v>
      </c>
      <c r="BI606" s="28">
        <v>0</v>
      </c>
      <c r="BJ606" s="28">
        <v>7.3273702863790001E-4</v>
      </c>
      <c r="BK606" s="28">
        <v>1.6149980585366399E-2</v>
      </c>
      <c r="BL606" s="28">
        <v>4.2670995597826004E-3</v>
      </c>
      <c r="BM606" s="28">
        <v>0</v>
      </c>
      <c r="BN606" s="28">
        <v>4.3944911961411703</v>
      </c>
      <c r="BO606" s="28">
        <v>51144080.129715599</v>
      </c>
    </row>
    <row r="607" spans="1:67" hidden="1" x14ac:dyDescent="0.25">
      <c r="A607" s="28" t="s">
        <v>172</v>
      </c>
      <c r="B607" s="28" t="s">
        <v>382</v>
      </c>
      <c r="C607" s="28">
        <v>2046</v>
      </c>
      <c r="D607" s="28">
        <v>0</v>
      </c>
      <c r="E607" s="28">
        <v>301.16000000000003</v>
      </c>
      <c r="F607" s="28">
        <v>997.82547447754496</v>
      </c>
      <c r="G607" s="28">
        <v>31.2418029038889</v>
      </c>
      <c r="H607" s="28">
        <v>0</v>
      </c>
      <c r="I607" s="28">
        <v>0</v>
      </c>
      <c r="J607" s="28">
        <v>0</v>
      </c>
      <c r="K607" s="28">
        <v>2942.299</v>
      </c>
      <c r="L607" s="28">
        <v>0</v>
      </c>
      <c r="M607" s="28">
        <v>0</v>
      </c>
      <c r="N607" s="28">
        <v>0</v>
      </c>
      <c r="O607" s="28">
        <v>0</v>
      </c>
      <c r="P607" s="28">
        <v>283</v>
      </c>
      <c r="Q607" s="28">
        <v>6527.7678924147704</v>
      </c>
      <c r="R607" s="28">
        <v>0</v>
      </c>
      <c r="S607" s="28">
        <v>338.2</v>
      </c>
      <c r="T607" s="28">
        <v>773.7</v>
      </c>
      <c r="U607" s="28">
        <v>770</v>
      </c>
      <c r="V607" s="28">
        <v>0</v>
      </c>
      <c r="W607" s="28">
        <v>24</v>
      </c>
      <c r="X607" s="28">
        <v>0</v>
      </c>
      <c r="Y607" s="28">
        <v>405.69945664967798</v>
      </c>
      <c r="Z607" s="28">
        <v>406.27272727272702</v>
      </c>
      <c r="AA607" s="28">
        <v>7504.9118060362698</v>
      </c>
      <c r="AB607" s="28">
        <v>0</v>
      </c>
      <c r="AC607" s="28">
        <v>0</v>
      </c>
      <c r="AD607" s="28">
        <v>6162523.4416676899</v>
      </c>
      <c r="AE607" s="28">
        <v>0</v>
      </c>
      <c r="AF607" s="28">
        <v>0</v>
      </c>
      <c r="AG607" s="28">
        <v>0</v>
      </c>
      <c r="AH607" s="28">
        <v>0</v>
      </c>
      <c r="AI607" s="28">
        <v>1077551.3816879999</v>
      </c>
      <c r="AJ607" s="28">
        <v>0</v>
      </c>
      <c r="AK607" s="28">
        <v>27205852.746335901</v>
      </c>
      <c r="AL607" s="28">
        <v>0</v>
      </c>
      <c r="AM607" s="28">
        <v>0</v>
      </c>
      <c r="AN607" s="28">
        <v>353.4</v>
      </c>
      <c r="AO607" s="28">
        <v>6150339.88799999</v>
      </c>
      <c r="AP607" s="28">
        <v>0</v>
      </c>
      <c r="AQ607" s="28">
        <v>51261.127679999998</v>
      </c>
      <c r="AR607" s="28">
        <v>946347.09366511798</v>
      </c>
      <c r="AS607" s="28">
        <v>621378.91073499899</v>
      </c>
      <c r="AT607" s="28">
        <v>15980339.3880108</v>
      </c>
      <c r="AU607" s="28">
        <v>0</v>
      </c>
      <c r="AV607" s="28">
        <v>0</v>
      </c>
      <c r="AW607" s="28">
        <v>0.105892656092756</v>
      </c>
      <c r="AX607" s="28">
        <v>0</v>
      </c>
      <c r="AY607" s="28">
        <v>0</v>
      </c>
      <c r="AZ607" s="28">
        <v>0</v>
      </c>
      <c r="BA607" s="28">
        <v>0</v>
      </c>
      <c r="BB607" s="28">
        <v>1.8515917864400499E-2</v>
      </c>
      <c r="BC607" s="28">
        <v>0</v>
      </c>
      <c r="BD607" s="28">
        <v>0.46748706692112901</v>
      </c>
      <c r="BE607" s="28">
        <v>0</v>
      </c>
      <c r="BF607" s="28">
        <v>0</v>
      </c>
      <c r="BG607" s="29">
        <v>6.0725877990417702E-6</v>
      </c>
      <c r="BH607" s="28">
        <v>0.105683302104778</v>
      </c>
      <c r="BI607" s="28">
        <v>0</v>
      </c>
      <c r="BJ607" s="28">
        <v>8.8083672471610003E-4</v>
      </c>
      <c r="BK607" s="28">
        <v>1.6261391665674699E-2</v>
      </c>
      <c r="BL607" s="28">
        <v>1.0677357079544999E-2</v>
      </c>
      <c r="BM607" s="28">
        <v>0.27459539895919999</v>
      </c>
      <c r="BN607" s="28">
        <v>6.20111862821744</v>
      </c>
      <c r="BO607" s="28">
        <v>58195947.377782598</v>
      </c>
    </row>
    <row r="608" spans="1:67" hidden="1" x14ac:dyDescent="0.25">
      <c r="A608" s="28" t="s">
        <v>174</v>
      </c>
      <c r="B608" s="28" t="s">
        <v>382</v>
      </c>
      <c r="C608" s="28">
        <v>2046</v>
      </c>
      <c r="D608" s="28">
        <v>0</v>
      </c>
      <c r="E608" s="28">
        <v>0</v>
      </c>
      <c r="F608" s="28">
        <v>7.6678444816952496</v>
      </c>
      <c r="G608" s="28">
        <v>288.73956781134501</v>
      </c>
      <c r="H608" s="28">
        <v>5.0162464646431504</v>
      </c>
      <c r="I608" s="28">
        <v>0</v>
      </c>
      <c r="J608" s="28">
        <v>82.7</v>
      </c>
      <c r="K608" s="28">
        <v>0</v>
      </c>
      <c r="L608" s="28">
        <v>0</v>
      </c>
      <c r="M608" s="28">
        <v>0</v>
      </c>
      <c r="N608" s="28">
        <v>0</v>
      </c>
      <c r="O608" s="28">
        <v>0</v>
      </c>
      <c r="P608" s="28">
        <v>493</v>
      </c>
      <c r="Q608" s="28">
        <v>1702.3865000000001</v>
      </c>
      <c r="R608" s="28">
        <v>0</v>
      </c>
      <c r="S608" s="28">
        <v>1258</v>
      </c>
      <c r="T608" s="28">
        <v>1007.76147075568</v>
      </c>
      <c r="U608" s="28">
        <v>1250.4000000000001</v>
      </c>
      <c r="V608" s="28">
        <v>0</v>
      </c>
      <c r="W608" s="28">
        <v>7.3</v>
      </c>
      <c r="X608" s="28">
        <v>0</v>
      </c>
      <c r="Y608" s="28">
        <v>604.19814938355603</v>
      </c>
      <c r="Z608" s="28">
        <v>339.45454545454498</v>
      </c>
      <c r="AA608" s="28">
        <v>7.9104621658156198</v>
      </c>
      <c r="AB608" s="28">
        <v>0</v>
      </c>
      <c r="AC608" s="28">
        <v>0</v>
      </c>
      <c r="AD608" s="28">
        <v>0</v>
      </c>
      <c r="AE608" s="28">
        <v>0</v>
      </c>
      <c r="AF608" s="28">
        <v>0</v>
      </c>
      <c r="AG608" s="28">
        <v>0</v>
      </c>
      <c r="AH608" s="28">
        <v>0</v>
      </c>
      <c r="AI608" s="28">
        <v>1425701.0457599999</v>
      </c>
      <c r="AJ608" s="28">
        <v>0</v>
      </c>
      <c r="AK608" s="28">
        <v>6623711.49142412</v>
      </c>
      <c r="AL608" s="28">
        <v>0</v>
      </c>
      <c r="AM608" s="28">
        <v>11020</v>
      </c>
      <c r="AN608" s="28">
        <v>53970.812843873202</v>
      </c>
      <c r="AO608" s="28">
        <v>9987512.9817600008</v>
      </c>
      <c r="AP608" s="28">
        <v>0</v>
      </c>
      <c r="AQ608" s="28">
        <v>33411.27072</v>
      </c>
      <c r="AR608" s="28">
        <v>1379570.8829840301</v>
      </c>
      <c r="AS608" s="28">
        <v>461016.05093000003</v>
      </c>
      <c r="AT608" s="28">
        <v>17853.600120131101</v>
      </c>
      <c r="AU608" s="28">
        <v>0</v>
      </c>
      <c r="AV608" s="28">
        <v>0</v>
      </c>
      <c r="AW608" s="28">
        <v>0</v>
      </c>
      <c r="AX608" s="28">
        <v>0</v>
      </c>
      <c r="AY608" s="28">
        <v>0</v>
      </c>
      <c r="AZ608" s="28">
        <v>0</v>
      </c>
      <c r="BA608" s="28">
        <v>0</v>
      </c>
      <c r="BB608" s="28">
        <v>7.1307271146866899E-2</v>
      </c>
      <c r="BC608" s="28">
        <v>0</v>
      </c>
      <c r="BD608" s="28">
        <v>0.33128880190013299</v>
      </c>
      <c r="BE608" s="28">
        <v>0</v>
      </c>
      <c r="BF608" s="28">
        <v>5.5117174135160005E-4</v>
      </c>
      <c r="BG608" s="28">
        <v>2.6993817511183002E-3</v>
      </c>
      <c r="BH608" s="28">
        <v>0.49953129963060999</v>
      </c>
      <c r="BI608" s="28">
        <v>0</v>
      </c>
      <c r="BJ608" s="28">
        <v>1.6710842344387E-3</v>
      </c>
      <c r="BK608" s="28">
        <v>6.9000044091869703E-2</v>
      </c>
      <c r="BL608" s="28">
        <v>2.3057987257910102E-2</v>
      </c>
      <c r="BM608" s="28">
        <v>8.9295824569950004E-4</v>
      </c>
      <c r="BN608" s="28">
        <v>3.6635296016416803E-2</v>
      </c>
      <c r="BO608" s="28">
        <v>19993768.1365421</v>
      </c>
    </row>
    <row r="609" spans="1:67" hidden="1" x14ac:dyDescent="0.25">
      <c r="A609" s="28" t="s">
        <v>175</v>
      </c>
      <c r="B609" s="28" t="s">
        <v>382</v>
      </c>
      <c r="C609" s="28">
        <v>2046</v>
      </c>
      <c r="D609" s="28">
        <v>0</v>
      </c>
      <c r="E609" s="28">
        <v>764.00112562321897</v>
      </c>
      <c r="F609" s="28">
        <v>932.85505681131599</v>
      </c>
      <c r="G609" s="28">
        <v>0</v>
      </c>
      <c r="H609" s="28">
        <v>0</v>
      </c>
      <c r="I609" s="28">
        <v>0</v>
      </c>
      <c r="J609" s="28">
        <v>0</v>
      </c>
      <c r="K609" s="28">
        <v>0</v>
      </c>
      <c r="L609" s="28">
        <v>0</v>
      </c>
      <c r="M609" s="28">
        <v>0</v>
      </c>
      <c r="N609" s="28">
        <v>0</v>
      </c>
      <c r="O609" s="28">
        <v>0</v>
      </c>
      <c r="P609" s="28">
        <v>4</v>
      </c>
      <c r="Q609" s="28">
        <v>556.1925</v>
      </c>
      <c r="R609" s="28">
        <v>0</v>
      </c>
      <c r="S609" s="28">
        <v>8077.5</v>
      </c>
      <c r="T609" s="28">
        <v>1953.5</v>
      </c>
      <c r="U609" s="28">
        <v>3467.1</v>
      </c>
      <c r="V609" s="28">
        <v>7500</v>
      </c>
      <c r="W609" s="28">
        <v>213.1</v>
      </c>
      <c r="X609" s="28">
        <v>420</v>
      </c>
      <c r="Y609" s="28">
        <v>466.37510394687001</v>
      </c>
      <c r="Z609" s="28">
        <v>4294.2727272727298</v>
      </c>
      <c r="AA609" s="28">
        <v>2350.6121210031001</v>
      </c>
      <c r="AB609" s="28">
        <v>0</v>
      </c>
      <c r="AC609" s="28">
        <v>0</v>
      </c>
      <c r="AD609" s="28">
        <v>0</v>
      </c>
      <c r="AE609" s="28">
        <v>0</v>
      </c>
      <c r="AF609" s="28">
        <v>0</v>
      </c>
      <c r="AG609" s="28">
        <v>0</v>
      </c>
      <c r="AH609" s="28">
        <v>0</v>
      </c>
      <c r="AI609" s="28">
        <v>23489.253120000001</v>
      </c>
      <c r="AJ609" s="28">
        <v>0</v>
      </c>
      <c r="AK609" s="28">
        <v>1633399.7132616199</v>
      </c>
      <c r="AL609" s="28">
        <v>0</v>
      </c>
      <c r="AM609" s="28">
        <v>30607386.100104101</v>
      </c>
      <c r="AN609" s="28">
        <v>523625.6154525</v>
      </c>
      <c r="AO609" s="28">
        <v>27693303.15024</v>
      </c>
      <c r="AP609" s="28">
        <v>26544593.0678824</v>
      </c>
      <c r="AQ609" s="28">
        <v>236443.45608</v>
      </c>
      <c r="AR609" s="28">
        <v>1052383.6843141101</v>
      </c>
      <c r="AS609" s="28">
        <v>6015476.776455</v>
      </c>
      <c r="AT609" s="28">
        <v>4052767.2337579201</v>
      </c>
      <c r="AU609" s="28">
        <v>0</v>
      </c>
      <c r="AV609" s="28">
        <v>0</v>
      </c>
      <c r="AW609" s="28">
        <v>0</v>
      </c>
      <c r="AX609" s="28">
        <v>0</v>
      </c>
      <c r="AY609" s="28">
        <v>0</v>
      </c>
      <c r="AZ609" s="28">
        <v>0</v>
      </c>
      <c r="BA609" s="28">
        <v>0</v>
      </c>
      <c r="BB609" s="28">
        <v>2.387534901696E-4</v>
      </c>
      <c r="BC609" s="28">
        <v>0</v>
      </c>
      <c r="BD609" s="28">
        <v>1.6602481159833701E-2</v>
      </c>
      <c r="BE609" s="28">
        <v>0</v>
      </c>
      <c r="BF609" s="28">
        <v>0.31110483671141897</v>
      </c>
      <c r="BG609" s="28">
        <v>5.3223251753833998E-3</v>
      </c>
      <c r="BH609" s="28">
        <v>0.28148501562261602</v>
      </c>
      <c r="BI609" s="28">
        <v>0.269809099834453</v>
      </c>
      <c r="BJ609" s="28">
        <v>2.4032990780287998E-3</v>
      </c>
      <c r="BK609" s="28">
        <v>1.06968185128748E-2</v>
      </c>
      <c r="BL609" s="28">
        <v>6.1143539476374999E-2</v>
      </c>
      <c r="BM609" s="28">
        <v>4.1193830938845197E-2</v>
      </c>
      <c r="BN609" s="28">
        <v>11.876015792214099</v>
      </c>
      <c r="BO609" s="28">
        <v>98382868.050667703</v>
      </c>
    </row>
    <row r="610" spans="1:67" hidden="1" x14ac:dyDescent="0.25">
      <c r="A610" s="28" t="s">
        <v>176</v>
      </c>
      <c r="B610" s="28" t="s">
        <v>382</v>
      </c>
      <c r="C610" s="28">
        <v>2046</v>
      </c>
      <c r="D610" s="28">
        <v>0</v>
      </c>
      <c r="E610" s="28">
        <v>0</v>
      </c>
      <c r="F610" s="28">
        <v>106.194046424473</v>
      </c>
      <c r="G610" s="28">
        <v>840.17496255504</v>
      </c>
      <c r="H610" s="28">
        <v>110.598368527004</v>
      </c>
      <c r="I610" s="28">
        <v>0</v>
      </c>
      <c r="J610" s="28">
        <v>0</v>
      </c>
      <c r="K610" s="28">
        <v>0</v>
      </c>
      <c r="L610" s="28">
        <v>0</v>
      </c>
      <c r="M610" s="28">
        <v>0</v>
      </c>
      <c r="N610" s="28">
        <v>7</v>
      </c>
      <c r="O610" s="28">
        <v>0</v>
      </c>
      <c r="P610" s="28">
        <v>80</v>
      </c>
      <c r="Q610" s="28">
        <v>7821.4128076372499</v>
      </c>
      <c r="R610" s="28">
        <v>0</v>
      </c>
      <c r="S610" s="28">
        <v>1844.61290520183</v>
      </c>
      <c r="T610" s="28">
        <v>1101.7066637278001</v>
      </c>
      <c r="U610" s="28">
        <v>0</v>
      </c>
      <c r="V610" s="28">
        <v>0</v>
      </c>
      <c r="W610" s="28">
        <v>20.2</v>
      </c>
      <c r="X610" s="28">
        <v>0</v>
      </c>
      <c r="Y610" s="28">
        <v>4.4657716122131799</v>
      </c>
      <c r="Z610" s="28">
        <v>892.54545454545496</v>
      </c>
      <c r="AA610" s="28">
        <v>1643.06203586318</v>
      </c>
      <c r="AB610" s="28">
        <v>0</v>
      </c>
      <c r="AC610" s="28">
        <v>0</v>
      </c>
      <c r="AD610" s="28">
        <v>0</v>
      </c>
      <c r="AE610" s="28">
        <v>0</v>
      </c>
      <c r="AF610" s="28">
        <v>0</v>
      </c>
      <c r="AG610" s="28">
        <v>52130.114399999999</v>
      </c>
      <c r="AH610" s="28">
        <v>0</v>
      </c>
      <c r="AI610" s="28">
        <v>202357.93919999999</v>
      </c>
      <c r="AJ610" s="28">
        <v>0</v>
      </c>
      <c r="AK610" s="28">
        <v>30354279.841793299</v>
      </c>
      <c r="AL610" s="28">
        <v>0</v>
      </c>
      <c r="AM610" s="28">
        <v>2782509.9860664201</v>
      </c>
      <c r="AN610" s="28">
        <v>482493.71651888202</v>
      </c>
      <c r="AO610" s="28">
        <v>0</v>
      </c>
      <c r="AP610" s="28">
        <v>0</v>
      </c>
      <c r="AQ610" s="28">
        <v>73032.212204999902</v>
      </c>
      <c r="AR610" s="28">
        <v>14714.451115772101</v>
      </c>
      <c r="AS610" s="28">
        <v>1723060.28030299</v>
      </c>
      <c r="AT610" s="28">
        <v>4631250.4978684504</v>
      </c>
      <c r="AU610" s="28">
        <v>0</v>
      </c>
      <c r="AV610" s="28">
        <v>0</v>
      </c>
      <c r="AW610" s="28">
        <v>0</v>
      </c>
      <c r="AX610" s="28">
        <v>0</v>
      </c>
      <c r="AY610" s="28">
        <v>0</v>
      </c>
      <c r="AZ610" s="28">
        <v>1.2930433440662E-3</v>
      </c>
      <c r="BA610" s="28">
        <v>0</v>
      </c>
      <c r="BB610" s="28">
        <v>5.0193173257550997E-3</v>
      </c>
      <c r="BC610" s="28">
        <v>0</v>
      </c>
      <c r="BD610" s="28">
        <v>0.75291220756182897</v>
      </c>
      <c r="BE610" s="28">
        <v>0</v>
      </c>
      <c r="BF610" s="28">
        <v>6.9017803983200496E-2</v>
      </c>
      <c r="BG610" s="28">
        <v>1.1967848064007299E-2</v>
      </c>
      <c r="BH610" s="28">
        <v>0</v>
      </c>
      <c r="BI610" s="28">
        <v>0</v>
      </c>
      <c r="BJ610" s="28">
        <v>1.811502180285E-3</v>
      </c>
      <c r="BK610" s="28">
        <v>3.6497949977329998E-4</v>
      </c>
      <c r="BL610" s="28">
        <v>4.27390511705973E-2</v>
      </c>
      <c r="BM610" s="28">
        <v>0.114874246870485</v>
      </c>
      <c r="BN610" s="28">
        <v>1.33739027634008</v>
      </c>
      <c r="BO610" s="28">
        <v>40315829.039470799</v>
      </c>
    </row>
    <row r="611" spans="1:67" hidden="1" x14ac:dyDescent="0.25">
      <c r="A611" s="28" t="s">
        <v>173</v>
      </c>
      <c r="B611" s="28" t="s">
        <v>382</v>
      </c>
      <c r="C611" s="28">
        <v>2046</v>
      </c>
      <c r="D611" s="28">
        <v>0</v>
      </c>
      <c r="E611" s="28">
        <v>0</v>
      </c>
      <c r="F611" s="28">
        <v>638.06711844668303</v>
      </c>
      <c r="G611" s="28">
        <v>1238.2787307680601</v>
      </c>
      <c r="H611" s="28">
        <v>0</v>
      </c>
      <c r="I611" s="28">
        <v>0</v>
      </c>
      <c r="J611" s="28">
        <v>0</v>
      </c>
      <c r="K611" s="28">
        <v>218.4</v>
      </c>
      <c r="L611" s="28">
        <v>0</v>
      </c>
      <c r="M611" s="28">
        <v>0</v>
      </c>
      <c r="N611" s="28">
        <v>475.8</v>
      </c>
      <c r="O611" s="28">
        <v>0</v>
      </c>
      <c r="P611" s="28">
        <v>831</v>
      </c>
      <c r="Q611" s="28">
        <v>4364.7440238358404</v>
      </c>
      <c r="R611" s="28">
        <v>0</v>
      </c>
      <c r="S611" s="28">
        <v>7854.0734521612403</v>
      </c>
      <c r="T611" s="28">
        <v>715.47832785345804</v>
      </c>
      <c r="U611" s="28">
        <v>0</v>
      </c>
      <c r="V611" s="28">
        <v>0</v>
      </c>
      <c r="W611" s="28">
        <v>117.8</v>
      </c>
      <c r="X611" s="28">
        <v>0</v>
      </c>
      <c r="Y611" s="28">
        <v>961.50203289332001</v>
      </c>
      <c r="Z611" s="28">
        <v>1215</v>
      </c>
      <c r="AA611" s="28">
        <v>4755.7999036329602</v>
      </c>
      <c r="AB611" s="28">
        <v>0</v>
      </c>
      <c r="AC611" s="28">
        <v>0</v>
      </c>
      <c r="AD611" s="28">
        <v>1285085.5180799901</v>
      </c>
      <c r="AE611" s="28">
        <v>0</v>
      </c>
      <c r="AF611" s="28">
        <v>0</v>
      </c>
      <c r="AG611" s="28">
        <v>3201266.25936</v>
      </c>
      <c r="AH611" s="28">
        <v>0</v>
      </c>
      <c r="AI611" s="28">
        <v>2177984.91756</v>
      </c>
      <c r="AJ611" s="28">
        <v>0</v>
      </c>
      <c r="AK611" s="28">
        <v>14991718.745776899</v>
      </c>
      <c r="AL611" s="28">
        <v>0</v>
      </c>
      <c r="AM611" s="28">
        <v>28545624.228972401</v>
      </c>
      <c r="AN611" s="28">
        <v>95732.444135410202</v>
      </c>
      <c r="AO611" s="28">
        <v>0</v>
      </c>
      <c r="AP611" s="28">
        <v>0</v>
      </c>
      <c r="AQ611" s="28">
        <v>44853.486720000001</v>
      </c>
      <c r="AR611" s="28">
        <v>2994693.7390607102</v>
      </c>
      <c r="AS611" s="28">
        <v>2348083.2834959999</v>
      </c>
      <c r="AT611" s="28">
        <v>12114824.0769525</v>
      </c>
      <c r="AU611" s="28">
        <v>0</v>
      </c>
      <c r="AV611" s="28">
        <v>0</v>
      </c>
      <c r="AW611" s="28">
        <v>1.89541009536798E-2</v>
      </c>
      <c r="AX611" s="28">
        <v>0</v>
      </c>
      <c r="AY611" s="28">
        <v>0</v>
      </c>
      <c r="AZ611" s="28">
        <v>4.7216409340737099E-2</v>
      </c>
      <c r="BA611" s="28">
        <v>0</v>
      </c>
      <c r="BB611" s="28">
        <v>3.2123734508114198E-2</v>
      </c>
      <c r="BC611" s="28">
        <v>0</v>
      </c>
      <c r="BD611" s="28">
        <v>0.22111723039348799</v>
      </c>
      <c r="BE611" s="28">
        <v>0</v>
      </c>
      <c r="BF611" s="28">
        <v>0.42102773380414998</v>
      </c>
      <c r="BG611" s="28">
        <v>1.4119857279195E-3</v>
      </c>
      <c r="BH611" s="28">
        <v>0</v>
      </c>
      <c r="BI611" s="28">
        <v>0</v>
      </c>
      <c r="BJ611" s="28">
        <v>6.6155715199839999E-4</v>
      </c>
      <c r="BK611" s="28">
        <v>4.4169611015705303E-2</v>
      </c>
      <c r="BL611" s="28">
        <v>3.4632564896946098E-2</v>
      </c>
      <c r="BM611" s="28">
        <v>0.17868507220725999</v>
      </c>
      <c r="BN611" s="28">
        <v>11.892862430725099</v>
      </c>
      <c r="BO611" s="28">
        <v>67799866.700113997</v>
      </c>
    </row>
    <row r="612" spans="1:67" hidden="1" x14ac:dyDescent="0.25">
      <c r="A612" s="28" t="s">
        <v>177</v>
      </c>
      <c r="B612" s="28" t="s">
        <v>382</v>
      </c>
      <c r="C612" s="28">
        <v>2046</v>
      </c>
      <c r="D612" s="28">
        <v>0</v>
      </c>
      <c r="E612" s="28">
        <v>201.13</v>
      </c>
      <c r="F612" s="28">
        <v>1653.2089451786101</v>
      </c>
      <c r="G612" s="28">
        <v>1416.2042247090901</v>
      </c>
      <c r="H612" s="28">
        <v>81.825493203884093</v>
      </c>
      <c r="I612" s="28">
        <v>0</v>
      </c>
      <c r="J612" s="28">
        <v>19</v>
      </c>
      <c r="K612" s="28">
        <v>0</v>
      </c>
      <c r="L612" s="28">
        <v>0</v>
      </c>
      <c r="M612" s="28">
        <v>0</v>
      </c>
      <c r="N612" s="28">
        <v>0</v>
      </c>
      <c r="O612" s="28">
        <v>0</v>
      </c>
      <c r="P612" s="28">
        <v>4596.92</v>
      </c>
      <c r="Q612" s="28">
        <v>6916.7803509191599</v>
      </c>
      <c r="R612" s="28">
        <v>0</v>
      </c>
      <c r="S612" s="28">
        <v>11576.5154716124</v>
      </c>
      <c r="T612" s="28">
        <v>6166.4928361521597</v>
      </c>
      <c r="U612" s="28">
        <v>3342.3</v>
      </c>
      <c r="V612" s="28">
        <v>9000</v>
      </c>
      <c r="W612" s="28">
        <v>4150.3999999999996</v>
      </c>
      <c r="X612" s="28">
        <v>1431.3</v>
      </c>
      <c r="Y612" s="28">
        <v>5.1442147075048199</v>
      </c>
      <c r="Z612" s="28">
        <v>6192.4545454545396</v>
      </c>
      <c r="AA612" s="28">
        <v>7928.3934012463196</v>
      </c>
      <c r="AB612" s="28">
        <v>0</v>
      </c>
      <c r="AC612" s="28">
        <v>9986.4</v>
      </c>
      <c r="AD612" s="28">
        <v>0</v>
      </c>
      <c r="AE612" s="28">
        <v>0</v>
      </c>
      <c r="AF612" s="28">
        <v>0</v>
      </c>
      <c r="AG612" s="28">
        <v>0</v>
      </c>
      <c r="AH612" s="28">
        <v>0</v>
      </c>
      <c r="AI612" s="28">
        <v>27166280.556883201</v>
      </c>
      <c r="AJ612" s="28">
        <v>12679481.59224</v>
      </c>
      <c r="AK612" s="28">
        <v>25904364.434206001</v>
      </c>
      <c r="AL612" s="28">
        <v>0</v>
      </c>
      <c r="AM612" s="28">
        <v>33041700.758257601</v>
      </c>
      <c r="AN612" s="28">
        <v>3241108.6346815801</v>
      </c>
      <c r="AO612" s="28">
        <v>26696468.841120001</v>
      </c>
      <c r="AP612" s="28">
        <v>34608917.336539403</v>
      </c>
      <c r="AQ612" s="28">
        <v>2661932.8070399999</v>
      </c>
      <c r="AR612" s="28">
        <v>326.90640977272602</v>
      </c>
      <c r="AS612" s="28">
        <v>8291311.1803339999</v>
      </c>
      <c r="AT612" s="28">
        <v>15617160.9331105</v>
      </c>
      <c r="AU612" s="28">
        <v>0</v>
      </c>
      <c r="AV612" s="29">
        <v>5.2582405534355302E-5</v>
      </c>
      <c r="AW612" s="28">
        <v>0</v>
      </c>
      <c r="AX612" s="28">
        <v>0</v>
      </c>
      <c r="AY612" s="28">
        <v>0</v>
      </c>
      <c r="AZ612" s="28">
        <v>0</v>
      </c>
      <c r="BA612" s="28">
        <v>0</v>
      </c>
      <c r="BB612" s="28">
        <v>0.14304137437936601</v>
      </c>
      <c r="BC612" s="28">
        <v>6.67625613883438E-2</v>
      </c>
      <c r="BD612" s="28">
        <v>0.13639687933481001</v>
      </c>
      <c r="BE612" s="28">
        <v>0</v>
      </c>
      <c r="BF612" s="28">
        <v>0.17397782071772699</v>
      </c>
      <c r="BG612" s="28">
        <v>1.7065738265013099E-2</v>
      </c>
      <c r="BH612" s="28">
        <v>0.140567627066715</v>
      </c>
      <c r="BI612" s="28">
        <v>0.182229845239014</v>
      </c>
      <c r="BJ612" s="28">
        <v>1.4016144993689601E-2</v>
      </c>
      <c r="BK612" s="29">
        <v>1.72129350020524E-6</v>
      </c>
      <c r="BL612" s="28">
        <v>4.3657082321542903E-2</v>
      </c>
      <c r="BM612" s="28">
        <v>8.2230622594739899E-2</v>
      </c>
      <c r="BN612" s="28">
        <v>15.5040483545204</v>
      </c>
      <c r="BO612" s="28">
        <v>189919040.380822</v>
      </c>
    </row>
    <row r="613" spans="1:67" hidden="1" x14ac:dyDescent="0.25">
      <c r="A613" s="28" t="s">
        <v>180</v>
      </c>
      <c r="B613" s="28" t="s">
        <v>382</v>
      </c>
      <c r="C613" s="28">
        <v>2046</v>
      </c>
      <c r="D613" s="28">
        <v>0</v>
      </c>
      <c r="E613" s="28">
        <v>99.996600000000001</v>
      </c>
      <c r="F613" s="28">
        <v>1793.48347919258</v>
      </c>
      <c r="G613" s="28">
        <v>3001.19905432004</v>
      </c>
      <c r="H613" s="28">
        <v>0</v>
      </c>
      <c r="I613" s="28">
        <v>0</v>
      </c>
      <c r="J613" s="28">
        <v>2.4</v>
      </c>
      <c r="K613" s="28">
        <v>3317.5</v>
      </c>
      <c r="L613" s="28">
        <v>0</v>
      </c>
      <c r="M613" s="28">
        <v>0</v>
      </c>
      <c r="N613" s="28">
        <v>0</v>
      </c>
      <c r="O613" s="28">
        <v>0</v>
      </c>
      <c r="P613" s="28">
        <v>102</v>
      </c>
      <c r="Q613" s="28">
        <v>649.4</v>
      </c>
      <c r="R613" s="28">
        <v>0</v>
      </c>
      <c r="S613" s="28">
        <v>24063.721607917101</v>
      </c>
      <c r="T613" s="28">
        <v>4592.2</v>
      </c>
      <c r="U613" s="28">
        <v>2134</v>
      </c>
      <c r="V613" s="28">
        <v>21</v>
      </c>
      <c r="W613" s="28">
        <v>304.7</v>
      </c>
      <c r="X613" s="28">
        <v>0</v>
      </c>
      <c r="Y613" s="28">
        <v>1024.3937047499401</v>
      </c>
      <c r="Z613" s="28">
        <v>4312.4545454545396</v>
      </c>
      <c r="AA613" s="28">
        <v>12389.2164298514</v>
      </c>
      <c r="AB613" s="28">
        <v>0</v>
      </c>
      <c r="AC613" s="28">
        <v>550.499999952503</v>
      </c>
      <c r="AD613" s="28">
        <v>20686451.297739401</v>
      </c>
      <c r="AE613" s="28">
        <v>0</v>
      </c>
      <c r="AF613" s="28">
        <v>0</v>
      </c>
      <c r="AG613" s="28">
        <v>0</v>
      </c>
      <c r="AH613" s="28">
        <v>0</v>
      </c>
      <c r="AI613" s="28">
        <v>470859.08591999998</v>
      </c>
      <c r="AJ613" s="28">
        <v>0</v>
      </c>
      <c r="AK613" s="28">
        <v>1920092.0514063099</v>
      </c>
      <c r="AL613" s="28">
        <v>0</v>
      </c>
      <c r="AM613" s="28">
        <v>157517009.81033099</v>
      </c>
      <c r="AN613" s="28">
        <v>28196</v>
      </c>
      <c r="AO613" s="28">
        <v>17045227.689599998</v>
      </c>
      <c r="AP613" s="28">
        <v>75284.467677358203</v>
      </c>
      <c r="AQ613" s="28">
        <v>532357.84391999897</v>
      </c>
      <c r="AR613" s="28">
        <v>2466776.84399362</v>
      </c>
      <c r="AS613" s="28">
        <v>5701736.2692339998</v>
      </c>
      <c r="AT613" s="28">
        <v>24928381.6438438</v>
      </c>
      <c r="AU613" s="28">
        <v>0</v>
      </c>
      <c r="AV613" s="29">
        <v>2.3792758098757398E-6</v>
      </c>
      <c r="AW613" s="28">
        <v>8.9407399035659599E-2</v>
      </c>
      <c r="AX613" s="28">
        <v>0</v>
      </c>
      <c r="AY613" s="28">
        <v>0</v>
      </c>
      <c r="AZ613" s="28">
        <v>0</v>
      </c>
      <c r="BA613" s="28">
        <v>0</v>
      </c>
      <c r="BB613" s="28">
        <v>2.0350656368507002E-3</v>
      </c>
      <c r="BC613" s="28">
        <v>0</v>
      </c>
      <c r="BD613" s="28">
        <v>8.2986895023431009E-3</v>
      </c>
      <c r="BE613" s="28">
        <v>0</v>
      </c>
      <c r="BF613" s="28">
        <v>0.68079275407450801</v>
      </c>
      <c r="BG613" s="28">
        <v>1.218638705559E-4</v>
      </c>
      <c r="BH613" s="28">
        <v>7.3669932641577798E-2</v>
      </c>
      <c r="BI613" s="28">
        <v>3.2538149467670001E-4</v>
      </c>
      <c r="BJ613" s="28">
        <v>2.3008649234254998E-3</v>
      </c>
      <c r="BK613" s="28">
        <v>1.06614758833461E-2</v>
      </c>
      <c r="BL613" s="28">
        <v>2.46430575492281E-2</v>
      </c>
      <c r="BM613" s="28">
        <v>0.10774113611201699</v>
      </c>
      <c r="BN613" s="28">
        <v>77.243992925554295</v>
      </c>
      <c r="BO613" s="28">
        <v>231372923.503665</v>
      </c>
    </row>
    <row r="614" spans="1:67" hidden="1" x14ac:dyDescent="0.25">
      <c r="A614" s="28" t="s">
        <v>181</v>
      </c>
      <c r="B614" s="28" t="s">
        <v>382</v>
      </c>
      <c r="C614" s="28">
        <v>2046</v>
      </c>
      <c r="D614" s="28">
        <v>0</v>
      </c>
      <c r="E614" s="28">
        <v>0</v>
      </c>
      <c r="F614" s="28">
        <v>862.76816049812601</v>
      </c>
      <c r="G614" s="28">
        <v>743.80806777910698</v>
      </c>
      <c r="H614" s="28">
        <v>90.091037357001198</v>
      </c>
      <c r="I614" s="28">
        <v>0</v>
      </c>
      <c r="J614" s="28">
        <v>0</v>
      </c>
      <c r="K614" s="28">
        <v>2466</v>
      </c>
      <c r="L614" s="28">
        <v>0</v>
      </c>
      <c r="M614" s="28">
        <v>0</v>
      </c>
      <c r="N614" s="28">
        <v>0</v>
      </c>
      <c r="O614" s="28">
        <v>0</v>
      </c>
      <c r="P614" s="28">
        <v>856</v>
      </c>
      <c r="Q614" s="28">
        <v>28278.078685193501</v>
      </c>
      <c r="R614" s="28">
        <v>0</v>
      </c>
      <c r="S614" s="28">
        <v>6614.4</v>
      </c>
      <c r="T614" s="28">
        <v>1514.7</v>
      </c>
      <c r="U614" s="28">
        <v>0</v>
      </c>
      <c r="V614" s="28">
        <v>0</v>
      </c>
      <c r="W614" s="28">
        <v>1954.2</v>
      </c>
      <c r="X614" s="28">
        <v>258</v>
      </c>
      <c r="Y614" s="28">
        <v>330.55550020521099</v>
      </c>
      <c r="Z614" s="28">
        <v>1905.0909090908999</v>
      </c>
      <c r="AA614" s="28">
        <v>6705.6872489218104</v>
      </c>
      <c r="AB614" s="28">
        <v>0</v>
      </c>
      <c r="AC614" s="28">
        <v>0</v>
      </c>
      <c r="AD614" s="28">
        <v>2910461.8141242899</v>
      </c>
      <c r="AE614" s="28">
        <v>0</v>
      </c>
      <c r="AF614" s="28">
        <v>0</v>
      </c>
      <c r="AG614" s="28">
        <v>0</v>
      </c>
      <c r="AH614" s="28">
        <v>0</v>
      </c>
      <c r="AI614" s="28">
        <v>2256955.147872</v>
      </c>
      <c r="AJ614" s="28">
        <v>0</v>
      </c>
      <c r="AK614" s="28">
        <v>114289549.87404799</v>
      </c>
      <c r="AL614" s="28">
        <v>0</v>
      </c>
      <c r="AM614" s="28">
        <v>3112192.2223230298</v>
      </c>
      <c r="AN614" s="28">
        <v>298118.16126065899</v>
      </c>
      <c r="AO614" s="28">
        <v>0</v>
      </c>
      <c r="AP614" s="28">
        <v>0</v>
      </c>
      <c r="AQ614" s="28">
        <v>1266322.027155</v>
      </c>
      <c r="AR614" s="28">
        <v>929176.10448133503</v>
      </c>
      <c r="AS614" s="28">
        <v>3020943.3260539998</v>
      </c>
      <c r="AT614" s="28">
        <v>15921477.866326701</v>
      </c>
      <c r="AU614" s="28">
        <v>0</v>
      </c>
      <c r="AV614" s="28">
        <v>0</v>
      </c>
      <c r="AW614" s="28">
        <v>2.0210811026129701E-2</v>
      </c>
      <c r="AX614" s="28">
        <v>0</v>
      </c>
      <c r="AY614" s="28">
        <v>0</v>
      </c>
      <c r="AZ614" s="28">
        <v>0</v>
      </c>
      <c r="BA614" s="28">
        <v>0</v>
      </c>
      <c r="BB614" s="28">
        <v>1.5672734054343301E-2</v>
      </c>
      <c r="BC614" s="28">
        <v>0</v>
      </c>
      <c r="BD614" s="28">
        <v>0.79364878919080695</v>
      </c>
      <c r="BE614" s="28">
        <v>0</v>
      </c>
      <c r="BF614" s="28">
        <v>2.1611666085812199E-2</v>
      </c>
      <c r="BG614" s="28">
        <v>2.0701903015721999E-3</v>
      </c>
      <c r="BH614" s="28">
        <v>0</v>
      </c>
      <c r="BI614" s="28">
        <v>0</v>
      </c>
      <c r="BJ614" s="28">
        <v>8.7935856312739997E-3</v>
      </c>
      <c r="BK614" s="28">
        <v>6.4523789889743E-3</v>
      </c>
      <c r="BL614" s="28">
        <v>2.09780160616523E-2</v>
      </c>
      <c r="BM614" s="28">
        <v>0.11056182865943399</v>
      </c>
      <c r="BN614" s="28">
        <v>5.5604732697859802</v>
      </c>
      <c r="BO614" s="28">
        <v>144005196.54364499</v>
      </c>
    </row>
    <row r="615" spans="1:67" hidden="1" x14ac:dyDescent="0.25">
      <c r="A615" s="28" t="s">
        <v>182</v>
      </c>
      <c r="B615" s="28" t="s">
        <v>382</v>
      </c>
      <c r="C615" s="28">
        <v>2046</v>
      </c>
      <c r="D615" s="28">
        <v>0</v>
      </c>
      <c r="E615" s="28">
        <v>0</v>
      </c>
      <c r="F615" s="28">
        <v>14.439829223542899</v>
      </c>
      <c r="G615" s="28">
        <v>85.074027025510205</v>
      </c>
      <c r="H615" s="28">
        <v>0</v>
      </c>
      <c r="I615" s="28">
        <v>0</v>
      </c>
      <c r="J615" s="28">
        <v>21.4</v>
      </c>
      <c r="K615" s="28">
        <v>0</v>
      </c>
      <c r="L615" s="28">
        <v>0</v>
      </c>
      <c r="M615" s="28">
        <v>0</v>
      </c>
      <c r="N615" s="28">
        <v>0</v>
      </c>
      <c r="O615" s="28">
        <v>0</v>
      </c>
      <c r="P615" s="28">
        <v>6948.3459999999995</v>
      </c>
      <c r="Q615" s="28">
        <v>1068.3437427388401</v>
      </c>
      <c r="R615" s="28">
        <v>0</v>
      </c>
      <c r="S615" s="28">
        <v>2888.5</v>
      </c>
      <c r="T615" s="28">
        <v>753</v>
      </c>
      <c r="U615" s="28">
        <v>0</v>
      </c>
      <c r="V615" s="28">
        <v>0</v>
      </c>
      <c r="W615" s="28">
        <v>27.2</v>
      </c>
      <c r="X615" s="28">
        <v>31.657707270794401</v>
      </c>
      <c r="Y615" s="28">
        <v>249.091463845775</v>
      </c>
      <c r="Z615" s="28">
        <v>1173.8181818181799</v>
      </c>
      <c r="AA615" s="28">
        <v>1557.2331481246599</v>
      </c>
      <c r="AB615" s="28">
        <v>0</v>
      </c>
      <c r="AC615" s="28">
        <v>17422.560000000001</v>
      </c>
      <c r="AD615" s="28">
        <v>0</v>
      </c>
      <c r="AE615" s="28">
        <v>0</v>
      </c>
      <c r="AF615" s="28">
        <v>0</v>
      </c>
      <c r="AG615" s="28">
        <v>0</v>
      </c>
      <c r="AH615" s="28">
        <v>0</v>
      </c>
      <c r="AI615" s="28">
        <v>29411616.070843</v>
      </c>
      <c r="AJ615" s="28">
        <v>0</v>
      </c>
      <c r="AK615" s="28">
        <v>3892958.5032638502</v>
      </c>
      <c r="AL615" s="28">
        <v>0</v>
      </c>
      <c r="AM615" s="28">
        <v>9001248.0120000001</v>
      </c>
      <c r="AN615" s="28">
        <v>754570.64181103394</v>
      </c>
      <c r="AO615" s="28">
        <v>0</v>
      </c>
      <c r="AP615" s="28">
        <v>0</v>
      </c>
      <c r="AQ615" s="28">
        <v>124491.31008</v>
      </c>
      <c r="AR615" s="28">
        <v>621386.91186801798</v>
      </c>
      <c r="AS615" s="28">
        <v>1575041.5886009999</v>
      </c>
      <c r="AT615" s="28">
        <v>3116176.7631291999</v>
      </c>
      <c r="AU615" s="28">
        <v>0</v>
      </c>
      <c r="AV615" s="28">
        <v>3.5911762284849999E-4</v>
      </c>
      <c r="AW615" s="28">
        <v>0</v>
      </c>
      <c r="AX615" s="28">
        <v>0</v>
      </c>
      <c r="AY615" s="28">
        <v>0</v>
      </c>
      <c r="AZ615" s="28">
        <v>0</v>
      </c>
      <c r="BA615" s="28">
        <v>0</v>
      </c>
      <c r="BB615" s="28">
        <v>0.60623867258853203</v>
      </c>
      <c r="BC615" s="28">
        <v>0</v>
      </c>
      <c r="BD615" s="28">
        <v>8.0242513358541503E-2</v>
      </c>
      <c r="BE615" s="28">
        <v>0</v>
      </c>
      <c r="BF615" s="28">
        <v>0.185535695600375</v>
      </c>
      <c r="BG615" s="28">
        <v>1.5553375345440001E-2</v>
      </c>
      <c r="BH615" s="28">
        <v>0</v>
      </c>
      <c r="BI615" s="28">
        <v>0</v>
      </c>
      <c r="BJ615" s="28">
        <v>2.5660421511663999E-3</v>
      </c>
      <c r="BK615" s="28">
        <v>1.28081631321239E-2</v>
      </c>
      <c r="BL615" s="28">
        <v>3.2465102211496198E-2</v>
      </c>
      <c r="BM615" s="28">
        <v>6.4231317989475206E-2</v>
      </c>
      <c r="BN615" s="28">
        <v>4.0052891185286397</v>
      </c>
      <c r="BO615" s="28">
        <v>48514912.3615961</v>
      </c>
    </row>
    <row r="616" spans="1:67" hidden="1" x14ac:dyDescent="0.25">
      <c r="A616" s="28" t="s">
        <v>183</v>
      </c>
      <c r="B616" s="28" t="s">
        <v>382</v>
      </c>
      <c r="C616" s="28">
        <v>2046</v>
      </c>
      <c r="D616" s="28">
        <v>0</v>
      </c>
      <c r="E616" s="28">
        <v>0</v>
      </c>
      <c r="F616" s="28">
        <v>1457.4099317704899</v>
      </c>
      <c r="G616" s="28">
        <v>653.52191395020395</v>
      </c>
      <c r="H616" s="28">
        <v>0</v>
      </c>
      <c r="I616" s="28">
        <v>0</v>
      </c>
      <c r="J616" s="28">
        <v>2.5</v>
      </c>
      <c r="K616" s="28">
        <v>3201.1</v>
      </c>
      <c r="L616" s="28">
        <v>0</v>
      </c>
      <c r="M616" s="28">
        <v>0</v>
      </c>
      <c r="N616" s="28">
        <v>0</v>
      </c>
      <c r="O616" s="28">
        <v>0</v>
      </c>
      <c r="P616" s="28">
        <v>799.6</v>
      </c>
      <c r="Q616" s="28">
        <v>3083.2746300925601</v>
      </c>
      <c r="R616" s="28">
        <v>0</v>
      </c>
      <c r="S616" s="28">
        <v>26650.961645706699</v>
      </c>
      <c r="T616" s="28">
        <v>3699.80264921446</v>
      </c>
      <c r="U616" s="28">
        <v>9093.2000000000007</v>
      </c>
      <c r="V616" s="28">
        <v>0</v>
      </c>
      <c r="W616" s="28">
        <v>2767.3</v>
      </c>
      <c r="X616" s="28">
        <v>1572</v>
      </c>
      <c r="Y616" s="28">
        <v>0</v>
      </c>
      <c r="Z616" s="28">
        <v>4754.7272727272702</v>
      </c>
      <c r="AA616" s="28">
        <v>112.9</v>
      </c>
      <c r="AB616" s="28">
        <v>0</v>
      </c>
      <c r="AC616" s="28">
        <v>2260.0799999741698</v>
      </c>
      <c r="AD616" s="28">
        <v>14796160.8695482</v>
      </c>
      <c r="AE616" s="28">
        <v>0</v>
      </c>
      <c r="AF616" s="28">
        <v>0</v>
      </c>
      <c r="AG616" s="28">
        <v>0</v>
      </c>
      <c r="AH616" s="28">
        <v>0</v>
      </c>
      <c r="AI616" s="28">
        <v>2567209.3074719999</v>
      </c>
      <c r="AJ616" s="28">
        <v>0</v>
      </c>
      <c r="AK616" s="28">
        <v>10993575.0673752</v>
      </c>
      <c r="AL616" s="28">
        <v>0</v>
      </c>
      <c r="AM616" s="28">
        <v>151278800.78263599</v>
      </c>
      <c r="AN616" s="28">
        <v>5557212.4146344904</v>
      </c>
      <c r="AO616" s="28">
        <v>72631520.350079998</v>
      </c>
      <c r="AP616" s="28">
        <v>0</v>
      </c>
      <c r="AQ616" s="28">
        <v>3074186.2064506798</v>
      </c>
      <c r="AR616" s="28">
        <v>0</v>
      </c>
      <c r="AS616" s="28">
        <v>6465969.6226259898</v>
      </c>
      <c r="AT616" s="28">
        <v>184581.18552354799</v>
      </c>
      <c r="AU616" s="28">
        <v>0</v>
      </c>
      <c r="AV616" s="29">
        <v>8.4472716604793907E-6</v>
      </c>
      <c r="AW616" s="28">
        <v>5.53021089513017E-2</v>
      </c>
      <c r="AX616" s="28">
        <v>0</v>
      </c>
      <c r="AY616" s="28">
        <v>0</v>
      </c>
      <c r="AZ616" s="28">
        <v>0</v>
      </c>
      <c r="BA616" s="28">
        <v>0</v>
      </c>
      <c r="BB616" s="28">
        <v>9.5951977052913997E-3</v>
      </c>
      <c r="BC616" s="28">
        <v>0</v>
      </c>
      <c r="BD616" s="28">
        <v>4.1089569889142599E-2</v>
      </c>
      <c r="BE616" s="28">
        <v>0</v>
      </c>
      <c r="BF616" s="28">
        <v>0.56541942174483795</v>
      </c>
      <c r="BG616" s="28">
        <v>2.0770628890102401E-2</v>
      </c>
      <c r="BH616" s="28">
        <v>0.271467462885285</v>
      </c>
      <c r="BI616" s="28">
        <v>0</v>
      </c>
      <c r="BJ616" s="28">
        <v>1.14900738120262E-2</v>
      </c>
      <c r="BK616" s="28">
        <v>0</v>
      </c>
      <c r="BL616" s="28">
        <v>2.4167198484723301E-2</v>
      </c>
      <c r="BM616" s="28">
        <v>6.8989036562799996E-4</v>
      </c>
      <c r="BN616" s="28">
        <v>74.758238334335502</v>
      </c>
      <c r="BO616" s="28">
        <v>267551475.88634601</v>
      </c>
    </row>
    <row r="617" spans="1:67" hidden="1" x14ac:dyDescent="0.25">
      <c r="A617" s="28" t="s">
        <v>184</v>
      </c>
      <c r="B617" s="28" t="s">
        <v>382</v>
      </c>
      <c r="C617" s="28">
        <v>2046</v>
      </c>
      <c r="D617" s="28">
        <v>0</v>
      </c>
      <c r="E617" s="28">
        <v>0</v>
      </c>
      <c r="F617" s="28">
        <v>1.2560961620436999</v>
      </c>
      <c r="G617" s="28">
        <v>104.260372284556</v>
      </c>
      <c r="H617" s="28">
        <v>2.7802273597893001</v>
      </c>
      <c r="I617" s="28">
        <v>0</v>
      </c>
      <c r="J617" s="28">
        <v>3.2</v>
      </c>
      <c r="K617" s="28">
        <v>0</v>
      </c>
      <c r="L617" s="28">
        <v>0</v>
      </c>
      <c r="M617" s="28">
        <v>0</v>
      </c>
      <c r="N617" s="28">
        <v>0</v>
      </c>
      <c r="O617" s="28">
        <v>0</v>
      </c>
      <c r="P617" s="28">
        <v>4</v>
      </c>
      <c r="Q617" s="28">
        <v>21</v>
      </c>
      <c r="R617" s="28">
        <v>0</v>
      </c>
      <c r="S617" s="28">
        <v>1754.2</v>
      </c>
      <c r="T617" s="28">
        <v>152.10800667375199</v>
      </c>
      <c r="U617" s="28">
        <v>0</v>
      </c>
      <c r="V617" s="28">
        <v>1537.99999999999</v>
      </c>
      <c r="W617" s="28">
        <v>41.5</v>
      </c>
      <c r="X617" s="28">
        <v>0</v>
      </c>
      <c r="Y617" s="28">
        <v>29.06652890745</v>
      </c>
      <c r="Z617" s="28">
        <v>405.45454545454498</v>
      </c>
      <c r="AA617" s="28">
        <v>169.3</v>
      </c>
      <c r="AB617" s="28">
        <v>0</v>
      </c>
      <c r="AC617" s="28">
        <v>0</v>
      </c>
      <c r="AD617" s="28">
        <v>0</v>
      </c>
      <c r="AE617" s="28">
        <v>0</v>
      </c>
      <c r="AF617" s="28">
        <v>0</v>
      </c>
      <c r="AG617" s="28">
        <v>0</v>
      </c>
      <c r="AH617" s="28">
        <v>0</v>
      </c>
      <c r="AI617" s="28">
        <v>13909.070400000001</v>
      </c>
      <c r="AJ617" s="28">
        <v>0</v>
      </c>
      <c r="AK617" s="28">
        <v>62735.8949912846</v>
      </c>
      <c r="AL617" s="28">
        <v>0</v>
      </c>
      <c r="AM617" s="28">
        <v>761767.22</v>
      </c>
      <c r="AN617" s="28">
        <v>72251.303170031999</v>
      </c>
      <c r="AO617" s="28">
        <v>0</v>
      </c>
      <c r="AP617" s="28">
        <v>5589989.5347174397</v>
      </c>
      <c r="AQ617" s="28">
        <v>168887.10816</v>
      </c>
      <c r="AR617" s="28">
        <v>67448.125770919098</v>
      </c>
      <c r="AS617" s="28">
        <v>561991.46083999996</v>
      </c>
      <c r="AT617" s="28">
        <v>283764.36949412402</v>
      </c>
      <c r="AU617" s="28">
        <v>0</v>
      </c>
      <c r="AV617" s="28">
        <v>0</v>
      </c>
      <c r="AW617" s="28">
        <v>0</v>
      </c>
      <c r="AX617" s="28">
        <v>0</v>
      </c>
      <c r="AY617" s="28">
        <v>0</v>
      </c>
      <c r="AZ617" s="28">
        <v>0</v>
      </c>
      <c r="BA617" s="28">
        <v>0</v>
      </c>
      <c r="BB617" s="28">
        <v>1.8343056602487999E-3</v>
      </c>
      <c r="BC617" s="28">
        <v>0</v>
      </c>
      <c r="BD617" s="28">
        <v>8.2735081478407003E-3</v>
      </c>
      <c r="BE617" s="28">
        <v>0</v>
      </c>
      <c r="BF617" s="28">
        <v>0.10046062628585301</v>
      </c>
      <c r="BG617" s="28">
        <v>9.5283847556874995E-3</v>
      </c>
      <c r="BH617" s="28">
        <v>0</v>
      </c>
      <c r="BI617" s="28">
        <v>0.73719875947021996</v>
      </c>
      <c r="BJ617" s="28">
        <v>2.2272558088493499E-2</v>
      </c>
      <c r="BK617" s="28">
        <v>8.8949495053797008E-3</v>
      </c>
      <c r="BL617" s="28">
        <v>7.4114522968431004E-2</v>
      </c>
      <c r="BM617" s="28">
        <v>3.7422385117844598E-2</v>
      </c>
      <c r="BN617" s="28">
        <v>0.35021809604982801</v>
      </c>
      <c r="BO617" s="28">
        <v>7582744.0875437995</v>
      </c>
    </row>
    <row r="618" spans="1:67" hidden="1" x14ac:dyDescent="0.25">
      <c r="A618" s="28" t="s">
        <v>185</v>
      </c>
      <c r="B618" s="28" t="s">
        <v>382</v>
      </c>
      <c r="C618" s="28">
        <v>2046</v>
      </c>
      <c r="D618" s="28">
        <v>0</v>
      </c>
      <c r="E618" s="28">
        <v>284.84644192463401</v>
      </c>
      <c r="F618" s="28">
        <v>213.61579507780399</v>
      </c>
      <c r="G618" s="28">
        <v>673.64220276879996</v>
      </c>
      <c r="H618" s="28">
        <v>2212.7876110966199</v>
      </c>
      <c r="I618" s="28">
        <v>0</v>
      </c>
      <c r="J618" s="28">
        <v>144</v>
      </c>
      <c r="K618" s="28">
        <v>4500</v>
      </c>
      <c r="L618" s="28">
        <v>0</v>
      </c>
      <c r="M618" s="28">
        <v>0</v>
      </c>
      <c r="N618" s="28">
        <v>0</v>
      </c>
      <c r="O618" s="28">
        <v>0</v>
      </c>
      <c r="P618" s="28">
        <v>1336</v>
      </c>
      <c r="Q618" s="28">
        <v>0</v>
      </c>
      <c r="R618" s="28">
        <v>0</v>
      </c>
      <c r="S618" s="28">
        <v>7308.8923381887698</v>
      </c>
      <c r="T618" s="28">
        <v>2359.1</v>
      </c>
      <c r="U618" s="28">
        <v>6594.2</v>
      </c>
      <c r="V618" s="28">
        <v>0</v>
      </c>
      <c r="W618" s="28">
        <v>71.8</v>
      </c>
      <c r="X618" s="28">
        <v>2716</v>
      </c>
      <c r="Y618" s="28">
        <v>11284.8097494182</v>
      </c>
      <c r="Z618" s="28">
        <v>2417.54545454545</v>
      </c>
      <c r="AA618" s="28">
        <v>12545.0185070115</v>
      </c>
      <c r="AB618" s="28">
        <v>0</v>
      </c>
      <c r="AC618" s="28">
        <v>79733.52</v>
      </c>
      <c r="AD618" s="28">
        <v>10289850.959257999</v>
      </c>
      <c r="AE618" s="28">
        <v>0</v>
      </c>
      <c r="AF618" s="28">
        <v>0</v>
      </c>
      <c r="AG618" s="28">
        <v>0</v>
      </c>
      <c r="AH618" s="28">
        <v>0</v>
      </c>
      <c r="AI618" s="28">
        <v>2070961.559592</v>
      </c>
      <c r="AJ618" s="28">
        <v>0</v>
      </c>
      <c r="AK618" s="28">
        <v>0</v>
      </c>
      <c r="AL618" s="28">
        <v>0</v>
      </c>
      <c r="AM618" s="28">
        <v>29334899.3733382</v>
      </c>
      <c r="AN618" s="28">
        <v>9611.7242499999993</v>
      </c>
      <c r="AO618" s="28">
        <v>52670871.804480001</v>
      </c>
      <c r="AP618" s="28">
        <v>0</v>
      </c>
      <c r="AQ618" s="28">
        <v>197600.97143999999</v>
      </c>
      <c r="AR618" s="28">
        <v>27661171.021348301</v>
      </c>
      <c r="AS618" s="28">
        <v>3732583.837936</v>
      </c>
      <c r="AT618" s="28">
        <v>29742519.636562001</v>
      </c>
      <c r="AU618" s="28">
        <v>0</v>
      </c>
      <c r="AV618" s="28">
        <v>5.1180191350049995E-4</v>
      </c>
      <c r="AW618" s="28">
        <v>6.6049578779214094E-2</v>
      </c>
      <c r="AX618" s="28">
        <v>0</v>
      </c>
      <c r="AY618" s="28">
        <v>0</v>
      </c>
      <c r="AZ618" s="28">
        <v>0</v>
      </c>
      <c r="BA618" s="28">
        <v>0</v>
      </c>
      <c r="BB618" s="28">
        <v>1.32933061149856E-2</v>
      </c>
      <c r="BC618" s="28">
        <v>0</v>
      </c>
      <c r="BD618" s="28">
        <v>0</v>
      </c>
      <c r="BE618" s="28">
        <v>0</v>
      </c>
      <c r="BF618" s="28">
        <v>0.188297940836193</v>
      </c>
      <c r="BG618" s="29">
        <v>6.1696747656317106E-5</v>
      </c>
      <c r="BH618" s="28">
        <v>0.33808933777508499</v>
      </c>
      <c r="BI618" s="28">
        <v>0</v>
      </c>
      <c r="BJ618" s="28">
        <v>1.268381921337E-3</v>
      </c>
      <c r="BK618" s="28">
        <v>0.17755443705975599</v>
      </c>
      <c r="BL618" s="28">
        <v>2.3959102151227901E-2</v>
      </c>
      <c r="BM618" s="28">
        <v>0.190914416701043</v>
      </c>
      <c r="BN618" s="28">
        <v>20.814463875002399</v>
      </c>
      <c r="BO618" s="28">
        <v>155789804.40820399</v>
      </c>
    </row>
    <row r="619" spans="1:67" hidden="1" x14ac:dyDescent="0.25">
      <c r="A619" s="28" t="s">
        <v>186</v>
      </c>
      <c r="B619" s="28" t="s">
        <v>382</v>
      </c>
      <c r="C619" s="28">
        <v>2046</v>
      </c>
      <c r="D619" s="28">
        <v>0</v>
      </c>
      <c r="E619" s="28">
        <v>0</v>
      </c>
      <c r="F619" s="28">
        <v>39.666793097776399</v>
      </c>
      <c r="G619" s="28">
        <v>178.366504424509</v>
      </c>
      <c r="H619" s="28">
        <v>0</v>
      </c>
      <c r="I619" s="28">
        <v>0</v>
      </c>
      <c r="J619" s="28">
        <v>0</v>
      </c>
      <c r="K619" s="28">
        <v>474</v>
      </c>
      <c r="L619" s="28">
        <v>0</v>
      </c>
      <c r="M619" s="28">
        <v>0</v>
      </c>
      <c r="N619" s="28">
        <v>0</v>
      </c>
      <c r="O619" s="28">
        <v>0</v>
      </c>
      <c r="P619" s="28">
        <v>1723</v>
      </c>
      <c r="Q619" s="28">
        <v>5597.0181639802504</v>
      </c>
      <c r="R619" s="28">
        <v>0</v>
      </c>
      <c r="S619" s="28">
        <v>295</v>
      </c>
      <c r="T619" s="28">
        <v>647.5</v>
      </c>
      <c r="U619" s="28">
        <v>0</v>
      </c>
      <c r="V619" s="28">
        <v>0</v>
      </c>
      <c r="W619" s="28">
        <v>7.5</v>
      </c>
      <c r="X619" s="28">
        <v>0</v>
      </c>
      <c r="Y619" s="28">
        <v>0</v>
      </c>
      <c r="Z619" s="28">
        <v>185</v>
      </c>
      <c r="AA619" s="28">
        <v>0</v>
      </c>
      <c r="AB619" s="28">
        <v>0</v>
      </c>
      <c r="AC619" s="28">
        <v>0</v>
      </c>
      <c r="AD619" s="28">
        <v>0</v>
      </c>
      <c r="AE619" s="28">
        <v>0</v>
      </c>
      <c r="AF619" s="28">
        <v>0</v>
      </c>
      <c r="AG619" s="28">
        <v>0</v>
      </c>
      <c r="AH619" s="28">
        <v>0</v>
      </c>
      <c r="AI619" s="28">
        <v>4569233.4039359996</v>
      </c>
      <c r="AJ619" s="28">
        <v>0</v>
      </c>
      <c r="AK619" s="28">
        <v>23715812.553849999</v>
      </c>
      <c r="AL619" s="28">
        <v>0</v>
      </c>
      <c r="AM619" s="28">
        <v>140125</v>
      </c>
      <c r="AN619" s="28">
        <v>11305</v>
      </c>
      <c r="AO619" s="28">
        <v>0</v>
      </c>
      <c r="AP619" s="28">
        <v>0</v>
      </c>
      <c r="AQ619" s="28">
        <v>0</v>
      </c>
      <c r="AR619" s="28">
        <v>0</v>
      </c>
      <c r="AS619" s="28">
        <v>276043.591854</v>
      </c>
      <c r="AT619" s="28">
        <v>0</v>
      </c>
      <c r="AU619" s="28">
        <v>0</v>
      </c>
      <c r="AV619" s="28">
        <v>0</v>
      </c>
      <c r="AW619" s="28">
        <v>0</v>
      </c>
      <c r="AX619" s="28">
        <v>0</v>
      </c>
      <c r="AY619" s="28">
        <v>0</v>
      </c>
      <c r="AZ619" s="28">
        <v>0</v>
      </c>
      <c r="BA619" s="28">
        <v>0</v>
      </c>
      <c r="BB619" s="28">
        <v>0.15913731973386699</v>
      </c>
      <c r="BC619" s="28">
        <v>0</v>
      </c>
      <c r="BD619" s="28">
        <v>0.82597462451348502</v>
      </c>
      <c r="BE619" s="28">
        <v>0</v>
      </c>
      <c r="BF619" s="28">
        <v>4.8802753014322003E-3</v>
      </c>
      <c r="BG619" s="28">
        <v>3.937306853358E-4</v>
      </c>
      <c r="BH619" s="28">
        <v>0</v>
      </c>
      <c r="BI619" s="28">
        <v>0</v>
      </c>
      <c r="BJ619" s="28">
        <v>0</v>
      </c>
      <c r="BK619" s="28">
        <v>0</v>
      </c>
      <c r="BL619" s="28">
        <v>9.6140497658785008E-3</v>
      </c>
      <c r="BM619" s="28">
        <v>0</v>
      </c>
      <c r="BN619" s="28">
        <v>5.7461223099999903E-2</v>
      </c>
      <c r="BO619" s="28">
        <v>28712519.54964</v>
      </c>
    </row>
    <row r="620" spans="1:67" hidden="1" x14ac:dyDescent="0.25">
      <c r="A620" s="28" t="s">
        <v>187</v>
      </c>
      <c r="B620" s="28" t="s">
        <v>382</v>
      </c>
      <c r="C620" s="28">
        <v>2046</v>
      </c>
      <c r="D620" s="28">
        <v>0</v>
      </c>
      <c r="E620" s="28">
        <v>0</v>
      </c>
      <c r="F620" s="28">
        <v>286.93494969097299</v>
      </c>
      <c r="G620" s="28">
        <v>0</v>
      </c>
      <c r="H620" s="28">
        <v>0</v>
      </c>
      <c r="I620" s="28">
        <v>0</v>
      </c>
      <c r="J620" s="28">
        <v>1.8</v>
      </c>
      <c r="K620" s="28">
        <v>2470</v>
      </c>
      <c r="L620" s="28">
        <v>0</v>
      </c>
      <c r="M620" s="28">
        <v>0</v>
      </c>
      <c r="N620" s="28">
        <v>0</v>
      </c>
      <c r="O620" s="28">
        <v>0</v>
      </c>
      <c r="P620" s="28">
        <v>2686</v>
      </c>
      <c r="Q620" s="28">
        <v>0</v>
      </c>
      <c r="R620" s="28">
        <v>0</v>
      </c>
      <c r="S620" s="28">
        <v>4457.6189057715401</v>
      </c>
      <c r="T620" s="28">
        <v>2609.6834004636098</v>
      </c>
      <c r="U620" s="28">
        <v>4522.7</v>
      </c>
      <c r="V620" s="28">
        <v>0</v>
      </c>
      <c r="W620" s="28">
        <v>52.4</v>
      </c>
      <c r="X620" s="28">
        <v>3620.9409185906102</v>
      </c>
      <c r="Y620" s="28">
        <v>0</v>
      </c>
      <c r="Z620" s="28">
        <v>1472.45454545454</v>
      </c>
      <c r="AA620" s="28">
        <v>7186.22953846153</v>
      </c>
      <c r="AB620" s="28">
        <v>0</v>
      </c>
      <c r="AC620" s="28">
        <v>946.08</v>
      </c>
      <c r="AD620" s="28">
        <v>17517548.2559999</v>
      </c>
      <c r="AE620" s="28">
        <v>0</v>
      </c>
      <c r="AF620" s="28">
        <v>0</v>
      </c>
      <c r="AG620" s="28">
        <v>0</v>
      </c>
      <c r="AH620" s="28">
        <v>0</v>
      </c>
      <c r="AI620" s="28">
        <v>8852421.8659199998</v>
      </c>
      <c r="AJ620" s="28">
        <v>0</v>
      </c>
      <c r="AK620" s="28">
        <v>0</v>
      </c>
      <c r="AL620" s="28">
        <v>0</v>
      </c>
      <c r="AM620" s="28">
        <v>28713002.362717699</v>
      </c>
      <c r="AN620" s="28">
        <v>359693.34379801899</v>
      </c>
      <c r="AO620" s="28">
        <v>36124860.014880002</v>
      </c>
      <c r="AP620" s="28">
        <v>0</v>
      </c>
      <c r="AQ620" s="28">
        <v>74063.834879999995</v>
      </c>
      <c r="AR620" s="28">
        <v>0</v>
      </c>
      <c r="AS620" s="28">
        <v>2143346.8072080002</v>
      </c>
      <c r="AT620" s="28">
        <v>16409949.908954101</v>
      </c>
      <c r="AU620" s="28">
        <v>0</v>
      </c>
      <c r="AV620" s="29">
        <v>8.5854426502032095E-6</v>
      </c>
      <c r="AW620" s="28">
        <v>0.15896742973538699</v>
      </c>
      <c r="AX620" s="28">
        <v>0</v>
      </c>
      <c r="AY620" s="28">
        <v>0</v>
      </c>
      <c r="AZ620" s="28">
        <v>0</v>
      </c>
      <c r="BA620" s="28">
        <v>0</v>
      </c>
      <c r="BB620" s="28">
        <v>8.0333544991185696E-2</v>
      </c>
      <c r="BC620" s="28">
        <v>0</v>
      </c>
      <c r="BD620" s="28">
        <v>0</v>
      </c>
      <c r="BE620" s="28">
        <v>0</v>
      </c>
      <c r="BF620" s="28">
        <v>0.26056341440497799</v>
      </c>
      <c r="BG620" s="28">
        <v>3.2641283769213E-3</v>
      </c>
      <c r="BH620" s="28">
        <v>0.327824194470204</v>
      </c>
      <c r="BI620" s="28">
        <v>0</v>
      </c>
      <c r="BJ620" s="28">
        <v>6.7211103375649996E-4</v>
      </c>
      <c r="BK620" s="28">
        <v>0</v>
      </c>
      <c r="BL620" s="28">
        <v>1.94503436208147E-2</v>
      </c>
      <c r="BM620" s="28">
        <v>0.14891624792409999</v>
      </c>
      <c r="BN620" s="28">
        <v>28.394992212040801</v>
      </c>
      <c r="BO620" s="28">
        <v>110195832.47435699</v>
      </c>
    </row>
    <row r="621" spans="1:67" hidden="1" x14ac:dyDescent="0.25">
      <c r="A621" s="28" t="s">
        <v>188</v>
      </c>
      <c r="B621" s="28" t="s">
        <v>382</v>
      </c>
      <c r="C621" s="28">
        <v>2046</v>
      </c>
      <c r="D621" s="28">
        <v>0</v>
      </c>
      <c r="E621" s="28">
        <v>304.89458800353202</v>
      </c>
      <c r="F621" s="28">
        <v>7733.0306921375304</v>
      </c>
      <c r="G621" s="28">
        <v>3911.0288076250299</v>
      </c>
      <c r="H621" s="28">
        <v>64.609881690613904</v>
      </c>
      <c r="I621" s="28">
        <v>0</v>
      </c>
      <c r="J621" s="28">
        <v>196.5</v>
      </c>
      <c r="K621" s="28">
        <v>11694.6</v>
      </c>
      <c r="L621" s="28">
        <v>0</v>
      </c>
      <c r="M621" s="28">
        <v>0</v>
      </c>
      <c r="N621" s="28">
        <v>0</v>
      </c>
      <c r="O621" s="28">
        <v>0</v>
      </c>
      <c r="P621" s="28">
        <v>685</v>
      </c>
      <c r="Q621" s="28">
        <v>60844.620784689199</v>
      </c>
      <c r="R621" s="28">
        <v>0</v>
      </c>
      <c r="S621" s="28">
        <v>46156.7837446954</v>
      </c>
      <c r="T621" s="28">
        <v>18080.746568648599</v>
      </c>
      <c r="U621" s="28">
        <v>4960</v>
      </c>
      <c r="V621" s="28">
        <v>0</v>
      </c>
      <c r="W621" s="28">
        <v>4292.1000000000004</v>
      </c>
      <c r="X621" s="28">
        <v>0</v>
      </c>
      <c r="Y621" s="28">
        <v>5932.0114886952597</v>
      </c>
      <c r="Z621" s="28">
        <v>15182.272727272701</v>
      </c>
      <c r="AA621" s="28">
        <v>39469.488802603002</v>
      </c>
      <c r="AB621" s="28">
        <v>0</v>
      </c>
      <c r="AC621" s="28">
        <v>119743.888916557</v>
      </c>
      <c r="AD621" s="28">
        <v>42786978.110807799</v>
      </c>
      <c r="AE621" s="28">
        <v>0</v>
      </c>
      <c r="AF621" s="28">
        <v>0</v>
      </c>
      <c r="AG621" s="28">
        <v>0</v>
      </c>
      <c r="AH621" s="28">
        <v>0</v>
      </c>
      <c r="AI621" s="28">
        <v>885334.56856799999</v>
      </c>
      <c r="AJ621" s="28">
        <v>0</v>
      </c>
      <c r="AK621" s="28">
        <v>249866750.214807</v>
      </c>
      <c r="AL621" s="28">
        <v>0</v>
      </c>
      <c r="AM621" s="28">
        <v>103493129.380013</v>
      </c>
      <c r="AN621" s="28">
        <v>9132262.0421651397</v>
      </c>
      <c r="AO621" s="28">
        <v>39617773.824000001</v>
      </c>
      <c r="AP621" s="28">
        <v>0</v>
      </c>
      <c r="AQ621" s="28">
        <v>1715539.87968</v>
      </c>
      <c r="AR621" s="28">
        <v>17223545.756266002</v>
      </c>
      <c r="AS621" s="28">
        <v>23478357.130759299</v>
      </c>
      <c r="AT621" s="28">
        <v>97665292.041906506</v>
      </c>
      <c r="AU621" s="28">
        <v>0</v>
      </c>
      <c r="AV621" s="28">
        <v>2.043464403068E-4</v>
      </c>
      <c r="AW621" s="28">
        <v>7.3017226578653005E-2</v>
      </c>
      <c r="AX621" s="28">
        <v>0</v>
      </c>
      <c r="AY621" s="28">
        <v>0</v>
      </c>
      <c r="AZ621" s="28">
        <v>0</v>
      </c>
      <c r="BA621" s="28">
        <v>0</v>
      </c>
      <c r="BB621" s="28">
        <v>1.5108492734315E-3</v>
      </c>
      <c r="BC621" s="28">
        <v>0</v>
      </c>
      <c r="BD621" s="28">
        <v>0.42640489981922203</v>
      </c>
      <c r="BE621" s="28">
        <v>0</v>
      </c>
      <c r="BF621" s="28">
        <v>0.17661404499528099</v>
      </c>
      <c r="BG621" s="28">
        <v>1.5584471634840001E-2</v>
      </c>
      <c r="BH621" s="28">
        <v>6.7608886992608794E-2</v>
      </c>
      <c r="BI621" s="28">
        <v>0</v>
      </c>
      <c r="BJ621" s="28">
        <v>2.9276188604603999E-3</v>
      </c>
      <c r="BK621" s="28">
        <v>2.9392483379315999E-2</v>
      </c>
      <c r="BL621" s="28">
        <v>4.0066501491914298E-2</v>
      </c>
      <c r="BM621" s="28">
        <v>0.166668670533965</v>
      </c>
      <c r="BN621" s="28">
        <v>86.814293774063998</v>
      </c>
      <c r="BO621" s="28">
        <v>585984706.83789003</v>
      </c>
    </row>
    <row r="622" spans="1:67" hidden="1" x14ac:dyDescent="0.25">
      <c r="A622" s="28" t="s">
        <v>189</v>
      </c>
      <c r="B622" s="28" t="s">
        <v>382</v>
      </c>
      <c r="C622" s="28">
        <v>2046</v>
      </c>
      <c r="D622" s="28">
        <v>0</v>
      </c>
      <c r="E622" s="28">
        <v>0</v>
      </c>
      <c r="F622" s="28">
        <v>385.74608416624898</v>
      </c>
      <c r="G622" s="28">
        <v>10.555114730562501</v>
      </c>
      <c r="H622" s="28">
        <v>0</v>
      </c>
      <c r="I622" s="28">
        <v>0</v>
      </c>
      <c r="J622" s="28">
        <v>3</v>
      </c>
      <c r="K622" s="28">
        <v>2179.1</v>
      </c>
      <c r="L622" s="28">
        <v>0</v>
      </c>
      <c r="M622" s="28">
        <v>0</v>
      </c>
      <c r="N622" s="28">
        <v>42</v>
      </c>
      <c r="O622" s="28">
        <v>0</v>
      </c>
      <c r="P622" s="28">
        <v>267.03699999999998</v>
      </c>
      <c r="Q622" s="28">
        <v>750.09190712366205</v>
      </c>
      <c r="R622" s="28">
        <v>0</v>
      </c>
      <c r="S622" s="28">
        <v>2732.5000430492701</v>
      </c>
      <c r="T622" s="28">
        <v>521.20000000000005</v>
      </c>
      <c r="U622" s="28">
        <v>0</v>
      </c>
      <c r="V622" s="28">
        <v>0</v>
      </c>
      <c r="W622" s="28">
        <v>31.2</v>
      </c>
      <c r="X622" s="28">
        <v>1122.68801530271</v>
      </c>
      <c r="Y622" s="28">
        <v>488.53883981849299</v>
      </c>
      <c r="Z622" s="28">
        <v>971.90909090908997</v>
      </c>
      <c r="AA622" s="28">
        <v>1905.6984309439599</v>
      </c>
      <c r="AB622" s="28">
        <v>0</v>
      </c>
      <c r="AC622" s="28">
        <v>1576.8</v>
      </c>
      <c r="AD622" s="28">
        <v>15454449.1516799</v>
      </c>
      <c r="AE622" s="28">
        <v>0</v>
      </c>
      <c r="AF622" s="28">
        <v>0</v>
      </c>
      <c r="AG622" s="28">
        <v>275940</v>
      </c>
      <c r="AH622" s="28">
        <v>0</v>
      </c>
      <c r="AI622" s="28">
        <v>751993.02624551998</v>
      </c>
      <c r="AJ622" s="28">
        <v>0</v>
      </c>
      <c r="AK622" s="28">
        <v>2646746.6096990998</v>
      </c>
      <c r="AL622" s="28">
        <v>0</v>
      </c>
      <c r="AM622" s="28">
        <v>8651224.3438912295</v>
      </c>
      <c r="AN622" s="28">
        <v>196621.82595999999</v>
      </c>
      <c r="AO622" s="28">
        <v>0</v>
      </c>
      <c r="AP622" s="28">
        <v>0</v>
      </c>
      <c r="AQ622" s="28">
        <v>103953.29664</v>
      </c>
      <c r="AR622" s="28">
        <v>1354671.5623111301</v>
      </c>
      <c r="AS622" s="28">
        <v>1634203.8589379999</v>
      </c>
      <c r="AT622" s="28">
        <v>5043733.8638180299</v>
      </c>
      <c r="AU622" s="28">
        <v>0</v>
      </c>
      <c r="AV622" s="29">
        <v>4.3660390638421803E-5</v>
      </c>
      <c r="AW622" s="28">
        <v>0.427921922288162</v>
      </c>
      <c r="AX622" s="28">
        <v>0</v>
      </c>
      <c r="AY622" s="28">
        <v>0</v>
      </c>
      <c r="AZ622" s="28">
        <v>7.6405683617237997E-3</v>
      </c>
      <c r="BA622" s="28">
        <v>0</v>
      </c>
      <c r="BB622" s="28">
        <v>2.0822113954368501E-2</v>
      </c>
      <c r="BC622" s="28">
        <v>0</v>
      </c>
      <c r="BD622" s="28">
        <v>7.3286397070256998E-2</v>
      </c>
      <c r="BE622" s="28">
        <v>0</v>
      </c>
      <c r="BF622" s="28">
        <v>0.239545810727369</v>
      </c>
      <c r="BG622" s="28">
        <v>5.4443085549552E-3</v>
      </c>
      <c r="BH622" s="28">
        <v>0</v>
      </c>
      <c r="BI622" s="28">
        <v>0</v>
      </c>
      <c r="BJ622" s="28">
        <v>2.8783875820992001E-3</v>
      </c>
      <c r="BK622" s="28">
        <v>3.75098234381437E-2</v>
      </c>
      <c r="BL622" s="28">
        <v>4.5249859756500102E-2</v>
      </c>
      <c r="BM622" s="28">
        <v>0.13965714787578101</v>
      </c>
      <c r="BN622" s="28">
        <v>19.540707985191101</v>
      </c>
      <c r="BO622" s="28">
        <v>36115114.339183003</v>
      </c>
    </row>
    <row r="623" spans="1:67" hidden="1" x14ac:dyDescent="0.25">
      <c r="A623" s="28" t="s">
        <v>191</v>
      </c>
      <c r="B623" s="28" t="s">
        <v>382</v>
      </c>
      <c r="C623" s="28">
        <v>2046</v>
      </c>
      <c r="D623" s="28">
        <v>0</v>
      </c>
      <c r="E623" s="28">
        <v>918.85228358816801</v>
      </c>
      <c r="F623" s="28">
        <v>2450.5211289275999</v>
      </c>
      <c r="G623" s="28">
        <v>425.536367825095</v>
      </c>
      <c r="H623" s="28">
        <v>14.160658706275401</v>
      </c>
      <c r="I623" s="28">
        <v>0</v>
      </c>
      <c r="J623" s="28">
        <v>0</v>
      </c>
      <c r="K623" s="28">
        <v>0</v>
      </c>
      <c r="L623" s="28">
        <v>0</v>
      </c>
      <c r="M623" s="28">
        <v>0</v>
      </c>
      <c r="N623" s="28">
        <v>0</v>
      </c>
      <c r="O623" s="28">
        <v>0</v>
      </c>
      <c r="P623" s="28">
        <v>861</v>
      </c>
      <c r="Q623" s="28">
        <v>2454.4199576814399</v>
      </c>
      <c r="R623" s="28">
        <v>0</v>
      </c>
      <c r="S623" s="28">
        <v>0</v>
      </c>
      <c r="T623" s="28">
        <v>330</v>
      </c>
      <c r="U623" s="28">
        <v>3568</v>
      </c>
      <c r="V623" s="28">
        <v>5200</v>
      </c>
      <c r="W623" s="28">
        <v>151.95442976413099</v>
      </c>
      <c r="X623" s="28">
        <v>3504.2833150016099</v>
      </c>
      <c r="Y623" s="28">
        <v>26.207253510775299</v>
      </c>
      <c r="Z623" s="28">
        <v>4835.5454545454604</v>
      </c>
      <c r="AA623" s="28">
        <v>16983.108332145701</v>
      </c>
      <c r="AB623" s="28">
        <v>0</v>
      </c>
      <c r="AC623" s="28">
        <v>0</v>
      </c>
      <c r="AD623" s="28">
        <v>0</v>
      </c>
      <c r="AE623" s="28">
        <v>0</v>
      </c>
      <c r="AF623" s="28">
        <v>0</v>
      </c>
      <c r="AG623" s="28">
        <v>0</v>
      </c>
      <c r="AH623" s="28">
        <v>0</v>
      </c>
      <c r="AI623" s="28">
        <v>1248676.26504</v>
      </c>
      <c r="AJ623" s="28">
        <v>0</v>
      </c>
      <c r="AK623" s="28">
        <v>7445439.7719644699</v>
      </c>
      <c r="AL623" s="28">
        <v>0</v>
      </c>
      <c r="AM623" s="28">
        <v>0</v>
      </c>
      <c r="AN623" s="28">
        <v>0</v>
      </c>
      <c r="AO623" s="28">
        <v>28499237.299199998</v>
      </c>
      <c r="AP623" s="28">
        <v>17445147.540569901</v>
      </c>
      <c r="AQ623" s="28">
        <v>278806.58799334802</v>
      </c>
      <c r="AR623" s="28">
        <v>40683.2875992314</v>
      </c>
      <c r="AS623" s="28">
        <v>7029834.6501420001</v>
      </c>
      <c r="AT623" s="28">
        <v>37422588.966139801</v>
      </c>
      <c r="AU623" s="28">
        <v>0</v>
      </c>
      <c r="AV623" s="28">
        <v>0</v>
      </c>
      <c r="AW623" s="28">
        <v>0</v>
      </c>
      <c r="AX623" s="28">
        <v>0</v>
      </c>
      <c r="AY623" s="28">
        <v>0</v>
      </c>
      <c r="AZ623" s="28">
        <v>0</v>
      </c>
      <c r="BA623" s="28">
        <v>0</v>
      </c>
      <c r="BB623" s="28">
        <v>1.2560819436980401E-2</v>
      </c>
      <c r="BC623" s="28">
        <v>0</v>
      </c>
      <c r="BD623" s="28">
        <v>7.4895973618560305E-2</v>
      </c>
      <c r="BE623" s="28">
        <v>0</v>
      </c>
      <c r="BF623" s="28">
        <v>0</v>
      </c>
      <c r="BG623" s="28">
        <v>0</v>
      </c>
      <c r="BH623" s="28">
        <v>0.28668261248277999</v>
      </c>
      <c r="BI623" s="28">
        <v>0.17548611633261199</v>
      </c>
      <c r="BJ623" s="28">
        <v>2.8046014068449001E-3</v>
      </c>
      <c r="BK623" s="28">
        <v>4.092457300133E-4</v>
      </c>
      <c r="BL623" s="28">
        <v>7.0715273593699099E-2</v>
      </c>
      <c r="BM623" s="28">
        <v>0.37644535739850798</v>
      </c>
      <c r="BN623" s="28">
        <v>6.7048659562559997E-3</v>
      </c>
      <c r="BO623" s="28">
        <v>99410414.368648797</v>
      </c>
    </row>
    <row r="624" spans="1:67" hidden="1" x14ac:dyDescent="0.25">
      <c r="A624" s="28" t="s">
        <v>190</v>
      </c>
      <c r="B624" s="28" t="s">
        <v>382</v>
      </c>
      <c r="C624" s="28">
        <v>2046</v>
      </c>
      <c r="D624" s="28">
        <v>0</v>
      </c>
      <c r="E624" s="28">
        <v>0</v>
      </c>
      <c r="F624" s="28">
        <v>0.21499128413713001</v>
      </c>
      <c r="G624" s="28">
        <v>209.02036880875201</v>
      </c>
      <c r="H624" s="28">
        <v>33.223498291534703</v>
      </c>
      <c r="I624" s="28">
        <v>0</v>
      </c>
      <c r="J624" s="28">
        <v>0</v>
      </c>
      <c r="K624" s="28">
        <v>0</v>
      </c>
      <c r="L624" s="28">
        <v>0</v>
      </c>
      <c r="M624" s="28">
        <v>0</v>
      </c>
      <c r="N624" s="28">
        <v>0</v>
      </c>
      <c r="O624" s="28">
        <v>0</v>
      </c>
      <c r="P624" s="28">
        <v>282</v>
      </c>
      <c r="Q624" s="28">
        <v>731.84289999999999</v>
      </c>
      <c r="R624" s="28">
        <v>0</v>
      </c>
      <c r="S624" s="28">
        <v>0</v>
      </c>
      <c r="T624" s="28">
        <v>0</v>
      </c>
      <c r="U624" s="28">
        <v>0</v>
      </c>
      <c r="V624" s="28">
        <v>0</v>
      </c>
      <c r="W624" s="28">
        <v>16.3</v>
      </c>
      <c r="X624" s="28">
        <v>0</v>
      </c>
      <c r="Y624" s="28">
        <v>0</v>
      </c>
      <c r="Z624" s="28">
        <v>335.54545454545502</v>
      </c>
      <c r="AA624" s="28">
        <v>59</v>
      </c>
      <c r="AB624" s="28">
        <v>0</v>
      </c>
      <c r="AC624" s="28">
        <v>0</v>
      </c>
      <c r="AD624" s="28">
        <v>0</v>
      </c>
      <c r="AE624" s="28">
        <v>0</v>
      </c>
      <c r="AF624" s="28">
        <v>0</v>
      </c>
      <c r="AG624" s="28">
        <v>0</v>
      </c>
      <c r="AH624" s="28">
        <v>0</v>
      </c>
      <c r="AI624" s="28">
        <v>1340032.757856</v>
      </c>
      <c r="AJ624" s="28">
        <v>18978293.329999998</v>
      </c>
      <c r="AK624" s="28">
        <v>2915537.4022919899</v>
      </c>
      <c r="AL624" s="28">
        <v>0</v>
      </c>
      <c r="AM624" s="28">
        <v>0</v>
      </c>
      <c r="AN624" s="28">
        <v>0</v>
      </c>
      <c r="AO624" s="28">
        <v>0</v>
      </c>
      <c r="AP624" s="28">
        <v>0</v>
      </c>
      <c r="AQ624" s="28">
        <v>41649.666239999999</v>
      </c>
      <c r="AR624" s="28">
        <v>0</v>
      </c>
      <c r="AS624" s="28">
        <v>436386.69746699999</v>
      </c>
      <c r="AT624" s="28">
        <v>90645.453880329194</v>
      </c>
      <c r="AU624" s="28">
        <v>0</v>
      </c>
      <c r="AV624" s="28">
        <v>0</v>
      </c>
      <c r="AW624" s="28">
        <v>0</v>
      </c>
      <c r="AX624" s="28">
        <v>0</v>
      </c>
      <c r="AY624" s="28">
        <v>0</v>
      </c>
      <c r="AZ624" s="28">
        <v>0</v>
      </c>
      <c r="BA624" s="28">
        <v>0</v>
      </c>
      <c r="BB624" s="28">
        <v>5.6297876572910799E-2</v>
      </c>
      <c r="BC624" s="28">
        <v>0.79732201260982105</v>
      </c>
      <c r="BD624" s="28">
        <v>0.12248847190911499</v>
      </c>
      <c r="BE624" s="28">
        <v>0</v>
      </c>
      <c r="BF624" s="28">
        <v>0</v>
      </c>
      <c r="BG624" s="28">
        <v>0</v>
      </c>
      <c r="BH624" s="28">
        <v>0</v>
      </c>
      <c r="BI624" s="28">
        <v>0</v>
      </c>
      <c r="BJ624" s="28">
        <v>1.7497988430029E-3</v>
      </c>
      <c r="BK624" s="28">
        <v>0</v>
      </c>
      <c r="BL624" s="28">
        <v>1.8333614822494699E-2</v>
      </c>
      <c r="BM624" s="28">
        <v>3.8082252426538E-3</v>
      </c>
      <c r="BN624" s="29">
        <v>-5.45152854500906E-15</v>
      </c>
      <c r="BO624" s="28">
        <v>23802545.307735302</v>
      </c>
    </row>
    <row r="625" spans="1:67" hidden="1" x14ac:dyDescent="0.25">
      <c r="A625" s="28" t="s">
        <v>192</v>
      </c>
      <c r="B625" s="28" t="s">
        <v>382</v>
      </c>
      <c r="C625" s="28">
        <v>2046</v>
      </c>
      <c r="D625" s="28">
        <v>0</v>
      </c>
      <c r="E625" s="28">
        <v>0</v>
      </c>
      <c r="F625" s="28">
        <v>167.38906105980399</v>
      </c>
      <c r="G625" s="28">
        <v>41.234604089342803</v>
      </c>
      <c r="H625" s="28">
        <v>0</v>
      </c>
      <c r="I625" s="28">
        <v>0</v>
      </c>
      <c r="J625" s="28">
        <v>0</v>
      </c>
      <c r="K625" s="28">
        <v>0</v>
      </c>
      <c r="L625" s="28">
        <v>0</v>
      </c>
      <c r="M625" s="28">
        <v>0</v>
      </c>
      <c r="N625" s="28">
        <v>0</v>
      </c>
      <c r="O625" s="28">
        <v>0</v>
      </c>
      <c r="P625" s="28">
        <v>22505.279999999999</v>
      </c>
      <c r="Q625" s="28">
        <v>1659.7681</v>
      </c>
      <c r="R625" s="28">
        <v>0</v>
      </c>
      <c r="S625" s="28">
        <v>2635.6</v>
      </c>
      <c r="T625" s="28">
        <v>124.8</v>
      </c>
      <c r="U625" s="28">
        <v>1163</v>
      </c>
      <c r="V625" s="28">
        <v>0</v>
      </c>
      <c r="W625" s="28">
        <v>46.4</v>
      </c>
      <c r="X625" s="28">
        <v>314</v>
      </c>
      <c r="Y625" s="28">
        <v>0.31558020509731299</v>
      </c>
      <c r="Z625" s="28">
        <v>1143.54545454545</v>
      </c>
      <c r="AA625" s="28">
        <v>274.28869589145</v>
      </c>
      <c r="AB625" s="28">
        <v>0</v>
      </c>
      <c r="AC625" s="28">
        <v>0</v>
      </c>
      <c r="AD625" s="28">
        <v>0</v>
      </c>
      <c r="AE625" s="28">
        <v>0</v>
      </c>
      <c r="AF625" s="28">
        <v>0</v>
      </c>
      <c r="AG625" s="28">
        <v>0</v>
      </c>
      <c r="AH625" s="28">
        <v>0</v>
      </c>
      <c r="AI625" s="28">
        <v>89046171.996983498</v>
      </c>
      <c r="AJ625" s="28">
        <v>9937319.9616</v>
      </c>
      <c r="AK625" s="28">
        <v>5426737.82415294</v>
      </c>
      <c r="AL625" s="28">
        <v>0</v>
      </c>
      <c r="AM625" s="28">
        <v>4809963.5553864799</v>
      </c>
      <c r="AN625" s="28">
        <v>0</v>
      </c>
      <c r="AO625" s="28">
        <v>9289409.4671999998</v>
      </c>
      <c r="AP625" s="28">
        <v>0</v>
      </c>
      <c r="AQ625" s="28">
        <v>212367.52896</v>
      </c>
      <c r="AR625" s="28">
        <v>550.32027154547802</v>
      </c>
      <c r="AS625" s="28">
        <v>1428691.473951</v>
      </c>
      <c r="AT625" s="28">
        <v>468656.51651149098</v>
      </c>
      <c r="AU625" s="28">
        <v>0</v>
      </c>
      <c r="AV625" s="28">
        <v>0</v>
      </c>
      <c r="AW625" s="28">
        <v>0</v>
      </c>
      <c r="AX625" s="28">
        <v>0</v>
      </c>
      <c r="AY625" s="28">
        <v>0</v>
      </c>
      <c r="AZ625" s="28">
        <v>0</v>
      </c>
      <c r="BA625" s="28">
        <v>0</v>
      </c>
      <c r="BB625" s="28">
        <v>0.73823801167488801</v>
      </c>
      <c r="BC625" s="28">
        <v>8.2385431796857797E-2</v>
      </c>
      <c r="BD625" s="28">
        <v>4.4990413976687099E-2</v>
      </c>
      <c r="BE625" s="28">
        <v>0</v>
      </c>
      <c r="BF625" s="28">
        <v>3.9877041895495201E-2</v>
      </c>
      <c r="BG625" s="28">
        <v>0</v>
      </c>
      <c r="BH625" s="28">
        <v>7.7013924584337201E-2</v>
      </c>
      <c r="BI625" s="28">
        <v>0</v>
      </c>
      <c r="BJ625" s="28">
        <v>1.7606347225016001E-3</v>
      </c>
      <c r="BK625" s="29">
        <v>4.5624346778644302E-6</v>
      </c>
      <c r="BL625" s="28">
        <v>1.1844578260614899E-2</v>
      </c>
      <c r="BM625" s="28">
        <v>3.8854006539398001E-3</v>
      </c>
      <c r="BN625" s="28">
        <v>1.9627692278369</v>
      </c>
      <c r="BO625" s="28">
        <v>120619868.645017</v>
      </c>
    </row>
    <row r="626" spans="1:67" hidden="1" x14ac:dyDescent="0.25">
      <c r="A626" s="28" t="s">
        <v>194</v>
      </c>
      <c r="B626" s="28" t="s">
        <v>382</v>
      </c>
      <c r="C626" s="28">
        <v>2046</v>
      </c>
      <c r="D626" s="28">
        <v>0</v>
      </c>
      <c r="E626" s="28">
        <v>107.51698486814701</v>
      </c>
      <c r="F626" s="28">
        <v>313.17879928400498</v>
      </c>
      <c r="G626" s="28">
        <v>0.13265306122449</v>
      </c>
      <c r="H626" s="28">
        <v>0</v>
      </c>
      <c r="I626" s="28">
        <v>0</v>
      </c>
      <c r="J626" s="28">
        <v>59.7</v>
      </c>
      <c r="K626" s="28">
        <v>3986.7</v>
      </c>
      <c r="L626" s="28">
        <v>0</v>
      </c>
      <c r="M626" s="28">
        <v>0</v>
      </c>
      <c r="N626" s="28">
        <v>0</v>
      </c>
      <c r="O626" s="28">
        <v>0</v>
      </c>
      <c r="P626" s="28">
        <v>337.20499999999998</v>
      </c>
      <c r="Q626" s="28">
        <v>3874.9270000000001</v>
      </c>
      <c r="R626" s="28">
        <v>0</v>
      </c>
      <c r="S626" s="28">
        <v>4345.3331486653497</v>
      </c>
      <c r="T626" s="28">
        <v>2915.2524227520498</v>
      </c>
      <c r="U626" s="28">
        <v>1201.0999999999999</v>
      </c>
      <c r="V626" s="28">
        <v>0</v>
      </c>
      <c r="W626" s="28">
        <v>214.6</v>
      </c>
      <c r="X626" s="28">
        <v>0</v>
      </c>
      <c r="Y626" s="28">
        <v>1914.41534028149</v>
      </c>
      <c r="Z626" s="28">
        <v>1866.8181818181799</v>
      </c>
      <c r="AA626" s="28">
        <v>3717.4563075389001</v>
      </c>
      <c r="AB626" s="28">
        <v>0</v>
      </c>
      <c r="AC626" s="28">
        <v>38287.611199999301</v>
      </c>
      <c r="AD626" s="28">
        <v>15034449.1257871</v>
      </c>
      <c r="AE626" s="28">
        <v>0</v>
      </c>
      <c r="AF626" s="28">
        <v>0</v>
      </c>
      <c r="AG626" s="28">
        <v>0</v>
      </c>
      <c r="AH626" s="28">
        <v>0</v>
      </c>
      <c r="AI626" s="28">
        <v>1883347.3204548</v>
      </c>
      <c r="AJ626" s="28">
        <v>0</v>
      </c>
      <c r="AK626" s="28">
        <v>15023495.297322599</v>
      </c>
      <c r="AL626" s="28">
        <v>0</v>
      </c>
      <c r="AM626" s="28">
        <v>12245680.8790193</v>
      </c>
      <c r="AN626" s="28">
        <v>2983824.1229425902</v>
      </c>
      <c r="AO626" s="28">
        <v>9593731.4798399992</v>
      </c>
      <c r="AP626" s="28">
        <v>0</v>
      </c>
      <c r="AQ626" s="28">
        <v>261174.70655999999</v>
      </c>
      <c r="AR626" s="28">
        <v>4527707.4933251496</v>
      </c>
      <c r="AS626" s="28">
        <v>2528068.9608780001</v>
      </c>
      <c r="AT626" s="28">
        <v>7564152.5012456896</v>
      </c>
      <c r="AU626" s="28">
        <v>0</v>
      </c>
      <c r="AV626" s="28">
        <v>5.3411715581139999E-4</v>
      </c>
      <c r="AW626" s="28">
        <v>0.20973252063994499</v>
      </c>
      <c r="AX626" s="28">
        <v>0</v>
      </c>
      <c r="AY626" s="28">
        <v>0</v>
      </c>
      <c r="AZ626" s="28">
        <v>0</v>
      </c>
      <c r="BA626" s="28">
        <v>0</v>
      </c>
      <c r="BB626" s="28">
        <v>2.6272940062829899E-2</v>
      </c>
      <c r="BC626" s="28">
        <v>0</v>
      </c>
      <c r="BD626" s="28">
        <v>0.20957971330824299</v>
      </c>
      <c r="BE626" s="28">
        <v>0</v>
      </c>
      <c r="BF626" s="28">
        <v>0.17082884089872699</v>
      </c>
      <c r="BG626" s="28">
        <v>4.1624734582236297E-2</v>
      </c>
      <c r="BH626" s="28">
        <v>0.133833801875616</v>
      </c>
      <c r="BI626" s="28">
        <v>0</v>
      </c>
      <c r="BJ626" s="28">
        <v>3.6434211241084002E-3</v>
      </c>
      <c r="BK626" s="28">
        <v>6.3162108391898703E-2</v>
      </c>
      <c r="BL626" s="28">
        <v>3.5266890797290201E-2</v>
      </c>
      <c r="BM626" s="28">
        <v>0.105520911163291</v>
      </c>
      <c r="BN626" s="28">
        <v>20.8038001509216</v>
      </c>
      <c r="BO626" s="28">
        <v>71683919.4985753</v>
      </c>
    </row>
    <row r="627" spans="1:67" hidden="1" x14ac:dyDescent="0.25">
      <c r="A627" s="28" t="s">
        <v>193</v>
      </c>
      <c r="B627" s="28" t="s">
        <v>382</v>
      </c>
      <c r="C627" s="28">
        <v>2046</v>
      </c>
      <c r="D627" s="28">
        <v>0</v>
      </c>
      <c r="E627" s="28">
        <v>0</v>
      </c>
      <c r="F627" s="28">
        <v>0.101286189700558</v>
      </c>
      <c r="G627" s="28">
        <v>18.5881586968272</v>
      </c>
      <c r="H627" s="28">
        <v>0</v>
      </c>
      <c r="I627" s="28">
        <v>0</v>
      </c>
      <c r="J627" s="28">
        <v>0</v>
      </c>
      <c r="K627" s="28">
        <v>6063</v>
      </c>
      <c r="L627" s="28">
        <v>0</v>
      </c>
      <c r="M627" s="28">
        <v>0</v>
      </c>
      <c r="N627" s="28">
        <v>0</v>
      </c>
      <c r="O627" s="28">
        <v>0</v>
      </c>
      <c r="P627" s="28">
        <v>246</v>
      </c>
      <c r="Q627" s="28">
        <v>1883.2521999999999</v>
      </c>
      <c r="R627" s="28">
        <v>0</v>
      </c>
      <c r="S627" s="28">
        <v>0</v>
      </c>
      <c r="T627" s="28">
        <v>1844.84709954966</v>
      </c>
      <c r="U627" s="28">
        <v>0</v>
      </c>
      <c r="V627" s="28">
        <v>0</v>
      </c>
      <c r="W627" s="28">
        <v>5.4</v>
      </c>
      <c r="X627" s="28">
        <v>0</v>
      </c>
      <c r="Y627" s="28">
        <v>0.44051609489163801</v>
      </c>
      <c r="Z627" s="28">
        <v>516.63636363636294</v>
      </c>
      <c r="AA627" s="28">
        <v>1407.39447181428</v>
      </c>
      <c r="AB627" s="28">
        <v>0</v>
      </c>
      <c r="AC627" s="28">
        <v>0</v>
      </c>
      <c r="AD627" s="28">
        <v>0</v>
      </c>
      <c r="AE627" s="28">
        <v>0</v>
      </c>
      <c r="AF627" s="28">
        <v>0</v>
      </c>
      <c r="AG627" s="28">
        <v>0</v>
      </c>
      <c r="AH627" s="28">
        <v>0</v>
      </c>
      <c r="AI627" s="28">
        <v>1991034.5915999999</v>
      </c>
      <c r="AJ627" s="28">
        <v>0</v>
      </c>
      <c r="AK627" s="28">
        <v>7070094.3181319498</v>
      </c>
      <c r="AL627" s="28">
        <v>0</v>
      </c>
      <c r="AM627" s="28">
        <v>0</v>
      </c>
      <c r="AN627" s="28">
        <v>758229.23073942203</v>
      </c>
      <c r="AO627" s="28">
        <v>0</v>
      </c>
      <c r="AP627" s="28">
        <v>0</v>
      </c>
      <c r="AQ627" s="28">
        <v>24715.186559999998</v>
      </c>
      <c r="AR627" s="28">
        <v>1013.56512511926</v>
      </c>
      <c r="AS627" s="28">
        <v>699480.902657</v>
      </c>
      <c r="AT627" s="28">
        <v>2583738.675055</v>
      </c>
      <c r="AU627" s="28">
        <v>0</v>
      </c>
      <c r="AV627" s="28">
        <v>0</v>
      </c>
      <c r="AW627" s="28">
        <v>0</v>
      </c>
      <c r="AX627" s="28">
        <v>0</v>
      </c>
      <c r="AY627" s="28">
        <v>0</v>
      </c>
      <c r="AZ627" s="28">
        <v>0</v>
      </c>
      <c r="BA627" s="28">
        <v>0</v>
      </c>
      <c r="BB627" s="28">
        <v>0.151659667312744</v>
      </c>
      <c r="BC627" s="28">
        <v>0</v>
      </c>
      <c r="BD627" s="28">
        <v>0.53853818345564297</v>
      </c>
      <c r="BE627" s="28">
        <v>0</v>
      </c>
      <c r="BF627" s="28">
        <v>0</v>
      </c>
      <c r="BG627" s="28">
        <v>5.7755296349889101E-2</v>
      </c>
      <c r="BH627" s="28">
        <v>0</v>
      </c>
      <c r="BI627" s="28">
        <v>0</v>
      </c>
      <c r="BJ627" s="28">
        <v>1.8825875688326E-3</v>
      </c>
      <c r="BK627" s="29">
        <v>7.7204560043258406E-5</v>
      </c>
      <c r="BL627" s="28">
        <v>5.3280360590485701E-2</v>
      </c>
      <c r="BM627" s="28">
        <v>0.19680670016236099</v>
      </c>
      <c r="BN627" s="28">
        <v>0.450449423588477</v>
      </c>
      <c r="BO627" s="28">
        <v>13128306.469868399</v>
      </c>
    </row>
    <row r="628" spans="1:67" hidden="1" x14ac:dyDescent="0.25">
      <c r="A628" s="28" t="s">
        <v>195</v>
      </c>
      <c r="B628" s="28" t="s">
        <v>382</v>
      </c>
      <c r="C628" s="28">
        <v>2046</v>
      </c>
      <c r="D628" s="28">
        <v>0</v>
      </c>
      <c r="E628" s="28">
        <v>100.7886</v>
      </c>
      <c r="F628" s="28">
        <v>302.12239594467701</v>
      </c>
      <c r="G628" s="28">
        <v>694.58263179166704</v>
      </c>
      <c r="H628" s="28">
        <v>57.595725882927198</v>
      </c>
      <c r="I628" s="28">
        <v>0</v>
      </c>
      <c r="J628" s="28">
        <v>0</v>
      </c>
      <c r="K628" s="28">
        <v>2572</v>
      </c>
      <c r="L628" s="28">
        <v>0</v>
      </c>
      <c r="M628" s="28">
        <v>0</v>
      </c>
      <c r="N628" s="28">
        <v>0</v>
      </c>
      <c r="O628" s="28">
        <v>0</v>
      </c>
      <c r="P628" s="28">
        <v>308.3</v>
      </c>
      <c r="Q628" s="28">
        <v>10613.051920780799</v>
      </c>
      <c r="R628" s="28">
        <v>0</v>
      </c>
      <c r="S628" s="28">
        <v>94</v>
      </c>
      <c r="T628" s="28">
        <v>150</v>
      </c>
      <c r="U628" s="28">
        <v>0</v>
      </c>
      <c r="V628" s="28">
        <v>0</v>
      </c>
      <c r="W628" s="28">
        <v>0</v>
      </c>
      <c r="X628" s="28">
        <v>0</v>
      </c>
      <c r="Y628" s="28">
        <v>0</v>
      </c>
      <c r="Z628" s="28">
        <v>120.09090909090899</v>
      </c>
      <c r="AA628" s="28">
        <v>92</v>
      </c>
      <c r="AB628" s="28">
        <v>0</v>
      </c>
      <c r="AC628" s="28">
        <v>0</v>
      </c>
      <c r="AD628" s="28">
        <v>17239532.176395901</v>
      </c>
      <c r="AE628" s="28">
        <v>0</v>
      </c>
      <c r="AF628" s="28">
        <v>0</v>
      </c>
      <c r="AG628" s="28">
        <v>0</v>
      </c>
      <c r="AH628" s="28">
        <v>0</v>
      </c>
      <c r="AI628" s="28">
        <v>893051.88866399997</v>
      </c>
      <c r="AJ628" s="28">
        <v>0</v>
      </c>
      <c r="AK628" s="28">
        <v>44404431.988909103</v>
      </c>
      <c r="AL628" s="28">
        <v>0</v>
      </c>
      <c r="AM628" s="28">
        <v>148082.99400000001</v>
      </c>
      <c r="AN628" s="28">
        <v>99647.674799999993</v>
      </c>
      <c r="AO628" s="28">
        <v>0</v>
      </c>
      <c r="AP628" s="28">
        <v>0</v>
      </c>
      <c r="AQ628" s="28">
        <v>0</v>
      </c>
      <c r="AR628" s="28">
        <v>0</v>
      </c>
      <c r="AS628" s="28">
        <v>193878.958296</v>
      </c>
      <c r="AT628" s="28">
        <v>176811.62311201001</v>
      </c>
      <c r="AU628" s="28">
        <v>0</v>
      </c>
      <c r="AV628" s="28">
        <v>0</v>
      </c>
      <c r="AW628" s="28">
        <v>0.27296988054036803</v>
      </c>
      <c r="AX628" s="28">
        <v>0</v>
      </c>
      <c r="AY628" s="28">
        <v>0</v>
      </c>
      <c r="AZ628" s="28">
        <v>0</v>
      </c>
      <c r="BA628" s="28">
        <v>0</v>
      </c>
      <c r="BB628" s="28">
        <v>1.4140538436346601E-2</v>
      </c>
      <c r="BC628" s="28">
        <v>0</v>
      </c>
      <c r="BD628" s="28">
        <v>0.70309753022598698</v>
      </c>
      <c r="BE628" s="28">
        <v>0</v>
      </c>
      <c r="BF628" s="28">
        <v>2.3447386372575001E-3</v>
      </c>
      <c r="BG628" s="28">
        <v>1.5778162428052001E-3</v>
      </c>
      <c r="BH628" s="28">
        <v>0</v>
      </c>
      <c r="BI628" s="28">
        <v>0</v>
      </c>
      <c r="BJ628" s="28">
        <v>0</v>
      </c>
      <c r="BK628" s="28">
        <v>0</v>
      </c>
      <c r="BL628" s="28">
        <v>3.0698696196530999E-3</v>
      </c>
      <c r="BM628" s="28">
        <v>2.7996262975810999E-3</v>
      </c>
      <c r="BN628" s="28">
        <v>17.985386541591701</v>
      </c>
      <c r="BO628" s="28">
        <v>63155437.304177098</v>
      </c>
    </row>
    <row r="629" spans="1:67" hidden="1" x14ac:dyDescent="0.25">
      <c r="A629" s="28" t="s">
        <v>146</v>
      </c>
      <c r="B629" s="28" t="s">
        <v>382</v>
      </c>
      <c r="C629" s="28">
        <v>2048</v>
      </c>
      <c r="D629" s="28">
        <v>0</v>
      </c>
      <c r="E629" s="28">
        <v>0</v>
      </c>
      <c r="F629" s="28">
        <v>229.24509988016399</v>
      </c>
      <c r="G629" s="28">
        <v>481.94629894429602</v>
      </c>
      <c r="H629" s="28">
        <v>140.05513918832199</v>
      </c>
      <c r="I629" s="28">
        <v>0</v>
      </c>
      <c r="J629" s="28">
        <v>0</v>
      </c>
      <c r="K629" s="28">
        <v>3555.6</v>
      </c>
      <c r="L629" s="28">
        <v>0</v>
      </c>
      <c r="M629" s="28">
        <v>0</v>
      </c>
      <c r="N629" s="28">
        <v>0</v>
      </c>
      <c r="O629" s="28">
        <v>0</v>
      </c>
      <c r="P629" s="28">
        <v>3153</v>
      </c>
      <c r="Q629" s="28">
        <v>0</v>
      </c>
      <c r="R629" s="28">
        <v>0</v>
      </c>
      <c r="S629" s="28">
        <v>10266.317407983701</v>
      </c>
      <c r="T629" s="28">
        <v>2129.5176251507501</v>
      </c>
      <c r="U629" s="28">
        <v>5525.4</v>
      </c>
      <c r="V629" s="28">
        <v>0</v>
      </c>
      <c r="W629" s="28">
        <v>13.5</v>
      </c>
      <c r="X629" s="28">
        <v>0</v>
      </c>
      <c r="Y629" s="28">
        <v>3554.8147024854202</v>
      </c>
      <c r="Z629" s="28">
        <v>1215.72727272727</v>
      </c>
      <c r="AA629" s="28">
        <v>632.97528209341601</v>
      </c>
      <c r="AB629" s="28">
        <v>0</v>
      </c>
      <c r="AC629" s="28">
        <v>0</v>
      </c>
      <c r="AD629" s="28">
        <v>25216758.93888</v>
      </c>
      <c r="AE629" s="28">
        <v>0</v>
      </c>
      <c r="AF629" s="28">
        <v>0</v>
      </c>
      <c r="AG629" s="28">
        <v>0</v>
      </c>
      <c r="AH629" s="28">
        <v>0</v>
      </c>
      <c r="AI629" s="28">
        <v>8544680.9464079998</v>
      </c>
      <c r="AJ629" s="28">
        <v>0</v>
      </c>
      <c r="AK629" s="28">
        <v>0</v>
      </c>
      <c r="AL629" s="28">
        <v>0</v>
      </c>
      <c r="AM629" s="28">
        <v>9495740.7498942204</v>
      </c>
      <c r="AN629" s="28">
        <v>4551429.1831792397</v>
      </c>
      <c r="AO629" s="28">
        <v>44133880.541759998</v>
      </c>
      <c r="AP629" s="28">
        <v>0</v>
      </c>
      <c r="AQ629" s="28">
        <v>41661.695959999997</v>
      </c>
      <c r="AR629" s="28">
        <v>8227805.1710019801</v>
      </c>
      <c r="AS629" s="28">
        <v>1839451.8339209999</v>
      </c>
      <c r="AT629" s="28">
        <v>1366435.7003315899</v>
      </c>
      <c r="AU629" s="28">
        <v>0</v>
      </c>
      <c r="AV629" s="28">
        <v>0</v>
      </c>
      <c r="AW629" s="28">
        <v>0.24383373098786101</v>
      </c>
      <c r="AX629" s="28">
        <v>0</v>
      </c>
      <c r="AY629" s="28">
        <v>0</v>
      </c>
      <c r="AZ629" s="28">
        <v>0</v>
      </c>
      <c r="BA629" s="28">
        <v>0</v>
      </c>
      <c r="BB629" s="28">
        <v>8.2622887434244105E-2</v>
      </c>
      <c r="BC629" s="28">
        <v>0</v>
      </c>
      <c r="BD629" s="28">
        <v>0</v>
      </c>
      <c r="BE629" s="28">
        <v>0</v>
      </c>
      <c r="BF629" s="28">
        <v>9.1819170780518003E-2</v>
      </c>
      <c r="BG629" s="28">
        <v>4.4010095101893298E-2</v>
      </c>
      <c r="BH629" s="28">
        <v>0.42675304869880598</v>
      </c>
      <c r="BI629" s="28">
        <v>0</v>
      </c>
      <c r="BJ629" s="28">
        <v>4.02848232393E-4</v>
      </c>
      <c r="BK629" s="28">
        <v>7.95588536000707E-2</v>
      </c>
      <c r="BL629" s="28">
        <v>1.7786599964116599E-2</v>
      </c>
      <c r="BM629" s="28">
        <v>1.32127652000968E-2</v>
      </c>
      <c r="BN629" s="28">
        <v>32.151492127234803</v>
      </c>
      <c r="BO629" s="28">
        <v>103417844.761336</v>
      </c>
    </row>
    <row r="630" spans="1:67" hidden="1" x14ac:dyDescent="0.25">
      <c r="A630" s="28" t="s">
        <v>149</v>
      </c>
      <c r="B630" s="28" t="s">
        <v>382</v>
      </c>
      <c r="C630" s="28">
        <v>2048</v>
      </c>
      <c r="D630" s="28">
        <v>0</v>
      </c>
      <c r="E630" s="28">
        <v>0</v>
      </c>
      <c r="F630" s="28">
        <v>1.23280245425303</v>
      </c>
      <c r="G630" s="28">
        <v>42.580408439651698</v>
      </c>
      <c r="H630" s="28">
        <v>1.88799116928888</v>
      </c>
      <c r="I630" s="28">
        <v>0</v>
      </c>
      <c r="J630" s="28">
        <v>0</v>
      </c>
      <c r="K630" s="28">
        <v>3455.6</v>
      </c>
      <c r="L630" s="28">
        <v>0</v>
      </c>
      <c r="M630" s="28">
        <v>0</v>
      </c>
      <c r="N630" s="28">
        <v>0</v>
      </c>
      <c r="O630" s="28">
        <v>0</v>
      </c>
      <c r="P630" s="28">
        <v>1355</v>
      </c>
      <c r="Q630" s="28">
        <v>2.29896903933972</v>
      </c>
      <c r="R630" s="28">
        <v>0</v>
      </c>
      <c r="S630" s="28">
        <v>6569.4995213304501</v>
      </c>
      <c r="T630" s="28">
        <v>2370.85634647605</v>
      </c>
      <c r="U630" s="28">
        <v>1817.8</v>
      </c>
      <c r="V630" s="28">
        <v>0</v>
      </c>
      <c r="W630" s="28">
        <v>8.8000000000000007</v>
      </c>
      <c r="X630" s="28">
        <v>28</v>
      </c>
      <c r="Y630" s="28">
        <v>1161.2416986092501</v>
      </c>
      <c r="Z630" s="28">
        <v>862.27272727272702</v>
      </c>
      <c r="AA630" s="28">
        <v>1524.7179441344099</v>
      </c>
      <c r="AB630" s="28">
        <v>0</v>
      </c>
      <c r="AC630" s="28">
        <v>0</v>
      </c>
      <c r="AD630" s="28">
        <v>11289334.015805701</v>
      </c>
      <c r="AE630" s="28">
        <v>0</v>
      </c>
      <c r="AF630" s="28">
        <v>0</v>
      </c>
      <c r="AG630" s="28">
        <v>0</v>
      </c>
      <c r="AH630" s="28">
        <v>0</v>
      </c>
      <c r="AI630" s="28">
        <v>3068094.9574079998</v>
      </c>
      <c r="AJ630" s="28">
        <v>0</v>
      </c>
      <c r="AK630" s="28">
        <v>6990.9349986805801</v>
      </c>
      <c r="AL630" s="28">
        <v>0</v>
      </c>
      <c r="AM630" s="28">
        <v>9121371.4067066703</v>
      </c>
      <c r="AN630" s="28">
        <v>2213732.8325563599</v>
      </c>
      <c r="AO630" s="28">
        <v>14519594.60832</v>
      </c>
      <c r="AP630" s="28">
        <v>0</v>
      </c>
      <c r="AQ630" s="28">
        <v>40276.600319999998</v>
      </c>
      <c r="AR630" s="28">
        <v>2825538.9847642598</v>
      </c>
      <c r="AS630" s="28">
        <v>1269867.4100202799</v>
      </c>
      <c r="AT630" s="28">
        <v>3442800.7951554302</v>
      </c>
      <c r="AU630" s="28">
        <v>0</v>
      </c>
      <c r="AV630" s="28">
        <v>0</v>
      </c>
      <c r="AW630" s="28">
        <v>0.23619038224621899</v>
      </c>
      <c r="AX630" s="28">
        <v>0</v>
      </c>
      <c r="AY630" s="28">
        <v>0</v>
      </c>
      <c r="AZ630" s="28">
        <v>0</v>
      </c>
      <c r="BA630" s="28">
        <v>0</v>
      </c>
      <c r="BB630" s="28">
        <v>6.4189306450082598E-2</v>
      </c>
      <c r="BC630" s="28">
        <v>0</v>
      </c>
      <c r="BD630" s="28">
        <v>1.462612061336E-4</v>
      </c>
      <c r="BE630" s="28">
        <v>0</v>
      </c>
      <c r="BF630" s="28">
        <v>0.19083324101700999</v>
      </c>
      <c r="BG630" s="28">
        <v>4.6314725313331702E-2</v>
      </c>
      <c r="BH630" s="28">
        <v>0.303772445371703</v>
      </c>
      <c r="BI630" s="28">
        <v>0</v>
      </c>
      <c r="BJ630" s="28">
        <v>8.4264896510629999E-4</v>
      </c>
      <c r="BK630" s="28">
        <v>5.9114659193245302E-2</v>
      </c>
      <c r="BL630" s="28">
        <v>2.6567596330730098E-2</v>
      </c>
      <c r="BM630" s="28">
        <v>7.2028733906436396E-2</v>
      </c>
      <c r="BN630" s="28">
        <v>15.0492133658367</v>
      </c>
      <c r="BO630" s="28">
        <v>47797602.546055399</v>
      </c>
    </row>
    <row r="631" spans="1:67" hidden="1" x14ac:dyDescent="0.25">
      <c r="A631" s="28" t="s">
        <v>148</v>
      </c>
      <c r="B631" s="28" t="s">
        <v>382</v>
      </c>
      <c r="C631" s="28">
        <v>2048</v>
      </c>
      <c r="D631" s="28">
        <v>0</v>
      </c>
      <c r="E631" s="28">
        <v>96.205411996467504</v>
      </c>
      <c r="F631" s="28">
        <v>651.25147597272201</v>
      </c>
      <c r="G631" s="28">
        <v>3447.3097336584701</v>
      </c>
      <c r="H631" s="28">
        <v>592.06819035752005</v>
      </c>
      <c r="I631" s="28">
        <v>0</v>
      </c>
      <c r="J631" s="28">
        <v>25.9</v>
      </c>
      <c r="K631" s="28">
        <v>996</v>
      </c>
      <c r="L631" s="28">
        <v>0</v>
      </c>
      <c r="M631" s="28">
        <v>0</v>
      </c>
      <c r="N631" s="28">
        <v>0</v>
      </c>
      <c r="O631" s="28">
        <v>0</v>
      </c>
      <c r="P631" s="28">
        <v>2589</v>
      </c>
      <c r="Q631" s="28">
        <v>933.26693776068498</v>
      </c>
      <c r="R631" s="28">
        <v>0</v>
      </c>
      <c r="S631" s="28">
        <v>10753.3691749809</v>
      </c>
      <c r="T631" s="28">
        <v>2299.1082435181202</v>
      </c>
      <c r="U631" s="28">
        <v>3937</v>
      </c>
      <c r="V631" s="28">
        <v>0</v>
      </c>
      <c r="W631" s="28">
        <v>6</v>
      </c>
      <c r="X631" s="28">
        <v>1752.2486615417599</v>
      </c>
      <c r="Y631" s="28">
        <v>4079.8309792106102</v>
      </c>
      <c r="Z631" s="28">
        <v>3186.6363636363599</v>
      </c>
      <c r="AA631" s="28">
        <v>11260.9588102283</v>
      </c>
      <c r="AB631" s="28">
        <v>0</v>
      </c>
      <c r="AC631" s="28">
        <v>0</v>
      </c>
      <c r="AD631" s="28">
        <v>6596631.0259199999</v>
      </c>
      <c r="AE631" s="28">
        <v>0</v>
      </c>
      <c r="AF631" s="28">
        <v>0</v>
      </c>
      <c r="AG631" s="28">
        <v>0</v>
      </c>
      <c r="AH631" s="28">
        <v>0</v>
      </c>
      <c r="AI631" s="28">
        <v>8349024.8330863304</v>
      </c>
      <c r="AJ631" s="28">
        <v>0</v>
      </c>
      <c r="AK631" s="28">
        <v>2934947.57852059</v>
      </c>
      <c r="AL631" s="28">
        <v>0</v>
      </c>
      <c r="AM631" s="28">
        <v>11136716.236196401</v>
      </c>
      <c r="AN631" s="28">
        <v>2130058.2591343001</v>
      </c>
      <c r="AO631" s="28">
        <v>31446607.972800002</v>
      </c>
      <c r="AP631" s="28">
        <v>0</v>
      </c>
      <c r="AQ631" s="28">
        <v>27461.3184</v>
      </c>
      <c r="AR631" s="28">
        <v>13114965.9167857</v>
      </c>
      <c r="AS631" s="28">
        <v>6037321.8962519905</v>
      </c>
      <c r="AT631" s="28">
        <v>32227247.206109501</v>
      </c>
      <c r="AU631" s="28">
        <v>0</v>
      </c>
      <c r="AV631" s="28">
        <v>0</v>
      </c>
      <c r="AW631" s="28">
        <v>5.7864685866013101E-2</v>
      </c>
      <c r="AX631" s="28">
        <v>0</v>
      </c>
      <c r="AY631" s="28">
        <v>0</v>
      </c>
      <c r="AZ631" s="28">
        <v>0</v>
      </c>
      <c r="BA631" s="28">
        <v>0</v>
      </c>
      <c r="BB631" s="28">
        <v>7.3236428921944402E-2</v>
      </c>
      <c r="BC631" s="28">
        <v>0</v>
      </c>
      <c r="BD631" s="28">
        <v>2.5744932374874602E-2</v>
      </c>
      <c r="BE631" s="28">
        <v>0</v>
      </c>
      <c r="BF631" s="28">
        <v>9.7689651589473195E-2</v>
      </c>
      <c r="BG631" s="28">
        <v>1.8684560582031801E-2</v>
      </c>
      <c r="BH631" s="28">
        <v>0.27584506163037298</v>
      </c>
      <c r="BI631" s="28">
        <v>0</v>
      </c>
      <c r="BJ631" s="28">
        <v>2.408866823745E-4</v>
      </c>
      <c r="BK631" s="28">
        <v>0.1150425694474</v>
      </c>
      <c r="BL631" s="28">
        <v>5.2958507702786498E-2</v>
      </c>
      <c r="BM631" s="28">
        <v>0.28269271520272699</v>
      </c>
      <c r="BN631" s="28">
        <v>12.4347267923114</v>
      </c>
      <c r="BO631" s="28">
        <v>114000982.243204</v>
      </c>
    </row>
    <row r="632" spans="1:67" x14ac:dyDescent="0.25">
      <c r="A632" s="28" t="s">
        <v>150</v>
      </c>
      <c r="B632" s="28" t="s">
        <v>382</v>
      </c>
      <c r="C632" s="28">
        <v>2048</v>
      </c>
      <c r="D632" s="28">
        <v>0</v>
      </c>
      <c r="E632" s="28">
        <v>439.65599036498497</v>
      </c>
      <c r="F632" s="28">
        <v>0</v>
      </c>
      <c r="G632" s="28">
        <v>6202.6216584751201</v>
      </c>
      <c r="H632" s="28">
        <v>1115.8436262441101</v>
      </c>
      <c r="I632" s="28">
        <v>0</v>
      </c>
      <c r="J632" s="28">
        <v>103.6</v>
      </c>
      <c r="K632" s="28">
        <v>0</v>
      </c>
      <c r="L632" s="28">
        <v>0</v>
      </c>
      <c r="M632" s="28">
        <v>0</v>
      </c>
      <c r="N632" s="28">
        <v>6882.739834</v>
      </c>
      <c r="O632" s="28">
        <v>0</v>
      </c>
      <c r="P632" s="28">
        <v>11031.7</v>
      </c>
      <c r="Q632" s="28">
        <v>26400.626424031401</v>
      </c>
      <c r="R632" s="28">
        <v>0</v>
      </c>
      <c r="S632" s="28">
        <v>19157.099999999999</v>
      </c>
      <c r="T632" s="28">
        <v>10811.374886940501</v>
      </c>
      <c r="U632" s="28">
        <v>0</v>
      </c>
      <c r="V632" s="28">
        <v>0</v>
      </c>
      <c r="W632" s="28">
        <v>317.7</v>
      </c>
      <c r="X632" s="28">
        <v>14585.091187203599</v>
      </c>
      <c r="Y632" s="28">
        <v>6803.7502586843002</v>
      </c>
      <c r="Z632" s="30">
        <v>21862.090909090799</v>
      </c>
      <c r="AA632" s="28">
        <v>43166.991271375802</v>
      </c>
      <c r="AB632" s="28">
        <v>0</v>
      </c>
      <c r="AC632" s="28">
        <v>292113.37920000002</v>
      </c>
      <c r="AD632" s="28">
        <v>0</v>
      </c>
      <c r="AE632" s="28">
        <v>0</v>
      </c>
      <c r="AF632" s="28">
        <v>0</v>
      </c>
      <c r="AG632" s="28">
        <v>49466577.3487795</v>
      </c>
      <c r="AH632" s="28">
        <v>0</v>
      </c>
      <c r="AI632" s="28">
        <v>34196255.070477799</v>
      </c>
      <c r="AJ632" s="28">
        <v>0</v>
      </c>
      <c r="AK632" s="28">
        <v>76073881.222881898</v>
      </c>
      <c r="AL632" s="28">
        <v>0</v>
      </c>
      <c r="AM632" s="28">
        <v>10068971.76</v>
      </c>
      <c r="AN632" s="28">
        <v>5679830.6405759295</v>
      </c>
      <c r="AO632" s="28">
        <v>0</v>
      </c>
      <c r="AP632" s="28">
        <v>0</v>
      </c>
      <c r="AQ632" s="28">
        <v>860968.48031999997</v>
      </c>
      <c r="AR632" s="28">
        <v>18380809.7132372</v>
      </c>
      <c r="AS632" s="28">
        <v>38012531.809857003</v>
      </c>
      <c r="AT632" s="28">
        <v>121388316.974619</v>
      </c>
      <c r="AU632" s="28">
        <v>0</v>
      </c>
      <c r="AV632" s="28">
        <v>8.2420057523560001E-4</v>
      </c>
      <c r="AW632" s="28">
        <v>0</v>
      </c>
      <c r="AX632" s="28">
        <v>0</v>
      </c>
      <c r="AY632" s="28">
        <v>0</v>
      </c>
      <c r="AZ632" s="28">
        <v>0.13957040111431601</v>
      </c>
      <c r="BA632" s="28">
        <v>0</v>
      </c>
      <c r="BB632" s="28">
        <v>9.6485046926575099E-2</v>
      </c>
      <c r="BC632" s="28">
        <v>0</v>
      </c>
      <c r="BD632" s="28">
        <v>0.21464315272385401</v>
      </c>
      <c r="BE632" s="28">
        <v>0</v>
      </c>
      <c r="BF632" s="28">
        <v>2.8409696054837098E-2</v>
      </c>
      <c r="BG632" s="28">
        <v>1.60256941808836E-2</v>
      </c>
      <c r="BH632" s="28">
        <v>0</v>
      </c>
      <c r="BI632" s="28">
        <v>0</v>
      </c>
      <c r="BJ632" s="28">
        <v>2.4292304538836001E-3</v>
      </c>
      <c r="BK632" s="28">
        <v>5.1861622978160798E-2</v>
      </c>
      <c r="BL632" s="28">
        <v>0.10725270670466799</v>
      </c>
      <c r="BM632" s="28">
        <v>0.34249824828758402</v>
      </c>
      <c r="BN632" s="28">
        <v>7.0709953536642498</v>
      </c>
      <c r="BO632" s="28">
        <v>354420256.399948</v>
      </c>
    </row>
    <row r="633" spans="1:67" hidden="1" x14ac:dyDescent="0.25">
      <c r="A633" s="28" t="s">
        <v>151</v>
      </c>
      <c r="B633" s="28" t="s">
        <v>382</v>
      </c>
      <c r="C633" s="28">
        <v>2048</v>
      </c>
      <c r="D633" s="28">
        <v>0</v>
      </c>
      <c r="E633" s="28">
        <v>404.98140000000001</v>
      </c>
      <c r="F633" s="28">
        <v>316.88291111375997</v>
      </c>
      <c r="G633" s="28">
        <v>428.39866825236498</v>
      </c>
      <c r="H633" s="28">
        <v>23.925180015705902</v>
      </c>
      <c r="I633" s="28">
        <v>0</v>
      </c>
      <c r="J633" s="28">
        <v>17.600000000000001</v>
      </c>
      <c r="K633" s="28">
        <v>1386</v>
      </c>
      <c r="L633" s="28">
        <v>0</v>
      </c>
      <c r="M633" s="28">
        <v>0</v>
      </c>
      <c r="N633" s="28">
        <v>0</v>
      </c>
      <c r="O633" s="28">
        <v>0</v>
      </c>
      <c r="P633" s="28">
        <v>672.21</v>
      </c>
      <c r="Q633" s="28">
        <v>11603.780011331501</v>
      </c>
      <c r="R633" s="28">
        <v>0</v>
      </c>
      <c r="S633" s="28">
        <v>3148.6</v>
      </c>
      <c r="T633" s="28">
        <v>2776.1185289484602</v>
      </c>
      <c r="U633" s="28">
        <v>0</v>
      </c>
      <c r="V633" s="28">
        <v>0</v>
      </c>
      <c r="W633" s="28">
        <v>23.7</v>
      </c>
      <c r="X633" s="28">
        <v>882.44494206867</v>
      </c>
      <c r="Y633" s="28">
        <v>1713.01762855474</v>
      </c>
      <c r="Z633" s="28">
        <v>2851.6363636363599</v>
      </c>
      <c r="AA633" s="28">
        <v>2307.6205912099299</v>
      </c>
      <c r="AB633" s="28">
        <v>0</v>
      </c>
      <c r="AC633" s="28">
        <v>9250.5600000000104</v>
      </c>
      <c r="AD633" s="28">
        <v>8715977.47872</v>
      </c>
      <c r="AE633" s="28">
        <v>0</v>
      </c>
      <c r="AF633" s="28">
        <v>0</v>
      </c>
      <c r="AG633" s="28">
        <v>0</v>
      </c>
      <c r="AH633" s="28">
        <v>0</v>
      </c>
      <c r="AI633" s="28">
        <v>1711482.5482656001</v>
      </c>
      <c r="AJ633" s="28">
        <v>0</v>
      </c>
      <c r="AK633" s="28">
        <v>44338112.684171699</v>
      </c>
      <c r="AL633" s="28">
        <v>0</v>
      </c>
      <c r="AM633" s="28">
        <v>2508503.95638094</v>
      </c>
      <c r="AN633" s="28">
        <v>1448306.6240153101</v>
      </c>
      <c r="AO633" s="28">
        <v>0</v>
      </c>
      <c r="AP633" s="28">
        <v>0</v>
      </c>
      <c r="AQ633" s="28">
        <v>37979.82432</v>
      </c>
      <c r="AR633" s="28">
        <v>4776914.9803290199</v>
      </c>
      <c r="AS633" s="28">
        <v>4867856.8210319998</v>
      </c>
      <c r="AT633" s="28">
        <v>5841419.0022034701</v>
      </c>
      <c r="AU633" s="28">
        <v>0</v>
      </c>
      <c r="AV633" s="28">
        <v>1.245769278893E-4</v>
      </c>
      <c r="AW633" s="28">
        <v>0.11737772608919</v>
      </c>
      <c r="AX633" s="28">
        <v>0</v>
      </c>
      <c r="AY633" s="28">
        <v>0</v>
      </c>
      <c r="AZ633" s="28">
        <v>0</v>
      </c>
      <c r="BA633" s="28">
        <v>0</v>
      </c>
      <c r="BB633" s="28">
        <v>2.3048468200752101E-2</v>
      </c>
      <c r="BC633" s="28">
        <v>0</v>
      </c>
      <c r="BD633" s="28">
        <v>0.59709962062897304</v>
      </c>
      <c r="BE633" s="28">
        <v>0</v>
      </c>
      <c r="BF633" s="28">
        <v>3.3781924173692898E-2</v>
      </c>
      <c r="BG633" s="28">
        <v>1.9504288374067199E-2</v>
      </c>
      <c r="BH633" s="28">
        <v>0</v>
      </c>
      <c r="BI633" s="28">
        <v>0</v>
      </c>
      <c r="BJ633" s="28">
        <v>5.1147280116689998E-4</v>
      </c>
      <c r="BK633" s="28">
        <v>6.4330526264135698E-2</v>
      </c>
      <c r="BL633" s="28">
        <v>6.5555236458046007E-2</v>
      </c>
      <c r="BM633" s="28">
        <v>7.8666160082084893E-2</v>
      </c>
      <c r="BN633" s="28">
        <v>10.436170720055401</v>
      </c>
      <c r="BO633" s="28">
        <v>74255804.479438096</v>
      </c>
    </row>
    <row r="634" spans="1:67" hidden="1" x14ac:dyDescent="0.25">
      <c r="A634" s="28" t="s">
        <v>152</v>
      </c>
      <c r="B634" s="28" t="s">
        <v>382</v>
      </c>
      <c r="C634" s="28">
        <v>2048</v>
      </c>
      <c r="D634" s="28">
        <v>0</v>
      </c>
      <c r="E634" s="28">
        <v>100.5</v>
      </c>
      <c r="F634" s="28">
        <v>0</v>
      </c>
      <c r="G634" s="28">
        <v>271.50327353841499</v>
      </c>
      <c r="H634" s="28">
        <v>6.3879003565058596</v>
      </c>
      <c r="I634" s="28">
        <v>0</v>
      </c>
      <c r="J634" s="28">
        <v>37.5</v>
      </c>
      <c r="K634" s="28">
        <v>0</v>
      </c>
      <c r="L634" s="28">
        <v>0</v>
      </c>
      <c r="M634" s="28">
        <v>0</v>
      </c>
      <c r="N634" s="28">
        <v>0</v>
      </c>
      <c r="O634" s="28">
        <v>0</v>
      </c>
      <c r="P634" s="28">
        <v>124</v>
      </c>
      <c r="Q634" s="28">
        <v>462.69630000000001</v>
      </c>
      <c r="R634" s="28">
        <v>0</v>
      </c>
      <c r="S634" s="28">
        <v>3866</v>
      </c>
      <c r="T634" s="28">
        <v>1412.2586686495699</v>
      </c>
      <c r="U634" s="28">
        <v>2073.1</v>
      </c>
      <c r="V634" s="28">
        <v>0</v>
      </c>
      <c r="W634" s="28">
        <v>46.3</v>
      </c>
      <c r="X634" s="28">
        <v>0</v>
      </c>
      <c r="Y634" s="28">
        <v>133.30728969567801</v>
      </c>
      <c r="Z634" s="28">
        <v>1200.8181818181799</v>
      </c>
      <c r="AA634" s="28">
        <v>1460.01618663264</v>
      </c>
      <c r="AB634" s="28">
        <v>0</v>
      </c>
      <c r="AC634" s="28">
        <v>55827.45</v>
      </c>
      <c r="AD634" s="28">
        <v>0</v>
      </c>
      <c r="AE634" s="28">
        <v>0</v>
      </c>
      <c r="AF634" s="28">
        <v>0</v>
      </c>
      <c r="AG634" s="28">
        <v>0</v>
      </c>
      <c r="AH634" s="28">
        <v>0</v>
      </c>
      <c r="AI634" s="28">
        <v>477671.07009599998</v>
      </c>
      <c r="AJ634" s="28">
        <v>0</v>
      </c>
      <c r="AK634" s="28">
        <v>1428215.65543851</v>
      </c>
      <c r="AL634" s="28">
        <v>0</v>
      </c>
      <c r="AM634" s="28">
        <v>13483862.7553303</v>
      </c>
      <c r="AN634" s="28">
        <v>903602.47509964299</v>
      </c>
      <c r="AO634" s="28">
        <v>16558791.716639999</v>
      </c>
      <c r="AP634" s="28">
        <v>0</v>
      </c>
      <c r="AQ634" s="28">
        <v>7323.0182400000003</v>
      </c>
      <c r="AR634" s="28">
        <v>293856.04129650799</v>
      </c>
      <c r="AS634" s="28">
        <v>1643994.3194850001</v>
      </c>
      <c r="AT634" s="28">
        <v>2805601.2989609302</v>
      </c>
      <c r="AU634" s="28">
        <v>0</v>
      </c>
      <c r="AV634" s="28">
        <v>1.4824564337755999E-3</v>
      </c>
      <c r="AW634" s="28">
        <v>0</v>
      </c>
      <c r="AX634" s="28">
        <v>0</v>
      </c>
      <c r="AY634" s="28">
        <v>0</v>
      </c>
      <c r="AZ634" s="28">
        <v>0</v>
      </c>
      <c r="BA634" s="28">
        <v>0</v>
      </c>
      <c r="BB634" s="28">
        <v>1.2684200175581899E-2</v>
      </c>
      <c r="BC634" s="28">
        <v>0</v>
      </c>
      <c r="BD634" s="28">
        <v>3.7925205024120903E-2</v>
      </c>
      <c r="BE634" s="28">
        <v>0</v>
      </c>
      <c r="BF634" s="28">
        <v>0.35805395184244698</v>
      </c>
      <c r="BG634" s="28">
        <v>2.3994492006835701E-2</v>
      </c>
      <c r="BH634" s="28">
        <v>0.43970640457128302</v>
      </c>
      <c r="BI634" s="28">
        <v>0</v>
      </c>
      <c r="BJ634" s="28">
        <v>1.9445730558249999E-4</v>
      </c>
      <c r="BK634" s="28">
        <v>7.8031287301109998E-3</v>
      </c>
      <c r="BL634" s="28">
        <v>4.3655047042468899E-2</v>
      </c>
      <c r="BM634" s="28">
        <v>7.4500656867792101E-2</v>
      </c>
      <c r="BN634" s="28">
        <v>5.4100702830246297</v>
      </c>
      <c r="BO634" s="28">
        <v>37658745.800586797</v>
      </c>
    </row>
    <row r="635" spans="1:67" hidden="1" x14ac:dyDescent="0.25">
      <c r="A635" s="28" t="s">
        <v>153</v>
      </c>
      <c r="B635" s="28" t="s">
        <v>382</v>
      </c>
      <c r="C635" s="28">
        <v>2048</v>
      </c>
      <c r="D635" s="28">
        <v>0</v>
      </c>
      <c r="E635" s="28">
        <v>0</v>
      </c>
      <c r="F635" s="28">
        <v>8.2020828267091392</v>
      </c>
      <c r="G635" s="28">
        <v>9.71291160105892</v>
      </c>
      <c r="H635" s="28">
        <v>0</v>
      </c>
      <c r="I635" s="28">
        <v>0</v>
      </c>
      <c r="J635" s="28">
        <v>0</v>
      </c>
      <c r="K635" s="28">
        <v>410</v>
      </c>
      <c r="L635" s="28">
        <v>0</v>
      </c>
      <c r="M635" s="28">
        <v>0</v>
      </c>
      <c r="N635" s="28">
        <v>0</v>
      </c>
      <c r="O635" s="28">
        <v>0</v>
      </c>
      <c r="P635" s="28">
        <v>0</v>
      </c>
      <c r="Q635" s="28">
        <v>28.528199999999998</v>
      </c>
      <c r="R635" s="28">
        <v>0</v>
      </c>
      <c r="S635" s="28">
        <v>1489</v>
      </c>
      <c r="T635" s="28">
        <v>142</v>
      </c>
      <c r="U635" s="28">
        <v>0</v>
      </c>
      <c r="V635" s="28">
        <v>0</v>
      </c>
      <c r="W635" s="28">
        <v>38.9</v>
      </c>
      <c r="X635" s="28">
        <v>0</v>
      </c>
      <c r="Y635" s="28">
        <v>23.337296305363399</v>
      </c>
      <c r="Z635" s="28">
        <v>474.45454545454498</v>
      </c>
      <c r="AA635" s="28">
        <v>1670.81636085889</v>
      </c>
      <c r="AB635" s="28">
        <v>0</v>
      </c>
      <c r="AC635" s="28">
        <v>0</v>
      </c>
      <c r="AD635" s="28">
        <v>0</v>
      </c>
      <c r="AE635" s="28">
        <v>0</v>
      </c>
      <c r="AF635" s="28">
        <v>0</v>
      </c>
      <c r="AG635" s="28">
        <v>0</v>
      </c>
      <c r="AH635" s="28">
        <v>0</v>
      </c>
      <c r="AI635" s="28">
        <v>0</v>
      </c>
      <c r="AJ635" s="28">
        <v>0</v>
      </c>
      <c r="AK635" s="28">
        <v>83030.355975051803</v>
      </c>
      <c r="AL635" s="28">
        <v>0</v>
      </c>
      <c r="AM635" s="28">
        <v>473207.23499999999</v>
      </c>
      <c r="AN635" s="28">
        <v>0</v>
      </c>
      <c r="AO635" s="28">
        <v>0</v>
      </c>
      <c r="AP635" s="28">
        <v>0</v>
      </c>
      <c r="AQ635" s="28">
        <v>45768.864000000001</v>
      </c>
      <c r="AR635" s="28">
        <v>50734.512889242302</v>
      </c>
      <c r="AS635" s="28">
        <v>688100.13011400006</v>
      </c>
      <c r="AT635" s="28">
        <v>3189199.62429525</v>
      </c>
      <c r="AU635" s="28">
        <v>0</v>
      </c>
      <c r="AV635" s="28">
        <v>0</v>
      </c>
      <c r="AW635" s="28">
        <v>0</v>
      </c>
      <c r="AX635" s="28">
        <v>0</v>
      </c>
      <c r="AY635" s="28">
        <v>0</v>
      </c>
      <c r="AZ635" s="28">
        <v>0</v>
      </c>
      <c r="BA635" s="28">
        <v>0</v>
      </c>
      <c r="BB635" s="28">
        <v>0</v>
      </c>
      <c r="BC635" s="28">
        <v>0</v>
      </c>
      <c r="BD635" s="28">
        <v>1.83288321376016E-2</v>
      </c>
      <c r="BE635" s="28">
        <v>0</v>
      </c>
      <c r="BF635" s="28">
        <v>0.10445981924032301</v>
      </c>
      <c r="BG635" s="28">
        <v>0</v>
      </c>
      <c r="BH635" s="28">
        <v>0</v>
      </c>
      <c r="BI635" s="28">
        <v>0</v>
      </c>
      <c r="BJ635" s="28">
        <v>1.01034111625004E-2</v>
      </c>
      <c r="BK635" s="28">
        <v>1.11995710413348E-2</v>
      </c>
      <c r="BL635" s="28">
        <v>0.15189711799514499</v>
      </c>
      <c r="BM635" s="28">
        <v>0.70401124842309404</v>
      </c>
      <c r="BN635" s="28">
        <v>0.17130101907</v>
      </c>
      <c r="BO635" s="28">
        <v>4530040.72227355</v>
      </c>
    </row>
    <row r="636" spans="1:67" hidden="1" x14ac:dyDescent="0.25">
      <c r="A636" s="28" t="s">
        <v>154</v>
      </c>
      <c r="B636" s="28" t="s">
        <v>382</v>
      </c>
      <c r="C636" s="28">
        <v>2048</v>
      </c>
      <c r="D636" s="28">
        <v>0</v>
      </c>
      <c r="E636" s="28">
        <v>889.61312251899005</v>
      </c>
      <c r="F636" s="28">
        <v>1.7421316771677799</v>
      </c>
      <c r="G636" s="28">
        <v>2481.3632966405698</v>
      </c>
      <c r="H636" s="28">
        <v>946.85005738623397</v>
      </c>
      <c r="I636" s="28">
        <v>0</v>
      </c>
      <c r="J636" s="28">
        <v>132.5</v>
      </c>
      <c r="K636" s="28">
        <v>4657</v>
      </c>
      <c r="L636" s="28">
        <v>0</v>
      </c>
      <c r="M636" s="28">
        <v>0</v>
      </c>
      <c r="N636" s="28">
        <v>0</v>
      </c>
      <c r="O636" s="28">
        <v>0</v>
      </c>
      <c r="P636" s="28">
        <v>55</v>
      </c>
      <c r="Q636" s="28">
        <v>301.7088</v>
      </c>
      <c r="R636" s="28">
        <v>0</v>
      </c>
      <c r="S636" s="28">
        <v>40615.672773218903</v>
      </c>
      <c r="T636" s="28">
        <v>7210.1</v>
      </c>
      <c r="U636" s="28">
        <v>3626</v>
      </c>
      <c r="V636" s="28">
        <v>0</v>
      </c>
      <c r="W636" s="28">
        <v>1238.48122445392</v>
      </c>
      <c r="X636" s="28">
        <v>0</v>
      </c>
      <c r="Y636" s="28">
        <v>12163.2582402769</v>
      </c>
      <c r="Z636" s="28">
        <v>10419.1818181818</v>
      </c>
      <c r="AA636" s="28">
        <v>17227.730147334401</v>
      </c>
      <c r="AB636" s="28">
        <v>0</v>
      </c>
      <c r="AC636" s="28">
        <v>69642</v>
      </c>
      <c r="AD636" s="28">
        <v>20200425.245158002</v>
      </c>
      <c r="AE636" s="28">
        <v>0</v>
      </c>
      <c r="AF636" s="28">
        <v>0</v>
      </c>
      <c r="AG636" s="28">
        <v>0</v>
      </c>
      <c r="AH636" s="28">
        <v>0</v>
      </c>
      <c r="AI636" s="28">
        <v>201578.50547999999</v>
      </c>
      <c r="AJ636" s="28">
        <v>0</v>
      </c>
      <c r="AK636" s="28">
        <v>695614.56526803295</v>
      </c>
      <c r="AL636" s="28">
        <v>0</v>
      </c>
      <c r="AM636" s="28">
        <v>151695672.48952401</v>
      </c>
      <c r="AN636" s="28">
        <v>3789628.56</v>
      </c>
      <c r="AO636" s="28">
        <v>28962509.654399998</v>
      </c>
      <c r="AP636" s="28">
        <v>0</v>
      </c>
      <c r="AQ636" s="28">
        <v>1376125.9971729801</v>
      </c>
      <c r="AR636" s="28">
        <v>33412336.9121009</v>
      </c>
      <c r="AS636" s="28">
        <v>16608712.685806001</v>
      </c>
      <c r="AT636" s="28">
        <v>42663373.836470701</v>
      </c>
      <c r="AU636" s="28">
        <v>0</v>
      </c>
      <c r="AV636" s="28">
        <v>2.323912765913E-4</v>
      </c>
      <c r="AW636" s="28">
        <v>6.7407636346031294E-2</v>
      </c>
      <c r="AX636" s="28">
        <v>0</v>
      </c>
      <c r="AY636" s="28">
        <v>0</v>
      </c>
      <c r="AZ636" s="28">
        <v>0</v>
      </c>
      <c r="BA636" s="28">
        <v>0</v>
      </c>
      <c r="BB636" s="28">
        <v>6.7265567074280004E-4</v>
      </c>
      <c r="BC636" s="28">
        <v>0</v>
      </c>
      <c r="BD636" s="28">
        <v>2.3212250773694998E-3</v>
      </c>
      <c r="BE636" s="28">
        <v>0</v>
      </c>
      <c r="BF636" s="28">
        <v>0.50619957760005696</v>
      </c>
      <c r="BG636" s="28">
        <v>1.2645768629066099E-2</v>
      </c>
      <c r="BH636" s="28">
        <v>9.6646199016041906E-2</v>
      </c>
      <c r="BI636" s="28">
        <v>0</v>
      </c>
      <c r="BJ636" s="28">
        <v>4.5920518829667004E-3</v>
      </c>
      <c r="BK636" s="28">
        <v>0.11149501204593899</v>
      </c>
      <c r="BL636" s="28">
        <v>5.5422301823516498E-2</v>
      </c>
      <c r="BM636" s="28">
        <v>0.142365180631677</v>
      </c>
      <c r="BN636" s="28">
        <v>78.264994494153399</v>
      </c>
      <c r="BO636" s="28">
        <v>299675620.45138001</v>
      </c>
    </row>
    <row r="637" spans="1:67" hidden="1" x14ac:dyDescent="0.25">
      <c r="A637" s="28" t="s">
        <v>155</v>
      </c>
      <c r="B637" s="28" t="s">
        <v>382</v>
      </c>
      <c r="C637" s="28">
        <v>2048</v>
      </c>
      <c r="D637" s="28">
        <v>0</v>
      </c>
      <c r="E637" s="28">
        <v>113.21687748100901</v>
      </c>
      <c r="F637" s="28">
        <v>0</v>
      </c>
      <c r="G637" s="28">
        <v>919.00919700819998</v>
      </c>
      <c r="H637" s="28">
        <v>1048.37965757761</v>
      </c>
      <c r="I637" s="28">
        <v>0</v>
      </c>
      <c r="J637" s="28">
        <v>240.4</v>
      </c>
      <c r="K637" s="28">
        <v>6859.3</v>
      </c>
      <c r="L637" s="28">
        <v>0</v>
      </c>
      <c r="M637" s="28">
        <v>0</v>
      </c>
      <c r="N637" s="28">
        <v>0</v>
      </c>
      <c r="O637" s="28">
        <v>0</v>
      </c>
      <c r="P637" s="28">
        <v>2275</v>
      </c>
      <c r="Q637" s="28">
        <v>0</v>
      </c>
      <c r="R637" s="28">
        <v>0</v>
      </c>
      <c r="S637" s="28">
        <v>13155.904508116</v>
      </c>
      <c r="T637" s="28">
        <v>6532</v>
      </c>
      <c r="U637" s="28">
        <v>6261</v>
      </c>
      <c r="V637" s="28">
        <v>0</v>
      </c>
      <c r="W637" s="28">
        <v>836.1</v>
      </c>
      <c r="X637" s="28">
        <v>1879.4106647763799</v>
      </c>
      <c r="Y637" s="28">
        <v>4307.3647199905099</v>
      </c>
      <c r="Z637" s="28">
        <v>1759.8181818181799</v>
      </c>
      <c r="AA637" s="28">
        <v>5541.8501331102298</v>
      </c>
      <c r="AB637" s="28">
        <v>0</v>
      </c>
      <c r="AC637" s="28">
        <v>126354.24000000001</v>
      </c>
      <c r="AD637" s="28">
        <v>8873127.0989673194</v>
      </c>
      <c r="AE637" s="28">
        <v>0</v>
      </c>
      <c r="AF637" s="28">
        <v>0</v>
      </c>
      <c r="AG637" s="28">
        <v>0</v>
      </c>
      <c r="AH637" s="28">
        <v>0</v>
      </c>
      <c r="AI637" s="28">
        <v>3383898.9369120002</v>
      </c>
      <c r="AJ637" s="28">
        <v>0</v>
      </c>
      <c r="AK637" s="28">
        <v>0</v>
      </c>
      <c r="AL637" s="28">
        <v>0</v>
      </c>
      <c r="AM637" s="28">
        <v>43331434.056664199</v>
      </c>
      <c r="AN637" s="28">
        <v>1064.4806000000001</v>
      </c>
      <c r="AO637" s="28">
        <v>50009451.998400003</v>
      </c>
      <c r="AP637" s="28">
        <v>0</v>
      </c>
      <c r="AQ637" s="28">
        <v>618119.21187999996</v>
      </c>
      <c r="AR637" s="28">
        <v>10123410.0281564</v>
      </c>
      <c r="AS637" s="28">
        <v>2700106.3001799998</v>
      </c>
      <c r="AT637" s="28">
        <v>12679260.113313001</v>
      </c>
      <c r="AU637" s="28">
        <v>0</v>
      </c>
      <c r="AV637" s="28">
        <v>9.5834551649810003E-4</v>
      </c>
      <c r="AW637" s="28">
        <v>6.7299059949340795E-2</v>
      </c>
      <c r="AX637" s="28">
        <v>0</v>
      </c>
      <c r="AY637" s="28">
        <v>0</v>
      </c>
      <c r="AZ637" s="28">
        <v>0</v>
      </c>
      <c r="BA637" s="28">
        <v>0</v>
      </c>
      <c r="BB637" s="28">
        <v>2.5665497053936601E-2</v>
      </c>
      <c r="BC637" s="28">
        <v>0</v>
      </c>
      <c r="BD637" s="28">
        <v>0</v>
      </c>
      <c r="BE637" s="28">
        <v>0</v>
      </c>
      <c r="BF637" s="28">
        <v>0.32865130249399299</v>
      </c>
      <c r="BG637" s="29">
        <v>8.0736523792888895E-6</v>
      </c>
      <c r="BH637" s="28">
        <v>0.37930135233447698</v>
      </c>
      <c r="BI637" s="28">
        <v>0</v>
      </c>
      <c r="BJ637" s="28">
        <v>4.6881828054725003E-3</v>
      </c>
      <c r="BK637" s="28">
        <v>7.6781947421439595E-2</v>
      </c>
      <c r="BL637" s="28">
        <v>2.0479208033270999E-2</v>
      </c>
      <c r="BM637" s="28">
        <v>9.6167030739191195E-2</v>
      </c>
      <c r="BN637" s="28">
        <v>24.904229191424601</v>
      </c>
      <c r="BO637" s="28">
        <v>131846226.465073</v>
      </c>
    </row>
    <row r="638" spans="1:67" hidden="1" x14ac:dyDescent="0.25">
      <c r="A638" s="28" t="s">
        <v>160</v>
      </c>
      <c r="B638" s="28" t="s">
        <v>382</v>
      </c>
      <c r="C638" s="28">
        <v>2048</v>
      </c>
      <c r="D638" s="28">
        <v>0</v>
      </c>
      <c r="E638" s="28">
        <v>0.82449999999984502</v>
      </c>
      <c r="F638" s="28">
        <v>2023.9384012906501</v>
      </c>
      <c r="G638" s="28">
        <v>480.19740551627001</v>
      </c>
      <c r="H638" s="28">
        <v>37.409179946778799</v>
      </c>
      <c r="I638" s="28">
        <v>0</v>
      </c>
      <c r="J638" s="28">
        <v>1</v>
      </c>
      <c r="K638" s="28">
        <v>4118.5</v>
      </c>
      <c r="L638" s="28">
        <v>0</v>
      </c>
      <c r="M638" s="28">
        <v>0</v>
      </c>
      <c r="N638" s="28">
        <v>0</v>
      </c>
      <c r="O638" s="28">
        <v>0</v>
      </c>
      <c r="P638" s="28">
        <v>193.4</v>
      </c>
      <c r="Q638" s="28">
        <v>16128.724719710401</v>
      </c>
      <c r="R638" s="28">
        <v>0</v>
      </c>
      <c r="S638" s="28">
        <v>1704.4</v>
      </c>
      <c r="T638" s="28">
        <v>318.29999999999899</v>
      </c>
      <c r="U638" s="28">
        <v>0</v>
      </c>
      <c r="V638" s="28">
        <v>0</v>
      </c>
      <c r="W638" s="28">
        <v>398.5</v>
      </c>
      <c r="X638" s="28">
        <v>0</v>
      </c>
      <c r="Y638" s="28">
        <v>1191.5722735765401</v>
      </c>
      <c r="Z638" s="28">
        <v>916.90909090908997</v>
      </c>
      <c r="AA638" s="28">
        <v>8404.1244623046605</v>
      </c>
      <c r="AB638" s="28">
        <v>0</v>
      </c>
      <c r="AC638" s="28">
        <v>0</v>
      </c>
      <c r="AD638" s="28">
        <v>22269130.725646898</v>
      </c>
      <c r="AE638" s="28">
        <v>0</v>
      </c>
      <c r="AF638" s="28">
        <v>0</v>
      </c>
      <c r="AG638" s="28">
        <v>0</v>
      </c>
      <c r="AH638" s="28">
        <v>0</v>
      </c>
      <c r="AI638" s="28">
        <v>1160590.6363679999</v>
      </c>
      <c r="AJ638" s="28">
        <v>0</v>
      </c>
      <c r="AK638" s="28">
        <v>65119580.898124903</v>
      </c>
      <c r="AL638" s="28">
        <v>0</v>
      </c>
      <c r="AM638" s="28">
        <v>324947.5</v>
      </c>
      <c r="AN638" s="28">
        <v>0</v>
      </c>
      <c r="AO638" s="28">
        <v>0</v>
      </c>
      <c r="AP638" s="28">
        <v>0</v>
      </c>
      <c r="AQ638" s="28">
        <v>40276.600319999998</v>
      </c>
      <c r="AR638" s="28">
        <v>2962097.7387524499</v>
      </c>
      <c r="AS638" s="28">
        <v>1312717.7019479999</v>
      </c>
      <c r="AT638" s="28">
        <v>17450599.717206098</v>
      </c>
      <c r="AU638" s="28">
        <v>0</v>
      </c>
      <c r="AV638" s="28">
        <v>0</v>
      </c>
      <c r="AW638" s="28">
        <v>0.201275691400742</v>
      </c>
      <c r="AX638" s="28">
        <v>0</v>
      </c>
      <c r="AY638" s="28">
        <v>0</v>
      </c>
      <c r="AZ638" s="28">
        <v>0</v>
      </c>
      <c r="BA638" s="28">
        <v>0</v>
      </c>
      <c r="BB638" s="28">
        <v>1.0489797991942501E-2</v>
      </c>
      <c r="BC638" s="28">
        <v>0</v>
      </c>
      <c r="BD638" s="28">
        <v>0.58857208350308898</v>
      </c>
      <c r="BE638" s="28">
        <v>0</v>
      </c>
      <c r="BF638" s="28">
        <v>2.9369818488745999E-3</v>
      </c>
      <c r="BG638" s="28">
        <v>0</v>
      </c>
      <c r="BH638" s="28">
        <v>0</v>
      </c>
      <c r="BI638" s="28">
        <v>0</v>
      </c>
      <c r="BJ638" s="28">
        <v>3.6403309480519998E-4</v>
      </c>
      <c r="BK638" s="28">
        <v>2.6772408753133099E-2</v>
      </c>
      <c r="BL638" s="28">
        <v>1.1864772196486399E-2</v>
      </c>
      <c r="BM638" s="28">
        <v>0.15772423121092499</v>
      </c>
      <c r="BN638" s="28">
        <v>23.162594094271501</v>
      </c>
      <c r="BO638" s="28">
        <v>110639941.51836599</v>
      </c>
    </row>
    <row r="639" spans="1:67" hidden="1" x14ac:dyDescent="0.25">
      <c r="A639" s="28" t="s">
        <v>157</v>
      </c>
      <c r="B639" s="28" t="s">
        <v>382</v>
      </c>
      <c r="C639" s="28">
        <v>2048</v>
      </c>
      <c r="D639" s="28">
        <v>0</v>
      </c>
      <c r="E639" s="28">
        <v>0</v>
      </c>
      <c r="F639" s="28">
        <v>9.3712500000000004E-2</v>
      </c>
      <c r="G639" s="28">
        <v>0</v>
      </c>
      <c r="H639" s="28">
        <v>0</v>
      </c>
      <c r="I639" s="28">
        <v>0</v>
      </c>
      <c r="J639" s="28">
        <v>24.9</v>
      </c>
      <c r="K639" s="28">
        <v>0</v>
      </c>
      <c r="L639" s="28">
        <v>0</v>
      </c>
      <c r="M639" s="28">
        <v>0</v>
      </c>
      <c r="N639" s="28">
        <v>12</v>
      </c>
      <c r="O639" s="28">
        <v>0</v>
      </c>
      <c r="P639" s="28">
        <v>2812.3</v>
      </c>
      <c r="Q639" s="28">
        <v>0</v>
      </c>
      <c r="R639" s="28">
        <v>0</v>
      </c>
      <c r="S639" s="28">
        <v>8440.7094432423492</v>
      </c>
      <c r="T639" s="28">
        <v>467.729591895807</v>
      </c>
      <c r="U639" s="28">
        <v>0</v>
      </c>
      <c r="V639" s="28">
        <v>0</v>
      </c>
      <c r="W639" s="28">
        <v>6.2</v>
      </c>
      <c r="X639" s="28">
        <v>0</v>
      </c>
      <c r="Y639" s="28">
        <v>0</v>
      </c>
      <c r="Z639" s="28">
        <v>576.72727272727195</v>
      </c>
      <c r="AA639" s="28">
        <v>0</v>
      </c>
      <c r="AB639" s="28">
        <v>0</v>
      </c>
      <c r="AC639" s="28">
        <v>6912.72</v>
      </c>
      <c r="AD639" s="28">
        <v>0</v>
      </c>
      <c r="AE639" s="28">
        <v>0</v>
      </c>
      <c r="AF639" s="28">
        <v>0</v>
      </c>
      <c r="AG639" s="28">
        <v>78840</v>
      </c>
      <c r="AH639" s="28">
        <v>0</v>
      </c>
      <c r="AI639" s="28">
        <v>10369679.529101999</v>
      </c>
      <c r="AJ639" s="28">
        <v>0</v>
      </c>
      <c r="AK639" s="28">
        <v>0</v>
      </c>
      <c r="AL639" s="28">
        <v>0</v>
      </c>
      <c r="AM639" s="28">
        <v>46474881.171194203</v>
      </c>
      <c r="AN639" s="28">
        <v>35733.3821841135</v>
      </c>
      <c r="AO639" s="28">
        <v>0</v>
      </c>
      <c r="AP639" s="28">
        <v>0</v>
      </c>
      <c r="AQ639" s="28">
        <v>28376.695680000001</v>
      </c>
      <c r="AR639" s="28">
        <v>0</v>
      </c>
      <c r="AS639" s="28">
        <v>923114.82959705801</v>
      </c>
      <c r="AT639" s="28">
        <v>0</v>
      </c>
      <c r="AU639" s="28">
        <v>0</v>
      </c>
      <c r="AV639" s="28">
        <v>1.193545202297E-4</v>
      </c>
      <c r="AW639" s="28">
        <v>0</v>
      </c>
      <c r="AX639" s="28">
        <v>0</v>
      </c>
      <c r="AY639" s="28">
        <v>0</v>
      </c>
      <c r="AZ639" s="28">
        <v>1.3612456999439E-3</v>
      </c>
      <c r="BA639" s="28">
        <v>0</v>
      </c>
      <c r="BB639" s="28">
        <v>0.17904213177051201</v>
      </c>
      <c r="BC639" s="28">
        <v>0</v>
      </c>
      <c r="BD639" s="28">
        <v>0</v>
      </c>
      <c r="BE639" s="28">
        <v>0</v>
      </c>
      <c r="BF639" s="28">
        <v>0.80243191463337404</v>
      </c>
      <c r="BG639" s="28">
        <v>6.1696997517220002E-4</v>
      </c>
      <c r="BH639" s="28">
        <v>0</v>
      </c>
      <c r="BI639" s="28">
        <v>0</v>
      </c>
      <c r="BJ639" s="28">
        <v>4.8994996160599995E-4</v>
      </c>
      <c r="BK639" s="28">
        <v>0</v>
      </c>
      <c r="BL639" s="28">
        <v>1.5938433439161698E-2</v>
      </c>
      <c r="BM639" s="28">
        <v>0</v>
      </c>
      <c r="BN639" s="28">
        <v>16.576480423342598</v>
      </c>
      <c r="BO639" s="28">
        <v>57917538.327757403</v>
      </c>
    </row>
    <row r="640" spans="1:67" hidden="1" x14ac:dyDescent="0.25">
      <c r="A640" s="28" t="s">
        <v>158</v>
      </c>
      <c r="B640" s="28" t="s">
        <v>382</v>
      </c>
      <c r="C640" s="28">
        <v>2048</v>
      </c>
      <c r="D640" s="28">
        <v>0</v>
      </c>
      <c r="E640" s="28">
        <v>5.1972545016090796</v>
      </c>
      <c r="F640" s="28">
        <v>1252.97699673532</v>
      </c>
      <c r="G640" s="28">
        <v>22.9924903958056</v>
      </c>
      <c r="H640" s="28">
        <v>0</v>
      </c>
      <c r="I640" s="28">
        <v>0</v>
      </c>
      <c r="J640" s="28">
        <v>3</v>
      </c>
      <c r="K640" s="28">
        <v>2605.3020000000001</v>
      </c>
      <c r="L640" s="28">
        <v>0</v>
      </c>
      <c r="M640" s="28">
        <v>0</v>
      </c>
      <c r="N640" s="28">
        <v>0</v>
      </c>
      <c r="O640" s="28">
        <v>0</v>
      </c>
      <c r="P640" s="28">
        <v>32</v>
      </c>
      <c r="Q640" s="28">
        <v>11335.128400921199</v>
      </c>
      <c r="R640" s="28">
        <v>0</v>
      </c>
      <c r="S640" s="28">
        <v>8028.7809479050702</v>
      </c>
      <c r="T640" s="28">
        <v>15235.860173659899</v>
      </c>
      <c r="U640" s="28">
        <v>7485.4</v>
      </c>
      <c r="V640" s="28">
        <v>0</v>
      </c>
      <c r="W640" s="28">
        <v>227.5</v>
      </c>
      <c r="X640" s="28">
        <v>0</v>
      </c>
      <c r="Y640" s="28">
        <v>731.66354287467698</v>
      </c>
      <c r="Z640" s="28">
        <v>3627.6363636363599</v>
      </c>
      <c r="AA640" s="28">
        <v>5118.0375096932203</v>
      </c>
      <c r="AB640" s="28">
        <v>0</v>
      </c>
      <c r="AC640" s="28">
        <v>1849.3920000000001</v>
      </c>
      <c r="AD640" s="28">
        <v>2894106.7606526702</v>
      </c>
      <c r="AE640" s="28">
        <v>0</v>
      </c>
      <c r="AF640" s="28">
        <v>0</v>
      </c>
      <c r="AG640" s="28">
        <v>0</v>
      </c>
      <c r="AH640" s="28">
        <v>0</v>
      </c>
      <c r="AI640" s="28">
        <v>134142.18432</v>
      </c>
      <c r="AJ640" s="28">
        <v>0</v>
      </c>
      <c r="AK640" s="28">
        <v>42939969.011341199</v>
      </c>
      <c r="AL640" s="28">
        <v>0</v>
      </c>
      <c r="AM640" s="28">
        <v>36020609.635080397</v>
      </c>
      <c r="AN640" s="28">
        <v>7990172.8937298199</v>
      </c>
      <c r="AO640" s="28">
        <v>59789291.165760003</v>
      </c>
      <c r="AP640" s="28">
        <v>0</v>
      </c>
      <c r="AQ640" s="28">
        <v>303566.49203999998</v>
      </c>
      <c r="AR640" s="28">
        <v>1861143.22316708</v>
      </c>
      <c r="AS640" s="28">
        <v>5005723.4076779997</v>
      </c>
      <c r="AT640" s="28">
        <v>10708522.072394799</v>
      </c>
      <c r="AU640" s="28">
        <v>0</v>
      </c>
      <c r="AV640" s="29">
        <v>1.1031326988919301E-5</v>
      </c>
      <c r="AW640" s="28">
        <v>1.72628831624673E-2</v>
      </c>
      <c r="AX640" s="28">
        <v>0</v>
      </c>
      <c r="AY640" s="28">
        <v>0</v>
      </c>
      <c r="AZ640" s="28">
        <v>0</v>
      </c>
      <c r="BA640" s="28">
        <v>0</v>
      </c>
      <c r="BB640" s="28">
        <v>8.0013663855020003E-4</v>
      </c>
      <c r="BC640" s="28">
        <v>0</v>
      </c>
      <c r="BD640" s="28">
        <v>0.25613003574048598</v>
      </c>
      <c r="BE640" s="28">
        <v>0</v>
      </c>
      <c r="BF640" s="28">
        <v>0.214857165611612</v>
      </c>
      <c r="BG640" s="28">
        <v>4.7660101205549497E-2</v>
      </c>
      <c r="BH640" s="28">
        <v>0.356633542961798</v>
      </c>
      <c r="BI640" s="28">
        <v>0</v>
      </c>
      <c r="BJ640" s="28">
        <v>1.8107254906328E-3</v>
      </c>
      <c r="BK640" s="28">
        <v>1.11014211524476E-2</v>
      </c>
      <c r="BL640" s="28">
        <v>2.9858338159883702E-2</v>
      </c>
      <c r="BM640" s="28">
        <v>6.3874618549581597E-2</v>
      </c>
      <c r="BN640" s="28">
        <v>20.164739390921099</v>
      </c>
      <c r="BO640" s="28">
        <v>167649096.23816401</v>
      </c>
    </row>
    <row r="641" spans="1:67" hidden="1" x14ac:dyDescent="0.25">
      <c r="A641" s="28" t="s">
        <v>159</v>
      </c>
      <c r="B641" s="28" t="s">
        <v>382</v>
      </c>
      <c r="C641" s="28">
        <v>2048</v>
      </c>
      <c r="D641" s="28">
        <v>0</v>
      </c>
      <c r="E641" s="28">
        <v>0.1734</v>
      </c>
      <c r="F641" s="28">
        <v>795.03801171891405</v>
      </c>
      <c r="G641" s="28">
        <v>1319.7874515173601</v>
      </c>
      <c r="H641" s="28">
        <v>281.861038001032</v>
      </c>
      <c r="I641" s="28">
        <v>0</v>
      </c>
      <c r="J641" s="28">
        <v>0</v>
      </c>
      <c r="K641" s="28">
        <v>4327.2</v>
      </c>
      <c r="L641" s="28">
        <v>0</v>
      </c>
      <c r="M641" s="28">
        <v>0</v>
      </c>
      <c r="N641" s="28">
        <v>0</v>
      </c>
      <c r="O641" s="28">
        <v>0</v>
      </c>
      <c r="P641" s="28">
        <v>83</v>
      </c>
      <c r="Q641" s="28">
        <v>3485.1966000000002</v>
      </c>
      <c r="R641" s="28">
        <v>0</v>
      </c>
      <c r="S641" s="28">
        <v>14687.089696033399</v>
      </c>
      <c r="T641" s="28">
        <v>2747.7732091501398</v>
      </c>
      <c r="U641" s="28">
        <v>0</v>
      </c>
      <c r="V641" s="28">
        <v>0</v>
      </c>
      <c r="W641" s="28">
        <v>57.6</v>
      </c>
      <c r="X641" s="28">
        <v>0</v>
      </c>
      <c r="Y641" s="28">
        <v>0</v>
      </c>
      <c r="Z641" s="28">
        <v>3153.54545454544</v>
      </c>
      <c r="AA641" s="28">
        <v>2917.5059999999999</v>
      </c>
      <c r="AB641" s="28">
        <v>0</v>
      </c>
      <c r="AC641" s="28">
        <v>0</v>
      </c>
      <c r="AD641" s="28">
        <v>12598141.7015986</v>
      </c>
      <c r="AE641" s="28">
        <v>0</v>
      </c>
      <c r="AF641" s="28">
        <v>0</v>
      </c>
      <c r="AG641" s="28">
        <v>0</v>
      </c>
      <c r="AH641" s="28">
        <v>0</v>
      </c>
      <c r="AI641" s="28">
        <v>432349.73832</v>
      </c>
      <c r="AJ641" s="28">
        <v>0</v>
      </c>
      <c r="AK641" s="28">
        <v>10659257.6878487</v>
      </c>
      <c r="AL641" s="28">
        <v>0</v>
      </c>
      <c r="AM641" s="28">
        <v>88878833.509936497</v>
      </c>
      <c r="AN641" s="28">
        <v>578342.95518178598</v>
      </c>
      <c r="AO641" s="28">
        <v>0</v>
      </c>
      <c r="AP641" s="28">
        <v>0</v>
      </c>
      <c r="AQ641" s="28">
        <v>230675.07456000001</v>
      </c>
      <c r="AR641" s="28">
        <v>0</v>
      </c>
      <c r="AS641" s="28">
        <v>4331108.5811040001</v>
      </c>
      <c r="AT641" s="28">
        <v>5542032.8518850803</v>
      </c>
      <c r="AU641" s="28">
        <v>0</v>
      </c>
      <c r="AV641" s="28">
        <v>0</v>
      </c>
      <c r="AW641" s="28">
        <v>0.102215544400801</v>
      </c>
      <c r="AX641" s="28">
        <v>0</v>
      </c>
      <c r="AY641" s="28">
        <v>0</v>
      </c>
      <c r="AZ641" s="28">
        <v>0</v>
      </c>
      <c r="BA641" s="28">
        <v>0</v>
      </c>
      <c r="BB641" s="28">
        <v>3.5078875060053001E-3</v>
      </c>
      <c r="BC641" s="28">
        <v>0</v>
      </c>
      <c r="BD641" s="28">
        <v>8.6484328663617105E-2</v>
      </c>
      <c r="BE641" s="28">
        <v>0</v>
      </c>
      <c r="BF641" s="28">
        <v>0.72112209626706103</v>
      </c>
      <c r="BG641" s="28">
        <v>4.6924095167760003E-3</v>
      </c>
      <c r="BH641" s="28">
        <v>0</v>
      </c>
      <c r="BI641" s="28">
        <v>0</v>
      </c>
      <c r="BJ641" s="28">
        <v>1.8715917699872E-3</v>
      </c>
      <c r="BK641" s="28">
        <v>0</v>
      </c>
      <c r="BL641" s="28">
        <v>3.5140628829436603E-2</v>
      </c>
      <c r="BM641" s="28">
        <v>4.4965513046314798E-2</v>
      </c>
      <c r="BN641" s="28">
        <v>45.619928656908399</v>
      </c>
      <c r="BO641" s="28">
        <v>123250742.10043401</v>
      </c>
    </row>
    <row r="642" spans="1:67" hidden="1" x14ac:dyDescent="0.25">
      <c r="A642" s="28" t="s">
        <v>161</v>
      </c>
      <c r="B642" s="28" t="s">
        <v>382</v>
      </c>
      <c r="C642" s="28">
        <v>2048</v>
      </c>
      <c r="D642" s="28">
        <v>0</v>
      </c>
      <c r="E642" s="28">
        <v>0</v>
      </c>
      <c r="F642" s="28">
        <v>0.99606836951409194</v>
      </c>
      <c r="G642" s="28">
        <v>145.829915198729</v>
      </c>
      <c r="H642" s="28">
        <v>95.296224782178697</v>
      </c>
      <c r="I642" s="28">
        <v>0</v>
      </c>
      <c r="J642" s="28">
        <v>0</v>
      </c>
      <c r="K642" s="28">
        <v>3271.7</v>
      </c>
      <c r="L642" s="28">
        <v>0</v>
      </c>
      <c r="M642" s="28">
        <v>0</v>
      </c>
      <c r="N642" s="28">
        <v>0</v>
      </c>
      <c r="O642" s="28">
        <v>0</v>
      </c>
      <c r="P642" s="28">
        <v>7.8</v>
      </c>
      <c r="Q642" s="28">
        <v>10498.3830995151</v>
      </c>
      <c r="R642" s="28">
        <v>0</v>
      </c>
      <c r="S642" s="28">
        <v>266</v>
      </c>
      <c r="T642" s="28">
        <v>1788.6</v>
      </c>
      <c r="U642" s="28">
        <v>1225</v>
      </c>
      <c r="V642" s="28">
        <v>0</v>
      </c>
      <c r="W642" s="28">
        <v>127.3</v>
      </c>
      <c r="X642" s="28">
        <v>0</v>
      </c>
      <c r="Y642" s="28">
        <v>783.81866343721902</v>
      </c>
      <c r="Z642" s="28">
        <v>786.63636363636294</v>
      </c>
      <c r="AA642" s="28">
        <v>3359.5453467293701</v>
      </c>
      <c r="AB642" s="28">
        <v>0</v>
      </c>
      <c r="AC642" s="28">
        <v>0</v>
      </c>
      <c r="AD642" s="28">
        <v>5096015.7092963904</v>
      </c>
      <c r="AE642" s="28">
        <v>0</v>
      </c>
      <c r="AF642" s="28">
        <v>0</v>
      </c>
      <c r="AG642" s="28">
        <v>0</v>
      </c>
      <c r="AH642" s="28">
        <v>0</v>
      </c>
      <c r="AI642" s="28">
        <v>34396.234991999998</v>
      </c>
      <c r="AJ642" s="28">
        <v>0</v>
      </c>
      <c r="AK642" s="28">
        <v>43234063.913495503</v>
      </c>
      <c r="AL642" s="28">
        <v>0</v>
      </c>
      <c r="AM642" s="28">
        <v>105738.73291664899</v>
      </c>
      <c r="AN642" s="28">
        <v>3374.4</v>
      </c>
      <c r="AO642" s="28">
        <v>9784631.6400000006</v>
      </c>
      <c r="AP642" s="28">
        <v>0</v>
      </c>
      <c r="AQ642" s="28">
        <v>41191.977599999998</v>
      </c>
      <c r="AR642" s="28">
        <v>2186042.5100861802</v>
      </c>
      <c r="AS642" s="28">
        <v>1213984.6637969899</v>
      </c>
      <c r="AT642" s="28">
        <v>7590125.1003274797</v>
      </c>
      <c r="AU642" s="28">
        <v>0</v>
      </c>
      <c r="AV642" s="28">
        <v>0</v>
      </c>
      <c r="AW642" s="28">
        <v>7.3546654794806293E-2</v>
      </c>
      <c r="AX642" s="28">
        <v>0</v>
      </c>
      <c r="AY642" s="28">
        <v>0</v>
      </c>
      <c r="AZ642" s="28">
        <v>0</v>
      </c>
      <c r="BA642" s="28">
        <v>0</v>
      </c>
      <c r="BB642" s="28">
        <v>4.9641291658160001E-4</v>
      </c>
      <c r="BC642" s="28">
        <v>0</v>
      </c>
      <c r="BD642" s="28">
        <v>0.62396212166729603</v>
      </c>
      <c r="BE642" s="28">
        <v>0</v>
      </c>
      <c r="BF642" s="28">
        <v>1.5260412314024E-3</v>
      </c>
      <c r="BG642" s="29">
        <v>4.8699973880939999E-5</v>
      </c>
      <c r="BH642" s="28">
        <v>0.14121363955151101</v>
      </c>
      <c r="BI642" s="28">
        <v>0</v>
      </c>
      <c r="BJ642" s="28">
        <v>5.9449034886919995E-4</v>
      </c>
      <c r="BK642" s="28">
        <v>3.1549375635319399E-2</v>
      </c>
      <c r="BL642" s="28">
        <v>1.7520454427090899E-2</v>
      </c>
      <c r="BM642" s="28">
        <v>0.10954210945324</v>
      </c>
      <c r="BN642" s="28">
        <v>5.7850278600832699</v>
      </c>
      <c r="BO642" s="28">
        <v>69289564.882511199</v>
      </c>
    </row>
    <row r="643" spans="1:67" hidden="1" x14ac:dyDescent="0.25">
      <c r="A643" s="28" t="s">
        <v>162</v>
      </c>
      <c r="B643" s="28" t="s">
        <v>382</v>
      </c>
      <c r="C643" s="28">
        <v>2048</v>
      </c>
      <c r="D643" s="28">
        <v>0</v>
      </c>
      <c r="E643" s="28">
        <v>2.0899999999999901</v>
      </c>
      <c r="F643" s="28">
        <v>1326.73960895444</v>
      </c>
      <c r="G643" s="28">
        <v>156.200348905613</v>
      </c>
      <c r="H643" s="28">
        <v>19.708797715683598</v>
      </c>
      <c r="I643" s="28">
        <v>0</v>
      </c>
      <c r="J643" s="28">
        <v>0</v>
      </c>
      <c r="K643" s="28">
        <v>7144</v>
      </c>
      <c r="L643" s="28">
        <v>0</v>
      </c>
      <c r="M643" s="28">
        <v>0</v>
      </c>
      <c r="N643" s="28">
        <v>0</v>
      </c>
      <c r="O643" s="28">
        <v>0</v>
      </c>
      <c r="P643" s="28">
        <v>1099</v>
      </c>
      <c r="Q643" s="28">
        <v>0</v>
      </c>
      <c r="R643" s="28">
        <v>0</v>
      </c>
      <c r="S643" s="28">
        <v>5457.9688190767101</v>
      </c>
      <c r="T643" s="28">
        <v>10664.1485309911</v>
      </c>
      <c r="U643" s="28">
        <v>0</v>
      </c>
      <c r="V643" s="28">
        <v>0</v>
      </c>
      <c r="W643" s="28">
        <v>23.1</v>
      </c>
      <c r="X643" s="28">
        <v>0</v>
      </c>
      <c r="Y643" s="28">
        <v>386.90331307642401</v>
      </c>
      <c r="Z643" s="28">
        <v>266.54545454545399</v>
      </c>
      <c r="AA643" s="28">
        <v>2280.98842522114</v>
      </c>
      <c r="AB643" s="28">
        <v>0</v>
      </c>
      <c r="AC643" s="28">
        <v>0</v>
      </c>
      <c r="AD643" s="28">
        <v>45781886.0451307</v>
      </c>
      <c r="AE643" s="28">
        <v>0</v>
      </c>
      <c r="AF643" s="28">
        <v>0</v>
      </c>
      <c r="AG643" s="28">
        <v>0</v>
      </c>
      <c r="AH643" s="28">
        <v>0</v>
      </c>
      <c r="AI643" s="28">
        <v>3800947.9756800001</v>
      </c>
      <c r="AJ643" s="28">
        <v>0</v>
      </c>
      <c r="AK643" s="28">
        <v>0</v>
      </c>
      <c r="AL643" s="28">
        <v>0</v>
      </c>
      <c r="AM643" s="28">
        <v>39704087.856309399</v>
      </c>
      <c r="AN643" s="28">
        <v>3302775.1176921302</v>
      </c>
      <c r="AO643" s="28">
        <v>0</v>
      </c>
      <c r="AP643" s="28">
        <v>0</v>
      </c>
      <c r="AQ643" s="28">
        <v>105726.07584</v>
      </c>
      <c r="AR643" s="28">
        <v>757093.98873360304</v>
      </c>
      <c r="AS643" s="28">
        <v>381039.43594</v>
      </c>
      <c r="AT643" s="28">
        <v>4119901.5855714302</v>
      </c>
      <c r="AU643" s="28">
        <v>0</v>
      </c>
      <c r="AV643" s="28">
        <v>0</v>
      </c>
      <c r="AW643" s="28">
        <v>0.46738407139562699</v>
      </c>
      <c r="AX643" s="28">
        <v>0</v>
      </c>
      <c r="AY643" s="28">
        <v>0</v>
      </c>
      <c r="AZ643" s="28">
        <v>0</v>
      </c>
      <c r="BA643" s="28">
        <v>0</v>
      </c>
      <c r="BB643" s="28">
        <v>3.8803611941304703E-2</v>
      </c>
      <c r="BC643" s="28">
        <v>0</v>
      </c>
      <c r="BD643" s="28">
        <v>0</v>
      </c>
      <c r="BE643" s="28">
        <v>0</v>
      </c>
      <c r="BF643" s="28">
        <v>0.40533625493363201</v>
      </c>
      <c r="BG643" s="28">
        <v>3.37178000899616E-2</v>
      </c>
      <c r="BH643" s="28">
        <v>0</v>
      </c>
      <c r="BI643" s="28">
        <v>0</v>
      </c>
      <c r="BJ643" s="28">
        <v>1.0793501108728001E-3</v>
      </c>
      <c r="BK643" s="28">
        <v>7.7291195590902997E-3</v>
      </c>
      <c r="BL643" s="28">
        <v>3.8900049411762999E-3</v>
      </c>
      <c r="BM643" s="28">
        <v>4.2059787028334503E-2</v>
      </c>
      <c r="BN643" s="28">
        <v>64.542471211500896</v>
      </c>
      <c r="BO643" s="28">
        <v>97953458.080897301</v>
      </c>
    </row>
    <row r="644" spans="1:67" hidden="1" x14ac:dyDescent="0.25">
      <c r="A644" s="28" t="s">
        <v>163</v>
      </c>
      <c r="B644" s="28" t="s">
        <v>382</v>
      </c>
      <c r="C644" s="28">
        <v>2048</v>
      </c>
      <c r="D644" s="28">
        <v>0</v>
      </c>
      <c r="E644" s="28">
        <v>0</v>
      </c>
      <c r="F644" s="28">
        <v>0</v>
      </c>
      <c r="G644" s="28">
        <v>101.70251190332699</v>
      </c>
      <c r="H644" s="28">
        <v>336.75015371194098</v>
      </c>
      <c r="I644" s="28">
        <v>0</v>
      </c>
      <c r="J644" s="28">
        <v>0</v>
      </c>
      <c r="K644" s="28">
        <v>780</v>
      </c>
      <c r="L644" s="28">
        <v>0</v>
      </c>
      <c r="M644" s="28">
        <v>0</v>
      </c>
      <c r="N644" s="28">
        <v>0</v>
      </c>
      <c r="O644" s="28">
        <v>0</v>
      </c>
      <c r="P644" s="28">
        <v>192</v>
      </c>
      <c r="Q644" s="28">
        <v>0</v>
      </c>
      <c r="R644" s="28">
        <v>0</v>
      </c>
      <c r="S644" s="28">
        <v>21776.668503403798</v>
      </c>
      <c r="T644" s="28">
        <v>2028.7</v>
      </c>
      <c r="U644" s="28">
        <v>2132.9</v>
      </c>
      <c r="V644" s="28">
        <v>0</v>
      </c>
      <c r="W644" s="28">
        <v>1492</v>
      </c>
      <c r="X644" s="28">
        <v>0</v>
      </c>
      <c r="Y644" s="28">
        <v>108.62907593846199</v>
      </c>
      <c r="Z644" s="28">
        <v>1401.6363636363601</v>
      </c>
      <c r="AA644" s="28">
        <v>2957.3380724015101</v>
      </c>
      <c r="AB644" s="28">
        <v>0</v>
      </c>
      <c r="AC644" s="28">
        <v>0</v>
      </c>
      <c r="AD644" s="28">
        <v>0</v>
      </c>
      <c r="AE644" s="28">
        <v>0</v>
      </c>
      <c r="AF644" s="28">
        <v>0</v>
      </c>
      <c r="AG644" s="28">
        <v>0</v>
      </c>
      <c r="AH644" s="28">
        <v>0</v>
      </c>
      <c r="AI644" s="28">
        <v>953310.96576000005</v>
      </c>
      <c r="AJ644" s="28">
        <v>0</v>
      </c>
      <c r="AK644" s="28">
        <v>0</v>
      </c>
      <c r="AL644" s="28">
        <v>0</v>
      </c>
      <c r="AM644" s="28">
        <v>127224773.947864</v>
      </c>
      <c r="AN644" s="28">
        <v>1807740.9855</v>
      </c>
      <c r="AO644" s="28">
        <v>17036441.48976</v>
      </c>
      <c r="AP644" s="28">
        <v>0</v>
      </c>
      <c r="AQ644" s="28">
        <v>1022817.6</v>
      </c>
      <c r="AR644" s="28">
        <v>285723.21318266098</v>
      </c>
      <c r="AS644" s="28">
        <v>2087193.59418</v>
      </c>
      <c r="AT644" s="28">
        <v>6379347.9468428604</v>
      </c>
      <c r="AU644" s="28">
        <v>0</v>
      </c>
      <c r="AV644" s="28">
        <v>0</v>
      </c>
      <c r="AW644" s="28">
        <v>0</v>
      </c>
      <c r="AX644" s="28">
        <v>0</v>
      </c>
      <c r="AY644" s="28">
        <v>0</v>
      </c>
      <c r="AZ644" s="28">
        <v>0</v>
      </c>
      <c r="BA644" s="28">
        <v>0</v>
      </c>
      <c r="BB644" s="28">
        <v>6.0798920856887997E-3</v>
      </c>
      <c r="BC644" s="28">
        <v>0</v>
      </c>
      <c r="BD644" s="28">
        <v>0</v>
      </c>
      <c r="BE644" s="28">
        <v>0</v>
      </c>
      <c r="BF644" s="28">
        <v>0.81139620125161704</v>
      </c>
      <c r="BG644" s="28">
        <v>1.15291552342049E-2</v>
      </c>
      <c r="BH644" s="28">
        <v>0.108652611269731</v>
      </c>
      <c r="BI644" s="28">
        <v>0</v>
      </c>
      <c r="BJ644" s="28">
        <v>6.5231816843580002E-3</v>
      </c>
      <c r="BK644" s="28">
        <v>1.8222451696461E-3</v>
      </c>
      <c r="BL644" s="28">
        <v>1.3311408627759499E-2</v>
      </c>
      <c r="BM644" s="28">
        <v>4.0685304676994397E-2</v>
      </c>
      <c r="BN644" s="28">
        <v>47.2515912508021</v>
      </c>
      <c r="BO644" s="28">
        <v>156797349.74308899</v>
      </c>
    </row>
    <row r="645" spans="1:67" hidden="1" x14ac:dyDescent="0.25">
      <c r="A645" s="28" t="s">
        <v>166</v>
      </c>
      <c r="B645" s="28" t="s">
        <v>382</v>
      </c>
      <c r="C645" s="28">
        <v>2048</v>
      </c>
      <c r="D645" s="28">
        <v>0</v>
      </c>
      <c r="E645" s="28">
        <v>0</v>
      </c>
      <c r="F645" s="28">
        <v>246.22094748059899</v>
      </c>
      <c r="G645" s="28">
        <v>911.99425420738203</v>
      </c>
      <c r="H645" s="28">
        <v>5.6129182345438098</v>
      </c>
      <c r="I645" s="28">
        <v>0</v>
      </c>
      <c r="J645" s="28">
        <v>42</v>
      </c>
      <c r="K645" s="28">
        <v>0</v>
      </c>
      <c r="L645" s="28">
        <v>0</v>
      </c>
      <c r="M645" s="28">
        <v>0</v>
      </c>
      <c r="N645" s="28">
        <v>0</v>
      </c>
      <c r="O645" s="28">
        <v>0</v>
      </c>
      <c r="P645" s="28">
        <v>256.06599999999997</v>
      </c>
      <c r="Q645" s="28">
        <v>513.81709999999998</v>
      </c>
      <c r="R645" s="28">
        <v>0</v>
      </c>
      <c r="S645" s="28">
        <v>4339.3</v>
      </c>
      <c r="T645" s="28">
        <v>2276.10004665315</v>
      </c>
      <c r="U645" s="28">
        <v>0</v>
      </c>
      <c r="V645" s="28">
        <v>6491.99999999999</v>
      </c>
      <c r="W645" s="28">
        <v>26.2</v>
      </c>
      <c r="X645" s="28">
        <v>1768</v>
      </c>
      <c r="Y645" s="28">
        <v>1743.86999720221</v>
      </c>
      <c r="Z645" s="28">
        <v>3323.8181818181802</v>
      </c>
      <c r="AA645" s="28">
        <v>199.099999999999</v>
      </c>
      <c r="AB645" s="28">
        <v>0</v>
      </c>
      <c r="AC645" s="28">
        <v>3856.422</v>
      </c>
      <c r="AD645" s="28">
        <v>0</v>
      </c>
      <c r="AE645" s="28">
        <v>0</v>
      </c>
      <c r="AF645" s="28">
        <v>0</v>
      </c>
      <c r="AG645" s="28">
        <v>0</v>
      </c>
      <c r="AH645" s="28">
        <v>0</v>
      </c>
      <c r="AI645" s="28">
        <v>1090118.8628932801</v>
      </c>
      <c r="AJ645" s="28">
        <v>0</v>
      </c>
      <c r="AK645" s="28">
        <v>1933032.3138568699</v>
      </c>
      <c r="AL645" s="28">
        <v>0</v>
      </c>
      <c r="AM645" s="28">
        <v>4133649.7</v>
      </c>
      <c r="AN645" s="28">
        <v>1300690.36331288</v>
      </c>
      <c r="AO645" s="28">
        <v>0</v>
      </c>
      <c r="AP645" s="28">
        <v>24957606.991597898</v>
      </c>
      <c r="AQ645" s="28">
        <v>119914.42368000001</v>
      </c>
      <c r="AR645" s="28">
        <v>3915900.40770566</v>
      </c>
      <c r="AS645" s="28">
        <v>4565718.2863480002</v>
      </c>
      <c r="AT645" s="28">
        <v>321607.93672363902</v>
      </c>
      <c r="AU645" s="28">
        <v>0</v>
      </c>
      <c r="AV645" s="29">
        <v>9.1077730931976602E-5</v>
      </c>
      <c r="AW645" s="28">
        <v>0</v>
      </c>
      <c r="AX645" s="28">
        <v>0</v>
      </c>
      <c r="AY645" s="28">
        <v>0</v>
      </c>
      <c r="AZ645" s="28">
        <v>0</v>
      </c>
      <c r="BA645" s="28">
        <v>0</v>
      </c>
      <c r="BB645" s="28">
        <v>2.5745510340534902E-2</v>
      </c>
      <c r="BC645" s="28">
        <v>0</v>
      </c>
      <c r="BD645" s="28">
        <v>4.5652731201168598E-2</v>
      </c>
      <c r="BE645" s="28">
        <v>0</v>
      </c>
      <c r="BF645" s="28">
        <v>9.7625061558005294E-2</v>
      </c>
      <c r="BG645" s="28">
        <v>3.0718610913334998E-2</v>
      </c>
      <c r="BH645" s="28">
        <v>0</v>
      </c>
      <c r="BI645" s="28">
        <v>0.58942776861214197</v>
      </c>
      <c r="BJ645" s="28">
        <v>2.8320379913790001E-3</v>
      </c>
      <c r="BK645" s="28">
        <v>9.2482441934371898E-2</v>
      </c>
      <c r="BL645" s="28">
        <v>0.10782929399199701</v>
      </c>
      <c r="BM645" s="28">
        <v>7.5954657261326003E-3</v>
      </c>
      <c r="BN645" s="28">
        <v>2.24725804410454</v>
      </c>
      <c r="BO645" s="28">
        <v>42342095.7081182</v>
      </c>
    </row>
    <row r="646" spans="1:67" hidden="1" x14ac:dyDescent="0.25">
      <c r="A646" s="28" t="s">
        <v>165</v>
      </c>
      <c r="B646" s="28" t="s">
        <v>382</v>
      </c>
      <c r="C646" s="28">
        <v>2048</v>
      </c>
      <c r="D646" s="28">
        <v>0</v>
      </c>
      <c r="E646" s="28">
        <v>0</v>
      </c>
      <c r="F646" s="28">
        <v>178.09111207145401</v>
      </c>
      <c r="G646" s="28">
        <v>1370.7086004554101</v>
      </c>
      <c r="H646" s="28">
        <v>630.78689758194901</v>
      </c>
      <c r="I646" s="28">
        <v>0</v>
      </c>
      <c r="J646" s="28">
        <v>1.8</v>
      </c>
      <c r="K646" s="28">
        <v>1273</v>
      </c>
      <c r="L646" s="28">
        <v>0</v>
      </c>
      <c r="M646" s="28">
        <v>0</v>
      </c>
      <c r="N646" s="28">
        <v>0</v>
      </c>
      <c r="O646" s="28">
        <v>0</v>
      </c>
      <c r="P646" s="28">
        <v>643</v>
      </c>
      <c r="Q646" s="28">
        <v>862.71647191155103</v>
      </c>
      <c r="R646" s="28">
        <v>0</v>
      </c>
      <c r="S646" s="28">
        <v>2891.2812915038999</v>
      </c>
      <c r="T646" s="28">
        <v>3206.7782457122698</v>
      </c>
      <c r="U646" s="28">
        <v>1707.8</v>
      </c>
      <c r="V646" s="28">
        <v>1568</v>
      </c>
      <c r="W646" s="28">
        <v>1219.2</v>
      </c>
      <c r="X646" s="28">
        <v>0</v>
      </c>
      <c r="Y646" s="28">
        <v>416.14106957450798</v>
      </c>
      <c r="Z646" s="28">
        <v>2112.3636363636401</v>
      </c>
      <c r="AA646" s="28">
        <v>4276.4352972974702</v>
      </c>
      <c r="AB646" s="28">
        <v>0</v>
      </c>
      <c r="AC646" s="28">
        <v>0</v>
      </c>
      <c r="AD646" s="28">
        <v>0</v>
      </c>
      <c r="AE646" s="28">
        <v>0</v>
      </c>
      <c r="AF646" s="28">
        <v>0</v>
      </c>
      <c r="AG646" s="28">
        <v>0</v>
      </c>
      <c r="AH646" s="28">
        <v>0</v>
      </c>
      <c r="AI646" s="28">
        <v>2003304.19056</v>
      </c>
      <c r="AJ646" s="28">
        <v>0</v>
      </c>
      <c r="AK646" s="28">
        <v>2860359.1357121798</v>
      </c>
      <c r="AL646" s="28">
        <v>0</v>
      </c>
      <c r="AM646" s="28">
        <v>12332634.601655301</v>
      </c>
      <c r="AN646" s="28">
        <v>1413276.4501195501</v>
      </c>
      <c r="AO646" s="28">
        <v>13640974.62432</v>
      </c>
      <c r="AP646" s="28">
        <v>4610017.6362953503</v>
      </c>
      <c r="AQ646" s="28">
        <v>75518.625599999999</v>
      </c>
      <c r="AR646" s="28">
        <v>984459.90529286</v>
      </c>
      <c r="AS646" s="28">
        <v>3028339.1768660001</v>
      </c>
      <c r="AT646" s="28">
        <v>10539516.466589199</v>
      </c>
      <c r="AU646" s="28">
        <v>0</v>
      </c>
      <c r="AV646" s="28">
        <v>0</v>
      </c>
      <c r="AW646" s="28">
        <v>0</v>
      </c>
      <c r="AX646" s="28">
        <v>0</v>
      </c>
      <c r="AY646" s="28">
        <v>0</v>
      </c>
      <c r="AZ646" s="28">
        <v>0</v>
      </c>
      <c r="BA646" s="28">
        <v>0</v>
      </c>
      <c r="BB646" s="28">
        <v>3.8907873597305097E-2</v>
      </c>
      <c r="BC646" s="28">
        <v>0</v>
      </c>
      <c r="BD646" s="28">
        <v>5.5553466228249998E-2</v>
      </c>
      <c r="BE646" s="28">
        <v>0</v>
      </c>
      <c r="BF646" s="28">
        <v>0.23952257997764401</v>
      </c>
      <c r="BG646" s="28">
        <v>2.7448443296037201E-2</v>
      </c>
      <c r="BH646" s="28">
        <v>0.26493296371467501</v>
      </c>
      <c r="BI646" s="28">
        <v>8.9535071268526403E-2</v>
      </c>
      <c r="BJ646" s="28">
        <v>1.4667114225252E-3</v>
      </c>
      <c r="BK646" s="28">
        <v>1.9120032662659301E-2</v>
      </c>
      <c r="BL646" s="28">
        <v>5.8815949399243499E-2</v>
      </c>
      <c r="BM646" s="28">
        <v>0.20469690843313201</v>
      </c>
      <c r="BN646" s="28">
        <v>5.2317512714771599</v>
      </c>
      <c r="BO646" s="28">
        <v>51488400.813010603</v>
      </c>
    </row>
    <row r="647" spans="1:67" hidden="1" x14ac:dyDescent="0.25">
      <c r="A647" s="28" t="s">
        <v>164</v>
      </c>
      <c r="B647" s="28" t="s">
        <v>382</v>
      </c>
      <c r="C647" s="28">
        <v>2048</v>
      </c>
      <c r="D647" s="28">
        <v>0</v>
      </c>
      <c r="E647" s="28">
        <v>0</v>
      </c>
      <c r="F647" s="28">
        <v>0.46668793055503899</v>
      </c>
      <c r="G647" s="28">
        <v>64.697849494603901</v>
      </c>
      <c r="H647" s="28">
        <v>21.012358588105698</v>
      </c>
      <c r="I647" s="28">
        <v>0</v>
      </c>
      <c r="J647" s="28">
        <v>7.1</v>
      </c>
      <c r="K647" s="28">
        <v>0</v>
      </c>
      <c r="L647" s="28">
        <v>0</v>
      </c>
      <c r="M647" s="28">
        <v>0</v>
      </c>
      <c r="N647" s="28">
        <v>0</v>
      </c>
      <c r="O647" s="28">
        <v>0</v>
      </c>
      <c r="P647" s="28">
        <v>635.91499999999996</v>
      </c>
      <c r="Q647" s="28">
        <v>346.983146778471</v>
      </c>
      <c r="R647" s="28">
        <v>0</v>
      </c>
      <c r="S647" s="28">
        <v>1965.69392005535</v>
      </c>
      <c r="T647" s="28">
        <v>0</v>
      </c>
      <c r="U647" s="28">
        <v>0</v>
      </c>
      <c r="V647" s="28">
        <v>12</v>
      </c>
      <c r="W647" s="28">
        <v>513.70000000000005</v>
      </c>
      <c r="X647" s="28">
        <v>0</v>
      </c>
      <c r="Y647" s="28">
        <v>0</v>
      </c>
      <c r="Z647" s="28">
        <v>446.272727272726</v>
      </c>
      <c r="AA647" s="28">
        <v>334.02486076621301</v>
      </c>
      <c r="AB647" s="28">
        <v>0</v>
      </c>
      <c r="AC647" s="28">
        <v>30982.128000000001</v>
      </c>
      <c r="AD647" s="28">
        <v>0</v>
      </c>
      <c r="AE647" s="28">
        <v>0</v>
      </c>
      <c r="AF647" s="28">
        <v>0</v>
      </c>
      <c r="AG647" s="28">
        <v>0</v>
      </c>
      <c r="AH647" s="28">
        <v>0</v>
      </c>
      <c r="AI647" s="28">
        <v>4094176.6450991998</v>
      </c>
      <c r="AJ647" s="28">
        <v>1533410</v>
      </c>
      <c r="AK647" s="28">
        <v>1505901.17162522</v>
      </c>
      <c r="AL647" s="28">
        <v>0</v>
      </c>
      <c r="AM647" s="28">
        <v>4564901.3435484199</v>
      </c>
      <c r="AN647" s="28">
        <v>0</v>
      </c>
      <c r="AO647" s="28">
        <v>0</v>
      </c>
      <c r="AP647" s="28">
        <v>33215.046120432002</v>
      </c>
      <c r="AQ647" s="28">
        <v>323599.70976</v>
      </c>
      <c r="AR647" s="28">
        <v>0</v>
      </c>
      <c r="AS647" s="28">
        <v>600153.84492499998</v>
      </c>
      <c r="AT647" s="28">
        <v>608250.90585329698</v>
      </c>
      <c r="AU647" s="28">
        <v>0</v>
      </c>
      <c r="AV647" s="28">
        <v>2.3304311112615E-3</v>
      </c>
      <c r="AW647" s="28">
        <v>0</v>
      </c>
      <c r="AX647" s="28">
        <v>0</v>
      </c>
      <c r="AY647" s="28">
        <v>0</v>
      </c>
      <c r="AZ647" s="28">
        <v>0</v>
      </c>
      <c r="BA647" s="28">
        <v>0</v>
      </c>
      <c r="BB647" s="28">
        <v>0.30795807921068602</v>
      </c>
      <c r="BC647" s="28">
        <v>0.11534089492883</v>
      </c>
      <c r="BD647" s="28">
        <v>0.113271720420258</v>
      </c>
      <c r="BE647" s="28">
        <v>0</v>
      </c>
      <c r="BF647" s="28">
        <v>0.34336531405605503</v>
      </c>
      <c r="BG647" s="28">
        <v>0</v>
      </c>
      <c r="BH647" s="28">
        <v>0</v>
      </c>
      <c r="BI647" s="28">
        <v>2.4983880010127002E-3</v>
      </c>
      <c r="BJ647" s="28">
        <v>2.4340704783735699E-2</v>
      </c>
      <c r="BK647" s="28">
        <v>0</v>
      </c>
      <c r="BL647" s="28">
        <v>4.5142709104954298E-2</v>
      </c>
      <c r="BM647" s="28">
        <v>4.5751758383205499E-2</v>
      </c>
      <c r="BN647" s="28">
        <v>1.8720804341192401</v>
      </c>
      <c r="BO647" s="28">
        <v>13294590.794931499</v>
      </c>
    </row>
    <row r="648" spans="1:67" hidden="1" x14ac:dyDescent="0.25">
      <c r="A648" s="28" t="s">
        <v>167</v>
      </c>
      <c r="B648" s="28" t="s">
        <v>382</v>
      </c>
      <c r="C648" s="28">
        <v>2048</v>
      </c>
      <c r="D648" s="28">
        <v>0</v>
      </c>
      <c r="E648" s="28">
        <v>0</v>
      </c>
      <c r="F648" s="28">
        <v>123.200359980904</v>
      </c>
      <c r="G648" s="28">
        <v>945.16065273737104</v>
      </c>
      <c r="H648" s="28">
        <v>243.89699118705099</v>
      </c>
      <c r="I648" s="28">
        <v>0</v>
      </c>
      <c r="J648" s="28">
        <v>8.6999999999999993</v>
      </c>
      <c r="K648" s="28">
        <v>1546.7</v>
      </c>
      <c r="L648" s="28">
        <v>0</v>
      </c>
      <c r="M648" s="28">
        <v>0</v>
      </c>
      <c r="N648" s="28">
        <v>0</v>
      </c>
      <c r="O648" s="28">
        <v>0</v>
      </c>
      <c r="P648" s="28">
        <v>261</v>
      </c>
      <c r="Q648" s="28">
        <v>4245.2364104715598</v>
      </c>
      <c r="R648" s="28">
        <v>0</v>
      </c>
      <c r="S648" s="28">
        <v>14173.969442936101</v>
      </c>
      <c r="T648" s="28">
        <v>4687.2119353833004</v>
      </c>
      <c r="U648" s="28">
        <v>3318</v>
      </c>
      <c r="V648" s="28">
        <v>0</v>
      </c>
      <c r="W648" s="28">
        <v>2186.4</v>
      </c>
      <c r="X648" s="28">
        <v>2232</v>
      </c>
      <c r="Y648" s="28">
        <v>193.029798571432</v>
      </c>
      <c r="Z648" s="28">
        <v>3742.7272727272598</v>
      </c>
      <c r="AA648" s="28">
        <v>506.719384615384</v>
      </c>
      <c r="AB648" s="28">
        <v>0</v>
      </c>
      <c r="AC648" s="28">
        <v>9558.8639999999996</v>
      </c>
      <c r="AD648" s="28">
        <v>8134379.1667332603</v>
      </c>
      <c r="AE648" s="28">
        <v>0</v>
      </c>
      <c r="AF648" s="28">
        <v>0</v>
      </c>
      <c r="AG648" s="28">
        <v>0</v>
      </c>
      <c r="AH648" s="28">
        <v>0</v>
      </c>
      <c r="AI648" s="28">
        <v>1453927.028832</v>
      </c>
      <c r="AJ648" s="28">
        <v>3190335</v>
      </c>
      <c r="AK648" s="28">
        <v>15593041.905481899</v>
      </c>
      <c r="AL648" s="28">
        <v>0</v>
      </c>
      <c r="AM648" s="28">
        <v>75859742.074066103</v>
      </c>
      <c r="AN648" s="28">
        <v>7260532.2005910696</v>
      </c>
      <c r="AO648" s="28">
        <v>26502373.699200001</v>
      </c>
      <c r="AP648" s="28">
        <v>0</v>
      </c>
      <c r="AQ648" s="28">
        <v>1823607.6950399999</v>
      </c>
      <c r="AR648" s="28">
        <v>480789.56685519201</v>
      </c>
      <c r="AS648" s="28">
        <v>4922423.7703219997</v>
      </c>
      <c r="AT648" s="28">
        <v>1197628.75187413</v>
      </c>
      <c r="AU648" s="28">
        <v>0</v>
      </c>
      <c r="AV648" s="29">
        <v>6.5280150127242301E-5</v>
      </c>
      <c r="AW648" s="28">
        <v>5.55519456282942E-2</v>
      </c>
      <c r="AX648" s="28">
        <v>0</v>
      </c>
      <c r="AY648" s="28">
        <v>0</v>
      </c>
      <c r="AZ648" s="28">
        <v>0</v>
      </c>
      <c r="BA648" s="28">
        <v>0</v>
      </c>
      <c r="BB648" s="28">
        <v>9.9292734697561998E-3</v>
      </c>
      <c r="BC648" s="28">
        <v>2.1787688134928498E-2</v>
      </c>
      <c r="BD648" s="28">
        <v>0.106489235177971</v>
      </c>
      <c r="BE648" s="28">
        <v>0</v>
      </c>
      <c r="BF648" s="28">
        <v>0.51806735101670198</v>
      </c>
      <c r="BG648" s="28">
        <v>4.9584200806524897E-2</v>
      </c>
      <c r="BH648" s="28">
        <v>0.18099210678298699</v>
      </c>
      <c r="BI648" s="28">
        <v>0</v>
      </c>
      <c r="BJ648" s="28">
        <v>1.2453925916866801E-2</v>
      </c>
      <c r="BK648" s="28">
        <v>3.2834461400349001E-3</v>
      </c>
      <c r="BL648" s="28">
        <v>3.3616605772037997E-2</v>
      </c>
      <c r="BM648" s="28">
        <v>8.1789410037683002E-3</v>
      </c>
      <c r="BN648" s="28">
        <v>40.680179676409203</v>
      </c>
      <c r="BO648" s="28">
        <v>146428339.72299501</v>
      </c>
    </row>
    <row r="649" spans="1:67" hidden="1" x14ac:dyDescent="0.25">
      <c r="A649" s="28" t="s">
        <v>168</v>
      </c>
      <c r="B649" s="28" t="s">
        <v>382</v>
      </c>
      <c r="C649" s="28">
        <v>2048</v>
      </c>
      <c r="D649" s="28">
        <v>0</v>
      </c>
      <c r="E649" s="28">
        <v>0</v>
      </c>
      <c r="F649" s="28">
        <v>717.23805345178403</v>
      </c>
      <c r="G649" s="28">
        <v>578.646865866952</v>
      </c>
      <c r="H649" s="28">
        <v>0</v>
      </c>
      <c r="I649" s="28">
        <v>0</v>
      </c>
      <c r="J649" s="28">
        <v>60.9</v>
      </c>
      <c r="K649" s="28">
        <v>611.4</v>
      </c>
      <c r="L649" s="28">
        <v>0</v>
      </c>
      <c r="M649" s="28">
        <v>0</v>
      </c>
      <c r="N649" s="28">
        <v>0</v>
      </c>
      <c r="O649" s="28">
        <v>0</v>
      </c>
      <c r="P649" s="28">
        <v>172.6</v>
      </c>
      <c r="Q649" s="28">
        <v>4830.3805038935498</v>
      </c>
      <c r="R649" s="28">
        <v>0</v>
      </c>
      <c r="S649" s="28">
        <v>2209.3000000000002</v>
      </c>
      <c r="T649" s="28">
        <v>2405.6</v>
      </c>
      <c r="U649" s="28">
        <v>1657</v>
      </c>
      <c r="V649" s="28">
        <v>0</v>
      </c>
      <c r="W649" s="28">
        <v>223.6</v>
      </c>
      <c r="X649" s="28">
        <v>0</v>
      </c>
      <c r="Y649" s="28">
        <v>333.93398675528903</v>
      </c>
      <c r="Z649" s="28">
        <v>2412.54545454545</v>
      </c>
      <c r="AA649" s="28">
        <v>5369.5204623137297</v>
      </c>
      <c r="AB649" s="28">
        <v>0</v>
      </c>
      <c r="AC649" s="28">
        <v>20204.939999999999</v>
      </c>
      <c r="AD649" s="28">
        <v>3671235.7985760001</v>
      </c>
      <c r="AE649" s="28">
        <v>0</v>
      </c>
      <c r="AF649" s="28">
        <v>0</v>
      </c>
      <c r="AG649" s="28">
        <v>0</v>
      </c>
      <c r="AH649" s="28">
        <v>0</v>
      </c>
      <c r="AI649" s="28">
        <v>877625.44147199998</v>
      </c>
      <c r="AJ649" s="28">
        <v>10478050</v>
      </c>
      <c r="AK649" s="28">
        <v>20083946.6119361</v>
      </c>
      <c r="AL649" s="28">
        <v>0</v>
      </c>
      <c r="AM649" s="28">
        <v>957523.12653527898</v>
      </c>
      <c r="AN649" s="28">
        <v>15910.6</v>
      </c>
      <c r="AO649" s="28">
        <v>13235211.9408</v>
      </c>
      <c r="AP649" s="28">
        <v>0</v>
      </c>
      <c r="AQ649" s="28">
        <v>133962.51502666599</v>
      </c>
      <c r="AR649" s="28">
        <v>737400.45500359405</v>
      </c>
      <c r="AS649" s="28">
        <v>3282287.554364</v>
      </c>
      <c r="AT649" s="28">
        <v>10613422.848693701</v>
      </c>
      <c r="AU649" s="28">
        <v>0</v>
      </c>
      <c r="AV649" s="28">
        <v>3.151763264738E-4</v>
      </c>
      <c r="AW649" s="28">
        <v>5.7267510451134603E-2</v>
      </c>
      <c r="AX649" s="28">
        <v>0</v>
      </c>
      <c r="AY649" s="28">
        <v>0</v>
      </c>
      <c r="AZ649" s="28">
        <v>0</v>
      </c>
      <c r="BA649" s="28">
        <v>0</v>
      </c>
      <c r="BB649" s="28">
        <v>1.3690056128013901E-2</v>
      </c>
      <c r="BC649" s="28">
        <v>0.163446825756945</v>
      </c>
      <c r="BD649" s="28">
        <v>0.31328895380275101</v>
      </c>
      <c r="BE649" s="28">
        <v>0</v>
      </c>
      <c r="BF649" s="28">
        <v>1.49363780112766E-2</v>
      </c>
      <c r="BG649" s="28">
        <v>2.4818903000919999E-4</v>
      </c>
      <c r="BH649" s="28">
        <v>0.206455722194891</v>
      </c>
      <c r="BI649" s="28">
        <v>0</v>
      </c>
      <c r="BJ649" s="28">
        <v>2.0896777407557001E-3</v>
      </c>
      <c r="BK649" s="28">
        <v>1.15026902603122E-2</v>
      </c>
      <c r="BL649" s="28">
        <v>5.1200317042037598E-2</v>
      </c>
      <c r="BM649" s="28">
        <v>0.165558503255397</v>
      </c>
      <c r="BN649" s="28">
        <v>4.3848051710684697</v>
      </c>
      <c r="BO649" s="28">
        <v>64106781.832407303</v>
      </c>
    </row>
    <row r="650" spans="1:67" hidden="1" x14ac:dyDescent="0.25">
      <c r="A650" s="28" t="s">
        <v>170</v>
      </c>
      <c r="B650" s="28" t="s">
        <v>382</v>
      </c>
      <c r="C650" s="28">
        <v>2048</v>
      </c>
      <c r="D650" s="28">
        <v>0</v>
      </c>
      <c r="E650" s="28">
        <v>307.43362620204698</v>
      </c>
      <c r="F650" s="28">
        <v>515.17200932294804</v>
      </c>
      <c r="G650" s="28">
        <v>769.40217758694303</v>
      </c>
      <c r="H650" s="28">
        <v>0</v>
      </c>
      <c r="I650" s="28">
        <v>0</v>
      </c>
      <c r="J650" s="28">
        <v>0</v>
      </c>
      <c r="K650" s="28">
        <v>4509.5</v>
      </c>
      <c r="L650" s="28">
        <v>0</v>
      </c>
      <c r="M650" s="28">
        <v>0</v>
      </c>
      <c r="N650" s="28">
        <v>0</v>
      </c>
      <c r="O650" s="28">
        <v>0</v>
      </c>
      <c r="P650" s="28">
        <v>591</v>
      </c>
      <c r="Q650" s="28">
        <v>12156.0152117915</v>
      </c>
      <c r="R650" s="28">
        <v>0</v>
      </c>
      <c r="S650" s="28">
        <v>1794.9</v>
      </c>
      <c r="T650" s="28">
        <v>4620.5957629825098</v>
      </c>
      <c r="U650" s="28">
        <v>1190</v>
      </c>
      <c r="V650" s="28">
        <v>0</v>
      </c>
      <c r="W650" s="28">
        <v>139.29999999999899</v>
      </c>
      <c r="X650" s="28">
        <v>657</v>
      </c>
      <c r="Y650" s="28">
        <v>2849.3218803115601</v>
      </c>
      <c r="Z650" s="28">
        <v>2091.8181818181702</v>
      </c>
      <c r="AA650" s="28">
        <v>4621.0541484135601</v>
      </c>
      <c r="AB650" s="28">
        <v>0</v>
      </c>
      <c r="AC650" s="28">
        <v>0</v>
      </c>
      <c r="AD650" s="28">
        <v>28363069.161952201</v>
      </c>
      <c r="AE650" s="28">
        <v>0</v>
      </c>
      <c r="AF650" s="28">
        <v>0</v>
      </c>
      <c r="AG650" s="28">
        <v>0</v>
      </c>
      <c r="AH650" s="28">
        <v>0</v>
      </c>
      <c r="AI650" s="28">
        <v>1207614.3866640001</v>
      </c>
      <c r="AJ650" s="28">
        <v>0</v>
      </c>
      <c r="AK650" s="28">
        <v>46380463.873771101</v>
      </c>
      <c r="AL650" s="28">
        <v>0</v>
      </c>
      <c r="AM650" s="28">
        <v>13143.754443048199</v>
      </c>
      <c r="AN650" s="28">
        <v>89634.238993335603</v>
      </c>
      <c r="AO650" s="28">
        <v>9505070.7359999996</v>
      </c>
      <c r="AP650" s="28">
        <v>0</v>
      </c>
      <c r="AQ650" s="28">
        <v>73311.249760000006</v>
      </c>
      <c r="AR650" s="28">
        <v>7238994.5458005397</v>
      </c>
      <c r="AS650" s="28">
        <v>3053528.1649799999</v>
      </c>
      <c r="AT650" s="28">
        <v>12102665.8156649</v>
      </c>
      <c r="AU650" s="28">
        <v>0</v>
      </c>
      <c r="AV650" s="28">
        <v>0</v>
      </c>
      <c r="AW650" s="28">
        <v>0.262554166587814</v>
      </c>
      <c r="AX650" s="28">
        <v>0</v>
      </c>
      <c r="AY650" s="28">
        <v>0</v>
      </c>
      <c r="AZ650" s="28">
        <v>0</v>
      </c>
      <c r="BA650" s="28">
        <v>0</v>
      </c>
      <c r="BB650" s="28">
        <v>1.11787686670858E-2</v>
      </c>
      <c r="BC650" s="28">
        <v>0</v>
      </c>
      <c r="BD650" s="28">
        <v>0.42933943321865897</v>
      </c>
      <c r="BE650" s="28">
        <v>0</v>
      </c>
      <c r="BF650" s="28">
        <v>1.21670453713E-4</v>
      </c>
      <c r="BG650" s="28">
        <v>8.2973541340849999E-4</v>
      </c>
      <c r="BH650" s="28">
        <v>8.7987513311726898E-2</v>
      </c>
      <c r="BI650" s="28">
        <v>0</v>
      </c>
      <c r="BJ650" s="28">
        <v>6.7863509313259996E-4</v>
      </c>
      <c r="BK650" s="28">
        <v>6.7010666901168803E-2</v>
      </c>
      <c r="BL650" s="28">
        <v>2.8266212585491501E-2</v>
      </c>
      <c r="BM650" s="28">
        <v>0.11203319776779801</v>
      </c>
      <c r="BN650" s="28">
        <v>28.076597847308701</v>
      </c>
      <c r="BO650" s="28">
        <v>108027495.928029</v>
      </c>
    </row>
    <row r="651" spans="1:67" hidden="1" x14ac:dyDescent="0.25">
      <c r="A651" s="28" t="s">
        <v>169</v>
      </c>
      <c r="B651" s="28" t="s">
        <v>382</v>
      </c>
      <c r="C651" s="28">
        <v>2048</v>
      </c>
      <c r="D651" s="28">
        <v>0</v>
      </c>
      <c r="E651" s="28">
        <v>0</v>
      </c>
      <c r="F651" s="28">
        <v>4.7901593023980098</v>
      </c>
      <c r="G651" s="28">
        <v>294.35759160290399</v>
      </c>
      <c r="H651" s="28">
        <v>31.861050272663</v>
      </c>
      <c r="I651" s="28">
        <v>0</v>
      </c>
      <c r="J651" s="28">
        <v>0</v>
      </c>
      <c r="K651" s="28">
        <v>1004</v>
      </c>
      <c r="L651" s="28">
        <v>0</v>
      </c>
      <c r="M651" s="28">
        <v>0</v>
      </c>
      <c r="N651" s="28">
        <v>0</v>
      </c>
      <c r="O651" s="28">
        <v>0</v>
      </c>
      <c r="P651" s="28">
        <v>0</v>
      </c>
      <c r="Q651" s="28">
        <v>0</v>
      </c>
      <c r="R651" s="28">
        <v>0</v>
      </c>
      <c r="S651" s="28">
        <v>7630</v>
      </c>
      <c r="T651" s="28">
        <v>1089.2</v>
      </c>
      <c r="U651" s="28">
        <v>1401</v>
      </c>
      <c r="V651" s="28">
        <v>0</v>
      </c>
      <c r="W651" s="28">
        <v>1.6</v>
      </c>
      <c r="X651" s="28">
        <v>0</v>
      </c>
      <c r="Y651" s="28">
        <v>2266.75517611648</v>
      </c>
      <c r="Z651" s="28">
        <v>1320.54545454545</v>
      </c>
      <c r="AA651" s="28">
        <v>5757.7373442190101</v>
      </c>
      <c r="AB651" s="28">
        <v>0</v>
      </c>
      <c r="AC651" s="28">
        <v>0</v>
      </c>
      <c r="AD651" s="28">
        <v>647739.79387653002</v>
      </c>
      <c r="AE651" s="28">
        <v>0</v>
      </c>
      <c r="AF651" s="28">
        <v>0</v>
      </c>
      <c r="AG651" s="28">
        <v>0</v>
      </c>
      <c r="AH651" s="28">
        <v>0</v>
      </c>
      <c r="AI651" s="28">
        <v>0</v>
      </c>
      <c r="AJ651" s="28">
        <v>0</v>
      </c>
      <c r="AK651" s="28">
        <v>0</v>
      </c>
      <c r="AL651" s="28">
        <v>0</v>
      </c>
      <c r="AM651" s="28">
        <v>2837641.8194315298</v>
      </c>
      <c r="AN651" s="28">
        <v>104795.4945</v>
      </c>
      <c r="AO651" s="28">
        <v>11190423.614399999</v>
      </c>
      <c r="AP651" s="28">
        <v>0</v>
      </c>
      <c r="AQ651" s="28">
        <v>7323.0182400000003</v>
      </c>
      <c r="AR651" s="28">
        <v>5598249.5786114596</v>
      </c>
      <c r="AS651" s="28">
        <v>1984010.9775040001</v>
      </c>
      <c r="AT651" s="28">
        <v>13873438.650446599</v>
      </c>
      <c r="AU651" s="28">
        <v>0</v>
      </c>
      <c r="AV651" s="28">
        <v>0</v>
      </c>
      <c r="AW651" s="28">
        <v>1.78718279578053E-2</v>
      </c>
      <c r="AX651" s="28">
        <v>0</v>
      </c>
      <c r="AY651" s="28">
        <v>0</v>
      </c>
      <c r="AZ651" s="28">
        <v>0</v>
      </c>
      <c r="BA651" s="28">
        <v>0</v>
      </c>
      <c r="BB651" s="28">
        <v>0</v>
      </c>
      <c r="BC651" s="28">
        <v>0</v>
      </c>
      <c r="BD651" s="28">
        <v>0</v>
      </c>
      <c r="BE651" s="28">
        <v>0</v>
      </c>
      <c r="BF651" s="28">
        <v>7.8293547628510804E-2</v>
      </c>
      <c r="BG651" s="28">
        <v>2.8914188477574001E-3</v>
      </c>
      <c r="BH651" s="28">
        <v>0.30875565698166801</v>
      </c>
      <c r="BI651" s="28">
        <v>0</v>
      </c>
      <c r="BJ651" s="28">
        <v>2.0204984062170001E-4</v>
      </c>
      <c r="BK651" s="28">
        <v>0.15446164382618</v>
      </c>
      <c r="BL651" s="28">
        <v>5.4740967270427501E-2</v>
      </c>
      <c r="BM651" s="28">
        <v>0.382782887647028</v>
      </c>
      <c r="BN651" s="28">
        <v>1.8413319932657599</v>
      </c>
      <c r="BO651" s="28">
        <v>36243622.9470101</v>
      </c>
    </row>
    <row r="652" spans="1:67" hidden="1" x14ac:dyDescent="0.25">
      <c r="A652" s="28" t="s">
        <v>171</v>
      </c>
      <c r="B652" s="28" t="s">
        <v>382</v>
      </c>
      <c r="C652" s="28">
        <v>2048</v>
      </c>
      <c r="D652" s="28">
        <v>0</v>
      </c>
      <c r="E652" s="28">
        <v>8.9250000000000006E-3</v>
      </c>
      <c r="F652" s="28">
        <v>33.529404563460702</v>
      </c>
      <c r="G652" s="28">
        <v>162.99759716210099</v>
      </c>
      <c r="H652" s="28">
        <v>0</v>
      </c>
      <c r="I652" s="28">
        <v>0</v>
      </c>
      <c r="J652" s="28">
        <v>0</v>
      </c>
      <c r="K652" s="28">
        <v>4.2927661423877099</v>
      </c>
      <c r="L652" s="28">
        <v>0</v>
      </c>
      <c r="M652" s="28">
        <v>0</v>
      </c>
      <c r="N652" s="28">
        <v>0</v>
      </c>
      <c r="O652" s="28">
        <v>0</v>
      </c>
      <c r="P652" s="28">
        <v>2863.7</v>
      </c>
      <c r="Q652" s="28">
        <v>1516.9892</v>
      </c>
      <c r="R652" s="28">
        <v>0</v>
      </c>
      <c r="S652" s="28">
        <v>61.741314953680202</v>
      </c>
      <c r="T652" s="28">
        <v>370.81879674100998</v>
      </c>
      <c r="U652" s="28">
        <v>0</v>
      </c>
      <c r="V652" s="28">
        <v>0</v>
      </c>
      <c r="W652" s="28">
        <v>0</v>
      </c>
      <c r="X652" s="28">
        <v>0</v>
      </c>
      <c r="Y652" s="28">
        <v>4.7641591506255301</v>
      </c>
      <c r="Z652" s="28">
        <v>309.72727272727201</v>
      </c>
      <c r="AA652" s="28">
        <v>0</v>
      </c>
      <c r="AB652" s="28">
        <v>0</v>
      </c>
      <c r="AC652" s="28">
        <v>0</v>
      </c>
      <c r="AD652" s="28">
        <v>27180.826078714599</v>
      </c>
      <c r="AE652" s="28">
        <v>0</v>
      </c>
      <c r="AF652" s="28">
        <v>0</v>
      </c>
      <c r="AG652" s="28">
        <v>0</v>
      </c>
      <c r="AH652" s="28">
        <v>0</v>
      </c>
      <c r="AI652" s="28">
        <v>10933921.159273099</v>
      </c>
      <c r="AJ652" s="28">
        <v>70080</v>
      </c>
      <c r="AK652" s="28">
        <v>6609041.4984980496</v>
      </c>
      <c r="AL652" s="28">
        <v>0</v>
      </c>
      <c r="AM652" s="28">
        <v>115688.438813202</v>
      </c>
      <c r="AN652" s="28">
        <v>239548.03551993001</v>
      </c>
      <c r="AO652" s="28">
        <v>0</v>
      </c>
      <c r="AP652" s="28">
        <v>0</v>
      </c>
      <c r="AQ652" s="28">
        <v>0</v>
      </c>
      <c r="AR652" s="28">
        <v>12141.2404285878</v>
      </c>
      <c r="AS652" s="28">
        <v>454100.274195012</v>
      </c>
      <c r="AT652" s="28">
        <v>0</v>
      </c>
      <c r="AU652" s="28">
        <v>0</v>
      </c>
      <c r="AV652" s="28">
        <v>0</v>
      </c>
      <c r="AW652" s="28">
        <v>1.4722817460108E-3</v>
      </c>
      <c r="AX652" s="28">
        <v>0</v>
      </c>
      <c r="AY652" s="28">
        <v>0</v>
      </c>
      <c r="AZ652" s="28">
        <v>0</v>
      </c>
      <c r="BA652" s="28">
        <v>0</v>
      </c>
      <c r="BB652" s="28">
        <v>0.59224883336881795</v>
      </c>
      <c r="BC652" s="28">
        <v>3.7959664824623002E-3</v>
      </c>
      <c r="BD652" s="28">
        <v>0.35798658689356999</v>
      </c>
      <c r="BE652" s="28">
        <v>0</v>
      </c>
      <c r="BF652" s="28">
        <v>6.2664017714513E-3</v>
      </c>
      <c r="BG652" s="28">
        <v>1.2975404020738501E-2</v>
      </c>
      <c r="BH652" s="28">
        <v>0</v>
      </c>
      <c r="BI652" s="28">
        <v>0</v>
      </c>
      <c r="BJ652" s="28">
        <v>0</v>
      </c>
      <c r="BK652" s="28">
        <v>6.5764471635890002E-4</v>
      </c>
      <c r="BL652" s="28">
        <v>2.4596881000588398E-2</v>
      </c>
      <c r="BM652" s="28">
        <v>0</v>
      </c>
      <c r="BN652" s="28">
        <v>0.21907414417972701</v>
      </c>
      <c r="BO652" s="28">
        <v>18461701.472806599</v>
      </c>
    </row>
    <row r="653" spans="1:67" hidden="1" x14ac:dyDescent="0.25">
      <c r="A653" s="28" t="s">
        <v>178</v>
      </c>
      <c r="B653" s="28" t="s">
        <v>382</v>
      </c>
      <c r="C653" s="28">
        <v>2048</v>
      </c>
      <c r="D653" s="28">
        <v>0</v>
      </c>
      <c r="E653" s="28">
        <v>15.943558075365599</v>
      </c>
      <c r="F653" s="28">
        <v>563.73342052551698</v>
      </c>
      <c r="G653" s="28">
        <v>1898.1316866191801</v>
      </c>
      <c r="H653" s="28">
        <v>0</v>
      </c>
      <c r="I653" s="28">
        <v>0</v>
      </c>
      <c r="J653" s="28">
        <v>7.7</v>
      </c>
      <c r="K653" s="28">
        <v>4489</v>
      </c>
      <c r="L653" s="28">
        <v>0</v>
      </c>
      <c r="M653" s="28">
        <v>0</v>
      </c>
      <c r="N653" s="28">
        <v>0</v>
      </c>
      <c r="O653" s="28">
        <v>0</v>
      </c>
      <c r="P653" s="28">
        <v>1837.9</v>
      </c>
      <c r="Q653" s="28">
        <v>5396.5796470076002</v>
      </c>
      <c r="R653" s="28">
        <v>0</v>
      </c>
      <c r="S653" s="28">
        <v>11286.353798092199</v>
      </c>
      <c r="T653" s="28">
        <v>10933.8383802318</v>
      </c>
      <c r="U653" s="28">
        <v>5149.6000000000004</v>
      </c>
      <c r="V653" s="28">
        <v>0</v>
      </c>
      <c r="W653" s="28">
        <v>160.4</v>
      </c>
      <c r="X653" s="28">
        <v>86</v>
      </c>
      <c r="Y653" s="28">
        <v>4339.0913697658798</v>
      </c>
      <c r="Z653" s="28">
        <v>6915.3636363636197</v>
      </c>
      <c r="AA653" s="28">
        <v>3449.19097944855</v>
      </c>
      <c r="AB653" s="28">
        <v>0</v>
      </c>
      <c r="AC653" s="28">
        <v>0</v>
      </c>
      <c r="AD653" s="28">
        <v>18278180.611200001</v>
      </c>
      <c r="AE653" s="28">
        <v>0</v>
      </c>
      <c r="AF653" s="28">
        <v>0</v>
      </c>
      <c r="AG653" s="28">
        <v>0</v>
      </c>
      <c r="AH653" s="28">
        <v>0</v>
      </c>
      <c r="AI653" s="28">
        <v>4566844.1624400001</v>
      </c>
      <c r="AJ653" s="28">
        <v>0</v>
      </c>
      <c r="AK653" s="28">
        <v>17706960.246390201</v>
      </c>
      <c r="AL653" s="28">
        <v>0</v>
      </c>
      <c r="AM653" s="28">
        <v>64459956.472152598</v>
      </c>
      <c r="AN653" s="28">
        <v>6894343.87184262</v>
      </c>
      <c r="AO653" s="28">
        <v>41132195.178240001</v>
      </c>
      <c r="AP653" s="28">
        <v>0</v>
      </c>
      <c r="AQ653" s="28">
        <v>401069.14356</v>
      </c>
      <c r="AR653" s="28">
        <v>10937849.690460101</v>
      </c>
      <c r="AS653" s="28">
        <v>10399638.133928001</v>
      </c>
      <c r="AT653" s="28">
        <v>7114461.7937262803</v>
      </c>
      <c r="AU653" s="28">
        <v>0</v>
      </c>
      <c r="AV653" s="28">
        <v>0</v>
      </c>
      <c r="AW653" s="28">
        <v>0.100489471366978</v>
      </c>
      <c r="AX653" s="28">
        <v>0</v>
      </c>
      <c r="AY653" s="28">
        <v>0</v>
      </c>
      <c r="AZ653" s="28">
        <v>0</v>
      </c>
      <c r="BA653" s="28">
        <v>0</v>
      </c>
      <c r="BB653" s="28">
        <v>2.5107518382751999E-2</v>
      </c>
      <c r="BC653" s="28">
        <v>0</v>
      </c>
      <c r="BD653" s="28">
        <v>9.7349025733203795E-2</v>
      </c>
      <c r="BE653" s="28">
        <v>0</v>
      </c>
      <c r="BF653" s="28">
        <v>0.35438685545408699</v>
      </c>
      <c r="BG653" s="28">
        <v>3.79036068107955E-2</v>
      </c>
      <c r="BH653" s="28">
        <v>0.226135885050396</v>
      </c>
      <c r="BI653" s="28">
        <v>0</v>
      </c>
      <c r="BJ653" s="28">
        <v>2.2049911353461001E-3</v>
      </c>
      <c r="BK653" s="28">
        <v>6.0133924522679301E-2</v>
      </c>
      <c r="BL653" s="28">
        <v>5.7174954155225499E-2</v>
      </c>
      <c r="BM653" s="28">
        <v>3.9113767388535503E-2</v>
      </c>
      <c r="BN653" s="28">
        <v>44.564114567492297</v>
      </c>
      <c r="BO653" s="28">
        <v>181891499.30393901</v>
      </c>
    </row>
    <row r="654" spans="1:67" hidden="1" x14ac:dyDescent="0.25">
      <c r="A654" s="28" t="s">
        <v>179</v>
      </c>
      <c r="B654" s="28" t="s">
        <v>382</v>
      </c>
      <c r="C654" s="28">
        <v>2048</v>
      </c>
      <c r="D654" s="28">
        <v>0</v>
      </c>
      <c r="E654" s="28">
        <v>0</v>
      </c>
      <c r="F654" s="28">
        <v>11.545045034637599</v>
      </c>
      <c r="G654" s="28">
        <v>34.443987244110403</v>
      </c>
      <c r="H654" s="28">
        <v>0</v>
      </c>
      <c r="I654" s="28">
        <v>0</v>
      </c>
      <c r="J654" s="28">
        <v>0</v>
      </c>
      <c r="K654" s="28">
        <v>1792</v>
      </c>
      <c r="L654" s="28">
        <v>0</v>
      </c>
      <c r="M654" s="28">
        <v>0</v>
      </c>
      <c r="N654" s="28">
        <v>0</v>
      </c>
      <c r="O654" s="28">
        <v>0</v>
      </c>
      <c r="P654" s="28">
        <v>557</v>
      </c>
      <c r="Q654" s="28">
        <v>8218.1468228352296</v>
      </c>
      <c r="R654" s="28">
        <v>0</v>
      </c>
      <c r="S654" s="28">
        <v>5.3</v>
      </c>
      <c r="T654" s="28">
        <v>520.79999999999995</v>
      </c>
      <c r="U654" s="28">
        <v>0</v>
      </c>
      <c r="V654" s="28">
        <v>0</v>
      </c>
      <c r="W654" s="28">
        <v>74.2</v>
      </c>
      <c r="X654" s="28">
        <v>0</v>
      </c>
      <c r="Y654" s="28">
        <v>353.18178791793201</v>
      </c>
      <c r="Z654" s="28">
        <v>167.45454545454501</v>
      </c>
      <c r="AA654" s="28">
        <v>0</v>
      </c>
      <c r="AB654" s="28">
        <v>0</v>
      </c>
      <c r="AC654" s="28">
        <v>0</v>
      </c>
      <c r="AD654" s="28">
        <v>3727761.9547942402</v>
      </c>
      <c r="AE654" s="28">
        <v>0</v>
      </c>
      <c r="AF654" s="28">
        <v>0</v>
      </c>
      <c r="AG654" s="28">
        <v>0</v>
      </c>
      <c r="AH654" s="28">
        <v>0</v>
      </c>
      <c r="AI654" s="28">
        <v>1997247.9382559999</v>
      </c>
      <c r="AJ654" s="28">
        <v>10478050</v>
      </c>
      <c r="AK654" s="28">
        <v>34167656.059801497</v>
      </c>
      <c r="AL654" s="28">
        <v>0</v>
      </c>
      <c r="AM654" s="28">
        <v>0</v>
      </c>
      <c r="AN654" s="28">
        <v>0</v>
      </c>
      <c r="AO654" s="28">
        <v>0</v>
      </c>
      <c r="AP654" s="28">
        <v>0</v>
      </c>
      <c r="AQ654" s="28">
        <v>69078.887533333298</v>
      </c>
      <c r="AR654" s="28">
        <v>813127.90442123404</v>
      </c>
      <c r="AS654" s="28">
        <v>233745.10769400001</v>
      </c>
      <c r="AT654" s="28">
        <v>0</v>
      </c>
      <c r="AU654" s="28">
        <v>0</v>
      </c>
      <c r="AV654" s="28">
        <v>0</v>
      </c>
      <c r="AW654" s="28">
        <v>7.2402470586629894E-2</v>
      </c>
      <c r="AX654" s="28">
        <v>0</v>
      </c>
      <c r="AY654" s="28">
        <v>0</v>
      </c>
      <c r="AZ654" s="28">
        <v>0</v>
      </c>
      <c r="BA654" s="28">
        <v>0</v>
      </c>
      <c r="BB654" s="28">
        <v>3.8791555592172698E-2</v>
      </c>
      <c r="BC654" s="28">
        <v>0.20350996553161399</v>
      </c>
      <c r="BD654" s="28">
        <v>0.66362142832170501</v>
      </c>
      <c r="BE654" s="28">
        <v>0</v>
      </c>
      <c r="BF654" s="28">
        <v>0</v>
      </c>
      <c r="BG654" s="28">
        <v>0</v>
      </c>
      <c r="BH654" s="28">
        <v>0</v>
      </c>
      <c r="BI654" s="28">
        <v>0</v>
      </c>
      <c r="BJ654" s="28">
        <v>1.3416849529129999E-3</v>
      </c>
      <c r="BK654" s="28">
        <v>1.5792979781692001E-2</v>
      </c>
      <c r="BL654" s="28">
        <v>4.5399152332723002E-3</v>
      </c>
      <c r="BM654" s="28">
        <v>0</v>
      </c>
      <c r="BN654" s="28">
        <v>4.3590549468948199</v>
      </c>
      <c r="BO654" s="28">
        <v>51486667.852500297</v>
      </c>
    </row>
    <row r="655" spans="1:67" hidden="1" x14ac:dyDescent="0.25">
      <c r="A655" s="28" t="s">
        <v>172</v>
      </c>
      <c r="B655" s="28" t="s">
        <v>382</v>
      </c>
      <c r="C655" s="28">
        <v>2048</v>
      </c>
      <c r="D655" s="28">
        <v>0</v>
      </c>
      <c r="E655" s="28">
        <v>0</v>
      </c>
      <c r="F655" s="28">
        <v>72.479138167864704</v>
      </c>
      <c r="G655" s="28">
        <v>94.216153925469797</v>
      </c>
      <c r="H655" s="28">
        <v>128.93207244139899</v>
      </c>
      <c r="I655" s="28">
        <v>0</v>
      </c>
      <c r="J655" s="28">
        <v>0</v>
      </c>
      <c r="K655" s="28">
        <v>2942.299</v>
      </c>
      <c r="L655" s="28">
        <v>0</v>
      </c>
      <c r="M655" s="28">
        <v>0</v>
      </c>
      <c r="N655" s="28">
        <v>0</v>
      </c>
      <c r="O655" s="28">
        <v>0</v>
      </c>
      <c r="P655" s="28">
        <v>283</v>
      </c>
      <c r="Q655" s="28">
        <v>6152.0085511188399</v>
      </c>
      <c r="R655" s="28">
        <v>0</v>
      </c>
      <c r="S655" s="28">
        <v>338.2</v>
      </c>
      <c r="T655" s="28">
        <v>675.7</v>
      </c>
      <c r="U655" s="28">
        <v>770</v>
      </c>
      <c r="V655" s="28">
        <v>0</v>
      </c>
      <c r="W655" s="28">
        <v>15.8</v>
      </c>
      <c r="X655" s="28">
        <v>0</v>
      </c>
      <c r="Y655" s="28">
        <v>1246.00578064059</v>
      </c>
      <c r="Z655" s="28">
        <v>456.54545454545399</v>
      </c>
      <c r="AA655" s="28">
        <v>7604.2557161471796</v>
      </c>
      <c r="AB655" s="28">
        <v>0</v>
      </c>
      <c r="AC655" s="28">
        <v>0</v>
      </c>
      <c r="AD655" s="28">
        <v>6735993.4444538299</v>
      </c>
      <c r="AE655" s="28">
        <v>0</v>
      </c>
      <c r="AF655" s="28">
        <v>0</v>
      </c>
      <c r="AG655" s="28">
        <v>0</v>
      </c>
      <c r="AH655" s="28">
        <v>0</v>
      </c>
      <c r="AI655" s="28">
        <v>1077551.3816879999</v>
      </c>
      <c r="AJ655" s="28">
        <v>0</v>
      </c>
      <c r="AK655" s="28">
        <v>25484857.6300258</v>
      </c>
      <c r="AL655" s="28">
        <v>0</v>
      </c>
      <c r="AM655" s="28">
        <v>0</v>
      </c>
      <c r="AN655" s="28">
        <v>0</v>
      </c>
      <c r="AO655" s="28">
        <v>6150339.88799999</v>
      </c>
      <c r="AP655" s="28">
        <v>0</v>
      </c>
      <c r="AQ655" s="28">
        <v>51261.127679999998</v>
      </c>
      <c r="AR655" s="28">
        <v>2844575.1629957198</v>
      </c>
      <c r="AS655" s="28">
        <v>678784.51625187497</v>
      </c>
      <c r="AT655" s="28">
        <v>16033327.3450427</v>
      </c>
      <c r="AU655" s="28">
        <v>0</v>
      </c>
      <c r="AV655" s="28">
        <v>0</v>
      </c>
      <c r="AW655" s="28">
        <v>0.114059785400509</v>
      </c>
      <c r="AX655" s="28">
        <v>0</v>
      </c>
      <c r="AY655" s="28">
        <v>0</v>
      </c>
      <c r="AZ655" s="28">
        <v>0</v>
      </c>
      <c r="BA655" s="28">
        <v>0</v>
      </c>
      <c r="BB655" s="28">
        <v>1.82460509154075E-2</v>
      </c>
      <c r="BC655" s="28">
        <v>0</v>
      </c>
      <c r="BD655" s="28">
        <v>0.43153209934261999</v>
      </c>
      <c r="BE655" s="28">
        <v>0</v>
      </c>
      <c r="BF655" s="28">
        <v>0</v>
      </c>
      <c r="BG655" s="28">
        <v>0</v>
      </c>
      <c r="BH655" s="28">
        <v>0.104142982553385</v>
      </c>
      <c r="BI655" s="28">
        <v>0</v>
      </c>
      <c r="BJ655" s="28">
        <v>8.6799865094619997E-4</v>
      </c>
      <c r="BK655" s="28">
        <v>4.81668569487778E-2</v>
      </c>
      <c r="BL655" s="28">
        <v>1.14937784449039E-2</v>
      </c>
      <c r="BM655" s="28">
        <v>0.27149044774344799</v>
      </c>
      <c r="BN655" s="28">
        <v>6.7740628211737004</v>
      </c>
      <c r="BO655" s="28">
        <v>59056690.496137999</v>
      </c>
    </row>
    <row r="656" spans="1:67" hidden="1" x14ac:dyDescent="0.25">
      <c r="A656" s="28" t="s">
        <v>174</v>
      </c>
      <c r="B656" s="28" t="s">
        <v>382</v>
      </c>
      <c r="C656" s="28">
        <v>2048</v>
      </c>
      <c r="D656" s="28">
        <v>0</v>
      </c>
      <c r="E656" s="28">
        <v>0</v>
      </c>
      <c r="F656" s="28">
        <v>33.965951198884397</v>
      </c>
      <c r="G656" s="28">
        <v>399.18758139222001</v>
      </c>
      <c r="H656" s="28">
        <v>5.0162464646431504</v>
      </c>
      <c r="I656" s="28">
        <v>0</v>
      </c>
      <c r="J656" s="28">
        <v>82.7</v>
      </c>
      <c r="K656" s="28">
        <v>0</v>
      </c>
      <c r="L656" s="28">
        <v>0</v>
      </c>
      <c r="M656" s="28">
        <v>0</v>
      </c>
      <c r="N656" s="28">
        <v>0</v>
      </c>
      <c r="O656" s="28">
        <v>0</v>
      </c>
      <c r="P656" s="28">
        <v>493</v>
      </c>
      <c r="Q656" s="28">
        <v>2154.0505881538002</v>
      </c>
      <c r="R656" s="28">
        <v>0</v>
      </c>
      <c r="S656" s="28">
        <v>1258</v>
      </c>
      <c r="T656" s="28">
        <v>1007.76147075568</v>
      </c>
      <c r="U656" s="28">
        <v>1250.4000000000001</v>
      </c>
      <c r="V656" s="28">
        <v>0</v>
      </c>
      <c r="W656" s="28">
        <v>1.5</v>
      </c>
      <c r="X656" s="28">
        <v>0</v>
      </c>
      <c r="Y656" s="28">
        <v>595.78372486211595</v>
      </c>
      <c r="Z656" s="28">
        <v>350.63636363636402</v>
      </c>
      <c r="AA656" s="28">
        <v>7.9104621658156198</v>
      </c>
      <c r="AB656" s="28">
        <v>0</v>
      </c>
      <c r="AC656" s="28">
        <v>0</v>
      </c>
      <c r="AD656" s="28">
        <v>0</v>
      </c>
      <c r="AE656" s="28">
        <v>0</v>
      </c>
      <c r="AF656" s="28">
        <v>0</v>
      </c>
      <c r="AG656" s="28">
        <v>0</v>
      </c>
      <c r="AH656" s="28">
        <v>0</v>
      </c>
      <c r="AI656" s="28">
        <v>1425701.0457599999</v>
      </c>
      <c r="AJ656" s="28">
        <v>0</v>
      </c>
      <c r="AK656" s="28">
        <v>8336102.7108710799</v>
      </c>
      <c r="AL656" s="28">
        <v>0</v>
      </c>
      <c r="AM656" s="28">
        <v>2968.7608369018299</v>
      </c>
      <c r="AN656" s="28">
        <v>38294.935888715801</v>
      </c>
      <c r="AO656" s="28">
        <v>9987512.9817600008</v>
      </c>
      <c r="AP656" s="28">
        <v>0</v>
      </c>
      <c r="AQ656" s="28">
        <v>6865.3296</v>
      </c>
      <c r="AR656" s="28">
        <v>1313871.6306863499</v>
      </c>
      <c r="AS656" s="28">
        <v>476202.17151499999</v>
      </c>
      <c r="AT656" s="28">
        <v>17605.532856798702</v>
      </c>
      <c r="AU656" s="28">
        <v>0</v>
      </c>
      <c r="AV656" s="28">
        <v>0</v>
      </c>
      <c r="AW656" s="28">
        <v>0</v>
      </c>
      <c r="AX656" s="28">
        <v>0</v>
      </c>
      <c r="AY656" s="28">
        <v>0</v>
      </c>
      <c r="AZ656" s="28">
        <v>0</v>
      </c>
      <c r="BA656" s="28">
        <v>0</v>
      </c>
      <c r="BB656" s="28">
        <v>6.5989020622465894E-2</v>
      </c>
      <c r="BC656" s="28">
        <v>0</v>
      </c>
      <c r="BD656" s="28">
        <v>0.38583913179738799</v>
      </c>
      <c r="BE656" s="28">
        <v>0</v>
      </c>
      <c r="BF656" s="28">
        <v>1.374100276296E-4</v>
      </c>
      <c r="BG656" s="28">
        <v>1.7724931335442E-3</v>
      </c>
      <c r="BH656" s="28">
        <v>0.46227517478545299</v>
      </c>
      <c r="BI656" s="28">
        <v>0</v>
      </c>
      <c r="BJ656" s="28">
        <v>3.1776393648700002E-4</v>
      </c>
      <c r="BK656" s="28">
        <v>6.0812961027475902E-2</v>
      </c>
      <c r="BL656" s="28">
        <v>2.2041167052532399E-2</v>
      </c>
      <c r="BM656" s="28">
        <v>8.1487761702340002E-4</v>
      </c>
      <c r="BN656" s="28">
        <v>2.39563702856747E-2</v>
      </c>
      <c r="BO656" s="28">
        <v>21605125.0997748</v>
      </c>
    </row>
    <row r="657" spans="1:67" hidden="1" x14ac:dyDescent="0.25">
      <c r="A657" s="28" t="s">
        <v>175</v>
      </c>
      <c r="B657" s="28" t="s">
        <v>382</v>
      </c>
      <c r="C657" s="28">
        <v>2048</v>
      </c>
      <c r="D657" s="28">
        <v>0</v>
      </c>
      <c r="E657" s="28">
        <v>764.00112562321897</v>
      </c>
      <c r="F657" s="28">
        <v>934.86858857206198</v>
      </c>
      <c r="G657" s="28">
        <v>0</v>
      </c>
      <c r="H657" s="28">
        <v>0</v>
      </c>
      <c r="I657" s="28">
        <v>0</v>
      </c>
      <c r="J657" s="28">
        <v>0</v>
      </c>
      <c r="K657" s="28">
        <v>0</v>
      </c>
      <c r="L657" s="28">
        <v>0</v>
      </c>
      <c r="M657" s="28">
        <v>0</v>
      </c>
      <c r="N657" s="28">
        <v>0</v>
      </c>
      <c r="O657" s="28">
        <v>0</v>
      </c>
      <c r="P657" s="28">
        <v>4</v>
      </c>
      <c r="Q657" s="28">
        <v>556.29250000000002</v>
      </c>
      <c r="R657" s="28">
        <v>0</v>
      </c>
      <c r="S657" s="28">
        <v>8077.5</v>
      </c>
      <c r="T657" s="28">
        <v>1953.5</v>
      </c>
      <c r="U657" s="28">
        <v>3467.1</v>
      </c>
      <c r="V657" s="28">
        <v>7500</v>
      </c>
      <c r="W657" s="28">
        <v>208.3</v>
      </c>
      <c r="X657" s="28">
        <v>420</v>
      </c>
      <c r="Y657" s="28">
        <v>463.27736277649001</v>
      </c>
      <c r="Z657" s="28">
        <v>4338.5454545454404</v>
      </c>
      <c r="AA657" s="28">
        <v>2220.1121210031001</v>
      </c>
      <c r="AB657" s="28">
        <v>0</v>
      </c>
      <c r="AC657" s="28">
        <v>0</v>
      </c>
      <c r="AD657" s="28">
        <v>0</v>
      </c>
      <c r="AE657" s="28">
        <v>0</v>
      </c>
      <c r="AF657" s="28">
        <v>0</v>
      </c>
      <c r="AG657" s="28">
        <v>0</v>
      </c>
      <c r="AH657" s="28">
        <v>0</v>
      </c>
      <c r="AI657" s="28">
        <v>23489.253120000001</v>
      </c>
      <c r="AJ657" s="28">
        <v>0</v>
      </c>
      <c r="AK657" s="28">
        <v>1624641.63727313</v>
      </c>
      <c r="AL657" s="28">
        <v>0</v>
      </c>
      <c r="AM657" s="28">
        <v>31987709.024613298</v>
      </c>
      <c r="AN657" s="28">
        <v>677162.89643442899</v>
      </c>
      <c r="AO657" s="28">
        <v>27693303.15024</v>
      </c>
      <c r="AP657" s="28">
        <v>26402065.513197701</v>
      </c>
      <c r="AQ657" s="28">
        <v>189303.00756</v>
      </c>
      <c r="AR657" s="28">
        <v>1045970.97707144</v>
      </c>
      <c r="AS657" s="28">
        <v>6077494.6266599996</v>
      </c>
      <c r="AT657" s="28">
        <v>3785018.0621533999</v>
      </c>
      <c r="AU657" s="28">
        <v>0</v>
      </c>
      <c r="AV657" s="28">
        <v>0</v>
      </c>
      <c r="AW657" s="28">
        <v>0</v>
      </c>
      <c r="AX657" s="28">
        <v>0</v>
      </c>
      <c r="AY657" s="28">
        <v>0</v>
      </c>
      <c r="AZ657" s="28">
        <v>0</v>
      </c>
      <c r="BA657" s="28">
        <v>0</v>
      </c>
      <c r="BB657" s="28">
        <v>2.3605828580960001E-4</v>
      </c>
      <c r="BC657" s="28">
        <v>0</v>
      </c>
      <c r="BD657" s="28">
        <v>1.6327046159810999E-2</v>
      </c>
      <c r="BE657" s="28">
        <v>0</v>
      </c>
      <c r="BF657" s="28">
        <v>0.32146461706352403</v>
      </c>
      <c r="BG657" s="28">
        <v>6.8052360681542003E-3</v>
      </c>
      <c r="BH657" s="28">
        <v>0.27830743006840297</v>
      </c>
      <c r="BI657" s="28">
        <v>0.26533097050981402</v>
      </c>
      <c r="BJ657" s="28">
        <v>1.9024250466772E-3</v>
      </c>
      <c r="BK657" s="28">
        <v>1.0511620552291E-2</v>
      </c>
      <c r="BL657" s="28">
        <v>6.1076567920559301E-2</v>
      </c>
      <c r="BM657" s="28">
        <v>3.8038028324955203E-2</v>
      </c>
      <c r="BN657" s="28">
        <v>12.509396378042799</v>
      </c>
      <c r="BO657" s="28">
        <v>99506158.148323402</v>
      </c>
    </row>
    <row r="658" spans="1:67" hidden="1" x14ac:dyDescent="0.25">
      <c r="A658" s="28" t="s">
        <v>176</v>
      </c>
      <c r="B658" s="28" t="s">
        <v>382</v>
      </c>
      <c r="C658" s="28">
        <v>2048</v>
      </c>
      <c r="D658" s="28">
        <v>0</v>
      </c>
      <c r="E658" s="28">
        <v>0</v>
      </c>
      <c r="F658" s="28">
        <v>0</v>
      </c>
      <c r="G658" s="28">
        <v>855.258121503957</v>
      </c>
      <c r="H658" s="28">
        <v>114.595140327495</v>
      </c>
      <c r="I658" s="28">
        <v>0</v>
      </c>
      <c r="J658" s="28">
        <v>0</v>
      </c>
      <c r="K658" s="28">
        <v>0</v>
      </c>
      <c r="L658" s="28">
        <v>0</v>
      </c>
      <c r="M658" s="28">
        <v>0</v>
      </c>
      <c r="N658" s="28">
        <v>0</v>
      </c>
      <c r="O658" s="28">
        <v>0</v>
      </c>
      <c r="P658" s="28">
        <v>80</v>
      </c>
      <c r="Q658" s="28">
        <v>7124.15397724181</v>
      </c>
      <c r="R658" s="28">
        <v>0</v>
      </c>
      <c r="S658" s="28">
        <v>1844.61290520183</v>
      </c>
      <c r="T658" s="28">
        <v>1125.14956245955</v>
      </c>
      <c r="U658" s="28">
        <v>0</v>
      </c>
      <c r="V658" s="28">
        <v>0</v>
      </c>
      <c r="W658" s="28">
        <v>20.2</v>
      </c>
      <c r="X658" s="28">
        <v>0</v>
      </c>
      <c r="Y658" s="28">
        <v>4.4034554551093201</v>
      </c>
      <c r="Z658" s="28">
        <v>925.63636363636294</v>
      </c>
      <c r="AA658" s="28">
        <v>1559.06203586318</v>
      </c>
      <c r="AB658" s="28">
        <v>0</v>
      </c>
      <c r="AC658" s="28">
        <v>0</v>
      </c>
      <c r="AD658" s="28">
        <v>0</v>
      </c>
      <c r="AE658" s="28">
        <v>0</v>
      </c>
      <c r="AF658" s="28">
        <v>0</v>
      </c>
      <c r="AG658" s="28">
        <v>0</v>
      </c>
      <c r="AH658" s="28">
        <v>0</v>
      </c>
      <c r="AI658" s="28">
        <v>202357.93919999999</v>
      </c>
      <c r="AJ658" s="28">
        <v>0</v>
      </c>
      <c r="AK658" s="28">
        <v>29794398.7776866</v>
      </c>
      <c r="AL658" s="28">
        <v>0</v>
      </c>
      <c r="AM658" s="28">
        <v>2967343.6419077902</v>
      </c>
      <c r="AN658" s="28">
        <v>642800.25825290999</v>
      </c>
      <c r="AO658" s="28">
        <v>0</v>
      </c>
      <c r="AP658" s="28">
        <v>0</v>
      </c>
      <c r="AQ658" s="28">
        <v>103791.85453</v>
      </c>
      <c r="AR658" s="28">
        <v>11399.9819190122</v>
      </c>
      <c r="AS658" s="28">
        <v>1786916.78504499</v>
      </c>
      <c r="AT658" s="28">
        <v>4374716.8808129104</v>
      </c>
      <c r="AU658" s="28">
        <v>0</v>
      </c>
      <c r="AV658" s="28">
        <v>0</v>
      </c>
      <c r="AW658" s="28">
        <v>0</v>
      </c>
      <c r="AX658" s="28">
        <v>0</v>
      </c>
      <c r="AY658" s="28">
        <v>0</v>
      </c>
      <c r="AZ658" s="28">
        <v>0</v>
      </c>
      <c r="BA658" s="28">
        <v>0</v>
      </c>
      <c r="BB658" s="28">
        <v>5.0736969408131999E-3</v>
      </c>
      <c r="BC658" s="28">
        <v>0</v>
      </c>
      <c r="BD658" s="28">
        <v>0.74703147565814798</v>
      </c>
      <c r="BE658" s="28">
        <v>0</v>
      </c>
      <c r="BF658" s="28">
        <v>7.4399860058908404E-2</v>
      </c>
      <c r="BG658" s="28">
        <v>1.61168556901954E-2</v>
      </c>
      <c r="BH658" s="28">
        <v>0</v>
      </c>
      <c r="BI658" s="28">
        <v>0</v>
      </c>
      <c r="BJ658" s="28">
        <v>2.6023610286409998E-3</v>
      </c>
      <c r="BK658" s="28">
        <v>2.8583041325920002E-4</v>
      </c>
      <c r="BL658" s="28">
        <v>4.4803155545135101E-2</v>
      </c>
      <c r="BM658" s="28">
        <v>0.109686764664899</v>
      </c>
      <c r="BN658" s="28">
        <v>1.5099833255180499</v>
      </c>
      <c r="BO658" s="28">
        <v>39883726.119354203</v>
      </c>
    </row>
    <row r="659" spans="1:67" hidden="1" x14ac:dyDescent="0.25">
      <c r="A659" s="28" t="s">
        <v>173</v>
      </c>
      <c r="B659" s="28" t="s">
        <v>382</v>
      </c>
      <c r="C659" s="28">
        <v>2048</v>
      </c>
      <c r="D659" s="28">
        <v>0</v>
      </c>
      <c r="E659" s="28">
        <v>55.8095091997426</v>
      </c>
      <c r="F659" s="28">
        <v>670.58651210980895</v>
      </c>
      <c r="G659" s="28">
        <v>1238.2787307680601</v>
      </c>
      <c r="H659" s="28">
        <v>90.973520252162402</v>
      </c>
      <c r="I659" s="28">
        <v>0</v>
      </c>
      <c r="J659" s="28">
        <v>0</v>
      </c>
      <c r="K659" s="28">
        <v>218.4</v>
      </c>
      <c r="L659" s="28">
        <v>0</v>
      </c>
      <c r="M659" s="28">
        <v>0</v>
      </c>
      <c r="N659" s="28">
        <v>435</v>
      </c>
      <c r="O659" s="28">
        <v>0</v>
      </c>
      <c r="P659" s="28">
        <v>831</v>
      </c>
      <c r="Q659" s="28">
        <v>4364.7440238358404</v>
      </c>
      <c r="R659" s="28">
        <v>0</v>
      </c>
      <c r="S659" s="28">
        <v>7854.0734521612403</v>
      </c>
      <c r="T659" s="28">
        <v>726.82155806869605</v>
      </c>
      <c r="U659" s="28">
        <v>0</v>
      </c>
      <c r="V659" s="28">
        <v>0</v>
      </c>
      <c r="W659" s="28">
        <v>117.8</v>
      </c>
      <c r="X659" s="28">
        <v>0</v>
      </c>
      <c r="Y659" s="28">
        <v>1265.65109391838</v>
      </c>
      <c r="Z659" s="28">
        <v>1256</v>
      </c>
      <c r="AA659" s="28">
        <v>4429.0999036329604</v>
      </c>
      <c r="AB659" s="28">
        <v>0</v>
      </c>
      <c r="AC659" s="28">
        <v>0</v>
      </c>
      <c r="AD659" s="28">
        <v>1176447.7670400001</v>
      </c>
      <c r="AE659" s="28">
        <v>0</v>
      </c>
      <c r="AF659" s="28">
        <v>0</v>
      </c>
      <c r="AG659" s="28">
        <v>2897422.1639999999</v>
      </c>
      <c r="AH659" s="28">
        <v>0</v>
      </c>
      <c r="AI659" s="28">
        <v>2177984.91756</v>
      </c>
      <c r="AJ659" s="28">
        <v>0</v>
      </c>
      <c r="AK659" s="28">
        <v>14908661.517276101</v>
      </c>
      <c r="AL659" s="28">
        <v>0</v>
      </c>
      <c r="AM659" s="28">
        <v>27565210.5381785</v>
      </c>
      <c r="AN659" s="28">
        <v>151482.36071269799</v>
      </c>
      <c r="AO659" s="28">
        <v>0</v>
      </c>
      <c r="AP659" s="28">
        <v>0</v>
      </c>
      <c r="AQ659" s="28">
        <v>44853.486720000001</v>
      </c>
      <c r="AR659" s="28">
        <v>3939248.26163824</v>
      </c>
      <c r="AS659" s="28">
        <v>2426920.0939440001</v>
      </c>
      <c r="AT659" s="28">
        <v>11274844.957618801</v>
      </c>
      <c r="AU659" s="28">
        <v>0</v>
      </c>
      <c r="AV659" s="28">
        <v>0</v>
      </c>
      <c r="AW659" s="28">
        <v>1.76741796893022E-2</v>
      </c>
      <c r="AX659" s="28">
        <v>0</v>
      </c>
      <c r="AY659" s="28">
        <v>0</v>
      </c>
      <c r="AZ659" s="28">
        <v>4.3528970343620799E-2</v>
      </c>
      <c r="BA659" s="28">
        <v>0</v>
      </c>
      <c r="BB659" s="28">
        <v>3.2720616989565701E-2</v>
      </c>
      <c r="BC659" s="28">
        <v>0</v>
      </c>
      <c r="BD659" s="28">
        <v>0.22397795292374001</v>
      </c>
      <c r="BE659" s="28">
        <v>0</v>
      </c>
      <c r="BF659" s="28">
        <v>0.41412164472972401</v>
      </c>
      <c r="BG659" s="28">
        <v>2.2757716390011998E-3</v>
      </c>
      <c r="BH659" s="28">
        <v>0</v>
      </c>
      <c r="BI659" s="28">
        <v>0</v>
      </c>
      <c r="BJ659" s="28">
        <v>6.7384936772460003E-4</v>
      </c>
      <c r="BK659" s="28">
        <v>5.9180682362244497E-2</v>
      </c>
      <c r="BL659" s="28">
        <v>3.6460455817658201E-2</v>
      </c>
      <c r="BM659" s="28">
        <v>0.16938587613741701</v>
      </c>
      <c r="BN659" s="28">
        <v>11.526006557729501</v>
      </c>
      <c r="BO659" s="28">
        <v>66563076.064688399</v>
      </c>
    </row>
    <row r="660" spans="1:67" hidden="1" x14ac:dyDescent="0.25">
      <c r="A660" s="28" t="s">
        <v>177</v>
      </c>
      <c r="B660" s="28" t="s">
        <v>382</v>
      </c>
      <c r="C660" s="28">
        <v>2048</v>
      </c>
      <c r="D660" s="28">
        <v>0</v>
      </c>
      <c r="E660" s="28">
        <v>201.13</v>
      </c>
      <c r="F660" s="28">
        <v>1720.98797156605</v>
      </c>
      <c r="G660" s="28">
        <v>1495.36714153097</v>
      </c>
      <c r="H660" s="28">
        <v>695.20063424792897</v>
      </c>
      <c r="I660" s="28">
        <v>0</v>
      </c>
      <c r="J660" s="28">
        <v>19</v>
      </c>
      <c r="K660" s="28">
        <v>0</v>
      </c>
      <c r="L660" s="28">
        <v>0</v>
      </c>
      <c r="M660" s="28">
        <v>0</v>
      </c>
      <c r="N660" s="28">
        <v>0</v>
      </c>
      <c r="O660" s="28">
        <v>0</v>
      </c>
      <c r="P660" s="28">
        <v>4596.92</v>
      </c>
      <c r="Q660" s="28">
        <v>7369.2083782296904</v>
      </c>
      <c r="R660" s="28">
        <v>0</v>
      </c>
      <c r="S660" s="28">
        <v>11576.5154716124</v>
      </c>
      <c r="T660" s="28">
        <v>6300.2244133337699</v>
      </c>
      <c r="U660" s="28">
        <v>3342.3</v>
      </c>
      <c r="V660" s="28">
        <v>9000</v>
      </c>
      <c r="W660" s="28">
        <v>3566.4</v>
      </c>
      <c r="X660" s="28">
        <v>1431.3</v>
      </c>
      <c r="Y660" s="28">
        <v>5.0723514368398899</v>
      </c>
      <c r="Z660" s="28">
        <v>6208.5454545454604</v>
      </c>
      <c r="AA660" s="28">
        <v>10063.970809091799</v>
      </c>
      <c r="AB660" s="28">
        <v>0</v>
      </c>
      <c r="AC660" s="28">
        <v>9986.4</v>
      </c>
      <c r="AD660" s="28">
        <v>0</v>
      </c>
      <c r="AE660" s="28">
        <v>0</v>
      </c>
      <c r="AF660" s="28">
        <v>0</v>
      </c>
      <c r="AG660" s="28">
        <v>0</v>
      </c>
      <c r="AH660" s="28">
        <v>0</v>
      </c>
      <c r="AI660" s="28">
        <v>27166280.556883201</v>
      </c>
      <c r="AJ660" s="28">
        <v>12679481.59224</v>
      </c>
      <c r="AK660" s="28">
        <v>27321777.6112574</v>
      </c>
      <c r="AL660" s="28">
        <v>0</v>
      </c>
      <c r="AM660" s="28">
        <v>33014283.374033801</v>
      </c>
      <c r="AN660" s="28">
        <v>3311397.9516482302</v>
      </c>
      <c r="AO660" s="28">
        <v>26696468.841120001</v>
      </c>
      <c r="AP660" s="28">
        <v>34380874.323904097</v>
      </c>
      <c r="AQ660" s="28">
        <v>2318520.82944</v>
      </c>
      <c r="AR660" s="28">
        <v>536.06479742961403</v>
      </c>
      <c r="AS660" s="28">
        <v>8312953.911014</v>
      </c>
      <c r="AT660" s="28">
        <v>20333392.8902735</v>
      </c>
      <c r="AU660" s="28">
        <v>0</v>
      </c>
      <c r="AV660" s="29">
        <v>5.1069325537151003E-5</v>
      </c>
      <c r="AW660" s="28">
        <v>0</v>
      </c>
      <c r="AX660" s="28">
        <v>0</v>
      </c>
      <c r="AY660" s="28">
        <v>0</v>
      </c>
      <c r="AZ660" s="28">
        <v>0</v>
      </c>
      <c r="BA660" s="28">
        <v>0</v>
      </c>
      <c r="BB660" s="28">
        <v>0.13892530094859401</v>
      </c>
      <c r="BC660" s="28">
        <v>6.4841441668310795E-2</v>
      </c>
      <c r="BD660" s="28">
        <v>0.139720495382014</v>
      </c>
      <c r="BE660" s="28">
        <v>0</v>
      </c>
      <c r="BF660" s="28">
        <v>0.16883132910801599</v>
      </c>
      <c r="BG660" s="28">
        <v>1.6934116395876199E-2</v>
      </c>
      <c r="BH660" s="28">
        <v>0.13652273671588999</v>
      </c>
      <c r="BI660" s="28">
        <v>0.17581992140304101</v>
      </c>
      <c r="BJ660" s="28">
        <v>1.1856654550522301E-2</v>
      </c>
      <c r="BK660" s="29">
        <v>2.7413750349415101E-6</v>
      </c>
      <c r="BL660" s="28">
        <v>4.25115106001068E-2</v>
      </c>
      <c r="BM660" s="28">
        <v>0.103982682527054</v>
      </c>
      <c r="BN660" s="28">
        <v>15.305505000442301</v>
      </c>
      <c r="BO660" s="28">
        <v>195545954.34661099</v>
      </c>
    </row>
    <row r="661" spans="1:67" hidden="1" x14ac:dyDescent="0.25">
      <c r="A661" s="28" t="s">
        <v>180</v>
      </c>
      <c r="B661" s="28" t="s">
        <v>382</v>
      </c>
      <c r="C661" s="28">
        <v>2048</v>
      </c>
      <c r="D661" s="28">
        <v>0</v>
      </c>
      <c r="E661" s="28">
        <v>23.796600000000002</v>
      </c>
      <c r="F661" s="28">
        <v>2063.0800211538599</v>
      </c>
      <c r="G661" s="28">
        <v>3001.19905432004</v>
      </c>
      <c r="H661" s="28">
        <v>0</v>
      </c>
      <c r="I661" s="28">
        <v>0</v>
      </c>
      <c r="J661" s="28">
        <v>2.4</v>
      </c>
      <c r="K661" s="28">
        <v>3317.5</v>
      </c>
      <c r="L661" s="28">
        <v>0</v>
      </c>
      <c r="M661" s="28">
        <v>0</v>
      </c>
      <c r="N661" s="28">
        <v>0</v>
      </c>
      <c r="O661" s="28">
        <v>0</v>
      </c>
      <c r="P661" s="28">
        <v>102</v>
      </c>
      <c r="Q661" s="28">
        <v>473.9</v>
      </c>
      <c r="R661" s="28">
        <v>0</v>
      </c>
      <c r="S661" s="28">
        <v>24248.578546344201</v>
      </c>
      <c r="T661" s="28">
        <v>4938.6256944528704</v>
      </c>
      <c r="U661" s="28">
        <v>2134</v>
      </c>
      <c r="V661" s="28">
        <v>21</v>
      </c>
      <c r="W661" s="28">
        <v>301.89999999999998</v>
      </c>
      <c r="X661" s="28">
        <v>0</v>
      </c>
      <c r="Y661" s="28">
        <v>1010.17052408922</v>
      </c>
      <c r="Z661" s="28">
        <v>4557.99999999999</v>
      </c>
      <c r="AA661" s="28">
        <v>12350.016429851399</v>
      </c>
      <c r="AB661" s="28">
        <v>0</v>
      </c>
      <c r="AC661" s="28">
        <v>988.84799999999996</v>
      </c>
      <c r="AD661" s="28">
        <v>20710831.565856099</v>
      </c>
      <c r="AE661" s="28">
        <v>0</v>
      </c>
      <c r="AF661" s="28">
        <v>0</v>
      </c>
      <c r="AG661" s="28">
        <v>0</v>
      </c>
      <c r="AH661" s="28">
        <v>0</v>
      </c>
      <c r="AI661" s="28">
        <v>470859.08591999998</v>
      </c>
      <c r="AJ661" s="28">
        <v>0</v>
      </c>
      <c r="AK661" s="28">
        <v>1437570.93190185</v>
      </c>
      <c r="AL661" s="28">
        <v>0</v>
      </c>
      <c r="AM661" s="28">
        <v>157418349.58478901</v>
      </c>
      <c r="AN661" s="28">
        <v>44441.9763892091</v>
      </c>
      <c r="AO661" s="28">
        <v>17045227.689599998</v>
      </c>
      <c r="AP661" s="28">
        <v>74874.853077120002</v>
      </c>
      <c r="AQ661" s="28">
        <v>533784.79211999895</v>
      </c>
      <c r="AR661" s="28">
        <v>2432527.7994504599</v>
      </c>
      <c r="AS661" s="28">
        <v>6026496.0553670004</v>
      </c>
      <c r="AT661" s="28">
        <v>24514609.495288</v>
      </c>
      <c r="AU661" s="28">
        <v>0</v>
      </c>
      <c r="AV661" s="29">
        <v>4.2860976477317001E-6</v>
      </c>
      <c r="AW661" s="28">
        <v>8.97697588072012E-2</v>
      </c>
      <c r="AX661" s="28">
        <v>0</v>
      </c>
      <c r="AY661" s="28">
        <v>0</v>
      </c>
      <c r="AZ661" s="28">
        <v>0</v>
      </c>
      <c r="BA661" s="28">
        <v>0</v>
      </c>
      <c r="BB661" s="28">
        <v>2.0409082291462E-3</v>
      </c>
      <c r="BC661" s="28">
        <v>0</v>
      </c>
      <c r="BD661" s="28">
        <v>6.2310581501625996E-3</v>
      </c>
      <c r="BE661" s="28">
        <v>0</v>
      </c>
      <c r="BF661" s="28">
        <v>0.68231964656364896</v>
      </c>
      <c r="BG661" s="28">
        <v>1.926308699237E-4</v>
      </c>
      <c r="BH661" s="28">
        <v>7.38814360806168E-2</v>
      </c>
      <c r="BI661" s="28">
        <v>3.2454020400310001E-4</v>
      </c>
      <c r="BJ661" s="28">
        <v>2.3136556294804001E-3</v>
      </c>
      <c r="BK661" s="28">
        <v>1.0543634288855901E-2</v>
      </c>
      <c r="BL661" s="28">
        <v>2.6121457056061999E-2</v>
      </c>
      <c r="BM661" s="28">
        <v>0.10625698802325</v>
      </c>
      <c r="BN661" s="28">
        <v>77.231233040407403</v>
      </c>
      <c r="BO661" s="28">
        <v>230710562.67775801</v>
      </c>
    </row>
    <row r="662" spans="1:67" hidden="1" x14ac:dyDescent="0.25">
      <c r="A662" s="28" t="s">
        <v>181</v>
      </c>
      <c r="B662" s="28" t="s">
        <v>382</v>
      </c>
      <c r="C662" s="28">
        <v>2048</v>
      </c>
      <c r="D662" s="28">
        <v>0</v>
      </c>
      <c r="E662" s="28">
        <v>0</v>
      </c>
      <c r="F662" s="28">
        <v>135.51075560199601</v>
      </c>
      <c r="G662" s="28">
        <v>1033.4928112935299</v>
      </c>
      <c r="H662" s="28">
        <v>90.091037357001198</v>
      </c>
      <c r="I662" s="28">
        <v>0</v>
      </c>
      <c r="J662" s="28">
        <v>0</v>
      </c>
      <c r="K662" s="28">
        <v>2466</v>
      </c>
      <c r="L662" s="28">
        <v>0</v>
      </c>
      <c r="M662" s="28">
        <v>0</v>
      </c>
      <c r="N662" s="28">
        <v>0</v>
      </c>
      <c r="O662" s="28">
        <v>0</v>
      </c>
      <c r="P662" s="28">
        <v>856</v>
      </c>
      <c r="Q662" s="28">
        <v>26851.478685193499</v>
      </c>
      <c r="R662" s="28">
        <v>0</v>
      </c>
      <c r="S662" s="28">
        <v>6614.4</v>
      </c>
      <c r="T662" s="28">
        <v>1514.7</v>
      </c>
      <c r="U662" s="28">
        <v>0</v>
      </c>
      <c r="V662" s="28">
        <v>0</v>
      </c>
      <c r="W662" s="28">
        <v>1529.2</v>
      </c>
      <c r="X662" s="28">
        <v>258</v>
      </c>
      <c r="Y662" s="28">
        <v>10218.325305294</v>
      </c>
      <c r="Z662" s="28">
        <v>2082.7272727272698</v>
      </c>
      <c r="AA662" s="28">
        <v>7083.9265374959996</v>
      </c>
      <c r="AB662" s="28">
        <v>0</v>
      </c>
      <c r="AC662" s="28">
        <v>0</v>
      </c>
      <c r="AD662" s="28">
        <v>1726154.3781832301</v>
      </c>
      <c r="AE662" s="28">
        <v>0</v>
      </c>
      <c r="AF662" s="28">
        <v>0</v>
      </c>
      <c r="AG662" s="28">
        <v>0</v>
      </c>
      <c r="AH662" s="28">
        <v>0</v>
      </c>
      <c r="AI662" s="28">
        <v>2256955.147872</v>
      </c>
      <c r="AJ662" s="28">
        <v>0</v>
      </c>
      <c r="AK662" s="28">
        <v>110314389.593008</v>
      </c>
      <c r="AL662" s="28">
        <v>0</v>
      </c>
      <c r="AM662" s="28">
        <v>2576668.5737065999</v>
      </c>
      <c r="AN662" s="28">
        <v>439387.73573362298</v>
      </c>
      <c r="AO662" s="28">
        <v>0</v>
      </c>
      <c r="AP662" s="28">
        <v>0</v>
      </c>
      <c r="AQ662" s="28">
        <v>1007872.46483</v>
      </c>
      <c r="AR662" s="28">
        <v>23315449.168301299</v>
      </c>
      <c r="AS662" s="28">
        <v>3296832.9461059901</v>
      </c>
      <c r="AT662" s="28">
        <v>16501913.5349111</v>
      </c>
      <c r="AU662" s="28">
        <v>0</v>
      </c>
      <c r="AV662" s="28">
        <v>0</v>
      </c>
      <c r="AW662" s="28">
        <v>1.0692524613238E-2</v>
      </c>
      <c r="AX662" s="28">
        <v>0</v>
      </c>
      <c r="AY662" s="28">
        <v>0</v>
      </c>
      <c r="AZ662" s="28">
        <v>0</v>
      </c>
      <c r="BA662" s="28">
        <v>0</v>
      </c>
      <c r="BB662" s="28">
        <v>1.3980527335564799E-2</v>
      </c>
      <c r="BC662" s="28">
        <v>0</v>
      </c>
      <c r="BD662" s="28">
        <v>0.68333362347290405</v>
      </c>
      <c r="BE662" s="28">
        <v>0</v>
      </c>
      <c r="BF662" s="28">
        <v>1.5960966465532501E-2</v>
      </c>
      <c r="BG662" s="28">
        <v>2.7217520277829001E-3</v>
      </c>
      <c r="BH662" s="28">
        <v>0</v>
      </c>
      <c r="BI662" s="28">
        <v>0</v>
      </c>
      <c r="BJ662" s="28">
        <v>6.2431850090615996E-3</v>
      </c>
      <c r="BK662" s="28">
        <v>0.14442567666696701</v>
      </c>
      <c r="BL662" s="28">
        <v>2.04219668110301E-2</v>
      </c>
      <c r="BM662" s="28">
        <v>0.102219777597918</v>
      </c>
      <c r="BN662" s="28">
        <v>3.9143851705402799</v>
      </c>
      <c r="BO662" s="28">
        <v>161435623.542651</v>
      </c>
    </row>
    <row r="663" spans="1:67" hidden="1" x14ac:dyDescent="0.25">
      <c r="A663" s="28" t="s">
        <v>182</v>
      </c>
      <c r="B663" s="28" t="s">
        <v>382</v>
      </c>
      <c r="C663" s="28">
        <v>2048</v>
      </c>
      <c r="D663" s="28">
        <v>0</v>
      </c>
      <c r="E663" s="28">
        <v>0</v>
      </c>
      <c r="F663" s="28">
        <v>111.865228288574</v>
      </c>
      <c r="G663" s="28">
        <v>85.074027025510205</v>
      </c>
      <c r="H663" s="28">
        <v>23.500052614918101</v>
      </c>
      <c r="I663" s="28">
        <v>0</v>
      </c>
      <c r="J663" s="28">
        <v>21.4</v>
      </c>
      <c r="K663" s="28">
        <v>0</v>
      </c>
      <c r="L663" s="28">
        <v>0</v>
      </c>
      <c r="M663" s="28">
        <v>0</v>
      </c>
      <c r="N663" s="28">
        <v>0</v>
      </c>
      <c r="O663" s="28">
        <v>0</v>
      </c>
      <c r="P663" s="28">
        <v>6948.3459999999995</v>
      </c>
      <c r="Q663" s="28">
        <v>1319.48710778083</v>
      </c>
      <c r="R663" s="28">
        <v>0</v>
      </c>
      <c r="S663" s="28">
        <v>2888.5</v>
      </c>
      <c r="T663" s="28">
        <v>753</v>
      </c>
      <c r="U663" s="28">
        <v>0</v>
      </c>
      <c r="V663" s="28">
        <v>0</v>
      </c>
      <c r="W663" s="28">
        <v>27.2</v>
      </c>
      <c r="X663" s="28">
        <v>31.914018945791199</v>
      </c>
      <c r="Y663" s="28">
        <v>245.605045436079</v>
      </c>
      <c r="Z663" s="28">
        <v>1228.1818181818101</v>
      </c>
      <c r="AA663" s="28">
        <v>1344.63314812466</v>
      </c>
      <c r="AB663" s="28">
        <v>0</v>
      </c>
      <c r="AC663" s="28">
        <v>17422.560000000001</v>
      </c>
      <c r="AD663" s="28">
        <v>0</v>
      </c>
      <c r="AE663" s="28">
        <v>0</v>
      </c>
      <c r="AF663" s="28">
        <v>0</v>
      </c>
      <c r="AG663" s="28">
        <v>0</v>
      </c>
      <c r="AH663" s="28">
        <v>0</v>
      </c>
      <c r="AI663" s="28">
        <v>29411616.070843</v>
      </c>
      <c r="AJ663" s="28">
        <v>0</v>
      </c>
      <c r="AK663" s="28">
        <v>4624578.4388500899</v>
      </c>
      <c r="AL663" s="28">
        <v>0</v>
      </c>
      <c r="AM663" s="28">
        <v>8128017.1320000002</v>
      </c>
      <c r="AN663" s="28">
        <v>572842.66219632199</v>
      </c>
      <c r="AO663" s="28">
        <v>0</v>
      </c>
      <c r="AP663" s="28">
        <v>0</v>
      </c>
      <c r="AQ663" s="28">
        <v>124491.31008</v>
      </c>
      <c r="AR663" s="28">
        <v>595284.39453856996</v>
      </c>
      <c r="AS663" s="28">
        <v>1648961.6391169999</v>
      </c>
      <c r="AT663" s="28">
        <v>2684059.52176044</v>
      </c>
      <c r="AU663" s="28">
        <v>0</v>
      </c>
      <c r="AV663" s="28">
        <v>3.6443324709579998E-4</v>
      </c>
      <c r="AW663" s="28">
        <v>0</v>
      </c>
      <c r="AX663" s="28">
        <v>0</v>
      </c>
      <c r="AY663" s="28">
        <v>0</v>
      </c>
      <c r="AZ663" s="28">
        <v>0</v>
      </c>
      <c r="BA663" s="28">
        <v>0</v>
      </c>
      <c r="BB663" s="28">
        <v>0.61521215866289203</v>
      </c>
      <c r="BC663" s="28">
        <v>0</v>
      </c>
      <c r="BD663" s="28">
        <v>9.6733782918215799E-2</v>
      </c>
      <c r="BE663" s="28">
        <v>0</v>
      </c>
      <c r="BF663" s="28">
        <v>0.17001632801754901</v>
      </c>
      <c r="BG663" s="28">
        <v>1.19823327604689E-2</v>
      </c>
      <c r="BH663" s="28">
        <v>0</v>
      </c>
      <c r="BI663" s="28">
        <v>0</v>
      </c>
      <c r="BJ663" s="28">
        <v>2.6040244583843998E-3</v>
      </c>
      <c r="BK663" s="28">
        <v>1.24517536370761E-2</v>
      </c>
      <c r="BL663" s="28">
        <v>3.4491856792566701E-2</v>
      </c>
      <c r="BM663" s="28">
        <v>5.6143329505749399E-2</v>
      </c>
      <c r="BN663" s="28">
        <v>3.5801712423638601</v>
      </c>
      <c r="BO663" s="28">
        <v>47807273.729385398</v>
      </c>
    </row>
    <row r="664" spans="1:67" hidden="1" x14ac:dyDescent="0.25">
      <c r="A664" s="28" t="s">
        <v>183</v>
      </c>
      <c r="B664" s="28" t="s">
        <v>382</v>
      </c>
      <c r="C664" s="28">
        <v>2048</v>
      </c>
      <c r="D664" s="28">
        <v>0</v>
      </c>
      <c r="E664" s="28">
        <v>0</v>
      </c>
      <c r="F664" s="28">
        <v>1456.8613224200501</v>
      </c>
      <c r="G664" s="28">
        <v>1711.23771566697</v>
      </c>
      <c r="H664" s="28">
        <v>35.768823735171502</v>
      </c>
      <c r="I664" s="28">
        <v>0</v>
      </c>
      <c r="J664" s="28">
        <v>2.5</v>
      </c>
      <c r="K664" s="28">
        <v>1697.1</v>
      </c>
      <c r="L664" s="28">
        <v>0</v>
      </c>
      <c r="M664" s="28">
        <v>0</v>
      </c>
      <c r="N664" s="28">
        <v>0</v>
      </c>
      <c r="O664" s="28">
        <v>0</v>
      </c>
      <c r="P664" s="28">
        <v>799.6</v>
      </c>
      <c r="Q664" s="28">
        <v>3224.0746300925598</v>
      </c>
      <c r="R664" s="28">
        <v>0</v>
      </c>
      <c r="S664" s="28">
        <v>27699.829490796699</v>
      </c>
      <c r="T664" s="28">
        <v>4055.9272588981898</v>
      </c>
      <c r="U664" s="28">
        <v>9093.2000000000007</v>
      </c>
      <c r="V664" s="28">
        <v>0</v>
      </c>
      <c r="W664" s="28">
        <v>2704.7</v>
      </c>
      <c r="X664" s="28">
        <v>1572</v>
      </c>
      <c r="Y664" s="28">
        <v>0</v>
      </c>
      <c r="Z664" s="28">
        <v>4805</v>
      </c>
      <c r="AA664" s="28">
        <v>108.4</v>
      </c>
      <c r="AB664" s="28">
        <v>0</v>
      </c>
      <c r="AC664" s="28">
        <v>2260.08</v>
      </c>
      <c r="AD664" s="28">
        <v>5269282.6276497301</v>
      </c>
      <c r="AE664" s="28">
        <v>0</v>
      </c>
      <c r="AF664" s="28">
        <v>0</v>
      </c>
      <c r="AG664" s="28">
        <v>0</v>
      </c>
      <c r="AH664" s="28">
        <v>0</v>
      </c>
      <c r="AI664" s="28">
        <v>2567209.3074719999</v>
      </c>
      <c r="AJ664" s="28">
        <v>0</v>
      </c>
      <c r="AK664" s="28">
        <v>11414594.4711676</v>
      </c>
      <c r="AL664" s="28">
        <v>0</v>
      </c>
      <c r="AM664" s="28">
        <v>160131549.755108</v>
      </c>
      <c r="AN664" s="28">
        <v>8151025.4827353396</v>
      </c>
      <c r="AO664" s="28">
        <v>72631520.350079998</v>
      </c>
      <c r="AP664" s="28">
        <v>0</v>
      </c>
      <c r="AQ664" s="28">
        <v>2525127.9028040301</v>
      </c>
      <c r="AR664" s="28">
        <v>0</v>
      </c>
      <c r="AS664" s="28">
        <v>6534259.8587649995</v>
      </c>
      <c r="AT664" s="28">
        <v>174869.05509123401</v>
      </c>
      <c r="AU664" s="28">
        <v>0</v>
      </c>
      <c r="AV664" s="29">
        <v>8.3892566724885007E-6</v>
      </c>
      <c r="AW664" s="28">
        <v>1.95592034101617E-2</v>
      </c>
      <c r="AX664" s="28">
        <v>0</v>
      </c>
      <c r="AY664" s="28">
        <v>0</v>
      </c>
      <c r="AZ664" s="28">
        <v>0</v>
      </c>
      <c r="BA664" s="28">
        <v>0</v>
      </c>
      <c r="BB664" s="28">
        <v>9.5292988798556001E-3</v>
      </c>
      <c r="BC664" s="28">
        <v>0</v>
      </c>
      <c r="BD664" s="28">
        <v>4.23701651406116E-2</v>
      </c>
      <c r="BE664" s="28">
        <v>0</v>
      </c>
      <c r="BF664" s="28">
        <v>0.594396955974553</v>
      </c>
      <c r="BG664" s="28">
        <v>3.0256028511672702E-2</v>
      </c>
      <c r="BH664" s="28">
        <v>0.26960305242729998</v>
      </c>
      <c r="BI664" s="28">
        <v>0</v>
      </c>
      <c r="BJ664" s="28">
        <v>9.3730956901903993E-3</v>
      </c>
      <c r="BK664" s="28">
        <v>0</v>
      </c>
      <c r="BL664" s="28">
        <v>2.4254709178399898E-2</v>
      </c>
      <c r="BM664" s="28">
        <v>6.4910153058110002E-4</v>
      </c>
      <c r="BN664" s="28">
        <v>69.169926678392798</v>
      </c>
      <c r="BO664" s="28">
        <v>269401698.89087301</v>
      </c>
    </row>
    <row r="665" spans="1:67" hidden="1" x14ac:dyDescent="0.25">
      <c r="A665" s="28" t="s">
        <v>184</v>
      </c>
      <c r="B665" s="28" t="s">
        <v>382</v>
      </c>
      <c r="C665" s="28">
        <v>2048</v>
      </c>
      <c r="D665" s="28">
        <v>0</v>
      </c>
      <c r="E665" s="28">
        <v>0</v>
      </c>
      <c r="F665" s="28">
        <v>0</v>
      </c>
      <c r="G665" s="28">
        <v>120.69088136065101</v>
      </c>
      <c r="H665" s="28">
        <v>5.0186396201304504</v>
      </c>
      <c r="I665" s="28">
        <v>0</v>
      </c>
      <c r="J665" s="28">
        <v>3.2</v>
      </c>
      <c r="K665" s="28">
        <v>0</v>
      </c>
      <c r="L665" s="28">
        <v>0</v>
      </c>
      <c r="M665" s="28">
        <v>0</v>
      </c>
      <c r="N665" s="28">
        <v>0</v>
      </c>
      <c r="O665" s="28">
        <v>0</v>
      </c>
      <c r="P665" s="28">
        <v>4</v>
      </c>
      <c r="Q665" s="28">
        <v>21.0486</v>
      </c>
      <c r="R665" s="28">
        <v>0</v>
      </c>
      <c r="S665" s="28">
        <v>1754.2</v>
      </c>
      <c r="T665" s="28">
        <v>206.769881196206</v>
      </c>
      <c r="U665" s="28">
        <v>0</v>
      </c>
      <c r="V665" s="28">
        <v>1537.99999999999</v>
      </c>
      <c r="W665" s="28">
        <v>41.5</v>
      </c>
      <c r="X665" s="28">
        <v>0</v>
      </c>
      <c r="Y665" s="28">
        <v>36.0577477519358</v>
      </c>
      <c r="Z665" s="28">
        <v>418.81818181818198</v>
      </c>
      <c r="AA665" s="28">
        <v>147.9</v>
      </c>
      <c r="AB665" s="28">
        <v>0</v>
      </c>
      <c r="AC665" s="28">
        <v>0</v>
      </c>
      <c r="AD665" s="28">
        <v>0</v>
      </c>
      <c r="AE665" s="28">
        <v>0</v>
      </c>
      <c r="AF665" s="28">
        <v>0</v>
      </c>
      <c r="AG665" s="28">
        <v>0</v>
      </c>
      <c r="AH665" s="28">
        <v>0</v>
      </c>
      <c r="AI665" s="28">
        <v>13909.070400000001</v>
      </c>
      <c r="AJ665" s="28">
        <v>0</v>
      </c>
      <c r="AK665" s="28">
        <v>56856.080400035004</v>
      </c>
      <c r="AL665" s="28">
        <v>0</v>
      </c>
      <c r="AM665" s="28">
        <v>695598.02</v>
      </c>
      <c r="AN665" s="28">
        <v>334371.24504777603</v>
      </c>
      <c r="AO665" s="28">
        <v>0</v>
      </c>
      <c r="AP665" s="28">
        <v>5564050.7874902003</v>
      </c>
      <c r="AQ665" s="28">
        <v>168887.10816</v>
      </c>
      <c r="AR665" s="28">
        <v>82676.139161823099</v>
      </c>
      <c r="AS665" s="28">
        <v>580514.49777799996</v>
      </c>
      <c r="AT665" s="28">
        <v>244914.57351238999</v>
      </c>
      <c r="AU665" s="28">
        <v>0</v>
      </c>
      <c r="AV665" s="28">
        <v>0</v>
      </c>
      <c r="AW665" s="28">
        <v>0</v>
      </c>
      <c r="AX665" s="28">
        <v>0</v>
      </c>
      <c r="AY665" s="28">
        <v>0</v>
      </c>
      <c r="AZ665" s="28">
        <v>0</v>
      </c>
      <c r="BA665" s="28">
        <v>0</v>
      </c>
      <c r="BB665" s="28">
        <v>1.7966249172833E-3</v>
      </c>
      <c r="BC665" s="28">
        <v>0</v>
      </c>
      <c r="BD665" s="28">
        <v>7.3440602289113997E-3</v>
      </c>
      <c r="BE665" s="28">
        <v>0</v>
      </c>
      <c r="BF665" s="28">
        <v>8.9849910828330201E-2</v>
      </c>
      <c r="BG665" s="28">
        <v>4.3190500385697501E-2</v>
      </c>
      <c r="BH665" s="28">
        <v>0</v>
      </c>
      <c r="BI665" s="28">
        <v>0.71870455741132699</v>
      </c>
      <c r="BJ665" s="28">
        <v>2.18150299051031E-2</v>
      </c>
      <c r="BK665" s="28">
        <v>1.0679219200940801E-2</v>
      </c>
      <c r="BL665" s="28">
        <v>7.4984652572625501E-2</v>
      </c>
      <c r="BM665" s="28">
        <v>3.1635444549779998E-2</v>
      </c>
      <c r="BN665" s="28">
        <v>0.47895594938333103</v>
      </c>
      <c r="BO665" s="28">
        <v>7741777.52195023</v>
      </c>
    </row>
    <row r="666" spans="1:67" hidden="1" x14ac:dyDescent="0.25">
      <c r="A666" s="28" t="s">
        <v>185</v>
      </c>
      <c r="B666" s="28" t="s">
        <v>382</v>
      </c>
      <c r="C666" s="28">
        <v>2048</v>
      </c>
      <c r="D666" s="28">
        <v>0</v>
      </c>
      <c r="E666" s="28">
        <v>284.84644192463401</v>
      </c>
      <c r="F666" s="28">
        <v>0</v>
      </c>
      <c r="G666" s="28">
        <v>945.48790839408798</v>
      </c>
      <c r="H666" s="28">
        <v>2212.7876110966199</v>
      </c>
      <c r="I666" s="28">
        <v>0</v>
      </c>
      <c r="J666" s="28">
        <v>144</v>
      </c>
      <c r="K666" s="28">
        <v>3895</v>
      </c>
      <c r="L666" s="28">
        <v>0</v>
      </c>
      <c r="M666" s="28">
        <v>0</v>
      </c>
      <c r="N666" s="28">
        <v>0</v>
      </c>
      <c r="O666" s="28">
        <v>0</v>
      </c>
      <c r="P666" s="28">
        <v>1336</v>
      </c>
      <c r="Q666" s="28">
        <v>0</v>
      </c>
      <c r="R666" s="28">
        <v>0</v>
      </c>
      <c r="S666" s="28">
        <v>7777.9342139792197</v>
      </c>
      <c r="T666" s="28">
        <v>2889.8422765365399</v>
      </c>
      <c r="U666" s="28">
        <v>6594.2</v>
      </c>
      <c r="V666" s="28">
        <v>0</v>
      </c>
      <c r="W666" s="28">
        <v>71.8</v>
      </c>
      <c r="X666" s="28">
        <v>2716</v>
      </c>
      <c r="Y666" s="28">
        <v>11127.453494831399</v>
      </c>
      <c r="Z666" s="28">
        <v>2606.1818181818198</v>
      </c>
      <c r="AA666" s="28">
        <v>12227.233486257601</v>
      </c>
      <c r="AB666" s="28">
        <v>0</v>
      </c>
      <c r="AC666" s="28">
        <v>79733.52</v>
      </c>
      <c r="AD666" s="28">
        <v>8810864.3046022896</v>
      </c>
      <c r="AE666" s="28">
        <v>0</v>
      </c>
      <c r="AF666" s="28">
        <v>0</v>
      </c>
      <c r="AG666" s="28">
        <v>0</v>
      </c>
      <c r="AH666" s="28">
        <v>0</v>
      </c>
      <c r="AI666" s="28">
        <v>2070961.559592</v>
      </c>
      <c r="AJ666" s="28">
        <v>0</v>
      </c>
      <c r="AK666" s="28">
        <v>0</v>
      </c>
      <c r="AL666" s="28">
        <v>0</v>
      </c>
      <c r="AM666" s="28">
        <v>31933878.011347599</v>
      </c>
      <c r="AN666" s="28">
        <v>371382.68135486101</v>
      </c>
      <c r="AO666" s="28">
        <v>52670871.804480001</v>
      </c>
      <c r="AP666" s="28">
        <v>0</v>
      </c>
      <c r="AQ666" s="28">
        <v>199026.97164</v>
      </c>
      <c r="AR666" s="28">
        <v>27773974.364257</v>
      </c>
      <c r="AS666" s="28">
        <v>4023645.4575410001</v>
      </c>
      <c r="AT666" s="28">
        <v>28778643.040802099</v>
      </c>
      <c r="AU666" s="28">
        <v>0</v>
      </c>
      <c r="AV666" s="28">
        <v>5.0878695004779998E-4</v>
      </c>
      <c r="AW666" s="28">
        <v>5.6222938317842398E-2</v>
      </c>
      <c r="AX666" s="28">
        <v>0</v>
      </c>
      <c r="AY666" s="28">
        <v>0</v>
      </c>
      <c r="AZ666" s="28">
        <v>0</v>
      </c>
      <c r="BA666" s="28">
        <v>0</v>
      </c>
      <c r="BB666" s="28">
        <v>1.3214996849145001E-2</v>
      </c>
      <c r="BC666" s="28">
        <v>0</v>
      </c>
      <c r="BD666" s="28">
        <v>0</v>
      </c>
      <c r="BE666" s="28">
        <v>0</v>
      </c>
      <c r="BF666" s="28">
        <v>0.20377302289670601</v>
      </c>
      <c r="BG666" s="28">
        <v>2.3698271661297E-3</v>
      </c>
      <c r="BH666" s="28">
        <v>0.336097694191413</v>
      </c>
      <c r="BI666" s="28">
        <v>0</v>
      </c>
      <c r="BJ666" s="28">
        <v>1.2700094750361E-3</v>
      </c>
      <c r="BK666" s="28">
        <v>0.17722829379034899</v>
      </c>
      <c r="BL666" s="28">
        <v>2.5675253023024001E-2</v>
      </c>
      <c r="BM666" s="28">
        <v>0.18363917734030399</v>
      </c>
      <c r="BN666" s="28">
        <v>20.4334638447103</v>
      </c>
      <c r="BO666" s="28">
        <v>156712981.715617</v>
      </c>
    </row>
    <row r="667" spans="1:67" hidden="1" x14ac:dyDescent="0.25">
      <c r="A667" s="28" t="s">
        <v>186</v>
      </c>
      <c r="B667" s="28" t="s">
        <v>382</v>
      </c>
      <c r="C667" s="28">
        <v>2048</v>
      </c>
      <c r="D667" s="28">
        <v>0</v>
      </c>
      <c r="E667" s="28">
        <v>0</v>
      </c>
      <c r="F667" s="28">
        <v>39.666793097776399</v>
      </c>
      <c r="G667" s="28">
        <v>178.366504424509</v>
      </c>
      <c r="H667" s="28">
        <v>0</v>
      </c>
      <c r="I667" s="28">
        <v>0</v>
      </c>
      <c r="J667" s="28">
        <v>0</v>
      </c>
      <c r="K667" s="28">
        <v>474</v>
      </c>
      <c r="L667" s="28">
        <v>0</v>
      </c>
      <c r="M667" s="28">
        <v>0</v>
      </c>
      <c r="N667" s="28">
        <v>0</v>
      </c>
      <c r="O667" s="28">
        <v>0</v>
      </c>
      <c r="P667" s="28">
        <v>1723</v>
      </c>
      <c r="Q667" s="28">
        <v>6566.3481128414096</v>
      </c>
      <c r="R667" s="28">
        <v>0</v>
      </c>
      <c r="S667" s="28">
        <v>295</v>
      </c>
      <c r="T667" s="28">
        <v>647.5</v>
      </c>
      <c r="U667" s="28">
        <v>0</v>
      </c>
      <c r="V667" s="28">
        <v>0</v>
      </c>
      <c r="W667" s="28">
        <v>7.5</v>
      </c>
      <c r="X667" s="28">
        <v>0</v>
      </c>
      <c r="Y667" s="28">
        <v>0</v>
      </c>
      <c r="Z667" s="28">
        <v>200.636363636363</v>
      </c>
      <c r="AA667" s="28">
        <v>0</v>
      </c>
      <c r="AB667" s="28">
        <v>0</v>
      </c>
      <c r="AC667" s="28">
        <v>0</v>
      </c>
      <c r="AD667" s="28">
        <v>0</v>
      </c>
      <c r="AE667" s="28">
        <v>0</v>
      </c>
      <c r="AF667" s="28">
        <v>0</v>
      </c>
      <c r="AG667" s="28">
        <v>0</v>
      </c>
      <c r="AH667" s="28">
        <v>0</v>
      </c>
      <c r="AI667" s="28">
        <v>4569233.4039359996</v>
      </c>
      <c r="AJ667" s="28">
        <v>0</v>
      </c>
      <c r="AK667" s="28">
        <v>28120394.772326101</v>
      </c>
      <c r="AL667" s="28">
        <v>0</v>
      </c>
      <c r="AM667" s="28">
        <v>11210</v>
      </c>
      <c r="AN667" s="28">
        <v>0</v>
      </c>
      <c r="AO667" s="28">
        <v>0</v>
      </c>
      <c r="AP667" s="28">
        <v>0</v>
      </c>
      <c r="AQ667" s="28">
        <v>0</v>
      </c>
      <c r="AR667" s="28">
        <v>0</v>
      </c>
      <c r="AS667" s="28">
        <v>299323.45020600001</v>
      </c>
      <c r="AT667" s="28">
        <v>0</v>
      </c>
      <c r="AU667" s="28">
        <v>0</v>
      </c>
      <c r="AV667" s="28">
        <v>0</v>
      </c>
      <c r="AW667" s="28">
        <v>0</v>
      </c>
      <c r="AX667" s="28">
        <v>0</v>
      </c>
      <c r="AY667" s="28">
        <v>0</v>
      </c>
      <c r="AZ667" s="28">
        <v>0</v>
      </c>
      <c r="BA667" s="28">
        <v>0</v>
      </c>
      <c r="BB667" s="28">
        <v>0.13846094015100799</v>
      </c>
      <c r="BC667" s="28">
        <v>0</v>
      </c>
      <c r="BD667" s="28">
        <v>0.85212900138561298</v>
      </c>
      <c r="BE667" s="28">
        <v>0</v>
      </c>
      <c r="BF667" s="28">
        <v>3.3969530594680001E-4</v>
      </c>
      <c r="BG667" s="28">
        <v>0</v>
      </c>
      <c r="BH667" s="28">
        <v>0</v>
      </c>
      <c r="BI667" s="28">
        <v>0</v>
      </c>
      <c r="BJ667" s="28">
        <v>0</v>
      </c>
      <c r="BK667" s="28">
        <v>0</v>
      </c>
      <c r="BL667" s="28">
        <v>9.0703631574313992E-3</v>
      </c>
      <c r="BM667" s="28">
        <v>0</v>
      </c>
      <c r="BN667" s="28">
        <v>4.0580199999999999E-3</v>
      </c>
      <c r="BO667" s="28">
        <v>33000161.6264681</v>
      </c>
    </row>
    <row r="668" spans="1:67" hidden="1" x14ac:dyDescent="0.25">
      <c r="A668" s="28" t="s">
        <v>187</v>
      </c>
      <c r="B668" s="28" t="s">
        <v>382</v>
      </c>
      <c r="C668" s="28">
        <v>2048</v>
      </c>
      <c r="D668" s="28">
        <v>0</v>
      </c>
      <c r="E668" s="28">
        <v>0</v>
      </c>
      <c r="F668" s="28">
        <v>44.792887242485698</v>
      </c>
      <c r="G668" s="28">
        <v>0</v>
      </c>
      <c r="H668" s="28">
        <v>0</v>
      </c>
      <c r="I668" s="28">
        <v>0</v>
      </c>
      <c r="J668" s="28">
        <v>1.8</v>
      </c>
      <c r="K668" s="28">
        <v>0</v>
      </c>
      <c r="L668" s="28">
        <v>0</v>
      </c>
      <c r="M668" s="28">
        <v>0</v>
      </c>
      <c r="N668" s="28">
        <v>0</v>
      </c>
      <c r="O668" s="28">
        <v>0</v>
      </c>
      <c r="P668" s="28">
        <v>2686</v>
      </c>
      <c r="Q668" s="28">
        <v>0</v>
      </c>
      <c r="R668" s="28">
        <v>0</v>
      </c>
      <c r="S668" s="28">
        <v>5018.4316937909498</v>
      </c>
      <c r="T668" s="28">
        <v>4758.0091557525802</v>
      </c>
      <c r="U668" s="28">
        <v>4522.7</v>
      </c>
      <c r="V668" s="28">
        <v>0</v>
      </c>
      <c r="W668" s="28">
        <v>52.4</v>
      </c>
      <c r="X668" s="28">
        <v>3620.9409185906102</v>
      </c>
      <c r="Y668" s="28">
        <v>0</v>
      </c>
      <c r="Z668" s="28">
        <v>1690.54545454545</v>
      </c>
      <c r="AA668" s="28">
        <v>7081.4295384615298</v>
      </c>
      <c r="AB668" s="28">
        <v>0</v>
      </c>
      <c r="AC668" s="28">
        <v>946.08</v>
      </c>
      <c r="AD668" s="28">
        <v>0</v>
      </c>
      <c r="AE668" s="28">
        <v>0</v>
      </c>
      <c r="AF668" s="28">
        <v>0</v>
      </c>
      <c r="AG668" s="28">
        <v>0</v>
      </c>
      <c r="AH668" s="28">
        <v>0</v>
      </c>
      <c r="AI668" s="28">
        <v>8852421.8659199998</v>
      </c>
      <c r="AJ668" s="28">
        <v>0</v>
      </c>
      <c r="AK668" s="28">
        <v>0</v>
      </c>
      <c r="AL668" s="28">
        <v>0</v>
      </c>
      <c r="AM668" s="28">
        <v>32626043.5265853</v>
      </c>
      <c r="AN668" s="28">
        <v>1671086.9425083201</v>
      </c>
      <c r="AO668" s="28">
        <v>36124860.014880002</v>
      </c>
      <c r="AP668" s="28">
        <v>0</v>
      </c>
      <c r="AQ668" s="28">
        <v>66705.434880000001</v>
      </c>
      <c r="AR668" s="28">
        <v>0</v>
      </c>
      <c r="AS668" s="28">
        <v>2460806.1509440001</v>
      </c>
      <c r="AT668" s="28">
        <v>15997493.644872099</v>
      </c>
      <c r="AU668" s="28">
        <v>0</v>
      </c>
      <c r="AV668" s="29">
        <v>9.6735836615425406E-6</v>
      </c>
      <c r="AW668" s="28">
        <v>0</v>
      </c>
      <c r="AX668" s="28">
        <v>0</v>
      </c>
      <c r="AY668" s="28">
        <v>0</v>
      </c>
      <c r="AZ668" s="28">
        <v>0</v>
      </c>
      <c r="BA668" s="28">
        <v>0</v>
      </c>
      <c r="BB668" s="28">
        <v>9.0515224428426397E-2</v>
      </c>
      <c r="BC668" s="28">
        <v>0</v>
      </c>
      <c r="BD668" s="28">
        <v>0</v>
      </c>
      <c r="BE668" s="28">
        <v>0</v>
      </c>
      <c r="BF668" s="28">
        <v>0.33359838660530899</v>
      </c>
      <c r="BG668" s="28">
        <v>1.7086715017826701E-2</v>
      </c>
      <c r="BH668" s="28">
        <v>0.36937347329554998</v>
      </c>
      <c r="BI668" s="28">
        <v>0</v>
      </c>
      <c r="BJ668" s="28">
        <v>6.8205712518100003E-4</v>
      </c>
      <c r="BK668" s="28">
        <v>0</v>
      </c>
      <c r="BL668" s="28">
        <v>2.51615235244326E-2</v>
      </c>
      <c r="BM668" s="28">
        <v>0.16357294641961101</v>
      </c>
      <c r="BN668" s="28">
        <v>12.669161600816301</v>
      </c>
      <c r="BO668" s="28">
        <v>97800363.660589695</v>
      </c>
    </row>
    <row r="669" spans="1:67" hidden="1" x14ac:dyDescent="0.25">
      <c r="A669" s="28" t="s">
        <v>188</v>
      </c>
      <c r="B669" s="28" t="s">
        <v>382</v>
      </c>
      <c r="C669" s="28">
        <v>2048</v>
      </c>
      <c r="D669" s="28">
        <v>0</v>
      </c>
      <c r="E669" s="28">
        <v>304.89458800353202</v>
      </c>
      <c r="F669" s="28">
        <v>6771.7266294563296</v>
      </c>
      <c r="G669" s="28">
        <v>4031.43052287723</v>
      </c>
      <c r="H669" s="28">
        <v>370.40196669663101</v>
      </c>
      <c r="I669" s="28">
        <v>0</v>
      </c>
      <c r="J669" s="28">
        <v>196.5</v>
      </c>
      <c r="K669" s="28">
        <v>11694.6</v>
      </c>
      <c r="L669" s="28">
        <v>0</v>
      </c>
      <c r="M669" s="28">
        <v>0</v>
      </c>
      <c r="N669" s="28">
        <v>0</v>
      </c>
      <c r="O669" s="28">
        <v>0</v>
      </c>
      <c r="P669" s="28">
        <v>685</v>
      </c>
      <c r="Q669" s="28">
        <v>61446.581678326002</v>
      </c>
      <c r="R669" s="28">
        <v>0</v>
      </c>
      <c r="S669" s="28">
        <v>45449.439961320903</v>
      </c>
      <c r="T669" s="28">
        <v>17753.746568648599</v>
      </c>
      <c r="U669" s="28">
        <v>4960</v>
      </c>
      <c r="V669" s="28">
        <v>0</v>
      </c>
      <c r="W669" s="28">
        <v>2585.1</v>
      </c>
      <c r="X669" s="28">
        <v>0</v>
      </c>
      <c r="Y669" s="28">
        <v>13733.2057867894</v>
      </c>
      <c r="Z669" s="28">
        <v>15556.8181818181</v>
      </c>
      <c r="AA669" s="28">
        <v>48486.300751605799</v>
      </c>
      <c r="AB669" s="28">
        <v>0</v>
      </c>
      <c r="AC669" s="28">
        <v>116893.439999999</v>
      </c>
      <c r="AD669" s="28">
        <v>45532736.995519698</v>
      </c>
      <c r="AE669" s="28">
        <v>0</v>
      </c>
      <c r="AF669" s="28">
        <v>0</v>
      </c>
      <c r="AG669" s="28">
        <v>0</v>
      </c>
      <c r="AH669" s="28">
        <v>0</v>
      </c>
      <c r="AI669" s="28">
        <v>885334.56856799999</v>
      </c>
      <c r="AJ669" s="28">
        <v>0</v>
      </c>
      <c r="AK669" s="28">
        <v>252257258.33893999</v>
      </c>
      <c r="AL669" s="28">
        <v>0</v>
      </c>
      <c r="AM669" s="28">
        <v>87590288.254002407</v>
      </c>
      <c r="AN669" s="28">
        <v>9655922.3493342195</v>
      </c>
      <c r="AO669" s="28">
        <v>39617773.824000001</v>
      </c>
      <c r="AP669" s="28">
        <v>0</v>
      </c>
      <c r="AQ669" s="28">
        <v>1212015.07968</v>
      </c>
      <c r="AR669" s="28">
        <v>35339035.853219502</v>
      </c>
      <c r="AS669" s="28">
        <v>24081014.897683699</v>
      </c>
      <c r="AT669" s="28">
        <v>121209332.07835101</v>
      </c>
      <c r="AU669" s="28">
        <v>0</v>
      </c>
      <c r="AV669" s="28">
        <v>1.893018514159E-4</v>
      </c>
      <c r="AW669" s="28">
        <v>7.3737511816632698E-2</v>
      </c>
      <c r="AX669" s="28">
        <v>0</v>
      </c>
      <c r="AY669" s="28">
        <v>0</v>
      </c>
      <c r="AZ669" s="28">
        <v>0</v>
      </c>
      <c r="BA669" s="28">
        <v>0</v>
      </c>
      <c r="BB669" s="28">
        <v>1.4337457512794999E-3</v>
      </c>
      <c r="BC669" s="28">
        <v>0</v>
      </c>
      <c r="BD669" s="28">
        <v>0.40851536268134298</v>
      </c>
      <c r="BE669" s="28">
        <v>0</v>
      </c>
      <c r="BF669" s="28">
        <v>0.141847170658493</v>
      </c>
      <c r="BG669" s="28">
        <v>1.5637181845769E-2</v>
      </c>
      <c r="BH669" s="28">
        <v>6.4158586947745497E-2</v>
      </c>
      <c r="BI669" s="28">
        <v>0</v>
      </c>
      <c r="BJ669" s="28">
        <v>1.9627850675577002E-3</v>
      </c>
      <c r="BK669" s="28">
        <v>5.7229429763284101E-2</v>
      </c>
      <c r="BL669" s="28">
        <v>3.8997746187521699E-2</v>
      </c>
      <c r="BM669" s="28">
        <v>0.19629117742895699</v>
      </c>
      <c r="BN669" s="28">
        <v>83.052269180044703</v>
      </c>
      <c r="BO669" s="28">
        <v>617497605.679299</v>
      </c>
    </row>
    <row r="670" spans="1:67" hidden="1" x14ac:dyDescent="0.25">
      <c r="A670" s="28" t="s">
        <v>189</v>
      </c>
      <c r="B670" s="28" t="s">
        <v>382</v>
      </c>
      <c r="C670" s="28">
        <v>2048</v>
      </c>
      <c r="D670" s="28">
        <v>0</v>
      </c>
      <c r="E670" s="28">
        <v>0.36890000000001699</v>
      </c>
      <c r="F670" s="28">
        <v>126.258493665305</v>
      </c>
      <c r="G670" s="28">
        <v>10.555114730562501</v>
      </c>
      <c r="H670" s="28">
        <v>0</v>
      </c>
      <c r="I670" s="28">
        <v>0</v>
      </c>
      <c r="J670" s="28">
        <v>3</v>
      </c>
      <c r="K670" s="28">
        <v>2179.1</v>
      </c>
      <c r="L670" s="28">
        <v>0</v>
      </c>
      <c r="M670" s="28">
        <v>0</v>
      </c>
      <c r="N670" s="28">
        <v>42</v>
      </c>
      <c r="O670" s="28">
        <v>0</v>
      </c>
      <c r="P670" s="28">
        <v>267.03699999999998</v>
      </c>
      <c r="Q670" s="28">
        <v>751.79190712366199</v>
      </c>
      <c r="R670" s="28">
        <v>0</v>
      </c>
      <c r="S670" s="28">
        <v>2732.5000430492701</v>
      </c>
      <c r="T670" s="28">
        <v>521.20000000000005</v>
      </c>
      <c r="U670" s="28">
        <v>0</v>
      </c>
      <c r="V670" s="28">
        <v>0</v>
      </c>
      <c r="W670" s="28">
        <v>31.2</v>
      </c>
      <c r="X670" s="28">
        <v>2313.5141875152999</v>
      </c>
      <c r="Y670" s="28">
        <v>482.385521756652</v>
      </c>
      <c r="Z670" s="28">
        <v>1047.54545454545</v>
      </c>
      <c r="AA670" s="28">
        <v>3339.1262220682702</v>
      </c>
      <c r="AB670" s="28">
        <v>0</v>
      </c>
      <c r="AC670" s="28">
        <v>1576.8</v>
      </c>
      <c r="AD670" s="28">
        <v>15444231.375959599</v>
      </c>
      <c r="AE670" s="28">
        <v>0</v>
      </c>
      <c r="AF670" s="28">
        <v>0</v>
      </c>
      <c r="AG670" s="28">
        <v>275940</v>
      </c>
      <c r="AH670" s="28">
        <v>0</v>
      </c>
      <c r="AI670" s="28">
        <v>751993.02624551998</v>
      </c>
      <c r="AJ670" s="28">
        <v>0</v>
      </c>
      <c r="AK670" s="28">
        <v>2450183.65577573</v>
      </c>
      <c r="AL670" s="28">
        <v>0</v>
      </c>
      <c r="AM670" s="28">
        <v>8847748.6339718904</v>
      </c>
      <c r="AN670" s="28">
        <v>146861.22545999999</v>
      </c>
      <c r="AO670" s="28">
        <v>0</v>
      </c>
      <c r="AP670" s="28">
        <v>0</v>
      </c>
      <c r="AQ670" s="28">
        <v>103953.29664</v>
      </c>
      <c r="AR670" s="28">
        <v>1323297.2032272301</v>
      </c>
      <c r="AS670" s="28">
        <v>1761408.6360299999</v>
      </c>
      <c r="AT670" s="28">
        <v>9293574.3136482406</v>
      </c>
      <c r="AU670" s="28">
        <v>0</v>
      </c>
      <c r="AV670" s="29">
        <v>3.9028960872322802E-5</v>
      </c>
      <c r="AW670" s="28">
        <v>0.382275686247734</v>
      </c>
      <c r="AX670" s="28">
        <v>0</v>
      </c>
      <c r="AY670" s="28">
        <v>0</v>
      </c>
      <c r="AZ670" s="28">
        <v>6.8300681526565002E-3</v>
      </c>
      <c r="BA670" s="28">
        <v>0</v>
      </c>
      <c r="BB670" s="28">
        <v>1.8613334853878699E-2</v>
      </c>
      <c r="BC670" s="28">
        <v>0</v>
      </c>
      <c r="BD670" s="28">
        <v>6.0646957148196401E-2</v>
      </c>
      <c r="BE670" s="28">
        <v>0</v>
      </c>
      <c r="BF670" s="28">
        <v>0.21899951499456899</v>
      </c>
      <c r="BG670" s="28">
        <v>3.6351097299211002E-3</v>
      </c>
      <c r="BH670" s="28">
        <v>0</v>
      </c>
      <c r="BI670" s="28">
        <v>0</v>
      </c>
      <c r="BJ670" s="28">
        <v>2.5730524778738001E-3</v>
      </c>
      <c r="BK670" s="28">
        <v>3.2754258477428799E-2</v>
      </c>
      <c r="BL670" s="28">
        <v>4.3598394682766599E-2</v>
      </c>
      <c r="BM670" s="28">
        <v>0.2300345942741</v>
      </c>
      <c r="BN670" s="28">
        <v>19.592036605159102</v>
      </c>
      <c r="BO670" s="28">
        <v>40400768.166958198</v>
      </c>
    </row>
    <row r="671" spans="1:67" hidden="1" x14ac:dyDescent="0.25">
      <c r="A671" s="28" t="s">
        <v>191</v>
      </c>
      <c r="B671" s="28" t="s">
        <v>382</v>
      </c>
      <c r="C671" s="28">
        <v>2048</v>
      </c>
      <c r="D671" s="28">
        <v>0</v>
      </c>
      <c r="E671" s="28">
        <v>918.85228358816801</v>
      </c>
      <c r="F671" s="28">
        <v>2092.4540470586298</v>
      </c>
      <c r="G671" s="28">
        <v>654.66396949001796</v>
      </c>
      <c r="H671" s="28">
        <v>67.655480967195402</v>
      </c>
      <c r="I671" s="28">
        <v>0</v>
      </c>
      <c r="J671" s="28">
        <v>0</v>
      </c>
      <c r="K671" s="28">
        <v>0</v>
      </c>
      <c r="L671" s="28">
        <v>0</v>
      </c>
      <c r="M671" s="28">
        <v>0</v>
      </c>
      <c r="N671" s="28">
        <v>0</v>
      </c>
      <c r="O671" s="28">
        <v>0</v>
      </c>
      <c r="P671" s="28">
        <v>861</v>
      </c>
      <c r="Q671" s="28">
        <v>3028.9144523057998</v>
      </c>
      <c r="R671" s="28">
        <v>0</v>
      </c>
      <c r="S671" s="28">
        <v>0</v>
      </c>
      <c r="T671" s="28">
        <v>330</v>
      </c>
      <c r="U671" s="28">
        <v>3568</v>
      </c>
      <c r="V671" s="28">
        <v>5200</v>
      </c>
      <c r="W671" s="28">
        <v>150.15442976413101</v>
      </c>
      <c r="X671" s="28">
        <v>3654.39</v>
      </c>
      <c r="Y671" s="28">
        <v>25.842689279383801</v>
      </c>
      <c r="Z671" s="28">
        <v>5106.0909090908999</v>
      </c>
      <c r="AA671" s="28">
        <v>17313.010451345199</v>
      </c>
      <c r="AB671" s="28">
        <v>0</v>
      </c>
      <c r="AC671" s="28">
        <v>0</v>
      </c>
      <c r="AD671" s="28">
        <v>0</v>
      </c>
      <c r="AE671" s="28">
        <v>0</v>
      </c>
      <c r="AF671" s="28">
        <v>0</v>
      </c>
      <c r="AG671" s="28">
        <v>0</v>
      </c>
      <c r="AH671" s="28">
        <v>0</v>
      </c>
      <c r="AI671" s="28">
        <v>1248676.26504</v>
      </c>
      <c r="AJ671" s="28">
        <v>0</v>
      </c>
      <c r="AK671" s="28">
        <v>9518768.1437359508</v>
      </c>
      <c r="AL671" s="28">
        <v>0</v>
      </c>
      <c r="AM671" s="28">
        <v>0</v>
      </c>
      <c r="AN671" s="28">
        <v>0</v>
      </c>
      <c r="AO671" s="28">
        <v>28499237.299199998</v>
      </c>
      <c r="AP671" s="28">
        <v>18379729.265966401</v>
      </c>
      <c r="AQ671" s="28">
        <v>173463.99455999999</v>
      </c>
      <c r="AR671" s="28">
        <v>44522.452151857397</v>
      </c>
      <c r="AS671" s="28">
        <v>7423107.814429</v>
      </c>
      <c r="AT671" s="28">
        <v>37989807.998927198</v>
      </c>
      <c r="AU671" s="28">
        <v>0</v>
      </c>
      <c r="AV671" s="28">
        <v>0</v>
      </c>
      <c r="AW671" s="28">
        <v>0</v>
      </c>
      <c r="AX671" s="28">
        <v>0</v>
      </c>
      <c r="AY671" s="28">
        <v>0</v>
      </c>
      <c r="AZ671" s="28">
        <v>0</v>
      </c>
      <c r="BA671" s="28">
        <v>0</v>
      </c>
      <c r="BB671" s="28">
        <v>1.2090518487934399E-2</v>
      </c>
      <c r="BC671" s="28">
        <v>0</v>
      </c>
      <c r="BD671" s="28">
        <v>9.2167077605590703E-2</v>
      </c>
      <c r="BE671" s="28">
        <v>0</v>
      </c>
      <c r="BF671" s="28">
        <v>0</v>
      </c>
      <c r="BG671" s="28">
        <v>0</v>
      </c>
      <c r="BH671" s="28">
        <v>0.27594867068845103</v>
      </c>
      <c r="BI671" s="28">
        <v>0.17796482780609099</v>
      </c>
      <c r="BJ671" s="28">
        <v>1.6795943768109999E-3</v>
      </c>
      <c r="BK671" s="28">
        <v>4.3109615033240002E-4</v>
      </c>
      <c r="BL671" s="28">
        <v>7.18754930970113E-2</v>
      </c>
      <c r="BM671" s="28">
        <v>0.36784272178777699</v>
      </c>
      <c r="BO671" s="28">
        <v>103277313.23401</v>
      </c>
    </row>
    <row r="672" spans="1:67" hidden="1" x14ac:dyDescent="0.25">
      <c r="A672" s="28" t="s">
        <v>190</v>
      </c>
      <c r="B672" s="28" t="s">
        <v>382</v>
      </c>
      <c r="C672" s="28">
        <v>2048</v>
      </c>
      <c r="D672" s="28">
        <v>0</v>
      </c>
      <c r="E672" s="28">
        <v>0</v>
      </c>
      <c r="F672" s="28">
        <v>27.0582073029382</v>
      </c>
      <c r="G672" s="28">
        <v>243.92626804724799</v>
      </c>
      <c r="H672" s="28">
        <v>35.3412681521473</v>
      </c>
      <c r="I672" s="28">
        <v>0</v>
      </c>
      <c r="J672" s="28">
        <v>0</v>
      </c>
      <c r="K672" s="28">
        <v>0</v>
      </c>
      <c r="L672" s="28">
        <v>0</v>
      </c>
      <c r="M672" s="28">
        <v>0</v>
      </c>
      <c r="N672" s="28">
        <v>0</v>
      </c>
      <c r="O672" s="28">
        <v>0</v>
      </c>
      <c r="P672" s="28">
        <v>282</v>
      </c>
      <c r="Q672" s="28">
        <v>877.702</v>
      </c>
      <c r="R672" s="28">
        <v>0</v>
      </c>
      <c r="S672" s="28">
        <v>0</v>
      </c>
      <c r="T672" s="28">
        <v>0</v>
      </c>
      <c r="U672" s="28">
        <v>0</v>
      </c>
      <c r="V672" s="28">
        <v>0</v>
      </c>
      <c r="W672" s="28">
        <v>16.3</v>
      </c>
      <c r="X672" s="28">
        <v>0</v>
      </c>
      <c r="Y672" s="28">
        <v>0</v>
      </c>
      <c r="Z672" s="28">
        <v>344.272727272726</v>
      </c>
      <c r="AA672" s="28">
        <v>21.7</v>
      </c>
      <c r="AB672" s="28">
        <v>0</v>
      </c>
      <c r="AC672" s="28">
        <v>0</v>
      </c>
      <c r="AD672" s="28">
        <v>0</v>
      </c>
      <c r="AE672" s="28">
        <v>0</v>
      </c>
      <c r="AF672" s="28">
        <v>0</v>
      </c>
      <c r="AG672" s="28">
        <v>0</v>
      </c>
      <c r="AH672" s="28">
        <v>0</v>
      </c>
      <c r="AI672" s="28">
        <v>1340032.757856</v>
      </c>
      <c r="AJ672" s="28">
        <v>18978293.329999998</v>
      </c>
      <c r="AK672" s="28">
        <v>3442133.5977528002</v>
      </c>
      <c r="AL672" s="28">
        <v>0</v>
      </c>
      <c r="AM672" s="28">
        <v>0</v>
      </c>
      <c r="AN672" s="28">
        <v>0</v>
      </c>
      <c r="AO672" s="28">
        <v>0</v>
      </c>
      <c r="AP672" s="28">
        <v>0</v>
      </c>
      <c r="AQ672" s="28">
        <v>41649.666239999999</v>
      </c>
      <c r="AR672" s="28">
        <v>0</v>
      </c>
      <c r="AS672" s="28">
        <v>447736.771419</v>
      </c>
      <c r="AT672" s="28">
        <v>33742.5355778222</v>
      </c>
      <c r="AU672" s="28">
        <v>0</v>
      </c>
      <c r="AV672" s="28">
        <v>0</v>
      </c>
      <c r="AW672" s="28">
        <v>0</v>
      </c>
      <c r="AX672" s="28">
        <v>0</v>
      </c>
      <c r="AY672" s="28">
        <v>0</v>
      </c>
      <c r="AZ672" s="28">
        <v>0</v>
      </c>
      <c r="BA672" s="28">
        <v>0</v>
      </c>
      <c r="BB672" s="28">
        <v>5.5182649347335001E-2</v>
      </c>
      <c r="BC672" s="28">
        <v>0.78152754095045496</v>
      </c>
      <c r="BD672" s="28">
        <v>0.14174731939790799</v>
      </c>
      <c r="BE672" s="28">
        <v>0</v>
      </c>
      <c r="BF672" s="28">
        <v>0</v>
      </c>
      <c r="BG672" s="28">
        <v>0</v>
      </c>
      <c r="BH672" s="28">
        <v>0</v>
      </c>
      <c r="BI672" s="28">
        <v>0</v>
      </c>
      <c r="BJ672" s="28">
        <v>1.7151363756455001E-3</v>
      </c>
      <c r="BK672" s="28">
        <v>0</v>
      </c>
      <c r="BL672" s="28">
        <v>1.84378337859839E-2</v>
      </c>
      <c r="BM672" s="28">
        <v>1.3895201426717E-3</v>
      </c>
      <c r="BO672" s="28">
        <v>24283588.6588456</v>
      </c>
    </row>
    <row r="673" spans="1:67" hidden="1" x14ac:dyDescent="0.25">
      <c r="A673" s="28" t="s">
        <v>192</v>
      </c>
      <c r="B673" s="28" t="s">
        <v>382</v>
      </c>
      <c r="C673" s="28">
        <v>2048</v>
      </c>
      <c r="D673" s="28">
        <v>0</v>
      </c>
      <c r="E673" s="28">
        <v>0</v>
      </c>
      <c r="F673" s="28">
        <v>455.52853710076602</v>
      </c>
      <c r="G673" s="28">
        <v>41.234604089342803</v>
      </c>
      <c r="H673" s="28">
        <v>77.581006702858701</v>
      </c>
      <c r="I673" s="28">
        <v>0</v>
      </c>
      <c r="J673" s="28">
        <v>0</v>
      </c>
      <c r="K673" s="28">
        <v>0</v>
      </c>
      <c r="L673" s="28">
        <v>0</v>
      </c>
      <c r="M673" s="28">
        <v>0</v>
      </c>
      <c r="N673" s="28">
        <v>0</v>
      </c>
      <c r="O673" s="28">
        <v>0</v>
      </c>
      <c r="P673" s="28">
        <v>22505.279999999999</v>
      </c>
      <c r="Q673" s="28">
        <v>3256.3953158332301</v>
      </c>
      <c r="R673" s="28">
        <v>0</v>
      </c>
      <c r="S673" s="28">
        <v>2635.6</v>
      </c>
      <c r="T673" s="28">
        <v>124.8</v>
      </c>
      <c r="U673" s="28">
        <v>1163</v>
      </c>
      <c r="V673" s="28">
        <v>0</v>
      </c>
      <c r="W673" s="28">
        <v>46.4</v>
      </c>
      <c r="X673" s="28">
        <v>314</v>
      </c>
      <c r="Y673" s="28">
        <v>0.31116406737793401</v>
      </c>
      <c r="Z673" s="28">
        <v>1221.54545454545</v>
      </c>
      <c r="AA673" s="28">
        <v>255.08869589145101</v>
      </c>
      <c r="AB673" s="28">
        <v>0</v>
      </c>
      <c r="AC673" s="28">
        <v>0</v>
      </c>
      <c r="AD673" s="28">
        <v>0</v>
      </c>
      <c r="AE673" s="28">
        <v>0</v>
      </c>
      <c r="AF673" s="28">
        <v>0</v>
      </c>
      <c r="AG673" s="28">
        <v>0</v>
      </c>
      <c r="AH673" s="28">
        <v>0</v>
      </c>
      <c r="AI673" s="28">
        <v>89046171.996983498</v>
      </c>
      <c r="AJ673" s="28">
        <v>9937319.9616</v>
      </c>
      <c r="AK673" s="28">
        <v>11002664.410016</v>
      </c>
      <c r="AL673" s="28">
        <v>0</v>
      </c>
      <c r="AM673" s="28">
        <v>3557937.8877902799</v>
      </c>
      <c r="AN673" s="28">
        <v>0</v>
      </c>
      <c r="AO673" s="28">
        <v>9289409.4671999998</v>
      </c>
      <c r="AP673" s="28">
        <v>0</v>
      </c>
      <c r="AQ673" s="28">
        <v>212367.52896</v>
      </c>
      <c r="AR673" s="28">
        <v>610.82653555914703</v>
      </c>
      <c r="AS673" s="28">
        <v>1526878.7274790001</v>
      </c>
      <c r="AT673" s="28">
        <v>431552.190321945</v>
      </c>
      <c r="AU673" s="28">
        <v>0</v>
      </c>
      <c r="AV673" s="28">
        <v>0</v>
      </c>
      <c r="AW673" s="28">
        <v>0</v>
      </c>
      <c r="AX673" s="28">
        <v>0</v>
      </c>
      <c r="AY673" s="28">
        <v>0</v>
      </c>
      <c r="AZ673" s="28">
        <v>0</v>
      </c>
      <c r="BA673" s="28">
        <v>0</v>
      </c>
      <c r="BB673" s="28">
        <v>0.71234137812808596</v>
      </c>
      <c r="BC673" s="28">
        <v>7.9495435206194801E-2</v>
      </c>
      <c r="BD673" s="28">
        <v>8.8017855828514999E-2</v>
      </c>
      <c r="BE673" s="28">
        <v>0</v>
      </c>
      <c r="BF673" s="28">
        <v>2.8462384417474101E-2</v>
      </c>
      <c r="BG673" s="28">
        <v>0</v>
      </c>
      <c r="BH673" s="28">
        <v>7.4312354966651395E-2</v>
      </c>
      <c r="BI673" s="28">
        <v>0</v>
      </c>
      <c r="BJ673" s="28">
        <v>1.6988734591998E-3</v>
      </c>
      <c r="BK673" s="29">
        <v>4.8864202287342196E-6</v>
      </c>
      <c r="BL673" s="28">
        <v>1.22145497394732E-2</v>
      </c>
      <c r="BM673" s="28">
        <v>3.4522818341762998E-3</v>
      </c>
      <c r="BN673" s="28">
        <v>1.4445868769705199</v>
      </c>
      <c r="BO673" s="28">
        <v>125004912.996886</v>
      </c>
    </row>
    <row r="674" spans="1:67" hidden="1" x14ac:dyDescent="0.25">
      <c r="A674" s="28" t="s">
        <v>194</v>
      </c>
      <c r="B674" s="28" t="s">
        <v>382</v>
      </c>
      <c r="C674" s="28">
        <v>2048</v>
      </c>
      <c r="D674" s="28">
        <v>0</v>
      </c>
      <c r="E674" s="28">
        <v>63.294619296343299</v>
      </c>
      <c r="F674" s="28">
        <v>531.07287843435199</v>
      </c>
      <c r="G674" s="28">
        <v>0.13265306122449</v>
      </c>
      <c r="H674" s="28">
        <v>0</v>
      </c>
      <c r="I674" s="28">
        <v>0</v>
      </c>
      <c r="J674" s="28">
        <v>59.7</v>
      </c>
      <c r="K674" s="28">
        <v>3986.7</v>
      </c>
      <c r="L674" s="28">
        <v>0</v>
      </c>
      <c r="M674" s="28">
        <v>0</v>
      </c>
      <c r="N674" s="28">
        <v>0</v>
      </c>
      <c r="O674" s="28">
        <v>0</v>
      </c>
      <c r="P674" s="28">
        <v>337.20499999999998</v>
      </c>
      <c r="Q674" s="28">
        <v>3793.2566000000002</v>
      </c>
      <c r="R674" s="28">
        <v>0</v>
      </c>
      <c r="S674" s="28">
        <v>4405.7385441281804</v>
      </c>
      <c r="T674" s="28">
        <v>3393.6707511880199</v>
      </c>
      <c r="U674" s="28">
        <v>1201.0999999999999</v>
      </c>
      <c r="V674" s="28">
        <v>0</v>
      </c>
      <c r="W674" s="28">
        <v>207</v>
      </c>
      <c r="X674" s="28">
        <v>0</v>
      </c>
      <c r="Y674" s="28">
        <v>1887.6260118303701</v>
      </c>
      <c r="Z674" s="28">
        <v>1946.54545454545</v>
      </c>
      <c r="AA674" s="28">
        <v>3701.4801046257599</v>
      </c>
      <c r="AB674" s="28">
        <v>0</v>
      </c>
      <c r="AC674" s="28">
        <v>38721.875999999997</v>
      </c>
      <c r="AD674" s="28">
        <v>15091668.4300391</v>
      </c>
      <c r="AE674" s="28">
        <v>0</v>
      </c>
      <c r="AF674" s="28">
        <v>0</v>
      </c>
      <c r="AG674" s="28">
        <v>0</v>
      </c>
      <c r="AH674" s="28">
        <v>0</v>
      </c>
      <c r="AI674" s="28">
        <v>1883347.3204548</v>
      </c>
      <c r="AJ674" s="28">
        <v>0</v>
      </c>
      <c r="AK674" s="28">
        <v>14770721.035970099</v>
      </c>
      <c r="AL674" s="28">
        <v>0</v>
      </c>
      <c r="AM674" s="28">
        <v>12414476.619526999</v>
      </c>
      <c r="AN674" s="28">
        <v>3062606.5749640102</v>
      </c>
      <c r="AO674" s="28">
        <v>9593731.4798399992</v>
      </c>
      <c r="AP674" s="28">
        <v>0</v>
      </c>
      <c r="AQ674" s="28">
        <v>261174.70655999999</v>
      </c>
      <c r="AR674" s="28">
        <v>4475475.6327121397</v>
      </c>
      <c r="AS674" s="28">
        <v>2636427.9528600001</v>
      </c>
      <c r="AT674" s="28">
        <v>7434139.31021614</v>
      </c>
      <c r="AU674" s="28">
        <v>0</v>
      </c>
      <c r="AV674" s="28">
        <v>5.4033672975279995E-4</v>
      </c>
      <c r="AW674" s="28">
        <v>0.210593690398721</v>
      </c>
      <c r="AX674" s="28">
        <v>0</v>
      </c>
      <c r="AY674" s="28">
        <v>0</v>
      </c>
      <c r="AZ674" s="28">
        <v>0</v>
      </c>
      <c r="BA674" s="28">
        <v>0</v>
      </c>
      <c r="BB674" s="28">
        <v>2.6280796212542399E-2</v>
      </c>
      <c r="BC674" s="28">
        <v>0</v>
      </c>
      <c r="BD674" s="28">
        <v>0.20611509371776601</v>
      </c>
      <c r="BE674" s="28">
        <v>0</v>
      </c>
      <c r="BF674" s="28">
        <v>0.173235348881042</v>
      </c>
      <c r="BG674" s="28">
        <v>4.2736535317545801E-2</v>
      </c>
      <c r="BH674" s="28">
        <v>0.133873820936354</v>
      </c>
      <c r="BI674" s="28">
        <v>0</v>
      </c>
      <c r="BJ674" s="28">
        <v>3.6445105819972999E-3</v>
      </c>
      <c r="BK674" s="28">
        <v>6.2452136034634398E-2</v>
      </c>
      <c r="BL674" s="28">
        <v>3.6789510360432202E-2</v>
      </c>
      <c r="BM674" s="28">
        <v>0.10373822082921</v>
      </c>
      <c r="BN674" s="28">
        <v>20.9594465934812</v>
      </c>
      <c r="BO674" s="28">
        <v>71662490.939143494</v>
      </c>
    </row>
    <row r="675" spans="1:67" hidden="1" x14ac:dyDescent="0.25">
      <c r="A675" s="28" t="s">
        <v>193</v>
      </c>
      <c r="B675" s="28" t="s">
        <v>382</v>
      </c>
      <c r="C675" s="28">
        <v>2048</v>
      </c>
      <c r="D675" s="28">
        <v>0</v>
      </c>
      <c r="E675" s="28">
        <v>0</v>
      </c>
      <c r="F675" s="28">
        <v>0.101286189700558</v>
      </c>
      <c r="G675" s="28">
        <v>84.272661559129205</v>
      </c>
      <c r="H675" s="28">
        <v>0</v>
      </c>
      <c r="I675" s="28">
        <v>0</v>
      </c>
      <c r="J675" s="28">
        <v>0</v>
      </c>
      <c r="K675" s="28">
        <v>2660</v>
      </c>
      <c r="L675" s="28">
        <v>0</v>
      </c>
      <c r="M675" s="28">
        <v>0</v>
      </c>
      <c r="N675" s="28">
        <v>0</v>
      </c>
      <c r="O675" s="28">
        <v>0</v>
      </c>
      <c r="P675" s="28">
        <v>246</v>
      </c>
      <c r="Q675" s="28">
        <v>2485.7352999999998</v>
      </c>
      <c r="R675" s="28">
        <v>0</v>
      </c>
      <c r="S675" s="28">
        <v>0</v>
      </c>
      <c r="T675" s="28">
        <v>3608.8400851885299</v>
      </c>
      <c r="U675" s="28">
        <v>0</v>
      </c>
      <c r="V675" s="28">
        <v>0</v>
      </c>
      <c r="W675" s="28">
        <v>5.4</v>
      </c>
      <c r="X675" s="28">
        <v>0</v>
      </c>
      <c r="Y675" s="28">
        <v>64.339234824640997</v>
      </c>
      <c r="Z675" s="28">
        <v>573.45454545454595</v>
      </c>
      <c r="AA675" s="28">
        <v>1636.43329462104</v>
      </c>
      <c r="AB675" s="28">
        <v>0</v>
      </c>
      <c r="AC675" s="28">
        <v>0</v>
      </c>
      <c r="AD675" s="28">
        <v>0</v>
      </c>
      <c r="AE675" s="28">
        <v>0</v>
      </c>
      <c r="AF675" s="28">
        <v>0</v>
      </c>
      <c r="AG675" s="28">
        <v>0</v>
      </c>
      <c r="AH675" s="28">
        <v>0</v>
      </c>
      <c r="AI675" s="28">
        <v>1991034.5915999999</v>
      </c>
      <c r="AJ675" s="28">
        <v>0</v>
      </c>
      <c r="AK675" s="28">
        <v>9338174.2988211196</v>
      </c>
      <c r="AL675" s="28">
        <v>0</v>
      </c>
      <c r="AM675" s="28">
        <v>0</v>
      </c>
      <c r="AN675" s="28">
        <v>1121267.97482209</v>
      </c>
      <c r="AO675" s="28">
        <v>0</v>
      </c>
      <c r="AP675" s="28">
        <v>0</v>
      </c>
      <c r="AQ675" s="28">
        <v>24715.186559999998</v>
      </c>
      <c r="AR675" s="28">
        <v>152814.904619176</v>
      </c>
      <c r="AS675" s="28">
        <v>776408.52590399899</v>
      </c>
      <c r="AT675" s="28">
        <v>3102194.1876656301</v>
      </c>
      <c r="AU675" s="28">
        <v>0</v>
      </c>
      <c r="AV675" s="28">
        <v>0</v>
      </c>
      <c r="AW675" s="28">
        <v>0</v>
      </c>
      <c r="AX675" s="28">
        <v>0</v>
      </c>
      <c r="AY675" s="28">
        <v>0</v>
      </c>
      <c r="AZ675" s="28">
        <v>0</v>
      </c>
      <c r="BA675" s="28">
        <v>0</v>
      </c>
      <c r="BB675" s="28">
        <v>0.120620444258736</v>
      </c>
      <c r="BC675" s="28">
        <v>0</v>
      </c>
      <c r="BD675" s="28">
        <v>0.56572333662177299</v>
      </c>
      <c r="BE675" s="28">
        <v>0</v>
      </c>
      <c r="BF675" s="28">
        <v>0</v>
      </c>
      <c r="BG675" s="28">
        <v>6.7928423658099202E-2</v>
      </c>
      <c r="BH675" s="28">
        <v>0</v>
      </c>
      <c r="BI675" s="28">
        <v>0</v>
      </c>
      <c r="BJ675" s="28">
        <v>1.4972903009229E-3</v>
      </c>
      <c r="BK675" s="28">
        <v>9.2578008249011995E-3</v>
      </c>
      <c r="BL675" s="28">
        <v>4.7036220121898203E-2</v>
      </c>
      <c r="BM675" s="28">
        <v>0.18793648421366699</v>
      </c>
      <c r="BN675" s="28">
        <v>0.66491190906950104</v>
      </c>
      <c r="BO675" s="28">
        <v>16506609.669992</v>
      </c>
    </row>
    <row r="676" spans="1:67" hidden="1" x14ac:dyDescent="0.25">
      <c r="A676" s="28" t="s">
        <v>195</v>
      </c>
      <c r="B676" s="28" t="s">
        <v>382</v>
      </c>
      <c r="C676" s="28">
        <v>2048</v>
      </c>
      <c r="D676" s="28">
        <v>0</v>
      </c>
      <c r="E676" s="28">
        <v>144.921265800257</v>
      </c>
      <c r="F676" s="28">
        <v>290.73495320911201</v>
      </c>
      <c r="G676" s="28">
        <v>694.58263179166704</v>
      </c>
      <c r="H676" s="28">
        <v>87.130913030419507</v>
      </c>
      <c r="I676" s="28">
        <v>0</v>
      </c>
      <c r="J676" s="28">
        <v>0</v>
      </c>
      <c r="K676" s="28">
        <v>2216</v>
      </c>
      <c r="L676" s="28">
        <v>0</v>
      </c>
      <c r="M676" s="28">
        <v>0</v>
      </c>
      <c r="N676" s="28">
        <v>0</v>
      </c>
      <c r="O676" s="28">
        <v>0</v>
      </c>
      <c r="P676" s="28">
        <v>308.3</v>
      </c>
      <c r="Q676" s="28">
        <v>10739.582132142301</v>
      </c>
      <c r="R676" s="28">
        <v>0</v>
      </c>
      <c r="S676" s="28">
        <v>94</v>
      </c>
      <c r="T676" s="28">
        <v>150</v>
      </c>
      <c r="U676" s="28">
        <v>0</v>
      </c>
      <c r="V676" s="28">
        <v>0</v>
      </c>
      <c r="W676" s="28">
        <v>0</v>
      </c>
      <c r="X676" s="28">
        <v>0</v>
      </c>
      <c r="Y676" s="28">
        <v>0</v>
      </c>
      <c r="Z676" s="28">
        <v>132.99999999999901</v>
      </c>
      <c r="AA676" s="28">
        <v>0</v>
      </c>
      <c r="AB676" s="28">
        <v>0</v>
      </c>
      <c r="AC676" s="28">
        <v>0</v>
      </c>
      <c r="AD676" s="28">
        <v>14542256.524800001</v>
      </c>
      <c r="AE676" s="28">
        <v>0</v>
      </c>
      <c r="AF676" s="28">
        <v>0</v>
      </c>
      <c r="AG676" s="28">
        <v>0</v>
      </c>
      <c r="AH676" s="28">
        <v>0</v>
      </c>
      <c r="AI676" s="28">
        <v>893051.88866399997</v>
      </c>
      <c r="AJ676" s="28">
        <v>0</v>
      </c>
      <c r="AK676" s="28">
        <v>44744667.166703001</v>
      </c>
      <c r="AL676" s="28">
        <v>0</v>
      </c>
      <c r="AM676" s="28">
        <v>181116.568</v>
      </c>
      <c r="AN676" s="28">
        <v>99647.674799999993</v>
      </c>
      <c r="AO676" s="28">
        <v>0</v>
      </c>
      <c r="AP676" s="28">
        <v>0</v>
      </c>
      <c r="AQ676" s="28">
        <v>0</v>
      </c>
      <c r="AR676" s="28">
        <v>0</v>
      </c>
      <c r="AS676" s="28">
        <v>214734.243648</v>
      </c>
      <c r="AT676" s="28">
        <v>0</v>
      </c>
      <c r="AU676" s="28">
        <v>0</v>
      </c>
      <c r="AV676" s="28">
        <v>0</v>
      </c>
      <c r="AW676" s="28">
        <v>0.23967273018475599</v>
      </c>
      <c r="AX676" s="28">
        <v>0</v>
      </c>
      <c r="AY676" s="28">
        <v>0</v>
      </c>
      <c r="AZ676" s="28">
        <v>0</v>
      </c>
      <c r="BA676" s="28">
        <v>0</v>
      </c>
      <c r="BB676" s="28">
        <v>1.47184987410815E-2</v>
      </c>
      <c r="BC676" s="28">
        <v>0</v>
      </c>
      <c r="BD676" s="28">
        <v>0.73744239917397703</v>
      </c>
      <c r="BE676" s="28">
        <v>0</v>
      </c>
      <c r="BF676" s="28">
        <v>2.9850045802881E-3</v>
      </c>
      <c r="BG676" s="28">
        <v>1.642305665228E-3</v>
      </c>
      <c r="BH676" s="28">
        <v>0</v>
      </c>
      <c r="BI676" s="28">
        <v>0</v>
      </c>
      <c r="BJ676" s="28">
        <v>0</v>
      </c>
      <c r="BK676" s="28">
        <v>0</v>
      </c>
      <c r="BL676" s="28">
        <v>3.5390616546686002E-3</v>
      </c>
      <c r="BM676" s="28">
        <v>0</v>
      </c>
      <c r="BN676" s="28">
        <v>14.9872132550588</v>
      </c>
      <c r="BO676" s="28">
        <v>60675474.066615097</v>
      </c>
    </row>
    <row r="677" spans="1:67" hidden="1" x14ac:dyDescent="0.25">
      <c r="A677" s="28" t="s">
        <v>146</v>
      </c>
      <c r="B677" s="28" t="s">
        <v>382</v>
      </c>
      <c r="C677" s="28">
        <v>2050</v>
      </c>
      <c r="D677" s="28">
        <v>0</v>
      </c>
      <c r="E677" s="28">
        <v>0</v>
      </c>
      <c r="F677" s="28">
        <v>228.349021697518</v>
      </c>
      <c r="G677" s="28">
        <v>709.53822478413997</v>
      </c>
      <c r="H677" s="28">
        <v>380.59869774406098</v>
      </c>
      <c r="I677" s="28">
        <v>0</v>
      </c>
      <c r="J677" s="28">
        <v>0</v>
      </c>
      <c r="K677" s="28">
        <v>2667</v>
      </c>
      <c r="L677" s="28">
        <v>0</v>
      </c>
      <c r="M677" s="28">
        <v>0</v>
      </c>
      <c r="N677" s="28">
        <v>0</v>
      </c>
      <c r="O677" s="28">
        <v>0</v>
      </c>
      <c r="P677" s="28">
        <v>3153</v>
      </c>
      <c r="Q677" s="28">
        <v>0</v>
      </c>
      <c r="R677" s="28">
        <v>0</v>
      </c>
      <c r="S677" s="28">
        <v>10266.317407983701</v>
      </c>
      <c r="T677" s="28">
        <v>2029.5176251507501</v>
      </c>
      <c r="U677" s="28">
        <v>5525.4</v>
      </c>
      <c r="V677" s="28">
        <v>0</v>
      </c>
      <c r="W677" s="28">
        <v>9.9</v>
      </c>
      <c r="X677" s="28">
        <v>0</v>
      </c>
      <c r="Y677" s="28">
        <v>4504.8948435065004</v>
      </c>
      <c r="Z677" s="28">
        <v>1340.1818181818101</v>
      </c>
      <c r="AA677" s="28">
        <v>827.07528209341694</v>
      </c>
      <c r="AB677" s="28">
        <v>0</v>
      </c>
      <c r="AC677" s="28">
        <v>0</v>
      </c>
      <c r="AD677" s="28">
        <v>18914696.841600001</v>
      </c>
      <c r="AE677" s="28">
        <v>0</v>
      </c>
      <c r="AF677" s="28">
        <v>0</v>
      </c>
      <c r="AG677" s="28">
        <v>0</v>
      </c>
      <c r="AH677" s="28">
        <v>0</v>
      </c>
      <c r="AI677" s="28">
        <v>8544680.9464079998</v>
      </c>
      <c r="AJ677" s="28">
        <v>0</v>
      </c>
      <c r="AK677" s="28">
        <v>0</v>
      </c>
      <c r="AL677" s="28">
        <v>0</v>
      </c>
      <c r="AM677" s="28">
        <v>8891229.4496846497</v>
      </c>
      <c r="AN677" s="28">
        <v>3133867.0095792399</v>
      </c>
      <c r="AO677" s="28">
        <v>44133880.541759998</v>
      </c>
      <c r="AP677" s="28">
        <v>0</v>
      </c>
      <c r="AQ677" s="28">
        <v>31867.51296</v>
      </c>
      <c r="AR677" s="28">
        <v>11026792.560102001</v>
      </c>
      <c r="AS677" s="28">
        <v>2028579.5752624001</v>
      </c>
      <c r="AT677" s="28">
        <v>1833053.4566994901</v>
      </c>
      <c r="AU677" s="28">
        <v>0</v>
      </c>
      <c r="AV677" s="28">
        <v>0</v>
      </c>
      <c r="AW677" s="28">
        <v>0.191952063944861</v>
      </c>
      <c r="AX677" s="28">
        <v>0</v>
      </c>
      <c r="AY677" s="28">
        <v>0</v>
      </c>
      <c r="AZ677" s="28">
        <v>0</v>
      </c>
      <c r="BA677" s="28">
        <v>0</v>
      </c>
      <c r="BB677" s="28">
        <v>8.6714006423092405E-2</v>
      </c>
      <c r="BC677" s="28">
        <v>0</v>
      </c>
      <c r="BD677" s="28">
        <v>0</v>
      </c>
      <c r="BE677" s="28">
        <v>0</v>
      </c>
      <c r="BF677" s="28">
        <v>9.0230885441457298E-2</v>
      </c>
      <c r="BG677" s="28">
        <v>3.1803430192675501E-2</v>
      </c>
      <c r="BH677" s="28">
        <v>0.447883967204529</v>
      </c>
      <c r="BI677" s="28">
        <v>0</v>
      </c>
      <c r="BJ677" s="28">
        <v>3.2340115925129999E-4</v>
      </c>
      <c r="BK677" s="28">
        <v>0.11190322574709401</v>
      </c>
      <c r="BL677" s="28">
        <v>2.05866390357155E-2</v>
      </c>
      <c r="BM677" s="28">
        <v>1.86023808513214E-2</v>
      </c>
      <c r="BN677" s="28">
        <v>24.388011735136601</v>
      </c>
      <c r="BO677" s="28">
        <v>98538647.894055799</v>
      </c>
    </row>
    <row r="678" spans="1:67" hidden="1" x14ac:dyDescent="0.25">
      <c r="A678" s="28" t="s">
        <v>149</v>
      </c>
      <c r="B678" s="28" t="s">
        <v>382</v>
      </c>
      <c r="C678" s="28">
        <v>2050</v>
      </c>
      <c r="D678" s="28">
        <v>0</v>
      </c>
      <c r="E678" s="28">
        <v>2.3208082419757798</v>
      </c>
      <c r="F678" s="28">
        <v>1.23280245425303</v>
      </c>
      <c r="G678" s="28">
        <v>138.91174298710999</v>
      </c>
      <c r="H678" s="28">
        <v>1.88799116928888</v>
      </c>
      <c r="I678" s="28">
        <v>0</v>
      </c>
      <c r="J678" s="28">
        <v>0</v>
      </c>
      <c r="K678" s="28">
        <v>3366.4</v>
      </c>
      <c r="L678" s="28">
        <v>0</v>
      </c>
      <c r="M678" s="28">
        <v>0</v>
      </c>
      <c r="N678" s="28">
        <v>0</v>
      </c>
      <c r="O678" s="28">
        <v>0</v>
      </c>
      <c r="P678" s="28">
        <v>1355</v>
      </c>
      <c r="Q678" s="28">
        <v>33.077642646148298</v>
      </c>
      <c r="R678" s="28">
        <v>0</v>
      </c>
      <c r="S678" s="28">
        <v>6569.4995213304501</v>
      </c>
      <c r="T678" s="28">
        <v>3588.4871176555498</v>
      </c>
      <c r="U678" s="28">
        <v>1817.8</v>
      </c>
      <c r="V678" s="28">
        <v>0</v>
      </c>
      <c r="W678" s="28">
        <v>8.8000000000000007</v>
      </c>
      <c r="X678" s="28">
        <v>28</v>
      </c>
      <c r="Y678" s="28">
        <v>1482.6741215521399</v>
      </c>
      <c r="Z678" s="28">
        <v>914.09090909090901</v>
      </c>
      <c r="AA678" s="28">
        <v>1503.5179441344101</v>
      </c>
      <c r="AB678" s="28">
        <v>0</v>
      </c>
      <c r="AC678" s="28">
        <v>0</v>
      </c>
      <c r="AD678" s="28">
        <v>11488722.487679999</v>
      </c>
      <c r="AE678" s="28">
        <v>0</v>
      </c>
      <c r="AF678" s="28">
        <v>0</v>
      </c>
      <c r="AG678" s="28">
        <v>0</v>
      </c>
      <c r="AH678" s="28">
        <v>0</v>
      </c>
      <c r="AI678" s="28">
        <v>3068094.9574079998</v>
      </c>
      <c r="AJ678" s="28">
        <v>0</v>
      </c>
      <c r="AK678" s="28">
        <v>131794.65750114201</v>
      </c>
      <c r="AL678" s="28">
        <v>0</v>
      </c>
      <c r="AM678" s="28">
        <v>8861372.3156111706</v>
      </c>
      <c r="AN678" s="28">
        <v>1493631.4425365699</v>
      </c>
      <c r="AO678" s="28">
        <v>14519594.60832</v>
      </c>
      <c r="AP678" s="28">
        <v>0</v>
      </c>
      <c r="AQ678" s="28">
        <v>40276.600319999998</v>
      </c>
      <c r="AR678" s="28">
        <v>3819425.68441079</v>
      </c>
      <c r="AS678" s="28">
        <v>1346308.7454909999</v>
      </c>
      <c r="AT678" s="28">
        <v>3545848.3022523299</v>
      </c>
      <c r="AU678" s="28">
        <v>0</v>
      </c>
      <c r="AV678" s="28">
        <v>0</v>
      </c>
      <c r="AW678" s="28">
        <v>0.237787558516906</v>
      </c>
      <c r="AX678" s="28">
        <v>0</v>
      </c>
      <c r="AY678" s="28">
        <v>0</v>
      </c>
      <c r="AZ678" s="28">
        <v>0</v>
      </c>
      <c r="BA678" s="28">
        <v>0</v>
      </c>
      <c r="BB678" s="28">
        <v>6.3501821895552299E-2</v>
      </c>
      <c r="BC678" s="28">
        <v>0</v>
      </c>
      <c r="BD678" s="28">
        <v>2.7278167669534002E-3</v>
      </c>
      <c r="BE678" s="28">
        <v>0</v>
      </c>
      <c r="BF678" s="28">
        <v>0.183408041259424</v>
      </c>
      <c r="BG678" s="28">
        <v>3.0914401007224399E-2</v>
      </c>
      <c r="BH678" s="28">
        <v>0.30051896163999497</v>
      </c>
      <c r="BI678" s="28">
        <v>0</v>
      </c>
      <c r="BJ678" s="28">
        <v>8.3362397043920005E-4</v>
      </c>
      <c r="BK678" s="28">
        <v>7.9052471622213405E-2</v>
      </c>
      <c r="BL678" s="28">
        <v>2.7865193013719598E-2</v>
      </c>
      <c r="BM678" s="28">
        <v>7.3390110307570602E-2</v>
      </c>
      <c r="BN678" s="28">
        <v>14.746723488487</v>
      </c>
      <c r="BO678" s="28">
        <v>48315069.801531002</v>
      </c>
    </row>
    <row r="679" spans="1:67" hidden="1" x14ac:dyDescent="0.25">
      <c r="A679" s="28" t="s">
        <v>148</v>
      </c>
      <c r="B679" s="28" t="s">
        <v>382</v>
      </c>
      <c r="C679" s="28">
        <v>2050</v>
      </c>
      <c r="D679" s="28">
        <v>1.87732504198012</v>
      </c>
      <c r="E679" s="28">
        <v>196.585411996467</v>
      </c>
      <c r="F679" s="28">
        <v>674.65258875646896</v>
      </c>
      <c r="G679" s="28">
        <v>3598.4870693081002</v>
      </c>
      <c r="H679" s="28">
        <v>840.84780586975398</v>
      </c>
      <c r="I679" s="28">
        <v>0</v>
      </c>
      <c r="J679" s="28">
        <v>25.9</v>
      </c>
      <c r="K679" s="28">
        <v>996</v>
      </c>
      <c r="L679" s="28">
        <v>0</v>
      </c>
      <c r="M679" s="28">
        <v>0</v>
      </c>
      <c r="N679" s="28">
        <v>0</v>
      </c>
      <c r="O679" s="28">
        <v>0</v>
      </c>
      <c r="P679" s="28">
        <v>2589</v>
      </c>
      <c r="Q679" s="28">
        <v>1203.3258435417899</v>
      </c>
      <c r="R679" s="28">
        <v>0</v>
      </c>
      <c r="S679" s="28">
        <v>10753.3691749809</v>
      </c>
      <c r="T679" s="28">
        <v>2299.1082435181202</v>
      </c>
      <c r="U679" s="28">
        <v>3937</v>
      </c>
      <c r="V679" s="28">
        <v>0</v>
      </c>
      <c r="W679" s="28">
        <v>6</v>
      </c>
      <c r="X679" s="28">
        <v>1929.9151828706199</v>
      </c>
      <c r="Y679" s="28">
        <v>4210.5812554128297</v>
      </c>
      <c r="Z679" s="28">
        <v>3263.45454545454</v>
      </c>
      <c r="AA679" s="28">
        <v>17990.492137954901</v>
      </c>
      <c r="AB679" s="28">
        <v>0</v>
      </c>
      <c r="AC679" s="28">
        <v>0</v>
      </c>
      <c r="AD679" s="28">
        <v>6596631.0259199999</v>
      </c>
      <c r="AE679" s="28">
        <v>0</v>
      </c>
      <c r="AF679" s="28">
        <v>0</v>
      </c>
      <c r="AG679" s="28">
        <v>0</v>
      </c>
      <c r="AH679" s="28">
        <v>0</v>
      </c>
      <c r="AI679" s="28">
        <v>8349024.8330863304</v>
      </c>
      <c r="AJ679" s="28">
        <v>0</v>
      </c>
      <c r="AK679" s="28">
        <v>3612443.39944808</v>
      </c>
      <c r="AL679" s="28">
        <v>0</v>
      </c>
      <c r="AM679" s="28">
        <v>6064758.9278265899</v>
      </c>
      <c r="AN679" s="28">
        <v>2726099.08176046</v>
      </c>
      <c r="AO679" s="28">
        <v>31446607.972800002</v>
      </c>
      <c r="AP679" s="28">
        <v>0</v>
      </c>
      <c r="AQ679" s="28">
        <v>27461.3184</v>
      </c>
      <c r="AR679" s="28">
        <v>13483854.478425199</v>
      </c>
      <c r="AS679" s="28">
        <v>6182779.5033719996</v>
      </c>
      <c r="AT679" s="28">
        <v>51788698.496701702</v>
      </c>
      <c r="AU679" s="28">
        <v>0</v>
      </c>
      <c r="AV679" s="28">
        <v>0</v>
      </c>
      <c r="AW679" s="28">
        <v>5.0634894963706198E-2</v>
      </c>
      <c r="AX679" s="28">
        <v>0</v>
      </c>
      <c r="AY679" s="28">
        <v>0</v>
      </c>
      <c r="AZ679" s="28">
        <v>0</v>
      </c>
      <c r="BA679" s="28">
        <v>0</v>
      </c>
      <c r="BB679" s="28">
        <v>6.4086045408874803E-2</v>
      </c>
      <c r="BC679" s="28">
        <v>0</v>
      </c>
      <c r="BD679" s="28">
        <v>2.77286529100477E-2</v>
      </c>
      <c r="BE679" s="28">
        <v>0</v>
      </c>
      <c r="BF679" s="28">
        <v>4.6552312852433803E-2</v>
      </c>
      <c r="BG679" s="28">
        <v>2.0925187436316502E-2</v>
      </c>
      <c r="BH679" s="28">
        <v>0.24138013561937899</v>
      </c>
      <c r="BI679" s="28">
        <v>0</v>
      </c>
      <c r="BJ679" s="28">
        <v>2.1078956323079999E-4</v>
      </c>
      <c r="BK679" s="28">
        <v>0.103500340179439</v>
      </c>
      <c r="BL679" s="28">
        <v>4.7458223676128002E-2</v>
      </c>
      <c r="BM679" s="28">
        <v>0.397523417390443</v>
      </c>
      <c r="BN679" s="28">
        <v>10.8957057086111</v>
      </c>
      <c r="BO679" s="28">
        <v>130278359.03774001</v>
      </c>
    </row>
    <row r="680" spans="1:67" x14ac:dyDescent="0.25">
      <c r="A680" s="28" t="s">
        <v>150</v>
      </c>
      <c r="B680" s="28" t="s">
        <v>382</v>
      </c>
      <c r="C680" s="28">
        <v>2050</v>
      </c>
      <c r="D680" s="28">
        <v>0</v>
      </c>
      <c r="E680" s="28">
        <v>442.34408445566601</v>
      </c>
      <c r="F680" s="28">
        <v>0</v>
      </c>
      <c r="G680" s="28">
        <v>6009.39417694443</v>
      </c>
      <c r="H680" s="28">
        <v>2405.3596275843802</v>
      </c>
      <c r="I680" s="28">
        <v>0</v>
      </c>
      <c r="J680" s="28">
        <v>103.6</v>
      </c>
      <c r="K680" s="28">
        <v>0</v>
      </c>
      <c r="L680" s="28">
        <v>0</v>
      </c>
      <c r="M680" s="28">
        <v>0</v>
      </c>
      <c r="N680" s="28">
        <v>7053.8561179999997</v>
      </c>
      <c r="O680" s="28">
        <v>0</v>
      </c>
      <c r="P680" s="28">
        <v>11031.7</v>
      </c>
      <c r="Q680" s="28">
        <v>28603.692928050801</v>
      </c>
      <c r="R680" s="28">
        <v>0</v>
      </c>
      <c r="S680" s="28">
        <v>18898.3</v>
      </c>
      <c r="T680" s="28">
        <v>10811.374886940501</v>
      </c>
      <c r="U680" s="28">
        <v>0</v>
      </c>
      <c r="V680" s="28">
        <v>0</v>
      </c>
      <c r="W680" s="28">
        <v>306</v>
      </c>
      <c r="X680" s="28">
        <v>15019.513180571001</v>
      </c>
      <c r="Y680" s="28">
        <v>8269.2161672587808</v>
      </c>
      <c r="Z680" s="30">
        <v>22911.1818181817</v>
      </c>
      <c r="AA680" s="28">
        <v>42731.632696453496</v>
      </c>
      <c r="AB680" s="28">
        <v>0</v>
      </c>
      <c r="AC680" s="28">
        <v>240797.8296</v>
      </c>
      <c r="AD680" s="28">
        <v>0</v>
      </c>
      <c r="AE680" s="28">
        <v>0</v>
      </c>
      <c r="AF680" s="28">
        <v>0</v>
      </c>
      <c r="AG680" s="28">
        <v>50740907.557439998</v>
      </c>
      <c r="AH680" s="28">
        <v>0</v>
      </c>
      <c r="AI680" s="28">
        <v>34196255.070477799</v>
      </c>
      <c r="AJ680" s="28">
        <v>0</v>
      </c>
      <c r="AK680" s="28">
        <v>79851061.820098907</v>
      </c>
      <c r="AL680" s="28">
        <v>0</v>
      </c>
      <c r="AM680" s="28">
        <v>9932946.4800000098</v>
      </c>
      <c r="AN680" s="28">
        <v>5679830.6405759295</v>
      </c>
      <c r="AO680" s="28">
        <v>0</v>
      </c>
      <c r="AP680" s="28">
        <v>0</v>
      </c>
      <c r="AQ680" s="28">
        <v>807418.90943999996</v>
      </c>
      <c r="AR680" s="28">
        <v>24685467.179270402</v>
      </c>
      <c r="AS680" s="28">
        <v>39830127.093725003</v>
      </c>
      <c r="AT680" s="28">
        <v>121806948.798003</v>
      </c>
      <c r="AU680" s="28">
        <v>0</v>
      </c>
      <c r="AV680" s="28">
        <v>6.5474801191189999E-4</v>
      </c>
      <c r="AW680" s="28">
        <v>0</v>
      </c>
      <c r="AX680" s="28">
        <v>0</v>
      </c>
      <c r="AY680" s="28">
        <v>0</v>
      </c>
      <c r="AZ680" s="28">
        <v>0.13796847089953901</v>
      </c>
      <c r="BA680" s="28">
        <v>0</v>
      </c>
      <c r="BB680" s="28">
        <v>9.2982275045505103E-2</v>
      </c>
      <c r="BC680" s="28">
        <v>0</v>
      </c>
      <c r="BD680" s="28">
        <v>0.217121242590156</v>
      </c>
      <c r="BE680" s="28">
        <v>0</v>
      </c>
      <c r="BF680" s="28">
        <v>2.70084534026356E-2</v>
      </c>
      <c r="BG680" s="28">
        <v>1.54439009109467E-2</v>
      </c>
      <c r="BH680" s="28">
        <v>0</v>
      </c>
      <c r="BI680" s="28">
        <v>0</v>
      </c>
      <c r="BJ680" s="28">
        <v>2.1954347620744001E-3</v>
      </c>
      <c r="BK680" s="28">
        <v>6.7121703653195905E-2</v>
      </c>
      <c r="BL680" s="28">
        <v>0.10830121090433199</v>
      </c>
      <c r="BM680" s="28">
        <v>0.33120255981970198</v>
      </c>
      <c r="BN680" s="28">
        <v>7.0168913449098298</v>
      </c>
      <c r="BO680" s="28">
        <v>367771761.378631</v>
      </c>
    </row>
    <row r="681" spans="1:67" hidden="1" x14ac:dyDescent="0.25">
      <c r="A681" s="28" t="s">
        <v>151</v>
      </c>
      <c r="B681" s="28" t="s">
        <v>382</v>
      </c>
      <c r="C681" s="28">
        <v>2050</v>
      </c>
      <c r="D681" s="28">
        <v>0</v>
      </c>
      <c r="E681" s="28">
        <v>404.98140000000001</v>
      </c>
      <c r="F681" s="28">
        <v>210.204212041273</v>
      </c>
      <c r="G681" s="28">
        <v>456.11176625587098</v>
      </c>
      <c r="H681" s="28">
        <v>54.387166880011897</v>
      </c>
      <c r="I681" s="28">
        <v>0</v>
      </c>
      <c r="J681" s="28">
        <v>12.6</v>
      </c>
      <c r="K681" s="28">
        <v>1386</v>
      </c>
      <c r="L681" s="28">
        <v>0</v>
      </c>
      <c r="M681" s="28">
        <v>0</v>
      </c>
      <c r="N681" s="28">
        <v>0</v>
      </c>
      <c r="O681" s="28">
        <v>0</v>
      </c>
      <c r="P681" s="28">
        <v>672.21</v>
      </c>
      <c r="Q681" s="28">
        <v>11861.256862517101</v>
      </c>
      <c r="R681" s="28">
        <v>0</v>
      </c>
      <c r="S681" s="28">
        <v>3093.6</v>
      </c>
      <c r="T681" s="28">
        <v>2856.7345780595201</v>
      </c>
      <c r="U681" s="28">
        <v>0</v>
      </c>
      <c r="V681" s="28">
        <v>0</v>
      </c>
      <c r="W681" s="28">
        <v>18</v>
      </c>
      <c r="X681" s="28">
        <v>1124.7958943577401</v>
      </c>
      <c r="Y681" s="28">
        <v>1689.1093300482401</v>
      </c>
      <c r="Z681" s="28">
        <v>2977.0909090908999</v>
      </c>
      <c r="AA681" s="28">
        <v>2319.4891085452</v>
      </c>
      <c r="AB681" s="28">
        <v>0</v>
      </c>
      <c r="AC681" s="28">
        <v>6622.56</v>
      </c>
      <c r="AD681" s="28">
        <v>9179649.1987200007</v>
      </c>
      <c r="AE681" s="28">
        <v>0</v>
      </c>
      <c r="AF681" s="28">
        <v>0</v>
      </c>
      <c r="AG681" s="28">
        <v>0</v>
      </c>
      <c r="AH681" s="28">
        <v>0</v>
      </c>
      <c r="AI681" s="28">
        <v>1711482.5482656001</v>
      </c>
      <c r="AJ681" s="28">
        <v>0</v>
      </c>
      <c r="AK681" s="28">
        <v>45471612.2736867</v>
      </c>
      <c r="AL681" s="28">
        <v>0</v>
      </c>
      <c r="AM681" s="28">
        <v>1590845.8940000001</v>
      </c>
      <c r="AN681" s="28">
        <v>1369040.87015466</v>
      </c>
      <c r="AO681" s="28">
        <v>0</v>
      </c>
      <c r="AP681" s="28">
        <v>0</v>
      </c>
      <c r="AQ681" s="28">
        <v>34983.904320000001</v>
      </c>
      <c r="AR681" s="28">
        <v>4862179.3182699196</v>
      </c>
      <c r="AS681" s="28">
        <v>5081055.9052519901</v>
      </c>
      <c r="AT681" s="28">
        <v>5992136.0447431402</v>
      </c>
      <c r="AU681" s="28">
        <v>0</v>
      </c>
      <c r="AV681" s="29">
        <v>8.7949461230845801E-5</v>
      </c>
      <c r="AW681" s="28">
        <v>0.121908325680037</v>
      </c>
      <c r="AX681" s="28">
        <v>0</v>
      </c>
      <c r="AY681" s="28">
        <v>0</v>
      </c>
      <c r="AZ681" s="28">
        <v>0</v>
      </c>
      <c r="BA681" s="28">
        <v>0</v>
      </c>
      <c r="BB681" s="28">
        <v>2.2728970069875402E-2</v>
      </c>
      <c r="BC681" s="28">
        <v>0</v>
      </c>
      <c r="BD681" s="28">
        <v>0.60387581249073796</v>
      </c>
      <c r="BE681" s="28">
        <v>0</v>
      </c>
      <c r="BF681" s="28">
        <v>2.1126881338727501E-2</v>
      </c>
      <c r="BG681" s="28">
        <v>1.8181248177911599E-2</v>
      </c>
      <c r="BH681" s="28">
        <v>0</v>
      </c>
      <c r="BI681" s="28">
        <v>0</v>
      </c>
      <c r="BJ681" s="28">
        <v>4.6459609829060001E-4</v>
      </c>
      <c r="BK681" s="28">
        <v>6.4571110182406896E-2</v>
      </c>
      <c r="BL681" s="28">
        <v>6.7477852877243893E-2</v>
      </c>
      <c r="BM681" s="28">
        <v>7.9577253623536903E-2</v>
      </c>
      <c r="BN681" s="28">
        <v>10.4565367674674</v>
      </c>
      <c r="BO681" s="28">
        <v>75299608.517412007</v>
      </c>
    </row>
    <row r="682" spans="1:67" hidden="1" x14ac:dyDescent="0.25">
      <c r="A682" s="28" t="s">
        <v>152</v>
      </c>
      <c r="B682" s="28" t="s">
        <v>382</v>
      </c>
      <c r="C682" s="28">
        <v>2050</v>
      </c>
      <c r="D682" s="28">
        <v>0</v>
      </c>
      <c r="E682" s="28">
        <v>100.65</v>
      </c>
      <c r="F682" s="28">
        <v>0</v>
      </c>
      <c r="G682" s="28">
        <v>309.99644451214903</v>
      </c>
      <c r="H682" s="28">
        <v>6.3879003565058596</v>
      </c>
      <c r="I682" s="28">
        <v>0</v>
      </c>
      <c r="J682" s="28">
        <v>37.5</v>
      </c>
      <c r="K682" s="28">
        <v>0</v>
      </c>
      <c r="L682" s="28">
        <v>0</v>
      </c>
      <c r="M682" s="28">
        <v>0</v>
      </c>
      <c r="N682" s="28">
        <v>0</v>
      </c>
      <c r="O682" s="28">
        <v>0</v>
      </c>
      <c r="P682" s="28">
        <v>124</v>
      </c>
      <c r="Q682" s="28">
        <v>462.69630000000001</v>
      </c>
      <c r="R682" s="28">
        <v>0</v>
      </c>
      <c r="S682" s="28">
        <v>3815</v>
      </c>
      <c r="T682" s="28">
        <v>1918.98552676282</v>
      </c>
      <c r="U682" s="28">
        <v>2073.1</v>
      </c>
      <c r="V682" s="28">
        <v>0</v>
      </c>
      <c r="W682" s="28">
        <v>46.3</v>
      </c>
      <c r="X682" s="28">
        <v>0</v>
      </c>
      <c r="Y682" s="28">
        <v>187.72436962012901</v>
      </c>
      <c r="Z682" s="28">
        <v>1229.8181818181799</v>
      </c>
      <c r="AA682" s="28">
        <v>1504.42475679786</v>
      </c>
      <c r="AB682" s="28">
        <v>0</v>
      </c>
      <c r="AC682" s="28">
        <v>51186.45</v>
      </c>
      <c r="AD682" s="28">
        <v>0</v>
      </c>
      <c r="AE682" s="28">
        <v>0</v>
      </c>
      <c r="AF682" s="28">
        <v>0</v>
      </c>
      <c r="AG682" s="28">
        <v>0</v>
      </c>
      <c r="AH682" s="28">
        <v>0</v>
      </c>
      <c r="AI682" s="28">
        <v>477671.07009599998</v>
      </c>
      <c r="AJ682" s="28">
        <v>0</v>
      </c>
      <c r="AK682" s="28">
        <v>1420590.3179917799</v>
      </c>
      <c r="AL682" s="28">
        <v>0</v>
      </c>
      <c r="AM682" s="28">
        <v>12369798.7999407</v>
      </c>
      <c r="AN682" s="28">
        <v>1778456.56228084</v>
      </c>
      <c r="AO682" s="28">
        <v>16558791.716639999</v>
      </c>
      <c r="AP682" s="28">
        <v>0</v>
      </c>
      <c r="AQ682" s="28">
        <v>7323.0182400000003</v>
      </c>
      <c r="AR682" s="28">
        <v>412714.40933351399</v>
      </c>
      <c r="AS682" s="28">
        <v>1683697.1121199999</v>
      </c>
      <c r="AT682" s="28">
        <v>2930618.5900823101</v>
      </c>
      <c r="AU682" s="28">
        <v>0</v>
      </c>
      <c r="AV682" s="28">
        <v>1.3580604484288001E-3</v>
      </c>
      <c r="AW682" s="28">
        <v>0</v>
      </c>
      <c r="AX682" s="28">
        <v>0</v>
      </c>
      <c r="AY682" s="28">
        <v>0</v>
      </c>
      <c r="AZ682" s="28">
        <v>0</v>
      </c>
      <c r="BA682" s="28">
        <v>0</v>
      </c>
      <c r="BB682" s="28">
        <v>1.2673396722297999E-2</v>
      </c>
      <c r="BC682" s="28">
        <v>0</v>
      </c>
      <c r="BD682" s="28">
        <v>3.7690590464578601E-2</v>
      </c>
      <c r="BE682" s="28">
        <v>0</v>
      </c>
      <c r="BF682" s="28">
        <v>0.32819104480233302</v>
      </c>
      <c r="BG682" s="28">
        <v>4.7185368715399897E-2</v>
      </c>
      <c r="BH682" s="28">
        <v>0.43933189553368801</v>
      </c>
      <c r="BI682" s="28">
        <v>0</v>
      </c>
      <c r="BJ682" s="28">
        <v>1.9429168138959999E-4</v>
      </c>
      <c r="BK682" s="28">
        <v>1.0949990003458501E-2</v>
      </c>
      <c r="BL682" s="28">
        <v>4.4671245126475502E-2</v>
      </c>
      <c r="BM682" s="28">
        <v>7.7754116501948606E-2</v>
      </c>
      <c r="BN682" s="28">
        <v>5.50374636889158</v>
      </c>
      <c r="BO682" s="28">
        <v>37690848.046725102</v>
      </c>
    </row>
    <row r="683" spans="1:67" hidden="1" x14ac:dyDescent="0.25">
      <c r="A683" s="28" t="s">
        <v>153</v>
      </c>
      <c r="B683" s="28" t="s">
        <v>382</v>
      </c>
      <c r="C683" s="28">
        <v>2050</v>
      </c>
      <c r="D683" s="28">
        <v>0</v>
      </c>
      <c r="E683" s="28">
        <v>0</v>
      </c>
      <c r="F683" s="28">
        <v>690.60081772548904</v>
      </c>
      <c r="G683" s="28">
        <v>9.71291160105892</v>
      </c>
      <c r="H683" s="28">
        <v>0</v>
      </c>
      <c r="I683" s="28">
        <v>0</v>
      </c>
      <c r="J683" s="28">
        <v>0</v>
      </c>
      <c r="K683" s="28">
        <v>410</v>
      </c>
      <c r="L683" s="28">
        <v>0</v>
      </c>
      <c r="M683" s="28">
        <v>0</v>
      </c>
      <c r="N683" s="28">
        <v>0</v>
      </c>
      <c r="O683" s="28">
        <v>0</v>
      </c>
      <c r="P683" s="28">
        <v>0</v>
      </c>
      <c r="Q683" s="28">
        <v>28.528199999999998</v>
      </c>
      <c r="R683" s="28">
        <v>0</v>
      </c>
      <c r="S683" s="28">
        <v>1237</v>
      </c>
      <c r="T683" s="28">
        <v>142</v>
      </c>
      <c r="U683" s="28">
        <v>0</v>
      </c>
      <c r="V683" s="28">
        <v>0</v>
      </c>
      <c r="W683" s="28">
        <v>38.9</v>
      </c>
      <c r="X683" s="28">
        <v>0</v>
      </c>
      <c r="Y683" s="28">
        <v>23.009557151143699</v>
      </c>
      <c r="Z683" s="28">
        <v>487.81818181818198</v>
      </c>
      <c r="AA683" s="28">
        <v>1667.81636085889</v>
      </c>
      <c r="AB683" s="28">
        <v>0</v>
      </c>
      <c r="AC683" s="28">
        <v>0</v>
      </c>
      <c r="AD683" s="28">
        <v>0</v>
      </c>
      <c r="AE683" s="28">
        <v>0</v>
      </c>
      <c r="AF683" s="28">
        <v>0</v>
      </c>
      <c r="AG683" s="28">
        <v>0</v>
      </c>
      <c r="AH683" s="28">
        <v>0</v>
      </c>
      <c r="AI683" s="28">
        <v>0</v>
      </c>
      <c r="AJ683" s="28">
        <v>0</v>
      </c>
      <c r="AK683" s="28">
        <v>82584.961940210793</v>
      </c>
      <c r="AL683" s="28">
        <v>0</v>
      </c>
      <c r="AM683" s="28">
        <v>395643.6</v>
      </c>
      <c r="AN683" s="28">
        <v>0</v>
      </c>
      <c r="AO683" s="28">
        <v>0</v>
      </c>
      <c r="AP683" s="28">
        <v>0</v>
      </c>
      <c r="AQ683" s="28">
        <v>45768.864000000001</v>
      </c>
      <c r="AR683" s="28">
        <v>50022.020659472197</v>
      </c>
      <c r="AS683" s="28">
        <v>707481.37539599999</v>
      </c>
      <c r="AT683" s="28">
        <v>3139532.80469264</v>
      </c>
      <c r="AU683" s="28">
        <v>0</v>
      </c>
      <c r="AV683" s="28">
        <v>0</v>
      </c>
      <c r="AW683" s="28">
        <v>0</v>
      </c>
      <c r="AX683" s="28">
        <v>0</v>
      </c>
      <c r="AY683" s="28">
        <v>0</v>
      </c>
      <c r="AZ683" s="28">
        <v>0</v>
      </c>
      <c r="BA683" s="28">
        <v>0</v>
      </c>
      <c r="BB683" s="28">
        <v>0</v>
      </c>
      <c r="BC683" s="28">
        <v>0</v>
      </c>
      <c r="BD683" s="28">
        <v>1.8680012167668701E-2</v>
      </c>
      <c r="BE683" s="28">
        <v>0</v>
      </c>
      <c r="BF683" s="28">
        <v>8.9491198983791806E-2</v>
      </c>
      <c r="BG683" s="28">
        <v>0</v>
      </c>
      <c r="BH683" s="28">
        <v>0</v>
      </c>
      <c r="BI683" s="28">
        <v>0</v>
      </c>
      <c r="BJ683" s="28">
        <v>1.03525256455206E-2</v>
      </c>
      <c r="BK683" s="28">
        <v>1.13145533111319E-2</v>
      </c>
      <c r="BL683" s="28">
        <v>0.16002623710554101</v>
      </c>
      <c r="BM683" s="28">
        <v>0.71013547278634404</v>
      </c>
      <c r="BN683" s="28">
        <v>0.14322298319999999</v>
      </c>
      <c r="BO683" s="28">
        <v>4421033.6266883202</v>
      </c>
    </row>
    <row r="684" spans="1:67" hidden="1" x14ac:dyDescent="0.25">
      <c r="A684" s="28" t="s">
        <v>154</v>
      </c>
      <c r="B684" s="28" t="s">
        <v>382</v>
      </c>
      <c r="C684" s="28">
        <v>2050</v>
      </c>
      <c r="D684" s="28">
        <v>7.14607673820149</v>
      </c>
      <c r="E684" s="28">
        <v>889.61312251899005</v>
      </c>
      <c r="F684" s="28">
        <v>1.7421316771677799</v>
      </c>
      <c r="G684" s="28">
        <v>3104.32953295069</v>
      </c>
      <c r="H684" s="28">
        <v>1629.97919889784</v>
      </c>
      <c r="I684" s="28">
        <v>0</v>
      </c>
      <c r="J684" s="28">
        <v>132.5</v>
      </c>
      <c r="K684" s="28">
        <v>4657</v>
      </c>
      <c r="L684" s="28">
        <v>0</v>
      </c>
      <c r="M684" s="28">
        <v>0</v>
      </c>
      <c r="N684" s="28">
        <v>0</v>
      </c>
      <c r="O684" s="28">
        <v>0</v>
      </c>
      <c r="P684" s="28">
        <v>55</v>
      </c>
      <c r="Q684" s="28">
        <v>301.7088</v>
      </c>
      <c r="R684" s="28">
        <v>0</v>
      </c>
      <c r="S684" s="28">
        <v>41350.7381157399</v>
      </c>
      <c r="T684" s="28">
        <v>6726.5</v>
      </c>
      <c r="U684" s="28">
        <v>3626</v>
      </c>
      <c r="V684" s="28">
        <v>0</v>
      </c>
      <c r="W684" s="28">
        <v>916.68122445392896</v>
      </c>
      <c r="X684" s="28">
        <v>0</v>
      </c>
      <c r="Y684" s="28">
        <v>13949.409617879001</v>
      </c>
      <c r="Z684" s="28">
        <v>10875.909090908999</v>
      </c>
      <c r="AA684" s="28">
        <v>21085.8232082838</v>
      </c>
      <c r="AB684" s="28">
        <v>0</v>
      </c>
      <c r="AC684" s="28">
        <v>69642</v>
      </c>
      <c r="AD684" s="28">
        <v>19854749.4058326</v>
      </c>
      <c r="AE684" s="28">
        <v>0</v>
      </c>
      <c r="AF684" s="28">
        <v>0</v>
      </c>
      <c r="AG684" s="28">
        <v>0</v>
      </c>
      <c r="AH684" s="28">
        <v>0</v>
      </c>
      <c r="AI684" s="28">
        <v>201578.50547999999</v>
      </c>
      <c r="AJ684" s="28">
        <v>0</v>
      </c>
      <c r="AK684" s="28">
        <v>615984.32752962597</v>
      </c>
      <c r="AL684" s="28">
        <v>0</v>
      </c>
      <c r="AM684" s="28">
        <v>149026539.29135001</v>
      </c>
      <c r="AN684" s="28">
        <v>3535448.4</v>
      </c>
      <c r="AO684" s="28">
        <v>28962509.654399998</v>
      </c>
      <c r="AP684" s="28">
        <v>0</v>
      </c>
      <c r="AQ684" s="28">
        <v>1198075.08709298</v>
      </c>
      <c r="AR684" s="28">
        <v>36363568.870420702</v>
      </c>
      <c r="AS684" s="28">
        <v>17336935.657933999</v>
      </c>
      <c r="AT684" s="28">
        <v>54999332.6565549</v>
      </c>
      <c r="AU684" s="28">
        <v>0</v>
      </c>
      <c r="AV684" s="28">
        <v>2.2309401092299999E-4</v>
      </c>
      <c r="AW684" s="28">
        <v>6.3603510537011895E-2</v>
      </c>
      <c r="AX684" s="28">
        <v>0</v>
      </c>
      <c r="AY684" s="28">
        <v>0</v>
      </c>
      <c r="AZ684" s="28">
        <v>0</v>
      </c>
      <c r="BA684" s="28">
        <v>0</v>
      </c>
      <c r="BB684" s="28">
        <v>6.4574477044600004E-4</v>
      </c>
      <c r="BC684" s="28">
        <v>0</v>
      </c>
      <c r="BD684" s="28">
        <v>1.9732692095905001E-3</v>
      </c>
      <c r="BE684" s="28">
        <v>0</v>
      </c>
      <c r="BF684" s="28">
        <v>0.47739766785106702</v>
      </c>
      <c r="BG684" s="28">
        <v>1.13255989771598E-2</v>
      </c>
      <c r="BH684" s="28">
        <v>9.2779679578367899E-2</v>
      </c>
      <c r="BI684" s="28">
        <v>0</v>
      </c>
      <c r="BJ684" s="28">
        <v>3.8379623871588001E-3</v>
      </c>
      <c r="BK684" s="28">
        <v>0.116488533223881</v>
      </c>
      <c r="BL684" s="28">
        <v>5.5537843729972801E-2</v>
      </c>
      <c r="BM684" s="28">
        <v>0.17618709572442001</v>
      </c>
      <c r="BN684" s="28">
        <v>76.581226821621797</v>
      </c>
      <c r="BO684" s="28">
        <v>312164363.85659498</v>
      </c>
    </row>
    <row r="685" spans="1:67" hidden="1" x14ac:dyDescent="0.25">
      <c r="A685" s="28" t="s">
        <v>155</v>
      </c>
      <c r="B685" s="28" t="s">
        <v>382</v>
      </c>
      <c r="C685" s="28">
        <v>2050</v>
      </c>
      <c r="D685" s="28">
        <v>0</v>
      </c>
      <c r="E685" s="28">
        <v>113.21687748100901</v>
      </c>
      <c r="F685" s="28">
        <v>0</v>
      </c>
      <c r="G685" s="28">
        <v>919.00919700819998</v>
      </c>
      <c r="H685" s="28">
        <v>2221.1830921730998</v>
      </c>
      <c r="I685" s="28">
        <v>0</v>
      </c>
      <c r="J685" s="28">
        <v>240.4</v>
      </c>
      <c r="K685" s="28">
        <v>4991</v>
      </c>
      <c r="L685" s="28">
        <v>0</v>
      </c>
      <c r="M685" s="28">
        <v>0</v>
      </c>
      <c r="N685" s="28">
        <v>0</v>
      </c>
      <c r="O685" s="28">
        <v>0</v>
      </c>
      <c r="P685" s="28">
        <v>2275</v>
      </c>
      <c r="Q685" s="28">
        <v>0</v>
      </c>
      <c r="R685" s="28">
        <v>0</v>
      </c>
      <c r="S685" s="28">
        <v>14691.9397832944</v>
      </c>
      <c r="T685" s="28">
        <v>3933.5</v>
      </c>
      <c r="U685" s="28">
        <v>6261</v>
      </c>
      <c r="V685" s="28">
        <v>0</v>
      </c>
      <c r="W685" s="28">
        <v>48.1</v>
      </c>
      <c r="X685" s="28">
        <v>1879.4106647763799</v>
      </c>
      <c r="Y685" s="28">
        <v>5440.56394039922</v>
      </c>
      <c r="Z685" s="28">
        <v>2099</v>
      </c>
      <c r="AA685" s="28">
        <v>6278.7922539553301</v>
      </c>
      <c r="AB685" s="28">
        <v>0</v>
      </c>
      <c r="AC685" s="28">
        <v>126354.24000000001</v>
      </c>
      <c r="AD685" s="28">
        <v>4024993.08384</v>
      </c>
      <c r="AE685" s="28">
        <v>0</v>
      </c>
      <c r="AF685" s="28">
        <v>0</v>
      </c>
      <c r="AG685" s="28">
        <v>0</v>
      </c>
      <c r="AH685" s="28">
        <v>0</v>
      </c>
      <c r="AI685" s="28">
        <v>3383898.9369120002</v>
      </c>
      <c r="AJ685" s="28">
        <v>0</v>
      </c>
      <c r="AK685" s="28">
        <v>0</v>
      </c>
      <c r="AL685" s="28">
        <v>0</v>
      </c>
      <c r="AM685" s="28">
        <v>45043065.470525399</v>
      </c>
      <c r="AN685" s="28">
        <v>295.05419999999998</v>
      </c>
      <c r="AO685" s="28">
        <v>50009451.998400003</v>
      </c>
      <c r="AP685" s="28">
        <v>0</v>
      </c>
      <c r="AQ685" s="28">
        <v>213740.59487999999</v>
      </c>
      <c r="AR685" s="28">
        <v>12734239.664648401</v>
      </c>
      <c r="AS685" s="28">
        <v>3214880.01972224</v>
      </c>
      <c r="AT685" s="28">
        <v>15448834.746619601</v>
      </c>
      <c r="AU685" s="28">
        <v>0</v>
      </c>
      <c r="AV685" s="28">
        <v>9.4153853798509995E-4</v>
      </c>
      <c r="AW685" s="28">
        <v>2.9992551920372E-2</v>
      </c>
      <c r="AX685" s="28">
        <v>0</v>
      </c>
      <c r="AY685" s="28">
        <v>0</v>
      </c>
      <c r="AZ685" s="28">
        <v>0</v>
      </c>
      <c r="BA685" s="28">
        <v>0</v>
      </c>
      <c r="BB685" s="28">
        <v>2.5215388559574201E-2</v>
      </c>
      <c r="BC685" s="28">
        <v>0</v>
      </c>
      <c r="BD685" s="28">
        <v>0</v>
      </c>
      <c r="BE685" s="28">
        <v>0</v>
      </c>
      <c r="BF685" s="28">
        <v>0.33564193816914101</v>
      </c>
      <c r="BG685" s="29">
        <v>2.1986195326281399E-6</v>
      </c>
      <c r="BH685" s="28">
        <v>0.37264935723576198</v>
      </c>
      <c r="BI685" s="28">
        <v>0</v>
      </c>
      <c r="BJ685" s="28">
        <v>1.5927048210760001E-3</v>
      </c>
      <c r="BK685" s="28">
        <v>9.4890186480531796E-2</v>
      </c>
      <c r="BL685" s="28">
        <v>2.3955930830394101E-2</v>
      </c>
      <c r="BM685" s="28">
        <v>0.11511820482563</v>
      </c>
      <c r="BN685" s="28">
        <v>20.5661343521028</v>
      </c>
      <c r="BO685" s="28">
        <v>134199753.809747</v>
      </c>
    </row>
    <row r="686" spans="1:67" hidden="1" x14ac:dyDescent="0.25">
      <c r="A686" s="28" t="s">
        <v>160</v>
      </c>
      <c r="B686" s="28" t="s">
        <v>382</v>
      </c>
      <c r="C686" s="28">
        <v>2050</v>
      </c>
      <c r="D686" s="28">
        <v>0</v>
      </c>
      <c r="E686" s="28">
        <v>1.4598749999998399</v>
      </c>
      <c r="F686" s="28">
        <v>2023.5886430353301</v>
      </c>
      <c r="G686" s="28">
        <v>549.76580016555499</v>
      </c>
      <c r="H686" s="28">
        <v>330.10816946746598</v>
      </c>
      <c r="I686" s="28">
        <v>0</v>
      </c>
      <c r="J686" s="28">
        <v>1</v>
      </c>
      <c r="K686" s="28">
        <v>3608.4</v>
      </c>
      <c r="L686" s="28">
        <v>0</v>
      </c>
      <c r="M686" s="28">
        <v>0</v>
      </c>
      <c r="N686" s="28">
        <v>0</v>
      </c>
      <c r="O686" s="28">
        <v>0</v>
      </c>
      <c r="P686" s="28">
        <v>193.4</v>
      </c>
      <c r="Q686" s="28">
        <v>14712.7787984678</v>
      </c>
      <c r="R686" s="28">
        <v>0</v>
      </c>
      <c r="S686" s="28">
        <v>1704.4</v>
      </c>
      <c r="T686" s="28">
        <v>430.85870885467</v>
      </c>
      <c r="U686" s="28">
        <v>0</v>
      </c>
      <c r="V686" s="28">
        <v>0</v>
      </c>
      <c r="W686" s="28">
        <v>265.2</v>
      </c>
      <c r="X686" s="28">
        <v>0</v>
      </c>
      <c r="Y686" s="28">
        <v>1174.8725718650001</v>
      </c>
      <c r="Z686" s="28">
        <v>1002.1818181818099</v>
      </c>
      <c r="AA686" s="28">
        <v>8296.9244623046598</v>
      </c>
      <c r="AB686" s="28">
        <v>0</v>
      </c>
      <c r="AC686" s="28">
        <v>0</v>
      </c>
      <c r="AD686" s="28">
        <v>20897383.3406699</v>
      </c>
      <c r="AE686" s="28">
        <v>0</v>
      </c>
      <c r="AF686" s="28">
        <v>0</v>
      </c>
      <c r="AG686" s="28">
        <v>0</v>
      </c>
      <c r="AH686" s="28">
        <v>0</v>
      </c>
      <c r="AI686" s="28">
        <v>1160590.6363679999</v>
      </c>
      <c r="AJ686" s="28">
        <v>0</v>
      </c>
      <c r="AK686" s="28">
        <v>61372544.042781003</v>
      </c>
      <c r="AL686" s="28">
        <v>0</v>
      </c>
      <c r="AM686" s="28">
        <v>493851.79</v>
      </c>
      <c r="AN686" s="28">
        <v>0</v>
      </c>
      <c r="AO686" s="28">
        <v>0</v>
      </c>
      <c r="AP686" s="28">
        <v>0</v>
      </c>
      <c r="AQ686" s="28">
        <v>40276.600319999998</v>
      </c>
      <c r="AR686" s="28">
        <v>2951340.1687443699</v>
      </c>
      <c r="AS686" s="28">
        <v>1434780.0293320001</v>
      </c>
      <c r="AT686" s="28">
        <v>17018319.433573499</v>
      </c>
      <c r="AU686" s="28">
        <v>0</v>
      </c>
      <c r="AV686" s="28">
        <v>0</v>
      </c>
      <c r="AW686" s="28">
        <v>0.198325563271775</v>
      </c>
      <c r="AX686" s="28">
        <v>0</v>
      </c>
      <c r="AY686" s="28">
        <v>0</v>
      </c>
      <c r="AZ686" s="28">
        <v>0</v>
      </c>
      <c r="BA686" s="28">
        <v>0</v>
      </c>
      <c r="BB686" s="28">
        <v>1.1014526935421201E-2</v>
      </c>
      <c r="BC686" s="28">
        <v>0</v>
      </c>
      <c r="BD686" s="28">
        <v>0.58245303578357799</v>
      </c>
      <c r="BE686" s="28">
        <v>0</v>
      </c>
      <c r="BF686" s="28">
        <v>4.6868755206259998E-3</v>
      </c>
      <c r="BG686" s="28">
        <v>0</v>
      </c>
      <c r="BH686" s="28">
        <v>0</v>
      </c>
      <c r="BI686" s="28">
        <v>0</v>
      </c>
      <c r="BJ686" s="28">
        <v>3.8224304521370002E-4</v>
      </c>
      <c r="BK686" s="28">
        <v>2.8009545110544799E-2</v>
      </c>
      <c r="BL686" s="28">
        <v>1.36167075489576E-2</v>
      </c>
      <c r="BM686" s="28">
        <v>0.16151150278388199</v>
      </c>
      <c r="BN686" s="28">
        <v>21.711546834363599</v>
      </c>
      <c r="BO686" s="28">
        <v>105369086.041788</v>
      </c>
    </row>
    <row r="687" spans="1:67" hidden="1" x14ac:dyDescent="0.25">
      <c r="A687" s="28" t="s">
        <v>157</v>
      </c>
      <c r="B687" s="28" t="s">
        <v>382</v>
      </c>
      <c r="C687" s="28">
        <v>2050</v>
      </c>
      <c r="D687" s="28">
        <v>0</v>
      </c>
      <c r="E687" s="28">
        <v>0</v>
      </c>
      <c r="F687" s="28">
        <v>39.589780399814202</v>
      </c>
      <c r="G687" s="28">
        <v>0</v>
      </c>
      <c r="H687" s="28">
        <v>6.0990897735440601</v>
      </c>
      <c r="I687" s="28">
        <v>0</v>
      </c>
      <c r="J687" s="28">
        <v>24.9</v>
      </c>
      <c r="K687" s="28">
        <v>0</v>
      </c>
      <c r="L687" s="28">
        <v>0</v>
      </c>
      <c r="M687" s="28">
        <v>0</v>
      </c>
      <c r="N687" s="28">
        <v>12</v>
      </c>
      <c r="O687" s="28">
        <v>0</v>
      </c>
      <c r="P687" s="28">
        <v>2821.3</v>
      </c>
      <c r="Q687" s="28">
        <v>182.73599999999999</v>
      </c>
      <c r="R687" s="28">
        <v>0</v>
      </c>
      <c r="S687" s="28">
        <v>9975.8341854190403</v>
      </c>
      <c r="T687" s="28">
        <v>467.729591895807</v>
      </c>
      <c r="U687" s="28">
        <v>0</v>
      </c>
      <c r="V687" s="28">
        <v>0</v>
      </c>
      <c r="W687" s="28">
        <v>6.2</v>
      </c>
      <c r="X687" s="28">
        <v>0</v>
      </c>
      <c r="Y687" s="28">
        <v>0</v>
      </c>
      <c r="Z687" s="28">
        <v>613.18181818181802</v>
      </c>
      <c r="AA687" s="28">
        <v>0</v>
      </c>
      <c r="AB687" s="28">
        <v>0</v>
      </c>
      <c r="AC687" s="28">
        <v>6912.72</v>
      </c>
      <c r="AD687" s="28">
        <v>0</v>
      </c>
      <c r="AE687" s="28">
        <v>0</v>
      </c>
      <c r="AF687" s="28">
        <v>0</v>
      </c>
      <c r="AG687" s="28">
        <v>78840</v>
      </c>
      <c r="AH687" s="28">
        <v>0</v>
      </c>
      <c r="AI687" s="28">
        <v>10402471.930864301</v>
      </c>
      <c r="AJ687" s="28">
        <v>0</v>
      </c>
      <c r="AK687" s="28">
        <v>612162.32371009898</v>
      </c>
      <c r="AL687" s="28">
        <v>0</v>
      </c>
      <c r="AM687" s="28">
        <v>54249671.147413403</v>
      </c>
      <c r="AN687" s="28">
        <v>35733.3821841135</v>
      </c>
      <c r="AO687" s="28">
        <v>0</v>
      </c>
      <c r="AP687" s="28">
        <v>0</v>
      </c>
      <c r="AQ687" s="28">
        <v>28376.695680000001</v>
      </c>
      <c r="AR687" s="28">
        <v>0</v>
      </c>
      <c r="AS687" s="28">
        <v>981808.68488900003</v>
      </c>
      <c r="AT687" s="28">
        <v>0</v>
      </c>
      <c r="AU687" s="28">
        <v>0</v>
      </c>
      <c r="AV687" s="28">
        <v>1.041135370596E-4</v>
      </c>
      <c r="AW687" s="28">
        <v>0</v>
      </c>
      <c r="AX687" s="28">
        <v>0</v>
      </c>
      <c r="AY687" s="28">
        <v>0</v>
      </c>
      <c r="AZ687" s="28">
        <v>1.1874213423632E-3</v>
      </c>
      <c r="BA687" s="28">
        <v>0</v>
      </c>
      <c r="BB687" s="28">
        <v>0.15667322658603799</v>
      </c>
      <c r="BC687" s="28">
        <v>0</v>
      </c>
      <c r="BD687" s="28">
        <v>9.2198707276010001E-3</v>
      </c>
      <c r="BE687" s="28">
        <v>0</v>
      </c>
      <c r="BF687" s="28">
        <v>0.81706262476696701</v>
      </c>
      <c r="BG687" s="28">
        <v>5.3818595434089998E-4</v>
      </c>
      <c r="BH687" s="28">
        <v>0</v>
      </c>
      <c r="BI687" s="28">
        <v>0</v>
      </c>
      <c r="BJ687" s="28">
        <v>4.273857696116E-4</v>
      </c>
      <c r="BK687" s="28">
        <v>0</v>
      </c>
      <c r="BL687" s="28">
        <v>1.47871713160174E-2</v>
      </c>
      <c r="BM687" s="28">
        <v>0</v>
      </c>
      <c r="BN687" s="28">
        <v>19.3426451969966</v>
      </c>
      <c r="BO687" s="28">
        <v>66395976.884740897</v>
      </c>
    </row>
    <row r="688" spans="1:67" hidden="1" x14ac:dyDescent="0.25">
      <c r="A688" s="28" t="s">
        <v>158</v>
      </c>
      <c r="B688" s="28" t="s">
        <v>382</v>
      </c>
      <c r="C688" s="28">
        <v>2050</v>
      </c>
      <c r="D688" s="28">
        <v>0</v>
      </c>
      <c r="E688" s="28">
        <v>5.1972545016090796</v>
      </c>
      <c r="F688" s="28">
        <v>1082.3568309362099</v>
      </c>
      <c r="G688" s="28">
        <v>56.072005072313701</v>
      </c>
      <c r="H688" s="28">
        <v>0.424854891539659</v>
      </c>
      <c r="I688" s="28">
        <v>0</v>
      </c>
      <c r="J688" s="28">
        <v>3</v>
      </c>
      <c r="K688" s="28">
        <v>1836.3019999999999</v>
      </c>
      <c r="L688" s="28">
        <v>0</v>
      </c>
      <c r="M688" s="28">
        <v>0</v>
      </c>
      <c r="N688" s="28">
        <v>0</v>
      </c>
      <c r="O688" s="28">
        <v>0</v>
      </c>
      <c r="P688" s="28">
        <v>32</v>
      </c>
      <c r="Q688" s="28">
        <v>10290.5812009212</v>
      </c>
      <c r="R688" s="28">
        <v>0</v>
      </c>
      <c r="S688" s="28">
        <v>8028.7809479050702</v>
      </c>
      <c r="T688" s="28">
        <v>18215.846193375801</v>
      </c>
      <c r="U688" s="28">
        <v>7485.4</v>
      </c>
      <c r="V688" s="28">
        <v>0</v>
      </c>
      <c r="W688" s="28">
        <v>185.6</v>
      </c>
      <c r="X688" s="28">
        <v>0</v>
      </c>
      <c r="Y688" s="28">
        <v>952.42645809143698</v>
      </c>
      <c r="Z688" s="28">
        <v>3644.99999999999</v>
      </c>
      <c r="AA688" s="28">
        <v>5084.1375096932197</v>
      </c>
      <c r="AB688" s="28">
        <v>0</v>
      </c>
      <c r="AC688" s="28">
        <v>2736.99</v>
      </c>
      <c r="AD688" s="28">
        <v>6357633.720768</v>
      </c>
      <c r="AE688" s="28">
        <v>0</v>
      </c>
      <c r="AF688" s="28">
        <v>0</v>
      </c>
      <c r="AG688" s="28">
        <v>0</v>
      </c>
      <c r="AH688" s="28">
        <v>0</v>
      </c>
      <c r="AI688" s="28">
        <v>134142.18432</v>
      </c>
      <c r="AJ688" s="28">
        <v>0</v>
      </c>
      <c r="AK688" s="28">
        <v>39625145.183836699</v>
      </c>
      <c r="AL688" s="28">
        <v>0</v>
      </c>
      <c r="AM688" s="28">
        <v>35470720.341639698</v>
      </c>
      <c r="AN688" s="28">
        <v>8328844.2812356604</v>
      </c>
      <c r="AO688" s="28">
        <v>59789291.165760003</v>
      </c>
      <c r="AP688" s="28">
        <v>0</v>
      </c>
      <c r="AQ688" s="28">
        <v>245321.11103999999</v>
      </c>
      <c r="AR688" s="28">
        <v>2393857.5287224301</v>
      </c>
      <c r="AS688" s="28">
        <v>5029854.7577499999</v>
      </c>
      <c r="AT688" s="28">
        <v>10495006.8990387</v>
      </c>
      <c r="AU688" s="28">
        <v>0</v>
      </c>
      <c r="AV688" s="29">
        <v>1.6303975439155599E-5</v>
      </c>
      <c r="AW688" s="28">
        <v>3.7871787633330503E-2</v>
      </c>
      <c r="AX688" s="28">
        <v>0</v>
      </c>
      <c r="AY688" s="28">
        <v>0</v>
      </c>
      <c r="AZ688" s="28">
        <v>0</v>
      </c>
      <c r="BA688" s="28">
        <v>0</v>
      </c>
      <c r="BB688" s="28">
        <v>7.9907156347220005E-4</v>
      </c>
      <c r="BC688" s="28">
        <v>0</v>
      </c>
      <c r="BD688" s="28">
        <v>0.23604302312038</v>
      </c>
      <c r="BE688" s="28">
        <v>0</v>
      </c>
      <c r="BF688" s="28">
        <v>0.21129553022088199</v>
      </c>
      <c r="BG688" s="28">
        <v>4.9614091610790799E-2</v>
      </c>
      <c r="BH688" s="28">
        <v>0.356158822170003</v>
      </c>
      <c r="BI688" s="28">
        <v>0</v>
      </c>
      <c r="BJ688" s="28">
        <v>1.4613533001956E-3</v>
      </c>
      <c r="BK688" s="28">
        <v>1.42599696575904E-2</v>
      </c>
      <c r="BL688" s="28">
        <v>2.9962341270109199E-2</v>
      </c>
      <c r="BM688" s="28">
        <v>6.25177054778049E-2</v>
      </c>
      <c r="BN688" s="28">
        <v>23.212177972924501</v>
      </c>
      <c r="BO688" s="28">
        <v>167872554.16411099</v>
      </c>
    </row>
    <row r="689" spans="1:67" hidden="1" x14ac:dyDescent="0.25">
      <c r="A689" s="28" t="s">
        <v>159</v>
      </c>
      <c r="B689" s="28" t="s">
        <v>382</v>
      </c>
      <c r="C689" s="28">
        <v>2050</v>
      </c>
      <c r="D689" s="28">
        <v>0</v>
      </c>
      <c r="E689" s="28">
        <v>0.1734</v>
      </c>
      <c r="F689" s="28">
        <v>753.18020885881594</v>
      </c>
      <c r="G689" s="28">
        <v>1794.2952638371901</v>
      </c>
      <c r="H689" s="28">
        <v>281.861038001032</v>
      </c>
      <c r="I689" s="28">
        <v>0</v>
      </c>
      <c r="J689" s="28">
        <v>0</v>
      </c>
      <c r="K689" s="28">
        <v>3697.2</v>
      </c>
      <c r="L689" s="28">
        <v>0</v>
      </c>
      <c r="M689" s="28">
        <v>0</v>
      </c>
      <c r="N689" s="28">
        <v>0</v>
      </c>
      <c r="O689" s="28">
        <v>0</v>
      </c>
      <c r="P689" s="28">
        <v>83</v>
      </c>
      <c r="Q689" s="28">
        <v>2454.40229816193</v>
      </c>
      <c r="R689" s="28">
        <v>0</v>
      </c>
      <c r="S689" s="28">
        <v>14707.2117603363</v>
      </c>
      <c r="T689" s="28">
        <v>2013.6927591501801</v>
      </c>
      <c r="U689" s="28">
        <v>0</v>
      </c>
      <c r="V689" s="28">
        <v>0</v>
      </c>
      <c r="W689" s="28">
        <v>57.6</v>
      </c>
      <c r="X689" s="28">
        <v>0</v>
      </c>
      <c r="Y689" s="28">
        <v>0</v>
      </c>
      <c r="Z689" s="28">
        <v>3409.1818181818098</v>
      </c>
      <c r="AA689" s="28">
        <v>2857.306</v>
      </c>
      <c r="AB689" s="28">
        <v>0</v>
      </c>
      <c r="AC689" s="28">
        <v>0</v>
      </c>
      <c r="AD689" s="28">
        <v>14121791.6799681</v>
      </c>
      <c r="AE689" s="28">
        <v>0</v>
      </c>
      <c r="AF689" s="28">
        <v>0</v>
      </c>
      <c r="AG689" s="28">
        <v>0</v>
      </c>
      <c r="AH689" s="28">
        <v>0</v>
      </c>
      <c r="AI689" s="28">
        <v>432349.73832</v>
      </c>
      <c r="AJ689" s="28">
        <v>0</v>
      </c>
      <c r="AK689" s="28">
        <v>9322976.8033271395</v>
      </c>
      <c r="AL689" s="28">
        <v>0</v>
      </c>
      <c r="AM689" s="28">
        <v>87667075.028143302</v>
      </c>
      <c r="AN689" s="28">
        <v>411789.74389381398</v>
      </c>
      <c r="AO689" s="28">
        <v>0</v>
      </c>
      <c r="AP689" s="28">
        <v>0</v>
      </c>
      <c r="AQ689" s="28">
        <v>230675.07456000001</v>
      </c>
      <c r="AR689" s="28">
        <v>0</v>
      </c>
      <c r="AS689" s="28">
        <v>4681704.2765229996</v>
      </c>
      <c r="AT689" s="28">
        <v>5359358.07012391</v>
      </c>
      <c r="AU689" s="28">
        <v>0</v>
      </c>
      <c r="AV689" s="28">
        <v>0</v>
      </c>
      <c r="AW689" s="28">
        <v>0.115536734482461</v>
      </c>
      <c r="AX689" s="28">
        <v>0</v>
      </c>
      <c r="AY689" s="28">
        <v>0</v>
      </c>
      <c r="AZ689" s="28">
        <v>0</v>
      </c>
      <c r="BA689" s="28">
        <v>0</v>
      </c>
      <c r="BB689" s="28">
        <v>3.5372478260458002E-3</v>
      </c>
      <c r="BC689" s="28">
        <v>0</v>
      </c>
      <c r="BD689" s="28">
        <v>7.62754698499125E-2</v>
      </c>
      <c r="BE689" s="28">
        <v>0</v>
      </c>
      <c r="BF689" s="28">
        <v>0.71724380304719704</v>
      </c>
      <c r="BG689" s="28">
        <v>3.3690372568197001E-3</v>
      </c>
      <c r="BH689" s="28">
        <v>0</v>
      </c>
      <c r="BI689" s="28">
        <v>0</v>
      </c>
      <c r="BJ689" s="28">
        <v>1.8872566204871E-3</v>
      </c>
      <c r="BK689" s="28">
        <v>0</v>
      </c>
      <c r="BL689" s="28">
        <v>3.8303130097105502E-2</v>
      </c>
      <c r="BM689" s="28">
        <v>4.3847320819969803E-2</v>
      </c>
      <c r="BN689" s="28">
        <v>46.746894297165298</v>
      </c>
      <c r="BO689" s="28">
        <v>122227720.414859</v>
      </c>
    </row>
    <row r="690" spans="1:67" hidden="1" x14ac:dyDescent="0.25">
      <c r="A690" s="28" t="s">
        <v>161</v>
      </c>
      <c r="B690" s="28" t="s">
        <v>382</v>
      </c>
      <c r="C690" s="28">
        <v>2050</v>
      </c>
      <c r="D690" s="28">
        <v>0</v>
      </c>
      <c r="E690" s="28">
        <v>37.391504307432498</v>
      </c>
      <c r="F690" s="28">
        <v>0.99606836951409194</v>
      </c>
      <c r="G690" s="28">
        <v>232.59911416633599</v>
      </c>
      <c r="H690" s="28">
        <v>181.324411182755</v>
      </c>
      <c r="I690" s="28">
        <v>0</v>
      </c>
      <c r="J690" s="28">
        <v>0</v>
      </c>
      <c r="K690" s="28">
        <v>3271.7</v>
      </c>
      <c r="L690" s="28">
        <v>0</v>
      </c>
      <c r="M690" s="28">
        <v>0</v>
      </c>
      <c r="N690" s="28">
        <v>0</v>
      </c>
      <c r="O690" s="28">
        <v>0</v>
      </c>
      <c r="P690" s="28">
        <v>7.8</v>
      </c>
      <c r="Q690" s="28">
        <v>11009.865129261399</v>
      </c>
      <c r="R690" s="28">
        <v>0</v>
      </c>
      <c r="S690" s="28">
        <v>266</v>
      </c>
      <c r="T690" s="28">
        <v>1641.9</v>
      </c>
      <c r="U690" s="28">
        <v>1225</v>
      </c>
      <c r="V690" s="28">
        <v>0</v>
      </c>
      <c r="W690" s="28">
        <v>101.9</v>
      </c>
      <c r="X690" s="28">
        <v>0</v>
      </c>
      <c r="Y690" s="28">
        <v>772.84788465069198</v>
      </c>
      <c r="Z690" s="28">
        <v>858.27272727272702</v>
      </c>
      <c r="AA690" s="28">
        <v>3333.5453467293701</v>
      </c>
      <c r="AB690" s="28">
        <v>0</v>
      </c>
      <c r="AC690" s="28">
        <v>0</v>
      </c>
      <c r="AD690" s="28">
        <v>7924012.3994010501</v>
      </c>
      <c r="AE690" s="28">
        <v>0</v>
      </c>
      <c r="AF690" s="28">
        <v>0</v>
      </c>
      <c r="AG690" s="28">
        <v>0</v>
      </c>
      <c r="AH690" s="28">
        <v>0</v>
      </c>
      <c r="AI690" s="28">
        <v>34396.234991999998</v>
      </c>
      <c r="AJ690" s="28">
        <v>0</v>
      </c>
      <c r="AK690" s="28">
        <v>45302034.278490402</v>
      </c>
      <c r="AL690" s="28">
        <v>0</v>
      </c>
      <c r="AM690" s="28">
        <v>55015.186639989202</v>
      </c>
      <c r="AN690" s="28">
        <v>0</v>
      </c>
      <c r="AO690" s="28">
        <v>9784631.6400000006</v>
      </c>
      <c r="AP690" s="28">
        <v>0</v>
      </c>
      <c r="AQ690" s="28">
        <v>41191.977599999998</v>
      </c>
      <c r="AR690" s="28">
        <v>2096475.71229379</v>
      </c>
      <c r="AS690" s="28">
        <v>1324562.089224</v>
      </c>
      <c r="AT690" s="28">
        <v>7431196.4748972198</v>
      </c>
      <c r="AU690" s="28">
        <v>0</v>
      </c>
      <c r="AV690" s="28">
        <v>0</v>
      </c>
      <c r="AW690" s="28">
        <v>0.107090632104751</v>
      </c>
      <c r="AX690" s="28">
        <v>0</v>
      </c>
      <c r="AY690" s="28">
        <v>0</v>
      </c>
      <c r="AZ690" s="28">
        <v>0</v>
      </c>
      <c r="BA690" s="28">
        <v>0</v>
      </c>
      <c r="BB690" s="28">
        <v>4.6485471774309998E-4</v>
      </c>
      <c r="BC690" s="28">
        <v>0</v>
      </c>
      <c r="BD690" s="28">
        <v>0.61224329821610801</v>
      </c>
      <c r="BE690" s="28">
        <v>0</v>
      </c>
      <c r="BF690" s="28">
        <v>7.4351361604160001E-4</v>
      </c>
      <c r="BG690" s="28">
        <v>0</v>
      </c>
      <c r="BH690" s="28">
        <v>0.13223633866586901</v>
      </c>
      <c r="BI690" s="28">
        <v>0</v>
      </c>
      <c r="BJ690" s="28">
        <v>5.5669712469930003E-4</v>
      </c>
      <c r="BK690" s="28">
        <v>2.8333235475347201E-2</v>
      </c>
      <c r="BL690" s="28">
        <v>1.7901056213353399E-2</v>
      </c>
      <c r="BM690" s="28">
        <v>0.100430373866085</v>
      </c>
      <c r="BN690" s="28">
        <v>8.9015453165229292</v>
      </c>
      <c r="BO690" s="28">
        <v>73993515.993538395</v>
      </c>
    </row>
    <row r="691" spans="1:67" hidden="1" x14ac:dyDescent="0.25">
      <c r="A691" s="28" t="s">
        <v>162</v>
      </c>
      <c r="B691" s="28" t="s">
        <v>382</v>
      </c>
      <c r="C691" s="28">
        <v>2050</v>
      </c>
      <c r="D691" s="28">
        <v>0</v>
      </c>
      <c r="E691" s="28">
        <v>9.9999999999908998E-3</v>
      </c>
      <c r="F691" s="28">
        <v>1335.0468480634499</v>
      </c>
      <c r="G691" s="28">
        <v>163.60144755622699</v>
      </c>
      <c r="H691" s="28">
        <v>19.892057637651501</v>
      </c>
      <c r="I691" s="28">
        <v>0</v>
      </c>
      <c r="J691" s="28">
        <v>0</v>
      </c>
      <c r="K691" s="28">
        <v>6373</v>
      </c>
      <c r="L691" s="28">
        <v>0</v>
      </c>
      <c r="M691" s="28">
        <v>0</v>
      </c>
      <c r="N691" s="28">
        <v>0</v>
      </c>
      <c r="O691" s="28">
        <v>0</v>
      </c>
      <c r="P691" s="28">
        <v>1099</v>
      </c>
      <c r="Q691" s="28">
        <v>0.43282093100228203</v>
      </c>
      <c r="R691" s="28">
        <v>0</v>
      </c>
      <c r="S691" s="28">
        <v>6054.0652667513996</v>
      </c>
      <c r="T691" s="28">
        <v>11586.4716439451</v>
      </c>
      <c r="U691" s="28">
        <v>0</v>
      </c>
      <c r="V691" s="28">
        <v>0</v>
      </c>
      <c r="W691" s="28">
        <v>23.1</v>
      </c>
      <c r="X691" s="28">
        <v>0</v>
      </c>
      <c r="Y691" s="28">
        <v>381.48716122919302</v>
      </c>
      <c r="Z691" s="28">
        <v>354.18181818181802</v>
      </c>
      <c r="AA691" s="28">
        <v>2280.98842522114</v>
      </c>
      <c r="AB691" s="28">
        <v>0</v>
      </c>
      <c r="AC691" s="28">
        <v>0</v>
      </c>
      <c r="AD691" s="28">
        <v>42227210.419295102</v>
      </c>
      <c r="AE691" s="28">
        <v>0</v>
      </c>
      <c r="AF691" s="28">
        <v>0</v>
      </c>
      <c r="AG691" s="28">
        <v>0</v>
      </c>
      <c r="AH691" s="28">
        <v>0</v>
      </c>
      <c r="AI691" s="28">
        <v>3800947.9756800001</v>
      </c>
      <c r="AJ691" s="28">
        <v>0</v>
      </c>
      <c r="AK691" s="28">
        <v>1249.33223429692</v>
      </c>
      <c r="AL691" s="28">
        <v>0</v>
      </c>
      <c r="AM691" s="28">
        <v>43288393.3872618</v>
      </c>
      <c r="AN691" s="28">
        <v>2234118.1377274799</v>
      </c>
      <c r="AO691" s="28">
        <v>0</v>
      </c>
      <c r="AP691" s="28">
        <v>0</v>
      </c>
      <c r="AQ691" s="28">
        <v>105726.07584</v>
      </c>
      <c r="AR691" s="28">
        <v>892644.69609731901</v>
      </c>
      <c r="AS691" s="28">
        <v>505864.517437</v>
      </c>
      <c r="AT691" s="28">
        <v>4082505.6251531099</v>
      </c>
      <c r="AU691" s="28">
        <v>0</v>
      </c>
      <c r="AV691" s="28">
        <v>0</v>
      </c>
      <c r="AW691" s="28">
        <v>0.43471065327458103</v>
      </c>
      <c r="AX691" s="28">
        <v>0</v>
      </c>
      <c r="AY691" s="28">
        <v>0</v>
      </c>
      <c r="AZ691" s="28">
        <v>0</v>
      </c>
      <c r="BA691" s="28">
        <v>0</v>
      </c>
      <c r="BB691" s="28">
        <v>3.9129096171968497E-2</v>
      </c>
      <c r="BC691" s="28">
        <v>0</v>
      </c>
      <c r="BD691" s="29">
        <v>1.28613286630946E-5</v>
      </c>
      <c r="BE691" s="28">
        <v>0</v>
      </c>
      <c r="BF691" s="28">
        <v>0.44563506757209498</v>
      </c>
      <c r="BG691" s="28">
        <v>2.2999268611414901E-2</v>
      </c>
      <c r="BH691" s="28">
        <v>0</v>
      </c>
      <c r="BI691" s="28">
        <v>0</v>
      </c>
      <c r="BJ691" s="28">
        <v>1.0884036866324E-3</v>
      </c>
      <c r="BK691" s="28">
        <v>9.1893865384308007E-3</v>
      </c>
      <c r="BL691" s="28">
        <v>5.2076538483106999E-3</v>
      </c>
      <c r="BM691" s="28">
        <v>4.2027608967902301E-2</v>
      </c>
      <c r="BN691" s="28">
        <v>61.240139640771197</v>
      </c>
      <c r="BO691" s="28">
        <v>97138660.166726202</v>
      </c>
    </row>
    <row r="692" spans="1:67" hidden="1" x14ac:dyDescent="0.25">
      <c r="A692" s="28" t="s">
        <v>163</v>
      </c>
      <c r="B692" s="28" t="s">
        <v>382</v>
      </c>
      <c r="C692" s="28">
        <v>2050</v>
      </c>
      <c r="D692" s="28">
        <v>0</v>
      </c>
      <c r="E692" s="28">
        <v>0</v>
      </c>
      <c r="F692" s="28">
        <v>0</v>
      </c>
      <c r="G692" s="28">
        <v>111.681550990033</v>
      </c>
      <c r="H692" s="28">
        <v>336.75015371194098</v>
      </c>
      <c r="I692" s="28">
        <v>0</v>
      </c>
      <c r="J692" s="28">
        <v>0</v>
      </c>
      <c r="K692" s="28">
        <v>780</v>
      </c>
      <c r="L692" s="28">
        <v>0</v>
      </c>
      <c r="M692" s="28">
        <v>0</v>
      </c>
      <c r="N692" s="28">
        <v>0</v>
      </c>
      <c r="O692" s="28">
        <v>0</v>
      </c>
      <c r="P692" s="28">
        <v>192</v>
      </c>
      <c r="Q692" s="28">
        <v>0</v>
      </c>
      <c r="R692" s="28">
        <v>0</v>
      </c>
      <c r="S692" s="28">
        <v>21827.9342560523</v>
      </c>
      <c r="T692" s="28">
        <v>3459.4407534908801</v>
      </c>
      <c r="U692" s="28">
        <v>2132.9</v>
      </c>
      <c r="V692" s="28">
        <v>0</v>
      </c>
      <c r="W692" s="28">
        <v>657.3</v>
      </c>
      <c r="X692" s="28">
        <v>0</v>
      </c>
      <c r="Y692" s="28">
        <v>107.116345107692</v>
      </c>
      <c r="Z692" s="28">
        <v>1494.0909090909099</v>
      </c>
      <c r="AA692" s="28">
        <v>2907.3380724015101</v>
      </c>
      <c r="AB692" s="28">
        <v>0</v>
      </c>
      <c r="AC692" s="28">
        <v>0</v>
      </c>
      <c r="AD692" s="28">
        <v>0</v>
      </c>
      <c r="AE692" s="28">
        <v>0</v>
      </c>
      <c r="AF692" s="28">
        <v>0</v>
      </c>
      <c r="AG692" s="28">
        <v>0</v>
      </c>
      <c r="AH692" s="28">
        <v>0</v>
      </c>
      <c r="AI692" s="28">
        <v>953310.96576000005</v>
      </c>
      <c r="AJ692" s="28">
        <v>0</v>
      </c>
      <c r="AK692" s="28">
        <v>0</v>
      </c>
      <c r="AL692" s="28">
        <v>0</v>
      </c>
      <c r="AM692" s="28">
        <v>122007090.018729</v>
      </c>
      <c r="AN692" s="28">
        <v>1789809.1861618799</v>
      </c>
      <c r="AO692" s="28">
        <v>17036441.48976</v>
      </c>
      <c r="AP692" s="28">
        <v>0</v>
      </c>
      <c r="AQ692" s="28">
        <v>584099.28</v>
      </c>
      <c r="AR692" s="28">
        <v>282233.92571802402</v>
      </c>
      <c r="AS692" s="28">
        <v>2224869.5267639998</v>
      </c>
      <c r="AT692" s="28">
        <v>6629687.0872608498</v>
      </c>
      <c r="AU692" s="28">
        <v>0</v>
      </c>
      <c r="AV692" s="28">
        <v>0</v>
      </c>
      <c r="AW692" s="28">
        <v>0</v>
      </c>
      <c r="AX692" s="28">
        <v>0</v>
      </c>
      <c r="AY692" s="28">
        <v>0</v>
      </c>
      <c r="AZ692" s="28">
        <v>0</v>
      </c>
      <c r="BA692" s="28">
        <v>0</v>
      </c>
      <c r="BB692" s="28">
        <v>6.2921684059196997E-3</v>
      </c>
      <c r="BC692" s="28">
        <v>0</v>
      </c>
      <c r="BD692" s="28">
        <v>0</v>
      </c>
      <c r="BE692" s="28">
        <v>0</v>
      </c>
      <c r="BF692" s="28">
        <v>0.80528724066656998</v>
      </c>
      <c r="BG692" s="28">
        <v>1.1813333967908899E-2</v>
      </c>
      <c r="BH692" s="28">
        <v>0.1124461615793</v>
      </c>
      <c r="BI692" s="28">
        <v>0</v>
      </c>
      <c r="BJ692" s="28">
        <v>3.8552488826208002E-3</v>
      </c>
      <c r="BK692" s="28">
        <v>1.8628374730441E-3</v>
      </c>
      <c r="BL692" s="28">
        <v>1.46848764426385E-2</v>
      </c>
      <c r="BM692" s="28">
        <v>4.3758132581996102E-2</v>
      </c>
      <c r="BN692" s="28">
        <v>45.061364336152302</v>
      </c>
      <c r="BO692" s="28">
        <v>151507541.48015299</v>
      </c>
    </row>
    <row r="693" spans="1:67" hidden="1" x14ac:dyDescent="0.25">
      <c r="A693" s="28" t="s">
        <v>166</v>
      </c>
      <c r="B693" s="28" t="s">
        <v>382</v>
      </c>
      <c r="C693" s="28">
        <v>2050</v>
      </c>
      <c r="D693" s="28">
        <v>0</v>
      </c>
      <c r="E693" s="28">
        <v>0</v>
      </c>
      <c r="F693" s="28">
        <v>242.658687890452</v>
      </c>
      <c r="G693" s="28">
        <v>889.93138558121495</v>
      </c>
      <c r="H693" s="28">
        <v>41.484022885678499</v>
      </c>
      <c r="I693" s="28">
        <v>0</v>
      </c>
      <c r="J693" s="28">
        <v>42</v>
      </c>
      <c r="K693" s="28">
        <v>0</v>
      </c>
      <c r="L693" s="28">
        <v>0</v>
      </c>
      <c r="M693" s="28">
        <v>0</v>
      </c>
      <c r="N693" s="28">
        <v>0</v>
      </c>
      <c r="O693" s="28">
        <v>0</v>
      </c>
      <c r="P693" s="28">
        <v>256.06599999999997</v>
      </c>
      <c r="Q693" s="28">
        <v>694.55049999999903</v>
      </c>
      <c r="R693" s="28">
        <v>0</v>
      </c>
      <c r="S693" s="28">
        <v>4187.8999999999996</v>
      </c>
      <c r="T693" s="28">
        <v>2276.10004665315</v>
      </c>
      <c r="U693" s="28">
        <v>0</v>
      </c>
      <c r="V693" s="28">
        <v>6491.99999999999</v>
      </c>
      <c r="W693" s="28">
        <v>21.8</v>
      </c>
      <c r="X693" s="28">
        <v>1768</v>
      </c>
      <c r="Y693" s="28">
        <v>4138.8568619867101</v>
      </c>
      <c r="Z693" s="28">
        <v>3367.9090909090901</v>
      </c>
      <c r="AA693" s="28">
        <v>64.630730276874203</v>
      </c>
      <c r="AB693" s="28">
        <v>0</v>
      </c>
      <c r="AC693" s="28">
        <v>0</v>
      </c>
      <c r="AD693" s="28">
        <v>0</v>
      </c>
      <c r="AE693" s="28">
        <v>0</v>
      </c>
      <c r="AF693" s="28">
        <v>0</v>
      </c>
      <c r="AG693" s="28">
        <v>0</v>
      </c>
      <c r="AH693" s="28">
        <v>0</v>
      </c>
      <c r="AI693" s="28">
        <v>1090118.8628932801</v>
      </c>
      <c r="AJ693" s="28">
        <v>0</v>
      </c>
      <c r="AK693" s="28">
        <v>2582834.71059458</v>
      </c>
      <c r="AL693" s="28">
        <v>0</v>
      </c>
      <c r="AM693" s="28">
        <v>3829080.6</v>
      </c>
      <c r="AN693" s="28">
        <v>826824.02855449996</v>
      </c>
      <c r="AO693" s="28">
        <v>0</v>
      </c>
      <c r="AP693" s="28">
        <v>24737834.3312281</v>
      </c>
      <c r="AQ693" s="28">
        <v>99776.123519999994</v>
      </c>
      <c r="AR693" s="28">
        <v>9280298.6185316909</v>
      </c>
      <c r="AS693" s="28">
        <v>4626283.1725380002</v>
      </c>
      <c r="AT693" s="28">
        <v>125966.769067749</v>
      </c>
      <c r="AU693" s="28">
        <v>0</v>
      </c>
      <c r="AV693" s="28">
        <v>0</v>
      </c>
      <c r="AW693" s="28">
        <v>0</v>
      </c>
      <c r="AX693" s="28">
        <v>0</v>
      </c>
      <c r="AY693" s="28">
        <v>0</v>
      </c>
      <c r="AZ693" s="28">
        <v>0</v>
      </c>
      <c r="BA693" s="28">
        <v>0</v>
      </c>
      <c r="BB693" s="28">
        <v>2.3096219522602799E-2</v>
      </c>
      <c r="BC693" s="28">
        <v>0</v>
      </c>
      <c r="BD693" s="28">
        <v>5.4722213785168498E-2</v>
      </c>
      <c r="BE693" s="28">
        <v>0</v>
      </c>
      <c r="BF693" s="28">
        <v>8.1126278168069499E-2</v>
      </c>
      <c r="BG693" s="28">
        <v>1.7517822982508199E-2</v>
      </c>
      <c r="BH693" s="28">
        <v>0</v>
      </c>
      <c r="BI693" s="28">
        <v>0.52411757256580904</v>
      </c>
      <c r="BJ693" s="28">
        <v>2.1139449379088998E-3</v>
      </c>
      <c r="BK693" s="28">
        <v>0.196620590125408</v>
      </c>
      <c r="BL693" s="28">
        <v>9.80165148624913E-2</v>
      </c>
      <c r="BM693" s="28">
        <v>2.6688430500321999E-3</v>
      </c>
      <c r="BN693" s="28">
        <v>1.85469364456857</v>
      </c>
      <c r="BO693" s="28">
        <v>47199017.216927901</v>
      </c>
    </row>
    <row r="694" spans="1:67" hidden="1" x14ac:dyDescent="0.25">
      <c r="A694" s="28" t="s">
        <v>165</v>
      </c>
      <c r="B694" s="28" t="s">
        <v>382</v>
      </c>
      <c r="C694" s="28">
        <v>2050</v>
      </c>
      <c r="D694" s="28">
        <v>0</v>
      </c>
      <c r="E694" s="28">
        <v>0</v>
      </c>
      <c r="F694" s="28">
        <v>527.20904841257197</v>
      </c>
      <c r="G694" s="28">
        <v>1370.7086004554101</v>
      </c>
      <c r="H694" s="28">
        <v>630.78689758194901</v>
      </c>
      <c r="I694" s="28">
        <v>0</v>
      </c>
      <c r="J694" s="28">
        <v>1.8</v>
      </c>
      <c r="K694" s="28">
        <v>1273</v>
      </c>
      <c r="L694" s="28">
        <v>0</v>
      </c>
      <c r="M694" s="28">
        <v>0</v>
      </c>
      <c r="N694" s="28">
        <v>0</v>
      </c>
      <c r="O694" s="28">
        <v>0</v>
      </c>
      <c r="P694" s="28">
        <v>643</v>
      </c>
      <c r="Q694" s="28">
        <v>862.71647191155103</v>
      </c>
      <c r="R694" s="28">
        <v>0</v>
      </c>
      <c r="S694" s="28">
        <v>2891.2812915038999</v>
      </c>
      <c r="T694" s="28">
        <v>3686.2427872879598</v>
      </c>
      <c r="U694" s="28">
        <v>1707.8</v>
      </c>
      <c r="V694" s="28">
        <v>1568</v>
      </c>
      <c r="W694" s="28">
        <v>620.19999999999902</v>
      </c>
      <c r="X694" s="28">
        <v>0</v>
      </c>
      <c r="Y694" s="28">
        <v>418.33280631188501</v>
      </c>
      <c r="Z694" s="28">
        <v>2163.7272727272698</v>
      </c>
      <c r="AA694" s="28">
        <v>4206.4352972974702</v>
      </c>
      <c r="AB694" s="28">
        <v>0</v>
      </c>
      <c r="AC694" s="28">
        <v>0</v>
      </c>
      <c r="AD694" s="28">
        <v>0</v>
      </c>
      <c r="AE694" s="28">
        <v>0</v>
      </c>
      <c r="AF694" s="28">
        <v>0</v>
      </c>
      <c r="AG694" s="28">
        <v>0</v>
      </c>
      <c r="AH694" s="28">
        <v>0</v>
      </c>
      <c r="AI694" s="28">
        <v>2003304.19056</v>
      </c>
      <c r="AJ694" s="28">
        <v>0</v>
      </c>
      <c r="AK694" s="28">
        <v>2939132.76083676</v>
      </c>
      <c r="AL694" s="28">
        <v>0</v>
      </c>
      <c r="AM694" s="28">
        <v>14137059.2188437</v>
      </c>
      <c r="AN694" s="28">
        <v>3227118.0373945199</v>
      </c>
      <c r="AO694" s="28">
        <v>13640974.62432</v>
      </c>
      <c r="AP694" s="28">
        <v>5301034.1426966097</v>
      </c>
      <c r="AQ694" s="28">
        <v>75518.625599999999</v>
      </c>
      <c r="AR694" s="28">
        <v>1050637.9115379001</v>
      </c>
      <c r="AS694" s="28">
        <v>3102017.0654779999</v>
      </c>
      <c r="AT694" s="28">
        <v>10401679.5638796</v>
      </c>
      <c r="AU694" s="28">
        <v>0</v>
      </c>
      <c r="AV694" s="28">
        <v>0</v>
      </c>
      <c r="AW694" s="28">
        <v>0</v>
      </c>
      <c r="AX694" s="28">
        <v>0</v>
      </c>
      <c r="AY694" s="28">
        <v>0</v>
      </c>
      <c r="AZ694" s="28">
        <v>0</v>
      </c>
      <c r="BA694" s="28">
        <v>0</v>
      </c>
      <c r="BB694" s="28">
        <v>3.5851088449508101E-2</v>
      </c>
      <c r="BC694" s="28">
        <v>0</v>
      </c>
      <c r="BD694" s="28">
        <v>5.2598656295003599E-2</v>
      </c>
      <c r="BE694" s="28">
        <v>0</v>
      </c>
      <c r="BF694" s="28">
        <v>0.25299650590209399</v>
      </c>
      <c r="BG694" s="28">
        <v>5.7752434573250098E-2</v>
      </c>
      <c r="BH694" s="28">
        <v>0.24411858673209599</v>
      </c>
      <c r="BI694" s="28">
        <v>9.4867192321178795E-2</v>
      </c>
      <c r="BJ694" s="28">
        <v>1.3514796897689E-3</v>
      </c>
      <c r="BK694" s="28">
        <v>1.8802193332617501E-2</v>
      </c>
      <c r="BL694" s="28">
        <v>5.5513630286595603E-2</v>
      </c>
      <c r="BM694" s="28">
        <v>0.186148232417886</v>
      </c>
      <c r="BN694" s="28">
        <v>6.9502507894354402</v>
      </c>
      <c r="BO694" s="28">
        <v>55878476.141147099</v>
      </c>
    </row>
    <row r="695" spans="1:67" hidden="1" x14ac:dyDescent="0.25">
      <c r="A695" s="28" t="s">
        <v>164</v>
      </c>
      <c r="B695" s="28" t="s">
        <v>382</v>
      </c>
      <c r="C695" s="28">
        <v>2050</v>
      </c>
      <c r="D695" s="28">
        <v>0</v>
      </c>
      <c r="E695" s="28">
        <v>0</v>
      </c>
      <c r="F695" s="28">
        <v>0.46668793055503899</v>
      </c>
      <c r="G695" s="28">
        <v>66.044717483456594</v>
      </c>
      <c r="H695" s="28">
        <v>23.328498563828401</v>
      </c>
      <c r="I695" s="28">
        <v>0</v>
      </c>
      <c r="J695" s="28">
        <v>7.1</v>
      </c>
      <c r="K695" s="28">
        <v>0</v>
      </c>
      <c r="L695" s="28">
        <v>0</v>
      </c>
      <c r="M695" s="28">
        <v>0</v>
      </c>
      <c r="N695" s="28">
        <v>0</v>
      </c>
      <c r="O695" s="28">
        <v>0</v>
      </c>
      <c r="P695" s="28">
        <v>635.91499999999996</v>
      </c>
      <c r="Q695" s="28">
        <v>391.537280680035</v>
      </c>
      <c r="R695" s="28">
        <v>0</v>
      </c>
      <c r="S695" s="28">
        <v>1965.69392005535</v>
      </c>
      <c r="T695" s="28">
        <v>0</v>
      </c>
      <c r="U695" s="28">
        <v>0</v>
      </c>
      <c r="V695" s="28">
        <v>12</v>
      </c>
      <c r="W695" s="28">
        <v>513.70000000000005</v>
      </c>
      <c r="X695" s="28">
        <v>0</v>
      </c>
      <c r="Y695" s="28">
        <v>0</v>
      </c>
      <c r="Z695" s="28">
        <v>462.90909090909099</v>
      </c>
      <c r="AA695" s="28">
        <v>290.224860766213</v>
      </c>
      <c r="AB695" s="28">
        <v>0</v>
      </c>
      <c r="AC695" s="28">
        <v>39479.550000000003</v>
      </c>
      <c r="AD695" s="28">
        <v>0</v>
      </c>
      <c r="AE695" s="28">
        <v>0</v>
      </c>
      <c r="AF695" s="28">
        <v>0</v>
      </c>
      <c r="AG695" s="28">
        <v>0</v>
      </c>
      <c r="AH695" s="28">
        <v>0</v>
      </c>
      <c r="AI695" s="28">
        <v>4094176.6450991998</v>
      </c>
      <c r="AJ695" s="28">
        <v>1533410</v>
      </c>
      <c r="AK695" s="28">
        <v>1731453.25676134</v>
      </c>
      <c r="AL695" s="28">
        <v>0</v>
      </c>
      <c r="AM695" s="28">
        <v>4139652.06567958</v>
      </c>
      <c r="AN695" s="28">
        <v>0</v>
      </c>
      <c r="AO695" s="28">
        <v>0</v>
      </c>
      <c r="AP695" s="28">
        <v>33034.298430276001</v>
      </c>
      <c r="AQ695" s="28">
        <v>323599.70976</v>
      </c>
      <c r="AR695" s="28">
        <v>0</v>
      </c>
      <c r="AS695" s="28">
        <v>622526.66090000002</v>
      </c>
      <c r="AT695" s="28">
        <v>540107.49544559699</v>
      </c>
      <c r="AU695" s="28">
        <v>0</v>
      </c>
      <c r="AV695" s="28">
        <v>3.0235291880531001E-3</v>
      </c>
      <c r="AW695" s="28">
        <v>0</v>
      </c>
      <c r="AX695" s="28">
        <v>0</v>
      </c>
      <c r="AY695" s="28">
        <v>0</v>
      </c>
      <c r="AZ695" s="28">
        <v>0</v>
      </c>
      <c r="BA695" s="28">
        <v>0</v>
      </c>
      <c r="BB695" s="28">
        <v>0.31355125849972598</v>
      </c>
      <c r="BC695" s="28">
        <v>0.11743573298714199</v>
      </c>
      <c r="BD695" s="28">
        <v>0.13260281486408901</v>
      </c>
      <c r="BE695" s="28">
        <v>0</v>
      </c>
      <c r="BF695" s="28">
        <v>0.31703397959112101</v>
      </c>
      <c r="BG695" s="28">
        <v>0</v>
      </c>
      <c r="BH695" s="28">
        <v>0</v>
      </c>
      <c r="BI695" s="28">
        <v>2.5299215799267001E-3</v>
      </c>
      <c r="BJ695" s="28">
        <v>2.4782784193459199E-2</v>
      </c>
      <c r="BK695" s="28">
        <v>0</v>
      </c>
      <c r="BL695" s="28">
        <v>4.7676012760337998E-2</v>
      </c>
      <c r="BM695" s="28">
        <v>4.1363966336142102E-2</v>
      </c>
      <c r="BN695" s="28">
        <v>1.72069169119793</v>
      </c>
      <c r="BO695" s="28">
        <v>13057439.682076</v>
      </c>
    </row>
    <row r="696" spans="1:67" hidden="1" x14ac:dyDescent="0.25">
      <c r="A696" s="28" t="s">
        <v>167</v>
      </c>
      <c r="B696" s="28" t="s">
        <v>382</v>
      </c>
      <c r="C696" s="28">
        <v>2050</v>
      </c>
      <c r="D696" s="28">
        <v>0</v>
      </c>
      <c r="E696" s="28">
        <v>0.53511540028263005</v>
      </c>
      <c r="F696" s="28">
        <v>123.11039899761801</v>
      </c>
      <c r="G696" s="28">
        <v>986.26295118601297</v>
      </c>
      <c r="H696" s="28">
        <v>243.89699118705099</v>
      </c>
      <c r="I696" s="28">
        <v>0</v>
      </c>
      <c r="J696" s="28">
        <v>8.6999999999999993</v>
      </c>
      <c r="K696" s="28">
        <v>784.7</v>
      </c>
      <c r="L696" s="28">
        <v>0</v>
      </c>
      <c r="M696" s="28">
        <v>0</v>
      </c>
      <c r="N696" s="28">
        <v>0</v>
      </c>
      <c r="O696" s="28">
        <v>0</v>
      </c>
      <c r="P696" s="28">
        <v>261</v>
      </c>
      <c r="Q696" s="28">
        <v>2884.8071742327202</v>
      </c>
      <c r="R696" s="28">
        <v>0</v>
      </c>
      <c r="S696" s="28">
        <v>15226.9832764369</v>
      </c>
      <c r="T696" s="28">
        <v>5056.6703215919697</v>
      </c>
      <c r="U696" s="28">
        <v>3318</v>
      </c>
      <c r="V696" s="28">
        <v>0</v>
      </c>
      <c r="W696" s="28">
        <v>1584.1</v>
      </c>
      <c r="X696" s="28">
        <v>2232</v>
      </c>
      <c r="Y696" s="28">
        <v>2207.19913392442</v>
      </c>
      <c r="Z696" s="28">
        <v>3966.54545454545</v>
      </c>
      <c r="AA696" s="28">
        <v>666.14399999999898</v>
      </c>
      <c r="AB696" s="28">
        <v>0</v>
      </c>
      <c r="AC696" s="28">
        <v>0</v>
      </c>
      <c r="AD696" s="28">
        <v>1745574.5663999999</v>
      </c>
      <c r="AE696" s="28">
        <v>0</v>
      </c>
      <c r="AF696" s="28">
        <v>0</v>
      </c>
      <c r="AG696" s="28">
        <v>0</v>
      </c>
      <c r="AH696" s="28">
        <v>0</v>
      </c>
      <c r="AI696" s="28">
        <v>1453927.028832</v>
      </c>
      <c r="AJ696" s="28">
        <v>3190335</v>
      </c>
      <c r="AK696" s="28">
        <v>11546898.829948001</v>
      </c>
      <c r="AL696" s="28">
        <v>0</v>
      </c>
      <c r="AM696" s="28">
        <v>96143230.917704403</v>
      </c>
      <c r="AN696" s="28">
        <v>7199919.1746864701</v>
      </c>
      <c r="AO696" s="28">
        <v>26502373.699200001</v>
      </c>
      <c r="AP696" s="28">
        <v>0</v>
      </c>
      <c r="AQ696" s="28">
        <v>1416180.2659199999</v>
      </c>
      <c r="AR696" s="28">
        <v>5404554.1441843798</v>
      </c>
      <c r="AS696" s="28">
        <v>5216772.2330959998</v>
      </c>
      <c r="AT696" s="28">
        <v>1671695.71534069</v>
      </c>
      <c r="AU696" s="28">
        <v>0</v>
      </c>
      <c r="AV696" s="28">
        <v>0</v>
      </c>
      <c r="AW696" s="28">
        <v>1.08090827178868E-2</v>
      </c>
      <c r="AX696" s="28">
        <v>0</v>
      </c>
      <c r="AY696" s="28">
        <v>0</v>
      </c>
      <c r="AZ696" s="28">
        <v>0</v>
      </c>
      <c r="BA696" s="28">
        <v>0</v>
      </c>
      <c r="BB696" s="28">
        <v>9.0031201318587998E-3</v>
      </c>
      <c r="BC696" s="28">
        <v>1.9755440745157699E-2</v>
      </c>
      <c r="BD696" s="28">
        <v>7.1501605826777101E-2</v>
      </c>
      <c r="BE696" s="28">
        <v>0</v>
      </c>
      <c r="BF696" s="28">
        <v>0.59534559895519701</v>
      </c>
      <c r="BG696" s="28">
        <v>4.4583900005937802E-2</v>
      </c>
      <c r="BH696" s="28">
        <v>0.16411006155170901</v>
      </c>
      <c r="BI696" s="28">
        <v>0</v>
      </c>
      <c r="BJ696" s="28">
        <v>8.7693816880811005E-3</v>
      </c>
      <c r="BK696" s="28">
        <v>3.3466500900197399E-2</v>
      </c>
      <c r="BL696" s="28">
        <v>3.2303703132088697E-2</v>
      </c>
      <c r="BM696" s="28">
        <v>1.0351604345107001E-2</v>
      </c>
      <c r="BN696" s="28">
        <v>40.924410055930402</v>
      </c>
      <c r="BO696" s="28">
        <v>161491461.57531199</v>
      </c>
    </row>
    <row r="697" spans="1:67" hidden="1" x14ac:dyDescent="0.25">
      <c r="A697" s="28" t="s">
        <v>168</v>
      </c>
      <c r="B697" s="28" t="s">
        <v>382</v>
      </c>
      <c r="C697" s="28">
        <v>2050</v>
      </c>
      <c r="D697" s="28">
        <v>0</v>
      </c>
      <c r="E697" s="28">
        <v>0</v>
      </c>
      <c r="F697" s="28">
        <v>717.23805345178403</v>
      </c>
      <c r="G697" s="28">
        <v>878.574782088235</v>
      </c>
      <c r="H697" s="28">
        <v>0</v>
      </c>
      <c r="I697" s="28">
        <v>0</v>
      </c>
      <c r="J697" s="28">
        <v>60.9</v>
      </c>
      <c r="K697" s="28">
        <v>591.9</v>
      </c>
      <c r="L697" s="28">
        <v>0</v>
      </c>
      <c r="M697" s="28">
        <v>0</v>
      </c>
      <c r="N697" s="28">
        <v>0</v>
      </c>
      <c r="O697" s="28">
        <v>0</v>
      </c>
      <c r="P697" s="28">
        <v>172.6</v>
      </c>
      <c r="Q697" s="28">
        <v>4796.2012650127899</v>
      </c>
      <c r="R697" s="28">
        <v>0</v>
      </c>
      <c r="S697" s="28">
        <v>2209.3000000000002</v>
      </c>
      <c r="T697" s="28">
        <v>3234.0952262299602</v>
      </c>
      <c r="U697" s="28">
        <v>1657</v>
      </c>
      <c r="V697" s="28">
        <v>0</v>
      </c>
      <c r="W697" s="28">
        <v>204.7</v>
      </c>
      <c r="X697" s="28">
        <v>0</v>
      </c>
      <c r="Y697" s="28">
        <v>329.29413318678297</v>
      </c>
      <c r="Z697" s="28">
        <v>2421.0909090909099</v>
      </c>
      <c r="AA697" s="28">
        <v>5075.7204623137204</v>
      </c>
      <c r="AB697" s="28">
        <v>0</v>
      </c>
      <c r="AC697" s="28">
        <v>21221.52</v>
      </c>
      <c r="AD697" s="28">
        <v>3909736.476336</v>
      </c>
      <c r="AE697" s="28">
        <v>0</v>
      </c>
      <c r="AF697" s="28">
        <v>0</v>
      </c>
      <c r="AG697" s="28">
        <v>0</v>
      </c>
      <c r="AH697" s="28">
        <v>0</v>
      </c>
      <c r="AI697" s="28">
        <v>877625.44147199998</v>
      </c>
      <c r="AJ697" s="28">
        <v>10478050</v>
      </c>
      <c r="AK697" s="28">
        <v>20097805.9523369</v>
      </c>
      <c r="AL697" s="28">
        <v>0</v>
      </c>
      <c r="AM697" s="28">
        <v>971359.69384765998</v>
      </c>
      <c r="AN697" s="28">
        <v>409445.83245923702</v>
      </c>
      <c r="AO697" s="28">
        <v>13235211.9408</v>
      </c>
      <c r="AP697" s="28">
        <v>0</v>
      </c>
      <c r="AQ697" s="28">
        <v>124063.29336</v>
      </c>
      <c r="AR697" s="28">
        <v>750919.22524492501</v>
      </c>
      <c r="AS697" s="28">
        <v>3293914.1644910001</v>
      </c>
      <c r="AT697" s="28">
        <v>9970319.25599939</v>
      </c>
      <c r="AU697" s="28">
        <v>0</v>
      </c>
      <c r="AV697" s="28">
        <v>3.3086417617649998E-4</v>
      </c>
      <c r="AW697" s="28">
        <v>6.0956601521027103E-2</v>
      </c>
      <c r="AX697" s="28">
        <v>0</v>
      </c>
      <c r="AY697" s="28">
        <v>0</v>
      </c>
      <c r="AZ697" s="28">
        <v>0</v>
      </c>
      <c r="BA697" s="28">
        <v>0</v>
      </c>
      <c r="BB697" s="28">
        <v>1.3683035837407299E-2</v>
      </c>
      <c r="BC697" s="28">
        <v>0.16336300986862401</v>
      </c>
      <c r="BD697" s="28">
        <v>0.31334437916685998</v>
      </c>
      <c r="BE697" s="28">
        <v>0</v>
      </c>
      <c r="BF697" s="28">
        <v>1.5144444171579501E-2</v>
      </c>
      <c r="BG697" s="28">
        <v>6.3836595138126997E-3</v>
      </c>
      <c r="BH697" s="28">
        <v>0.20634985125078101</v>
      </c>
      <c r="BI697" s="28">
        <v>0</v>
      </c>
      <c r="BJ697" s="28">
        <v>1.9342676373469E-3</v>
      </c>
      <c r="BK697" s="28">
        <v>1.17075624571582E-2</v>
      </c>
      <c r="BL697" s="28">
        <v>5.13553315893839E-2</v>
      </c>
      <c r="BM697" s="28">
        <v>0.15544699280984101</v>
      </c>
      <c r="BN697" s="28">
        <v>4.89352320923199</v>
      </c>
      <c r="BO697" s="28">
        <v>64139672.796347097</v>
      </c>
    </row>
    <row r="698" spans="1:67" hidden="1" x14ac:dyDescent="0.25">
      <c r="A698" s="28" t="s">
        <v>170</v>
      </c>
      <c r="B698" s="28" t="s">
        <v>382</v>
      </c>
      <c r="C698" s="28">
        <v>2050</v>
      </c>
      <c r="D698" s="28">
        <v>0</v>
      </c>
      <c r="E698" s="28">
        <v>307.43362620204698</v>
      </c>
      <c r="F698" s="28">
        <v>2000.12583024641</v>
      </c>
      <c r="G698" s="28">
        <v>1715.70553637585</v>
      </c>
      <c r="H698" s="28">
        <v>0</v>
      </c>
      <c r="I698" s="28">
        <v>0</v>
      </c>
      <c r="J698" s="28">
        <v>0</v>
      </c>
      <c r="K698" s="28">
        <v>4509.5</v>
      </c>
      <c r="L698" s="28">
        <v>0</v>
      </c>
      <c r="M698" s="28">
        <v>0</v>
      </c>
      <c r="N698" s="28">
        <v>0</v>
      </c>
      <c r="O698" s="28">
        <v>0</v>
      </c>
      <c r="P698" s="28">
        <v>591</v>
      </c>
      <c r="Q698" s="28">
        <v>11026.0302483834</v>
      </c>
      <c r="R698" s="28">
        <v>0</v>
      </c>
      <c r="S698" s="28">
        <v>1794.9</v>
      </c>
      <c r="T698" s="28">
        <v>6770.3296611445803</v>
      </c>
      <c r="U698" s="28">
        <v>1190</v>
      </c>
      <c r="V698" s="28">
        <v>0</v>
      </c>
      <c r="W698" s="28">
        <v>118.799999999999</v>
      </c>
      <c r="X698" s="28">
        <v>657</v>
      </c>
      <c r="Y698" s="28">
        <v>2810.3020356490802</v>
      </c>
      <c r="Z698" s="28">
        <v>2351.8181818181702</v>
      </c>
      <c r="AA698" s="28">
        <v>4621.0541484135601</v>
      </c>
      <c r="AB698" s="28">
        <v>0</v>
      </c>
      <c r="AC698" s="28">
        <v>0</v>
      </c>
      <c r="AD698" s="28">
        <v>28750349.722231999</v>
      </c>
      <c r="AE698" s="28">
        <v>0</v>
      </c>
      <c r="AF698" s="28">
        <v>0</v>
      </c>
      <c r="AG698" s="28">
        <v>0</v>
      </c>
      <c r="AH698" s="28">
        <v>0</v>
      </c>
      <c r="AI698" s="28">
        <v>1207614.3866640001</v>
      </c>
      <c r="AJ698" s="28">
        <v>0</v>
      </c>
      <c r="AK698" s="28">
        <v>44089152.750423998</v>
      </c>
      <c r="AL698" s="28">
        <v>0</v>
      </c>
      <c r="AM698" s="28">
        <v>9405</v>
      </c>
      <c r="AN698" s="28">
        <v>45547.374135265403</v>
      </c>
      <c r="AO698" s="28">
        <v>9505070.7359999996</v>
      </c>
      <c r="AP698" s="28">
        <v>0</v>
      </c>
      <c r="AQ698" s="28">
        <v>73936.943199999994</v>
      </c>
      <c r="AR698" s="28">
        <v>7273989.8639008701</v>
      </c>
      <c r="AS698" s="28">
        <v>3432813.485725</v>
      </c>
      <c r="AT698" s="28">
        <v>11970360.428098399</v>
      </c>
      <c r="AU698" s="28">
        <v>0</v>
      </c>
      <c r="AV698" s="28">
        <v>0</v>
      </c>
      <c r="AW698" s="28">
        <v>0.27031614603260801</v>
      </c>
      <c r="AX698" s="28">
        <v>0</v>
      </c>
      <c r="AY698" s="28">
        <v>0</v>
      </c>
      <c r="AZ698" s="28">
        <v>0</v>
      </c>
      <c r="BA698" s="28">
        <v>0</v>
      </c>
      <c r="BB698" s="28">
        <v>1.1354215515650501E-2</v>
      </c>
      <c r="BC698" s="28">
        <v>0</v>
      </c>
      <c r="BD698" s="28">
        <v>0.414534430658479</v>
      </c>
      <c r="BE698" s="28">
        <v>0</v>
      </c>
      <c r="BF698" s="29">
        <v>8.8427562725289596E-5</v>
      </c>
      <c r="BG698" s="28">
        <v>4.2824489987430001E-4</v>
      </c>
      <c r="BH698" s="28">
        <v>8.9368446434444998E-2</v>
      </c>
      <c r="BI698" s="28">
        <v>0</v>
      </c>
      <c r="BJ698" s="28">
        <v>6.9516891892970004E-4</v>
      </c>
      <c r="BK698" s="28">
        <v>6.8391408288486499E-2</v>
      </c>
      <c r="BL698" s="28">
        <v>3.2275952135371301E-2</v>
      </c>
      <c r="BM698" s="28">
        <v>0.112547559553428</v>
      </c>
      <c r="BN698" s="28">
        <v>28.4718305958563</v>
      </c>
      <c r="BO698" s="28">
        <v>106358240.69037899</v>
      </c>
    </row>
    <row r="699" spans="1:67" hidden="1" x14ac:dyDescent="0.25">
      <c r="A699" s="28" t="s">
        <v>169</v>
      </c>
      <c r="B699" s="28" t="s">
        <v>382</v>
      </c>
      <c r="C699" s="28">
        <v>2050</v>
      </c>
      <c r="D699" s="28">
        <v>0</v>
      </c>
      <c r="E699" s="28">
        <v>0</v>
      </c>
      <c r="F699" s="28">
        <v>4.7901593023980098</v>
      </c>
      <c r="G699" s="28">
        <v>321.67644577988301</v>
      </c>
      <c r="H699" s="28">
        <v>152.62058632815899</v>
      </c>
      <c r="I699" s="28">
        <v>0</v>
      </c>
      <c r="J699" s="28">
        <v>0</v>
      </c>
      <c r="K699" s="28">
        <v>1004</v>
      </c>
      <c r="L699" s="28">
        <v>0</v>
      </c>
      <c r="M699" s="28">
        <v>0</v>
      </c>
      <c r="N699" s="28">
        <v>0</v>
      </c>
      <c r="O699" s="28">
        <v>0</v>
      </c>
      <c r="P699" s="28">
        <v>0</v>
      </c>
      <c r="Q699" s="28">
        <v>0</v>
      </c>
      <c r="R699" s="28">
        <v>0</v>
      </c>
      <c r="S699" s="28">
        <v>7630</v>
      </c>
      <c r="T699" s="28">
        <v>1089.2</v>
      </c>
      <c r="U699" s="28">
        <v>1401</v>
      </c>
      <c r="V699" s="28">
        <v>0</v>
      </c>
      <c r="W699" s="28">
        <v>1.6</v>
      </c>
      <c r="X699" s="28">
        <v>0</v>
      </c>
      <c r="Y699" s="28">
        <v>2426.1014670739401</v>
      </c>
      <c r="Z699" s="28">
        <v>1491.9090909090801</v>
      </c>
      <c r="AA699" s="28">
        <v>5792.3711553865696</v>
      </c>
      <c r="AB699" s="28">
        <v>0</v>
      </c>
      <c r="AC699" s="28">
        <v>0</v>
      </c>
      <c r="AD699" s="28">
        <v>1924925.88519134</v>
      </c>
      <c r="AE699" s="28">
        <v>0</v>
      </c>
      <c r="AF699" s="28">
        <v>0</v>
      </c>
      <c r="AG699" s="28">
        <v>0</v>
      </c>
      <c r="AH699" s="28">
        <v>0</v>
      </c>
      <c r="AI699" s="28">
        <v>0</v>
      </c>
      <c r="AJ699" s="28">
        <v>0</v>
      </c>
      <c r="AK699" s="28">
        <v>0</v>
      </c>
      <c r="AL699" s="28">
        <v>0</v>
      </c>
      <c r="AM699" s="28">
        <v>2957746.2548000002</v>
      </c>
      <c r="AN699" s="28">
        <v>0</v>
      </c>
      <c r="AO699" s="28">
        <v>11190423.614399999</v>
      </c>
      <c r="AP699" s="28">
        <v>0</v>
      </c>
      <c r="AQ699" s="28">
        <v>7323.0182400000003</v>
      </c>
      <c r="AR699" s="28">
        <v>6151154.97409961</v>
      </c>
      <c r="AS699" s="28">
        <v>2241598.7004979998</v>
      </c>
      <c r="AT699" s="28">
        <v>13826399.198662801</v>
      </c>
      <c r="AU699" s="28">
        <v>0</v>
      </c>
      <c r="AV699" s="28">
        <v>0</v>
      </c>
      <c r="AW699" s="28">
        <v>5.02597236070607E-2</v>
      </c>
      <c r="AX699" s="28">
        <v>0</v>
      </c>
      <c r="AY699" s="28">
        <v>0</v>
      </c>
      <c r="AZ699" s="28">
        <v>0</v>
      </c>
      <c r="BA699" s="28">
        <v>0</v>
      </c>
      <c r="BB699" s="28">
        <v>0</v>
      </c>
      <c r="BC699" s="28">
        <v>0</v>
      </c>
      <c r="BD699" s="28">
        <v>0</v>
      </c>
      <c r="BE699" s="28">
        <v>0</v>
      </c>
      <c r="BF699" s="28">
        <v>7.7226614494453893E-2</v>
      </c>
      <c r="BG699" s="28">
        <v>0</v>
      </c>
      <c r="BH699" s="28">
        <v>0.29218143006568997</v>
      </c>
      <c r="BI699" s="28">
        <v>0</v>
      </c>
      <c r="BJ699" s="28">
        <v>1.9120365908280001E-4</v>
      </c>
      <c r="BK699" s="28">
        <v>0.160606364764902</v>
      </c>
      <c r="BL699" s="28">
        <v>5.8528035802156202E-2</v>
      </c>
      <c r="BM699" s="28">
        <v>0.36100662760665297</v>
      </c>
      <c r="BN699" s="28">
        <v>3.2989015992422002</v>
      </c>
      <c r="BO699" s="28">
        <v>38299571.645891704</v>
      </c>
    </row>
    <row r="700" spans="1:67" hidden="1" x14ac:dyDescent="0.25">
      <c r="A700" s="28" t="s">
        <v>171</v>
      </c>
      <c r="B700" s="28" t="s">
        <v>382</v>
      </c>
      <c r="C700" s="28">
        <v>2050</v>
      </c>
      <c r="D700" s="28">
        <v>0</v>
      </c>
      <c r="E700" s="28">
        <v>8.9250000000000006E-3</v>
      </c>
      <c r="F700" s="28">
        <v>120.727717851894</v>
      </c>
      <c r="G700" s="28">
        <v>163.49323777197901</v>
      </c>
      <c r="H700" s="28">
        <v>80.799126535236695</v>
      </c>
      <c r="I700" s="28">
        <v>0</v>
      </c>
      <c r="J700" s="28">
        <v>0</v>
      </c>
      <c r="K700" s="28">
        <v>4.2927661423877099</v>
      </c>
      <c r="L700" s="28">
        <v>0</v>
      </c>
      <c r="M700" s="28">
        <v>0</v>
      </c>
      <c r="N700" s="28">
        <v>0</v>
      </c>
      <c r="O700" s="28">
        <v>0</v>
      </c>
      <c r="P700" s="28">
        <v>2863.7</v>
      </c>
      <c r="Q700" s="28">
        <v>1632.76259999999</v>
      </c>
      <c r="R700" s="28">
        <v>0</v>
      </c>
      <c r="S700" s="28">
        <v>66.392281895504297</v>
      </c>
      <c r="T700" s="28">
        <v>370.81879674100998</v>
      </c>
      <c r="U700" s="28">
        <v>0</v>
      </c>
      <c r="V700" s="28">
        <v>0</v>
      </c>
      <c r="W700" s="28">
        <v>0</v>
      </c>
      <c r="X700" s="28">
        <v>0</v>
      </c>
      <c r="Y700" s="28">
        <v>6.1001161046741998</v>
      </c>
      <c r="Z700" s="28">
        <v>321.27272727272702</v>
      </c>
      <c r="AA700" s="28">
        <v>0</v>
      </c>
      <c r="AB700" s="28">
        <v>0</v>
      </c>
      <c r="AC700" s="28">
        <v>0</v>
      </c>
      <c r="AD700" s="28">
        <v>30444.833219028202</v>
      </c>
      <c r="AE700" s="28">
        <v>0</v>
      </c>
      <c r="AF700" s="28">
        <v>0</v>
      </c>
      <c r="AG700" s="28">
        <v>0</v>
      </c>
      <c r="AH700" s="28">
        <v>0</v>
      </c>
      <c r="AI700" s="28">
        <v>10933921.159273099</v>
      </c>
      <c r="AJ700" s="28">
        <v>70080</v>
      </c>
      <c r="AK700" s="28">
        <v>6814828.90864411</v>
      </c>
      <c r="AL700" s="28">
        <v>0</v>
      </c>
      <c r="AM700" s="28">
        <v>133703.725339247</v>
      </c>
      <c r="AN700" s="28">
        <v>161093.322520166</v>
      </c>
      <c r="AO700" s="28">
        <v>0</v>
      </c>
      <c r="AP700" s="28">
        <v>0</v>
      </c>
      <c r="AQ700" s="28">
        <v>0</v>
      </c>
      <c r="AR700" s="28">
        <v>14786.3038644852</v>
      </c>
      <c r="AS700" s="28">
        <v>470998.71918499999</v>
      </c>
      <c r="AT700" s="28">
        <v>0</v>
      </c>
      <c r="AU700" s="28">
        <v>0</v>
      </c>
      <c r="AV700" s="28">
        <v>0</v>
      </c>
      <c r="AW700" s="28">
        <v>1.6341957570962999E-3</v>
      </c>
      <c r="AX700" s="28">
        <v>0</v>
      </c>
      <c r="AY700" s="28">
        <v>0</v>
      </c>
      <c r="AZ700" s="28">
        <v>0</v>
      </c>
      <c r="BA700" s="28">
        <v>0</v>
      </c>
      <c r="BB700" s="28">
        <v>0.58690311877755696</v>
      </c>
      <c r="BC700" s="28">
        <v>3.7617035978943E-3</v>
      </c>
      <c r="BD700" s="28">
        <v>0.36580146153940002</v>
      </c>
      <c r="BE700" s="28">
        <v>0</v>
      </c>
      <c r="BF700" s="28">
        <v>7.1768519500645996E-3</v>
      </c>
      <c r="BG700" s="28">
        <v>8.6470509549209998E-3</v>
      </c>
      <c r="BH700" s="28">
        <v>0</v>
      </c>
      <c r="BI700" s="28">
        <v>0</v>
      </c>
      <c r="BJ700" s="28">
        <v>0</v>
      </c>
      <c r="BK700" s="28">
        <v>7.9368853376980003E-4</v>
      </c>
      <c r="BL700" s="28">
        <v>2.5281928889295899E-2</v>
      </c>
      <c r="BM700" s="28">
        <v>0</v>
      </c>
      <c r="BN700" s="28">
        <v>0.180576364063529</v>
      </c>
      <c r="BO700" s="28">
        <v>18629856.972045101</v>
      </c>
    </row>
    <row r="701" spans="1:67" hidden="1" x14ac:dyDescent="0.25">
      <c r="A701" s="28" t="s">
        <v>178</v>
      </c>
      <c r="B701" s="28" t="s">
        <v>382</v>
      </c>
      <c r="C701" s="28">
        <v>2050</v>
      </c>
      <c r="D701" s="28">
        <v>0</v>
      </c>
      <c r="E701" s="28">
        <v>15.943558075365599</v>
      </c>
      <c r="F701" s="28">
        <v>563.73342052551698</v>
      </c>
      <c r="G701" s="28">
        <v>1913.72615661551</v>
      </c>
      <c r="H701" s="28">
        <v>0</v>
      </c>
      <c r="I701" s="28">
        <v>0</v>
      </c>
      <c r="J701" s="28">
        <v>7.7</v>
      </c>
      <c r="K701" s="28">
        <v>2269</v>
      </c>
      <c r="L701" s="28">
        <v>0</v>
      </c>
      <c r="M701" s="28">
        <v>0</v>
      </c>
      <c r="N701" s="28">
        <v>0</v>
      </c>
      <c r="O701" s="28">
        <v>0</v>
      </c>
      <c r="P701" s="28">
        <v>1837.9</v>
      </c>
      <c r="Q701" s="28">
        <v>5396.5796470076002</v>
      </c>
      <c r="R701" s="28">
        <v>0</v>
      </c>
      <c r="S701" s="28">
        <v>13459.412769778301</v>
      </c>
      <c r="T701" s="28">
        <v>12048.981266134801</v>
      </c>
      <c r="U701" s="28">
        <v>5149.6000000000004</v>
      </c>
      <c r="V701" s="28">
        <v>0</v>
      </c>
      <c r="W701" s="28">
        <v>152.1</v>
      </c>
      <c r="X701" s="28">
        <v>86</v>
      </c>
      <c r="Y701" s="28">
        <v>4278.8418913064697</v>
      </c>
      <c r="Z701" s="28">
        <v>7281.4545454545396</v>
      </c>
      <c r="AA701" s="28">
        <v>2467.30691934688</v>
      </c>
      <c r="AB701" s="28">
        <v>0</v>
      </c>
      <c r="AC701" s="28">
        <v>0</v>
      </c>
      <c r="AD701" s="28">
        <v>2533663.5551999998</v>
      </c>
      <c r="AE701" s="28">
        <v>0</v>
      </c>
      <c r="AF701" s="28">
        <v>0</v>
      </c>
      <c r="AG701" s="28">
        <v>0</v>
      </c>
      <c r="AH701" s="28">
        <v>0</v>
      </c>
      <c r="AI701" s="28">
        <v>4566844.1624400001</v>
      </c>
      <c r="AJ701" s="28">
        <v>0</v>
      </c>
      <c r="AK701" s="28">
        <v>17663664.7950745</v>
      </c>
      <c r="AL701" s="28">
        <v>0</v>
      </c>
      <c r="AM701" s="28">
        <v>76839490.696667895</v>
      </c>
      <c r="AN701" s="28">
        <v>7829882.8226587297</v>
      </c>
      <c r="AO701" s="28">
        <v>41132195.178240001</v>
      </c>
      <c r="AP701" s="28">
        <v>0</v>
      </c>
      <c r="AQ701" s="28">
        <v>370726.80323999998</v>
      </c>
      <c r="AR701" s="28">
        <v>10802512.8359749</v>
      </c>
      <c r="AS701" s="28">
        <v>10950177.738484001</v>
      </c>
      <c r="AT701" s="28">
        <v>5350700.2817363404</v>
      </c>
      <c r="AU701" s="28">
        <v>0</v>
      </c>
      <c r="AV701" s="28">
        <v>0</v>
      </c>
      <c r="AW701" s="28">
        <v>1.4230878249875701E-2</v>
      </c>
      <c r="AX701" s="28">
        <v>0</v>
      </c>
      <c r="AY701" s="28">
        <v>0</v>
      </c>
      <c r="AZ701" s="28">
        <v>0</v>
      </c>
      <c r="BA701" s="28">
        <v>0</v>
      </c>
      <c r="BB701" s="28">
        <v>2.5650684017795401E-2</v>
      </c>
      <c r="BC701" s="28">
        <v>0</v>
      </c>
      <c r="BD701" s="28">
        <v>9.92118557451801E-2</v>
      </c>
      <c r="BE701" s="28">
        <v>0</v>
      </c>
      <c r="BF701" s="28">
        <v>0.43158588860091401</v>
      </c>
      <c r="BG701" s="28">
        <v>4.39782578595974E-2</v>
      </c>
      <c r="BH701" s="28">
        <v>0.23102801495893699</v>
      </c>
      <c r="BI701" s="28">
        <v>0</v>
      </c>
      <c r="BJ701" s="28">
        <v>2.0822685751019001E-3</v>
      </c>
      <c r="BK701" s="28">
        <v>6.0674687705070597E-2</v>
      </c>
      <c r="BL701" s="28">
        <v>6.1504080086341603E-2</v>
      </c>
      <c r="BM701" s="28">
        <v>3.0053384201184901E-2</v>
      </c>
      <c r="BN701" s="28">
        <v>34.659789459555199</v>
      </c>
      <c r="BO701" s="28">
        <v>178039858.86971599</v>
      </c>
    </row>
    <row r="702" spans="1:67" hidden="1" x14ac:dyDescent="0.25">
      <c r="A702" s="28" t="s">
        <v>179</v>
      </c>
      <c r="B702" s="28" t="s">
        <v>382</v>
      </c>
      <c r="C702" s="28">
        <v>2050</v>
      </c>
      <c r="D702" s="28">
        <v>0</v>
      </c>
      <c r="E702" s="28">
        <v>0</v>
      </c>
      <c r="F702" s="28">
        <v>11.545045034637599</v>
      </c>
      <c r="G702" s="28">
        <v>52.697204097322199</v>
      </c>
      <c r="H702" s="28">
        <v>0</v>
      </c>
      <c r="I702" s="28">
        <v>0</v>
      </c>
      <c r="J702" s="28">
        <v>0</v>
      </c>
      <c r="K702" s="28">
        <v>1347</v>
      </c>
      <c r="L702" s="28">
        <v>0</v>
      </c>
      <c r="M702" s="28">
        <v>0</v>
      </c>
      <c r="N702" s="28">
        <v>0</v>
      </c>
      <c r="O702" s="28">
        <v>0</v>
      </c>
      <c r="P702" s="28">
        <v>557</v>
      </c>
      <c r="Q702" s="28">
        <v>7894.6703754293903</v>
      </c>
      <c r="R702" s="28">
        <v>0</v>
      </c>
      <c r="S702" s="28">
        <v>5.3</v>
      </c>
      <c r="T702" s="28">
        <v>520.79999999999995</v>
      </c>
      <c r="U702" s="28">
        <v>0</v>
      </c>
      <c r="V702" s="28">
        <v>0</v>
      </c>
      <c r="W702" s="28">
        <v>74.2</v>
      </c>
      <c r="X702" s="28">
        <v>0</v>
      </c>
      <c r="Y702" s="28">
        <v>348.27449532718498</v>
      </c>
      <c r="Z702" s="28">
        <v>178.636363636363</v>
      </c>
      <c r="AA702" s="28">
        <v>0</v>
      </c>
      <c r="AB702" s="28">
        <v>0</v>
      </c>
      <c r="AC702" s="28">
        <v>0</v>
      </c>
      <c r="AD702" s="28">
        <v>3830284.8</v>
      </c>
      <c r="AE702" s="28">
        <v>0</v>
      </c>
      <c r="AF702" s="28">
        <v>0</v>
      </c>
      <c r="AG702" s="28">
        <v>0</v>
      </c>
      <c r="AH702" s="28">
        <v>0</v>
      </c>
      <c r="AI702" s="28">
        <v>1997247.9382559999</v>
      </c>
      <c r="AJ702" s="28">
        <v>10478050</v>
      </c>
      <c r="AK702" s="28">
        <v>33312509.1740412</v>
      </c>
      <c r="AL702" s="28">
        <v>0</v>
      </c>
      <c r="AM702" s="28">
        <v>0</v>
      </c>
      <c r="AN702" s="28">
        <v>0</v>
      </c>
      <c r="AO702" s="28">
        <v>0</v>
      </c>
      <c r="AP702" s="28">
        <v>0</v>
      </c>
      <c r="AQ702" s="28">
        <v>61948.669199999997</v>
      </c>
      <c r="AR702" s="28">
        <v>775684.210354732</v>
      </c>
      <c r="AS702" s="28">
        <v>249355.04740499999</v>
      </c>
      <c r="AT702" s="28">
        <v>0</v>
      </c>
      <c r="AU702" s="28">
        <v>0</v>
      </c>
      <c r="AV702" s="28">
        <v>0</v>
      </c>
      <c r="AW702" s="28">
        <v>7.55404549631436E-2</v>
      </c>
      <c r="AX702" s="28">
        <v>0</v>
      </c>
      <c r="AY702" s="28">
        <v>0</v>
      </c>
      <c r="AZ702" s="28">
        <v>0</v>
      </c>
      <c r="BA702" s="28">
        <v>0</v>
      </c>
      <c r="BB702" s="28">
        <v>3.9389503864062203E-2</v>
      </c>
      <c r="BC702" s="28">
        <v>0.20664694806155601</v>
      </c>
      <c r="BD702" s="28">
        <v>0.65698563693513701</v>
      </c>
      <c r="BE702" s="28">
        <v>0</v>
      </c>
      <c r="BF702" s="28">
        <v>0</v>
      </c>
      <c r="BG702" s="28">
        <v>0</v>
      </c>
      <c r="BH702" s="28">
        <v>0</v>
      </c>
      <c r="BI702" s="28">
        <v>0</v>
      </c>
      <c r="BJ702" s="28">
        <v>1.2217448310185999E-3</v>
      </c>
      <c r="BK702" s="28">
        <v>1.5297958563792201E-2</v>
      </c>
      <c r="BL702" s="28">
        <v>4.9177527812892001E-3</v>
      </c>
      <c r="BM702" s="28">
        <v>0</v>
      </c>
      <c r="BN702" s="28">
        <v>4.4642852289615496</v>
      </c>
      <c r="BO702" s="28">
        <v>50705079.839257002</v>
      </c>
    </row>
    <row r="703" spans="1:67" hidden="1" x14ac:dyDescent="0.25">
      <c r="A703" s="28" t="s">
        <v>172</v>
      </c>
      <c r="B703" s="28" t="s">
        <v>382</v>
      </c>
      <c r="C703" s="28">
        <v>2050</v>
      </c>
      <c r="D703" s="28">
        <v>0</v>
      </c>
      <c r="E703" s="28">
        <v>115.37115701843</v>
      </c>
      <c r="F703" s="28">
        <v>42.622144743457099</v>
      </c>
      <c r="G703" s="28">
        <v>169.006813322651</v>
      </c>
      <c r="H703" s="28">
        <v>128.93207244139899</v>
      </c>
      <c r="I703" s="28">
        <v>0</v>
      </c>
      <c r="J703" s="28">
        <v>0</v>
      </c>
      <c r="K703" s="28">
        <v>2942.299</v>
      </c>
      <c r="L703" s="28">
        <v>0</v>
      </c>
      <c r="M703" s="28">
        <v>0</v>
      </c>
      <c r="N703" s="28">
        <v>0</v>
      </c>
      <c r="O703" s="28">
        <v>0</v>
      </c>
      <c r="P703" s="28">
        <v>283</v>
      </c>
      <c r="Q703" s="28">
        <v>9613.4493422519299</v>
      </c>
      <c r="R703" s="28">
        <v>0</v>
      </c>
      <c r="S703" s="28">
        <v>338.2</v>
      </c>
      <c r="T703" s="28">
        <v>578.79999999999995</v>
      </c>
      <c r="U703" s="28">
        <v>770</v>
      </c>
      <c r="V703" s="28">
        <v>0</v>
      </c>
      <c r="W703" s="28">
        <v>15.8</v>
      </c>
      <c r="X703" s="28">
        <v>0</v>
      </c>
      <c r="Y703" s="28">
        <v>1228.5784052504</v>
      </c>
      <c r="Z703" s="28">
        <v>507.72727272727201</v>
      </c>
      <c r="AA703" s="28">
        <v>7598.9557161471803</v>
      </c>
      <c r="AB703" s="28">
        <v>0</v>
      </c>
      <c r="AC703" s="28">
        <v>0</v>
      </c>
      <c r="AD703" s="28">
        <v>5877322.0680959998</v>
      </c>
      <c r="AE703" s="28">
        <v>0</v>
      </c>
      <c r="AF703" s="28">
        <v>0</v>
      </c>
      <c r="AG703" s="28">
        <v>0</v>
      </c>
      <c r="AH703" s="28">
        <v>0</v>
      </c>
      <c r="AI703" s="28">
        <v>1077551.3816879999</v>
      </c>
      <c r="AJ703" s="28">
        <v>0</v>
      </c>
      <c r="AK703" s="28">
        <v>40352581.953587003</v>
      </c>
      <c r="AL703" s="28">
        <v>0</v>
      </c>
      <c r="AM703" s="28">
        <v>0</v>
      </c>
      <c r="AN703" s="28">
        <v>0</v>
      </c>
      <c r="AO703" s="28">
        <v>6150339.88799999</v>
      </c>
      <c r="AP703" s="28">
        <v>0</v>
      </c>
      <c r="AQ703" s="28">
        <v>51261.127679999998</v>
      </c>
      <c r="AR703" s="28">
        <v>3160434.3421185301</v>
      </c>
      <c r="AS703" s="28">
        <v>775738.94510599901</v>
      </c>
      <c r="AT703" s="28">
        <v>15799650.1051808</v>
      </c>
      <c r="AU703" s="28">
        <v>0</v>
      </c>
      <c r="AV703" s="28">
        <v>0</v>
      </c>
      <c r="AW703" s="28">
        <v>8.0242087682103197E-2</v>
      </c>
      <c r="AX703" s="28">
        <v>0</v>
      </c>
      <c r="AY703" s="28">
        <v>0</v>
      </c>
      <c r="AZ703" s="28">
        <v>0</v>
      </c>
      <c r="BA703" s="28">
        <v>0</v>
      </c>
      <c r="BB703" s="28">
        <v>1.47116274128892E-2</v>
      </c>
      <c r="BC703" s="28">
        <v>0</v>
      </c>
      <c r="BD703" s="28">
        <v>0.55092700073316803</v>
      </c>
      <c r="BE703" s="28">
        <v>0</v>
      </c>
      <c r="BF703" s="28">
        <v>0</v>
      </c>
      <c r="BG703" s="28">
        <v>0</v>
      </c>
      <c r="BH703" s="28">
        <v>8.3969553965163396E-2</v>
      </c>
      <c r="BI703" s="28">
        <v>0</v>
      </c>
      <c r="BJ703" s="28">
        <v>6.998595371028E-4</v>
      </c>
      <c r="BK703" s="28">
        <v>4.3148877440361402E-2</v>
      </c>
      <c r="BL703" s="28">
        <v>1.0591033081122799E-2</v>
      </c>
      <c r="BM703" s="28">
        <v>0.21570996014808899</v>
      </c>
      <c r="BN703" s="28">
        <v>5.8816476163328604</v>
      </c>
      <c r="BO703" s="28">
        <v>73244879.811456397</v>
      </c>
    </row>
    <row r="704" spans="1:67" hidden="1" x14ac:dyDescent="0.25">
      <c r="A704" s="28" t="s">
        <v>174</v>
      </c>
      <c r="B704" s="28" t="s">
        <v>382</v>
      </c>
      <c r="C704" s="28">
        <v>2050</v>
      </c>
      <c r="D704" s="28">
        <v>0</v>
      </c>
      <c r="E704" s="28">
        <v>0</v>
      </c>
      <c r="F704" s="28">
        <v>33.965951198884397</v>
      </c>
      <c r="G704" s="28">
        <v>396.283948348264</v>
      </c>
      <c r="H704" s="28">
        <v>17.879348139013199</v>
      </c>
      <c r="I704" s="28">
        <v>0</v>
      </c>
      <c r="J704" s="28">
        <v>82.7</v>
      </c>
      <c r="K704" s="28">
        <v>0</v>
      </c>
      <c r="L704" s="28">
        <v>0</v>
      </c>
      <c r="M704" s="28">
        <v>0</v>
      </c>
      <c r="N704" s="28">
        <v>0</v>
      </c>
      <c r="O704" s="28">
        <v>0</v>
      </c>
      <c r="P704" s="28">
        <v>493</v>
      </c>
      <c r="Q704" s="28">
        <v>2125.2505881538</v>
      </c>
      <c r="R704" s="28">
        <v>0</v>
      </c>
      <c r="S704" s="28">
        <v>1258</v>
      </c>
      <c r="T704" s="28">
        <v>1007.76147075568</v>
      </c>
      <c r="U704" s="28">
        <v>1250.4000000000001</v>
      </c>
      <c r="V704" s="28">
        <v>0</v>
      </c>
      <c r="W704" s="28">
        <v>1.5</v>
      </c>
      <c r="X704" s="28">
        <v>0</v>
      </c>
      <c r="Y704" s="28">
        <v>837.951542498138</v>
      </c>
      <c r="Z704" s="28">
        <v>361.54545454545502</v>
      </c>
      <c r="AA704" s="28">
        <v>7.9104621658156198</v>
      </c>
      <c r="AB704" s="28">
        <v>0</v>
      </c>
      <c r="AC704" s="28">
        <v>0</v>
      </c>
      <c r="AD704" s="28">
        <v>0</v>
      </c>
      <c r="AE704" s="28">
        <v>0</v>
      </c>
      <c r="AF704" s="28">
        <v>0</v>
      </c>
      <c r="AG704" s="28">
        <v>0</v>
      </c>
      <c r="AH704" s="28">
        <v>0</v>
      </c>
      <c r="AI704" s="28">
        <v>1425701.0457599999</v>
      </c>
      <c r="AJ704" s="28">
        <v>0</v>
      </c>
      <c r="AK704" s="28">
        <v>8198256.6205483098</v>
      </c>
      <c r="AL704" s="28">
        <v>0</v>
      </c>
      <c r="AM704" s="28">
        <v>0</v>
      </c>
      <c r="AN704" s="28">
        <v>18835.432009614</v>
      </c>
      <c r="AO704" s="28">
        <v>9987512.9817600008</v>
      </c>
      <c r="AP704" s="28">
        <v>0</v>
      </c>
      <c r="AQ704" s="28">
        <v>6865.3296</v>
      </c>
      <c r="AR704" s="28">
        <v>1882673.82647081</v>
      </c>
      <c r="AS704" s="28">
        <v>491017.89891500003</v>
      </c>
      <c r="AT704" s="28">
        <v>17359.276303417599</v>
      </c>
      <c r="AU704" s="28">
        <v>0</v>
      </c>
      <c r="AV704" s="28">
        <v>0</v>
      </c>
      <c r="AW704" s="28">
        <v>0</v>
      </c>
      <c r="AX704" s="28">
        <v>0</v>
      </c>
      <c r="AY704" s="28">
        <v>0</v>
      </c>
      <c r="AZ704" s="28">
        <v>0</v>
      </c>
      <c r="BA704" s="28">
        <v>0</v>
      </c>
      <c r="BB704" s="28">
        <v>6.4721565777558998E-2</v>
      </c>
      <c r="BC704" s="28">
        <v>0</v>
      </c>
      <c r="BD704" s="28">
        <v>0.37217059404293001</v>
      </c>
      <c r="BE704" s="28">
        <v>0</v>
      </c>
      <c r="BF704" s="28">
        <v>0</v>
      </c>
      <c r="BG704" s="28">
        <v>8.5505909908979998E-4</v>
      </c>
      <c r="BH704" s="28">
        <v>0.453396229402794</v>
      </c>
      <c r="BI704" s="28">
        <v>0</v>
      </c>
      <c r="BJ704" s="28">
        <v>3.1166062661759999E-4</v>
      </c>
      <c r="BK704" s="28">
        <v>8.5466443515628501E-2</v>
      </c>
      <c r="BL704" s="28">
        <v>2.22904004574432E-2</v>
      </c>
      <c r="BM704" s="28">
        <v>7.8804707793660004E-4</v>
      </c>
      <c r="BN704" s="28">
        <v>1.1169411181701099E-2</v>
      </c>
      <c r="BO704" s="28">
        <v>22028222.4113671</v>
      </c>
    </row>
    <row r="705" spans="1:67" hidden="1" x14ac:dyDescent="0.25">
      <c r="A705" s="28" t="s">
        <v>175</v>
      </c>
      <c r="B705" s="28" t="s">
        <v>382</v>
      </c>
      <c r="C705" s="28">
        <v>2050</v>
      </c>
      <c r="D705" s="28">
        <v>0</v>
      </c>
      <c r="E705" s="28">
        <v>764.00112562321897</v>
      </c>
      <c r="F705" s="28">
        <v>939.07771319742199</v>
      </c>
      <c r="G705" s="28">
        <v>0</v>
      </c>
      <c r="H705" s="28">
        <v>0</v>
      </c>
      <c r="I705" s="28">
        <v>0</v>
      </c>
      <c r="J705" s="28">
        <v>0</v>
      </c>
      <c r="K705" s="28">
        <v>0</v>
      </c>
      <c r="L705" s="28">
        <v>0</v>
      </c>
      <c r="M705" s="28">
        <v>0</v>
      </c>
      <c r="N705" s="28">
        <v>0</v>
      </c>
      <c r="O705" s="28">
        <v>0</v>
      </c>
      <c r="P705" s="28">
        <v>4</v>
      </c>
      <c r="Q705" s="28">
        <v>556.29250000000002</v>
      </c>
      <c r="R705" s="28">
        <v>0</v>
      </c>
      <c r="S705" s="28">
        <v>7813</v>
      </c>
      <c r="T705" s="28">
        <v>1613.5</v>
      </c>
      <c r="U705" s="28">
        <v>3467.1</v>
      </c>
      <c r="V705" s="28">
        <v>7500</v>
      </c>
      <c r="W705" s="28">
        <v>208.3</v>
      </c>
      <c r="X705" s="28">
        <v>420</v>
      </c>
      <c r="Y705" s="28">
        <v>456.801786429782</v>
      </c>
      <c r="Z705" s="28">
        <v>4387.6363636363503</v>
      </c>
      <c r="AA705" s="28">
        <v>2066.1121210031001</v>
      </c>
      <c r="AB705" s="28">
        <v>0</v>
      </c>
      <c r="AC705" s="28">
        <v>0</v>
      </c>
      <c r="AD705" s="28">
        <v>0</v>
      </c>
      <c r="AE705" s="28">
        <v>0</v>
      </c>
      <c r="AF705" s="28">
        <v>0</v>
      </c>
      <c r="AG705" s="28">
        <v>0</v>
      </c>
      <c r="AH705" s="28">
        <v>0</v>
      </c>
      <c r="AI705" s="28">
        <v>23489.253120000001</v>
      </c>
      <c r="AJ705" s="28">
        <v>0</v>
      </c>
      <c r="AK705" s="28">
        <v>1616144.21889208</v>
      </c>
      <c r="AL705" s="28">
        <v>0</v>
      </c>
      <c r="AM705" s="28">
        <v>29449841.3133539</v>
      </c>
      <c r="AN705" s="28">
        <v>587189.392909099</v>
      </c>
      <c r="AO705" s="28">
        <v>27693303.15024</v>
      </c>
      <c r="AP705" s="28">
        <v>26259537.958512999</v>
      </c>
      <c r="AQ705" s="28">
        <v>189303.00756</v>
      </c>
      <c r="AR705" s="28">
        <v>1031106.6698528799</v>
      </c>
      <c r="AS705" s="28">
        <v>6146261.8527600002</v>
      </c>
      <c r="AT705" s="28">
        <v>3479976.8412691699</v>
      </c>
      <c r="AU705" s="28">
        <v>0</v>
      </c>
      <c r="AV705" s="28">
        <v>0</v>
      </c>
      <c r="AW705" s="28">
        <v>0</v>
      </c>
      <c r="AX705" s="28">
        <v>0</v>
      </c>
      <c r="AY705" s="28">
        <v>0</v>
      </c>
      <c r="AZ705" s="28">
        <v>0</v>
      </c>
      <c r="BA705" s="28">
        <v>0</v>
      </c>
      <c r="BB705" s="28">
        <v>2.434721143957E-4</v>
      </c>
      <c r="BC705" s="28">
        <v>0</v>
      </c>
      <c r="BD705" s="28">
        <v>1.6751748049712901E-2</v>
      </c>
      <c r="BE705" s="28">
        <v>0</v>
      </c>
      <c r="BF705" s="28">
        <v>0.30525513504204999</v>
      </c>
      <c r="BG705" s="28">
        <v>6.0863681919552E-3</v>
      </c>
      <c r="BH705" s="28">
        <v>0.28704816786410697</v>
      </c>
      <c r="BI705" s="28">
        <v>0.27218682506221098</v>
      </c>
      <c r="BJ705" s="28">
        <v>1.9621740749547001E-3</v>
      </c>
      <c r="BK705" s="28">
        <v>1.06876842696594E-2</v>
      </c>
      <c r="BL705" s="28">
        <v>6.3707575599645405E-2</v>
      </c>
      <c r="BM705" s="28">
        <v>3.60708497313071E-2</v>
      </c>
      <c r="BN705" s="28">
        <v>11.416738509296</v>
      </c>
      <c r="BO705" s="28">
        <v>96476153.658470199</v>
      </c>
    </row>
    <row r="706" spans="1:67" hidden="1" x14ac:dyDescent="0.25">
      <c r="A706" s="28" t="s">
        <v>176</v>
      </c>
      <c r="B706" s="28" t="s">
        <v>382</v>
      </c>
      <c r="C706" s="28">
        <v>2050</v>
      </c>
      <c r="D706" s="28">
        <v>0</v>
      </c>
      <c r="E706" s="28">
        <v>0.35699999999999998</v>
      </c>
      <c r="F706" s="28">
        <v>0</v>
      </c>
      <c r="G706" s="28">
        <v>520.45361377786003</v>
      </c>
      <c r="H706" s="28">
        <v>308.36334438639102</v>
      </c>
      <c r="I706" s="28">
        <v>0</v>
      </c>
      <c r="J706" s="28">
        <v>0</v>
      </c>
      <c r="K706" s="28">
        <v>0</v>
      </c>
      <c r="L706" s="28">
        <v>0</v>
      </c>
      <c r="M706" s="28">
        <v>0</v>
      </c>
      <c r="N706" s="28">
        <v>0</v>
      </c>
      <c r="O706" s="28">
        <v>0</v>
      </c>
      <c r="P706" s="28">
        <v>80</v>
      </c>
      <c r="Q706" s="28">
        <v>6796.6235357543801</v>
      </c>
      <c r="R706" s="28">
        <v>0</v>
      </c>
      <c r="S706" s="28">
        <v>2005.07871447924</v>
      </c>
      <c r="T706" s="28">
        <v>2449.21367820662</v>
      </c>
      <c r="U706" s="28">
        <v>0</v>
      </c>
      <c r="V706" s="28">
        <v>0</v>
      </c>
      <c r="W706" s="28">
        <v>20.2</v>
      </c>
      <c r="X706" s="28">
        <v>0</v>
      </c>
      <c r="Y706" s="28">
        <v>4.3421073046892502</v>
      </c>
      <c r="Z706" s="28">
        <v>956.81818181818198</v>
      </c>
      <c r="AA706" s="28">
        <v>1697.7051198183301</v>
      </c>
      <c r="AB706" s="28">
        <v>0</v>
      </c>
      <c r="AC706" s="28">
        <v>0</v>
      </c>
      <c r="AD706" s="28">
        <v>0</v>
      </c>
      <c r="AE706" s="28">
        <v>0</v>
      </c>
      <c r="AF706" s="28">
        <v>0</v>
      </c>
      <c r="AG706" s="28">
        <v>0</v>
      </c>
      <c r="AH706" s="28">
        <v>0</v>
      </c>
      <c r="AI706" s="28">
        <v>202357.93919999999</v>
      </c>
      <c r="AJ706" s="28">
        <v>0</v>
      </c>
      <c r="AK706" s="28">
        <v>27848208.5172325</v>
      </c>
      <c r="AL706" s="28">
        <v>0</v>
      </c>
      <c r="AM706" s="28">
        <v>3931897.5236619199</v>
      </c>
      <c r="AN706" s="28">
        <v>3354600.8699449599</v>
      </c>
      <c r="AO706" s="28">
        <v>0</v>
      </c>
      <c r="AP706" s="28">
        <v>0</v>
      </c>
      <c r="AQ706" s="28">
        <v>130978.82828</v>
      </c>
      <c r="AR706" s="28">
        <v>8429.7656272967197</v>
      </c>
      <c r="AS706" s="28">
        <v>1847070.7884120001</v>
      </c>
      <c r="AT706" s="28">
        <v>4966507.4317435101</v>
      </c>
      <c r="AU706" s="28">
        <v>0</v>
      </c>
      <c r="AV706" s="28">
        <v>0</v>
      </c>
      <c r="AW706" s="28">
        <v>0</v>
      </c>
      <c r="AX706" s="28">
        <v>0</v>
      </c>
      <c r="AY706" s="28">
        <v>0</v>
      </c>
      <c r="AZ706" s="28">
        <v>0</v>
      </c>
      <c r="BA706" s="28">
        <v>0</v>
      </c>
      <c r="BB706" s="28">
        <v>4.7850009928402997E-3</v>
      </c>
      <c r="BC706" s="28">
        <v>0</v>
      </c>
      <c r="BD706" s="28">
        <v>0.65850495379913099</v>
      </c>
      <c r="BE706" s="28">
        <v>0</v>
      </c>
      <c r="BF706" s="28">
        <v>9.2974526370690105E-2</v>
      </c>
      <c r="BG706" s="28">
        <v>7.9323640855054806E-2</v>
      </c>
      <c r="BH706" s="28">
        <v>0</v>
      </c>
      <c r="BI706" s="28">
        <v>0</v>
      </c>
      <c r="BJ706" s="28">
        <v>3.0971546055400001E-3</v>
      </c>
      <c r="BK706" s="28">
        <v>1.9933211938940001E-4</v>
      </c>
      <c r="BL706" s="28">
        <v>4.3676248094534201E-2</v>
      </c>
      <c r="BM706" s="28">
        <v>0.117439143162819</v>
      </c>
      <c r="BN706" s="28">
        <v>3.48028411675174</v>
      </c>
      <c r="BO706" s="28">
        <v>42290051.664102197</v>
      </c>
    </row>
    <row r="707" spans="1:67" hidden="1" x14ac:dyDescent="0.25">
      <c r="A707" s="28" t="s">
        <v>173</v>
      </c>
      <c r="B707" s="28" t="s">
        <v>382</v>
      </c>
      <c r="C707" s="28">
        <v>2050</v>
      </c>
      <c r="D707" s="28">
        <v>0</v>
      </c>
      <c r="E707" s="28">
        <v>55.8095091997426</v>
      </c>
      <c r="F707" s="28">
        <v>572.90163129940402</v>
      </c>
      <c r="G707" s="28">
        <v>1246.54882107348</v>
      </c>
      <c r="H707" s="28">
        <v>293.27402775867699</v>
      </c>
      <c r="I707" s="28">
        <v>0</v>
      </c>
      <c r="J707" s="28">
        <v>0</v>
      </c>
      <c r="K707" s="28">
        <v>218.4</v>
      </c>
      <c r="L707" s="28">
        <v>0</v>
      </c>
      <c r="M707" s="28">
        <v>0</v>
      </c>
      <c r="N707" s="28">
        <v>415</v>
      </c>
      <c r="O707" s="28">
        <v>0</v>
      </c>
      <c r="P707" s="28">
        <v>831</v>
      </c>
      <c r="Q707" s="28">
        <v>4364.7440238358404</v>
      </c>
      <c r="R707" s="28">
        <v>0</v>
      </c>
      <c r="S707" s="28">
        <v>8543.3539277884593</v>
      </c>
      <c r="T707" s="28">
        <v>801.582475421705</v>
      </c>
      <c r="U707" s="28">
        <v>0</v>
      </c>
      <c r="V707" s="28">
        <v>0</v>
      </c>
      <c r="W707" s="28">
        <v>9.8000000000000007</v>
      </c>
      <c r="X707" s="28">
        <v>0</v>
      </c>
      <c r="Y707" s="28">
        <v>1920.4602154377001</v>
      </c>
      <c r="Z707" s="28">
        <v>1297.6363636363601</v>
      </c>
      <c r="AA707" s="28">
        <v>3485.0999036329599</v>
      </c>
      <c r="AB707" s="28">
        <v>0</v>
      </c>
      <c r="AC707" s="28">
        <v>0</v>
      </c>
      <c r="AD707" s="28">
        <v>1446490.176768</v>
      </c>
      <c r="AE707" s="28">
        <v>0</v>
      </c>
      <c r="AF707" s="28">
        <v>0</v>
      </c>
      <c r="AG707" s="28">
        <v>2748478.98</v>
      </c>
      <c r="AH707" s="28">
        <v>0</v>
      </c>
      <c r="AI707" s="28">
        <v>2177984.91756</v>
      </c>
      <c r="AJ707" s="28">
        <v>0</v>
      </c>
      <c r="AK707" s="28">
        <v>14815124.384584101</v>
      </c>
      <c r="AL707" s="28">
        <v>0</v>
      </c>
      <c r="AM707" s="28">
        <v>26715327.7887161</v>
      </c>
      <c r="AN707" s="28">
        <v>236111.62971388499</v>
      </c>
      <c r="AO707" s="28">
        <v>0</v>
      </c>
      <c r="AP707" s="28">
        <v>0</v>
      </c>
      <c r="AQ707" s="28">
        <v>44853.486720000001</v>
      </c>
      <c r="AR707" s="28">
        <v>6140804.2062246799</v>
      </c>
      <c r="AS707" s="28">
        <v>2506860.2795079998</v>
      </c>
      <c r="AT707" s="28">
        <v>9118404.7306083497</v>
      </c>
      <c r="AU707" s="28">
        <v>0</v>
      </c>
      <c r="AV707" s="28">
        <v>0</v>
      </c>
      <c r="AW707" s="28">
        <v>2.1932987316506398E-2</v>
      </c>
      <c r="AX707" s="28">
        <v>0</v>
      </c>
      <c r="AY707" s="28">
        <v>0</v>
      </c>
      <c r="AZ707" s="28">
        <v>4.1674914614849297E-2</v>
      </c>
      <c r="BA707" s="28">
        <v>0</v>
      </c>
      <c r="BB707" s="28">
        <v>3.3024569637328097E-2</v>
      </c>
      <c r="BC707" s="28">
        <v>0</v>
      </c>
      <c r="BD707" s="28">
        <v>0.224640264025565</v>
      </c>
      <c r="BE707" s="28">
        <v>0</v>
      </c>
      <c r="BF707" s="28">
        <v>0.405081869864785</v>
      </c>
      <c r="BG707" s="28">
        <v>3.5801372611913001E-3</v>
      </c>
      <c r="BH707" s="28">
        <v>0</v>
      </c>
      <c r="BI707" s="28">
        <v>0</v>
      </c>
      <c r="BJ707" s="28">
        <v>6.8010897766960002E-4</v>
      </c>
      <c r="BK707" s="28">
        <v>9.31124061064936E-2</v>
      </c>
      <c r="BL707" s="28">
        <v>3.8011274184768601E-2</v>
      </c>
      <c r="BM707" s="28">
        <v>0.13826146801084099</v>
      </c>
      <c r="BN707" s="28">
        <v>11.470355894807399</v>
      </c>
      <c r="BO707" s="28">
        <v>65950440.580403201</v>
      </c>
    </row>
    <row r="708" spans="1:67" hidden="1" x14ac:dyDescent="0.25">
      <c r="A708" s="28" t="s">
        <v>177</v>
      </c>
      <c r="B708" s="28" t="s">
        <v>382</v>
      </c>
      <c r="C708" s="28">
        <v>2050</v>
      </c>
      <c r="D708" s="28">
        <v>0</v>
      </c>
      <c r="E708" s="28">
        <v>201.13</v>
      </c>
      <c r="F708" s="28">
        <v>1703.0439280558001</v>
      </c>
      <c r="G708" s="28">
        <v>2108.50123617382</v>
      </c>
      <c r="H708" s="28">
        <v>1187.5902180937601</v>
      </c>
      <c r="I708" s="28">
        <v>0</v>
      </c>
      <c r="J708" s="28">
        <v>19</v>
      </c>
      <c r="K708" s="28">
        <v>0</v>
      </c>
      <c r="L708" s="28">
        <v>0</v>
      </c>
      <c r="M708" s="28">
        <v>0</v>
      </c>
      <c r="N708" s="28">
        <v>0</v>
      </c>
      <c r="O708" s="28">
        <v>0</v>
      </c>
      <c r="P708" s="28">
        <v>4596.92</v>
      </c>
      <c r="Q708" s="28">
        <v>10387.2106162409</v>
      </c>
      <c r="R708" s="28">
        <v>0</v>
      </c>
      <c r="S708" s="28">
        <v>11423.0154716124</v>
      </c>
      <c r="T708" s="28">
        <v>9634.8930127731492</v>
      </c>
      <c r="U708" s="28">
        <v>2140.3000000000002</v>
      </c>
      <c r="V708" s="28">
        <v>9000</v>
      </c>
      <c r="W708" s="28">
        <v>1003</v>
      </c>
      <c r="X708" s="28">
        <v>1431.3</v>
      </c>
      <c r="Y708" s="28">
        <v>5.0016491449049703</v>
      </c>
      <c r="Z708" s="28">
        <v>6226.9090909090801</v>
      </c>
      <c r="AA708" s="28">
        <v>9776.4708090918593</v>
      </c>
      <c r="AB708" s="28">
        <v>0</v>
      </c>
      <c r="AC708" s="28">
        <v>9986.4</v>
      </c>
      <c r="AD708" s="28">
        <v>0</v>
      </c>
      <c r="AE708" s="28">
        <v>0</v>
      </c>
      <c r="AF708" s="28">
        <v>0</v>
      </c>
      <c r="AG708" s="28">
        <v>0</v>
      </c>
      <c r="AH708" s="28">
        <v>0</v>
      </c>
      <c r="AI708" s="28">
        <v>27166280.556883201</v>
      </c>
      <c r="AJ708" s="28">
        <v>12679481.59224</v>
      </c>
      <c r="AK708" s="28">
        <v>38759530.0054003</v>
      </c>
      <c r="AL708" s="28">
        <v>0</v>
      </c>
      <c r="AM708" s="28">
        <v>31582043.9373376</v>
      </c>
      <c r="AN708" s="28">
        <v>5064099.7675135704</v>
      </c>
      <c r="AO708" s="28">
        <v>17095548.652320001</v>
      </c>
      <c r="AP708" s="28">
        <v>34230114.297841497</v>
      </c>
      <c r="AQ708" s="28">
        <v>971197.78943999996</v>
      </c>
      <c r="AR708" s="28">
        <v>317.84660203205101</v>
      </c>
      <c r="AS708" s="28">
        <v>8337668.4940509899</v>
      </c>
      <c r="AT708" s="28">
        <v>19593892.549340598</v>
      </c>
      <c r="AU708" s="28">
        <v>0</v>
      </c>
      <c r="AV708" s="29">
        <v>5.1083900609135701E-5</v>
      </c>
      <c r="AW708" s="28">
        <v>0</v>
      </c>
      <c r="AX708" s="28">
        <v>0</v>
      </c>
      <c r="AY708" s="28">
        <v>0</v>
      </c>
      <c r="AZ708" s="28">
        <v>0</v>
      </c>
      <c r="BA708" s="28">
        <v>0</v>
      </c>
      <c r="BB708" s="28">
        <v>0.13896494992066299</v>
      </c>
      <c r="BC708" s="28">
        <v>6.4859947271624793E-2</v>
      </c>
      <c r="BD708" s="28">
        <v>0.19826844292765</v>
      </c>
      <c r="BE708" s="28">
        <v>0</v>
      </c>
      <c r="BF708" s="28">
        <v>0.16155311158458599</v>
      </c>
      <c r="BG708" s="28">
        <v>2.5904627212850501E-2</v>
      </c>
      <c r="BH708" s="28">
        <v>8.7449662362188402E-2</v>
      </c>
      <c r="BI708" s="28">
        <v>0.17509891018087501</v>
      </c>
      <c r="BJ708" s="28">
        <v>4.9680136332977999E-3</v>
      </c>
      <c r="BK708" s="29">
        <v>1.6258956407871501E-6</v>
      </c>
      <c r="BL708" s="28">
        <v>4.2650066957264199E-2</v>
      </c>
      <c r="BM708" s="28">
        <v>0.10022955815274801</v>
      </c>
      <c r="BN708" s="28">
        <v>14.740613388623901</v>
      </c>
      <c r="BO708" s="28">
        <v>195490161.88896999</v>
      </c>
    </row>
    <row r="709" spans="1:67" hidden="1" x14ac:dyDescent="0.25">
      <c r="A709" s="28" t="s">
        <v>180</v>
      </c>
      <c r="B709" s="28" t="s">
        <v>382</v>
      </c>
      <c r="C709" s="28">
        <v>2050</v>
      </c>
      <c r="D709" s="28">
        <v>0</v>
      </c>
      <c r="E709" s="28">
        <v>23.796600000000002</v>
      </c>
      <c r="F709" s="28">
        <v>1956.8144669527401</v>
      </c>
      <c r="G709" s="28">
        <v>3001.5438353341401</v>
      </c>
      <c r="H709" s="28">
        <v>0</v>
      </c>
      <c r="I709" s="28">
        <v>0</v>
      </c>
      <c r="J709" s="28">
        <v>2.4</v>
      </c>
      <c r="K709" s="28">
        <v>637.5</v>
      </c>
      <c r="L709" s="28">
        <v>0</v>
      </c>
      <c r="M709" s="28">
        <v>0</v>
      </c>
      <c r="N709" s="28">
        <v>0</v>
      </c>
      <c r="O709" s="28">
        <v>0</v>
      </c>
      <c r="P709" s="28">
        <v>102</v>
      </c>
      <c r="Q709" s="28">
        <v>99</v>
      </c>
      <c r="R709" s="28">
        <v>0</v>
      </c>
      <c r="S709" s="28">
        <v>25993.315069774901</v>
      </c>
      <c r="T709" s="28">
        <v>6080.0392020477502</v>
      </c>
      <c r="U709" s="28">
        <v>2134</v>
      </c>
      <c r="V709" s="28">
        <v>21</v>
      </c>
      <c r="W709" s="28">
        <v>230.7</v>
      </c>
      <c r="X709" s="28">
        <v>0</v>
      </c>
      <c r="Y709" s="28">
        <v>996.06659584330998</v>
      </c>
      <c r="Z709" s="28">
        <v>4801.0909090908999</v>
      </c>
      <c r="AA709" s="28">
        <v>11977.0855240073</v>
      </c>
      <c r="AB709" s="28">
        <v>0</v>
      </c>
      <c r="AC709" s="28">
        <v>101.250000000002</v>
      </c>
      <c r="AD709" s="28">
        <v>4150780.7392000002</v>
      </c>
      <c r="AE709" s="28">
        <v>0</v>
      </c>
      <c r="AF709" s="28">
        <v>0</v>
      </c>
      <c r="AG709" s="28">
        <v>0</v>
      </c>
      <c r="AH709" s="28">
        <v>0</v>
      </c>
      <c r="AI709" s="28">
        <v>470859.08591999998</v>
      </c>
      <c r="AJ709" s="28">
        <v>0</v>
      </c>
      <c r="AK709" s="28">
        <v>304492.38105567603</v>
      </c>
      <c r="AL709" s="28">
        <v>0</v>
      </c>
      <c r="AM709" s="28">
        <v>167453137.385214</v>
      </c>
      <c r="AN709" s="28">
        <v>1194891.7255307699</v>
      </c>
      <c r="AO709" s="28">
        <v>17045227.689599998</v>
      </c>
      <c r="AP709" s="28">
        <v>74473.039525132204</v>
      </c>
      <c r="AQ709" s="28">
        <v>502369.54272000003</v>
      </c>
      <c r="AR709" s="28">
        <v>2398448.7439962998</v>
      </c>
      <c r="AS709" s="28">
        <v>6347897.1038260004</v>
      </c>
      <c r="AT709" s="28">
        <v>23554199.483063601</v>
      </c>
      <c r="AU709" s="28">
        <v>0</v>
      </c>
      <c r="AV709" s="29">
        <v>4.5302646206603999E-7</v>
      </c>
      <c r="AW709" s="28">
        <v>1.8571985314484899E-2</v>
      </c>
      <c r="AX709" s="28">
        <v>0</v>
      </c>
      <c r="AY709" s="28">
        <v>0</v>
      </c>
      <c r="AZ709" s="28">
        <v>0</v>
      </c>
      <c r="BA709" s="28">
        <v>0</v>
      </c>
      <c r="BB709" s="28">
        <v>2.1067814896392999E-3</v>
      </c>
      <c r="BC709" s="28">
        <v>0</v>
      </c>
      <c r="BD709" s="28">
        <v>1.3624010480564001E-3</v>
      </c>
      <c r="BE709" s="28">
        <v>0</v>
      </c>
      <c r="BF709" s="28">
        <v>0.74924150510104204</v>
      </c>
      <c r="BG709" s="28">
        <v>5.3463463799425003E-3</v>
      </c>
      <c r="BH709" s="28">
        <v>7.6266066126710497E-2</v>
      </c>
      <c r="BI709" s="28">
        <v>3.3321735916410001E-4</v>
      </c>
      <c r="BJ709" s="28">
        <v>2.2477698428460999E-3</v>
      </c>
      <c r="BK709" s="28">
        <v>1.07314641870554E-2</v>
      </c>
      <c r="BL709" s="28">
        <v>2.8402620903757999E-2</v>
      </c>
      <c r="BM709" s="28">
        <v>0.105389389220838</v>
      </c>
      <c r="BN709" s="28">
        <v>64.7432402658646</v>
      </c>
      <c r="BO709" s="28">
        <v>223496878.169651</v>
      </c>
    </row>
    <row r="710" spans="1:67" hidden="1" x14ac:dyDescent="0.25">
      <c r="A710" s="28" t="s">
        <v>181</v>
      </c>
      <c r="B710" s="28" t="s">
        <v>382</v>
      </c>
      <c r="C710" s="28">
        <v>2050</v>
      </c>
      <c r="D710" s="28">
        <v>0</v>
      </c>
      <c r="E710" s="28">
        <v>44.939530432161597</v>
      </c>
      <c r="F710" s="28">
        <v>89.672471793287201</v>
      </c>
      <c r="G710" s="28">
        <v>1806.85520315746</v>
      </c>
      <c r="H710" s="28">
        <v>90.091037357001198</v>
      </c>
      <c r="I710" s="28">
        <v>0</v>
      </c>
      <c r="J710" s="28">
        <v>0</v>
      </c>
      <c r="K710" s="28">
        <v>2466</v>
      </c>
      <c r="L710" s="28">
        <v>0</v>
      </c>
      <c r="M710" s="28">
        <v>0</v>
      </c>
      <c r="N710" s="28">
        <v>0</v>
      </c>
      <c r="O710" s="28">
        <v>0</v>
      </c>
      <c r="P710" s="28">
        <v>856</v>
      </c>
      <c r="Q710" s="28">
        <v>30311.186468448999</v>
      </c>
      <c r="R710" s="28">
        <v>0</v>
      </c>
      <c r="S710" s="28">
        <v>6503</v>
      </c>
      <c r="T710" s="28">
        <v>1514.7</v>
      </c>
      <c r="U710" s="28">
        <v>0</v>
      </c>
      <c r="V710" s="28">
        <v>0</v>
      </c>
      <c r="W710" s="28">
        <v>471.2</v>
      </c>
      <c r="X710" s="28">
        <v>258</v>
      </c>
      <c r="Y710" s="28">
        <v>10075.2824953934</v>
      </c>
      <c r="Z710" s="28">
        <v>2250.54545454545</v>
      </c>
      <c r="AA710" s="28">
        <v>7073.9265374959996</v>
      </c>
      <c r="AB710" s="28">
        <v>0</v>
      </c>
      <c r="AC710" s="28">
        <v>0</v>
      </c>
      <c r="AD710" s="28">
        <v>4678162.5789870303</v>
      </c>
      <c r="AE710" s="28">
        <v>0</v>
      </c>
      <c r="AF710" s="28">
        <v>0</v>
      </c>
      <c r="AG710" s="28">
        <v>0</v>
      </c>
      <c r="AH710" s="28">
        <v>0</v>
      </c>
      <c r="AI710" s="28">
        <v>2256955.147872</v>
      </c>
      <c r="AJ710" s="28">
        <v>0</v>
      </c>
      <c r="AK710" s="28">
        <v>129626067.09336901</v>
      </c>
      <c r="AL710" s="28">
        <v>0</v>
      </c>
      <c r="AM710" s="28">
        <v>1852653.0220283801</v>
      </c>
      <c r="AN710" s="28">
        <v>32741.881449671298</v>
      </c>
      <c r="AO710" s="28">
        <v>0</v>
      </c>
      <c r="AP710" s="28">
        <v>0</v>
      </c>
      <c r="AQ710" s="28">
        <v>223926.61108</v>
      </c>
      <c r="AR710" s="28">
        <v>28512762.318452802</v>
      </c>
      <c r="AS710" s="28">
        <v>3567426.1078079999</v>
      </c>
      <c r="AT710" s="28">
        <v>16512289.637044201</v>
      </c>
      <c r="AU710" s="28">
        <v>0</v>
      </c>
      <c r="AV710" s="28">
        <v>0</v>
      </c>
      <c r="AW710" s="28">
        <v>2.4981779469251598E-2</v>
      </c>
      <c r="AX710" s="28">
        <v>0</v>
      </c>
      <c r="AY710" s="28">
        <v>0</v>
      </c>
      <c r="AZ710" s="28">
        <v>0</v>
      </c>
      <c r="BA710" s="28">
        <v>0</v>
      </c>
      <c r="BB710" s="28">
        <v>1.20523292690565E-2</v>
      </c>
      <c r="BC710" s="28">
        <v>0</v>
      </c>
      <c r="BD710" s="28">
        <v>0.69221404064459802</v>
      </c>
      <c r="BE710" s="28">
        <v>0</v>
      </c>
      <c r="BF710" s="28">
        <v>9.8933220998440007E-3</v>
      </c>
      <c r="BG710" s="28">
        <v>1.7484438558369999E-4</v>
      </c>
      <c r="BH710" s="28">
        <v>0</v>
      </c>
      <c r="BI710" s="28">
        <v>0</v>
      </c>
      <c r="BJ710" s="28">
        <v>1.195786833152E-3</v>
      </c>
      <c r="BK710" s="28">
        <v>0.152260535685147</v>
      </c>
      <c r="BL710" s="28">
        <v>1.9050353807371901E-2</v>
      </c>
      <c r="BM710" s="28">
        <v>8.8177007805993898E-2</v>
      </c>
      <c r="BN710" s="28">
        <v>6.0165925689463799</v>
      </c>
      <c r="BO710" s="28">
        <v>187262984.39809099</v>
      </c>
    </row>
    <row r="711" spans="1:67" hidden="1" x14ac:dyDescent="0.25">
      <c r="A711" s="28" t="s">
        <v>182</v>
      </c>
      <c r="B711" s="28" t="s">
        <v>382</v>
      </c>
      <c r="C711" s="28">
        <v>2050</v>
      </c>
      <c r="D711" s="28">
        <v>0</v>
      </c>
      <c r="E711" s="28">
        <v>0</v>
      </c>
      <c r="F711" s="28">
        <v>351.83423472599497</v>
      </c>
      <c r="G711" s="28">
        <v>85.074027025510205</v>
      </c>
      <c r="H711" s="28">
        <v>102.10626287754801</v>
      </c>
      <c r="I711" s="28">
        <v>0</v>
      </c>
      <c r="J711" s="28">
        <v>21.4</v>
      </c>
      <c r="K711" s="28">
        <v>0</v>
      </c>
      <c r="L711" s="28">
        <v>0</v>
      </c>
      <c r="M711" s="28">
        <v>0</v>
      </c>
      <c r="N711" s="28">
        <v>0</v>
      </c>
      <c r="O711" s="28">
        <v>0</v>
      </c>
      <c r="P711" s="28">
        <v>6948.3459999999995</v>
      </c>
      <c r="Q711" s="28">
        <v>1769.09100543354</v>
      </c>
      <c r="R711" s="28">
        <v>0</v>
      </c>
      <c r="S711" s="28">
        <v>2888.5</v>
      </c>
      <c r="T711" s="28">
        <v>753</v>
      </c>
      <c r="U711" s="28">
        <v>0</v>
      </c>
      <c r="V711" s="28">
        <v>0</v>
      </c>
      <c r="W711" s="28">
        <v>27.2</v>
      </c>
      <c r="X711" s="28">
        <v>31.914018945791199</v>
      </c>
      <c r="Y711" s="28">
        <v>242.187063581524</v>
      </c>
      <c r="Z711" s="28">
        <v>1283.9090909090901</v>
      </c>
      <c r="AA711" s="28">
        <v>985.63314812466001</v>
      </c>
      <c r="AB711" s="28">
        <v>0</v>
      </c>
      <c r="AC711" s="28">
        <v>17422.560000000001</v>
      </c>
      <c r="AD711" s="28">
        <v>0</v>
      </c>
      <c r="AE711" s="28">
        <v>0</v>
      </c>
      <c r="AF711" s="28">
        <v>0</v>
      </c>
      <c r="AG711" s="28">
        <v>0</v>
      </c>
      <c r="AH711" s="28">
        <v>0</v>
      </c>
      <c r="AI711" s="28">
        <v>29411616.070843</v>
      </c>
      <c r="AJ711" s="28">
        <v>0</v>
      </c>
      <c r="AK711" s="28">
        <v>6154726.6258107796</v>
      </c>
      <c r="AL711" s="28">
        <v>0</v>
      </c>
      <c r="AM711" s="28">
        <v>6771989.6600000001</v>
      </c>
      <c r="AN711" s="28">
        <v>650936.83403999999</v>
      </c>
      <c r="AO711" s="28">
        <v>0</v>
      </c>
      <c r="AP711" s="28">
        <v>0</v>
      </c>
      <c r="AQ711" s="28">
        <v>124491.31008</v>
      </c>
      <c r="AR711" s="28">
        <v>586778.83461419703</v>
      </c>
      <c r="AS711" s="28">
        <v>1724568.774002</v>
      </c>
      <c r="AT711" s="28">
        <v>1986843.44281083</v>
      </c>
      <c r="AU711" s="28">
        <v>0</v>
      </c>
      <c r="AV711" s="28">
        <v>3.6733691570089999E-4</v>
      </c>
      <c r="AW711" s="28">
        <v>0</v>
      </c>
      <c r="AX711" s="28">
        <v>0</v>
      </c>
      <c r="AY711" s="28">
        <v>0</v>
      </c>
      <c r="AZ711" s="28">
        <v>0</v>
      </c>
      <c r="BA711" s="28">
        <v>0</v>
      </c>
      <c r="BB711" s="28">
        <v>0.62011394038778</v>
      </c>
      <c r="BC711" s="28">
        <v>0</v>
      </c>
      <c r="BD711" s="28">
        <v>0.12976613630302</v>
      </c>
      <c r="BE711" s="28">
        <v>0</v>
      </c>
      <c r="BF711" s="28">
        <v>0.14278049809343599</v>
      </c>
      <c r="BG711" s="28">
        <v>1.3724339530606399E-2</v>
      </c>
      <c r="BH711" s="28">
        <v>0</v>
      </c>
      <c r="BI711" s="28">
        <v>0</v>
      </c>
      <c r="BJ711" s="28">
        <v>2.6247723570102001E-3</v>
      </c>
      <c r="BK711" s="28">
        <v>1.23716335203177E-2</v>
      </c>
      <c r="BL711" s="28">
        <v>3.63607744416422E-2</v>
      </c>
      <c r="BM711" s="28">
        <v>4.1890568450485499E-2</v>
      </c>
      <c r="BN711" s="28">
        <v>3.0494913969311601</v>
      </c>
      <c r="BO711" s="28">
        <v>47429374.112200797</v>
      </c>
    </row>
    <row r="712" spans="1:67" hidden="1" x14ac:dyDescent="0.25">
      <c r="A712" s="28" t="s">
        <v>183</v>
      </c>
      <c r="B712" s="28" t="s">
        <v>382</v>
      </c>
      <c r="C712" s="28">
        <v>2050</v>
      </c>
      <c r="D712" s="28">
        <v>0</v>
      </c>
      <c r="E712" s="28">
        <v>0</v>
      </c>
      <c r="F712" s="28">
        <v>1482.8262206679501</v>
      </c>
      <c r="G712" s="28">
        <v>1711.23771566697</v>
      </c>
      <c r="H712" s="28">
        <v>35.768823735171502</v>
      </c>
      <c r="I712" s="28">
        <v>0</v>
      </c>
      <c r="J712" s="28">
        <v>2.5</v>
      </c>
      <c r="K712" s="28">
        <v>1697.1</v>
      </c>
      <c r="L712" s="28">
        <v>0</v>
      </c>
      <c r="M712" s="28">
        <v>0</v>
      </c>
      <c r="N712" s="28">
        <v>0</v>
      </c>
      <c r="O712" s="28">
        <v>0</v>
      </c>
      <c r="P712" s="28">
        <v>799.6</v>
      </c>
      <c r="Q712" s="28">
        <v>3054.0746300925598</v>
      </c>
      <c r="R712" s="28">
        <v>0</v>
      </c>
      <c r="S712" s="28">
        <v>29884.897912506</v>
      </c>
      <c r="T712" s="28">
        <v>5596.0947845518804</v>
      </c>
      <c r="U712" s="28">
        <v>9093.2000000000007</v>
      </c>
      <c r="V712" s="28">
        <v>0</v>
      </c>
      <c r="W712" s="28">
        <v>1474.7</v>
      </c>
      <c r="X712" s="28">
        <v>1572</v>
      </c>
      <c r="Y712" s="28">
        <v>0</v>
      </c>
      <c r="Z712" s="28">
        <v>4862</v>
      </c>
      <c r="AA712" s="28">
        <v>20</v>
      </c>
      <c r="AB712" s="28">
        <v>0</v>
      </c>
      <c r="AC712" s="28">
        <v>2260.08</v>
      </c>
      <c r="AD712" s="28">
        <v>4969153.0787954703</v>
      </c>
      <c r="AE712" s="28">
        <v>0</v>
      </c>
      <c r="AF712" s="28">
        <v>0</v>
      </c>
      <c r="AG712" s="28">
        <v>0</v>
      </c>
      <c r="AH712" s="28">
        <v>0</v>
      </c>
      <c r="AI712" s="28">
        <v>2567209.3074719999</v>
      </c>
      <c r="AJ712" s="28">
        <v>0</v>
      </c>
      <c r="AK712" s="28">
        <v>10933568.2132164</v>
      </c>
      <c r="AL712" s="28">
        <v>0</v>
      </c>
      <c r="AM712" s="28">
        <v>172673774.85238299</v>
      </c>
      <c r="AN712" s="28">
        <v>10713436.988238599</v>
      </c>
      <c r="AO712" s="28">
        <v>72631520.350079998</v>
      </c>
      <c r="AP712" s="28">
        <v>0</v>
      </c>
      <c r="AQ712" s="28">
        <v>1563805.50280403</v>
      </c>
      <c r="AR712" s="28">
        <v>0</v>
      </c>
      <c r="AS712" s="28">
        <v>6611547.758657</v>
      </c>
      <c r="AT712" s="28">
        <v>32667.194720939999</v>
      </c>
      <c r="AU712" s="28">
        <v>0</v>
      </c>
      <c r="AV712" s="29">
        <v>7.9946531579030499E-6</v>
      </c>
      <c r="AW712" s="28">
        <v>1.7577543871675198E-2</v>
      </c>
      <c r="AX712" s="28">
        <v>0</v>
      </c>
      <c r="AY712" s="28">
        <v>0</v>
      </c>
      <c r="AZ712" s="28">
        <v>0</v>
      </c>
      <c r="BA712" s="28">
        <v>0</v>
      </c>
      <c r="BB712" s="28">
        <v>9.0810714651600993E-3</v>
      </c>
      <c r="BC712" s="28">
        <v>0</v>
      </c>
      <c r="BD712" s="28">
        <v>3.8675659995637102E-2</v>
      </c>
      <c r="BE712" s="28">
        <v>0</v>
      </c>
      <c r="BF712" s="28">
        <v>0.61080445798849703</v>
      </c>
      <c r="BG712" s="28">
        <v>3.7896982783802997E-2</v>
      </c>
      <c r="BH712" s="28">
        <v>0.256921796365644</v>
      </c>
      <c r="BI712" s="28">
        <v>0</v>
      </c>
      <c r="BJ712" s="28">
        <v>5.5316991439853004E-3</v>
      </c>
      <c r="BK712" s="28">
        <v>0</v>
      </c>
      <c r="BL712" s="28">
        <v>2.3387239021350498E-2</v>
      </c>
      <c r="BM712" s="28">
        <v>1.155547110879E-4</v>
      </c>
      <c r="BN712" s="28">
        <v>73.8084330825899</v>
      </c>
      <c r="BO712" s="28">
        <v>282698943.32636702</v>
      </c>
    </row>
    <row r="713" spans="1:67" hidden="1" x14ac:dyDescent="0.25">
      <c r="A713" s="28" t="s">
        <v>184</v>
      </c>
      <c r="B713" s="28" t="s">
        <v>382</v>
      </c>
      <c r="C713" s="28">
        <v>2050</v>
      </c>
      <c r="D713" s="28">
        <v>0</v>
      </c>
      <c r="E713" s="28">
        <v>0</v>
      </c>
      <c r="F713" s="28">
        <v>0</v>
      </c>
      <c r="G713" s="28">
        <v>156.87782254613299</v>
      </c>
      <c r="H713" s="28">
        <v>15.6883238089999</v>
      </c>
      <c r="I713" s="28">
        <v>0</v>
      </c>
      <c r="J713" s="28">
        <v>3.2</v>
      </c>
      <c r="K713" s="28">
        <v>0</v>
      </c>
      <c r="L713" s="28">
        <v>0</v>
      </c>
      <c r="M713" s="28">
        <v>0</v>
      </c>
      <c r="N713" s="28">
        <v>0</v>
      </c>
      <c r="O713" s="28">
        <v>0</v>
      </c>
      <c r="P713" s="28">
        <v>4</v>
      </c>
      <c r="Q713" s="28">
        <v>4.8599999999999997E-2</v>
      </c>
      <c r="R713" s="28">
        <v>0</v>
      </c>
      <c r="S713" s="28">
        <v>1508.6</v>
      </c>
      <c r="T713" s="28">
        <v>206.769881196206</v>
      </c>
      <c r="U713" s="28">
        <v>0</v>
      </c>
      <c r="V713" s="28">
        <v>1537.99999999999</v>
      </c>
      <c r="W713" s="28">
        <v>41.5</v>
      </c>
      <c r="X713" s="28">
        <v>0</v>
      </c>
      <c r="Y713" s="28">
        <v>428.117149077904</v>
      </c>
      <c r="Z713" s="28">
        <v>438.54545454545502</v>
      </c>
      <c r="AA713" s="28">
        <v>74.3</v>
      </c>
      <c r="AB713" s="28">
        <v>0</v>
      </c>
      <c r="AC713" s="28">
        <v>0</v>
      </c>
      <c r="AD713" s="28">
        <v>0</v>
      </c>
      <c r="AE713" s="28">
        <v>0</v>
      </c>
      <c r="AF713" s="28">
        <v>0</v>
      </c>
      <c r="AG713" s="28">
        <v>0</v>
      </c>
      <c r="AH713" s="28">
        <v>0</v>
      </c>
      <c r="AI713" s="28">
        <v>13909.070400000001</v>
      </c>
      <c r="AJ713" s="28">
        <v>0</v>
      </c>
      <c r="AK713" s="28">
        <v>158.74447881712999</v>
      </c>
      <c r="AL713" s="28">
        <v>0</v>
      </c>
      <c r="AM713" s="28">
        <v>398194.4</v>
      </c>
      <c r="AN713" s="28">
        <v>219178.63312839399</v>
      </c>
      <c r="AO713" s="28">
        <v>0</v>
      </c>
      <c r="AP713" s="28">
        <v>5467113.8755407799</v>
      </c>
      <c r="AQ713" s="28">
        <v>168887.10816</v>
      </c>
      <c r="AR713" s="28">
        <v>967359.28659835004</v>
      </c>
      <c r="AS713" s="28">
        <v>607858.02849599998</v>
      </c>
      <c r="AT713" s="28">
        <v>122611.866018834</v>
      </c>
      <c r="AU713" s="28">
        <v>0</v>
      </c>
      <c r="AV713" s="28">
        <v>0</v>
      </c>
      <c r="AW713" s="28">
        <v>0</v>
      </c>
      <c r="AX713" s="28">
        <v>0</v>
      </c>
      <c r="AY713" s="28">
        <v>0</v>
      </c>
      <c r="AZ713" s="28">
        <v>0</v>
      </c>
      <c r="BA713" s="28">
        <v>0</v>
      </c>
      <c r="BB713" s="28">
        <v>1.7462143318928999E-3</v>
      </c>
      <c r="BC713" s="28">
        <v>0</v>
      </c>
      <c r="BD713" s="29">
        <v>1.9929576603433699E-5</v>
      </c>
      <c r="BE713" s="28">
        <v>0</v>
      </c>
      <c r="BF713" s="28">
        <v>4.9991318482328101E-2</v>
      </c>
      <c r="BG713" s="28">
        <v>2.75167828910775E-2</v>
      </c>
      <c r="BH713" s="28">
        <v>0</v>
      </c>
      <c r="BI713" s="28">
        <v>0.686368846300486</v>
      </c>
      <c r="BJ713" s="28">
        <v>2.1202933068837599E-2</v>
      </c>
      <c r="BK713" s="28">
        <v>0.121447127792796</v>
      </c>
      <c r="BL713" s="28">
        <v>7.6313540056273096E-2</v>
      </c>
      <c r="BM713" s="28">
        <v>1.5393307499703799E-2</v>
      </c>
      <c r="BN713" s="28">
        <v>0.29064436984513797</v>
      </c>
      <c r="BO713" s="28">
        <v>7965271.0128211696</v>
      </c>
    </row>
    <row r="714" spans="1:67" hidden="1" x14ac:dyDescent="0.25">
      <c r="A714" s="28" t="s">
        <v>185</v>
      </c>
      <c r="B714" s="28" t="s">
        <v>382</v>
      </c>
      <c r="C714" s="28">
        <v>2050</v>
      </c>
      <c r="D714" s="28">
        <v>0</v>
      </c>
      <c r="E714" s="28">
        <v>284.84644192463401</v>
      </c>
      <c r="F714" s="28">
        <v>0</v>
      </c>
      <c r="G714" s="28">
        <v>1339.88217935337</v>
      </c>
      <c r="H714" s="28">
        <v>2393.7050295561899</v>
      </c>
      <c r="I714" s="28">
        <v>0</v>
      </c>
      <c r="J714" s="28">
        <v>59</v>
      </c>
      <c r="K714" s="28">
        <v>3620</v>
      </c>
      <c r="L714" s="28">
        <v>0</v>
      </c>
      <c r="M714" s="28">
        <v>0</v>
      </c>
      <c r="N714" s="28">
        <v>0</v>
      </c>
      <c r="O714" s="28">
        <v>0</v>
      </c>
      <c r="P714" s="28">
        <v>1336</v>
      </c>
      <c r="Q714" s="28">
        <v>0</v>
      </c>
      <c r="R714" s="28">
        <v>0</v>
      </c>
      <c r="S714" s="28">
        <v>7974.4230224768698</v>
      </c>
      <c r="T714" s="28">
        <v>4722.6294921396602</v>
      </c>
      <c r="U714" s="28">
        <v>6594.2</v>
      </c>
      <c r="V714" s="28">
        <v>0</v>
      </c>
      <c r="W714" s="28">
        <v>71.8</v>
      </c>
      <c r="X714" s="28">
        <v>2716</v>
      </c>
      <c r="Y714" s="28">
        <v>12407.390169620499</v>
      </c>
      <c r="Z714" s="28">
        <v>2785.8181818181702</v>
      </c>
      <c r="AA714" s="28">
        <v>21757.636333378701</v>
      </c>
      <c r="AB714" s="28">
        <v>0</v>
      </c>
      <c r="AC714" s="28">
        <v>35057.519999999997</v>
      </c>
      <c r="AD714" s="28">
        <v>9525119.4835284203</v>
      </c>
      <c r="AE714" s="28">
        <v>0</v>
      </c>
      <c r="AF714" s="28">
        <v>0</v>
      </c>
      <c r="AG714" s="28">
        <v>0</v>
      </c>
      <c r="AH714" s="28">
        <v>0</v>
      </c>
      <c r="AI714" s="28">
        <v>2070961.559592</v>
      </c>
      <c r="AJ714" s="28">
        <v>0</v>
      </c>
      <c r="AK714" s="28">
        <v>0</v>
      </c>
      <c r="AL714" s="28">
        <v>0</v>
      </c>
      <c r="AM714" s="28">
        <v>30244756.610760398</v>
      </c>
      <c r="AN714" s="28">
        <v>985275.79189036996</v>
      </c>
      <c r="AO714" s="28">
        <v>52670871.804480001</v>
      </c>
      <c r="AP714" s="28">
        <v>0</v>
      </c>
      <c r="AQ714" s="28">
        <v>199483.72764</v>
      </c>
      <c r="AR714" s="28">
        <v>28715043.221156798</v>
      </c>
      <c r="AS714" s="28">
        <v>4300865.4284279998</v>
      </c>
      <c r="AT714" s="28">
        <v>53545399.698058002</v>
      </c>
      <c r="AU714" s="28">
        <v>0</v>
      </c>
      <c r="AV714" s="28">
        <v>1.9231430587880001E-4</v>
      </c>
      <c r="AW714" s="28">
        <v>5.2251749179278099E-2</v>
      </c>
      <c r="AX714" s="28">
        <v>0</v>
      </c>
      <c r="AY714" s="28">
        <v>0</v>
      </c>
      <c r="AZ714" s="28">
        <v>0</v>
      </c>
      <c r="BA714" s="28">
        <v>0</v>
      </c>
      <c r="BB714" s="28">
        <v>1.1360630610340899E-2</v>
      </c>
      <c r="BC714" s="28">
        <v>0</v>
      </c>
      <c r="BD714" s="28">
        <v>0</v>
      </c>
      <c r="BE714" s="28">
        <v>0</v>
      </c>
      <c r="BF714" s="28">
        <v>0.16591303018787501</v>
      </c>
      <c r="BG714" s="28">
        <v>5.4049068507011997E-3</v>
      </c>
      <c r="BH714" s="28">
        <v>0.28893550231478199</v>
      </c>
      <c r="BI714" s="28">
        <v>0</v>
      </c>
      <c r="BJ714" s="28">
        <v>1.0943037218606E-3</v>
      </c>
      <c r="BK714" s="28">
        <v>0.15752151336879699</v>
      </c>
      <c r="BL714" s="28">
        <v>2.3593167729671499E-2</v>
      </c>
      <c r="BM714" s="28">
        <v>0.29373288173081302</v>
      </c>
      <c r="BN714" s="28">
        <v>20.9573133706728</v>
      </c>
      <c r="BO714" s="28">
        <v>182292834.845534</v>
      </c>
    </row>
    <row r="715" spans="1:67" hidden="1" x14ac:dyDescent="0.25">
      <c r="A715" s="28" t="s">
        <v>186</v>
      </c>
      <c r="B715" s="28" t="s">
        <v>382</v>
      </c>
      <c r="C715" s="28">
        <v>2050</v>
      </c>
      <c r="D715" s="28">
        <v>0</v>
      </c>
      <c r="E715" s="28">
        <v>0</v>
      </c>
      <c r="F715" s="28">
        <v>39.666793097776399</v>
      </c>
      <c r="G715" s="28">
        <v>130.604277977359</v>
      </c>
      <c r="H715" s="28">
        <v>59.362205534410002</v>
      </c>
      <c r="I715" s="28">
        <v>0</v>
      </c>
      <c r="J715" s="28">
        <v>0</v>
      </c>
      <c r="K715" s="28">
        <v>0</v>
      </c>
      <c r="L715" s="28">
        <v>0</v>
      </c>
      <c r="M715" s="28">
        <v>0</v>
      </c>
      <c r="N715" s="28">
        <v>0</v>
      </c>
      <c r="O715" s="28">
        <v>0</v>
      </c>
      <c r="P715" s="28">
        <v>1723</v>
      </c>
      <c r="Q715" s="28">
        <v>4845.75537559637</v>
      </c>
      <c r="R715" s="28">
        <v>0</v>
      </c>
      <c r="S715" s="28">
        <v>295</v>
      </c>
      <c r="T715" s="28">
        <v>1023.8766938424</v>
      </c>
      <c r="U715" s="28">
        <v>0</v>
      </c>
      <c r="V715" s="28">
        <v>0</v>
      </c>
      <c r="W715" s="28">
        <v>7.5</v>
      </c>
      <c r="X715" s="28">
        <v>0</v>
      </c>
      <c r="Y715" s="28">
        <v>0</v>
      </c>
      <c r="Z715" s="28">
        <v>213.54545454545399</v>
      </c>
      <c r="AA715" s="28">
        <v>0</v>
      </c>
      <c r="AB715" s="28">
        <v>0</v>
      </c>
      <c r="AC715" s="28">
        <v>0</v>
      </c>
      <c r="AD715" s="28">
        <v>0</v>
      </c>
      <c r="AE715" s="28">
        <v>0</v>
      </c>
      <c r="AF715" s="28">
        <v>0</v>
      </c>
      <c r="AG715" s="28">
        <v>0</v>
      </c>
      <c r="AH715" s="28">
        <v>0</v>
      </c>
      <c r="AI715" s="28">
        <v>4569233.4039359996</v>
      </c>
      <c r="AJ715" s="28">
        <v>0</v>
      </c>
      <c r="AK715" s="28">
        <v>21327198.7749996</v>
      </c>
      <c r="AL715" s="28">
        <v>0</v>
      </c>
      <c r="AM715" s="28">
        <v>11210</v>
      </c>
      <c r="AN715" s="28">
        <v>366414.66925699398</v>
      </c>
      <c r="AO715" s="28">
        <v>0</v>
      </c>
      <c r="AP715" s="28">
        <v>0</v>
      </c>
      <c r="AQ715" s="28">
        <v>0</v>
      </c>
      <c r="AR715" s="28">
        <v>0</v>
      </c>
      <c r="AS715" s="28">
        <v>318573.90038200002</v>
      </c>
      <c r="AT715" s="28">
        <v>0</v>
      </c>
      <c r="AU715" s="28">
        <v>0</v>
      </c>
      <c r="AV715" s="28">
        <v>0</v>
      </c>
      <c r="AW715" s="28">
        <v>0</v>
      </c>
      <c r="AX715" s="28">
        <v>0</v>
      </c>
      <c r="AY715" s="28">
        <v>0</v>
      </c>
      <c r="AZ715" s="28">
        <v>0</v>
      </c>
      <c r="BA715" s="28">
        <v>0</v>
      </c>
      <c r="BB715" s="28">
        <v>0.17182329372135899</v>
      </c>
      <c r="BC715" s="28">
        <v>0</v>
      </c>
      <c r="BD715" s="28">
        <v>0.80199657478953101</v>
      </c>
      <c r="BE715" s="28">
        <v>0</v>
      </c>
      <c r="BF715" s="28">
        <v>4.2154535615469997E-4</v>
      </c>
      <c r="BG715" s="28">
        <v>1.37788048396315E-2</v>
      </c>
      <c r="BH715" s="28">
        <v>0</v>
      </c>
      <c r="BI715" s="28">
        <v>0</v>
      </c>
      <c r="BJ715" s="28">
        <v>0</v>
      </c>
      <c r="BK715" s="28">
        <v>0</v>
      </c>
      <c r="BL715" s="28">
        <v>1.19797812933222E-2</v>
      </c>
      <c r="BM715" s="28">
        <v>0</v>
      </c>
      <c r="BN715" s="28">
        <v>0.221341918869397</v>
      </c>
      <c r="BO715" s="28">
        <v>26592630.7485746</v>
      </c>
    </row>
    <row r="716" spans="1:67" hidden="1" x14ac:dyDescent="0.25">
      <c r="A716" s="28" t="s">
        <v>187</v>
      </c>
      <c r="B716" s="28" t="s">
        <v>382</v>
      </c>
      <c r="C716" s="28">
        <v>2050</v>
      </c>
      <c r="D716" s="28">
        <v>0</v>
      </c>
      <c r="E716" s="28">
        <v>0</v>
      </c>
      <c r="F716" s="28">
        <v>44.792887242485698</v>
      </c>
      <c r="G716" s="28">
        <v>0</v>
      </c>
      <c r="H716" s="28">
        <v>0</v>
      </c>
      <c r="I716" s="28">
        <v>0</v>
      </c>
      <c r="J716" s="28">
        <v>1.8</v>
      </c>
      <c r="K716" s="28">
        <v>0</v>
      </c>
      <c r="L716" s="28">
        <v>0</v>
      </c>
      <c r="M716" s="28">
        <v>0</v>
      </c>
      <c r="N716" s="28">
        <v>0</v>
      </c>
      <c r="O716" s="28">
        <v>0</v>
      </c>
      <c r="P716" s="28">
        <v>2686</v>
      </c>
      <c r="Q716" s="28">
        <v>0</v>
      </c>
      <c r="R716" s="28">
        <v>0</v>
      </c>
      <c r="S716" s="28">
        <v>5338.7028908701805</v>
      </c>
      <c r="T716" s="28">
        <v>6224.6099724017204</v>
      </c>
      <c r="U716" s="28">
        <v>4522.7</v>
      </c>
      <c r="V716" s="28">
        <v>0</v>
      </c>
      <c r="W716" s="28">
        <v>32.599999999999902</v>
      </c>
      <c r="X716" s="28">
        <v>3620.9409185906102</v>
      </c>
      <c r="Y716" s="28">
        <v>0</v>
      </c>
      <c r="Z716" s="28">
        <v>1943.1818181818201</v>
      </c>
      <c r="AA716" s="28">
        <v>7077.4295384615298</v>
      </c>
      <c r="AB716" s="28">
        <v>0</v>
      </c>
      <c r="AC716" s="28">
        <v>946.08</v>
      </c>
      <c r="AD716" s="28">
        <v>0</v>
      </c>
      <c r="AE716" s="28">
        <v>0</v>
      </c>
      <c r="AF716" s="28">
        <v>0</v>
      </c>
      <c r="AG716" s="28">
        <v>0</v>
      </c>
      <c r="AH716" s="28">
        <v>0</v>
      </c>
      <c r="AI716" s="28">
        <v>8852421.8659199998</v>
      </c>
      <c r="AJ716" s="28">
        <v>0</v>
      </c>
      <c r="AK716" s="28">
        <v>0</v>
      </c>
      <c r="AL716" s="28">
        <v>0</v>
      </c>
      <c r="AM716" s="28">
        <v>32011507.9830538</v>
      </c>
      <c r="AN716" s="28">
        <v>2606996.9670848399</v>
      </c>
      <c r="AO716" s="28">
        <v>36124860.014880002</v>
      </c>
      <c r="AP716" s="28">
        <v>0</v>
      </c>
      <c r="AQ716" s="28">
        <v>54406.394879999898</v>
      </c>
      <c r="AR716" s="28">
        <v>0</v>
      </c>
      <c r="AS716" s="28">
        <v>2828550.8429999999</v>
      </c>
      <c r="AT716" s="28">
        <v>15766582.269011</v>
      </c>
      <c r="AU716" s="28">
        <v>0</v>
      </c>
      <c r="AV716" s="29">
        <v>9.6296783248572897E-6</v>
      </c>
      <c r="AW716" s="28">
        <v>0</v>
      </c>
      <c r="AX716" s="28">
        <v>0</v>
      </c>
      <c r="AY716" s="28">
        <v>0</v>
      </c>
      <c r="AZ716" s="28">
        <v>0</v>
      </c>
      <c r="BA716" s="28">
        <v>0</v>
      </c>
      <c r="BB716" s="28">
        <v>9.0104404452839695E-2</v>
      </c>
      <c r="BC716" s="28">
        <v>0</v>
      </c>
      <c r="BD716" s="28">
        <v>0</v>
      </c>
      <c r="BE716" s="28">
        <v>0</v>
      </c>
      <c r="BF716" s="28">
        <v>0.32582923703112698</v>
      </c>
      <c r="BG716" s="28">
        <v>2.6535327019813901E-2</v>
      </c>
      <c r="BH716" s="28">
        <v>0.36769700392545401</v>
      </c>
      <c r="BI716" s="28">
        <v>0</v>
      </c>
      <c r="BJ716" s="28">
        <v>5.5377566538720004E-4</v>
      </c>
      <c r="BK716" s="28">
        <v>0</v>
      </c>
      <c r="BL716" s="28">
        <v>2.87904138588638E-2</v>
      </c>
      <c r="BM716" s="28">
        <v>0.16048020836818799</v>
      </c>
      <c r="BN716" s="28">
        <v>12.990283922424901</v>
      </c>
      <c r="BO716" s="28">
        <v>98246272.417829707</v>
      </c>
    </row>
    <row r="717" spans="1:67" hidden="1" x14ac:dyDescent="0.25">
      <c r="A717" s="28" t="s">
        <v>188</v>
      </c>
      <c r="B717" s="28" t="s">
        <v>382</v>
      </c>
      <c r="C717" s="28">
        <v>2050</v>
      </c>
      <c r="D717" s="28">
        <v>24.566516752822402</v>
      </c>
      <c r="E717" s="28">
        <v>304.89458800353202</v>
      </c>
      <c r="F717" s="28">
        <v>6541.5018178703604</v>
      </c>
      <c r="G717" s="28">
        <v>5316.2297084892498</v>
      </c>
      <c r="H717" s="28">
        <v>2185.1430961936398</v>
      </c>
      <c r="I717" s="28">
        <v>0</v>
      </c>
      <c r="J717" s="28">
        <v>196.5</v>
      </c>
      <c r="K717" s="28">
        <v>11599.7</v>
      </c>
      <c r="L717" s="28">
        <v>0</v>
      </c>
      <c r="M717" s="28">
        <v>0</v>
      </c>
      <c r="N717" s="28">
        <v>0</v>
      </c>
      <c r="O717" s="28">
        <v>0</v>
      </c>
      <c r="P717" s="28">
        <v>685</v>
      </c>
      <c r="Q717" s="28">
        <v>56440.383938067796</v>
      </c>
      <c r="R717" s="28">
        <v>0</v>
      </c>
      <c r="S717" s="28">
        <v>45248.562999895199</v>
      </c>
      <c r="T717" s="28">
        <v>22241.6891534147</v>
      </c>
      <c r="U717" s="28">
        <v>4960</v>
      </c>
      <c r="V717" s="28">
        <v>0</v>
      </c>
      <c r="W717" s="28">
        <v>2043.1</v>
      </c>
      <c r="X717" s="28">
        <v>0</v>
      </c>
      <c r="Y717" s="28">
        <v>13543.971288228</v>
      </c>
      <c r="Z717" s="28">
        <v>16107.3636363636</v>
      </c>
      <c r="AA717" s="28">
        <v>49121.950079637201</v>
      </c>
      <c r="AB717" s="28">
        <v>0</v>
      </c>
      <c r="AC717" s="28">
        <v>116893.44</v>
      </c>
      <c r="AD717" s="28">
        <v>53846708.643074498</v>
      </c>
      <c r="AE717" s="28">
        <v>0</v>
      </c>
      <c r="AF717" s="28">
        <v>0</v>
      </c>
      <c r="AG717" s="28">
        <v>0</v>
      </c>
      <c r="AH717" s="28">
        <v>0</v>
      </c>
      <c r="AI717" s="28">
        <v>885334.56856799999</v>
      </c>
      <c r="AJ717" s="28">
        <v>0</v>
      </c>
      <c r="AK717" s="28">
        <v>235622848.970101</v>
      </c>
      <c r="AL717" s="28">
        <v>0</v>
      </c>
      <c r="AM717" s="28">
        <v>94020019.509176299</v>
      </c>
      <c r="AN717" s="28">
        <v>11703859.939220499</v>
      </c>
      <c r="AO717" s="28">
        <v>39617773.824000001</v>
      </c>
      <c r="AP717" s="28">
        <v>0</v>
      </c>
      <c r="AQ717" s="28">
        <v>1106895.07968</v>
      </c>
      <c r="AR717" s="28">
        <v>36656110.141291603</v>
      </c>
      <c r="AS717" s="28">
        <v>24951014.038020398</v>
      </c>
      <c r="AT717" s="28">
        <v>124577978.744021</v>
      </c>
      <c r="AU717" s="28">
        <v>0</v>
      </c>
      <c r="AV717" s="28">
        <v>1.875981705152E-4</v>
      </c>
      <c r="AW717" s="28">
        <v>8.6416688821096002E-2</v>
      </c>
      <c r="AX717" s="28">
        <v>0</v>
      </c>
      <c r="AY717" s="28">
        <v>0</v>
      </c>
      <c r="AZ717" s="28">
        <v>0</v>
      </c>
      <c r="BA717" s="28">
        <v>0</v>
      </c>
      <c r="BB717" s="28">
        <v>1.4208423103747E-3</v>
      </c>
      <c r="BC717" s="28">
        <v>0</v>
      </c>
      <c r="BD717" s="28">
        <v>0.37814282305643199</v>
      </c>
      <c r="BE717" s="28">
        <v>0</v>
      </c>
      <c r="BF717" s="28">
        <v>0.15088942246654499</v>
      </c>
      <c r="BG717" s="28">
        <v>1.87831131718279E-2</v>
      </c>
      <c r="BH717" s="28">
        <v>6.35811717857616E-2</v>
      </c>
      <c r="BI717" s="28">
        <v>0</v>
      </c>
      <c r="BJ717" s="28">
        <v>1.7764169819989E-3</v>
      </c>
      <c r="BK717" s="28">
        <v>5.8828101908123501E-2</v>
      </c>
      <c r="BL717" s="28">
        <v>4.0043004860088598E-2</v>
      </c>
      <c r="BM717" s="28">
        <v>0.19993081646723401</v>
      </c>
      <c r="BN717" s="28">
        <v>95.931318153448501</v>
      </c>
      <c r="BO717" s="28">
        <v>623105436.89715397</v>
      </c>
    </row>
    <row r="718" spans="1:67" hidden="1" x14ac:dyDescent="0.25">
      <c r="A718" s="28" t="s">
        <v>189</v>
      </c>
      <c r="B718" s="28" t="s">
        <v>382</v>
      </c>
      <c r="C718" s="28">
        <v>2050</v>
      </c>
      <c r="D718" s="28">
        <v>0</v>
      </c>
      <c r="E718" s="28">
        <v>0.36890000000001699</v>
      </c>
      <c r="F718" s="28">
        <v>48.719337740766797</v>
      </c>
      <c r="G718" s="28">
        <v>10.555114730562501</v>
      </c>
      <c r="H718" s="28">
        <v>0</v>
      </c>
      <c r="I718" s="28">
        <v>0</v>
      </c>
      <c r="J718" s="28">
        <v>3</v>
      </c>
      <c r="K718" s="28">
        <v>1729.1</v>
      </c>
      <c r="L718" s="28">
        <v>0</v>
      </c>
      <c r="M718" s="28">
        <v>0</v>
      </c>
      <c r="N718" s="28">
        <v>42</v>
      </c>
      <c r="O718" s="28">
        <v>0</v>
      </c>
      <c r="P718" s="28">
        <v>267.03699999999998</v>
      </c>
      <c r="Q718" s="28">
        <v>751.93300614124303</v>
      </c>
      <c r="R718" s="28">
        <v>0</v>
      </c>
      <c r="S718" s="28">
        <v>3388.2933770330001</v>
      </c>
      <c r="T718" s="28">
        <v>515.29999999999995</v>
      </c>
      <c r="U718" s="28">
        <v>0</v>
      </c>
      <c r="V718" s="28">
        <v>0</v>
      </c>
      <c r="W718" s="28">
        <v>19</v>
      </c>
      <c r="X718" s="28">
        <v>2313.6073229366002</v>
      </c>
      <c r="Y718" s="28">
        <v>475.74335198922898</v>
      </c>
      <c r="Z718" s="28">
        <v>1123.8181818181699</v>
      </c>
      <c r="AA718" s="28">
        <v>2821.0262220682698</v>
      </c>
      <c r="AB718" s="28">
        <v>0</v>
      </c>
      <c r="AC718" s="28">
        <v>1576.8</v>
      </c>
      <c r="AD718" s="28">
        <v>12262992.99168</v>
      </c>
      <c r="AE718" s="28">
        <v>0</v>
      </c>
      <c r="AF718" s="28">
        <v>0</v>
      </c>
      <c r="AG718" s="28">
        <v>275940</v>
      </c>
      <c r="AH718" s="28">
        <v>0</v>
      </c>
      <c r="AI718" s="28">
        <v>751993.02624551998</v>
      </c>
      <c r="AJ718" s="28">
        <v>0</v>
      </c>
      <c r="AK718" s="28">
        <v>2801578.2478280398</v>
      </c>
      <c r="AL718" s="28">
        <v>0</v>
      </c>
      <c r="AM718" s="28">
        <v>10805814.9486815</v>
      </c>
      <c r="AN718" s="28">
        <v>99797.184500000003</v>
      </c>
      <c r="AO718" s="28">
        <v>0</v>
      </c>
      <c r="AP718" s="28">
        <v>0</v>
      </c>
      <c r="AQ718" s="28">
        <v>40776.176639999903</v>
      </c>
      <c r="AR718" s="28">
        <v>1425594.8802231201</v>
      </c>
      <c r="AS718" s="28">
        <v>1889618.7368399999</v>
      </c>
      <c r="AT718" s="28">
        <v>8094752.0631875703</v>
      </c>
      <c r="AU718" s="28">
        <v>0</v>
      </c>
      <c r="AV718" s="29">
        <v>4.1008638724390399E-5</v>
      </c>
      <c r="AW718" s="28">
        <v>0.31892988919047199</v>
      </c>
      <c r="AX718" s="28">
        <v>0</v>
      </c>
      <c r="AY718" s="28">
        <v>0</v>
      </c>
      <c r="AZ718" s="28">
        <v>7.1765117767682999E-3</v>
      </c>
      <c r="BA718" s="28">
        <v>0</v>
      </c>
      <c r="BB718" s="28">
        <v>1.9557464698480201E-2</v>
      </c>
      <c r="BC718" s="28">
        <v>0</v>
      </c>
      <c r="BD718" s="28">
        <v>7.2862068888439296E-2</v>
      </c>
      <c r="BE718" s="28">
        <v>0</v>
      </c>
      <c r="BF718" s="28">
        <v>0.28103231947812002</v>
      </c>
      <c r="BG718" s="28">
        <v>2.5954760812226E-3</v>
      </c>
      <c r="BH718" s="28">
        <v>0</v>
      </c>
      <c r="BI718" s="28">
        <v>0</v>
      </c>
      <c r="BJ718" s="28">
        <v>1.0604867430185E-3</v>
      </c>
      <c r="BK718" s="28">
        <v>3.7076170351604897E-2</v>
      </c>
      <c r="BL718" s="28">
        <v>4.9144274547127498E-2</v>
      </c>
      <c r="BM718" s="28">
        <v>0.21052432960601999</v>
      </c>
      <c r="BN718" s="28">
        <v>16.7868433663395</v>
      </c>
      <c r="BO718" s="28">
        <v>38450435.0558258</v>
      </c>
    </row>
    <row r="719" spans="1:67" hidden="1" x14ac:dyDescent="0.25">
      <c r="A719" s="28" t="s">
        <v>191</v>
      </c>
      <c r="B719" s="28" t="s">
        <v>382</v>
      </c>
      <c r="C719" s="28">
        <v>2050</v>
      </c>
      <c r="D719" s="28">
        <v>0</v>
      </c>
      <c r="E719" s="28">
        <v>639.69068430667801</v>
      </c>
      <c r="F719" s="28">
        <v>2762.4091220898499</v>
      </c>
      <c r="G719" s="28">
        <v>654.79450999072503</v>
      </c>
      <c r="H719" s="28">
        <v>67.655480967195402</v>
      </c>
      <c r="I719" s="28">
        <v>0</v>
      </c>
      <c r="J719" s="28">
        <v>0</v>
      </c>
      <c r="K719" s="28">
        <v>0</v>
      </c>
      <c r="L719" s="28">
        <v>0</v>
      </c>
      <c r="M719" s="28">
        <v>0</v>
      </c>
      <c r="N719" s="28">
        <v>0</v>
      </c>
      <c r="O719" s="28">
        <v>0</v>
      </c>
      <c r="P719" s="28">
        <v>861</v>
      </c>
      <c r="Q719" s="28">
        <v>3943.0590475621998</v>
      </c>
      <c r="R719" s="28">
        <v>0</v>
      </c>
      <c r="S719" s="28">
        <v>0</v>
      </c>
      <c r="T719" s="28">
        <v>330</v>
      </c>
      <c r="U719" s="28">
        <v>3568</v>
      </c>
      <c r="V719" s="28">
        <v>5200</v>
      </c>
      <c r="W719" s="28">
        <v>150.15442976413101</v>
      </c>
      <c r="X719" s="28">
        <v>3654.39</v>
      </c>
      <c r="Y719" s="28">
        <v>25.481373060222399</v>
      </c>
      <c r="Z719" s="28">
        <v>5598.2727272727197</v>
      </c>
      <c r="AA719" s="28">
        <v>17391.6135653612</v>
      </c>
      <c r="AB719" s="28">
        <v>0</v>
      </c>
      <c r="AC719" s="28">
        <v>0</v>
      </c>
      <c r="AD719" s="28">
        <v>0</v>
      </c>
      <c r="AE719" s="28">
        <v>0</v>
      </c>
      <c r="AF719" s="28">
        <v>0</v>
      </c>
      <c r="AG719" s="28">
        <v>0</v>
      </c>
      <c r="AH719" s="28">
        <v>0</v>
      </c>
      <c r="AI719" s="28">
        <v>1248676.26504</v>
      </c>
      <c r="AJ719" s="28">
        <v>0</v>
      </c>
      <c r="AK719" s="28">
        <v>12401353.117851401</v>
      </c>
      <c r="AL719" s="28">
        <v>0</v>
      </c>
      <c r="AM719" s="28">
        <v>0</v>
      </c>
      <c r="AN719" s="28">
        <v>0</v>
      </c>
      <c r="AO719" s="28">
        <v>28499237.299199998</v>
      </c>
      <c r="AP719" s="28">
        <v>18360319.890882298</v>
      </c>
      <c r="AQ719" s="28">
        <v>268297.19615999999</v>
      </c>
      <c r="AR719" s="28">
        <v>42741.471758875501</v>
      </c>
      <c r="AS719" s="28">
        <v>8138742.7539860001</v>
      </c>
      <c r="AT719" s="28">
        <v>38491441.102450699</v>
      </c>
      <c r="AU719" s="28">
        <v>0</v>
      </c>
      <c r="AV719" s="28">
        <v>0</v>
      </c>
      <c r="AW719" s="28">
        <v>0</v>
      </c>
      <c r="AX719" s="28">
        <v>0</v>
      </c>
      <c r="AY719" s="28">
        <v>0</v>
      </c>
      <c r="AZ719" s="28">
        <v>0</v>
      </c>
      <c r="BA719" s="28">
        <v>0</v>
      </c>
      <c r="BB719" s="28">
        <v>1.1620910773309699E-2</v>
      </c>
      <c r="BC719" s="28">
        <v>0</v>
      </c>
      <c r="BD719" s="28">
        <v>0.11541423672871801</v>
      </c>
      <c r="BE719" s="28">
        <v>0</v>
      </c>
      <c r="BF719" s="28">
        <v>0</v>
      </c>
      <c r="BG719" s="28">
        <v>0</v>
      </c>
      <c r="BH719" s="28">
        <v>0.26523055097133102</v>
      </c>
      <c r="BI719" s="28">
        <v>0.17087186262368201</v>
      </c>
      <c r="BJ719" s="28">
        <v>2.4969304411376998E-3</v>
      </c>
      <c r="BK719" s="28">
        <v>3.9777710487179997E-4</v>
      </c>
      <c r="BL719" s="28">
        <v>7.5743894553775601E-2</v>
      </c>
      <c r="BM719" s="28">
        <v>0.35822383680317299</v>
      </c>
      <c r="BO719" s="28">
        <v>107450809.09732901</v>
      </c>
    </row>
    <row r="720" spans="1:67" hidden="1" x14ac:dyDescent="0.25">
      <c r="A720" s="28" t="s">
        <v>190</v>
      </c>
      <c r="B720" s="28" t="s">
        <v>382</v>
      </c>
      <c r="C720" s="28">
        <v>2050</v>
      </c>
      <c r="D720" s="28">
        <v>0</v>
      </c>
      <c r="E720" s="28">
        <v>0</v>
      </c>
      <c r="F720" s="28">
        <v>27.0582073029382</v>
      </c>
      <c r="G720" s="28">
        <v>495.52991540199002</v>
      </c>
      <c r="H720" s="28">
        <v>53.143963348114802</v>
      </c>
      <c r="I720" s="28">
        <v>0</v>
      </c>
      <c r="J720" s="28">
        <v>0</v>
      </c>
      <c r="K720" s="28">
        <v>0</v>
      </c>
      <c r="L720" s="28">
        <v>0</v>
      </c>
      <c r="M720" s="28">
        <v>0</v>
      </c>
      <c r="N720" s="28">
        <v>0</v>
      </c>
      <c r="O720" s="28">
        <v>0</v>
      </c>
      <c r="P720" s="28">
        <v>282</v>
      </c>
      <c r="Q720" s="28">
        <v>1475.7690047500801</v>
      </c>
      <c r="R720" s="28">
        <v>0</v>
      </c>
      <c r="S720" s="28">
        <v>0</v>
      </c>
      <c r="T720" s="28">
        <v>0</v>
      </c>
      <c r="U720" s="28">
        <v>0</v>
      </c>
      <c r="V720" s="28">
        <v>0</v>
      </c>
      <c r="W720" s="28">
        <v>16.3</v>
      </c>
      <c r="X720" s="28">
        <v>0</v>
      </c>
      <c r="Y720" s="28">
        <v>5.6578895882092004</v>
      </c>
      <c r="Z720" s="28">
        <v>352.90909090909099</v>
      </c>
      <c r="AA720" s="28">
        <v>3</v>
      </c>
      <c r="AB720" s="28">
        <v>0</v>
      </c>
      <c r="AC720" s="28">
        <v>0</v>
      </c>
      <c r="AD720" s="28">
        <v>0</v>
      </c>
      <c r="AE720" s="28">
        <v>0</v>
      </c>
      <c r="AF720" s="28">
        <v>0</v>
      </c>
      <c r="AG720" s="28">
        <v>0</v>
      </c>
      <c r="AH720" s="28">
        <v>0</v>
      </c>
      <c r="AI720" s="28">
        <v>1340032.757856</v>
      </c>
      <c r="AJ720" s="28">
        <v>18978293.329999998</v>
      </c>
      <c r="AK720" s="28">
        <v>5922448.5162877599</v>
      </c>
      <c r="AL720" s="28">
        <v>0</v>
      </c>
      <c r="AM720" s="28">
        <v>0</v>
      </c>
      <c r="AN720" s="28">
        <v>0</v>
      </c>
      <c r="AO720" s="28">
        <v>0</v>
      </c>
      <c r="AP720" s="28">
        <v>0</v>
      </c>
      <c r="AQ720" s="28">
        <v>41649.666239999999</v>
      </c>
      <c r="AR720" s="28">
        <v>16121.641854184099</v>
      </c>
      <c r="AS720" s="28">
        <v>458968.61543399998</v>
      </c>
      <c r="AT720" s="28">
        <v>4865.1128656182</v>
      </c>
      <c r="AU720" s="28">
        <v>0</v>
      </c>
      <c r="AV720" s="28">
        <v>0</v>
      </c>
      <c r="AW720" s="28">
        <v>0</v>
      </c>
      <c r="AX720" s="28">
        <v>0</v>
      </c>
      <c r="AY720" s="28">
        <v>0</v>
      </c>
      <c r="AZ720" s="28">
        <v>0</v>
      </c>
      <c r="BA720" s="28">
        <v>0</v>
      </c>
      <c r="BB720" s="28">
        <v>5.0071509927548503E-2</v>
      </c>
      <c r="BC720" s="28">
        <v>0.70914072608301004</v>
      </c>
      <c r="BD720" s="28">
        <v>0.22129753018363499</v>
      </c>
      <c r="BE720" s="28">
        <v>0</v>
      </c>
      <c r="BF720" s="28">
        <v>0</v>
      </c>
      <c r="BG720" s="28">
        <v>0</v>
      </c>
      <c r="BH720" s="28">
        <v>0</v>
      </c>
      <c r="BI720" s="28">
        <v>0</v>
      </c>
      <c r="BJ720" s="28">
        <v>1.5562766390515999E-3</v>
      </c>
      <c r="BK720" s="28">
        <v>6.0239941554979996E-4</v>
      </c>
      <c r="BL720" s="28">
        <v>1.7149768503350499E-2</v>
      </c>
      <c r="BM720" s="28">
        <v>1.8178924785329999E-4</v>
      </c>
      <c r="BO720" s="28">
        <v>26762379.6405375</v>
      </c>
    </row>
    <row r="721" spans="1:67" hidden="1" x14ac:dyDescent="0.25">
      <c r="A721" s="28" t="s">
        <v>192</v>
      </c>
      <c r="B721" s="28" t="s">
        <v>382</v>
      </c>
      <c r="C721" s="28">
        <v>2050</v>
      </c>
      <c r="D721" s="28">
        <v>0</v>
      </c>
      <c r="E721" s="28">
        <v>0</v>
      </c>
      <c r="F721" s="28">
        <v>456.57685994414499</v>
      </c>
      <c r="G721" s="28">
        <v>41.258038656333497</v>
      </c>
      <c r="H721" s="28">
        <v>77.763082333705697</v>
      </c>
      <c r="I721" s="28">
        <v>0</v>
      </c>
      <c r="J721" s="28">
        <v>0</v>
      </c>
      <c r="K721" s="28">
        <v>0</v>
      </c>
      <c r="L721" s="28">
        <v>0</v>
      </c>
      <c r="M721" s="28">
        <v>0</v>
      </c>
      <c r="N721" s="28">
        <v>0</v>
      </c>
      <c r="O721" s="28">
        <v>0</v>
      </c>
      <c r="P721" s="28">
        <v>22505.279999999999</v>
      </c>
      <c r="Q721" s="28">
        <v>2980.1008511807599</v>
      </c>
      <c r="R721" s="28">
        <v>0</v>
      </c>
      <c r="S721" s="28">
        <v>2635.6</v>
      </c>
      <c r="T721" s="28">
        <v>124.8</v>
      </c>
      <c r="U721" s="28">
        <v>1163</v>
      </c>
      <c r="V721" s="28">
        <v>0</v>
      </c>
      <c r="W721" s="28">
        <v>35.9</v>
      </c>
      <c r="X721" s="28">
        <v>314</v>
      </c>
      <c r="Y721" s="28">
        <v>0.32207835314705502</v>
      </c>
      <c r="Z721" s="28">
        <v>1302.72727272727</v>
      </c>
      <c r="AA721" s="28">
        <v>255.150065729647</v>
      </c>
      <c r="AB721" s="28">
        <v>0</v>
      </c>
      <c r="AC721" s="28">
        <v>0</v>
      </c>
      <c r="AD721" s="28">
        <v>0</v>
      </c>
      <c r="AE721" s="28">
        <v>0</v>
      </c>
      <c r="AF721" s="28">
        <v>0</v>
      </c>
      <c r="AG721" s="28">
        <v>0</v>
      </c>
      <c r="AH721" s="28">
        <v>0</v>
      </c>
      <c r="AI721" s="28">
        <v>89046171.996983498</v>
      </c>
      <c r="AJ721" s="28">
        <v>9937319.9616</v>
      </c>
      <c r="AK721" s="28">
        <v>10851360.0835327</v>
      </c>
      <c r="AL721" s="28">
        <v>0</v>
      </c>
      <c r="AM721" s="28">
        <v>2787514.8264000001</v>
      </c>
      <c r="AN721" s="28">
        <v>0</v>
      </c>
      <c r="AO721" s="28">
        <v>9289409.4671999998</v>
      </c>
      <c r="AP721" s="28">
        <v>0</v>
      </c>
      <c r="AQ721" s="28">
        <v>164310.22175999999</v>
      </c>
      <c r="AR721" s="28">
        <v>667.32130179590195</v>
      </c>
      <c r="AS721" s="28">
        <v>1628785.328034</v>
      </c>
      <c r="AT721" s="28">
        <v>425634.24323392397</v>
      </c>
      <c r="AU721" s="28">
        <v>0</v>
      </c>
      <c r="AV721" s="28">
        <v>0</v>
      </c>
      <c r="AW721" s="28">
        <v>0</v>
      </c>
      <c r="AX721" s="28">
        <v>0</v>
      </c>
      <c r="AY721" s="28">
        <v>0</v>
      </c>
      <c r="AZ721" s="28">
        <v>0</v>
      </c>
      <c r="BA721" s="28">
        <v>0</v>
      </c>
      <c r="BB721" s="28">
        <v>0.71735543556122305</v>
      </c>
      <c r="BC721" s="28">
        <v>8.0054990905238294E-2</v>
      </c>
      <c r="BD721" s="28">
        <v>8.7418492727773106E-2</v>
      </c>
      <c r="BE721" s="28">
        <v>0</v>
      </c>
      <c r="BF721" s="28">
        <v>2.2456202974039999E-2</v>
      </c>
      <c r="BG721" s="28">
        <v>0</v>
      </c>
      <c r="BH721" s="28">
        <v>7.4835427789928397E-2</v>
      </c>
      <c r="BI721" s="28">
        <v>0</v>
      </c>
      <c r="BJ721" s="28">
        <v>1.3236821758244E-3</v>
      </c>
      <c r="BK721" s="29">
        <v>5.3759364650206203E-6</v>
      </c>
      <c r="BL721" s="28">
        <v>1.31214849804788E-2</v>
      </c>
      <c r="BM721" s="28">
        <v>3.4289069490285001E-3</v>
      </c>
      <c r="BN721" s="28">
        <v>1.1273266602899901</v>
      </c>
      <c r="BO721" s="28">
        <v>124131173.450046</v>
      </c>
    </row>
    <row r="722" spans="1:67" hidden="1" x14ac:dyDescent="0.25">
      <c r="A722" s="28" t="s">
        <v>194</v>
      </c>
      <c r="B722" s="28" t="s">
        <v>382</v>
      </c>
      <c r="C722" s="28">
        <v>2050</v>
      </c>
      <c r="D722" s="28">
        <v>0</v>
      </c>
      <c r="E722" s="28">
        <v>186.42412889606101</v>
      </c>
      <c r="F722" s="28">
        <v>521.81451783122395</v>
      </c>
      <c r="G722" s="28">
        <v>32.554951875891497</v>
      </c>
      <c r="H722" s="28">
        <v>0</v>
      </c>
      <c r="I722" s="28">
        <v>0</v>
      </c>
      <c r="J722" s="28">
        <v>59.7</v>
      </c>
      <c r="K722" s="28">
        <v>3418.6</v>
      </c>
      <c r="L722" s="28">
        <v>0</v>
      </c>
      <c r="M722" s="28">
        <v>0</v>
      </c>
      <c r="N722" s="28">
        <v>0</v>
      </c>
      <c r="O722" s="28">
        <v>0</v>
      </c>
      <c r="P722" s="28">
        <v>337.20499999999998</v>
      </c>
      <c r="Q722" s="28">
        <v>4759.33403821719</v>
      </c>
      <c r="R722" s="28">
        <v>0</v>
      </c>
      <c r="S722" s="28">
        <v>4405.7385441281804</v>
      </c>
      <c r="T722" s="28">
        <v>5129.4410466645904</v>
      </c>
      <c r="U722" s="28">
        <v>603</v>
      </c>
      <c r="V722" s="28">
        <v>0</v>
      </c>
      <c r="W722" s="28">
        <v>186.2</v>
      </c>
      <c r="X722" s="28">
        <v>0</v>
      </c>
      <c r="Y722" s="28">
        <v>2052.6181983003298</v>
      </c>
      <c r="Z722" s="28">
        <v>2013.0909090909099</v>
      </c>
      <c r="AA722" s="28">
        <v>4337.5943982366998</v>
      </c>
      <c r="AB722" s="28">
        <v>0</v>
      </c>
      <c r="AC722" s="28">
        <v>47264.160000000003</v>
      </c>
      <c r="AD722" s="28">
        <v>14872653.337770101</v>
      </c>
      <c r="AE722" s="28">
        <v>0</v>
      </c>
      <c r="AF722" s="28">
        <v>0</v>
      </c>
      <c r="AG722" s="28">
        <v>0</v>
      </c>
      <c r="AH722" s="28">
        <v>0</v>
      </c>
      <c r="AI722" s="28">
        <v>1883347.3204548</v>
      </c>
      <c r="AJ722" s="28">
        <v>0</v>
      </c>
      <c r="AK722" s="28">
        <v>18503971.153292</v>
      </c>
      <c r="AL722" s="28">
        <v>0</v>
      </c>
      <c r="AM722" s="28">
        <v>11612670.8860077</v>
      </c>
      <c r="AN722" s="28">
        <v>5123373.6784391804</v>
      </c>
      <c r="AO722" s="28">
        <v>4816435.0032000002</v>
      </c>
      <c r="AP722" s="28">
        <v>0</v>
      </c>
      <c r="AQ722" s="28">
        <v>227763.43583999999</v>
      </c>
      <c r="AR722" s="28">
        <v>4882243.88933919</v>
      </c>
      <c r="AS722" s="28">
        <v>2726847.819007</v>
      </c>
      <c r="AT722" s="28">
        <v>9048105.9131358601</v>
      </c>
      <c r="AU722" s="28">
        <v>0</v>
      </c>
      <c r="AV722" s="28">
        <v>6.4091622855190001E-4</v>
      </c>
      <c r="AW722" s="28">
        <v>0.201677653549827</v>
      </c>
      <c r="AX722" s="28">
        <v>0</v>
      </c>
      <c r="AY722" s="28">
        <v>0</v>
      </c>
      <c r="AZ722" s="28">
        <v>0</v>
      </c>
      <c r="BA722" s="28">
        <v>0</v>
      </c>
      <c r="BB722" s="28">
        <v>2.5538756251655199E-2</v>
      </c>
      <c r="BC722" s="28">
        <v>0</v>
      </c>
      <c r="BD722" s="28">
        <v>0.25091941557411002</v>
      </c>
      <c r="BE722" s="28">
        <v>0</v>
      </c>
      <c r="BF722" s="28">
        <v>0.157471310770669</v>
      </c>
      <c r="BG722" s="28">
        <v>6.9474488395591005E-2</v>
      </c>
      <c r="BH722" s="28">
        <v>6.5312307619903504E-2</v>
      </c>
      <c r="BI722" s="28">
        <v>0</v>
      </c>
      <c r="BJ722" s="28">
        <v>3.0885407103520999E-3</v>
      </c>
      <c r="BK722" s="28">
        <v>6.6204695913899006E-2</v>
      </c>
      <c r="BL722" s="28">
        <v>3.6976876770748901E-2</v>
      </c>
      <c r="BM722" s="28">
        <v>0.12269503821468999</v>
      </c>
      <c r="BN722" s="28">
        <v>21.345912052797001</v>
      </c>
      <c r="BO722" s="28">
        <v>73744676.596486002</v>
      </c>
    </row>
    <row r="723" spans="1:67" hidden="1" x14ac:dyDescent="0.25">
      <c r="A723" s="28" t="s">
        <v>193</v>
      </c>
      <c r="B723" s="28" t="s">
        <v>382</v>
      </c>
      <c r="C723" s="28">
        <v>2050</v>
      </c>
      <c r="D723" s="28">
        <v>0</v>
      </c>
      <c r="E723" s="28">
        <v>0</v>
      </c>
      <c r="F723" s="28">
        <v>0.92831665330757396</v>
      </c>
      <c r="G723" s="28">
        <v>84.272661559129205</v>
      </c>
      <c r="H723" s="28">
        <v>0</v>
      </c>
      <c r="I723" s="28">
        <v>0</v>
      </c>
      <c r="J723" s="28">
        <v>0</v>
      </c>
      <c r="K723" s="28">
        <v>2009</v>
      </c>
      <c r="L723" s="28">
        <v>0</v>
      </c>
      <c r="M723" s="28">
        <v>0</v>
      </c>
      <c r="N723" s="28">
        <v>0</v>
      </c>
      <c r="O723" s="28">
        <v>0</v>
      </c>
      <c r="P723" s="28">
        <v>246</v>
      </c>
      <c r="Q723" s="28">
        <v>2429.5353</v>
      </c>
      <c r="R723" s="28">
        <v>0</v>
      </c>
      <c r="S723" s="28">
        <v>0</v>
      </c>
      <c r="T723" s="28">
        <v>6561.4709643573797</v>
      </c>
      <c r="U723" s="28">
        <v>0</v>
      </c>
      <c r="V723" s="28">
        <v>0</v>
      </c>
      <c r="W723" s="28">
        <v>5.4</v>
      </c>
      <c r="X723" s="28">
        <v>0</v>
      </c>
      <c r="Y723" s="28">
        <v>63.438491272602903</v>
      </c>
      <c r="Z723" s="28">
        <v>634.63636363636397</v>
      </c>
      <c r="AA723" s="28">
        <v>1636.43329462104</v>
      </c>
      <c r="AB723" s="28">
        <v>0</v>
      </c>
      <c r="AC723" s="28">
        <v>0</v>
      </c>
      <c r="AD723" s="28">
        <v>0</v>
      </c>
      <c r="AE723" s="28">
        <v>0</v>
      </c>
      <c r="AF723" s="28">
        <v>0</v>
      </c>
      <c r="AG723" s="28">
        <v>0</v>
      </c>
      <c r="AH723" s="28">
        <v>0</v>
      </c>
      <c r="AI723" s="28">
        <v>1991034.5915999999</v>
      </c>
      <c r="AJ723" s="28">
        <v>0</v>
      </c>
      <c r="AK723" s="28">
        <v>9253245.2021458391</v>
      </c>
      <c r="AL723" s="28">
        <v>0</v>
      </c>
      <c r="AM723" s="28">
        <v>0</v>
      </c>
      <c r="AN723" s="28">
        <v>1712059.8505931301</v>
      </c>
      <c r="AO723" s="28">
        <v>0</v>
      </c>
      <c r="AP723" s="28">
        <v>0</v>
      </c>
      <c r="AQ723" s="28">
        <v>24715.186559999998</v>
      </c>
      <c r="AR723" s="28">
        <v>146772.321056966</v>
      </c>
      <c r="AS723" s="28">
        <v>859244.22901299899</v>
      </c>
      <c r="AT723" s="28">
        <v>3059022.8405952998</v>
      </c>
      <c r="AU723" s="28">
        <v>0</v>
      </c>
      <c r="AV723" s="28">
        <v>0</v>
      </c>
      <c r="AW723" s="28">
        <v>0</v>
      </c>
      <c r="AX723" s="28">
        <v>0</v>
      </c>
      <c r="AY723" s="28">
        <v>0</v>
      </c>
      <c r="AZ723" s="28">
        <v>0</v>
      </c>
      <c r="BA723" s="28">
        <v>0</v>
      </c>
      <c r="BB723" s="28">
        <v>0.116802979364107</v>
      </c>
      <c r="BC723" s="28">
        <v>0</v>
      </c>
      <c r="BD723" s="28">
        <v>0.54283668046607203</v>
      </c>
      <c r="BE723" s="28">
        <v>0</v>
      </c>
      <c r="BF723" s="28">
        <v>0</v>
      </c>
      <c r="BG723" s="28">
        <v>0.10043707539919999</v>
      </c>
      <c r="BH723" s="28">
        <v>0</v>
      </c>
      <c r="BI723" s="28">
        <v>0</v>
      </c>
      <c r="BJ723" s="28">
        <v>1.4499032000382E-3</v>
      </c>
      <c r="BK723" s="28">
        <v>8.6103197101474998E-3</v>
      </c>
      <c r="BL723" s="28">
        <v>5.0407103107878402E-2</v>
      </c>
      <c r="BM723" s="28">
        <v>0.179455938752554</v>
      </c>
      <c r="BN723" s="28">
        <v>1.0152514914017201</v>
      </c>
      <c r="BO723" s="28">
        <v>17046094.2215642</v>
      </c>
    </row>
    <row r="724" spans="1:67" hidden="1" x14ac:dyDescent="0.25">
      <c r="A724" s="28" t="s">
        <v>195</v>
      </c>
      <c r="B724" s="28" t="s">
        <v>382</v>
      </c>
      <c r="C724" s="28">
        <v>2050</v>
      </c>
      <c r="D724" s="28">
        <v>0</v>
      </c>
      <c r="E724" s="28">
        <v>144.921265800257</v>
      </c>
      <c r="F724" s="28">
        <v>221.17645632044599</v>
      </c>
      <c r="G724" s="28">
        <v>691.62358844026801</v>
      </c>
      <c r="H724" s="28">
        <v>87.130913030419507</v>
      </c>
      <c r="I724" s="28">
        <v>0</v>
      </c>
      <c r="J724" s="28">
        <v>0</v>
      </c>
      <c r="K724" s="28">
        <v>2216</v>
      </c>
      <c r="L724" s="28">
        <v>0</v>
      </c>
      <c r="M724" s="28">
        <v>0</v>
      </c>
      <c r="N724" s="28">
        <v>0</v>
      </c>
      <c r="O724" s="28">
        <v>0</v>
      </c>
      <c r="P724" s="28">
        <v>308.3</v>
      </c>
      <c r="Q724" s="28">
        <v>9411.5647295784602</v>
      </c>
      <c r="R724" s="28">
        <v>0</v>
      </c>
      <c r="S724" s="28">
        <v>94</v>
      </c>
      <c r="T724" s="28">
        <v>116.40877946812201</v>
      </c>
      <c r="U724" s="28">
        <v>0</v>
      </c>
      <c r="V724" s="28">
        <v>0</v>
      </c>
      <c r="W724" s="28">
        <v>0</v>
      </c>
      <c r="X724" s="28">
        <v>0</v>
      </c>
      <c r="Y724" s="28">
        <v>0</v>
      </c>
      <c r="Z724" s="28">
        <v>148.18181818181799</v>
      </c>
      <c r="AA724" s="28">
        <v>0</v>
      </c>
      <c r="AB724" s="28">
        <v>0</v>
      </c>
      <c r="AC724" s="28">
        <v>0</v>
      </c>
      <c r="AD724" s="28">
        <v>15196409.865599999</v>
      </c>
      <c r="AE724" s="28">
        <v>0</v>
      </c>
      <c r="AF724" s="28">
        <v>0</v>
      </c>
      <c r="AG724" s="28">
        <v>0</v>
      </c>
      <c r="AH724" s="28">
        <v>0</v>
      </c>
      <c r="AI724" s="28">
        <v>893051.88866399997</v>
      </c>
      <c r="AJ724" s="28">
        <v>0</v>
      </c>
      <c r="AK724" s="28">
        <v>39286500.304358996</v>
      </c>
      <c r="AL724" s="28">
        <v>0</v>
      </c>
      <c r="AM724" s="28">
        <v>84556.665999999997</v>
      </c>
      <c r="AN724" s="28">
        <v>35077.8891</v>
      </c>
      <c r="AO724" s="28">
        <v>0</v>
      </c>
      <c r="AP724" s="28">
        <v>0</v>
      </c>
      <c r="AQ724" s="28">
        <v>0</v>
      </c>
      <c r="AR724" s="28">
        <v>0</v>
      </c>
      <c r="AS724" s="28">
        <v>239305.89879100001</v>
      </c>
      <c r="AT724" s="28">
        <v>0</v>
      </c>
      <c r="AU724" s="28">
        <v>0</v>
      </c>
      <c r="AV724" s="28">
        <v>0</v>
      </c>
      <c r="AW724" s="28">
        <v>0.27265517979847498</v>
      </c>
      <c r="AX724" s="28">
        <v>0</v>
      </c>
      <c r="AY724" s="28">
        <v>0</v>
      </c>
      <c r="AZ724" s="28">
        <v>0</v>
      </c>
      <c r="BA724" s="28">
        <v>0</v>
      </c>
      <c r="BB724" s="28">
        <v>1.6023207153963898E-2</v>
      </c>
      <c r="BC724" s="28">
        <v>0</v>
      </c>
      <c r="BD724" s="28">
        <v>0.70488147522170896</v>
      </c>
      <c r="BE724" s="28">
        <v>0</v>
      </c>
      <c r="BF724" s="28">
        <v>1.5171223450334999E-3</v>
      </c>
      <c r="BG724" s="28">
        <v>6.2937024232029997E-4</v>
      </c>
      <c r="BH724" s="28">
        <v>0</v>
      </c>
      <c r="BI724" s="28">
        <v>0</v>
      </c>
      <c r="BJ724" s="28">
        <v>0</v>
      </c>
      <c r="BK724" s="28">
        <v>0</v>
      </c>
      <c r="BL724" s="28">
        <v>4.2936452384978001E-3</v>
      </c>
      <c r="BM724" s="28">
        <v>0</v>
      </c>
      <c r="BN724" s="28">
        <v>15.5075083246573</v>
      </c>
      <c r="BO724" s="28">
        <v>55734902.512514003</v>
      </c>
    </row>
  </sheetData>
  <autoFilter ref="A4:BO724" xr:uid="{73D6E32A-D971-435D-B1F1-DFEE8538B013}">
    <filterColumn colId="0">
      <filters>
        <filter val="C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DD7F-177C-4DB2-8787-F377D5255D5D}">
  <sheetPr filterMode="1">
    <tabColor theme="6" tint="-0.249977111117893"/>
  </sheetPr>
  <dimension ref="A1:CJ675"/>
  <sheetViews>
    <sheetView workbookViewId="0">
      <selection activeCell="U46" sqref="U46"/>
    </sheetView>
  </sheetViews>
  <sheetFormatPr defaultRowHeight="14.25" x14ac:dyDescent="0.2"/>
  <cols>
    <col min="21" max="21" width="9" style="26"/>
    <col min="45" max="45" width="9" style="26"/>
  </cols>
  <sheetData>
    <row r="1" spans="1:88" x14ac:dyDescent="0.2">
      <c r="A1" s="18" t="s">
        <v>206</v>
      </c>
      <c r="B1" s="18"/>
      <c r="C1" s="18"/>
      <c r="D1" s="18"/>
      <c r="E1" s="18"/>
      <c r="F1" s="18"/>
      <c r="G1" s="18"/>
      <c r="H1" s="18"/>
      <c r="I1" s="18"/>
      <c r="J1" s="18"/>
      <c r="K1" s="18"/>
      <c r="L1" s="18"/>
      <c r="M1" s="18"/>
      <c r="N1" s="18"/>
      <c r="O1" s="18"/>
      <c r="P1" s="18"/>
      <c r="Q1" s="18"/>
      <c r="R1" s="18"/>
      <c r="S1" s="18"/>
      <c r="T1" s="18"/>
      <c r="U1" s="25"/>
      <c r="V1" s="18"/>
      <c r="W1" s="18"/>
      <c r="X1" s="18"/>
      <c r="Y1" s="18"/>
      <c r="Z1" s="18"/>
      <c r="AA1" s="18"/>
      <c r="AB1" s="18"/>
      <c r="AC1" s="18"/>
      <c r="AD1" s="18"/>
      <c r="AE1" s="18"/>
      <c r="AF1" s="18"/>
      <c r="AG1" s="18"/>
      <c r="AH1" s="18"/>
      <c r="AI1" s="18"/>
      <c r="AJ1" s="18"/>
      <c r="AK1" s="18"/>
      <c r="AL1" s="18"/>
      <c r="AM1" s="18"/>
      <c r="AN1" s="18"/>
      <c r="AO1" s="18"/>
      <c r="AP1" s="18"/>
      <c r="AQ1" s="18"/>
      <c r="AR1" s="18"/>
      <c r="AS1" s="25"/>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row>
    <row r="2" spans="1:88" x14ac:dyDescent="0.2">
      <c r="A2" s="18" t="s">
        <v>22</v>
      </c>
      <c r="B2" s="18" t="s">
        <v>207</v>
      </c>
      <c r="C2" s="18" t="s">
        <v>145</v>
      </c>
      <c r="D2" s="18" t="s">
        <v>208</v>
      </c>
      <c r="E2" s="18" t="s">
        <v>209</v>
      </c>
      <c r="F2" s="18" t="s">
        <v>210</v>
      </c>
      <c r="G2" s="18" t="s">
        <v>211</v>
      </c>
      <c r="H2" s="18" t="s">
        <v>212</v>
      </c>
      <c r="I2" s="18" t="s">
        <v>213</v>
      </c>
      <c r="J2" s="18" t="s">
        <v>214</v>
      </c>
      <c r="K2" s="18" t="s">
        <v>215</v>
      </c>
      <c r="L2" s="18" t="s">
        <v>216</v>
      </c>
      <c r="M2" s="18" t="s">
        <v>217</v>
      </c>
      <c r="N2" s="18" t="s">
        <v>218</v>
      </c>
      <c r="O2" s="18" t="s">
        <v>219</v>
      </c>
      <c r="P2" s="18" t="s">
        <v>220</v>
      </c>
      <c r="Q2" s="18" t="s">
        <v>221</v>
      </c>
      <c r="R2" s="18" t="s">
        <v>222</v>
      </c>
      <c r="S2" s="18" t="s">
        <v>223</v>
      </c>
      <c r="T2" s="18" t="s">
        <v>224</v>
      </c>
      <c r="U2" s="25" t="s">
        <v>225</v>
      </c>
      <c r="V2" s="18" t="s">
        <v>226</v>
      </c>
      <c r="W2" s="18" t="s">
        <v>227</v>
      </c>
      <c r="X2" s="18" t="s">
        <v>228</v>
      </c>
      <c r="Y2" s="18" t="s">
        <v>229</v>
      </c>
      <c r="Z2" s="18" t="s">
        <v>230</v>
      </c>
      <c r="AA2" s="18" t="s">
        <v>231</v>
      </c>
      <c r="AB2" s="18" t="s">
        <v>232</v>
      </c>
      <c r="AC2" s="18" t="s">
        <v>233</v>
      </c>
      <c r="AD2" s="18" t="s">
        <v>234</v>
      </c>
      <c r="AE2" s="18" t="s">
        <v>235</v>
      </c>
      <c r="AF2" s="18" t="s">
        <v>236</v>
      </c>
      <c r="AG2" s="18" t="s">
        <v>237</v>
      </c>
      <c r="AH2" s="18" t="s">
        <v>238</v>
      </c>
      <c r="AI2" s="18" t="s">
        <v>239</v>
      </c>
      <c r="AJ2" s="18" t="s">
        <v>240</v>
      </c>
      <c r="AK2" s="18" t="s">
        <v>241</v>
      </c>
      <c r="AL2" s="18" t="s">
        <v>242</v>
      </c>
      <c r="AM2" s="18" t="s">
        <v>243</v>
      </c>
      <c r="AN2" s="18" t="s">
        <v>244</v>
      </c>
      <c r="AO2" s="18" t="s">
        <v>245</v>
      </c>
      <c r="AP2" s="18" t="s">
        <v>246</v>
      </c>
      <c r="AQ2" s="18" t="s">
        <v>247</v>
      </c>
      <c r="AR2" s="18" t="s">
        <v>248</v>
      </c>
      <c r="AS2" s="25" t="s">
        <v>249</v>
      </c>
      <c r="AT2" s="18" t="s">
        <v>250</v>
      </c>
      <c r="AU2" s="18" t="s">
        <v>251</v>
      </c>
      <c r="AV2" s="18" t="s">
        <v>252</v>
      </c>
      <c r="AW2" s="18" t="s">
        <v>253</v>
      </c>
      <c r="AX2" s="18" t="s">
        <v>254</v>
      </c>
      <c r="AY2" s="18" t="s">
        <v>255</v>
      </c>
      <c r="AZ2" s="18" t="s">
        <v>256</v>
      </c>
      <c r="BA2" s="18" t="s">
        <v>257</v>
      </c>
      <c r="BB2" s="18" t="s">
        <v>258</v>
      </c>
      <c r="BC2" s="18" t="s">
        <v>259</v>
      </c>
      <c r="BD2" s="18" t="s">
        <v>260</v>
      </c>
      <c r="BE2" s="18" t="s">
        <v>261</v>
      </c>
      <c r="BF2" s="18" t="s">
        <v>262</v>
      </c>
      <c r="BG2" s="18" t="s">
        <v>263</v>
      </c>
      <c r="BH2" s="18" t="s">
        <v>264</v>
      </c>
      <c r="BI2" s="18" t="s">
        <v>265</v>
      </c>
      <c r="BJ2" s="18" t="s">
        <v>266</v>
      </c>
      <c r="BK2" s="18" t="s">
        <v>267</v>
      </c>
      <c r="BL2" s="18" t="s">
        <v>268</v>
      </c>
      <c r="BM2" s="18" t="s">
        <v>269</v>
      </c>
      <c r="BN2" s="18" t="s">
        <v>270</v>
      </c>
      <c r="BO2" s="18" t="s">
        <v>271</v>
      </c>
      <c r="BP2" s="18" t="s">
        <v>272</v>
      </c>
      <c r="BQ2" s="18" t="s">
        <v>273</v>
      </c>
      <c r="BR2" s="18" t="s">
        <v>274</v>
      </c>
      <c r="BS2" s="18" t="s">
        <v>275</v>
      </c>
      <c r="BT2" s="18" t="s">
        <v>276</v>
      </c>
      <c r="BU2" s="18" t="s">
        <v>277</v>
      </c>
      <c r="BV2" s="18" t="s">
        <v>278</v>
      </c>
      <c r="BW2" s="18" t="s">
        <v>279</v>
      </c>
      <c r="BX2" s="18" t="s">
        <v>280</v>
      </c>
      <c r="BY2" s="18" t="s">
        <v>281</v>
      </c>
      <c r="BZ2" s="18" t="s">
        <v>282</v>
      </c>
      <c r="CA2" s="18" t="s">
        <v>283</v>
      </c>
      <c r="CB2" s="18" t="s">
        <v>284</v>
      </c>
      <c r="CC2" s="18" t="s">
        <v>285</v>
      </c>
      <c r="CD2" s="18" t="s">
        <v>286</v>
      </c>
      <c r="CE2" s="18" t="s">
        <v>287</v>
      </c>
      <c r="CF2" s="18" t="s">
        <v>288</v>
      </c>
      <c r="CG2" s="18" t="s">
        <v>289</v>
      </c>
      <c r="CH2" s="18" t="s">
        <v>290</v>
      </c>
      <c r="CI2" s="18" t="s">
        <v>291</v>
      </c>
      <c r="CJ2" s="18" t="s">
        <v>292</v>
      </c>
    </row>
    <row r="3" spans="1:88" x14ac:dyDescent="0.2">
      <c r="A3" s="18" t="s">
        <v>293</v>
      </c>
      <c r="B3" s="18" t="s">
        <v>294</v>
      </c>
      <c r="C3" s="18" t="s">
        <v>90</v>
      </c>
      <c r="D3" s="18" t="s">
        <v>295</v>
      </c>
      <c r="E3" s="18" t="s">
        <v>296</v>
      </c>
      <c r="F3" s="18" t="s">
        <v>297</v>
      </c>
      <c r="G3" s="18" t="s">
        <v>298</v>
      </c>
      <c r="H3" s="18" t="s">
        <v>299</v>
      </c>
      <c r="I3" s="18" t="s">
        <v>300</v>
      </c>
      <c r="J3" s="18" t="s">
        <v>301</v>
      </c>
      <c r="K3" s="18" t="s">
        <v>302</v>
      </c>
      <c r="L3" s="18" t="s">
        <v>303</v>
      </c>
      <c r="M3" s="18" t="s">
        <v>304</v>
      </c>
      <c r="N3" s="18" t="s">
        <v>305</v>
      </c>
      <c r="O3" s="18" t="s">
        <v>306</v>
      </c>
      <c r="P3" s="18" t="s">
        <v>307</v>
      </c>
      <c r="Q3" s="18" t="s">
        <v>308</v>
      </c>
      <c r="R3" s="18" t="s">
        <v>309</v>
      </c>
      <c r="S3" s="18" t="s">
        <v>310</v>
      </c>
      <c r="T3" s="18" t="s">
        <v>311</v>
      </c>
      <c r="U3" s="25" t="s">
        <v>312</v>
      </c>
      <c r="V3" s="18" t="s">
        <v>313</v>
      </c>
      <c r="W3" s="18" t="s">
        <v>314</v>
      </c>
      <c r="X3" s="18" t="s">
        <v>315</v>
      </c>
      <c r="Y3" s="18" t="s">
        <v>316</v>
      </c>
      <c r="Z3" s="18" t="s">
        <v>317</v>
      </c>
      <c r="AA3" s="18" t="s">
        <v>318</v>
      </c>
      <c r="AB3" s="18" t="s">
        <v>319</v>
      </c>
      <c r="AC3" s="18" t="s">
        <v>320</v>
      </c>
      <c r="AD3" s="18" t="s">
        <v>321</v>
      </c>
      <c r="AE3" s="18" t="s">
        <v>322</v>
      </c>
      <c r="AF3" s="18" t="s">
        <v>323</v>
      </c>
      <c r="AG3" s="18" t="s">
        <v>324</v>
      </c>
      <c r="AH3" s="18" t="s">
        <v>325</v>
      </c>
      <c r="AI3" s="18" t="s">
        <v>326</v>
      </c>
      <c r="AJ3" s="18" t="s">
        <v>327</v>
      </c>
      <c r="AK3" s="18" t="s">
        <v>328</v>
      </c>
      <c r="AL3" s="18" t="s">
        <v>329</v>
      </c>
      <c r="AM3" s="18" t="s">
        <v>330</v>
      </c>
      <c r="AN3" s="18" t="s">
        <v>331</v>
      </c>
      <c r="AO3" s="18" t="s">
        <v>332</v>
      </c>
      <c r="AP3" s="18" t="s">
        <v>333</v>
      </c>
      <c r="AQ3" s="18" t="s">
        <v>334</v>
      </c>
      <c r="AR3" s="18" t="s">
        <v>335</v>
      </c>
      <c r="AS3" s="25" t="s">
        <v>336</v>
      </c>
      <c r="AT3" s="18" t="s">
        <v>337</v>
      </c>
      <c r="AU3" s="18" t="s">
        <v>338</v>
      </c>
      <c r="AV3" s="18" t="s">
        <v>339</v>
      </c>
      <c r="AW3" s="18" t="s">
        <v>340</v>
      </c>
      <c r="AX3" s="18" t="s">
        <v>341</v>
      </c>
      <c r="AY3" s="18" t="s">
        <v>342</v>
      </c>
      <c r="AZ3" s="18" t="s">
        <v>343</v>
      </c>
      <c r="BA3" s="18" t="s">
        <v>344</v>
      </c>
      <c r="BB3" s="18" t="s">
        <v>345</v>
      </c>
      <c r="BC3" s="18" t="s">
        <v>346</v>
      </c>
      <c r="BD3" s="18" t="s">
        <v>347</v>
      </c>
      <c r="BE3" s="18" t="s">
        <v>348</v>
      </c>
      <c r="BF3" s="18" t="s">
        <v>349</v>
      </c>
      <c r="BG3" s="18" t="s">
        <v>350</v>
      </c>
      <c r="BH3" s="18" t="s">
        <v>351</v>
      </c>
      <c r="BI3" s="18" t="s">
        <v>352</v>
      </c>
      <c r="BJ3" s="18" t="s">
        <v>353</v>
      </c>
      <c r="BK3" s="18" t="s">
        <v>354</v>
      </c>
      <c r="BL3" s="18" t="s">
        <v>355</v>
      </c>
      <c r="BM3" s="18" t="s">
        <v>356</v>
      </c>
      <c r="BN3" s="18" t="s">
        <v>357</v>
      </c>
      <c r="BO3" s="18" t="s">
        <v>358</v>
      </c>
      <c r="BP3" s="18" t="s">
        <v>359</v>
      </c>
      <c r="BQ3" s="18" t="s">
        <v>360</v>
      </c>
      <c r="BR3" s="18" t="s">
        <v>361</v>
      </c>
      <c r="BS3" s="18" t="s">
        <v>362</v>
      </c>
      <c r="BT3" s="18" t="s">
        <v>363</v>
      </c>
      <c r="BU3" s="18" t="s">
        <v>364</v>
      </c>
      <c r="BV3" s="18" t="s">
        <v>365</v>
      </c>
      <c r="BW3" s="18" t="s">
        <v>366</v>
      </c>
      <c r="BX3" s="18" t="s">
        <v>367</v>
      </c>
      <c r="BY3" s="18" t="s">
        <v>368</v>
      </c>
      <c r="BZ3" s="18" t="s">
        <v>369</v>
      </c>
      <c r="CA3" s="18" t="s">
        <v>370</v>
      </c>
      <c r="CB3" s="18" t="s">
        <v>371</v>
      </c>
      <c r="CC3" s="18" t="s">
        <v>372</v>
      </c>
      <c r="CD3" s="18" t="s">
        <v>373</v>
      </c>
      <c r="CE3" s="18" t="s">
        <v>374</v>
      </c>
      <c r="CF3" s="18" t="s">
        <v>375</v>
      </c>
      <c r="CG3" s="18" t="s">
        <v>376</v>
      </c>
      <c r="CH3" s="18" t="s">
        <v>377</v>
      </c>
      <c r="CI3" s="18" t="s">
        <v>378</v>
      </c>
      <c r="CJ3" s="18" t="s">
        <v>379</v>
      </c>
    </row>
    <row r="4" spans="1:88" hidden="1" x14ac:dyDescent="0.2">
      <c r="A4" s="18" t="s">
        <v>380</v>
      </c>
      <c r="B4" s="18" t="s">
        <v>381</v>
      </c>
      <c r="C4" s="18" t="s">
        <v>146</v>
      </c>
      <c r="D4" s="18">
        <v>2024</v>
      </c>
      <c r="E4" s="18">
        <v>88877380.799999997</v>
      </c>
      <c r="F4" s="18">
        <v>4677756.9000000004</v>
      </c>
      <c r="G4" s="18">
        <v>743230.6</v>
      </c>
      <c r="H4" s="18">
        <v>0</v>
      </c>
      <c r="I4" s="18">
        <v>0</v>
      </c>
      <c r="J4" s="18">
        <v>0</v>
      </c>
      <c r="K4" s="18">
        <v>0</v>
      </c>
      <c r="L4" s="18">
        <v>94298368.299999997</v>
      </c>
      <c r="M4" s="18">
        <v>0</v>
      </c>
      <c r="N4" s="18">
        <v>0</v>
      </c>
      <c r="O4" s="18">
        <v>0</v>
      </c>
      <c r="P4" s="18">
        <v>6.4</v>
      </c>
      <c r="Q4" s="18">
        <v>0</v>
      </c>
      <c r="R4" s="18">
        <v>0</v>
      </c>
      <c r="S4" s="18">
        <v>4728</v>
      </c>
      <c r="T4" s="18">
        <v>0</v>
      </c>
      <c r="U4" s="25">
        <v>62.4</v>
      </c>
      <c r="V4" s="18">
        <v>0</v>
      </c>
      <c r="W4" s="18">
        <v>11072.9</v>
      </c>
      <c r="X4" s="18">
        <v>2618.1999999999998</v>
      </c>
      <c r="Y4" s="18">
        <v>0</v>
      </c>
      <c r="Z4" s="18">
        <v>3292</v>
      </c>
      <c r="AA4" s="18">
        <v>5452.7</v>
      </c>
      <c r="AB4" s="18">
        <v>0</v>
      </c>
      <c r="AC4" s="18">
        <v>1868.7</v>
      </c>
      <c r="AD4" s="18">
        <v>0</v>
      </c>
      <c r="AE4" s="18">
        <v>0</v>
      </c>
      <c r="AF4" s="18">
        <v>939.8</v>
      </c>
      <c r="AG4" s="18">
        <v>0</v>
      </c>
      <c r="AH4" s="18">
        <v>0</v>
      </c>
      <c r="AI4" s="18">
        <v>0</v>
      </c>
      <c r="AJ4" s="18">
        <v>0</v>
      </c>
      <c r="AK4" s="18">
        <v>0</v>
      </c>
      <c r="AL4" s="18">
        <v>0</v>
      </c>
      <c r="AM4" s="18">
        <v>29419</v>
      </c>
      <c r="AN4" s="18">
        <v>0</v>
      </c>
      <c r="AO4" s="18">
        <v>0</v>
      </c>
      <c r="AP4" s="18">
        <v>0</v>
      </c>
      <c r="AQ4" s="18">
        <v>33105197</v>
      </c>
      <c r="AR4" s="18">
        <v>0</v>
      </c>
      <c r="AS4" s="25">
        <v>99938</v>
      </c>
      <c r="AT4" s="18">
        <v>0</v>
      </c>
      <c r="AU4" s="18">
        <v>33740758</v>
      </c>
      <c r="AV4" s="18">
        <v>1376126</v>
      </c>
      <c r="AW4" s="18">
        <v>0</v>
      </c>
      <c r="AX4" s="18">
        <v>9548088</v>
      </c>
      <c r="AY4" s="18">
        <v>43799440</v>
      </c>
      <c r="AZ4" s="18">
        <v>0</v>
      </c>
      <c r="BA4" s="18">
        <v>982189</v>
      </c>
      <c r="BB4" s="18">
        <v>0</v>
      </c>
      <c r="BC4" s="18">
        <v>0</v>
      </c>
      <c r="BD4" s="18">
        <v>2088366</v>
      </c>
      <c r="BE4" s="18">
        <v>0</v>
      </c>
      <c r="BF4" s="18">
        <v>0</v>
      </c>
      <c r="BG4" s="18">
        <v>124769521</v>
      </c>
      <c r="BH4" s="18">
        <v>124669583</v>
      </c>
      <c r="BI4" s="18">
        <v>45995818.100000001</v>
      </c>
      <c r="BJ4" s="18">
        <v>45995818.100000001</v>
      </c>
      <c r="BK4" s="18">
        <v>3952.1</v>
      </c>
      <c r="BL4" s="18">
        <v>565</v>
      </c>
      <c r="BM4" s="18">
        <v>5511.7</v>
      </c>
      <c r="BN4" s="18">
        <v>28837.5</v>
      </c>
      <c r="BO4" s="18">
        <v>3066789.9</v>
      </c>
      <c r="BP4" s="18">
        <v>142632.9</v>
      </c>
      <c r="BQ4" s="18">
        <v>32.299999999999997</v>
      </c>
      <c r="BR4" s="18">
        <v>46267834.5</v>
      </c>
      <c r="BS4" s="18">
        <v>46267834.5</v>
      </c>
      <c r="BT4" s="18">
        <v>7326060.2000000002</v>
      </c>
      <c r="BU4" s="18">
        <v>53593894.700000003</v>
      </c>
      <c r="BV4" s="18">
        <v>53593894.700000003</v>
      </c>
      <c r="BW4" s="18">
        <v>0</v>
      </c>
      <c r="BX4" s="18">
        <v>0</v>
      </c>
      <c r="BY4" s="18">
        <v>0</v>
      </c>
      <c r="BZ4" s="18">
        <v>368.94</v>
      </c>
      <c r="CA4" s="18">
        <v>371.12</v>
      </c>
      <c r="CB4" s="18">
        <v>31.7</v>
      </c>
      <c r="CC4" s="18">
        <v>4.53</v>
      </c>
      <c r="CD4" s="18">
        <v>44.21</v>
      </c>
      <c r="CE4" s="18">
        <v>231.31</v>
      </c>
      <c r="CF4" s="18">
        <v>24.6</v>
      </c>
      <c r="CG4" s="18">
        <v>58.76</v>
      </c>
      <c r="CH4" s="18">
        <v>1144.0899999999999</v>
      </c>
      <c r="CI4" s="18">
        <v>0.26</v>
      </c>
      <c r="CJ4" s="18">
        <v>429.89</v>
      </c>
    </row>
    <row r="5" spans="1:88" hidden="1" x14ac:dyDescent="0.2">
      <c r="A5" s="18" t="s">
        <v>380</v>
      </c>
      <c r="B5" s="18" t="s">
        <v>381</v>
      </c>
      <c r="C5" s="18" t="s">
        <v>146</v>
      </c>
      <c r="D5" s="18">
        <v>2026</v>
      </c>
      <c r="E5" s="18">
        <v>91485676.400000006</v>
      </c>
      <c r="F5" s="18">
        <v>4815035.5999999996</v>
      </c>
      <c r="G5" s="18">
        <v>768119.2</v>
      </c>
      <c r="H5" s="18">
        <v>0</v>
      </c>
      <c r="I5" s="18">
        <v>0</v>
      </c>
      <c r="J5" s="18">
        <v>0</v>
      </c>
      <c r="K5" s="18">
        <v>0</v>
      </c>
      <c r="L5" s="18">
        <v>97068831.200000003</v>
      </c>
      <c r="M5" s="18">
        <v>0</v>
      </c>
      <c r="N5" s="18">
        <v>0</v>
      </c>
      <c r="O5" s="18">
        <v>0</v>
      </c>
      <c r="P5" s="18">
        <v>6.4</v>
      </c>
      <c r="Q5" s="18">
        <v>0</v>
      </c>
      <c r="R5" s="18">
        <v>0</v>
      </c>
      <c r="S5" s="18">
        <v>4728</v>
      </c>
      <c r="T5" s="18">
        <v>0</v>
      </c>
      <c r="U5" s="25">
        <v>153.19999999999999</v>
      </c>
      <c r="V5" s="18">
        <v>0</v>
      </c>
      <c r="W5" s="18">
        <v>11072.9</v>
      </c>
      <c r="X5" s="18">
        <v>2618.1999999999998</v>
      </c>
      <c r="Y5" s="18">
        <v>0</v>
      </c>
      <c r="Z5" s="18">
        <v>3292</v>
      </c>
      <c r="AA5" s="18">
        <v>5452.7</v>
      </c>
      <c r="AB5" s="18">
        <v>0</v>
      </c>
      <c r="AC5" s="18">
        <v>1868.7</v>
      </c>
      <c r="AD5" s="18">
        <v>0</v>
      </c>
      <c r="AE5" s="18">
        <v>0</v>
      </c>
      <c r="AF5" s="18">
        <v>1627.5</v>
      </c>
      <c r="AG5" s="18">
        <v>0</v>
      </c>
      <c r="AH5" s="18">
        <v>290</v>
      </c>
      <c r="AI5" s="18">
        <v>0</v>
      </c>
      <c r="AJ5" s="18">
        <v>0</v>
      </c>
      <c r="AK5" s="18">
        <v>0</v>
      </c>
      <c r="AL5" s="18">
        <v>0</v>
      </c>
      <c r="AM5" s="18">
        <v>29419</v>
      </c>
      <c r="AN5" s="18">
        <v>0</v>
      </c>
      <c r="AO5" s="18">
        <v>0</v>
      </c>
      <c r="AP5" s="18">
        <v>0</v>
      </c>
      <c r="AQ5" s="18">
        <v>31516954</v>
      </c>
      <c r="AR5" s="18">
        <v>0</v>
      </c>
      <c r="AS5" s="25">
        <v>245416</v>
      </c>
      <c r="AT5" s="18">
        <v>0</v>
      </c>
      <c r="AU5" s="18">
        <v>39630722</v>
      </c>
      <c r="AV5" s="18">
        <v>1376126</v>
      </c>
      <c r="AW5" s="18">
        <v>0</v>
      </c>
      <c r="AX5" s="18">
        <v>9548088</v>
      </c>
      <c r="AY5" s="18">
        <v>43799440</v>
      </c>
      <c r="AZ5" s="18">
        <v>0</v>
      </c>
      <c r="BA5" s="18">
        <v>982189</v>
      </c>
      <c r="BB5" s="18">
        <v>0</v>
      </c>
      <c r="BC5" s="18">
        <v>0</v>
      </c>
      <c r="BD5" s="18">
        <v>3632493</v>
      </c>
      <c r="BE5" s="18">
        <v>0</v>
      </c>
      <c r="BF5" s="18">
        <v>841849</v>
      </c>
      <c r="BG5" s="18">
        <v>131602697</v>
      </c>
      <c r="BH5" s="18">
        <v>131357281</v>
      </c>
      <c r="BI5" s="18">
        <v>46721062.600000001</v>
      </c>
      <c r="BJ5" s="18">
        <v>46721062.600000001</v>
      </c>
      <c r="BK5" s="18">
        <v>3817.2</v>
      </c>
      <c r="BL5" s="18">
        <v>543.4</v>
      </c>
      <c r="BM5" s="18">
        <v>5338.8</v>
      </c>
      <c r="BN5" s="18">
        <v>28801.7</v>
      </c>
      <c r="BO5" s="18">
        <v>3287044.7</v>
      </c>
      <c r="BP5" s="18">
        <v>151118.70000000001</v>
      </c>
      <c r="BQ5" s="18">
        <v>32.5</v>
      </c>
      <c r="BR5" s="18">
        <v>46983171</v>
      </c>
      <c r="BS5" s="18">
        <v>46983171</v>
      </c>
      <c r="BT5" s="18">
        <v>7799255.0999999996</v>
      </c>
      <c r="BU5" s="18">
        <v>54782426.100000001</v>
      </c>
      <c r="BV5" s="18">
        <v>54782426.100000001</v>
      </c>
      <c r="BW5" s="18">
        <v>0</v>
      </c>
      <c r="BX5" s="18">
        <v>0</v>
      </c>
      <c r="BY5" s="18">
        <v>0</v>
      </c>
      <c r="BZ5" s="18">
        <v>355.68</v>
      </c>
      <c r="CA5" s="18">
        <v>357.67</v>
      </c>
      <c r="CB5" s="18">
        <v>29.06</v>
      </c>
      <c r="CC5" s="18">
        <v>4.1399999999999997</v>
      </c>
      <c r="CD5" s="18">
        <v>40.64</v>
      </c>
      <c r="CE5" s="18">
        <v>219.26</v>
      </c>
      <c r="CF5" s="18">
        <v>25.02</v>
      </c>
      <c r="CG5" s="18">
        <v>59.37</v>
      </c>
      <c r="CH5" s="18">
        <v>1150.44</v>
      </c>
      <c r="CI5" s="18">
        <v>0.25</v>
      </c>
      <c r="CJ5" s="18">
        <v>417.05</v>
      </c>
    </row>
    <row r="6" spans="1:88" hidden="1" x14ac:dyDescent="0.2">
      <c r="A6" s="18" t="s">
        <v>380</v>
      </c>
      <c r="B6" s="18" t="s">
        <v>381</v>
      </c>
      <c r="C6" s="18" t="s">
        <v>146</v>
      </c>
      <c r="D6" s="18">
        <v>2028</v>
      </c>
      <c r="E6" s="18">
        <v>93691968</v>
      </c>
      <c r="F6" s="18">
        <v>4931156.2</v>
      </c>
      <c r="G6" s="18">
        <v>1411452.3</v>
      </c>
      <c r="H6" s="18">
        <v>0</v>
      </c>
      <c r="I6" s="18">
        <v>140253</v>
      </c>
      <c r="J6" s="18">
        <v>0</v>
      </c>
      <c r="K6" s="18">
        <v>0</v>
      </c>
      <c r="L6" s="18">
        <v>100174829.40000001</v>
      </c>
      <c r="M6" s="18">
        <v>0</v>
      </c>
      <c r="N6" s="18">
        <v>290</v>
      </c>
      <c r="O6" s="18">
        <v>0</v>
      </c>
      <c r="P6" s="18">
        <v>6.4</v>
      </c>
      <c r="Q6" s="18">
        <v>0</v>
      </c>
      <c r="R6" s="18">
        <v>583.5</v>
      </c>
      <c r="S6" s="18">
        <v>3971.5</v>
      </c>
      <c r="T6" s="18">
        <v>0</v>
      </c>
      <c r="U6" s="25">
        <v>373.6</v>
      </c>
      <c r="V6" s="18">
        <v>0</v>
      </c>
      <c r="W6" s="18">
        <v>11072.9</v>
      </c>
      <c r="X6" s="18">
        <v>2316.1</v>
      </c>
      <c r="Y6" s="18">
        <v>0</v>
      </c>
      <c r="Z6" s="18">
        <v>3429</v>
      </c>
      <c r="AA6" s="18">
        <v>5452.7</v>
      </c>
      <c r="AB6" s="18">
        <v>0</v>
      </c>
      <c r="AC6" s="18">
        <v>1868.7</v>
      </c>
      <c r="AD6" s="18">
        <v>0</v>
      </c>
      <c r="AE6" s="18">
        <v>0</v>
      </c>
      <c r="AF6" s="18">
        <v>3312.1</v>
      </c>
      <c r="AG6" s="18">
        <v>0</v>
      </c>
      <c r="AH6" s="18">
        <v>780</v>
      </c>
      <c r="AI6" s="18">
        <v>0</v>
      </c>
      <c r="AJ6" s="18">
        <v>0</v>
      </c>
      <c r="AK6" s="18">
        <v>118988</v>
      </c>
      <c r="AL6" s="18">
        <v>0</v>
      </c>
      <c r="AM6" s="18">
        <v>29419</v>
      </c>
      <c r="AN6" s="18">
        <v>0</v>
      </c>
      <c r="AO6" s="18">
        <v>0</v>
      </c>
      <c r="AP6" s="18">
        <v>4138391</v>
      </c>
      <c r="AQ6" s="18">
        <v>22368267</v>
      </c>
      <c r="AR6" s="18">
        <v>0</v>
      </c>
      <c r="AS6" s="25">
        <v>598492</v>
      </c>
      <c r="AT6" s="18">
        <v>0</v>
      </c>
      <c r="AU6" s="18">
        <v>38914697</v>
      </c>
      <c r="AV6" s="18">
        <v>1217330</v>
      </c>
      <c r="AW6" s="18">
        <v>0</v>
      </c>
      <c r="AX6" s="18">
        <v>9993195</v>
      </c>
      <c r="AY6" s="18">
        <v>43799440</v>
      </c>
      <c r="AZ6" s="18">
        <v>0</v>
      </c>
      <c r="BA6" s="18">
        <v>982189</v>
      </c>
      <c r="BB6" s="18">
        <v>0</v>
      </c>
      <c r="BC6" s="18">
        <v>0</v>
      </c>
      <c r="BD6" s="18">
        <v>7465896</v>
      </c>
      <c r="BE6" s="18">
        <v>0</v>
      </c>
      <c r="BF6" s="18">
        <v>2407001</v>
      </c>
      <c r="BG6" s="18">
        <v>132033305</v>
      </c>
      <c r="BH6" s="18">
        <v>131315825</v>
      </c>
      <c r="BI6" s="18">
        <v>37638657.399999999</v>
      </c>
      <c r="BJ6" s="18">
        <v>37638657.399999999</v>
      </c>
      <c r="BK6" s="18">
        <v>3379.6</v>
      </c>
      <c r="BL6" s="18">
        <v>480.2</v>
      </c>
      <c r="BM6" s="18">
        <v>4220.8</v>
      </c>
      <c r="BN6" s="18">
        <v>27398.400000000001</v>
      </c>
      <c r="BO6" s="18">
        <v>3114445.3</v>
      </c>
      <c r="BP6" s="18">
        <v>140441.60000000001</v>
      </c>
      <c r="BQ6" s="18">
        <v>30.4</v>
      </c>
      <c r="BR6" s="18">
        <v>37870463.700000003</v>
      </c>
      <c r="BS6" s="18">
        <v>37870463.700000003</v>
      </c>
      <c r="BT6" s="18">
        <v>7307913.9000000004</v>
      </c>
      <c r="BU6" s="18">
        <v>45178377.600000001</v>
      </c>
      <c r="BV6" s="18">
        <v>45178377.600000001</v>
      </c>
      <c r="BW6" s="18">
        <v>0</v>
      </c>
      <c r="BX6" s="18">
        <v>4871713.5999999996</v>
      </c>
      <c r="BY6" s="18">
        <v>0</v>
      </c>
      <c r="BZ6" s="18">
        <v>286.63</v>
      </c>
      <c r="CA6" s="18">
        <v>288.39</v>
      </c>
      <c r="CB6" s="18">
        <v>25.74</v>
      </c>
      <c r="CC6" s="18">
        <v>3.66</v>
      </c>
      <c r="CD6" s="18">
        <v>32.14</v>
      </c>
      <c r="CE6" s="18">
        <v>208.64</v>
      </c>
      <c r="CF6" s="18">
        <v>23.72</v>
      </c>
      <c r="CG6" s="18">
        <v>55.65</v>
      </c>
      <c r="CH6" s="18">
        <v>1069.49</v>
      </c>
      <c r="CI6" s="18">
        <v>0.23</v>
      </c>
      <c r="CJ6" s="18">
        <v>344.04</v>
      </c>
    </row>
    <row r="7" spans="1:88" hidden="1" x14ac:dyDescent="0.2">
      <c r="A7" s="18" t="s">
        <v>380</v>
      </c>
      <c r="B7" s="18" t="s">
        <v>381</v>
      </c>
      <c r="C7" s="18" t="s">
        <v>146</v>
      </c>
      <c r="D7" s="18">
        <v>2030</v>
      </c>
      <c r="E7" s="18">
        <v>95898775.099999994</v>
      </c>
      <c r="F7" s="18">
        <v>5047304</v>
      </c>
      <c r="G7" s="18">
        <v>1568782.4</v>
      </c>
      <c r="H7" s="18">
        <v>0</v>
      </c>
      <c r="I7" s="18">
        <v>628334</v>
      </c>
      <c r="J7" s="18">
        <v>0</v>
      </c>
      <c r="K7" s="18">
        <v>0</v>
      </c>
      <c r="L7" s="18">
        <v>103143195.5</v>
      </c>
      <c r="M7" s="18">
        <v>0</v>
      </c>
      <c r="N7" s="18">
        <v>1000</v>
      </c>
      <c r="O7" s="18">
        <v>0</v>
      </c>
      <c r="P7" s="18">
        <v>6.4</v>
      </c>
      <c r="Q7" s="18">
        <v>0</v>
      </c>
      <c r="R7" s="18">
        <v>583.5</v>
      </c>
      <c r="S7" s="18">
        <v>3971.5</v>
      </c>
      <c r="T7" s="18">
        <v>0</v>
      </c>
      <c r="U7" s="25">
        <v>770.5</v>
      </c>
      <c r="V7" s="18">
        <v>0</v>
      </c>
      <c r="W7" s="18">
        <v>11032.9</v>
      </c>
      <c r="X7" s="18">
        <v>2316.1</v>
      </c>
      <c r="Y7" s="18">
        <v>0</v>
      </c>
      <c r="Z7" s="18">
        <v>3429</v>
      </c>
      <c r="AA7" s="18">
        <v>5452.7</v>
      </c>
      <c r="AB7" s="18">
        <v>0</v>
      </c>
      <c r="AC7" s="18">
        <v>1562.7</v>
      </c>
      <c r="AD7" s="18">
        <v>0</v>
      </c>
      <c r="AE7" s="18">
        <v>0</v>
      </c>
      <c r="AF7" s="18">
        <v>3312.1</v>
      </c>
      <c r="AG7" s="18">
        <v>0</v>
      </c>
      <c r="AH7" s="18">
        <v>1012.1</v>
      </c>
      <c r="AI7" s="18">
        <v>0</v>
      </c>
      <c r="AJ7" s="18">
        <v>0</v>
      </c>
      <c r="AK7" s="18">
        <v>533302</v>
      </c>
      <c r="AL7" s="18">
        <v>0</v>
      </c>
      <c r="AM7" s="18">
        <v>29419</v>
      </c>
      <c r="AN7" s="18">
        <v>0</v>
      </c>
      <c r="AO7" s="18">
        <v>0</v>
      </c>
      <c r="AP7" s="18">
        <v>4138391</v>
      </c>
      <c r="AQ7" s="18">
        <v>15243828</v>
      </c>
      <c r="AR7" s="18">
        <v>0</v>
      </c>
      <c r="AS7" s="25">
        <v>1234048</v>
      </c>
      <c r="AT7" s="18">
        <v>0</v>
      </c>
      <c r="AU7" s="18">
        <v>27130128</v>
      </c>
      <c r="AV7" s="18">
        <v>1217330</v>
      </c>
      <c r="AW7" s="18">
        <v>0</v>
      </c>
      <c r="AX7" s="18">
        <v>9993195</v>
      </c>
      <c r="AY7" s="18">
        <v>43799440</v>
      </c>
      <c r="AZ7" s="18">
        <v>0</v>
      </c>
      <c r="BA7" s="18">
        <v>821355</v>
      </c>
      <c r="BB7" s="18">
        <v>0</v>
      </c>
      <c r="BC7" s="18">
        <v>0</v>
      </c>
      <c r="BD7" s="18">
        <v>7361667</v>
      </c>
      <c r="BE7" s="18">
        <v>0</v>
      </c>
      <c r="BF7" s="18">
        <v>3122623</v>
      </c>
      <c r="BG7" s="18">
        <v>114624726</v>
      </c>
      <c r="BH7" s="18">
        <v>112857376</v>
      </c>
      <c r="BI7" s="18">
        <v>26214147.800000001</v>
      </c>
      <c r="BJ7" s="18">
        <v>26214147.800000001</v>
      </c>
      <c r="BK7" s="18">
        <v>2500.1999999999998</v>
      </c>
      <c r="BL7" s="18">
        <v>355.8</v>
      </c>
      <c r="BM7" s="18">
        <v>3081.2</v>
      </c>
      <c r="BN7" s="18">
        <v>21473.9</v>
      </c>
      <c r="BO7" s="18">
        <v>2359304.5</v>
      </c>
      <c r="BP7" s="18">
        <v>101930.3</v>
      </c>
      <c r="BQ7" s="18">
        <v>24.8</v>
      </c>
      <c r="BR7" s="18">
        <v>26385790.899999999</v>
      </c>
      <c r="BS7" s="18">
        <v>26385790.899999999</v>
      </c>
      <c r="BT7" s="18">
        <v>5403595.5</v>
      </c>
      <c r="BU7" s="18">
        <v>31789386.399999999</v>
      </c>
      <c r="BV7" s="18">
        <v>31789386.399999999</v>
      </c>
      <c r="BW7" s="18">
        <v>0</v>
      </c>
      <c r="BX7" s="18">
        <v>4871713.5999999996</v>
      </c>
      <c r="BY7" s="18">
        <v>0</v>
      </c>
      <c r="BZ7" s="18">
        <v>232.28</v>
      </c>
      <c r="CA7" s="18">
        <v>233.8</v>
      </c>
      <c r="CB7" s="18">
        <v>22.15</v>
      </c>
      <c r="CC7" s="18">
        <v>3.15</v>
      </c>
      <c r="CD7" s="18">
        <v>27.3</v>
      </c>
      <c r="CE7" s="18">
        <v>190.27</v>
      </c>
      <c r="CF7" s="18">
        <v>20.91</v>
      </c>
      <c r="CG7" s="18">
        <v>47.88</v>
      </c>
      <c r="CH7" s="18">
        <v>903.18</v>
      </c>
      <c r="CI7" s="18">
        <v>0.22</v>
      </c>
      <c r="CJ7" s="18">
        <v>281.68</v>
      </c>
    </row>
    <row r="8" spans="1:88" hidden="1" x14ac:dyDescent="0.2">
      <c r="A8" s="18" t="s">
        <v>380</v>
      </c>
      <c r="B8" s="18" t="s">
        <v>381</v>
      </c>
      <c r="C8" s="18" t="s">
        <v>146</v>
      </c>
      <c r="D8" s="18">
        <v>2032</v>
      </c>
      <c r="E8" s="18">
        <v>100264671.7</v>
      </c>
      <c r="F8" s="18">
        <v>5277088</v>
      </c>
      <c r="G8" s="18">
        <v>1916011</v>
      </c>
      <c r="H8" s="18">
        <v>0</v>
      </c>
      <c r="I8" s="18">
        <v>1828881.7</v>
      </c>
      <c r="J8" s="18">
        <v>0</v>
      </c>
      <c r="K8" s="18">
        <v>0</v>
      </c>
      <c r="L8" s="18">
        <v>109286652.40000001</v>
      </c>
      <c r="M8" s="18">
        <v>0</v>
      </c>
      <c r="N8" s="18">
        <v>1468.8</v>
      </c>
      <c r="O8" s="18">
        <v>0</v>
      </c>
      <c r="P8" s="18">
        <v>6.4</v>
      </c>
      <c r="Q8" s="18">
        <v>0</v>
      </c>
      <c r="R8" s="18">
        <v>1222.5</v>
      </c>
      <c r="S8" s="18">
        <v>3139.5</v>
      </c>
      <c r="T8" s="18">
        <v>0</v>
      </c>
      <c r="U8" s="25">
        <v>1137.3</v>
      </c>
      <c r="V8" s="18">
        <v>0</v>
      </c>
      <c r="W8" s="18">
        <v>11032.9</v>
      </c>
      <c r="X8" s="18">
        <v>2316.1</v>
      </c>
      <c r="Y8" s="18">
        <v>0</v>
      </c>
      <c r="Z8" s="18">
        <v>3429</v>
      </c>
      <c r="AA8" s="18">
        <v>5452.7</v>
      </c>
      <c r="AB8" s="18">
        <v>0</v>
      </c>
      <c r="AC8" s="18">
        <v>1562.7</v>
      </c>
      <c r="AD8" s="18">
        <v>0</v>
      </c>
      <c r="AE8" s="18">
        <v>0</v>
      </c>
      <c r="AF8" s="18">
        <v>6159.8</v>
      </c>
      <c r="AG8" s="18">
        <v>0</v>
      </c>
      <c r="AH8" s="18">
        <v>1012.1</v>
      </c>
      <c r="AI8" s="18">
        <v>0</v>
      </c>
      <c r="AJ8" s="18">
        <v>0</v>
      </c>
      <c r="AK8" s="18">
        <v>1553477</v>
      </c>
      <c r="AL8" s="18">
        <v>0</v>
      </c>
      <c r="AM8" s="18">
        <v>28888</v>
      </c>
      <c r="AN8" s="18">
        <v>0</v>
      </c>
      <c r="AO8" s="18">
        <v>0</v>
      </c>
      <c r="AP8" s="18">
        <v>8670338</v>
      </c>
      <c r="AQ8" s="18">
        <v>10009836</v>
      </c>
      <c r="AR8" s="18">
        <v>0</v>
      </c>
      <c r="AS8" s="25">
        <v>1821061</v>
      </c>
      <c r="AT8" s="18">
        <v>0</v>
      </c>
      <c r="AU8" s="18">
        <v>22496809</v>
      </c>
      <c r="AV8" s="18">
        <v>1217330</v>
      </c>
      <c r="AW8" s="18">
        <v>0</v>
      </c>
      <c r="AX8" s="18">
        <v>9993195</v>
      </c>
      <c r="AY8" s="18">
        <v>43452283</v>
      </c>
      <c r="AZ8" s="18">
        <v>0</v>
      </c>
      <c r="BA8" s="18">
        <v>821355</v>
      </c>
      <c r="BB8" s="18">
        <v>0</v>
      </c>
      <c r="BC8" s="18">
        <v>0</v>
      </c>
      <c r="BD8" s="18">
        <v>13894066</v>
      </c>
      <c r="BE8" s="18">
        <v>0</v>
      </c>
      <c r="BF8" s="18">
        <v>3105750</v>
      </c>
      <c r="BG8" s="18">
        <v>117064388</v>
      </c>
      <c r="BH8" s="18">
        <v>113689850</v>
      </c>
      <c r="BI8" s="18">
        <v>19724619.199999999</v>
      </c>
      <c r="BJ8" s="18">
        <v>19724619.199999999</v>
      </c>
      <c r="BK8" s="18">
        <v>2563</v>
      </c>
      <c r="BL8" s="18">
        <v>366.4</v>
      </c>
      <c r="BM8" s="18">
        <v>2427.9</v>
      </c>
      <c r="BN8" s="18">
        <v>21407.599999999999</v>
      </c>
      <c r="BO8" s="18">
        <v>2178013.2000000002</v>
      </c>
      <c r="BP8" s="18">
        <v>94713.1</v>
      </c>
      <c r="BQ8" s="18">
        <v>24.4</v>
      </c>
      <c r="BR8" s="18">
        <v>19901031.5</v>
      </c>
      <c r="BS8" s="18">
        <v>19901031.5</v>
      </c>
      <c r="BT8" s="18">
        <v>5007121.7</v>
      </c>
      <c r="BU8" s="18">
        <v>24908153.300000001</v>
      </c>
      <c r="BV8" s="18">
        <v>24908153.300000001</v>
      </c>
      <c r="BW8" s="18">
        <v>0</v>
      </c>
      <c r="BX8" s="18">
        <v>10460963.6</v>
      </c>
      <c r="BY8" s="18">
        <v>0</v>
      </c>
      <c r="BZ8" s="18">
        <v>173.49</v>
      </c>
      <c r="CA8" s="18">
        <v>175.05</v>
      </c>
      <c r="CB8" s="18">
        <v>22.54</v>
      </c>
      <c r="CC8" s="18">
        <v>3.22</v>
      </c>
      <c r="CD8" s="18">
        <v>21.36</v>
      </c>
      <c r="CE8" s="18">
        <v>188.3</v>
      </c>
      <c r="CF8" s="18">
        <v>19.16</v>
      </c>
      <c r="CG8" s="18">
        <v>44.04</v>
      </c>
      <c r="CH8" s="18">
        <v>833.08</v>
      </c>
      <c r="CI8" s="18">
        <v>0.21</v>
      </c>
      <c r="CJ8" s="18">
        <v>219.09</v>
      </c>
    </row>
    <row r="9" spans="1:88" hidden="1" x14ac:dyDescent="0.2">
      <c r="A9" s="18" t="s">
        <v>380</v>
      </c>
      <c r="B9" s="18" t="s">
        <v>381</v>
      </c>
      <c r="C9" s="18" t="s">
        <v>146</v>
      </c>
      <c r="D9" s="18">
        <v>2034</v>
      </c>
      <c r="E9" s="18">
        <v>104629984.7</v>
      </c>
      <c r="F9" s="18">
        <v>5506841.2999999998</v>
      </c>
      <c r="G9" s="18">
        <v>1858437.3</v>
      </c>
      <c r="H9" s="18">
        <v>0</v>
      </c>
      <c r="I9" s="18">
        <v>2042822.1</v>
      </c>
      <c r="J9" s="18">
        <v>0</v>
      </c>
      <c r="K9" s="18">
        <v>0</v>
      </c>
      <c r="L9" s="18">
        <v>114038085.40000001</v>
      </c>
      <c r="M9" s="18">
        <v>0</v>
      </c>
      <c r="N9" s="18">
        <v>1468.8</v>
      </c>
      <c r="O9" s="18">
        <v>0</v>
      </c>
      <c r="P9" s="18">
        <v>6.4</v>
      </c>
      <c r="Q9" s="18">
        <v>0</v>
      </c>
      <c r="R9" s="18">
        <v>1222.5</v>
      </c>
      <c r="S9" s="18">
        <v>3139.5</v>
      </c>
      <c r="T9" s="18">
        <v>0</v>
      </c>
      <c r="U9" s="25">
        <v>1376.7</v>
      </c>
      <c r="V9" s="18">
        <v>0</v>
      </c>
      <c r="W9" s="18">
        <v>11032.9</v>
      </c>
      <c r="X9" s="18">
        <v>2343.5</v>
      </c>
      <c r="Y9" s="18">
        <v>0</v>
      </c>
      <c r="Z9" s="18">
        <v>3429</v>
      </c>
      <c r="AA9" s="18">
        <v>5452.7</v>
      </c>
      <c r="AB9" s="18">
        <v>0</v>
      </c>
      <c r="AC9" s="18">
        <v>1562.7</v>
      </c>
      <c r="AD9" s="18">
        <v>0</v>
      </c>
      <c r="AE9" s="18">
        <v>0</v>
      </c>
      <c r="AF9" s="18">
        <v>10972.1</v>
      </c>
      <c r="AG9" s="18">
        <v>0</v>
      </c>
      <c r="AH9" s="18">
        <v>1012.1</v>
      </c>
      <c r="AI9" s="18">
        <v>0</v>
      </c>
      <c r="AJ9" s="18">
        <v>0</v>
      </c>
      <c r="AK9" s="18">
        <v>1735438</v>
      </c>
      <c r="AL9" s="18">
        <v>0</v>
      </c>
      <c r="AM9" s="18">
        <v>26175</v>
      </c>
      <c r="AN9" s="18">
        <v>0</v>
      </c>
      <c r="AO9" s="18">
        <v>0</v>
      </c>
      <c r="AP9" s="18">
        <v>8670338</v>
      </c>
      <c r="AQ9" s="18">
        <v>10725580</v>
      </c>
      <c r="AR9" s="18">
        <v>0</v>
      </c>
      <c r="AS9" s="25">
        <v>2204141</v>
      </c>
      <c r="AT9" s="18">
        <v>0</v>
      </c>
      <c r="AU9" s="18">
        <v>15842407</v>
      </c>
      <c r="AV9" s="18">
        <v>1231733</v>
      </c>
      <c r="AW9" s="18">
        <v>0</v>
      </c>
      <c r="AX9" s="18">
        <v>9992721</v>
      </c>
      <c r="AY9" s="18">
        <v>41604920</v>
      </c>
      <c r="AZ9" s="18">
        <v>0</v>
      </c>
      <c r="BA9" s="18">
        <v>821355</v>
      </c>
      <c r="BB9" s="18">
        <v>0</v>
      </c>
      <c r="BC9" s="18">
        <v>0</v>
      </c>
      <c r="BD9" s="18">
        <v>24969481</v>
      </c>
      <c r="BE9" s="18">
        <v>0</v>
      </c>
      <c r="BF9" s="18">
        <v>3089035</v>
      </c>
      <c r="BG9" s="18">
        <v>120913324</v>
      </c>
      <c r="BH9" s="18">
        <v>116973745</v>
      </c>
      <c r="BI9" s="18">
        <v>17911169.600000001</v>
      </c>
      <c r="BJ9" s="18">
        <v>17911169.600000001</v>
      </c>
      <c r="BK9" s="18">
        <v>2594.5</v>
      </c>
      <c r="BL9" s="18">
        <v>373.1</v>
      </c>
      <c r="BM9" s="18">
        <v>2489.6999999999998</v>
      </c>
      <c r="BN9" s="18">
        <v>21088.6</v>
      </c>
      <c r="BO9" s="18">
        <v>1888135.7</v>
      </c>
      <c r="BP9" s="18">
        <v>83122.7</v>
      </c>
      <c r="BQ9" s="18">
        <v>23.3</v>
      </c>
      <c r="BR9" s="18">
        <v>18090349.800000001</v>
      </c>
      <c r="BS9" s="18">
        <v>18090349.800000001</v>
      </c>
      <c r="BT9" s="18">
        <v>4371541.7</v>
      </c>
      <c r="BU9" s="18">
        <v>22461891.5</v>
      </c>
      <c r="BV9" s="18">
        <v>22461891.5</v>
      </c>
      <c r="BW9" s="18">
        <v>0</v>
      </c>
      <c r="BX9" s="18">
        <v>10460963.6</v>
      </c>
      <c r="BY9" s="18">
        <v>0</v>
      </c>
      <c r="BZ9" s="18">
        <v>153.12</v>
      </c>
      <c r="CA9" s="18">
        <v>154.65</v>
      </c>
      <c r="CB9" s="18">
        <v>22.18</v>
      </c>
      <c r="CC9" s="18">
        <v>3.19</v>
      </c>
      <c r="CD9" s="18">
        <v>21.28</v>
      </c>
      <c r="CE9" s="18">
        <v>180.29</v>
      </c>
      <c r="CF9" s="18">
        <v>16.14</v>
      </c>
      <c r="CG9" s="18">
        <v>37.369999999999997</v>
      </c>
      <c r="CH9" s="18">
        <v>710.61</v>
      </c>
      <c r="CI9" s="18">
        <v>0.2</v>
      </c>
      <c r="CJ9" s="18">
        <v>192.03</v>
      </c>
    </row>
    <row r="10" spans="1:88" hidden="1" x14ac:dyDescent="0.2">
      <c r="A10" s="18" t="s">
        <v>380</v>
      </c>
      <c r="B10" s="18" t="s">
        <v>381</v>
      </c>
      <c r="C10" s="18" t="s">
        <v>146</v>
      </c>
      <c r="D10" s="18">
        <v>2036</v>
      </c>
      <c r="E10" s="18">
        <v>108911840.09999999</v>
      </c>
      <c r="F10" s="18">
        <v>5732202.0999999996</v>
      </c>
      <c r="G10" s="18">
        <v>1812509.4</v>
      </c>
      <c r="H10" s="18">
        <v>0</v>
      </c>
      <c r="I10" s="18">
        <v>2629588.4</v>
      </c>
      <c r="J10" s="18">
        <v>0</v>
      </c>
      <c r="K10" s="18">
        <v>0</v>
      </c>
      <c r="L10" s="18">
        <v>119086140</v>
      </c>
      <c r="M10" s="18">
        <v>0</v>
      </c>
      <c r="N10" s="18">
        <v>1782.7</v>
      </c>
      <c r="O10" s="18">
        <v>0</v>
      </c>
      <c r="P10" s="18">
        <v>6.4</v>
      </c>
      <c r="Q10" s="18">
        <v>0</v>
      </c>
      <c r="R10" s="18">
        <v>1222.5</v>
      </c>
      <c r="S10" s="18">
        <v>3139.5</v>
      </c>
      <c r="T10" s="18">
        <v>0</v>
      </c>
      <c r="U10" s="25">
        <v>1470.8</v>
      </c>
      <c r="V10" s="18">
        <v>0</v>
      </c>
      <c r="W10" s="18">
        <v>11241</v>
      </c>
      <c r="X10" s="18">
        <v>2579.3000000000002</v>
      </c>
      <c r="Y10" s="18">
        <v>0</v>
      </c>
      <c r="Z10" s="18">
        <v>3429</v>
      </c>
      <c r="AA10" s="18">
        <v>5452.7</v>
      </c>
      <c r="AB10" s="18">
        <v>0</v>
      </c>
      <c r="AC10" s="18">
        <v>798.7</v>
      </c>
      <c r="AD10" s="18">
        <v>0</v>
      </c>
      <c r="AE10" s="18">
        <v>0</v>
      </c>
      <c r="AF10" s="18">
        <v>11039.4</v>
      </c>
      <c r="AG10" s="18">
        <v>0</v>
      </c>
      <c r="AH10" s="18">
        <v>1012.1</v>
      </c>
      <c r="AI10" s="18">
        <v>0</v>
      </c>
      <c r="AJ10" s="18">
        <v>0</v>
      </c>
      <c r="AK10" s="18">
        <v>2234086</v>
      </c>
      <c r="AL10" s="18">
        <v>0</v>
      </c>
      <c r="AM10" s="18">
        <v>25706</v>
      </c>
      <c r="AN10" s="18">
        <v>0</v>
      </c>
      <c r="AO10" s="18">
        <v>0</v>
      </c>
      <c r="AP10" s="18">
        <v>8670338</v>
      </c>
      <c r="AQ10" s="18">
        <v>10579465</v>
      </c>
      <c r="AR10" s="18">
        <v>0</v>
      </c>
      <c r="AS10" s="25">
        <v>2354814</v>
      </c>
      <c r="AT10" s="18">
        <v>0</v>
      </c>
      <c r="AU10" s="18">
        <v>13509879</v>
      </c>
      <c r="AV10" s="18">
        <v>1355694</v>
      </c>
      <c r="AW10" s="18">
        <v>0</v>
      </c>
      <c r="AX10" s="18">
        <v>9992649</v>
      </c>
      <c r="AY10" s="18">
        <v>41340275</v>
      </c>
      <c r="AZ10" s="18">
        <v>0</v>
      </c>
      <c r="BA10" s="18">
        <v>419797</v>
      </c>
      <c r="BB10" s="18">
        <v>0</v>
      </c>
      <c r="BC10" s="18">
        <v>0</v>
      </c>
      <c r="BD10" s="18">
        <v>24706511</v>
      </c>
      <c r="BE10" s="18">
        <v>0</v>
      </c>
      <c r="BF10" s="18">
        <v>3059836</v>
      </c>
      <c r="BG10" s="18">
        <v>118249051</v>
      </c>
      <c r="BH10" s="18">
        <v>113660150</v>
      </c>
      <c r="BI10" s="18">
        <v>16645689.6</v>
      </c>
      <c r="BJ10" s="18">
        <v>16645689.6</v>
      </c>
      <c r="BK10" s="18">
        <v>2549.9</v>
      </c>
      <c r="BL10" s="18">
        <v>366.7</v>
      </c>
      <c r="BM10" s="18">
        <v>1914</v>
      </c>
      <c r="BN10" s="18">
        <v>15044</v>
      </c>
      <c r="BO10" s="18">
        <v>1737422.3</v>
      </c>
      <c r="BP10" s="18">
        <v>77633.5</v>
      </c>
      <c r="BQ10" s="18">
        <v>22.1</v>
      </c>
      <c r="BR10" s="18">
        <v>16821786.899999999</v>
      </c>
      <c r="BS10" s="18">
        <v>16821786.899999999</v>
      </c>
      <c r="BT10" s="18">
        <v>4056923</v>
      </c>
      <c r="BU10" s="18">
        <v>20878709.899999999</v>
      </c>
      <c r="BV10" s="18">
        <v>20878709.899999999</v>
      </c>
      <c r="BW10" s="18">
        <v>0</v>
      </c>
      <c r="BX10" s="18">
        <v>10460963.6</v>
      </c>
      <c r="BY10" s="18">
        <v>0</v>
      </c>
      <c r="BZ10" s="18">
        <v>146.44999999999999</v>
      </c>
      <c r="CA10" s="18">
        <v>148</v>
      </c>
      <c r="CB10" s="18">
        <v>22.43</v>
      </c>
      <c r="CC10" s="18">
        <v>3.23</v>
      </c>
      <c r="CD10" s="18">
        <v>16.84</v>
      </c>
      <c r="CE10" s="18">
        <v>132.36000000000001</v>
      </c>
      <c r="CF10" s="18">
        <v>15.29</v>
      </c>
      <c r="CG10" s="18">
        <v>35.69</v>
      </c>
      <c r="CH10" s="18">
        <v>683.03</v>
      </c>
      <c r="CI10" s="18">
        <v>0.19</v>
      </c>
      <c r="CJ10" s="18">
        <v>183.69</v>
      </c>
    </row>
    <row r="11" spans="1:88" hidden="1" x14ac:dyDescent="0.2">
      <c r="A11" s="18" t="s">
        <v>380</v>
      </c>
      <c r="B11" s="18" t="s">
        <v>381</v>
      </c>
      <c r="C11" s="18" t="s">
        <v>146</v>
      </c>
      <c r="D11" s="18">
        <v>2038</v>
      </c>
      <c r="E11" s="18">
        <v>113109881.3</v>
      </c>
      <c r="F11" s="18">
        <v>5953151.5999999996</v>
      </c>
      <c r="G11" s="18">
        <v>1895253.1</v>
      </c>
      <c r="H11" s="18">
        <v>0</v>
      </c>
      <c r="I11" s="18">
        <v>3220099.6</v>
      </c>
      <c r="J11" s="18">
        <v>0</v>
      </c>
      <c r="K11" s="18">
        <v>0</v>
      </c>
      <c r="L11" s="18">
        <v>124178385.59999999</v>
      </c>
      <c r="M11" s="18">
        <v>0</v>
      </c>
      <c r="N11" s="18">
        <v>2177.6999999999998</v>
      </c>
      <c r="O11" s="18">
        <v>0</v>
      </c>
      <c r="P11" s="18">
        <v>6.4</v>
      </c>
      <c r="Q11" s="18">
        <v>0</v>
      </c>
      <c r="R11" s="18">
        <v>1768.6</v>
      </c>
      <c r="S11" s="18">
        <v>2424.3000000000002</v>
      </c>
      <c r="T11" s="18">
        <v>0</v>
      </c>
      <c r="U11" s="25">
        <v>1592</v>
      </c>
      <c r="V11" s="18">
        <v>0</v>
      </c>
      <c r="W11" s="18">
        <v>11256.7</v>
      </c>
      <c r="X11" s="18">
        <v>2579.3000000000002</v>
      </c>
      <c r="Y11" s="18">
        <v>0</v>
      </c>
      <c r="Z11" s="18">
        <v>3429</v>
      </c>
      <c r="AA11" s="18">
        <v>5452.7</v>
      </c>
      <c r="AB11" s="18">
        <v>0</v>
      </c>
      <c r="AC11" s="18">
        <v>542.70000000000005</v>
      </c>
      <c r="AD11" s="18">
        <v>0</v>
      </c>
      <c r="AE11" s="18">
        <v>0</v>
      </c>
      <c r="AF11" s="18">
        <v>12674.2</v>
      </c>
      <c r="AG11" s="18">
        <v>0</v>
      </c>
      <c r="AH11" s="18">
        <v>1012.1</v>
      </c>
      <c r="AI11" s="18">
        <v>0</v>
      </c>
      <c r="AJ11" s="18">
        <v>0</v>
      </c>
      <c r="AK11" s="18">
        <v>2736402</v>
      </c>
      <c r="AL11" s="18">
        <v>0</v>
      </c>
      <c r="AM11" s="18">
        <v>25713</v>
      </c>
      <c r="AN11" s="18">
        <v>0</v>
      </c>
      <c r="AO11" s="18">
        <v>0</v>
      </c>
      <c r="AP11" s="18">
        <v>12543473</v>
      </c>
      <c r="AQ11" s="18">
        <v>8084455</v>
      </c>
      <c r="AR11" s="18">
        <v>0</v>
      </c>
      <c r="AS11" s="25">
        <v>2549009</v>
      </c>
      <c r="AT11" s="18">
        <v>0</v>
      </c>
      <c r="AU11" s="18">
        <v>12313517</v>
      </c>
      <c r="AV11" s="18">
        <v>1355694</v>
      </c>
      <c r="AW11" s="18">
        <v>0</v>
      </c>
      <c r="AX11" s="18">
        <v>9992649</v>
      </c>
      <c r="AY11" s="18">
        <v>41157382</v>
      </c>
      <c r="AZ11" s="18">
        <v>0</v>
      </c>
      <c r="BA11" s="18">
        <v>285243</v>
      </c>
      <c r="BB11" s="18">
        <v>0</v>
      </c>
      <c r="BC11" s="18">
        <v>0</v>
      </c>
      <c r="BD11" s="18">
        <v>28326640</v>
      </c>
      <c r="BE11" s="18">
        <v>0</v>
      </c>
      <c r="BF11" s="18">
        <v>3050048</v>
      </c>
      <c r="BG11" s="18">
        <v>122420223</v>
      </c>
      <c r="BH11" s="18">
        <v>117134813</v>
      </c>
      <c r="BI11" s="18">
        <v>13950997.1</v>
      </c>
      <c r="BJ11" s="18">
        <v>13950997.1</v>
      </c>
      <c r="BK11" s="18">
        <v>2821.7</v>
      </c>
      <c r="BL11" s="18">
        <v>406.4</v>
      </c>
      <c r="BM11" s="18">
        <v>1425.5</v>
      </c>
      <c r="BN11" s="18">
        <v>13918.5</v>
      </c>
      <c r="BO11" s="18">
        <v>1743955.8</v>
      </c>
      <c r="BP11" s="18">
        <v>80405.899999999994</v>
      </c>
      <c r="BQ11" s="18">
        <v>22.8</v>
      </c>
      <c r="BR11" s="18">
        <v>14146031.6</v>
      </c>
      <c r="BS11" s="18">
        <v>14146031.6</v>
      </c>
      <c r="BT11" s="18">
        <v>4146280.2</v>
      </c>
      <c r="BU11" s="18">
        <v>18292311.800000001</v>
      </c>
      <c r="BV11" s="18">
        <v>18292311.800000001</v>
      </c>
      <c r="BW11" s="18">
        <v>0</v>
      </c>
      <c r="BX11" s="18">
        <v>15080064.4</v>
      </c>
      <c r="BY11" s="18">
        <v>0</v>
      </c>
      <c r="BZ11" s="18">
        <v>119.1</v>
      </c>
      <c r="CA11" s="18">
        <v>120.77</v>
      </c>
      <c r="CB11" s="18">
        <v>24.09</v>
      </c>
      <c r="CC11" s="18">
        <v>3.47</v>
      </c>
      <c r="CD11" s="18">
        <v>12.17</v>
      </c>
      <c r="CE11" s="18">
        <v>118.82</v>
      </c>
      <c r="CF11" s="18">
        <v>14.89</v>
      </c>
      <c r="CG11" s="18">
        <v>35.4</v>
      </c>
      <c r="CH11" s="18">
        <v>686.44</v>
      </c>
      <c r="CI11" s="18">
        <v>0.19</v>
      </c>
      <c r="CJ11" s="18">
        <v>156.16</v>
      </c>
    </row>
    <row r="12" spans="1:88" hidden="1" x14ac:dyDescent="0.2">
      <c r="A12" s="18" t="s">
        <v>380</v>
      </c>
      <c r="B12" s="18" t="s">
        <v>381</v>
      </c>
      <c r="C12" s="18" t="s">
        <v>146</v>
      </c>
      <c r="D12" s="18">
        <v>2040</v>
      </c>
      <c r="E12" s="18">
        <v>117307375.09999999</v>
      </c>
      <c r="F12" s="18">
        <v>6174072.4000000004</v>
      </c>
      <c r="G12" s="18">
        <v>2208232.2999999998</v>
      </c>
      <c r="H12" s="18">
        <v>0</v>
      </c>
      <c r="I12" s="18">
        <v>6567449.7999999998</v>
      </c>
      <c r="J12" s="18">
        <v>0</v>
      </c>
      <c r="K12" s="18">
        <v>0</v>
      </c>
      <c r="L12" s="18">
        <v>132257129.7</v>
      </c>
      <c r="M12" s="18">
        <v>0</v>
      </c>
      <c r="N12" s="18">
        <v>2329.6999999999998</v>
      </c>
      <c r="O12" s="18">
        <v>1223.0999999999999</v>
      </c>
      <c r="P12" s="18">
        <v>6.4</v>
      </c>
      <c r="Q12" s="18">
        <v>0</v>
      </c>
      <c r="R12" s="18">
        <v>1693.2</v>
      </c>
      <c r="S12" s="18">
        <v>2515.5</v>
      </c>
      <c r="T12" s="18">
        <v>0</v>
      </c>
      <c r="U12" s="25">
        <v>1755.5</v>
      </c>
      <c r="V12" s="18">
        <v>0</v>
      </c>
      <c r="W12" s="18">
        <v>11298.6</v>
      </c>
      <c r="X12" s="18">
        <v>2594</v>
      </c>
      <c r="Y12" s="18">
        <v>0</v>
      </c>
      <c r="Z12" s="18">
        <v>3429</v>
      </c>
      <c r="AA12" s="18">
        <v>5452.7</v>
      </c>
      <c r="AB12" s="18">
        <v>0</v>
      </c>
      <c r="AC12" s="18">
        <v>284.89999999999998</v>
      </c>
      <c r="AD12" s="18">
        <v>0</v>
      </c>
      <c r="AE12" s="18">
        <v>0</v>
      </c>
      <c r="AF12" s="18">
        <v>17407.900000000001</v>
      </c>
      <c r="AG12" s="18">
        <v>0</v>
      </c>
      <c r="AH12" s="18">
        <v>2250.8000000000002</v>
      </c>
      <c r="AI12" s="18">
        <v>0</v>
      </c>
      <c r="AJ12" s="18">
        <v>0</v>
      </c>
      <c r="AK12" s="18">
        <v>2641680</v>
      </c>
      <c r="AL12" s="18">
        <v>2939429</v>
      </c>
      <c r="AM12" s="18">
        <v>25074</v>
      </c>
      <c r="AN12" s="18">
        <v>0</v>
      </c>
      <c r="AO12" s="18">
        <v>0</v>
      </c>
      <c r="AP12" s="18">
        <v>12008196</v>
      </c>
      <c r="AQ12" s="18">
        <v>8442318</v>
      </c>
      <c r="AR12" s="18">
        <v>0</v>
      </c>
      <c r="AS12" s="25">
        <v>2811193</v>
      </c>
      <c r="AT12" s="18">
        <v>0</v>
      </c>
      <c r="AU12" s="18">
        <v>11427589</v>
      </c>
      <c r="AV12" s="18">
        <v>1363429</v>
      </c>
      <c r="AW12" s="18">
        <v>0</v>
      </c>
      <c r="AX12" s="18">
        <v>9992401</v>
      </c>
      <c r="AY12" s="18">
        <v>40844457</v>
      </c>
      <c r="AZ12" s="18">
        <v>0</v>
      </c>
      <c r="BA12" s="18">
        <v>149743</v>
      </c>
      <c r="BB12" s="18">
        <v>0</v>
      </c>
      <c r="BC12" s="18">
        <v>0</v>
      </c>
      <c r="BD12" s="18">
        <v>39084000</v>
      </c>
      <c r="BE12" s="18">
        <v>0</v>
      </c>
      <c r="BF12" s="18">
        <v>6643667</v>
      </c>
      <c r="BG12" s="18">
        <v>138373178</v>
      </c>
      <c r="BH12" s="18">
        <v>129980876</v>
      </c>
      <c r="BI12" s="18">
        <v>13836692.1</v>
      </c>
      <c r="BJ12" s="18">
        <v>13836692.1</v>
      </c>
      <c r="BK12" s="18">
        <v>2780.1</v>
      </c>
      <c r="BL12" s="18">
        <v>400.4</v>
      </c>
      <c r="BM12" s="18">
        <v>1271.8</v>
      </c>
      <c r="BN12" s="18">
        <v>11713.5</v>
      </c>
      <c r="BO12" s="18">
        <v>1679495.2</v>
      </c>
      <c r="BP12" s="18">
        <v>77867.399999999994</v>
      </c>
      <c r="BQ12" s="18">
        <v>22.2</v>
      </c>
      <c r="BR12" s="18">
        <v>14028849.5</v>
      </c>
      <c r="BS12" s="18">
        <v>14028849.5</v>
      </c>
      <c r="BT12" s="18">
        <v>4006012</v>
      </c>
      <c r="BU12" s="18">
        <v>18034861.5</v>
      </c>
      <c r="BV12" s="18">
        <v>18034861.5</v>
      </c>
      <c r="BW12" s="18">
        <v>0</v>
      </c>
      <c r="BX12" s="18">
        <v>14505424.9</v>
      </c>
      <c r="BY12" s="18">
        <v>0</v>
      </c>
      <c r="BZ12" s="18">
        <v>106.45</v>
      </c>
      <c r="CA12" s="18">
        <v>107.93</v>
      </c>
      <c r="CB12" s="18">
        <v>21.39</v>
      </c>
      <c r="CC12" s="18">
        <v>3.08</v>
      </c>
      <c r="CD12" s="18">
        <v>9.7799999999999994</v>
      </c>
      <c r="CE12" s="18">
        <v>90.12</v>
      </c>
      <c r="CF12" s="18">
        <v>12.92</v>
      </c>
      <c r="CG12" s="18">
        <v>30.82</v>
      </c>
      <c r="CH12" s="18">
        <v>599.07000000000005</v>
      </c>
      <c r="CI12" s="18">
        <v>0.17</v>
      </c>
      <c r="CJ12" s="18">
        <v>138.75</v>
      </c>
    </row>
    <row r="13" spans="1:88" hidden="1" x14ac:dyDescent="0.2">
      <c r="A13" s="18" t="s">
        <v>380</v>
      </c>
      <c r="B13" s="18" t="s">
        <v>381</v>
      </c>
      <c r="C13" s="18" t="s">
        <v>146</v>
      </c>
      <c r="D13" s="18">
        <v>2042</v>
      </c>
      <c r="E13" s="18">
        <v>121064056.2</v>
      </c>
      <c r="F13" s="18">
        <v>6371792.4000000004</v>
      </c>
      <c r="G13" s="18">
        <v>2419794.6</v>
      </c>
      <c r="H13" s="18">
        <v>0</v>
      </c>
      <c r="I13" s="18">
        <v>11444516.5</v>
      </c>
      <c r="J13" s="18">
        <v>0</v>
      </c>
      <c r="K13" s="18">
        <v>0</v>
      </c>
      <c r="L13" s="18">
        <v>141300159.80000001</v>
      </c>
      <c r="M13" s="18">
        <v>0</v>
      </c>
      <c r="N13" s="18">
        <v>3281.2</v>
      </c>
      <c r="O13" s="18">
        <v>2735.2</v>
      </c>
      <c r="P13" s="18">
        <v>6.4</v>
      </c>
      <c r="Q13" s="18">
        <v>0</v>
      </c>
      <c r="R13" s="18">
        <v>1693.2</v>
      </c>
      <c r="S13" s="18">
        <v>2515.5</v>
      </c>
      <c r="T13" s="18">
        <v>0</v>
      </c>
      <c r="U13" s="25">
        <v>1931.7</v>
      </c>
      <c r="V13" s="18">
        <v>0</v>
      </c>
      <c r="W13" s="18">
        <v>11298.6</v>
      </c>
      <c r="X13" s="18">
        <v>2594</v>
      </c>
      <c r="Y13" s="18">
        <v>0</v>
      </c>
      <c r="Z13" s="18">
        <v>3429</v>
      </c>
      <c r="AA13" s="18">
        <v>5452.7</v>
      </c>
      <c r="AB13" s="18">
        <v>0</v>
      </c>
      <c r="AC13" s="18">
        <v>26.6</v>
      </c>
      <c r="AD13" s="18">
        <v>0</v>
      </c>
      <c r="AE13" s="18">
        <v>0</v>
      </c>
      <c r="AF13" s="18">
        <v>22278.5</v>
      </c>
      <c r="AG13" s="18">
        <v>0</v>
      </c>
      <c r="AH13" s="18">
        <v>2250.8000000000002</v>
      </c>
      <c r="AI13" s="18">
        <v>0</v>
      </c>
      <c r="AJ13" s="18">
        <v>0</v>
      </c>
      <c r="AK13" s="18">
        <v>3683752</v>
      </c>
      <c r="AL13" s="18">
        <v>6043056</v>
      </c>
      <c r="AM13" s="18">
        <v>25048</v>
      </c>
      <c r="AN13" s="18">
        <v>0</v>
      </c>
      <c r="AO13" s="18">
        <v>0</v>
      </c>
      <c r="AP13" s="18">
        <v>12008196</v>
      </c>
      <c r="AQ13" s="18">
        <v>7806377</v>
      </c>
      <c r="AR13" s="18">
        <v>0</v>
      </c>
      <c r="AS13" s="25">
        <v>3093705</v>
      </c>
      <c r="AT13" s="18">
        <v>0</v>
      </c>
      <c r="AU13" s="18">
        <v>9268515</v>
      </c>
      <c r="AV13" s="18">
        <v>1363429</v>
      </c>
      <c r="AW13" s="18">
        <v>0</v>
      </c>
      <c r="AX13" s="18">
        <v>9992138</v>
      </c>
      <c r="AY13" s="18">
        <v>40401297</v>
      </c>
      <c r="AZ13" s="18">
        <v>0</v>
      </c>
      <c r="BA13" s="18">
        <v>13981</v>
      </c>
      <c r="BB13" s="18">
        <v>0</v>
      </c>
      <c r="BC13" s="18">
        <v>0</v>
      </c>
      <c r="BD13" s="18">
        <v>49873764</v>
      </c>
      <c r="BE13" s="18">
        <v>0</v>
      </c>
      <c r="BF13" s="18">
        <v>6622889</v>
      </c>
      <c r="BG13" s="18">
        <v>150196148</v>
      </c>
      <c r="BH13" s="18">
        <v>137375635</v>
      </c>
      <c r="BI13" s="18">
        <v>12334638.6</v>
      </c>
      <c r="BJ13" s="18">
        <v>12334638.6</v>
      </c>
      <c r="BK13" s="18">
        <v>2691.1</v>
      </c>
      <c r="BL13" s="18">
        <v>387.9</v>
      </c>
      <c r="BM13" s="18">
        <v>997.3</v>
      </c>
      <c r="BN13" s="18">
        <v>9302.1</v>
      </c>
      <c r="BO13" s="18">
        <v>1547064.2</v>
      </c>
      <c r="BP13" s="18">
        <v>72092</v>
      </c>
      <c r="BQ13" s="18">
        <v>21.2</v>
      </c>
      <c r="BR13" s="18">
        <v>12520733.4</v>
      </c>
      <c r="BS13" s="18">
        <v>12520733.4</v>
      </c>
      <c r="BT13" s="18">
        <v>3701207.2</v>
      </c>
      <c r="BU13" s="18">
        <v>16221940.5</v>
      </c>
      <c r="BV13" s="18">
        <v>16221940.5</v>
      </c>
      <c r="BW13" s="18">
        <v>0</v>
      </c>
      <c r="BX13" s="18">
        <v>14505424.9</v>
      </c>
      <c r="BY13" s="18">
        <v>0</v>
      </c>
      <c r="BZ13" s="18">
        <v>89.79</v>
      </c>
      <c r="CA13" s="18">
        <v>91.14</v>
      </c>
      <c r="CB13" s="18">
        <v>19.59</v>
      </c>
      <c r="CC13" s="18">
        <v>2.82</v>
      </c>
      <c r="CD13" s="18">
        <v>7.26</v>
      </c>
      <c r="CE13" s="18">
        <v>67.709999999999994</v>
      </c>
      <c r="CF13" s="18">
        <v>11.26</v>
      </c>
      <c r="CG13" s="18">
        <v>26.94</v>
      </c>
      <c r="CH13" s="18">
        <v>524.78</v>
      </c>
      <c r="CI13" s="18">
        <v>0.15</v>
      </c>
      <c r="CJ13" s="18">
        <v>118.08</v>
      </c>
    </row>
    <row r="14" spans="1:88" hidden="1" x14ac:dyDescent="0.2">
      <c r="A14" s="18" t="s">
        <v>380</v>
      </c>
      <c r="B14" s="18" t="s">
        <v>381</v>
      </c>
      <c r="C14" s="18" t="s">
        <v>146</v>
      </c>
      <c r="D14" s="18">
        <v>2044</v>
      </c>
      <c r="E14" s="18">
        <v>124821042.2</v>
      </c>
      <c r="F14" s="18">
        <v>6569528.5</v>
      </c>
      <c r="G14" s="18">
        <v>2463428.7999999998</v>
      </c>
      <c r="H14" s="18">
        <v>0</v>
      </c>
      <c r="I14" s="18">
        <v>12671835.1</v>
      </c>
      <c r="J14" s="18">
        <v>0</v>
      </c>
      <c r="K14" s="18">
        <v>0</v>
      </c>
      <c r="L14" s="18">
        <v>146525834.59999999</v>
      </c>
      <c r="M14" s="18">
        <v>0</v>
      </c>
      <c r="N14" s="18">
        <v>3955.6</v>
      </c>
      <c r="O14" s="18">
        <v>2735.2</v>
      </c>
      <c r="P14" s="18">
        <v>6.4</v>
      </c>
      <c r="Q14" s="18">
        <v>0</v>
      </c>
      <c r="R14" s="18">
        <v>1054.2</v>
      </c>
      <c r="S14" s="18">
        <v>2985.5</v>
      </c>
      <c r="T14" s="18">
        <v>0</v>
      </c>
      <c r="U14" s="25">
        <v>2087.6999999999998</v>
      </c>
      <c r="V14" s="18">
        <v>0</v>
      </c>
      <c r="W14" s="18">
        <v>11298.6</v>
      </c>
      <c r="X14" s="18">
        <v>2594</v>
      </c>
      <c r="Y14" s="18">
        <v>0</v>
      </c>
      <c r="Z14" s="18">
        <v>3429</v>
      </c>
      <c r="AA14" s="18">
        <v>5452.7</v>
      </c>
      <c r="AB14" s="18">
        <v>0</v>
      </c>
      <c r="AC14" s="18">
        <v>26.6</v>
      </c>
      <c r="AD14" s="18">
        <v>0</v>
      </c>
      <c r="AE14" s="18">
        <v>0</v>
      </c>
      <c r="AF14" s="18">
        <v>24467.9</v>
      </c>
      <c r="AG14" s="18">
        <v>0</v>
      </c>
      <c r="AH14" s="18">
        <v>2250.8000000000002</v>
      </c>
      <c r="AI14" s="18">
        <v>0</v>
      </c>
      <c r="AJ14" s="18">
        <v>0</v>
      </c>
      <c r="AK14" s="18">
        <v>4671949</v>
      </c>
      <c r="AL14" s="18">
        <v>6097893</v>
      </c>
      <c r="AM14" s="18">
        <v>24689</v>
      </c>
      <c r="AN14" s="18">
        <v>0</v>
      </c>
      <c r="AO14" s="18">
        <v>0</v>
      </c>
      <c r="AP14" s="18">
        <v>7476581</v>
      </c>
      <c r="AQ14" s="18">
        <v>7768090</v>
      </c>
      <c r="AR14" s="18">
        <v>0</v>
      </c>
      <c r="AS14" s="25">
        <v>3343820</v>
      </c>
      <c r="AT14" s="18">
        <v>0</v>
      </c>
      <c r="AU14" s="18">
        <v>9590029</v>
      </c>
      <c r="AV14" s="18">
        <v>1363429</v>
      </c>
      <c r="AW14" s="18">
        <v>0</v>
      </c>
      <c r="AX14" s="18">
        <v>9992138</v>
      </c>
      <c r="AY14" s="18">
        <v>40389197</v>
      </c>
      <c r="AZ14" s="18">
        <v>0</v>
      </c>
      <c r="BA14" s="18">
        <v>13981</v>
      </c>
      <c r="BB14" s="18">
        <v>0</v>
      </c>
      <c r="BC14" s="18">
        <v>0</v>
      </c>
      <c r="BD14" s="18">
        <v>54532831</v>
      </c>
      <c r="BE14" s="18">
        <v>0</v>
      </c>
      <c r="BF14" s="18">
        <v>6601688</v>
      </c>
      <c r="BG14" s="18">
        <v>151866315</v>
      </c>
      <c r="BH14" s="18">
        <v>137752653</v>
      </c>
      <c r="BI14" s="18">
        <v>12176732</v>
      </c>
      <c r="BJ14" s="18">
        <v>12176732</v>
      </c>
      <c r="BK14" s="18">
        <v>2017.1</v>
      </c>
      <c r="BL14" s="18">
        <v>289.8</v>
      </c>
      <c r="BM14" s="18">
        <v>1000</v>
      </c>
      <c r="BN14" s="18">
        <v>7204</v>
      </c>
      <c r="BO14" s="18">
        <v>1380466.1</v>
      </c>
      <c r="BP14" s="18">
        <v>59926.7</v>
      </c>
      <c r="BQ14" s="18">
        <v>18.399999999999999</v>
      </c>
      <c r="BR14" s="18">
        <v>12315945.9</v>
      </c>
      <c r="BS14" s="18">
        <v>12315945.9</v>
      </c>
      <c r="BT14" s="18">
        <v>3171302.2</v>
      </c>
      <c r="BU14" s="18">
        <v>15487248.1</v>
      </c>
      <c r="BV14" s="18">
        <v>15487248.1</v>
      </c>
      <c r="BW14" s="18">
        <v>0</v>
      </c>
      <c r="BX14" s="18">
        <v>8915822.8000000007</v>
      </c>
      <c r="BY14" s="18">
        <v>0</v>
      </c>
      <c r="BZ14" s="18">
        <v>88.4</v>
      </c>
      <c r="CA14" s="18">
        <v>89.41</v>
      </c>
      <c r="CB14" s="18">
        <v>14.64</v>
      </c>
      <c r="CC14" s="18">
        <v>2.1</v>
      </c>
      <c r="CD14" s="18">
        <v>7.26</v>
      </c>
      <c r="CE14" s="18">
        <v>52.3</v>
      </c>
      <c r="CF14" s="18">
        <v>10.02</v>
      </c>
      <c r="CG14" s="18">
        <v>23.02</v>
      </c>
      <c r="CH14" s="18">
        <v>435.03</v>
      </c>
      <c r="CI14" s="18">
        <v>0.13</v>
      </c>
      <c r="CJ14" s="18">
        <v>112.43</v>
      </c>
    </row>
    <row r="15" spans="1:88" hidden="1" x14ac:dyDescent="0.2">
      <c r="A15" s="18" t="s">
        <v>380</v>
      </c>
      <c r="B15" s="18" t="s">
        <v>381</v>
      </c>
      <c r="C15" s="18" t="s">
        <v>146</v>
      </c>
      <c r="D15" s="18">
        <v>2046</v>
      </c>
      <c r="E15" s="18">
        <v>128288501</v>
      </c>
      <c r="F15" s="18">
        <v>6752026.4000000004</v>
      </c>
      <c r="G15" s="18">
        <v>2439875.9</v>
      </c>
      <c r="H15" s="18">
        <v>0</v>
      </c>
      <c r="I15" s="18">
        <v>12669767.300000001</v>
      </c>
      <c r="J15" s="18">
        <v>0</v>
      </c>
      <c r="K15" s="18">
        <v>0</v>
      </c>
      <c r="L15" s="18">
        <v>150150170.59999999</v>
      </c>
      <c r="M15" s="18">
        <v>0</v>
      </c>
      <c r="N15" s="18">
        <v>3820.2</v>
      </c>
      <c r="O15" s="18">
        <v>2910.8</v>
      </c>
      <c r="P15" s="18">
        <v>6.4</v>
      </c>
      <c r="Q15" s="18">
        <v>0</v>
      </c>
      <c r="R15" s="18">
        <v>1054.2</v>
      </c>
      <c r="S15" s="18">
        <v>3209.8</v>
      </c>
      <c r="T15" s="18">
        <v>0</v>
      </c>
      <c r="U15" s="25">
        <v>2218</v>
      </c>
      <c r="V15" s="18">
        <v>0</v>
      </c>
      <c r="W15" s="18">
        <v>11298.6</v>
      </c>
      <c r="X15" s="18">
        <v>2484</v>
      </c>
      <c r="Y15" s="18">
        <v>0</v>
      </c>
      <c r="Z15" s="18">
        <v>3429</v>
      </c>
      <c r="AA15" s="18">
        <v>5452.7</v>
      </c>
      <c r="AB15" s="18">
        <v>0</v>
      </c>
      <c r="AC15" s="18">
        <v>23</v>
      </c>
      <c r="AD15" s="18">
        <v>0</v>
      </c>
      <c r="AE15" s="18">
        <v>0</v>
      </c>
      <c r="AF15" s="18">
        <v>25839</v>
      </c>
      <c r="AG15" s="18">
        <v>0</v>
      </c>
      <c r="AH15" s="18">
        <v>2250.8000000000002</v>
      </c>
      <c r="AI15" s="18">
        <v>0</v>
      </c>
      <c r="AJ15" s="18">
        <v>0</v>
      </c>
      <c r="AK15" s="18">
        <v>4537353</v>
      </c>
      <c r="AL15" s="18">
        <v>6230551</v>
      </c>
      <c r="AM15" s="18">
        <v>25669</v>
      </c>
      <c r="AN15" s="18">
        <v>0</v>
      </c>
      <c r="AO15" s="18">
        <v>0</v>
      </c>
      <c r="AP15" s="18">
        <v>7476581</v>
      </c>
      <c r="AQ15" s="18">
        <v>4196806</v>
      </c>
      <c r="AR15" s="18">
        <v>0</v>
      </c>
      <c r="AS15" s="25">
        <v>3552645</v>
      </c>
      <c r="AT15" s="18">
        <v>0</v>
      </c>
      <c r="AU15" s="18">
        <v>13745649</v>
      </c>
      <c r="AV15" s="18">
        <v>1305613</v>
      </c>
      <c r="AW15" s="18">
        <v>0</v>
      </c>
      <c r="AX15" s="18">
        <v>9992401</v>
      </c>
      <c r="AY15" s="18">
        <v>40203995</v>
      </c>
      <c r="AZ15" s="18">
        <v>0</v>
      </c>
      <c r="BA15" s="18">
        <v>12089</v>
      </c>
      <c r="BB15" s="18">
        <v>0</v>
      </c>
      <c r="BC15" s="18">
        <v>0</v>
      </c>
      <c r="BD15" s="18">
        <v>56366334</v>
      </c>
      <c r="BE15" s="18">
        <v>0</v>
      </c>
      <c r="BF15" s="18">
        <v>6568286</v>
      </c>
      <c r="BG15" s="18">
        <v>154213972</v>
      </c>
      <c r="BH15" s="18">
        <v>139893423</v>
      </c>
      <c r="BI15" s="18">
        <v>10297564.199999999</v>
      </c>
      <c r="BJ15" s="18">
        <v>10297564.199999999</v>
      </c>
      <c r="BK15" s="18">
        <v>1651</v>
      </c>
      <c r="BL15" s="18">
        <v>235.2</v>
      </c>
      <c r="BM15" s="18">
        <v>578.70000000000005</v>
      </c>
      <c r="BN15" s="18">
        <v>6290</v>
      </c>
      <c r="BO15" s="18">
        <v>1456388.8</v>
      </c>
      <c r="BP15" s="18">
        <v>60558.3</v>
      </c>
      <c r="BQ15" s="18">
        <v>17.3</v>
      </c>
      <c r="BR15" s="18">
        <v>10410969.6</v>
      </c>
      <c r="BS15" s="18">
        <v>10410969.6</v>
      </c>
      <c r="BT15" s="18">
        <v>3265755.1</v>
      </c>
      <c r="BU15" s="18">
        <v>13676724.699999999</v>
      </c>
      <c r="BV15" s="18">
        <v>13676724.699999999</v>
      </c>
      <c r="BW15" s="18">
        <v>0</v>
      </c>
      <c r="BX15" s="18">
        <v>8915822.8000000007</v>
      </c>
      <c r="BY15" s="18">
        <v>0</v>
      </c>
      <c r="BZ15" s="18">
        <v>73.61</v>
      </c>
      <c r="CA15" s="18">
        <v>74.42</v>
      </c>
      <c r="CB15" s="18">
        <v>11.8</v>
      </c>
      <c r="CC15" s="18">
        <v>1.68</v>
      </c>
      <c r="CD15" s="18">
        <v>4.1399999999999997</v>
      </c>
      <c r="CE15" s="18">
        <v>44.96</v>
      </c>
      <c r="CF15" s="18">
        <v>10.41</v>
      </c>
      <c r="CG15" s="18">
        <v>23.34</v>
      </c>
      <c r="CH15" s="18">
        <v>432.89</v>
      </c>
      <c r="CI15" s="18">
        <v>0.12</v>
      </c>
      <c r="CJ15" s="18">
        <v>97.77</v>
      </c>
    </row>
    <row r="16" spans="1:88" hidden="1" x14ac:dyDescent="0.2">
      <c r="A16" s="18" t="s">
        <v>380</v>
      </c>
      <c r="B16" s="18" t="s">
        <v>381</v>
      </c>
      <c r="C16" s="18" t="s">
        <v>146</v>
      </c>
      <c r="D16" s="18">
        <v>2048</v>
      </c>
      <c r="E16" s="18">
        <v>131465740.90000001</v>
      </c>
      <c r="F16" s="18">
        <v>6919249.5</v>
      </c>
      <c r="G16" s="18">
        <v>2436864.1</v>
      </c>
      <c r="H16" s="18">
        <v>0</v>
      </c>
      <c r="I16" s="18">
        <v>13227815.9</v>
      </c>
      <c r="J16" s="18">
        <v>0</v>
      </c>
      <c r="K16" s="18">
        <v>0</v>
      </c>
      <c r="L16" s="18">
        <v>154049670.40000001</v>
      </c>
      <c r="M16" s="18">
        <v>0</v>
      </c>
      <c r="N16" s="18">
        <v>3613.6</v>
      </c>
      <c r="O16" s="18">
        <v>3188.3</v>
      </c>
      <c r="P16" s="18">
        <v>6.4</v>
      </c>
      <c r="Q16" s="18">
        <v>0</v>
      </c>
      <c r="R16" s="18">
        <v>1054.2</v>
      </c>
      <c r="S16" s="18">
        <v>3209.8</v>
      </c>
      <c r="T16" s="18">
        <v>0</v>
      </c>
      <c r="U16" s="25">
        <v>2349.8000000000002</v>
      </c>
      <c r="V16" s="18">
        <v>0</v>
      </c>
      <c r="W16" s="18">
        <v>11298.6</v>
      </c>
      <c r="X16" s="18">
        <v>2484</v>
      </c>
      <c r="Y16" s="18">
        <v>0</v>
      </c>
      <c r="Z16" s="18">
        <v>3429</v>
      </c>
      <c r="AA16" s="18">
        <v>5452.7</v>
      </c>
      <c r="AB16" s="18">
        <v>0</v>
      </c>
      <c r="AC16" s="18">
        <v>7.1</v>
      </c>
      <c r="AD16" s="18">
        <v>0</v>
      </c>
      <c r="AE16" s="18">
        <v>0</v>
      </c>
      <c r="AF16" s="18">
        <v>26996.2</v>
      </c>
      <c r="AG16" s="18">
        <v>0</v>
      </c>
      <c r="AH16" s="18">
        <v>2250.8000000000002</v>
      </c>
      <c r="AI16" s="18">
        <v>0</v>
      </c>
      <c r="AJ16" s="18">
        <v>0</v>
      </c>
      <c r="AK16" s="18">
        <v>4369909</v>
      </c>
      <c r="AL16" s="18">
        <v>6872102</v>
      </c>
      <c r="AM16" s="18">
        <v>25669</v>
      </c>
      <c r="AN16" s="18">
        <v>0</v>
      </c>
      <c r="AO16" s="18">
        <v>0</v>
      </c>
      <c r="AP16" s="18">
        <v>7476581</v>
      </c>
      <c r="AQ16" s="18">
        <v>1765938</v>
      </c>
      <c r="AR16" s="18">
        <v>0</v>
      </c>
      <c r="AS16" s="25">
        <v>3763885</v>
      </c>
      <c r="AT16" s="18">
        <v>0</v>
      </c>
      <c r="AU16" s="18">
        <v>15876302</v>
      </c>
      <c r="AV16" s="18">
        <v>1305613</v>
      </c>
      <c r="AW16" s="18">
        <v>0</v>
      </c>
      <c r="AX16" s="18">
        <v>9992486</v>
      </c>
      <c r="AY16" s="18">
        <v>40431399</v>
      </c>
      <c r="AZ16" s="18">
        <v>0</v>
      </c>
      <c r="BA16" s="18">
        <v>3732</v>
      </c>
      <c r="BB16" s="18">
        <v>0</v>
      </c>
      <c r="BC16" s="18">
        <v>0</v>
      </c>
      <c r="BD16" s="18">
        <v>57858327</v>
      </c>
      <c r="BE16" s="18">
        <v>0</v>
      </c>
      <c r="BF16" s="18">
        <v>6526481</v>
      </c>
      <c r="BG16" s="18">
        <v>156268425</v>
      </c>
      <c r="BH16" s="18">
        <v>141262529</v>
      </c>
      <c r="BI16" s="18">
        <v>8786755.4000000004</v>
      </c>
      <c r="BJ16" s="18">
        <v>8786755.4000000004</v>
      </c>
      <c r="BK16" s="18">
        <v>1399.5</v>
      </c>
      <c r="BL16" s="18">
        <v>197.9</v>
      </c>
      <c r="BM16" s="18">
        <v>281.2</v>
      </c>
      <c r="BN16" s="18">
        <v>5501.9</v>
      </c>
      <c r="BO16" s="18">
        <v>1481606.5</v>
      </c>
      <c r="BP16" s="18">
        <v>59730.8</v>
      </c>
      <c r="BQ16" s="18">
        <v>16.600000000000001</v>
      </c>
      <c r="BR16" s="18">
        <v>8882485.0999999996</v>
      </c>
      <c r="BS16" s="18">
        <v>8882485.0999999996</v>
      </c>
      <c r="BT16" s="18">
        <v>3266103.9</v>
      </c>
      <c r="BU16" s="18">
        <v>12148589</v>
      </c>
      <c r="BV16" s="18">
        <v>12148589</v>
      </c>
      <c r="BW16" s="18">
        <v>0</v>
      </c>
      <c r="BX16" s="18">
        <v>8915822.8000000007</v>
      </c>
      <c r="BY16" s="18">
        <v>0</v>
      </c>
      <c r="BZ16" s="18">
        <v>62.2</v>
      </c>
      <c r="CA16" s="18">
        <v>62.88</v>
      </c>
      <c r="CB16" s="18">
        <v>9.91</v>
      </c>
      <c r="CC16" s="18">
        <v>1.4</v>
      </c>
      <c r="CD16" s="18">
        <v>1.99</v>
      </c>
      <c r="CE16" s="18">
        <v>38.950000000000003</v>
      </c>
      <c r="CF16" s="18">
        <v>10.49</v>
      </c>
      <c r="CG16" s="18">
        <v>23.12</v>
      </c>
      <c r="CH16" s="18">
        <v>422.84</v>
      </c>
      <c r="CI16" s="18">
        <v>0.12</v>
      </c>
      <c r="CJ16" s="18">
        <v>86</v>
      </c>
    </row>
    <row r="17" spans="1:88" hidden="1" x14ac:dyDescent="0.2">
      <c r="A17" s="18" t="s">
        <v>380</v>
      </c>
      <c r="B17" s="18" t="s">
        <v>381</v>
      </c>
      <c r="C17" s="18" t="s">
        <v>146</v>
      </c>
      <c r="D17" s="18">
        <v>2050</v>
      </c>
      <c r="E17" s="18">
        <v>134642179.90000001</v>
      </c>
      <c r="F17" s="18">
        <v>7086430.5</v>
      </c>
      <c r="G17" s="18">
        <v>2524693.2000000002</v>
      </c>
      <c r="H17" s="18">
        <v>0</v>
      </c>
      <c r="I17" s="18">
        <v>16183587.1</v>
      </c>
      <c r="J17" s="18">
        <v>0</v>
      </c>
      <c r="K17" s="18">
        <v>0</v>
      </c>
      <c r="L17" s="18">
        <v>160436890.69999999</v>
      </c>
      <c r="M17" s="18">
        <v>0</v>
      </c>
      <c r="N17" s="18">
        <v>5305.7</v>
      </c>
      <c r="O17" s="18">
        <v>3188.3</v>
      </c>
      <c r="P17" s="18">
        <v>6.4</v>
      </c>
      <c r="Q17" s="18">
        <v>0</v>
      </c>
      <c r="R17" s="18">
        <v>0</v>
      </c>
      <c r="S17" s="18">
        <v>4841.5</v>
      </c>
      <c r="T17" s="18">
        <v>0</v>
      </c>
      <c r="U17" s="25">
        <v>2502.1999999999998</v>
      </c>
      <c r="V17" s="18">
        <v>0</v>
      </c>
      <c r="W17" s="18">
        <v>11298.6</v>
      </c>
      <c r="X17" s="18">
        <v>2078</v>
      </c>
      <c r="Y17" s="18">
        <v>0</v>
      </c>
      <c r="Z17" s="18">
        <v>3429</v>
      </c>
      <c r="AA17" s="18">
        <v>5452.7</v>
      </c>
      <c r="AB17" s="18">
        <v>0</v>
      </c>
      <c r="AC17" s="18">
        <v>3.5</v>
      </c>
      <c r="AD17" s="18">
        <v>0</v>
      </c>
      <c r="AE17" s="18">
        <v>0</v>
      </c>
      <c r="AF17" s="18">
        <v>31127</v>
      </c>
      <c r="AG17" s="18">
        <v>0</v>
      </c>
      <c r="AH17" s="18">
        <v>2250.8000000000002</v>
      </c>
      <c r="AI17" s="18">
        <v>0</v>
      </c>
      <c r="AJ17" s="18">
        <v>0</v>
      </c>
      <c r="AK17" s="18">
        <v>6581488</v>
      </c>
      <c r="AL17" s="18">
        <v>7172811</v>
      </c>
      <c r="AM17" s="18">
        <v>24777</v>
      </c>
      <c r="AN17" s="18">
        <v>0</v>
      </c>
      <c r="AO17" s="18">
        <v>0</v>
      </c>
      <c r="AP17" s="18">
        <v>0</v>
      </c>
      <c r="AQ17" s="18">
        <v>2544710</v>
      </c>
      <c r="AR17" s="18">
        <v>0</v>
      </c>
      <c r="AS17" s="25">
        <v>4007913</v>
      </c>
      <c r="AT17" s="18">
        <v>0</v>
      </c>
      <c r="AU17" s="18">
        <v>16934216</v>
      </c>
      <c r="AV17" s="18">
        <v>1092220</v>
      </c>
      <c r="AW17" s="18">
        <v>0</v>
      </c>
      <c r="AX17" s="18">
        <v>9992257</v>
      </c>
      <c r="AY17" s="18">
        <v>40753519</v>
      </c>
      <c r="AZ17" s="18">
        <v>0</v>
      </c>
      <c r="BA17" s="18">
        <v>1840</v>
      </c>
      <c r="BB17" s="18">
        <v>0</v>
      </c>
      <c r="BC17" s="18">
        <v>0</v>
      </c>
      <c r="BD17" s="18">
        <v>67451292</v>
      </c>
      <c r="BE17" s="18">
        <v>0</v>
      </c>
      <c r="BF17" s="18">
        <v>6466673</v>
      </c>
      <c r="BG17" s="18">
        <v>163023716</v>
      </c>
      <c r="BH17" s="18">
        <v>145261504</v>
      </c>
      <c r="BI17" s="18">
        <v>9326931.8000000007</v>
      </c>
      <c r="BJ17" s="18">
        <v>9326931.8000000007</v>
      </c>
      <c r="BK17" s="18">
        <v>408.7</v>
      </c>
      <c r="BL17" s="18">
        <v>53.5</v>
      </c>
      <c r="BM17" s="18">
        <v>373.8</v>
      </c>
      <c r="BN17" s="18">
        <v>2395.9</v>
      </c>
      <c r="BO17" s="18">
        <v>1249274.3</v>
      </c>
      <c r="BP17" s="18">
        <v>42275.6</v>
      </c>
      <c r="BQ17" s="18">
        <v>12.4</v>
      </c>
      <c r="BR17" s="18">
        <v>9353730</v>
      </c>
      <c r="BS17" s="18">
        <v>9353730</v>
      </c>
      <c r="BT17" s="18">
        <v>2512483.7999999998</v>
      </c>
      <c r="BU17" s="18">
        <v>11866213.800000001</v>
      </c>
      <c r="BV17" s="18">
        <v>11866213.800000001</v>
      </c>
      <c r="BW17" s="18">
        <v>0</v>
      </c>
      <c r="BX17" s="18">
        <v>0</v>
      </c>
      <c r="BY17" s="18">
        <v>0</v>
      </c>
      <c r="BZ17" s="18">
        <v>64.209999999999994</v>
      </c>
      <c r="CA17" s="18">
        <v>64.39</v>
      </c>
      <c r="CB17" s="18">
        <v>2.81</v>
      </c>
      <c r="CC17" s="18">
        <v>0.37</v>
      </c>
      <c r="CD17" s="18">
        <v>2.57</v>
      </c>
      <c r="CE17" s="18">
        <v>16.489999999999998</v>
      </c>
      <c r="CF17" s="18">
        <v>8.6</v>
      </c>
      <c r="CG17" s="18">
        <v>17.3</v>
      </c>
      <c r="CH17" s="18">
        <v>291.02999999999997</v>
      </c>
      <c r="CI17" s="18">
        <v>0.09</v>
      </c>
      <c r="CJ17" s="18">
        <v>81.69</v>
      </c>
    </row>
    <row r="18" spans="1:88" hidden="1" x14ac:dyDescent="0.2">
      <c r="A18" s="18" t="s">
        <v>380</v>
      </c>
      <c r="B18" s="18" t="s">
        <v>381</v>
      </c>
      <c r="C18" s="18" t="s">
        <v>149</v>
      </c>
      <c r="D18" s="18">
        <v>2024</v>
      </c>
      <c r="E18" s="18">
        <v>50449016.299999997</v>
      </c>
      <c r="F18" s="18">
        <v>2655211.4</v>
      </c>
      <c r="G18" s="18">
        <v>947726.9</v>
      </c>
      <c r="H18" s="18">
        <v>0</v>
      </c>
      <c r="I18" s="18">
        <v>38.200000000000003</v>
      </c>
      <c r="J18" s="18">
        <v>0</v>
      </c>
      <c r="K18" s="18">
        <v>0</v>
      </c>
      <c r="L18" s="18">
        <v>54051992.700000003</v>
      </c>
      <c r="M18" s="18">
        <v>0</v>
      </c>
      <c r="N18" s="18">
        <v>0</v>
      </c>
      <c r="O18" s="18">
        <v>0</v>
      </c>
      <c r="P18" s="18">
        <v>8.8000000000000007</v>
      </c>
      <c r="Q18" s="18">
        <v>0</v>
      </c>
      <c r="R18" s="18">
        <v>0</v>
      </c>
      <c r="S18" s="18">
        <v>5128.1000000000004</v>
      </c>
      <c r="T18" s="18">
        <v>0</v>
      </c>
      <c r="U18" s="25">
        <v>274.39999999999998</v>
      </c>
      <c r="V18" s="18">
        <v>0</v>
      </c>
      <c r="W18" s="18">
        <v>4592</v>
      </c>
      <c r="X18" s="18">
        <v>715.6</v>
      </c>
      <c r="Y18" s="18">
        <v>0</v>
      </c>
      <c r="Z18" s="18">
        <v>1265.8</v>
      </c>
      <c r="AA18" s="18">
        <v>1817.8</v>
      </c>
      <c r="AB18" s="18">
        <v>0</v>
      </c>
      <c r="AC18" s="18">
        <v>787</v>
      </c>
      <c r="AD18" s="18">
        <v>30</v>
      </c>
      <c r="AE18" s="18">
        <v>0</v>
      </c>
      <c r="AF18" s="18">
        <v>1793.4</v>
      </c>
      <c r="AG18" s="18">
        <v>0</v>
      </c>
      <c r="AH18" s="18">
        <v>0</v>
      </c>
      <c r="AI18" s="18">
        <v>0</v>
      </c>
      <c r="AJ18" s="18">
        <v>0</v>
      </c>
      <c r="AK18" s="18">
        <v>0</v>
      </c>
      <c r="AL18" s="18">
        <v>0</v>
      </c>
      <c r="AM18" s="18">
        <v>40356</v>
      </c>
      <c r="AN18" s="18">
        <v>0</v>
      </c>
      <c r="AO18" s="18">
        <v>0</v>
      </c>
      <c r="AP18" s="18">
        <v>0</v>
      </c>
      <c r="AQ18" s="18">
        <v>33040244</v>
      </c>
      <c r="AR18" s="18">
        <v>0</v>
      </c>
      <c r="AS18" s="25">
        <v>480658</v>
      </c>
      <c r="AT18" s="18">
        <v>0</v>
      </c>
      <c r="AU18" s="18">
        <v>11452051</v>
      </c>
      <c r="AV18" s="18">
        <v>376119</v>
      </c>
      <c r="AW18" s="18">
        <v>0</v>
      </c>
      <c r="AX18" s="18">
        <v>2917121</v>
      </c>
      <c r="AY18" s="18">
        <v>14612847</v>
      </c>
      <c r="AZ18" s="18">
        <v>0</v>
      </c>
      <c r="BA18" s="18">
        <v>413647</v>
      </c>
      <c r="BB18" s="18">
        <v>0</v>
      </c>
      <c r="BC18" s="18">
        <v>0</v>
      </c>
      <c r="BD18" s="18">
        <v>4487060</v>
      </c>
      <c r="BE18" s="18">
        <v>0</v>
      </c>
      <c r="BF18" s="18">
        <v>0</v>
      </c>
      <c r="BG18" s="18">
        <v>67820104</v>
      </c>
      <c r="BH18" s="18">
        <v>67339446</v>
      </c>
      <c r="BI18" s="18">
        <v>36585306.5</v>
      </c>
      <c r="BJ18" s="18">
        <v>36585306.5</v>
      </c>
      <c r="BK18" s="18">
        <v>3747.8</v>
      </c>
      <c r="BL18" s="18">
        <v>541.9</v>
      </c>
      <c r="BM18" s="18">
        <v>43511.9</v>
      </c>
      <c r="BN18" s="18">
        <v>23322.5</v>
      </c>
      <c r="BO18" s="18">
        <v>1700174.1</v>
      </c>
      <c r="BP18" s="18">
        <v>94338.6</v>
      </c>
      <c r="BQ18" s="18">
        <v>21.5</v>
      </c>
      <c r="BR18" s="18">
        <v>36844943.899999999</v>
      </c>
      <c r="BS18" s="18">
        <v>36844943.899999999</v>
      </c>
      <c r="BT18" s="18">
        <v>4517325.8</v>
      </c>
      <c r="BU18" s="18">
        <v>41362269.700000003</v>
      </c>
      <c r="BV18" s="18">
        <v>41362269.700000003</v>
      </c>
      <c r="BW18" s="18">
        <v>0</v>
      </c>
      <c r="BX18" s="18">
        <v>0</v>
      </c>
      <c r="BY18" s="18">
        <v>0</v>
      </c>
      <c r="BZ18" s="18">
        <v>543.29999999999995</v>
      </c>
      <c r="CA18" s="18">
        <v>547.15</v>
      </c>
      <c r="CB18" s="18">
        <v>55.66</v>
      </c>
      <c r="CC18" s="18">
        <v>8.0500000000000007</v>
      </c>
      <c r="CD18" s="18">
        <v>646.16</v>
      </c>
      <c r="CE18" s="18">
        <v>346.34</v>
      </c>
      <c r="CF18" s="18">
        <v>25.25</v>
      </c>
      <c r="CG18" s="18">
        <v>67.08</v>
      </c>
      <c r="CH18" s="18">
        <v>1400.94</v>
      </c>
      <c r="CI18" s="18">
        <v>0.32</v>
      </c>
      <c r="CJ18" s="18">
        <v>614.24</v>
      </c>
    </row>
    <row r="19" spans="1:88" hidden="1" x14ac:dyDescent="0.2">
      <c r="A19" s="18" t="s">
        <v>380</v>
      </c>
      <c r="B19" s="18" t="s">
        <v>381</v>
      </c>
      <c r="C19" s="18" t="s">
        <v>149</v>
      </c>
      <c r="D19" s="18">
        <v>2026</v>
      </c>
      <c r="E19" s="18">
        <v>51945732.399999999</v>
      </c>
      <c r="F19" s="18">
        <v>2733985.9</v>
      </c>
      <c r="G19" s="18">
        <v>741898.9</v>
      </c>
      <c r="H19" s="18">
        <v>0</v>
      </c>
      <c r="I19" s="18">
        <v>38.200000000000003</v>
      </c>
      <c r="J19" s="18">
        <v>0</v>
      </c>
      <c r="K19" s="18">
        <v>0</v>
      </c>
      <c r="L19" s="18">
        <v>55421655.299999997</v>
      </c>
      <c r="M19" s="18">
        <v>0</v>
      </c>
      <c r="N19" s="18">
        <v>0</v>
      </c>
      <c r="O19" s="18">
        <v>0</v>
      </c>
      <c r="P19" s="18">
        <v>8.8000000000000007</v>
      </c>
      <c r="Q19" s="18">
        <v>0</v>
      </c>
      <c r="R19" s="18">
        <v>0</v>
      </c>
      <c r="S19" s="18">
        <v>4310.3999999999996</v>
      </c>
      <c r="T19" s="18">
        <v>0</v>
      </c>
      <c r="U19" s="25">
        <v>694.5</v>
      </c>
      <c r="V19" s="18">
        <v>0</v>
      </c>
      <c r="W19" s="18">
        <v>4592</v>
      </c>
      <c r="X19" s="18">
        <v>715.6</v>
      </c>
      <c r="Y19" s="18">
        <v>0</v>
      </c>
      <c r="Z19" s="18">
        <v>1265.8</v>
      </c>
      <c r="AA19" s="18">
        <v>1817.8</v>
      </c>
      <c r="AB19" s="18">
        <v>0</v>
      </c>
      <c r="AC19" s="18">
        <v>262.8</v>
      </c>
      <c r="AD19" s="18">
        <v>30</v>
      </c>
      <c r="AE19" s="18">
        <v>0</v>
      </c>
      <c r="AF19" s="18">
        <v>5425.7</v>
      </c>
      <c r="AG19" s="18">
        <v>0</v>
      </c>
      <c r="AH19" s="18">
        <v>290</v>
      </c>
      <c r="AI19" s="18">
        <v>0</v>
      </c>
      <c r="AJ19" s="18">
        <v>0</v>
      </c>
      <c r="AK19" s="18">
        <v>0</v>
      </c>
      <c r="AL19" s="18">
        <v>0</v>
      </c>
      <c r="AM19" s="18">
        <v>36826</v>
      </c>
      <c r="AN19" s="18">
        <v>0</v>
      </c>
      <c r="AO19" s="18">
        <v>0</v>
      </c>
      <c r="AP19" s="18">
        <v>0</v>
      </c>
      <c r="AQ19" s="18">
        <v>12937281</v>
      </c>
      <c r="AR19" s="18">
        <v>0</v>
      </c>
      <c r="AS19" s="25">
        <v>1216675</v>
      </c>
      <c r="AT19" s="18">
        <v>0</v>
      </c>
      <c r="AU19" s="18">
        <v>15618264</v>
      </c>
      <c r="AV19" s="18">
        <v>376119</v>
      </c>
      <c r="AW19" s="18">
        <v>0</v>
      </c>
      <c r="AX19" s="18">
        <v>2915792</v>
      </c>
      <c r="AY19" s="18">
        <v>14612847</v>
      </c>
      <c r="AZ19" s="18">
        <v>0</v>
      </c>
      <c r="BA19" s="18">
        <v>138128</v>
      </c>
      <c r="BB19" s="18">
        <v>0</v>
      </c>
      <c r="BC19" s="18">
        <v>0</v>
      </c>
      <c r="BD19" s="18">
        <v>13592437</v>
      </c>
      <c r="BE19" s="18">
        <v>0</v>
      </c>
      <c r="BF19" s="18">
        <v>1230525</v>
      </c>
      <c r="BG19" s="18">
        <v>62674895</v>
      </c>
      <c r="BH19" s="18">
        <v>61458220</v>
      </c>
      <c r="BI19" s="18">
        <v>18160854.899999999</v>
      </c>
      <c r="BJ19" s="18">
        <v>18160854.899999999</v>
      </c>
      <c r="BK19" s="18">
        <v>1483.2</v>
      </c>
      <c r="BL19" s="18">
        <v>210.6</v>
      </c>
      <c r="BM19" s="18">
        <v>16271.4</v>
      </c>
      <c r="BN19" s="18">
        <v>9537.7999999999993</v>
      </c>
      <c r="BO19" s="18">
        <v>1247174.7</v>
      </c>
      <c r="BP19" s="18">
        <v>59005.2</v>
      </c>
      <c r="BQ19" s="18">
        <v>11.8</v>
      </c>
      <c r="BR19" s="18">
        <v>18262558.899999999</v>
      </c>
      <c r="BS19" s="18">
        <v>18262558.899999999</v>
      </c>
      <c r="BT19" s="18">
        <v>3008750.5</v>
      </c>
      <c r="BU19" s="18">
        <v>21271309.5</v>
      </c>
      <c r="BV19" s="18">
        <v>21271309.5</v>
      </c>
      <c r="BW19" s="18">
        <v>0</v>
      </c>
      <c r="BX19" s="18">
        <v>0</v>
      </c>
      <c r="BY19" s="18">
        <v>0</v>
      </c>
      <c r="BZ19" s="18">
        <v>295.5</v>
      </c>
      <c r="CA19" s="18">
        <v>297.14999999999998</v>
      </c>
      <c r="CB19" s="18">
        <v>24.13</v>
      </c>
      <c r="CC19" s="18">
        <v>3.43</v>
      </c>
      <c r="CD19" s="18">
        <v>264.76</v>
      </c>
      <c r="CE19" s="18">
        <v>155.19</v>
      </c>
      <c r="CF19" s="18">
        <v>20.29</v>
      </c>
      <c r="CG19" s="18">
        <v>48.96</v>
      </c>
      <c r="CH19" s="18">
        <v>960.09</v>
      </c>
      <c r="CI19" s="18">
        <v>0.19</v>
      </c>
      <c r="CJ19" s="18">
        <v>346.11</v>
      </c>
    </row>
    <row r="20" spans="1:88" hidden="1" x14ac:dyDescent="0.2">
      <c r="A20" s="18" t="s">
        <v>380</v>
      </c>
      <c r="B20" s="18" t="s">
        <v>381</v>
      </c>
      <c r="C20" s="18" t="s">
        <v>149</v>
      </c>
      <c r="D20" s="18">
        <v>2028</v>
      </c>
      <c r="E20" s="18">
        <v>53425867</v>
      </c>
      <c r="F20" s="18">
        <v>2811887.7</v>
      </c>
      <c r="G20" s="18">
        <v>2861889</v>
      </c>
      <c r="H20" s="18">
        <v>0</v>
      </c>
      <c r="I20" s="18">
        <v>9721.5</v>
      </c>
      <c r="J20" s="18">
        <v>0</v>
      </c>
      <c r="K20" s="18">
        <v>0</v>
      </c>
      <c r="L20" s="18">
        <v>59109365.299999997</v>
      </c>
      <c r="M20" s="18">
        <v>0</v>
      </c>
      <c r="N20" s="18">
        <v>0</v>
      </c>
      <c r="O20" s="18">
        <v>0</v>
      </c>
      <c r="P20" s="18">
        <v>8.8000000000000007</v>
      </c>
      <c r="Q20" s="18">
        <v>0</v>
      </c>
      <c r="R20" s="18">
        <v>0</v>
      </c>
      <c r="S20" s="18">
        <v>3487.7</v>
      </c>
      <c r="T20" s="18">
        <v>0</v>
      </c>
      <c r="U20" s="25">
        <v>1174.2</v>
      </c>
      <c r="V20" s="18">
        <v>0</v>
      </c>
      <c r="W20" s="18">
        <v>4592</v>
      </c>
      <c r="X20" s="18">
        <v>715.6</v>
      </c>
      <c r="Y20" s="18">
        <v>0</v>
      </c>
      <c r="Z20" s="18">
        <v>1265.8</v>
      </c>
      <c r="AA20" s="18">
        <v>1817.8</v>
      </c>
      <c r="AB20" s="18">
        <v>0</v>
      </c>
      <c r="AC20" s="18">
        <v>262.8</v>
      </c>
      <c r="AD20" s="18">
        <v>30</v>
      </c>
      <c r="AE20" s="18">
        <v>0</v>
      </c>
      <c r="AF20" s="18">
        <v>14327.2</v>
      </c>
      <c r="AG20" s="18">
        <v>0</v>
      </c>
      <c r="AH20" s="18">
        <v>1000</v>
      </c>
      <c r="AI20" s="18">
        <v>0</v>
      </c>
      <c r="AJ20" s="18">
        <v>0</v>
      </c>
      <c r="AK20" s="18">
        <v>0</v>
      </c>
      <c r="AL20" s="18">
        <v>0</v>
      </c>
      <c r="AM20" s="18">
        <v>34007</v>
      </c>
      <c r="AN20" s="18">
        <v>0</v>
      </c>
      <c r="AO20" s="18">
        <v>0</v>
      </c>
      <c r="AP20" s="18">
        <v>0</v>
      </c>
      <c r="AQ20" s="18">
        <v>1833135</v>
      </c>
      <c r="AR20" s="18">
        <v>0</v>
      </c>
      <c r="AS20" s="25">
        <v>2056931</v>
      </c>
      <c r="AT20" s="18">
        <v>0</v>
      </c>
      <c r="AU20" s="18">
        <v>4267978</v>
      </c>
      <c r="AV20" s="18">
        <v>376119</v>
      </c>
      <c r="AW20" s="18">
        <v>0</v>
      </c>
      <c r="AX20" s="18">
        <v>2915452</v>
      </c>
      <c r="AY20" s="18">
        <v>14432070</v>
      </c>
      <c r="AZ20" s="18">
        <v>0</v>
      </c>
      <c r="BA20" s="18">
        <v>138128</v>
      </c>
      <c r="BB20" s="18">
        <v>7747</v>
      </c>
      <c r="BC20" s="18">
        <v>0</v>
      </c>
      <c r="BD20" s="18">
        <v>35760749</v>
      </c>
      <c r="BE20" s="18">
        <v>0</v>
      </c>
      <c r="BF20" s="18">
        <v>4658131</v>
      </c>
      <c r="BG20" s="18">
        <v>66480447</v>
      </c>
      <c r="BH20" s="18">
        <v>64415770</v>
      </c>
      <c r="BI20" s="18">
        <v>3697703.3</v>
      </c>
      <c r="BJ20" s="18">
        <v>3697703.3</v>
      </c>
      <c r="BK20" s="18">
        <v>241.8</v>
      </c>
      <c r="BL20" s="18">
        <v>33.799999999999997</v>
      </c>
      <c r="BM20" s="18">
        <v>2522.8000000000002</v>
      </c>
      <c r="BN20" s="18">
        <v>2563.6999999999998</v>
      </c>
      <c r="BO20" s="18">
        <v>415293.8</v>
      </c>
      <c r="BP20" s="18">
        <v>14037.5</v>
      </c>
      <c r="BQ20" s="18">
        <v>4.9000000000000004</v>
      </c>
      <c r="BR20" s="18">
        <v>3714144.4</v>
      </c>
      <c r="BS20" s="18">
        <v>3714144.4</v>
      </c>
      <c r="BT20" s="18">
        <v>834937</v>
      </c>
      <c r="BU20" s="18">
        <v>4549081.4000000004</v>
      </c>
      <c r="BV20" s="18">
        <v>4549081.4000000004</v>
      </c>
      <c r="BW20" s="18">
        <v>0</v>
      </c>
      <c r="BX20" s="18">
        <v>0</v>
      </c>
      <c r="BY20" s="18">
        <v>0</v>
      </c>
      <c r="BZ20" s="18">
        <v>57.4</v>
      </c>
      <c r="CA20" s="18">
        <v>57.66</v>
      </c>
      <c r="CB20" s="18">
        <v>3.75</v>
      </c>
      <c r="CC20" s="18">
        <v>0.53</v>
      </c>
      <c r="CD20" s="18">
        <v>39.159999999999997</v>
      </c>
      <c r="CE20" s="18">
        <v>39.799999999999997</v>
      </c>
      <c r="CF20" s="18">
        <v>6.45</v>
      </c>
      <c r="CG20" s="18">
        <v>12.96</v>
      </c>
      <c r="CH20" s="18">
        <v>217.92</v>
      </c>
      <c r="CI20" s="18">
        <v>0.08</v>
      </c>
      <c r="CJ20" s="18">
        <v>70.62</v>
      </c>
    </row>
    <row r="21" spans="1:88" hidden="1" x14ac:dyDescent="0.2">
      <c r="A21" s="18" t="s">
        <v>380</v>
      </c>
      <c r="B21" s="18" t="s">
        <v>381</v>
      </c>
      <c r="C21" s="18" t="s">
        <v>149</v>
      </c>
      <c r="D21" s="18">
        <v>2030</v>
      </c>
      <c r="E21" s="18">
        <v>54906042.899999999</v>
      </c>
      <c r="F21" s="18">
        <v>2889791.7</v>
      </c>
      <c r="G21" s="18">
        <v>2941990</v>
      </c>
      <c r="H21" s="18">
        <v>0</v>
      </c>
      <c r="I21" s="18">
        <v>440477.6</v>
      </c>
      <c r="J21" s="18">
        <v>0</v>
      </c>
      <c r="K21" s="18">
        <v>0</v>
      </c>
      <c r="L21" s="18">
        <v>61178302.200000003</v>
      </c>
      <c r="M21" s="18">
        <v>0</v>
      </c>
      <c r="N21" s="18">
        <v>290</v>
      </c>
      <c r="O21" s="18">
        <v>0</v>
      </c>
      <c r="P21" s="18">
        <v>8.8000000000000007</v>
      </c>
      <c r="Q21" s="18">
        <v>0</v>
      </c>
      <c r="R21" s="18">
        <v>0</v>
      </c>
      <c r="S21" s="18">
        <v>3487.7</v>
      </c>
      <c r="T21" s="18">
        <v>0</v>
      </c>
      <c r="U21" s="25">
        <v>1759.7</v>
      </c>
      <c r="V21" s="18">
        <v>0</v>
      </c>
      <c r="W21" s="18">
        <v>4531</v>
      </c>
      <c r="X21" s="18">
        <v>715.6</v>
      </c>
      <c r="Y21" s="18">
        <v>0</v>
      </c>
      <c r="Z21" s="18">
        <v>1292.8</v>
      </c>
      <c r="AA21" s="18">
        <v>1817.8</v>
      </c>
      <c r="AB21" s="18">
        <v>0</v>
      </c>
      <c r="AC21" s="18">
        <v>257.8</v>
      </c>
      <c r="AD21" s="18">
        <v>30</v>
      </c>
      <c r="AE21" s="18">
        <v>0</v>
      </c>
      <c r="AF21" s="18">
        <v>14327.2</v>
      </c>
      <c r="AG21" s="18">
        <v>0</v>
      </c>
      <c r="AH21" s="18">
        <v>2200</v>
      </c>
      <c r="AI21" s="18">
        <v>0</v>
      </c>
      <c r="AJ21" s="18">
        <v>0</v>
      </c>
      <c r="AK21" s="18">
        <v>359647</v>
      </c>
      <c r="AL21" s="18">
        <v>0</v>
      </c>
      <c r="AM21" s="18">
        <v>29775</v>
      </c>
      <c r="AN21" s="18">
        <v>0</v>
      </c>
      <c r="AO21" s="18">
        <v>0</v>
      </c>
      <c r="AP21" s="18">
        <v>0</v>
      </c>
      <c r="AQ21" s="18">
        <v>1833135</v>
      </c>
      <c r="AR21" s="18">
        <v>0</v>
      </c>
      <c r="AS21" s="25">
        <v>3082460</v>
      </c>
      <c r="AT21" s="18">
        <v>0</v>
      </c>
      <c r="AU21" s="18">
        <v>2381494</v>
      </c>
      <c r="AV21" s="18">
        <v>376119</v>
      </c>
      <c r="AW21" s="18">
        <v>0</v>
      </c>
      <c r="AX21" s="18">
        <v>2942683</v>
      </c>
      <c r="AY21" s="18">
        <v>14149644</v>
      </c>
      <c r="AZ21" s="18">
        <v>0</v>
      </c>
      <c r="BA21" s="18">
        <v>135500</v>
      </c>
      <c r="BB21" s="18">
        <v>13655</v>
      </c>
      <c r="BC21" s="18">
        <v>0</v>
      </c>
      <c r="BD21" s="18">
        <v>35222853</v>
      </c>
      <c r="BE21" s="18">
        <v>0</v>
      </c>
      <c r="BF21" s="18">
        <v>10038738</v>
      </c>
      <c r="BG21" s="18">
        <v>70565702</v>
      </c>
      <c r="BH21" s="18">
        <v>67109941</v>
      </c>
      <c r="BI21" s="18">
        <v>2969778.2</v>
      </c>
      <c r="BJ21" s="18">
        <v>2969778.2</v>
      </c>
      <c r="BK21" s="18">
        <v>228</v>
      </c>
      <c r="BL21" s="18">
        <v>32.4</v>
      </c>
      <c r="BM21" s="18">
        <v>2512.9</v>
      </c>
      <c r="BN21" s="18">
        <v>2381.1999999999998</v>
      </c>
      <c r="BO21" s="18">
        <v>326593.2</v>
      </c>
      <c r="BP21" s="18">
        <v>10228.6</v>
      </c>
      <c r="BQ21" s="18">
        <v>4.5</v>
      </c>
      <c r="BR21" s="18">
        <v>2985430.1</v>
      </c>
      <c r="BS21" s="18">
        <v>2985430.1</v>
      </c>
      <c r="BT21" s="18">
        <v>632625.5</v>
      </c>
      <c r="BU21" s="18">
        <v>3618055.7</v>
      </c>
      <c r="BV21" s="18">
        <v>3618055.7</v>
      </c>
      <c r="BW21" s="18">
        <v>0</v>
      </c>
      <c r="BX21" s="18">
        <v>0</v>
      </c>
      <c r="BY21" s="18">
        <v>0</v>
      </c>
      <c r="BZ21" s="18">
        <v>44.25</v>
      </c>
      <c r="CA21" s="18">
        <v>44.49</v>
      </c>
      <c r="CB21" s="18">
        <v>3.4</v>
      </c>
      <c r="CC21" s="18">
        <v>0.48</v>
      </c>
      <c r="CD21" s="18">
        <v>37.44</v>
      </c>
      <c r="CE21" s="18">
        <v>35.479999999999997</v>
      </c>
      <c r="CF21" s="18">
        <v>4.87</v>
      </c>
      <c r="CG21" s="18">
        <v>9.43</v>
      </c>
      <c r="CH21" s="18">
        <v>152.41999999999999</v>
      </c>
      <c r="CI21" s="18">
        <v>7.0000000000000007E-2</v>
      </c>
      <c r="CJ21" s="18">
        <v>53.91</v>
      </c>
    </row>
    <row r="22" spans="1:88" hidden="1" x14ac:dyDescent="0.2">
      <c r="A22" s="18" t="s">
        <v>380</v>
      </c>
      <c r="B22" s="18" t="s">
        <v>381</v>
      </c>
      <c r="C22" s="18" t="s">
        <v>149</v>
      </c>
      <c r="D22" s="18">
        <v>2032</v>
      </c>
      <c r="E22" s="18">
        <v>57412625</v>
      </c>
      <c r="F22" s="18">
        <v>3021717.1</v>
      </c>
      <c r="G22" s="18">
        <v>2828936.8</v>
      </c>
      <c r="H22" s="18">
        <v>0</v>
      </c>
      <c r="I22" s="18">
        <v>521615.3</v>
      </c>
      <c r="J22" s="18">
        <v>0</v>
      </c>
      <c r="K22" s="18">
        <v>0</v>
      </c>
      <c r="L22" s="18">
        <v>63784894.200000003</v>
      </c>
      <c r="M22" s="18">
        <v>0</v>
      </c>
      <c r="N22" s="18">
        <v>290</v>
      </c>
      <c r="O22" s="18">
        <v>0</v>
      </c>
      <c r="P22" s="18">
        <v>8.8000000000000007</v>
      </c>
      <c r="Q22" s="18">
        <v>0</v>
      </c>
      <c r="R22" s="18">
        <v>0</v>
      </c>
      <c r="S22" s="18">
        <v>3487.7</v>
      </c>
      <c r="T22" s="18">
        <v>0</v>
      </c>
      <c r="U22" s="25">
        <v>2053.5</v>
      </c>
      <c r="V22" s="18">
        <v>0</v>
      </c>
      <c r="W22" s="18">
        <v>4545</v>
      </c>
      <c r="X22" s="18">
        <v>715.6</v>
      </c>
      <c r="Y22" s="18">
        <v>0</v>
      </c>
      <c r="Z22" s="18">
        <v>1292.8</v>
      </c>
      <c r="AA22" s="18">
        <v>1817.8</v>
      </c>
      <c r="AB22" s="18">
        <v>0</v>
      </c>
      <c r="AC22" s="18">
        <v>257.8</v>
      </c>
      <c r="AD22" s="18">
        <v>30</v>
      </c>
      <c r="AE22" s="18">
        <v>0</v>
      </c>
      <c r="AF22" s="18">
        <v>14327.2</v>
      </c>
      <c r="AG22" s="18">
        <v>0</v>
      </c>
      <c r="AH22" s="18">
        <v>3124.7</v>
      </c>
      <c r="AI22" s="18">
        <v>0</v>
      </c>
      <c r="AJ22" s="18">
        <v>0</v>
      </c>
      <c r="AK22" s="18">
        <v>425403</v>
      </c>
      <c r="AL22" s="18">
        <v>0</v>
      </c>
      <c r="AM22" s="18">
        <v>27624</v>
      </c>
      <c r="AN22" s="18">
        <v>0</v>
      </c>
      <c r="AO22" s="18">
        <v>0</v>
      </c>
      <c r="AP22" s="18">
        <v>0</v>
      </c>
      <c r="AQ22" s="18">
        <v>1833135</v>
      </c>
      <c r="AR22" s="18">
        <v>0</v>
      </c>
      <c r="AS22" s="25">
        <v>3596829</v>
      </c>
      <c r="AT22" s="18">
        <v>0</v>
      </c>
      <c r="AU22" s="18">
        <v>2388838</v>
      </c>
      <c r="AV22" s="18">
        <v>376119</v>
      </c>
      <c r="AW22" s="18">
        <v>0</v>
      </c>
      <c r="AX22" s="18">
        <v>2922910</v>
      </c>
      <c r="AY22" s="18">
        <v>12729026</v>
      </c>
      <c r="AZ22" s="18">
        <v>0</v>
      </c>
      <c r="BA22" s="18">
        <v>135500</v>
      </c>
      <c r="BB22" s="18">
        <v>16711</v>
      </c>
      <c r="BC22" s="18">
        <v>0</v>
      </c>
      <c r="BD22" s="18">
        <v>34662479</v>
      </c>
      <c r="BE22" s="18">
        <v>0</v>
      </c>
      <c r="BF22" s="18">
        <v>13221117</v>
      </c>
      <c r="BG22" s="18">
        <v>72335691</v>
      </c>
      <c r="BH22" s="18">
        <v>68296748</v>
      </c>
      <c r="BI22" s="18">
        <v>2967719.9</v>
      </c>
      <c r="BJ22" s="18">
        <v>2967719.9</v>
      </c>
      <c r="BK22" s="18">
        <v>227.9</v>
      </c>
      <c r="BL22" s="18">
        <v>32.4</v>
      </c>
      <c r="BM22" s="18">
        <v>2512.1</v>
      </c>
      <c r="BN22" s="18">
        <v>2380.8000000000002</v>
      </c>
      <c r="BO22" s="18">
        <v>313809.90000000002</v>
      </c>
      <c r="BP22" s="18">
        <v>10186.799999999999</v>
      </c>
      <c r="BQ22" s="18">
        <v>4.2</v>
      </c>
      <c r="BR22" s="18">
        <v>2983369.7</v>
      </c>
      <c r="BS22" s="18">
        <v>2983369.7</v>
      </c>
      <c r="BT22" s="18">
        <v>618517.9</v>
      </c>
      <c r="BU22" s="18">
        <v>3601887.6</v>
      </c>
      <c r="BV22" s="18">
        <v>3601887.6</v>
      </c>
      <c r="BW22" s="18">
        <v>0</v>
      </c>
      <c r="BX22" s="18">
        <v>0</v>
      </c>
      <c r="BY22" s="18">
        <v>0</v>
      </c>
      <c r="BZ22" s="18">
        <v>43.45</v>
      </c>
      <c r="CA22" s="18">
        <v>43.68</v>
      </c>
      <c r="CB22" s="18">
        <v>3.34</v>
      </c>
      <c r="CC22" s="18">
        <v>0.48</v>
      </c>
      <c r="CD22" s="18">
        <v>36.78</v>
      </c>
      <c r="CE22" s="18">
        <v>34.86</v>
      </c>
      <c r="CF22" s="18">
        <v>4.59</v>
      </c>
      <c r="CG22" s="18">
        <v>9.06</v>
      </c>
      <c r="CH22" s="18">
        <v>149.15</v>
      </c>
      <c r="CI22" s="18">
        <v>0.06</v>
      </c>
      <c r="CJ22" s="18">
        <v>52.74</v>
      </c>
    </row>
    <row r="23" spans="1:88" hidden="1" x14ac:dyDescent="0.2">
      <c r="A23" s="18" t="s">
        <v>380</v>
      </c>
      <c r="B23" s="18" t="s">
        <v>381</v>
      </c>
      <c r="C23" s="18" t="s">
        <v>149</v>
      </c>
      <c r="D23" s="18">
        <v>2034</v>
      </c>
      <c r="E23" s="18">
        <v>59919497.200000003</v>
      </c>
      <c r="F23" s="18">
        <v>3153657.7</v>
      </c>
      <c r="G23" s="18">
        <v>2826800.5</v>
      </c>
      <c r="H23" s="18">
        <v>0</v>
      </c>
      <c r="I23" s="18">
        <v>625676.80000000005</v>
      </c>
      <c r="J23" s="18">
        <v>0</v>
      </c>
      <c r="K23" s="18">
        <v>0</v>
      </c>
      <c r="L23" s="18">
        <v>66525632.200000003</v>
      </c>
      <c r="M23" s="18">
        <v>0</v>
      </c>
      <c r="N23" s="18">
        <v>342</v>
      </c>
      <c r="O23" s="18">
        <v>0</v>
      </c>
      <c r="P23" s="18">
        <v>8.8000000000000007</v>
      </c>
      <c r="Q23" s="18">
        <v>0</v>
      </c>
      <c r="R23" s="18">
        <v>0</v>
      </c>
      <c r="S23" s="18">
        <v>3487.7</v>
      </c>
      <c r="T23" s="18">
        <v>0</v>
      </c>
      <c r="U23" s="25">
        <v>2130.6</v>
      </c>
      <c r="V23" s="18">
        <v>0</v>
      </c>
      <c r="W23" s="18">
        <v>4546.3</v>
      </c>
      <c r="X23" s="18">
        <v>715.6</v>
      </c>
      <c r="Y23" s="18">
        <v>0</v>
      </c>
      <c r="Z23" s="18">
        <v>1292.8</v>
      </c>
      <c r="AA23" s="18">
        <v>1817.8</v>
      </c>
      <c r="AB23" s="18">
        <v>0</v>
      </c>
      <c r="AC23" s="18">
        <v>257.8</v>
      </c>
      <c r="AD23" s="18">
        <v>30</v>
      </c>
      <c r="AE23" s="18">
        <v>0</v>
      </c>
      <c r="AF23" s="18">
        <v>16273.3</v>
      </c>
      <c r="AG23" s="18">
        <v>0</v>
      </c>
      <c r="AH23" s="18">
        <v>3243.3</v>
      </c>
      <c r="AI23" s="18">
        <v>0</v>
      </c>
      <c r="AJ23" s="18">
        <v>0</v>
      </c>
      <c r="AK23" s="18">
        <v>511186</v>
      </c>
      <c r="AL23" s="18">
        <v>0</v>
      </c>
      <c r="AM23" s="18">
        <v>26392</v>
      </c>
      <c r="AN23" s="18">
        <v>0</v>
      </c>
      <c r="AO23" s="18">
        <v>0</v>
      </c>
      <c r="AP23" s="18">
        <v>0</v>
      </c>
      <c r="AQ23" s="18">
        <v>1833135</v>
      </c>
      <c r="AR23" s="18">
        <v>0</v>
      </c>
      <c r="AS23" s="25">
        <v>3731988</v>
      </c>
      <c r="AT23" s="18">
        <v>0</v>
      </c>
      <c r="AU23" s="18">
        <v>2389540</v>
      </c>
      <c r="AV23" s="18">
        <v>376119</v>
      </c>
      <c r="AW23" s="18">
        <v>0</v>
      </c>
      <c r="AX23" s="18">
        <v>2869101</v>
      </c>
      <c r="AY23" s="18">
        <v>12014079</v>
      </c>
      <c r="AZ23" s="18">
        <v>0</v>
      </c>
      <c r="BA23" s="18">
        <v>135500</v>
      </c>
      <c r="BB23" s="18">
        <v>19197</v>
      </c>
      <c r="BC23" s="18">
        <v>0</v>
      </c>
      <c r="BD23" s="18">
        <v>38581339</v>
      </c>
      <c r="BE23" s="18">
        <v>0</v>
      </c>
      <c r="BF23" s="18">
        <v>13733697</v>
      </c>
      <c r="BG23" s="18">
        <v>76221272</v>
      </c>
      <c r="BH23" s="18">
        <v>71958901</v>
      </c>
      <c r="BI23" s="18">
        <v>2968042.6</v>
      </c>
      <c r="BJ23" s="18">
        <v>2968042.6</v>
      </c>
      <c r="BK23" s="18">
        <v>227.9</v>
      </c>
      <c r="BL23" s="18">
        <v>32.4</v>
      </c>
      <c r="BM23" s="18">
        <v>2511.6</v>
      </c>
      <c r="BN23" s="18">
        <v>2380.8000000000002</v>
      </c>
      <c r="BO23" s="18">
        <v>307522.3</v>
      </c>
      <c r="BP23" s="18">
        <v>10172.700000000001</v>
      </c>
      <c r="BQ23" s="18">
        <v>4</v>
      </c>
      <c r="BR23" s="18">
        <v>2983692.7</v>
      </c>
      <c r="BS23" s="18">
        <v>2983692.7</v>
      </c>
      <c r="BT23" s="18">
        <v>611772.19999999995</v>
      </c>
      <c r="BU23" s="18">
        <v>3595464.9</v>
      </c>
      <c r="BV23" s="18">
        <v>3595464.9</v>
      </c>
      <c r="BW23" s="18">
        <v>0</v>
      </c>
      <c r="BX23" s="18">
        <v>0</v>
      </c>
      <c r="BY23" s="18">
        <v>0</v>
      </c>
      <c r="BZ23" s="18">
        <v>41.25</v>
      </c>
      <c r="CA23" s="18">
        <v>41.46</v>
      </c>
      <c r="CB23" s="18">
        <v>3.17</v>
      </c>
      <c r="CC23" s="18">
        <v>0.45</v>
      </c>
      <c r="CD23" s="18">
        <v>34.9</v>
      </c>
      <c r="CE23" s="18">
        <v>33.090000000000003</v>
      </c>
      <c r="CF23" s="18">
        <v>4.2699999999999996</v>
      </c>
      <c r="CG23" s="18">
        <v>8.5</v>
      </c>
      <c r="CH23" s="18">
        <v>141.37</v>
      </c>
      <c r="CI23" s="18">
        <v>0.06</v>
      </c>
      <c r="CJ23" s="18">
        <v>49.97</v>
      </c>
    </row>
    <row r="24" spans="1:88" hidden="1" x14ac:dyDescent="0.2">
      <c r="A24" s="18" t="s">
        <v>380</v>
      </c>
      <c r="B24" s="18" t="s">
        <v>381</v>
      </c>
      <c r="C24" s="18" t="s">
        <v>149</v>
      </c>
      <c r="D24" s="18">
        <v>2036</v>
      </c>
      <c r="E24" s="18">
        <v>62480018.200000003</v>
      </c>
      <c r="F24" s="18">
        <v>3288422</v>
      </c>
      <c r="G24" s="18">
        <v>2975485.2</v>
      </c>
      <c r="H24" s="18">
        <v>0</v>
      </c>
      <c r="I24" s="18">
        <v>661930.5</v>
      </c>
      <c r="J24" s="18">
        <v>0</v>
      </c>
      <c r="K24" s="18">
        <v>0</v>
      </c>
      <c r="L24" s="18">
        <v>69405855.900000006</v>
      </c>
      <c r="M24" s="18">
        <v>0</v>
      </c>
      <c r="N24" s="18">
        <v>342</v>
      </c>
      <c r="O24" s="18">
        <v>0</v>
      </c>
      <c r="P24" s="18">
        <v>8.8000000000000007</v>
      </c>
      <c r="Q24" s="18">
        <v>0</v>
      </c>
      <c r="R24" s="18">
        <v>0</v>
      </c>
      <c r="S24" s="18">
        <v>3487.7</v>
      </c>
      <c r="T24" s="18">
        <v>0</v>
      </c>
      <c r="U24" s="25">
        <v>2167.5</v>
      </c>
      <c r="V24" s="18">
        <v>0</v>
      </c>
      <c r="W24" s="18">
        <v>4546.3</v>
      </c>
      <c r="X24" s="18">
        <v>715.6</v>
      </c>
      <c r="Y24" s="18">
        <v>0</v>
      </c>
      <c r="Z24" s="18">
        <v>1292.8</v>
      </c>
      <c r="AA24" s="18">
        <v>1817.8</v>
      </c>
      <c r="AB24" s="18">
        <v>0</v>
      </c>
      <c r="AC24" s="18">
        <v>257.8</v>
      </c>
      <c r="AD24" s="18">
        <v>30</v>
      </c>
      <c r="AE24" s="18">
        <v>0</v>
      </c>
      <c r="AF24" s="18">
        <v>16733.3</v>
      </c>
      <c r="AG24" s="18">
        <v>0</v>
      </c>
      <c r="AH24" s="18">
        <v>3614.9</v>
      </c>
      <c r="AI24" s="18">
        <v>0</v>
      </c>
      <c r="AJ24" s="18">
        <v>0</v>
      </c>
      <c r="AK24" s="18">
        <v>536877</v>
      </c>
      <c r="AL24" s="18">
        <v>0</v>
      </c>
      <c r="AM24" s="18">
        <v>25010</v>
      </c>
      <c r="AN24" s="18">
        <v>0</v>
      </c>
      <c r="AO24" s="18">
        <v>0</v>
      </c>
      <c r="AP24" s="18">
        <v>0</v>
      </c>
      <c r="AQ24" s="18">
        <v>1833135</v>
      </c>
      <c r="AR24" s="18">
        <v>0</v>
      </c>
      <c r="AS24" s="25">
        <v>3796493</v>
      </c>
      <c r="AT24" s="18">
        <v>0</v>
      </c>
      <c r="AU24" s="18">
        <v>2389560</v>
      </c>
      <c r="AV24" s="18">
        <v>376119</v>
      </c>
      <c r="AW24" s="18">
        <v>0</v>
      </c>
      <c r="AX24" s="18">
        <v>2823341</v>
      </c>
      <c r="AY24" s="18">
        <v>11893447</v>
      </c>
      <c r="AZ24" s="18">
        <v>0</v>
      </c>
      <c r="BA24" s="18">
        <v>135500</v>
      </c>
      <c r="BB24" s="18">
        <v>24066</v>
      </c>
      <c r="BC24" s="18">
        <v>0</v>
      </c>
      <c r="BD24" s="18">
        <v>36669737</v>
      </c>
      <c r="BE24" s="18">
        <v>0</v>
      </c>
      <c r="BF24" s="18">
        <v>14989506</v>
      </c>
      <c r="BG24" s="18">
        <v>75492792</v>
      </c>
      <c r="BH24" s="18">
        <v>71135356</v>
      </c>
      <c r="BI24" s="18">
        <v>2967486.7</v>
      </c>
      <c r="BJ24" s="18">
        <v>2967486.7</v>
      </c>
      <c r="BK24" s="18">
        <v>227.9</v>
      </c>
      <c r="BL24" s="18">
        <v>32.4</v>
      </c>
      <c r="BM24" s="18">
        <v>2511</v>
      </c>
      <c r="BN24" s="18">
        <v>2380.6999999999998</v>
      </c>
      <c r="BO24" s="18">
        <v>306356.8</v>
      </c>
      <c r="BP24" s="18">
        <v>10167</v>
      </c>
      <c r="BQ24" s="18">
        <v>4</v>
      </c>
      <c r="BR24" s="18">
        <v>2983136.2</v>
      </c>
      <c r="BS24" s="18">
        <v>2983136.2</v>
      </c>
      <c r="BT24" s="18">
        <v>610428.4</v>
      </c>
      <c r="BU24" s="18">
        <v>3593564.6</v>
      </c>
      <c r="BV24" s="18">
        <v>3593564.6</v>
      </c>
      <c r="BW24" s="18">
        <v>0</v>
      </c>
      <c r="BX24" s="18">
        <v>0</v>
      </c>
      <c r="BY24" s="18">
        <v>0</v>
      </c>
      <c r="BZ24" s="18">
        <v>41.72</v>
      </c>
      <c r="CA24" s="18">
        <v>41.94</v>
      </c>
      <c r="CB24" s="18">
        <v>3.2</v>
      </c>
      <c r="CC24" s="18">
        <v>0.46</v>
      </c>
      <c r="CD24" s="18">
        <v>35.299999999999997</v>
      </c>
      <c r="CE24" s="18">
        <v>33.47</v>
      </c>
      <c r="CF24" s="18">
        <v>4.3099999999999996</v>
      </c>
      <c r="CG24" s="18">
        <v>8.58</v>
      </c>
      <c r="CH24" s="18">
        <v>142.91999999999999</v>
      </c>
      <c r="CI24" s="18">
        <v>0.06</v>
      </c>
      <c r="CJ24" s="18">
        <v>50.52</v>
      </c>
    </row>
    <row r="25" spans="1:88" hidden="1" x14ac:dyDescent="0.2">
      <c r="A25" s="18" t="s">
        <v>380</v>
      </c>
      <c r="B25" s="18" t="s">
        <v>381</v>
      </c>
      <c r="C25" s="18" t="s">
        <v>149</v>
      </c>
      <c r="D25" s="18">
        <v>2038</v>
      </c>
      <c r="E25" s="18">
        <v>65096145.899999999</v>
      </c>
      <c r="F25" s="18">
        <v>3426112.9</v>
      </c>
      <c r="G25" s="18">
        <v>2893277</v>
      </c>
      <c r="H25" s="18">
        <v>0</v>
      </c>
      <c r="I25" s="18">
        <v>1168721.1000000001</v>
      </c>
      <c r="J25" s="18">
        <v>0</v>
      </c>
      <c r="K25" s="18">
        <v>0</v>
      </c>
      <c r="L25" s="18">
        <v>72584256.900000006</v>
      </c>
      <c r="M25" s="18">
        <v>0</v>
      </c>
      <c r="N25" s="18">
        <v>601.29999999999995</v>
      </c>
      <c r="O25" s="18">
        <v>0</v>
      </c>
      <c r="P25" s="18">
        <v>8.8000000000000007</v>
      </c>
      <c r="Q25" s="18">
        <v>0</v>
      </c>
      <c r="R25" s="18">
        <v>0</v>
      </c>
      <c r="S25" s="18">
        <v>3487.7</v>
      </c>
      <c r="T25" s="18">
        <v>0</v>
      </c>
      <c r="U25" s="25">
        <v>2203.9</v>
      </c>
      <c r="V25" s="18">
        <v>0</v>
      </c>
      <c r="W25" s="18">
        <v>4548.2</v>
      </c>
      <c r="X25" s="18">
        <v>715.6</v>
      </c>
      <c r="Y25" s="18">
        <v>0</v>
      </c>
      <c r="Z25" s="18">
        <v>1292.8</v>
      </c>
      <c r="AA25" s="18">
        <v>1817.8</v>
      </c>
      <c r="AB25" s="18">
        <v>0</v>
      </c>
      <c r="AC25" s="18">
        <v>257.8</v>
      </c>
      <c r="AD25" s="18">
        <v>30</v>
      </c>
      <c r="AE25" s="18">
        <v>0</v>
      </c>
      <c r="AF25" s="18">
        <v>17494.099999999999</v>
      </c>
      <c r="AG25" s="18">
        <v>0</v>
      </c>
      <c r="AH25" s="18">
        <v>4062.7</v>
      </c>
      <c r="AI25" s="18">
        <v>0</v>
      </c>
      <c r="AJ25" s="18">
        <v>0</v>
      </c>
      <c r="AK25" s="18">
        <v>965459</v>
      </c>
      <c r="AL25" s="18">
        <v>0</v>
      </c>
      <c r="AM25" s="18">
        <v>23785</v>
      </c>
      <c r="AN25" s="18">
        <v>0</v>
      </c>
      <c r="AO25" s="18">
        <v>0</v>
      </c>
      <c r="AP25" s="18">
        <v>0</v>
      </c>
      <c r="AQ25" s="18">
        <v>1833135</v>
      </c>
      <c r="AR25" s="18">
        <v>0</v>
      </c>
      <c r="AS25" s="25">
        <v>3860372</v>
      </c>
      <c r="AT25" s="18">
        <v>0</v>
      </c>
      <c r="AU25" s="18">
        <v>2390534</v>
      </c>
      <c r="AV25" s="18">
        <v>376119</v>
      </c>
      <c r="AW25" s="18">
        <v>0</v>
      </c>
      <c r="AX25" s="18">
        <v>2822321</v>
      </c>
      <c r="AY25" s="18">
        <v>11646452</v>
      </c>
      <c r="AZ25" s="18">
        <v>0</v>
      </c>
      <c r="BA25" s="18">
        <v>135500</v>
      </c>
      <c r="BB25" s="18">
        <v>26012</v>
      </c>
      <c r="BC25" s="18">
        <v>0</v>
      </c>
      <c r="BD25" s="18">
        <v>37062206</v>
      </c>
      <c r="BE25" s="18">
        <v>0</v>
      </c>
      <c r="BF25" s="18">
        <v>16423569</v>
      </c>
      <c r="BG25" s="18">
        <v>77565465</v>
      </c>
      <c r="BH25" s="18">
        <v>72713622</v>
      </c>
      <c r="BI25" s="18">
        <v>2968621.2</v>
      </c>
      <c r="BJ25" s="18">
        <v>2968621.2</v>
      </c>
      <c r="BK25" s="18">
        <v>228</v>
      </c>
      <c r="BL25" s="18">
        <v>32.4</v>
      </c>
      <c r="BM25" s="18">
        <v>2510.6</v>
      </c>
      <c r="BN25" s="18">
        <v>2381</v>
      </c>
      <c r="BO25" s="18">
        <v>304286.90000000002</v>
      </c>
      <c r="BP25" s="18">
        <v>10167.5</v>
      </c>
      <c r="BQ25" s="18">
        <v>4</v>
      </c>
      <c r="BR25" s="18">
        <v>2984272</v>
      </c>
      <c r="BS25" s="18">
        <v>2984272</v>
      </c>
      <c r="BT25" s="18">
        <v>608360.4</v>
      </c>
      <c r="BU25" s="18">
        <v>3592632.4</v>
      </c>
      <c r="BV25" s="18">
        <v>3592632.4</v>
      </c>
      <c r="BW25" s="18">
        <v>0</v>
      </c>
      <c r="BX25" s="18">
        <v>0</v>
      </c>
      <c r="BY25" s="18">
        <v>0</v>
      </c>
      <c r="BZ25" s="18">
        <v>40.83</v>
      </c>
      <c r="CA25" s="18">
        <v>41.04</v>
      </c>
      <c r="CB25" s="18">
        <v>3.13</v>
      </c>
      <c r="CC25" s="18">
        <v>0.45</v>
      </c>
      <c r="CD25" s="18">
        <v>34.53</v>
      </c>
      <c r="CE25" s="18">
        <v>32.74</v>
      </c>
      <c r="CF25" s="18">
        <v>4.18</v>
      </c>
      <c r="CG25" s="18">
        <v>8.3699999999999992</v>
      </c>
      <c r="CH25" s="18">
        <v>139.83000000000001</v>
      </c>
      <c r="CI25" s="18">
        <v>0.05</v>
      </c>
      <c r="CJ25" s="18">
        <v>49.41</v>
      </c>
    </row>
    <row r="26" spans="1:88" hidden="1" x14ac:dyDescent="0.2">
      <c r="A26" s="18" t="s">
        <v>380</v>
      </c>
      <c r="B26" s="18" t="s">
        <v>381</v>
      </c>
      <c r="C26" s="18" t="s">
        <v>149</v>
      </c>
      <c r="D26" s="18">
        <v>2040</v>
      </c>
      <c r="E26" s="18">
        <v>67711683.599999994</v>
      </c>
      <c r="F26" s="18">
        <v>3563772.8</v>
      </c>
      <c r="G26" s="18">
        <v>2911272.7</v>
      </c>
      <c r="H26" s="18">
        <v>0</v>
      </c>
      <c r="I26" s="18">
        <v>1833132.6</v>
      </c>
      <c r="J26" s="18">
        <v>0</v>
      </c>
      <c r="K26" s="18">
        <v>0</v>
      </c>
      <c r="L26" s="18">
        <v>76019861.700000003</v>
      </c>
      <c r="M26" s="18">
        <v>0</v>
      </c>
      <c r="N26" s="18">
        <v>980.9</v>
      </c>
      <c r="O26" s="18">
        <v>0</v>
      </c>
      <c r="P26" s="18">
        <v>8.8000000000000007</v>
      </c>
      <c r="Q26" s="18">
        <v>0</v>
      </c>
      <c r="R26" s="18">
        <v>0</v>
      </c>
      <c r="S26" s="18">
        <v>3487.7</v>
      </c>
      <c r="T26" s="18">
        <v>0</v>
      </c>
      <c r="U26" s="25">
        <v>2247.1</v>
      </c>
      <c r="V26" s="18">
        <v>0</v>
      </c>
      <c r="W26" s="18">
        <v>4549.1000000000004</v>
      </c>
      <c r="X26" s="18">
        <v>715.6</v>
      </c>
      <c r="Y26" s="18">
        <v>0</v>
      </c>
      <c r="Z26" s="18">
        <v>1292.8</v>
      </c>
      <c r="AA26" s="18">
        <v>1817.8</v>
      </c>
      <c r="AB26" s="18">
        <v>0</v>
      </c>
      <c r="AC26" s="18">
        <v>257.8</v>
      </c>
      <c r="AD26" s="18">
        <v>30</v>
      </c>
      <c r="AE26" s="18">
        <v>0</v>
      </c>
      <c r="AF26" s="18">
        <v>17996.8</v>
      </c>
      <c r="AG26" s="18">
        <v>0</v>
      </c>
      <c r="AH26" s="18">
        <v>4922.2</v>
      </c>
      <c r="AI26" s="18">
        <v>0</v>
      </c>
      <c r="AJ26" s="18">
        <v>0</v>
      </c>
      <c r="AK26" s="18">
        <v>1528921</v>
      </c>
      <c r="AL26" s="18">
        <v>0</v>
      </c>
      <c r="AM26" s="18">
        <v>21776</v>
      </c>
      <c r="AN26" s="18">
        <v>0</v>
      </c>
      <c r="AO26" s="18">
        <v>0</v>
      </c>
      <c r="AP26" s="18">
        <v>0</v>
      </c>
      <c r="AQ26" s="18">
        <v>1833135</v>
      </c>
      <c r="AR26" s="18">
        <v>0</v>
      </c>
      <c r="AS26" s="25">
        <v>3936035</v>
      </c>
      <c r="AT26" s="18">
        <v>0</v>
      </c>
      <c r="AU26" s="18">
        <v>2391030</v>
      </c>
      <c r="AV26" s="18">
        <v>376119</v>
      </c>
      <c r="AW26" s="18">
        <v>0</v>
      </c>
      <c r="AX26" s="18">
        <v>2799426</v>
      </c>
      <c r="AY26" s="18">
        <v>11310386</v>
      </c>
      <c r="AZ26" s="18">
        <v>0</v>
      </c>
      <c r="BA26" s="18">
        <v>135500</v>
      </c>
      <c r="BB26" s="18">
        <v>27086</v>
      </c>
      <c r="BC26" s="18">
        <v>0</v>
      </c>
      <c r="BD26" s="18">
        <v>38509098</v>
      </c>
      <c r="BE26" s="18">
        <v>0</v>
      </c>
      <c r="BF26" s="18">
        <v>19108627</v>
      </c>
      <c r="BG26" s="18">
        <v>81977139</v>
      </c>
      <c r="BH26" s="18">
        <v>76485098</v>
      </c>
      <c r="BI26" s="18">
        <v>2969670.2</v>
      </c>
      <c r="BJ26" s="18">
        <v>2969670.2</v>
      </c>
      <c r="BK26" s="18">
        <v>228</v>
      </c>
      <c r="BL26" s="18">
        <v>32.4</v>
      </c>
      <c r="BM26" s="18">
        <v>2509.8000000000002</v>
      </c>
      <c r="BN26" s="18">
        <v>2381.1999999999998</v>
      </c>
      <c r="BO26" s="18">
        <v>301405.3</v>
      </c>
      <c r="BP26" s="18">
        <v>10165.6</v>
      </c>
      <c r="BQ26" s="18">
        <v>3.9</v>
      </c>
      <c r="BR26" s="18">
        <v>2985322.1</v>
      </c>
      <c r="BS26" s="18">
        <v>2985322.1</v>
      </c>
      <c r="BT26" s="18">
        <v>605404.4</v>
      </c>
      <c r="BU26" s="18">
        <v>3590726.4</v>
      </c>
      <c r="BV26" s="18">
        <v>3590726.4</v>
      </c>
      <c r="BW26" s="18">
        <v>0</v>
      </c>
      <c r="BX26" s="18">
        <v>0</v>
      </c>
      <c r="BY26" s="18">
        <v>0</v>
      </c>
      <c r="BZ26" s="18">
        <v>38.83</v>
      </c>
      <c r="CA26" s="18">
        <v>39.03</v>
      </c>
      <c r="CB26" s="18">
        <v>2.98</v>
      </c>
      <c r="CC26" s="18">
        <v>0.42</v>
      </c>
      <c r="CD26" s="18">
        <v>32.81</v>
      </c>
      <c r="CE26" s="18">
        <v>31.13</v>
      </c>
      <c r="CF26" s="18">
        <v>3.94</v>
      </c>
      <c r="CG26" s="18">
        <v>7.92</v>
      </c>
      <c r="CH26" s="18">
        <v>132.91</v>
      </c>
      <c r="CI26" s="18">
        <v>0.05</v>
      </c>
      <c r="CJ26" s="18">
        <v>46.95</v>
      </c>
    </row>
    <row r="27" spans="1:88" hidden="1" x14ac:dyDescent="0.2">
      <c r="A27" s="18" t="s">
        <v>380</v>
      </c>
      <c r="B27" s="18" t="s">
        <v>381</v>
      </c>
      <c r="C27" s="18" t="s">
        <v>149</v>
      </c>
      <c r="D27" s="18">
        <v>2042</v>
      </c>
      <c r="E27" s="18">
        <v>70218365.299999997</v>
      </c>
      <c r="F27" s="18">
        <v>3695703.4</v>
      </c>
      <c r="G27" s="18">
        <v>2927479.6</v>
      </c>
      <c r="H27" s="18">
        <v>0</v>
      </c>
      <c r="I27" s="18">
        <v>2122393</v>
      </c>
      <c r="J27" s="18">
        <v>0</v>
      </c>
      <c r="K27" s="18">
        <v>0</v>
      </c>
      <c r="L27" s="18">
        <v>78963941.400000006</v>
      </c>
      <c r="M27" s="18">
        <v>0</v>
      </c>
      <c r="N27" s="18">
        <v>1175.2</v>
      </c>
      <c r="O27" s="18">
        <v>0</v>
      </c>
      <c r="P27" s="18">
        <v>8.8000000000000007</v>
      </c>
      <c r="Q27" s="18">
        <v>0</v>
      </c>
      <c r="R27" s="18">
        <v>0</v>
      </c>
      <c r="S27" s="18">
        <v>3487.7</v>
      </c>
      <c r="T27" s="18">
        <v>0</v>
      </c>
      <c r="U27" s="25">
        <v>2284.5</v>
      </c>
      <c r="V27" s="18">
        <v>0</v>
      </c>
      <c r="W27" s="18">
        <v>4550.3</v>
      </c>
      <c r="X27" s="18">
        <v>715.6</v>
      </c>
      <c r="Y27" s="18">
        <v>0</v>
      </c>
      <c r="Z27" s="18">
        <v>1292.8</v>
      </c>
      <c r="AA27" s="18">
        <v>1817.8</v>
      </c>
      <c r="AB27" s="18">
        <v>0</v>
      </c>
      <c r="AC27" s="18">
        <v>134</v>
      </c>
      <c r="AD27" s="18">
        <v>30</v>
      </c>
      <c r="AE27" s="18">
        <v>0</v>
      </c>
      <c r="AF27" s="18">
        <v>17996.8</v>
      </c>
      <c r="AG27" s="18">
        <v>0</v>
      </c>
      <c r="AH27" s="18">
        <v>6036</v>
      </c>
      <c r="AI27" s="18">
        <v>0</v>
      </c>
      <c r="AJ27" s="18">
        <v>0</v>
      </c>
      <c r="AK27" s="18">
        <v>1773901</v>
      </c>
      <c r="AL27" s="18">
        <v>0</v>
      </c>
      <c r="AM27" s="18">
        <v>20999</v>
      </c>
      <c r="AN27" s="18">
        <v>0</v>
      </c>
      <c r="AO27" s="18">
        <v>0</v>
      </c>
      <c r="AP27" s="18">
        <v>0</v>
      </c>
      <c r="AQ27" s="18">
        <v>1833135</v>
      </c>
      <c r="AR27" s="18">
        <v>0</v>
      </c>
      <c r="AS27" s="25">
        <v>4001698</v>
      </c>
      <c r="AT27" s="18">
        <v>0</v>
      </c>
      <c r="AU27" s="18">
        <v>2391660</v>
      </c>
      <c r="AV27" s="18">
        <v>376119</v>
      </c>
      <c r="AW27" s="18">
        <v>0</v>
      </c>
      <c r="AX27" s="18">
        <v>2763654</v>
      </c>
      <c r="AY27" s="18">
        <v>10491500</v>
      </c>
      <c r="AZ27" s="18">
        <v>0</v>
      </c>
      <c r="BA27" s="18">
        <v>70430</v>
      </c>
      <c r="BB27" s="18">
        <v>27888</v>
      </c>
      <c r="BC27" s="18">
        <v>0</v>
      </c>
      <c r="BD27" s="18">
        <v>38032566</v>
      </c>
      <c r="BE27" s="18">
        <v>0</v>
      </c>
      <c r="BF27" s="18">
        <v>22824566</v>
      </c>
      <c r="BG27" s="18">
        <v>84608117</v>
      </c>
      <c r="BH27" s="18">
        <v>78804630</v>
      </c>
      <c r="BI27" s="18">
        <v>2932451.9</v>
      </c>
      <c r="BJ27" s="18">
        <v>2932451.9</v>
      </c>
      <c r="BK27" s="18">
        <v>226.1</v>
      </c>
      <c r="BL27" s="18">
        <v>32.1</v>
      </c>
      <c r="BM27" s="18">
        <v>2470</v>
      </c>
      <c r="BN27" s="18">
        <v>1939.3</v>
      </c>
      <c r="BO27" s="18">
        <v>288198.5</v>
      </c>
      <c r="BP27" s="18">
        <v>10058.299999999999</v>
      </c>
      <c r="BQ27" s="18">
        <v>3.6</v>
      </c>
      <c r="BR27" s="18">
        <v>2947949.1</v>
      </c>
      <c r="BS27" s="18">
        <v>2947949.1</v>
      </c>
      <c r="BT27" s="18">
        <v>588927.80000000005</v>
      </c>
      <c r="BU27" s="18">
        <v>3536876.9</v>
      </c>
      <c r="BV27" s="18">
        <v>3536876.9</v>
      </c>
      <c r="BW27" s="18">
        <v>0</v>
      </c>
      <c r="BX27" s="18">
        <v>0</v>
      </c>
      <c r="BY27" s="18">
        <v>0</v>
      </c>
      <c r="BZ27" s="18">
        <v>37.21</v>
      </c>
      <c r="CA27" s="18">
        <v>37.409999999999997</v>
      </c>
      <c r="CB27" s="18">
        <v>2.87</v>
      </c>
      <c r="CC27" s="18">
        <v>0.41</v>
      </c>
      <c r="CD27" s="18">
        <v>31.34</v>
      </c>
      <c r="CE27" s="18">
        <v>24.61</v>
      </c>
      <c r="CF27" s="18">
        <v>3.66</v>
      </c>
      <c r="CG27" s="18">
        <v>7.47</v>
      </c>
      <c r="CH27" s="18">
        <v>127.64</v>
      </c>
      <c r="CI27" s="18">
        <v>0.05</v>
      </c>
      <c r="CJ27" s="18">
        <v>44.88</v>
      </c>
    </row>
    <row r="28" spans="1:88" hidden="1" x14ac:dyDescent="0.2">
      <c r="A28" s="18" t="s">
        <v>380</v>
      </c>
      <c r="B28" s="18" t="s">
        <v>381</v>
      </c>
      <c r="C28" s="18" t="s">
        <v>149</v>
      </c>
      <c r="D28" s="18">
        <v>2044</v>
      </c>
      <c r="E28" s="18">
        <v>72724566.099999994</v>
      </c>
      <c r="F28" s="18">
        <v>3827608.7</v>
      </c>
      <c r="G28" s="18">
        <v>2900219.1</v>
      </c>
      <c r="H28" s="18">
        <v>0</v>
      </c>
      <c r="I28" s="18">
        <v>2973345.7</v>
      </c>
      <c r="J28" s="18">
        <v>0</v>
      </c>
      <c r="K28" s="18">
        <v>0</v>
      </c>
      <c r="L28" s="18">
        <v>82425739.5</v>
      </c>
      <c r="M28" s="18">
        <v>0</v>
      </c>
      <c r="N28" s="18">
        <v>1341.4</v>
      </c>
      <c r="O28" s="18">
        <v>229.7</v>
      </c>
      <c r="P28" s="18">
        <v>8.8000000000000007</v>
      </c>
      <c r="Q28" s="18">
        <v>0</v>
      </c>
      <c r="R28" s="18">
        <v>0</v>
      </c>
      <c r="S28" s="18">
        <v>3487.7</v>
      </c>
      <c r="T28" s="18">
        <v>0</v>
      </c>
      <c r="U28" s="25">
        <v>2341.3000000000002</v>
      </c>
      <c r="V28" s="18">
        <v>0</v>
      </c>
      <c r="W28" s="18">
        <v>4552.2</v>
      </c>
      <c r="X28" s="18">
        <v>715.6</v>
      </c>
      <c r="Y28" s="18">
        <v>0</v>
      </c>
      <c r="Z28" s="18">
        <v>1292.8</v>
      </c>
      <c r="AA28" s="18">
        <v>1817.8</v>
      </c>
      <c r="AB28" s="18">
        <v>0</v>
      </c>
      <c r="AC28" s="18">
        <v>134</v>
      </c>
      <c r="AD28" s="18">
        <v>30</v>
      </c>
      <c r="AE28" s="18">
        <v>0</v>
      </c>
      <c r="AF28" s="18">
        <v>18963.099999999999</v>
      </c>
      <c r="AG28" s="18">
        <v>0</v>
      </c>
      <c r="AH28" s="18">
        <v>6570.4</v>
      </c>
      <c r="AI28" s="18">
        <v>0</v>
      </c>
      <c r="AJ28" s="18">
        <v>0</v>
      </c>
      <c r="AK28" s="18">
        <v>1940124</v>
      </c>
      <c r="AL28" s="18">
        <v>558599</v>
      </c>
      <c r="AM28" s="18">
        <v>20000</v>
      </c>
      <c r="AN28" s="18">
        <v>0</v>
      </c>
      <c r="AO28" s="18">
        <v>0</v>
      </c>
      <c r="AP28" s="18">
        <v>0</v>
      </c>
      <c r="AQ28" s="18">
        <v>1833135</v>
      </c>
      <c r="AR28" s="18">
        <v>0</v>
      </c>
      <c r="AS28" s="25">
        <v>4101067</v>
      </c>
      <c r="AT28" s="18">
        <v>0</v>
      </c>
      <c r="AU28" s="18">
        <v>2392660</v>
      </c>
      <c r="AV28" s="18">
        <v>376119</v>
      </c>
      <c r="AW28" s="18">
        <v>0</v>
      </c>
      <c r="AX28" s="18">
        <v>2755017</v>
      </c>
      <c r="AY28" s="18">
        <v>9652054</v>
      </c>
      <c r="AZ28" s="18">
        <v>0</v>
      </c>
      <c r="BA28" s="18">
        <v>70430</v>
      </c>
      <c r="BB28" s="18">
        <v>26291</v>
      </c>
      <c r="BC28" s="18">
        <v>0</v>
      </c>
      <c r="BD28" s="18">
        <v>41092798</v>
      </c>
      <c r="BE28" s="18">
        <v>0</v>
      </c>
      <c r="BF28" s="18">
        <v>24864341</v>
      </c>
      <c r="BG28" s="18">
        <v>89682637</v>
      </c>
      <c r="BH28" s="18">
        <v>83056556</v>
      </c>
      <c r="BI28" s="18">
        <v>2932332.2</v>
      </c>
      <c r="BJ28" s="18">
        <v>2932332.2</v>
      </c>
      <c r="BK28" s="18">
        <v>226.1</v>
      </c>
      <c r="BL28" s="18">
        <v>32.1</v>
      </c>
      <c r="BM28" s="18">
        <v>2469.6</v>
      </c>
      <c r="BN28" s="18">
        <v>1939.2</v>
      </c>
      <c r="BO28" s="18">
        <v>280770.5</v>
      </c>
      <c r="BP28" s="18">
        <v>10039.1</v>
      </c>
      <c r="BQ28" s="18">
        <v>3.5</v>
      </c>
      <c r="BR28" s="18">
        <v>2947829.3</v>
      </c>
      <c r="BS28" s="18">
        <v>2947829.3</v>
      </c>
      <c r="BT28" s="18">
        <v>580881.80000000005</v>
      </c>
      <c r="BU28" s="18">
        <v>3528711.1</v>
      </c>
      <c r="BV28" s="18">
        <v>3528711.1</v>
      </c>
      <c r="BW28" s="18">
        <v>0</v>
      </c>
      <c r="BX28" s="18">
        <v>0</v>
      </c>
      <c r="BY28" s="18">
        <v>0</v>
      </c>
      <c r="BZ28" s="18">
        <v>35.31</v>
      </c>
      <c r="CA28" s="18">
        <v>35.49</v>
      </c>
      <c r="CB28" s="18">
        <v>2.72</v>
      </c>
      <c r="CC28" s="18">
        <v>0.39</v>
      </c>
      <c r="CD28" s="18">
        <v>29.73</v>
      </c>
      <c r="CE28" s="18">
        <v>23.35</v>
      </c>
      <c r="CF28" s="18">
        <v>3.38</v>
      </c>
      <c r="CG28" s="18">
        <v>6.99</v>
      </c>
      <c r="CH28" s="18">
        <v>120.87</v>
      </c>
      <c r="CI28" s="18">
        <v>0.04</v>
      </c>
      <c r="CJ28" s="18">
        <v>42.49</v>
      </c>
    </row>
    <row r="29" spans="1:88" hidden="1" x14ac:dyDescent="0.2">
      <c r="A29" s="18" t="s">
        <v>380</v>
      </c>
      <c r="B29" s="18" t="s">
        <v>381</v>
      </c>
      <c r="C29" s="18" t="s">
        <v>149</v>
      </c>
      <c r="D29" s="18">
        <v>2046</v>
      </c>
      <c r="E29" s="18">
        <v>75010019.200000003</v>
      </c>
      <c r="F29" s="18">
        <v>3947895.7</v>
      </c>
      <c r="G29" s="18">
        <v>2849092.1</v>
      </c>
      <c r="H29" s="18">
        <v>0</v>
      </c>
      <c r="I29" s="18">
        <v>4645576.9000000004</v>
      </c>
      <c r="J29" s="18">
        <v>0</v>
      </c>
      <c r="K29" s="18">
        <v>0</v>
      </c>
      <c r="L29" s="18">
        <v>86452583.900000006</v>
      </c>
      <c r="M29" s="18">
        <v>0</v>
      </c>
      <c r="N29" s="18">
        <v>1447.6</v>
      </c>
      <c r="O29" s="18">
        <v>753.3</v>
      </c>
      <c r="P29" s="18">
        <v>8.8000000000000007</v>
      </c>
      <c r="Q29" s="18">
        <v>0</v>
      </c>
      <c r="R29" s="18">
        <v>0</v>
      </c>
      <c r="S29" s="18">
        <v>3487.7</v>
      </c>
      <c r="T29" s="18">
        <v>0</v>
      </c>
      <c r="U29" s="25">
        <v>2393.8000000000002</v>
      </c>
      <c r="V29" s="18">
        <v>0</v>
      </c>
      <c r="W29" s="18">
        <v>4553</v>
      </c>
      <c r="X29" s="18">
        <v>702</v>
      </c>
      <c r="Y29" s="18">
        <v>0</v>
      </c>
      <c r="Z29" s="18">
        <v>1292.8</v>
      </c>
      <c r="AA29" s="18">
        <v>1817.8</v>
      </c>
      <c r="AB29" s="18">
        <v>0</v>
      </c>
      <c r="AC29" s="18">
        <v>134</v>
      </c>
      <c r="AD29" s="18">
        <v>30</v>
      </c>
      <c r="AE29" s="18">
        <v>0</v>
      </c>
      <c r="AF29" s="18">
        <v>20511.3</v>
      </c>
      <c r="AG29" s="18">
        <v>0</v>
      </c>
      <c r="AH29" s="18">
        <v>6570.4</v>
      </c>
      <c r="AI29" s="18">
        <v>0</v>
      </c>
      <c r="AJ29" s="18">
        <v>0</v>
      </c>
      <c r="AK29" s="18">
        <v>2124254</v>
      </c>
      <c r="AL29" s="18">
        <v>1801493</v>
      </c>
      <c r="AM29" s="18">
        <v>18257</v>
      </c>
      <c r="AN29" s="18">
        <v>0</v>
      </c>
      <c r="AO29" s="18">
        <v>0</v>
      </c>
      <c r="AP29" s="18">
        <v>0</v>
      </c>
      <c r="AQ29" s="18">
        <v>1833135</v>
      </c>
      <c r="AR29" s="18">
        <v>0</v>
      </c>
      <c r="AS29" s="25">
        <v>4193133</v>
      </c>
      <c r="AT29" s="18">
        <v>0</v>
      </c>
      <c r="AU29" s="18">
        <v>2393039</v>
      </c>
      <c r="AV29" s="18">
        <v>368971</v>
      </c>
      <c r="AW29" s="18">
        <v>0</v>
      </c>
      <c r="AX29" s="18">
        <v>2578137</v>
      </c>
      <c r="AY29" s="18">
        <v>9161859</v>
      </c>
      <c r="AZ29" s="18">
        <v>0</v>
      </c>
      <c r="BA29" s="18">
        <v>70430</v>
      </c>
      <c r="BB29" s="18">
        <v>21046</v>
      </c>
      <c r="BC29" s="18">
        <v>0</v>
      </c>
      <c r="BD29" s="18">
        <v>43677604</v>
      </c>
      <c r="BE29" s="18">
        <v>0</v>
      </c>
      <c r="BF29" s="18">
        <v>25002833</v>
      </c>
      <c r="BG29" s="18">
        <v>93244192</v>
      </c>
      <c r="BH29" s="18">
        <v>85104265</v>
      </c>
      <c r="BI29" s="18">
        <v>2929824.7</v>
      </c>
      <c r="BJ29" s="18">
        <v>2929824.7</v>
      </c>
      <c r="BK29" s="18">
        <v>226.1</v>
      </c>
      <c r="BL29" s="18">
        <v>32.1</v>
      </c>
      <c r="BM29" s="18">
        <v>2468.9</v>
      </c>
      <c r="BN29" s="18">
        <v>1938.7</v>
      </c>
      <c r="BO29" s="18">
        <v>276116.7</v>
      </c>
      <c r="BP29" s="18">
        <v>10015.200000000001</v>
      </c>
      <c r="BQ29" s="18">
        <v>3.4</v>
      </c>
      <c r="BR29" s="18">
        <v>2945319.1</v>
      </c>
      <c r="BS29" s="18">
        <v>2945319.1</v>
      </c>
      <c r="BT29" s="18">
        <v>575487.6</v>
      </c>
      <c r="BU29" s="18">
        <v>3520806.6</v>
      </c>
      <c r="BV29" s="18">
        <v>3520806.6</v>
      </c>
      <c r="BW29" s="18">
        <v>0</v>
      </c>
      <c r="BX29" s="18">
        <v>0</v>
      </c>
      <c r="BY29" s="18">
        <v>0</v>
      </c>
      <c r="BZ29" s="18">
        <v>34.43</v>
      </c>
      <c r="CA29" s="18">
        <v>34.61</v>
      </c>
      <c r="CB29" s="18">
        <v>2.66</v>
      </c>
      <c r="CC29" s="18">
        <v>0.38</v>
      </c>
      <c r="CD29" s="18">
        <v>29.01</v>
      </c>
      <c r="CE29" s="18">
        <v>22.78</v>
      </c>
      <c r="CF29" s="18">
        <v>3.24</v>
      </c>
      <c r="CG29" s="18">
        <v>6.76</v>
      </c>
      <c r="CH29" s="18">
        <v>117.68</v>
      </c>
      <c r="CI29" s="18">
        <v>0.04</v>
      </c>
      <c r="CJ29" s="18">
        <v>41.37</v>
      </c>
    </row>
    <row r="30" spans="1:88" hidden="1" x14ac:dyDescent="0.2">
      <c r="A30" s="18" t="s">
        <v>380</v>
      </c>
      <c r="B30" s="18" t="s">
        <v>381</v>
      </c>
      <c r="C30" s="18" t="s">
        <v>149</v>
      </c>
      <c r="D30" s="18">
        <v>2048</v>
      </c>
      <c r="E30" s="18">
        <v>77075785.799999997</v>
      </c>
      <c r="F30" s="18">
        <v>4056620.3</v>
      </c>
      <c r="G30" s="18">
        <v>2821876.3</v>
      </c>
      <c r="H30" s="18">
        <v>0</v>
      </c>
      <c r="I30" s="18">
        <v>6382514</v>
      </c>
      <c r="J30" s="18">
        <v>0</v>
      </c>
      <c r="K30" s="18">
        <v>0</v>
      </c>
      <c r="L30" s="18">
        <v>90336796.400000006</v>
      </c>
      <c r="M30" s="18">
        <v>0</v>
      </c>
      <c r="N30" s="18">
        <v>1447.6</v>
      </c>
      <c r="O30" s="18">
        <v>1426.1</v>
      </c>
      <c r="P30" s="18">
        <v>8.8000000000000007</v>
      </c>
      <c r="Q30" s="18">
        <v>0</v>
      </c>
      <c r="R30" s="18">
        <v>0</v>
      </c>
      <c r="S30" s="18">
        <v>3417.9</v>
      </c>
      <c r="T30" s="18">
        <v>0</v>
      </c>
      <c r="U30" s="25">
        <v>2466.5</v>
      </c>
      <c r="V30" s="18">
        <v>0</v>
      </c>
      <c r="W30" s="18">
        <v>4839.5</v>
      </c>
      <c r="X30" s="18">
        <v>717.1</v>
      </c>
      <c r="Y30" s="18">
        <v>0</v>
      </c>
      <c r="Z30" s="18">
        <v>1292.8</v>
      </c>
      <c r="AA30" s="18">
        <v>1817.8</v>
      </c>
      <c r="AB30" s="18">
        <v>0</v>
      </c>
      <c r="AC30" s="18">
        <v>0</v>
      </c>
      <c r="AD30" s="18">
        <v>30</v>
      </c>
      <c r="AE30" s="18">
        <v>0</v>
      </c>
      <c r="AF30" s="18">
        <v>20459</v>
      </c>
      <c r="AG30" s="18">
        <v>0</v>
      </c>
      <c r="AH30" s="18">
        <v>6670.3</v>
      </c>
      <c r="AI30" s="18">
        <v>0</v>
      </c>
      <c r="AJ30" s="18">
        <v>0</v>
      </c>
      <c r="AK30" s="18">
        <v>2042777</v>
      </c>
      <c r="AL30" s="18">
        <v>3365867</v>
      </c>
      <c r="AM30" s="18">
        <v>19292</v>
      </c>
      <c r="AN30" s="18">
        <v>0</v>
      </c>
      <c r="AO30" s="18">
        <v>0</v>
      </c>
      <c r="AP30" s="18">
        <v>0</v>
      </c>
      <c r="AQ30" s="18">
        <v>1796448</v>
      </c>
      <c r="AR30" s="18">
        <v>0</v>
      </c>
      <c r="AS30" s="25">
        <v>4320480</v>
      </c>
      <c r="AT30" s="18">
        <v>0</v>
      </c>
      <c r="AU30" s="18">
        <v>2543652</v>
      </c>
      <c r="AV30" s="18">
        <v>376888</v>
      </c>
      <c r="AW30" s="18">
        <v>0</v>
      </c>
      <c r="AX30" s="18">
        <v>2463624</v>
      </c>
      <c r="AY30" s="18">
        <v>9167543</v>
      </c>
      <c r="AZ30" s="18">
        <v>0</v>
      </c>
      <c r="BA30" s="18">
        <v>0</v>
      </c>
      <c r="BB30" s="18">
        <v>14750</v>
      </c>
      <c r="BC30" s="18">
        <v>0</v>
      </c>
      <c r="BD30" s="18">
        <v>41778224</v>
      </c>
      <c r="BE30" s="18">
        <v>0</v>
      </c>
      <c r="BF30" s="18">
        <v>25301509</v>
      </c>
      <c r="BG30" s="18">
        <v>93191054</v>
      </c>
      <c r="BH30" s="18">
        <v>83447179</v>
      </c>
      <c r="BI30" s="18">
        <v>2865123.3</v>
      </c>
      <c r="BJ30" s="18">
        <v>2865123.3</v>
      </c>
      <c r="BK30" s="18">
        <v>219.7</v>
      </c>
      <c r="BL30" s="18">
        <v>31</v>
      </c>
      <c r="BM30" s="18">
        <v>2362.1999999999998</v>
      </c>
      <c r="BN30" s="18">
        <v>1279.9000000000001</v>
      </c>
      <c r="BO30" s="18">
        <v>269426.8</v>
      </c>
      <c r="BP30" s="18">
        <v>9941.2000000000007</v>
      </c>
      <c r="BQ30" s="18">
        <v>3.2</v>
      </c>
      <c r="BR30" s="18">
        <v>2880127.8</v>
      </c>
      <c r="BS30" s="18">
        <v>2880127.8</v>
      </c>
      <c r="BT30" s="18">
        <v>566550.5</v>
      </c>
      <c r="BU30" s="18">
        <v>3446678.3</v>
      </c>
      <c r="BV30" s="18">
        <v>3446678.3</v>
      </c>
      <c r="BW30" s="18">
        <v>0</v>
      </c>
      <c r="BX30" s="18">
        <v>0</v>
      </c>
      <c r="BY30" s="18">
        <v>0</v>
      </c>
      <c r="BZ30" s="18">
        <v>34.33</v>
      </c>
      <c r="CA30" s="18">
        <v>34.51</v>
      </c>
      <c r="CB30" s="18">
        <v>2.63</v>
      </c>
      <c r="CC30" s="18">
        <v>0.37</v>
      </c>
      <c r="CD30" s="18">
        <v>28.31</v>
      </c>
      <c r="CE30" s="18">
        <v>15.34</v>
      </c>
      <c r="CF30" s="18">
        <v>3.23</v>
      </c>
      <c r="CG30" s="18">
        <v>6.79</v>
      </c>
      <c r="CH30" s="18">
        <v>119.13</v>
      </c>
      <c r="CI30" s="18">
        <v>0.04</v>
      </c>
      <c r="CJ30" s="18">
        <v>41.3</v>
      </c>
    </row>
    <row r="31" spans="1:88" hidden="1" x14ac:dyDescent="0.2">
      <c r="A31" s="18" t="s">
        <v>380</v>
      </c>
      <c r="B31" s="18" t="s">
        <v>381</v>
      </c>
      <c r="C31" s="18" t="s">
        <v>149</v>
      </c>
      <c r="D31" s="18">
        <v>2050</v>
      </c>
      <c r="E31" s="18">
        <v>79141190.900000006</v>
      </c>
      <c r="F31" s="18">
        <v>4165325.8</v>
      </c>
      <c r="G31" s="18">
        <v>2756881.5</v>
      </c>
      <c r="H31" s="18">
        <v>0</v>
      </c>
      <c r="I31" s="18">
        <v>11859348.6</v>
      </c>
      <c r="J31" s="18">
        <v>0</v>
      </c>
      <c r="K31" s="18">
        <v>0</v>
      </c>
      <c r="L31" s="18">
        <v>97922746.799999997</v>
      </c>
      <c r="M31" s="18">
        <v>0</v>
      </c>
      <c r="N31" s="18">
        <v>4594.8999999999996</v>
      </c>
      <c r="O31" s="18">
        <v>1966.7</v>
      </c>
      <c r="P31" s="18">
        <v>8.8000000000000007</v>
      </c>
      <c r="Q31" s="18">
        <v>0</v>
      </c>
      <c r="R31" s="18">
        <v>0</v>
      </c>
      <c r="S31" s="18">
        <v>3328.6</v>
      </c>
      <c r="T31" s="18">
        <v>0</v>
      </c>
      <c r="U31" s="25">
        <v>2536.9</v>
      </c>
      <c r="V31" s="18">
        <v>0</v>
      </c>
      <c r="W31" s="18">
        <v>4839.5</v>
      </c>
      <c r="X31" s="18">
        <v>763.7</v>
      </c>
      <c r="Y31" s="18">
        <v>0</v>
      </c>
      <c r="Z31" s="18">
        <v>1292.8</v>
      </c>
      <c r="AA31" s="18">
        <v>0</v>
      </c>
      <c r="AB31" s="18">
        <v>0</v>
      </c>
      <c r="AC31" s="18">
        <v>0</v>
      </c>
      <c r="AD31" s="18">
        <v>30</v>
      </c>
      <c r="AE31" s="18">
        <v>0</v>
      </c>
      <c r="AF31" s="18">
        <v>25110.6</v>
      </c>
      <c r="AG31" s="18">
        <v>0</v>
      </c>
      <c r="AH31" s="18">
        <v>6670.3</v>
      </c>
      <c r="AI31" s="18">
        <v>0</v>
      </c>
      <c r="AJ31" s="18">
        <v>0</v>
      </c>
      <c r="AK31" s="18">
        <v>6231941</v>
      </c>
      <c r="AL31" s="18">
        <v>3834991</v>
      </c>
      <c r="AM31" s="18">
        <v>19798</v>
      </c>
      <c r="AN31" s="18">
        <v>0</v>
      </c>
      <c r="AO31" s="18">
        <v>0</v>
      </c>
      <c r="AP31" s="18">
        <v>0</v>
      </c>
      <c r="AQ31" s="18">
        <v>1749512</v>
      </c>
      <c r="AR31" s="18">
        <v>0</v>
      </c>
      <c r="AS31" s="25">
        <v>4443759</v>
      </c>
      <c r="AT31" s="18">
        <v>0</v>
      </c>
      <c r="AU31" s="18">
        <v>2543652</v>
      </c>
      <c r="AV31" s="18">
        <v>401379</v>
      </c>
      <c r="AW31" s="18">
        <v>0</v>
      </c>
      <c r="AX31" s="18">
        <v>2448794</v>
      </c>
      <c r="AY31" s="18">
        <v>0</v>
      </c>
      <c r="AZ31" s="18">
        <v>0</v>
      </c>
      <c r="BA31" s="18">
        <v>0</v>
      </c>
      <c r="BB31" s="18">
        <v>11683</v>
      </c>
      <c r="BC31" s="18">
        <v>0</v>
      </c>
      <c r="BD31" s="18">
        <v>54583795</v>
      </c>
      <c r="BE31" s="18">
        <v>0</v>
      </c>
      <c r="BF31" s="18">
        <v>24925160</v>
      </c>
      <c r="BG31" s="18">
        <v>101194464</v>
      </c>
      <c r="BH31" s="18">
        <v>86672090</v>
      </c>
      <c r="BI31" s="18">
        <v>2827834.4</v>
      </c>
      <c r="BJ31" s="18">
        <v>2827834.4</v>
      </c>
      <c r="BK31" s="18">
        <v>214.5</v>
      </c>
      <c r="BL31" s="18">
        <v>30.2</v>
      </c>
      <c r="BM31" s="18">
        <v>2298.8000000000002</v>
      </c>
      <c r="BN31" s="18">
        <v>1254.0999999999999</v>
      </c>
      <c r="BO31" s="18">
        <v>188491</v>
      </c>
      <c r="BP31" s="18">
        <v>9687.2999999999993</v>
      </c>
      <c r="BQ31" s="18">
        <v>1.3</v>
      </c>
      <c r="BR31" s="18">
        <v>2842474.4</v>
      </c>
      <c r="BS31" s="18">
        <v>2842474.4</v>
      </c>
      <c r="BT31" s="18">
        <v>477536.5</v>
      </c>
      <c r="BU31" s="18">
        <v>3320010.9</v>
      </c>
      <c r="BV31" s="18">
        <v>3320010.9</v>
      </c>
      <c r="BW31" s="18">
        <v>0</v>
      </c>
      <c r="BX31" s="18">
        <v>0</v>
      </c>
      <c r="BY31" s="18">
        <v>0</v>
      </c>
      <c r="BZ31" s="18">
        <v>32.630000000000003</v>
      </c>
      <c r="CA31" s="18">
        <v>32.799999999999997</v>
      </c>
      <c r="CB31" s="18">
        <v>2.4700000000000002</v>
      </c>
      <c r="CC31" s="18">
        <v>0.35</v>
      </c>
      <c r="CD31" s="18">
        <v>26.52</v>
      </c>
      <c r="CE31" s="18">
        <v>14.47</v>
      </c>
      <c r="CF31" s="18">
        <v>2.17</v>
      </c>
      <c r="CG31" s="18">
        <v>5.51</v>
      </c>
      <c r="CH31" s="18">
        <v>111.77</v>
      </c>
      <c r="CI31" s="18">
        <v>0.02</v>
      </c>
      <c r="CJ31" s="18">
        <v>38.31</v>
      </c>
    </row>
    <row r="32" spans="1:88" hidden="1" x14ac:dyDescent="0.2">
      <c r="A32" s="18" t="s">
        <v>380</v>
      </c>
      <c r="B32" s="18" t="s">
        <v>381</v>
      </c>
      <c r="C32" s="18" t="s">
        <v>148</v>
      </c>
      <c r="D32" s="18">
        <v>2024</v>
      </c>
      <c r="E32" s="18">
        <v>89307947.5</v>
      </c>
      <c r="F32" s="18">
        <v>4700418.3</v>
      </c>
      <c r="G32" s="18">
        <v>953164.4</v>
      </c>
      <c r="H32" s="18">
        <v>0</v>
      </c>
      <c r="I32" s="18">
        <v>689955.3</v>
      </c>
      <c r="J32" s="18">
        <v>0</v>
      </c>
      <c r="K32" s="18">
        <v>0</v>
      </c>
      <c r="L32" s="18">
        <v>95651485.599999994</v>
      </c>
      <c r="M32" s="18">
        <v>0</v>
      </c>
      <c r="N32" s="18">
        <v>646</v>
      </c>
      <c r="O32" s="18">
        <v>0</v>
      </c>
      <c r="P32" s="18">
        <v>30.7</v>
      </c>
      <c r="Q32" s="18">
        <v>0</v>
      </c>
      <c r="R32" s="18">
        <v>0</v>
      </c>
      <c r="S32" s="18">
        <v>2943</v>
      </c>
      <c r="T32" s="18">
        <v>295.60000000000002</v>
      </c>
      <c r="U32" s="25">
        <v>1587.6</v>
      </c>
      <c r="V32" s="18">
        <v>0</v>
      </c>
      <c r="W32" s="18">
        <v>9966.4</v>
      </c>
      <c r="X32" s="18">
        <v>3248.5</v>
      </c>
      <c r="Y32" s="18">
        <v>0</v>
      </c>
      <c r="Z32" s="18">
        <v>2840.9</v>
      </c>
      <c r="AA32" s="18">
        <v>3937</v>
      </c>
      <c r="AB32" s="18">
        <v>0</v>
      </c>
      <c r="AC32" s="18">
        <v>1115</v>
      </c>
      <c r="AD32" s="18">
        <v>216.3</v>
      </c>
      <c r="AE32" s="18">
        <v>0</v>
      </c>
      <c r="AF32" s="18">
        <v>4576.7</v>
      </c>
      <c r="AG32" s="18">
        <v>0</v>
      </c>
      <c r="AH32" s="18">
        <v>617.29999999999995</v>
      </c>
      <c r="AI32" s="18">
        <v>0</v>
      </c>
      <c r="AJ32" s="18">
        <v>0</v>
      </c>
      <c r="AK32" s="18">
        <v>558893</v>
      </c>
      <c r="AL32" s="18">
        <v>0</v>
      </c>
      <c r="AM32" s="18">
        <v>40563</v>
      </c>
      <c r="AN32" s="18">
        <v>0</v>
      </c>
      <c r="AO32" s="18">
        <v>0</v>
      </c>
      <c r="AP32" s="18">
        <v>0</v>
      </c>
      <c r="AQ32" s="18">
        <v>20867884</v>
      </c>
      <c r="AR32" s="18">
        <v>0</v>
      </c>
      <c r="AS32" s="25">
        <v>3208706</v>
      </c>
      <c r="AT32" s="18">
        <v>0</v>
      </c>
      <c r="AU32" s="18">
        <v>9990868</v>
      </c>
      <c r="AV32" s="18">
        <v>2517452</v>
      </c>
      <c r="AW32" s="18">
        <v>0</v>
      </c>
      <c r="AX32" s="18">
        <v>7246651</v>
      </c>
      <c r="AY32" s="18">
        <v>31616987</v>
      </c>
      <c r="AZ32" s="18">
        <v>0</v>
      </c>
      <c r="BA32" s="18">
        <v>1101131</v>
      </c>
      <c r="BB32" s="18">
        <v>25274</v>
      </c>
      <c r="BC32" s="18">
        <v>0</v>
      </c>
      <c r="BD32" s="18">
        <v>12966016</v>
      </c>
      <c r="BE32" s="18">
        <v>0</v>
      </c>
      <c r="BF32" s="18">
        <v>1854813</v>
      </c>
      <c r="BG32" s="18">
        <v>91995238</v>
      </c>
      <c r="BH32" s="18">
        <v>88202365</v>
      </c>
      <c r="BI32" s="18">
        <v>27458300.300000001</v>
      </c>
      <c r="BJ32" s="18">
        <v>27458300.300000001</v>
      </c>
      <c r="BK32" s="18">
        <v>2601.6</v>
      </c>
      <c r="BL32" s="18">
        <v>375.9</v>
      </c>
      <c r="BM32" s="18">
        <v>12688.5</v>
      </c>
      <c r="BN32" s="18">
        <v>22557.8</v>
      </c>
      <c r="BO32" s="18">
        <v>1686075</v>
      </c>
      <c r="BP32" s="18">
        <v>76937.899999999994</v>
      </c>
      <c r="BQ32" s="18">
        <v>21.4</v>
      </c>
      <c r="BR32" s="18">
        <v>27638447.600000001</v>
      </c>
      <c r="BS32" s="18">
        <v>27638447.600000001</v>
      </c>
      <c r="BT32" s="18">
        <v>3984659.3</v>
      </c>
      <c r="BU32" s="18">
        <v>31623106.899999999</v>
      </c>
      <c r="BV32" s="18">
        <v>31623106.899999999</v>
      </c>
      <c r="BW32" s="18">
        <v>0</v>
      </c>
      <c r="BX32" s="18">
        <v>0</v>
      </c>
      <c r="BY32" s="18">
        <v>0</v>
      </c>
      <c r="BZ32" s="18">
        <v>311.31</v>
      </c>
      <c r="CA32" s="18">
        <v>313.35000000000002</v>
      </c>
      <c r="CB32" s="18">
        <v>29.5</v>
      </c>
      <c r="CC32" s="18">
        <v>4.26</v>
      </c>
      <c r="CD32" s="18">
        <v>143.86000000000001</v>
      </c>
      <c r="CE32" s="18">
        <v>255.75</v>
      </c>
      <c r="CF32" s="18">
        <v>19.12</v>
      </c>
      <c r="CG32" s="18">
        <v>45.18</v>
      </c>
      <c r="CH32" s="18">
        <v>872.29</v>
      </c>
      <c r="CI32" s="18">
        <v>0.24</v>
      </c>
      <c r="CJ32" s="18">
        <v>358.53</v>
      </c>
    </row>
    <row r="33" spans="1:88" hidden="1" x14ac:dyDescent="0.2">
      <c r="A33" s="18" t="s">
        <v>380</v>
      </c>
      <c r="B33" s="18" t="s">
        <v>381</v>
      </c>
      <c r="C33" s="18" t="s">
        <v>148</v>
      </c>
      <c r="D33" s="18">
        <v>2026</v>
      </c>
      <c r="E33" s="18">
        <v>92717167</v>
      </c>
      <c r="F33" s="18">
        <v>4879850.9000000004</v>
      </c>
      <c r="G33" s="18">
        <v>1531150.6</v>
      </c>
      <c r="H33" s="18">
        <v>0</v>
      </c>
      <c r="I33" s="18">
        <v>2155865.9</v>
      </c>
      <c r="J33" s="18">
        <v>0</v>
      </c>
      <c r="K33" s="18">
        <v>0</v>
      </c>
      <c r="L33" s="18">
        <v>101284034.3</v>
      </c>
      <c r="M33" s="18">
        <v>0</v>
      </c>
      <c r="N33" s="18">
        <v>1468.2</v>
      </c>
      <c r="O33" s="18">
        <v>0</v>
      </c>
      <c r="P33" s="18">
        <v>30.7</v>
      </c>
      <c r="Q33" s="18">
        <v>0</v>
      </c>
      <c r="R33" s="18">
        <v>0</v>
      </c>
      <c r="S33" s="18">
        <v>2943</v>
      </c>
      <c r="T33" s="18">
        <v>295.60000000000002</v>
      </c>
      <c r="U33" s="25">
        <v>1859.8</v>
      </c>
      <c r="V33" s="18">
        <v>0</v>
      </c>
      <c r="W33" s="18">
        <v>10537.1</v>
      </c>
      <c r="X33" s="18">
        <v>3153.5</v>
      </c>
      <c r="Y33" s="18">
        <v>0</v>
      </c>
      <c r="Z33" s="18">
        <v>3234.9</v>
      </c>
      <c r="AA33" s="18">
        <v>3937</v>
      </c>
      <c r="AB33" s="18">
        <v>0</v>
      </c>
      <c r="AC33" s="18">
        <v>1115</v>
      </c>
      <c r="AD33" s="18">
        <v>216.3</v>
      </c>
      <c r="AE33" s="18">
        <v>0</v>
      </c>
      <c r="AF33" s="18">
        <v>8281.2999999999993</v>
      </c>
      <c r="AG33" s="18">
        <v>0</v>
      </c>
      <c r="AH33" s="18">
        <v>1475.3</v>
      </c>
      <c r="AI33" s="18">
        <v>0</v>
      </c>
      <c r="AJ33" s="18">
        <v>0</v>
      </c>
      <c r="AK33" s="18">
        <v>1727252</v>
      </c>
      <c r="AL33" s="18">
        <v>0</v>
      </c>
      <c r="AM33" s="18">
        <v>40563</v>
      </c>
      <c r="AN33" s="18">
        <v>0</v>
      </c>
      <c r="AO33" s="18">
        <v>0</v>
      </c>
      <c r="AP33" s="18">
        <v>0</v>
      </c>
      <c r="AQ33" s="18">
        <v>19292161</v>
      </c>
      <c r="AR33" s="18">
        <v>0</v>
      </c>
      <c r="AS33" s="25">
        <v>3759102</v>
      </c>
      <c r="AT33" s="18">
        <v>0</v>
      </c>
      <c r="AU33" s="18">
        <v>10314122</v>
      </c>
      <c r="AV33" s="18">
        <v>1657480</v>
      </c>
      <c r="AW33" s="18">
        <v>0</v>
      </c>
      <c r="AX33" s="18">
        <v>8627924</v>
      </c>
      <c r="AY33" s="18">
        <v>31616987</v>
      </c>
      <c r="AZ33" s="18">
        <v>0</v>
      </c>
      <c r="BA33" s="18">
        <v>586044</v>
      </c>
      <c r="BB33" s="18">
        <v>97968</v>
      </c>
      <c r="BC33" s="18">
        <v>0</v>
      </c>
      <c r="BD33" s="18">
        <v>23429686</v>
      </c>
      <c r="BE33" s="18">
        <v>0</v>
      </c>
      <c r="BF33" s="18">
        <v>5784157</v>
      </c>
      <c r="BG33" s="18">
        <v>106933446</v>
      </c>
      <c r="BH33" s="18">
        <v>101349123</v>
      </c>
      <c r="BI33" s="18">
        <v>24962253.199999999</v>
      </c>
      <c r="BJ33" s="18">
        <v>24962253.199999999</v>
      </c>
      <c r="BK33" s="18">
        <v>2388.1</v>
      </c>
      <c r="BL33" s="18">
        <v>344.3</v>
      </c>
      <c r="BM33" s="18">
        <v>10618.9</v>
      </c>
      <c r="BN33" s="18">
        <v>18876</v>
      </c>
      <c r="BO33" s="18">
        <v>1517640.2</v>
      </c>
      <c r="BP33" s="18">
        <v>69809.3</v>
      </c>
      <c r="BQ33" s="18">
        <v>19.399999999999999</v>
      </c>
      <c r="BR33" s="18">
        <v>25127422.899999999</v>
      </c>
      <c r="BS33" s="18">
        <v>25127422.899999999</v>
      </c>
      <c r="BT33" s="18">
        <v>3603246.1</v>
      </c>
      <c r="BU33" s="18">
        <v>28730669</v>
      </c>
      <c r="BV33" s="18">
        <v>28730669</v>
      </c>
      <c r="BW33" s="18">
        <v>0</v>
      </c>
      <c r="BX33" s="18">
        <v>0</v>
      </c>
      <c r="BY33" s="18">
        <v>0</v>
      </c>
      <c r="BZ33" s="18">
        <v>246.3</v>
      </c>
      <c r="CA33" s="18">
        <v>247.93</v>
      </c>
      <c r="CB33" s="18">
        <v>23.56</v>
      </c>
      <c r="CC33" s="18">
        <v>3.4</v>
      </c>
      <c r="CD33" s="18">
        <v>104.78</v>
      </c>
      <c r="CE33" s="18">
        <v>186.25</v>
      </c>
      <c r="CF33" s="18">
        <v>14.97</v>
      </c>
      <c r="CG33" s="18">
        <v>35.549999999999997</v>
      </c>
      <c r="CH33" s="18">
        <v>688.8</v>
      </c>
      <c r="CI33" s="18">
        <v>0.19</v>
      </c>
      <c r="CJ33" s="18">
        <v>283.48</v>
      </c>
    </row>
    <row r="34" spans="1:88" hidden="1" x14ac:dyDescent="0.2">
      <c r="A34" s="18" t="s">
        <v>380</v>
      </c>
      <c r="B34" s="18" t="s">
        <v>381</v>
      </c>
      <c r="C34" s="18" t="s">
        <v>148</v>
      </c>
      <c r="D34" s="18">
        <v>2028</v>
      </c>
      <c r="E34" s="18">
        <v>96878963.400000006</v>
      </c>
      <c r="F34" s="18">
        <v>5098892.8</v>
      </c>
      <c r="G34" s="18">
        <v>1623488.2</v>
      </c>
      <c r="H34" s="18">
        <v>0</v>
      </c>
      <c r="I34" s="18">
        <v>4168621.9</v>
      </c>
      <c r="J34" s="18">
        <v>0</v>
      </c>
      <c r="K34" s="18">
        <v>0</v>
      </c>
      <c r="L34" s="18">
        <v>107769966.3</v>
      </c>
      <c r="M34" s="18">
        <v>0</v>
      </c>
      <c r="N34" s="18">
        <v>2430.1999999999998</v>
      </c>
      <c r="O34" s="18">
        <v>0</v>
      </c>
      <c r="P34" s="18">
        <v>30.7</v>
      </c>
      <c r="Q34" s="18">
        <v>0</v>
      </c>
      <c r="R34" s="18">
        <v>0</v>
      </c>
      <c r="S34" s="18">
        <v>2562</v>
      </c>
      <c r="T34" s="18">
        <v>295.60000000000002</v>
      </c>
      <c r="U34" s="25">
        <v>2211.6999999999998</v>
      </c>
      <c r="V34" s="18">
        <v>0</v>
      </c>
      <c r="W34" s="18">
        <v>10537.1</v>
      </c>
      <c r="X34" s="18">
        <v>2554</v>
      </c>
      <c r="Y34" s="18">
        <v>0</v>
      </c>
      <c r="Z34" s="18">
        <v>3237.9</v>
      </c>
      <c r="AA34" s="18">
        <v>3937</v>
      </c>
      <c r="AB34" s="18">
        <v>0</v>
      </c>
      <c r="AC34" s="18">
        <v>1095</v>
      </c>
      <c r="AD34" s="18">
        <v>216.3</v>
      </c>
      <c r="AE34" s="18">
        <v>0</v>
      </c>
      <c r="AF34" s="18">
        <v>11177.4</v>
      </c>
      <c r="AG34" s="18">
        <v>0</v>
      </c>
      <c r="AH34" s="18">
        <v>2925.3</v>
      </c>
      <c r="AI34" s="18">
        <v>0</v>
      </c>
      <c r="AJ34" s="18">
        <v>0</v>
      </c>
      <c r="AK34" s="18">
        <v>3345516</v>
      </c>
      <c r="AL34" s="18">
        <v>0</v>
      </c>
      <c r="AM34" s="18">
        <v>38536</v>
      </c>
      <c r="AN34" s="18">
        <v>0</v>
      </c>
      <c r="AO34" s="18">
        <v>0</v>
      </c>
      <c r="AP34" s="18">
        <v>0</v>
      </c>
      <c r="AQ34" s="18">
        <v>10137185</v>
      </c>
      <c r="AR34" s="18">
        <v>0</v>
      </c>
      <c r="AS34" s="25">
        <v>4470459</v>
      </c>
      <c r="AT34" s="18">
        <v>0</v>
      </c>
      <c r="AU34" s="18">
        <v>9216174</v>
      </c>
      <c r="AV34" s="18">
        <v>1342382</v>
      </c>
      <c r="AW34" s="18">
        <v>0</v>
      </c>
      <c r="AX34" s="18">
        <v>8636840</v>
      </c>
      <c r="AY34" s="18">
        <v>30846729</v>
      </c>
      <c r="AZ34" s="18">
        <v>0</v>
      </c>
      <c r="BA34" s="18">
        <v>575532</v>
      </c>
      <c r="BB34" s="18">
        <v>184499</v>
      </c>
      <c r="BC34" s="18">
        <v>0</v>
      </c>
      <c r="BD34" s="18">
        <v>31982132</v>
      </c>
      <c r="BE34" s="18">
        <v>0</v>
      </c>
      <c r="BF34" s="18">
        <v>10892644</v>
      </c>
      <c r="BG34" s="18">
        <v>111668629</v>
      </c>
      <c r="BH34" s="18">
        <v>103668154</v>
      </c>
      <c r="BI34" s="18">
        <v>15014289.300000001</v>
      </c>
      <c r="BJ34" s="18">
        <v>15014289.300000001</v>
      </c>
      <c r="BK34" s="18">
        <v>1297.0999999999999</v>
      </c>
      <c r="BL34" s="18">
        <v>186.1</v>
      </c>
      <c r="BM34" s="18">
        <v>6289.3</v>
      </c>
      <c r="BN34" s="18">
        <v>11691.2</v>
      </c>
      <c r="BO34" s="18">
        <v>1153902.1000000001</v>
      </c>
      <c r="BP34" s="18">
        <v>46368.800000000003</v>
      </c>
      <c r="BQ34" s="18">
        <v>14.3</v>
      </c>
      <c r="BR34" s="18">
        <v>15103751.6</v>
      </c>
      <c r="BS34" s="18">
        <v>15103751.6</v>
      </c>
      <c r="BT34" s="18">
        <v>2539595.5</v>
      </c>
      <c r="BU34" s="18">
        <v>17643347.199999999</v>
      </c>
      <c r="BV34" s="18">
        <v>17643347.199999999</v>
      </c>
      <c r="BW34" s="18">
        <v>0</v>
      </c>
      <c r="BX34" s="18">
        <v>0</v>
      </c>
      <c r="BY34" s="18">
        <v>0</v>
      </c>
      <c r="BZ34" s="18">
        <v>144.83000000000001</v>
      </c>
      <c r="CA34" s="18">
        <v>145.69</v>
      </c>
      <c r="CB34" s="18">
        <v>12.51</v>
      </c>
      <c r="CC34" s="18">
        <v>1.8</v>
      </c>
      <c r="CD34" s="18">
        <v>60.67</v>
      </c>
      <c r="CE34" s="18">
        <v>112.78</v>
      </c>
      <c r="CF34" s="18">
        <v>11.13</v>
      </c>
      <c r="CG34" s="18">
        <v>24.5</v>
      </c>
      <c r="CH34" s="18">
        <v>447.28</v>
      </c>
      <c r="CI34" s="18">
        <v>0.14000000000000001</v>
      </c>
      <c r="CJ34" s="18">
        <v>170.19</v>
      </c>
    </row>
    <row r="35" spans="1:88" hidden="1" x14ac:dyDescent="0.2">
      <c r="A35" s="18" t="s">
        <v>380</v>
      </c>
      <c r="B35" s="18" t="s">
        <v>381</v>
      </c>
      <c r="C35" s="18" t="s">
        <v>148</v>
      </c>
      <c r="D35" s="18">
        <v>2030</v>
      </c>
      <c r="E35" s="18">
        <v>101040064.40000001</v>
      </c>
      <c r="F35" s="18">
        <v>5317898.0999999996</v>
      </c>
      <c r="G35" s="18">
        <v>1800287.5</v>
      </c>
      <c r="H35" s="18">
        <v>0</v>
      </c>
      <c r="I35" s="18">
        <v>6663626.7999999998</v>
      </c>
      <c r="J35" s="18">
        <v>0</v>
      </c>
      <c r="K35" s="18">
        <v>0</v>
      </c>
      <c r="L35" s="18">
        <v>114821876.90000001</v>
      </c>
      <c r="M35" s="18">
        <v>0</v>
      </c>
      <c r="N35" s="18">
        <v>2709.6</v>
      </c>
      <c r="O35" s="18">
        <v>0</v>
      </c>
      <c r="P35" s="18">
        <v>30.7</v>
      </c>
      <c r="Q35" s="18">
        <v>0</v>
      </c>
      <c r="R35" s="18">
        <v>0</v>
      </c>
      <c r="S35" s="18">
        <v>2562</v>
      </c>
      <c r="T35" s="18">
        <v>295.60000000000002</v>
      </c>
      <c r="U35" s="25">
        <v>2617.3000000000002</v>
      </c>
      <c r="V35" s="18">
        <v>0</v>
      </c>
      <c r="W35" s="18">
        <v>10211.299999999999</v>
      </c>
      <c r="X35" s="18">
        <v>2265</v>
      </c>
      <c r="Y35" s="18">
        <v>0</v>
      </c>
      <c r="Z35" s="18">
        <v>3237.9</v>
      </c>
      <c r="AA35" s="18">
        <v>3937</v>
      </c>
      <c r="AB35" s="18">
        <v>0</v>
      </c>
      <c r="AC35" s="18">
        <v>842</v>
      </c>
      <c r="AD35" s="18">
        <v>1598.9</v>
      </c>
      <c r="AE35" s="18">
        <v>0</v>
      </c>
      <c r="AF35" s="18">
        <v>12718.2</v>
      </c>
      <c r="AG35" s="18">
        <v>0</v>
      </c>
      <c r="AH35" s="18">
        <v>3816.8</v>
      </c>
      <c r="AI35" s="18">
        <v>0</v>
      </c>
      <c r="AJ35" s="18">
        <v>0</v>
      </c>
      <c r="AK35" s="18">
        <v>3775004</v>
      </c>
      <c r="AL35" s="18">
        <v>0</v>
      </c>
      <c r="AM35" s="18">
        <v>38308</v>
      </c>
      <c r="AN35" s="18">
        <v>0</v>
      </c>
      <c r="AO35" s="18">
        <v>0</v>
      </c>
      <c r="AP35" s="18">
        <v>0</v>
      </c>
      <c r="AQ35" s="18">
        <v>9066805</v>
      </c>
      <c r="AR35" s="18">
        <v>0</v>
      </c>
      <c r="AS35" s="25">
        <v>5290063</v>
      </c>
      <c r="AT35" s="18">
        <v>0</v>
      </c>
      <c r="AU35" s="18">
        <v>8519291</v>
      </c>
      <c r="AV35" s="18">
        <v>1190484</v>
      </c>
      <c r="AW35" s="18">
        <v>0</v>
      </c>
      <c r="AX35" s="18">
        <v>8634297</v>
      </c>
      <c r="AY35" s="18">
        <v>30557326</v>
      </c>
      <c r="AZ35" s="18">
        <v>0</v>
      </c>
      <c r="BA35" s="18">
        <v>442555</v>
      </c>
      <c r="BB35" s="18">
        <v>1775855</v>
      </c>
      <c r="BC35" s="18">
        <v>0</v>
      </c>
      <c r="BD35" s="18">
        <v>36261367</v>
      </c>
      <c r="BE35" s="18">
        <v>0</v>
      </c>
      <c r="BF35" s="18">
        <v>14644391</v>
      </c>
      <c r="BG35" s="18">
        <v>120195745</v>
      </c>
      <c r="BH35" s="18">
        <v>109354823</v>
      </c>
      <c r="BI35" s="18">
        <v>13475013.6</v>
      </c>
      <c r="BJ35" s="18">
        <v>13475013.6</v>
      </c>
      <c r="BK35" s="18">
        <v>1160.5999999999999</v>
      </c>
      <c r="BL35" s="18">
        <v>166.3</v>
      </c>
      <c r="BM35" s="18">
        <v>5452.7</v>
      </c>
      <c r="BN35" s="18">
        <v>10179.799999999999</v>
      </c>
      <c r="BO35" s="18">
        <v>1060780.7</v>
      </c>
      <c r="BP35" s="18">
        <v>41881.199999999997</v>
      </c>
      <c r="BQ35" s="18">
        <v>13.3</v>
      </c>
      <c r="BR35" s="18">
        <v>13555005</v>
      </c>
      <c r="BS35" s="18">
        <v>13555005</v>
      </c>
      <c r="BT35" s="18">
        <v>2312472.4</v>
      </c>
      <c r="BU35" s="18">
        <v>15867477.4</v>
      </c>
      <c r="BV35" s="18">
        <v>15867477.4</v>
      </c>
      <c r="BW35" s="18">
        <v>0</v>
      </c>
      <c r="BX35" s="18">
        <v>0</v>
      </c>
      <c r="BY35" s="18">
        <v>0</v>
      </c>
      <c r="BZ35" s="18">
        <v>123.22</v>
      </c>
      <c r="CA35" s="18">
        <v>123.95</v>
      </c>
      <c r="CB35" s="18">
        <v>10.61</v>
      </c>
      <c r="CC35" s="18">
        <v>1.52</v>
      </c>
      <c r="CD35" s="18">
        <v>49.86</v>
      </c>
      <c r="CE35" s="18">
        <v>93.09</v>
      </c>
      <c r="CF35" s="18">
        <v>9.6999999999999993</v>
      </c>
      <c r="CG35" s="18">
        <v>21.15</v>
      </c>
      <c r="CH35" s="18">
        <v>382.98</v>
      </c>
      <c r="CI35" s="18">
        <v>0.12</v>
      </c>
      <c r="CJ35" s="18">
        <v>145.1</v>
      </c>
    </row>
    <row r="36" spans="1:88" hidden="1" x14ac:dyDescent="0.2">
      <c r="A36" s="18" t="s">
        <v>380</v>
      </c>
      <c r="B36" s="18" t="s">
        <v>381</v>
      </c>
      <c r="C36" s="18" t="s">
        <v>148</v>
      </c>
      <c r="D36" s="18">
        <v>2032</v>
      </c>
      <c r="E36" s="18">
        <v>106497223.09999999</v>
      </c>
      <c r="F36" s="18">
        <v>5605117</v>
      </c>
      <c r="G36" s="18">
        <v>2014995.9</v>
      </c>
      <c r="H36" s="18">
        <v>0</v>
      </c>
      <c r="I36" s="18">
        <v>11649417.1</v>
      </c>
      <c r="J36" s="18">
        <v>0</v>
      </c>
      <c r="K36" s="18">
        <v>0</v>
      </c>
      <c r="L36" s="18">
        <v>125766753</v>
      </c>
      <c r="M36" s="18">
        <v>0</v>
      </c>
      <c r="N36" s="18">
        <v>2770.2</v>
      </c>
      <c r="O36" s="18">
        <v>0</v>
      </c>
      <c r="P36" s="18">
        <v>30.7</v>
      </c>
      <c r="Q36" s="18">
        <v>0</v>
      </c>
      <c r="R36" s="18">
        <v>0</v>
      </c>
      <c r="S36" s="18">
        <v>1800</v>
      </c>
      <c r="T36" s="18">
        <v>295.60000000000002</v>
      </c>
      <c r="U36" s="25">
        <v>2946.4</v>
      </c>
      <c r="V36" s="18">
        <v>0</v>
      </c>
      <c r="W36" s="18">
        <v>10358.5</v>
      </c>
      <c r="X36" s="18">
        <v>2887.6</v>
      </c>
      <c r="Y36" s="18">
        <v>0</v>
      </c>
      <c r="Z36" s="18">
        <v>3237.9</v>
      </c>
      <c r="AA36" s="18">
        <v>3937</v>
      </c>
      <c r="AB36" s="18">
        <v>0</v>
      </c>
      <c r="AC36" s="18">
        <v>729</v>
      </c>
      <c r="AD36" s="18">
        <v>3228.4</v>
      </c>
      <c r="AE36" s="18">
        <v>0</v>
      </c>
      <c r="AF36" s="18">
        <v>16463.2</v>
      </c>
      <c r="AG36" s="18">
        <v>0</v>
      </c>
      <c r="AH36" s="18">
        <v>4562.3999999999996</v>
      </c>
      <c r="AI36" s="18">
        <v>0</v>
      </c>
      <c r="AJ36" s="18">
        <v>0</v>
      </c>
      <c r="AK36" s="18">
        <v>4043206</v>
      </c>
      <c r="AL36" s="18">
        <v>0</v>
      </c>
      <c r="AM36" s="18">
        <v>38330</v>
      </c>
      <c r="AN36" s="18">
        <v>0</v>
      </c>
      <c r="AO36" s="18">
        <v>0</v>
      </c>
      <c r="AP36" s="18">
        <v>0</v>
      </c>
      <c r="AQ36" s="18">
        <v>8411617</v>
      </c>
      <c r="AR36" s="18">
        <v>0</v>
      </c>
      <c r="AS36" s="25">
        <v>5954690</v>
      </c>
      <c r="AT36" s="18">
        <v>0</v>
      </c>
      <c r="AU36" s="18">
        <v>8068995</v>
      </c>
      <c r="AV36" s="18">
        <v>1517721</v>
      </c>
      <c r="AW36" s="18">
        <v>0</v>
      </c>
      <c r="AX36" s="18">
        <v>8527039</v>
      </c>
      <c r="AY36" s="18">
        <v>30706241</v>
      </c>
      <c r="AZ36" s="18">
        <v>0</v>
      </c>
      <c r="BA36" s="18">
        <v>383162</v>
      </c>
      <c r="BB36" s="18">
        <v>5512202</v>
      </c>
      <c r="BC36" s="18">
        <v>0</v>
      </c>
      <c r="BD36" s="18">
        <v>46564992</v>
      </c>
      <c r="BE36" s="18">
        <v>0</v>
      </c>
      <c r="BF36" s="18">
        <v>16715979</v>
      </c>
      <c r="BG36" s="18">
        <v>136444173</v>
      </c>
      <c r="BH36" s="18">
        <v>120934075</v>
      </c>
      <c r="BI36" s="18">
        <v>12637916.5</v>
      </c>
      <c r="BJ36" s="18">
        <v>12637916.5</v>
      </c>
      <c r="BK36" s="18">
        <v>1071.5999999999999</v>
      </c>
      <c r="BL36" s="18">
        <v>153.30000000000001</v>
      </c>
      <c r="BM36" s="18">
        <v>4956.8</v>
      </c>
      <c r="BN36" s="18">
        <v>9343.2999999999993</v>
      </c>
      <c r="BO36" s="18">
        <v>1026823.3</v>
      </c>
      <c r="BP36" s="18">
        <v>39904</v>
      </c>
      <c r="BQ36" s="18">
        <v>12.8</v>
      </c>
      <c r="BR36" s="18">
        <v>12711706.1</v>
      </c>
      <c r="BS36" s="18">
        <v>12711706.1</v>
      </c>
      <c r="BT36" s="18">
        <v>2219464.5</v>
      </c>
      <c r="BU36" s="18">
        <v>14931170.5</v>
      </c>
      <c r="BV36" s="18">
        <v>14931170.5</v>
      </c>
      <c r="BW36" s="18">
        <v>0</v>
      </c>
      <c r="BX36" s="18">
        <v>0</v>
      </c>
      <c r="BY36" s="18">
        <v>0</v>
      </c>
      <c r="BZ36" s="18">
        <v>104.5</v>
      </c>
      <c r="CA36" s="18">
        <v>105.11</v>
      </c>
      <c r="CB36" s="18">
        <v>8.86</v>
      </c>
      <c r="CC36" s="18">
        <v>1.27</v>
      </c>
      <c r="CD36" s="18">
        <v>40.99</v>
      </c>
      <c r="CE36" s="18">
        <v>77.260000000000005</v>
      </c>
      <c r="CF36" s="18">
        <v>8.49</v>
      </c>
      <c r="CG36" s="18">
        <v>18.350000000000001</v>
      </c>
      <c r="CH36" s="18">
        <v>329.96</v>
      </c>
      <c r="CI36" s="18">
        <v>0.11</v>
      </c>
      <c r="CJ36" s="18">
        <v>123.47</v>
      </c>
    </row>
    <row r="37" spans="1:88" hidden="1" x14ac:dyDescent="0.2">
      <c r="A37" s="18" t="s">
        <v>380</v>
      </c>
      <c r="B37" s="18" t="s">
        <v>381</v>
      </c>
      <c r="C37" s="18" t="s">
        <v>148</v>
      </c>
      <c r="D37" s="18">
        <v>2034</v>
      </c>
      <c r="E37" s="18">
        <v>111959138.5</v>
      </c>
      <c r="F37" s="18">
        <v>5892586.2000000002</v>
      </c>
      <c r="G37" s="18">
        <v>2099823.6</v>
      </c>
      <c r="H37" s="18">
        <v>0</v>
      </c>
      <c r="I37" s="18">
        <v>15229363</v>
      </c>
      <c r="J37" s="18">
        <v>0</v>
      </c>
      <c r="K37" s="18">
        <v>0</v>
      </c>
      <c r="L37" s="18">
        <v>135180911.19999999</v>
      </c>
      <c r="M37" s="18">
        <v>0</v>
      </c>
      <c r="N37" s="18">
        <v>3817.4</v>
      </c>
      <c r="O37" s="18">
        <v>0</v>
      </c>
      <c r="P37" s="18">
        <v>30.7</v>
      </c>
      <c r="Q37" s="18">
        <v>0</v>
      </c>
      <c r="R37" s="18">
        <v>0</v>
      </c>
      <c r="S37" s="18">
        <v>1800</v>
      </c>
      <c r="T37" s="18">
        <v>295.60000000000002</v>
      </c>
      <c r="U37" s="25">
        <v>3172.9</v>
      </c>
      <c r="V37" s="18">
        <v>0</v>
      </c>
      <c r="W37" s="18">
        <v>10437.9</v>
      </c>
      <c r="X37" s="18">
        <v>2887.6</v>
      </c>
      <c r="Y37" s="18">
        <v>0</v>
      </c>
      <c r="Z37" s="18">
        <v>3237.9</v>
      </c>
      <c r="AA37" s="18">
        <v>3937</v>
      </c>
      <c r="AB37" s="18">
        <v>0</v>
      </c>
      <c r="AC37" s="18">
        <v>616</v>
      </c>
      <c r="AD37" s="18">
        <v>3228.4</v>
      </c>
      <c r="AE37" s="18">
        <v>0</v>
      </c>
      <c r="AF37" s="18">
        <v>20090.900000000001</v>
      </c>
      <c r="AG37" s="18">
        <v>0</v>
      </c>
      <c r="AH37" s="18">
        <v>4562.3999999999996</v>
      </c>
      <c r="AI37" s="18">
        <v>0</v>
      </c>
      <c r="AJ37" s="18">
        <v>0</v>
      </c>
      <c r="AK37" s="18">
        <v>5934980</v>
      </c>
      <c r="AL37" s="18">
        <v>0</v>
      </c>
      <c r="AM37" s="18">
        <v>35502</v>
      </c>
      <c r="AN37" s="18">
        <v>0</v>
      </c>
      <c r="AO37" s="18">
        <v>0</v>
      </c>
      <c r="AP37" s="18">
        <v>0</v>
      </c>
      <c r="AQ37" s="18">
        <v>8671782</v>
      </c>
      <c r="AR37" s="18">
        <v>0</v>
      </c>
      <c r="AS37" s="25">
        <v>6412172</v>
      </c>
      <c r="AT37" s="18">
        <v>0</v>
      </c>
      <c r="AU37" s="18">
        <v>7484056</v>
      </c>
      <c r="AV37" s="18">
        <v>1517721</v>
      </c>
      <c r="AW37" s="18">
        <v>0</v>
      </c>
      <c r="AX37" s="18">
        <v>8528902</v>
      </c>
      <c r="AY37" s="18">
        <v>29957332</v>
      </c>
      <c r="AZ37" s="18">
        <v>0</v>
      </c>
      <c r="BA37" s="18">
        <v>323770</v>
      </c>
      <c r="BB37" s="18">
        <v>6595296</v>
      </c>
      <c r="BC37" s="18">
        <v>0</v>
      </c>
      <c r="BD37" s="18">
        <v>56944001</v>
      </c>
      <c r="BE37" s="18">
        <v>0</v>
      </c>
      <c r="BF37" s="18">
        <v>16596276</v>
      </c>
      <c r="BG37" s="18">
        <v>149001790</v>
      </c>
      <c r="BH37" s="18">
        <v>130059342</v>
      </c>
      <c r="BI37" s="18">
        <v>12647625.699999999</v>
      </c>
      <c r="BJ37" s="18">
        <v>12647625.699999999</v>
      </c>
      <c r="BK37" s="18">
        <v>1097.0999999999999</v>
      </c>
      <c r="BL37" s="18">
        <v>157.1</v>
      </c>
      <c r="BM37" s="18">
        <v>4928.1000000000004</v>
      </c>
      <c r="BN37" s="18">
        <v>9206.6</v>
      </c>
      <c r="BO37" s="18">
        <v>995660.5</v>
      </c>
      <c r="BP37" s="18">
        <v>39215.699999999997</v>
      </c>
      <c r="BQ37" s="18">
        <v>12.6</v>
      </c>
      <c r="BR37" s="18">
        <v>12723205.9</v>
      </c>
      <c r="BS37" s="18">
        <v>12723205.9</v>
      </c>
      <c r="BT37" s="18">
        <v>2167728.5</v>
      </c>
      <c r="BU37" s="18">
        <v>14890934.4</v>
      </c>
      <c r="BV37" s="18">
        <v>14890934.4</v>
      </c>
      <c r="BW37" s="18">
        <v>0</v>
      </c>
      <c r="BX37" s="18">
        <v>0</v>
      </c>
      <c r="BY37" s="18">
        <v>0</v>
      </c>
      <c r="BZ37" s="18">
        <v>97.25</v>
      </c>
      <c r="CA37" s="18">
        <v>97.83</v>
      </c>
      <c r="CB37" s="18">
        <v>8.44</v>
      </c>
      <c r="CC37" s="18">
        <v>1.21</v>
      </c>
      <c r="CD37" s="18">
        <v>37.89</v>
      </c>
      <c r="CE37" s="18">
        <v>70.790000000000006</v>
      </c>
      <c r="CF37" s="18">
        <v>7.66</v>
      </c>
      <c r="CG37" s="18">
        <v>16.670000000000002</v>
      </c>
      <c r="CH37" s="18">
        <v>301.52</v>
      </c>
      <c r="CI37" s="18">
        <v>0.1</v>
      </c>
      <c r="CJ37" s="18">
        <v>114.49</v>
      </c>
    </row>
    <row r="38" spans="1:88" hidden="1" x14ac:dyDescent="0.2">
      <c r="A38" s="18" t="s">
        <v>380</v>
      </c>
      <c r="B38" s="18" t="s">
        <v>381</v>
      </c>
      <c r="C38" s="18" t="s">
        <v>148</v>
      </c>
      <c r="D38" s="18">
        <v>2036</v>
      </c>
      <c r="E38" s="18">
        <v>117875490</v>
      </c>
      <c r="F38" s="18">
        <v>6203973.2000000002</v>
      </c>
      <c r="G38" s="18">
        <v>2035667.5</v>
      </c>
      <c r="H38" s="18">
        <v>0</v>
      </c>
      <c r="I38" s="18">
        <v>20352865.100000001</v>
      </c>
      <c r="J38" s="18">
        <v>0</v>
      </c>
      <c r="K38" s="18">
        <v>0</v>
      </c>
      <c r="L38" s="18">
        <v>146467995.80000001</v>
      </c>
      <c r="M38" s="18">
        <v>0</v>
      </c>
      <c r="N38" s="18">
        <v>4212.2</v>
      </c>
      <c r="O38" s="18">
        <v>0</v>
      </c>
      <c r="P38" s="18">
        <v>30.7</v>
      </c>
      <c r="Q38" s="18">
        <v>0</v>
      </c>
      <c r="R38" s="18">
        <v>0</v>
      </c>
      <c r="S38" s="18">
        <v>1800</v>
      </c>
      <c r="T38" s="18">
        <v>295.60000000000002</v>
      </c>
      <c r="U38" s="25">
        <v>3206.7</v>
      </c>
      <c r="V38" s="18">
        <v>0</v>
      </c>
      <c r="W38" s="18">
        <v>10437.9</v>
      </c>
      <c r="X38" s="18">
        <v>2887.6</v>
      </c>
      <c r="Y38" s="18">
        <v>0</v>
      </c>
      <c r="Z38" s="18">
        <v>3237.9</v>
      </c>
      <c r="AA38" s="18">
        <v>3937</v>
      </c>
      <c r="AB38" s="18">
        <v>0</v>
      </c>
      <c r="AC38" s="18">
        <v>435</v>
      </c>
      <c r="AD38" s="18">
        <v>4253.1000000000004</v>
      </c>
      <c r="AE38" s="18">
        <v>0</v>
      </c>
      <c r="AF38" s="18">
        <v>24769.7</v>
      </c>
      <c r="AG38" s="18">
        <v>0</v>
      </c>
      <c r="AH38" s="18">
        <v>4562.3999999999996</v>
      </c>
      <c r="AI38" s="18">
        <v>0</v>
      </c>
      <c r="AJ38" s="18">
        <v>0</v>
      </c>
      <c r="AK38" s="18">
        <v>6893492</v>
      </c>
      <c r="AL38" s="18">
        <v>0</v>
      </c>
      <c r="AM38" s="18">
        <v>34903</v>
      </c>
      <c r="AN38" s="18">
        <v>0</v>
      </c>
      <c r="AO38" s="18">
        <v>0</v>
      </c>
      <c r="AP38" s="18">
        <v>0</v>
      </c>
      <c r="AQ38" s="18">
        <v>7774440</v>
      </c>
      <c r="AR38" s="18">
        <v>0</v>
      </c>
      <c r="AS38" s="25">
        <v>6480638</v>
      </c>
      <c r="AT38" s="18">
        <v>0</v>
      </c>
      <c r="AU38" s="18">
        <v>6769969</v>
      </c>
      <c r="AV38" s="18">
        <v>1517721</v>
      </c>
      <c r="AW38" s="18">
        <v>0</v>
      </c>
      <c r="AX38" s="18">
        <v>8551371</v>
      </c>
      <c r="AY38" s="18">
        <v>27284746</v>
      </c>
      <c r="AZ38" s="18">
        <v>0</v>
      </c>
      <c r="BA38" s="18">
        <v>228636</v>
      </c>
      <c r="BB38" s="18">
        <v>9791851</v>
      </c>
      <c r="BC38" s="18">
        <v>0</v>
      </c>
      <c r="BD38" s="18">
        <v>67459287</v>
      </c>
      <c r="BE38" s="18">
        <v>0</v>
      </c>
      <c r="BF38" s="18">
        <v>15982107</v>
      </c>
      <c r="BG38" s="18">
        <v>158769162</v>
      </c>
      <c r="BH38" s="18">
        <v>135603180</v>
      </c>
      <c r="BI38" s="18">
        <v>11408361.9</v>
      </c>
      <c r="BJ38" s="18">
        <v>11408361.9</v>
      </c>
      <c r="BK38" s="18">
        <v>983.6</v>
      </c>
      <c r="BL38" s="18">
        <v>140.6</v>
      </c>
      <c r="BM38" s="18">
        <v>4261.8</v>
      </c>
      <c r="BN38" s="18">
        <v>8015.1</v>
      </c>
      <c r="BO38" s="18">
        <v>902878.6</v>
      </c>
      <c r="BP38" s="18">
        <v>35648.199999999997</v>
      </c>
      <c r="BQ38" s="18">
        <v>11.3</v>
      </c>
      <c r="BR38" s="18">
        <v>11476067.300000001</v>
      </c>
      <c r="BS38" s="18">
        <v>11476067.300000001</v>
      </c>
      <c r="BT38" s="18">
        <v>1968284.3</v>
      </c>
      <c r="BU38" s="18">
        <v>13444351.699999999</v>
      </c>
      <c r="BV38" s="18">
        <v>13444351.699999999</v>
      </c>
      <c r="BW38" s="18">
        <v>0</v>
      </c>
      <c r="BX38" s="18">
        <v>0</v>
      </c>
      <c r="BY38" s="18">
        <v>0</v>
      </c>
      <c r="BZ38" s="18">
        <v>84.13</v>
      </c>
      <c r="CA38" s="18">
        <v>84.63</v>
      </c>
      <c r="CB38" s="18">
        <v>7.25</v>
      </c>
      <c r="CC38" s="18">
        <v>1.04</v>
      </c>
      <c r="CD38" s="18">
        <v>31.43</v>
      </c>
      <c r="CE38" s="18">
        <v>59.11</v>
      </c>
      <c r="CF38" s="18">
        <v>6.66</v>
      </c>
      <c r="CG38" s="18">
        <v>14.52</v>
      </c>
      <c r="CH38" s="18">
        <v>262.89</v>
      </c>
      <c r="CI38" s="18">
        <v>0.08</v>
      </c>
      <c r="CJ38" s="18">
        <v>99.14</v>
      </c>
    </row>
    <row r="39" spans="1:88" hidden="1" x14ac:dyDescent="0.2">
      <c r="A39" s="18" t="s">
        <v>380</v>
      </c>
      <c r="B39" s="18" t="s">
        <v>381</v>
      </c>
      <c r="C39" s="18" t="s">
        <v>148</v>
      </c>
      <c r="D39" s="18">
        <v>2038</v>
      </c>
      <c r="E39" s="18">
        <v>124250465.2</v>
      </c>
      <c r="F39" s="18">
        <v>6539498.2000000002</v>
      </c>
      <c r="G39" s="18">
        <v>2072854.1</v>
      </c>
      <c r="H39" s="18">
        <v>0</v>
      </c>
      <c r="I39" s="18">
        <v>24680655.800000001</v>
      </c>
      <c r="J39" s="18">
        <v>0</v>
      </c>
      <c r="K39" s="18">
        <v>0</v>
      </c>
      <c r="L39" s="18">
        <v>157543473.30000001</v>
      </c>
      <c r="M39" s="18">
        <v>0</v>
      </c>
      <c r="N39" s="18">
        <v>5733.7</v>
      </c>
      <c r="O39" s="18">
        <v>0</v>
      </c>
      <c r="P39" s="18">
        <v>30.7</v>
      </c>
      <c r="Q39" s="18">
        <v>0</v>
      </c>
      <c r="R39" s="18">
        <v>0</v>
      </c>
      <c r="S39" s="18">
        <v>1684</v>
      </c>
      <c r="T39" s="18">
        <v>295.60000000000002</v>
      </c>
      <c r="U39" s="25">
        <v>3243.8</v>
      </c>
      <c r="V39" s="18">
        <v>0</v>
      </c>
      <c r="W39" s="18">
        <v>10493.1</v>
      </c>
      <c r="X39" s="18">
        <v>2887.6</v>
      </c>
      <c r="Y39" s="18">
        <v>0</v>
      </c>
      <c r="Z39" s="18">
        <v>3237.9</v>
      </c>
      <c r="AA39" s="18">
        <v>3937</v>
      </c>
      <c r="AB39" s="18">
        <v>0</v>
      </c>
      <c r="AC39" s="18">
        <v>331</v>
      </c>
      <c r="AD39" s="18">
        <v>4687.3</v>
      </c>
      <c r="AE39" s="18">
        <v>0</v>
      </c>
      <c r="AF39" s="18">
        <v>28427</v>
      </c>
      <c r="AG39" s="18">
        <v>0</v>
      </c>
      <c r="AH39" s="18">
        <v>4562.3999999999996</v>
      </c>
      <c r="AI39" s="18">
        <v>0</v>
      </c>
      <c r="AJ39" s="18">
        <v>0</v>
      </c>
      <c r="AK39" s="18">
        <v>9282703</v>
      </c>
      <c r="AL39" s="18">
        <v>0</v>
      </c>
      <c r="AM39" s="18">
        <v>33600</v>
      </c>
      <c r="AN39" s="18">
        <v>0</v>
      </c>
      <c r="AO39" s="18">
        <v>0</v>
      </c>
      <c r="AP39" s="18">
        <v>0</v>
      </c>
      <c r="AQ39" s="18">
        <v>7459531</v>
      </c>
      <c r="AR39" s="18">
        <v>0</v>
      </c>
      <c r="AS39" s="25">
        <v>6555724</v>
      </c>
      <c r="AT39" s="18">
        <v>0</v>
      </c>
      <c r="AU39" s="18">
        <v>6878226</v>
      </c>
      <c r="AV39" s="18">
        <v>1517721</v>
      </c>
      <c r="AW39" s="18">
        <v>0</v>
      </c>
      <c r="AX39" s="18">
        <v>8635127</v>
      </c>
      <c r="AY39" s="18">
        <v>27053201</v>
      </c>
      <c r="AZ39" s="18">
        <v>0</v>
      </c>
      <c r="BA39" s="18">
        <v>173974</v>
      </c>
      <c r="BB39" s="18">
        <v>11005494</v>
      </c>
      <c r="BC39" s="18">
        <v>0</v>
      </c>
      <c r="BD39" s="18">
        <v>76727293</v>
      </c>
      <c r="BE39" s="18">
        <v>0</v>
      </c>
      <c r="BF39" s="18">
        <v>15236887</v>
      </c>
      <c r="BG39" s="18">
        <v>170559481</v>
      </c>
      <c r="BH39" s="18">
        <v>143715559</v>
      </c>
      <c r="BI39" s="18">
        <v>11080100.9</v>
      </c>
      <c r="BJ39" s="18">
        <v>11080100.9</v>
      </c>
      <c r="BK39" s="18">
        <v>945</v>
      </c>
      <c r="BL39" s="18">
        <v>134.9</v>
      </c>
      <c r="BM39" s="18">
        <v>3972.2</v>
      </c>
      <c r="BN39" s="18">
        <v>7540.9</v>
      </c>
      <c r="BO39" s="18">
        <v>888789</v>
      </c>
      <c r="BP39" s="18">
        <v>35021.5</v>
      </c>
      <c r="BQ39" s="18">
        <v>11</v>
      </c>
      <c r="BR39" s="18">
        <v>11145092.300000001</v>
      </c>
      <c r="BS39" s="18">
        <v>11145092.300000001</v>
      </c>
      <c r="BT39" s="18">
        <v>1935440.4</v>
      </c>
      <c r="BU39" s="18">
        <v>13080532.699999999</v>
      </c>
      <c r="BV39" s="18">
        <v>13080532.699999999</v>
      </c>
      <c r="BW39" s="18">
        <v>0</v>
      </c>
      <c r="BX39" s="18">
        <v>0</v>
      </c>
      <c r="BY39" s="18">
        <v>0</v>
      </c>
      <c r="BZ39" s="18">
        <v>77.099999999999994</v>
      </c>
      <c r="CA39" s="18">
        <v>77.55</v>
      </c>
      <c r="CB39" s="18">
        <v>6.58</v>
      </c>
      <c r="CC39" s="18">
        <v>0.94</v>
      </c>
      <c r="CD39" s="18">
        <v>27.64</v>
      </c>
      <c r="CE39" s="18">
        <v>52.47</v>
      </c>
      <c r="CF39" s="18">
        <v>6.18</v>
      </c>
      <c r="CG39" s="18">
        <v>13.47</v>
      </c>
      <c r="CH39" s="18">
        <v>243.69</v>
      </c>
      <c r="CI39" s="18">
        <v>0.08</v>
      </c>
      <c r="CJ39" s="18">
        <v>91.02</v>
      </c>
    </row>
    <row r="40" spans="1:88" hidden="1" x14ac:dyDescent="0.2">
      <c r="A40" s="18" t="s">
        <v>380</v>
      </c>
      <c r="B40" s="18" t="s">
        <v>381</v>
      </c>
      <c r="C40" s="18" t="s">
        <v>148</v>
      </c>
      <c r="D40" s="18">
        <v>2040</v>
      </c>
      <c r="E40" s="18">
        <v>130626019.8</v>
      </c>
      <c r="F40" s="18">
        <v>6875053.7000000002</v>
      </c>
      <c r="G40" s="18">
        <v>2142735</v>
      </c>
      <c r="H40" s="18">
        <v>0</v>
      </c>
      <c r="I40" s="18">
        <v>30076771</v>
      </c>
      <c r="J40" s="18">
        <v>0</v>
      </c>
      <c r="K40" s="18">
        <v>0</v>
      </c>
      <c r="L40" s="18">
        <v>169720579.40000001</v>
      </c>
      <c r="M40" s="18">
        <v>0</v>
      </c>
      <c r="N40" s="18">
        <v>7549.4</v>
      </c>
      <c r="O40" s="18">
        <v>0</v>
      </c>
      <c r="P40" s="18">
        <v>30.7</v>
      </c>
      <c r="Q40" s="18">
        <v>0</v>
      </c>
      <c r="R40" s="18">
        <v>0</v>
      </c>
      <c r="S40" s="18">
        <v>1684</v>
      </c>
      <c r="T40" s="18">
        <v>295.60000000000002</v>
      </c>
      <c r="U40" s="25">
        <v>3291.6</v>
      </c>
      <c r="V40" s="18">
        <v>0</v>
      </c>
      <c r="W40" s="18">
        <v>10555.2</v>
      </c>
      <c r="X40" s="18">
        <v>3151.1</v>
      </c>
      <c r="Y40" s="18">
        <v>0</v>
      </c>
      <c r="Z40" s="18">
        <v>3237.9</v>
      </c>
      <c r="AA40" s="18">
        <v>3937</v>
      </c>
      <c r="AB40" s="18">
        <v>0</v>
      </c>
      <c r="AC40" s="18">
        <v>331</v>
      </c>
      <c r="AD40" s="18">
        <v>5299.1</v>
      </c>
      <c r="AE40" s="18">
        <v>0</v>
      </c>
      <c r="AF40" s="18">
        <v>33207</v>
      </c>
      <c r="AG40" s="18">
        <v>0</v>
      </c>
      <c r="AH40" s="18">
        <v>4571.7</v>
      </c>
      <c r="AI40" s="18">
        <v>0</v>
      </c>
      <c r="AJ40" s="18">
        <v>0</v>
      </c>
      <c r="AK40" s="18">
        <v>12226306</v>
      </c>
      <c r="AL40" s="18">
        <v>0</v>
      </c>
      <c r="AM40" s="18">
        <v>33020</v>
      </c>
      <c r="AN40" s="18">
        <v>0</v>
      </c>
      <c r="AO40" s="18">
        <v>0</v>
      </c>
      <c r="AP40" s="18">
        <v>0</v>
      </c>
      <c r="AQ40" s="18">
        <v>7255663</v>
      </c>
      <c r="AR40" s="18">
        <v>0</v>
      </c>
      <c r="AS40" s="25">
        <v>6652452</v>
      </c>
      <c r="AT40" s="18">
        <v>0</v>
      </c>
      <c r="AU40" s="18">
        <v>7150914</v>
      </c>
      <c r="AV40" s="18">
        <v>1656217</v>
      </c>
      <c r="AW40" s="18">
        <v>0</v>
      </c>
      <c r="AX40" s="18">
        <v>8635127</v>
      </c>
      <c r="AY40" s="18">
        <v>26615522</v>
      </c>
      <c r="AZ40" s="18">
        <v>0</v>
      </c>
      <c r="BA40" s="18">
        <v>173974</v>
      </c>
      <c r="BB40" s="18">
        <v>12551555</v>
      </c>
      <c r="BC40" s="18">
        <v>0</v>
      </c>
      <c r="BD40" s="18">
        <v>88734514</v>
      </c>
      <c r="BE40" s="18">
        <v>0</v>
      </c>
      <c r="BF40" s="18">
        <v>14653397</v>
      </c>
      <c r="BG40" s="18">
        <v>186338661</v>
      </c>
      <c r="BH40" s="18">
        <v>154908347</v>
      </c>
      <c r="BI40" s="18">
        <v>11047459.6</v>
      </c>
      <c r="BJ40" s="18">
        <v>11047459.6</v>
      </c>
      <c r="BK40" s="18">
        <v>924.4</v>
      </c>
      <c r="BL40" s="18">
        <v>131.69999999999999</v>
      </c>
      <c r="BM40" s="18">
        <v>3878</v>
      </c>
      <c r="BN40" s="18">
        <v>7445.8</v>
      </c>
      <c r="BO40" s="18">
        <v>899258.5</v>
      </c>
      <c r="BP40" s="18">
        <v>35476.199999999997</v>
      </c>
      <c r="BQ40" s="18">
        <v>10.9</v>
      </c>
      <c r="BR40" s="18">
        <v>11110972.4</v>
      </c>
      <c r="BS40" s="18">
        <v>11110972.4</v>
      </c>
      <c r="BT40" s="18">
        <v>1959426.3</v>
      </c>
      <c r="BU40" s="18">
        <v>13070398.699999999</v>
      </c>
      <c r="BV40" s="18">
        <v>13070398.699999999</v>
      </c>
      <c r="BW40" s="18">
        <v>0</v>
      </c>
      <c r="BX40" s="18">
        <v>0</v>
      </c>
      <c r="BY40" s="18">
        <v>0</v>
      </c>
      <c r="BZ40" s="18">
        <v>71.319999999999993</v>
      </c>
      <c r="CA40" s="18">
        <v>71.73</v>
      </c>
      <c r="CB40" s="18">
        <v>5.97</v>
      </c>
      <c r="CC40" s="18">
        <v>0.85</v>
      </c>
      <c r="CD40" s="18">
        <v>25.03</v>
      </c>
      <c r="CE40" s="18">
        <v>48.07</v>
      </c>
      <c r="CF40" s="18">
        <v>5.81</v>
      </c>
      <c r="CG40" s="18">
        <v>12.65</v>
      </c>
      <c r="CH40" s="18">
        <v>229.01</v>
      </c>
      <c r="CI40" s="18">
        <v>7.0000000000000007E-2</v>
      </c>
      <c r="CJ40" s="18">
        <v>84.38</v>
      </c>
    </row>
    <row r="41" spans="1:88" hidden="1" x14ac:dyDescent="0.2">
      <c r="A41" s="18" t="s">
        <v>380</v>
      </c>
      <c r="B41" s="18" t="s">
        <v>381</v>
      </c>
      <c r="C41" s="18" t="s">
        <v>148</v>
      </c>
      <c r="D41" s="18">
        <v>2042</v>
      </c>
      <c r="E41" s="18">
        <v>136357083.30000001</v>
      </c>
      <c r="F41" s="18">
        <v>7176688.5999999996</v>
      </c>
      <c r="G41" s="18">
        <v>2320222.1</v>
      </c>
      <c r="H41" s="18">
        <v>0</v>
      </c>
      <c r="I41" s="18">
        <v>33009310.600000001</v>
      </c>
      <c r="J41" s="18">
        <v>0</v>
      </c>
      <c r="K41" s="18">
        <v>0</v>
      </c>
      <c r="L41" s="18">
        <v>178863304.59999999</v>
      </c>
      <c r="M41" s="18">
        <v>0</v>
      </c>
      <c r="N41" s="18">
        <v>8419.4</v>
      </c>
      <c r="O41" s="18">
        <v>399.8</v>
      </c>
      <c r="P41" s="18">
        <v>30.7</v>
      </c>
      <c r="Q41" s="18">
        <v>0</v>
      </c>
      <c r="R41" s="18">
        <v>0</v>
      </c>
      <c r="S41" s="18">
        <v>1684</v>
      </c>
      <c r="T41" s="18">
        <v>295.60000000000002</v>
      </c>
      <c r="U41" s="25">
        <v>3339.4</v>
      </c>
      <c r="V41" s="18">
        <v>0</v>
      </c>
      <c r="W41" s="18">
        <v>10555.2</v>
      </c>
      <c r="X41" s="18">
        <v>3352.7</v>
      </c>
      <c r="Y41" s="18">
        <v>0</v>
      </c>
      <c r="Z41" s="18">
        <v>3237.9</v>
      </c>
      <c r="AA41" s="18">
        <v>3937</v>
      </c>
      <c r="AB41" s="18">
        <v>0</v>
      </c>
      <c r="AC41" s="18">
        <v>175</v>
      </c>
      <c r="AD41" s="18">
        <v>5299.1</v>
      </c>
      <c r="AE41" s="18">
        <v>0</v>
      </c>
      <c r="AF41" s="18">
        <v>35651.5</v>
      </c>
      <c r="AG41" s="18">
        <v>0</v>
      </c>
      <c r="AH41" s="18">
        <v>5566.8</v>
      </c>
      <c r="AI41" s="18">
        <v>0</v>
      </c>
      <c r="AJ41" s="18">
        <v>0</v>
      </c>
      <c r="AK41" s="18">
        <v>13544352</v>
      </c>
      <c r="AL41" s="18">
        <v>1143695</v>
      </c>
      <c r="AM41" s="18">
        <v>33033</v>
      </c>
      <c r="AN41" s="18">
        <v>0</v>
      </c>
      <c r="AO41" s="18">
        <v>0</v>
      </c>
      <c r="AP41" s="18">
        <v>0</v>
      </c>
      <c r="AQ41" s="18">
        <v>6502496</v>
      </c>
      <c r="AR41" s="18">
        <v>0</v>
      </c>
      <c r="AS41" s="25">
        <v>6749016</v>
      </c>
      <c r="AT41" s="18">
        <v>0</v>
      </c>
      <c r="AU41" s="18">
        <v>8609720</v>
      </c>
      <c r="AV41" s="18">
        <v>1762179</v>
      </c>
      <c r="AW41" s="18">
        <v>0</v>
      </c>
      <c r="AX41" s="18">
        <v>8633526</v>
      </c>
      <c r="AY41" s="18">
        <v>26651129</v>
      </c>
      <c r="AZ41" s="18">
        <v>0</v>
      </c>
      <c r="BA41" s="18">
        <v>91980</v>
      </c>
      <c r="BB41" s="18">
        <v>12580596</v>
      </c>
      <c r="BC41" s="18">
        <v>0</v>
      </c>
      <c r="BD41" s="18">
        <v>93656421</v>
      </c>
      <c r="BE41" s="18">
        <v>0</v>
      </c>
      <c r="BF41" s="18">
        <v>18632740</v>
      </c>
      <c r="BG41" s="18">
        <v>198590883</v>
      </c>
      <c r="BH41" s="18">
        <v>164573224</v>
      </c>
      <c r="BI41" s="18">
        <v>10851572</v>
      </c>
      <c r="BJ41" s="18">
        <v>10851572</v>
      </c>
      <c r="BK41" s="18">
        <v>844.8</v>
      </c>
      <c r="BL41" s="18">
        <v>119.5</v>
      </c>
      <c r="BM41" s="18">
        <v>3320.4</v>
      </c>
      <c r="BN41" s="18">
        <v>6722</v>
      </c>
      <c r="BO41" s="18">
        <v>941288.2</v>
      </c>
      <c r="BP41" s="18">
        <v>36956</v>
      </c>
      <c r="BQ41" s="18">
        <v>10.7</v>
      </c>
      <c r="BR41" s="18">
        <v>10909363.800000001</v>
      </c>
      <c r="BS41" s="18">
        <v>10909363.800000001</v>
      </c>
      <c r="BT41" s="18">
        <v>2045485.3</v>
      </c>
      <c r="BU41" s="18">
        <v>12954849.199999999</v>
      </c>
      <c r="BV41" s="18">
        <v>12954849.199999999</v>
      </c>
      <c r="BW41" s="18">
        <v>0</v>
      </c>
      <c r="BX41" s="18">
        <v>0</v>
      </c>
      <c r="BY41" s="18">
        <v>0</v>
      </c>
      <c r="BZ41" s="18">
        <v>65.94</v>
      </c>
      <c r="CA41" s="18">
        <v>66.290000000000006</v>
      </c>
      <c r="CB41" s="18">
        <v>5.13</v>
      </c>
      <c r="CC41" s="18">
        <v>0.73</v>
      </c>
      <c r="CD41" s="18">
        <v>20.18</v>
      </c>
      <c r="CE41" s="18">
        <v>40.85</v>
      </c>
      <c r="CF41" s="18">
        <v>5.72</v>
      </c>
      <c r="CG41" s="18">
        <v>12.43</v>
      </c>
      <c r="CH41" s="18">
        <v>224.56</v>
      </c>
      <c r="CI41" s="18">
        <v>0.06</v>
      </c>
      <c r="CJ41" s="18">
        <v>78.72</v>
      </c>
    </row>
    <row r="42" spans="1:88" hidden="1" x14ac:dyDescent="0.2">
      <c r="A42" s="18" t="s">
        <v>380</v>
      </c>
      <c r="B42" s="18" t="s">
        <v>381</v>
      </c>
      <c r="C42" s="18" t="s">
        <v>148</v>
      </c>
      <c r="D42" s="18">
        <v>2044</v>
      </c>
      <c r="E42" s="18">
        <v>142087757</v>
      </c>
      <c r="F42" s="18">
        <v>7478303</v>
      </c>
      <c r="G42" s="18">
        <v>2473662</v>
      </c>
      <c r="H42" s="18">
        <v>0</v>
      </c>
      <c r="I42" s="18">
        <v>36226788.899999999</v>
      </c>
      <c r="J42" s="18">
        <v>0</v>
      </c>
      <c r="K42" s="18">
        <v>0</v>
      </c>
      <c r="L42" s="18">
        <v>188266510.80000001</v>
      </c>
      <c r="M42" s="18">
        <v>0</v>
      </c>
      <c r="N42" s="18">
        <v>9645.1</v>
      </c>
      <c r="O42" s="18">
        <v>399.8</v>
      </c>
      <c r="P42" s="18">
        <v>30.7</v>
      </c>
      <c r="Q42" s="18">
        <v>0</v>
      </c>
      <c r="R42" s="18">
        <v>0</v>
      </c>
      <c r="S42" s="18">
        <v>1684</v>
      </c>
      <c r="T42" s="18">
        <v>295.60000000000002</v>
      </c>
      <c r="U42" s="25">
        <v>3406.5</v>
      </c>
      <c r="V42" s="18">
        <v>0</v>
      </c>
      <c r="W42" s="18">
        <v>10555.2</v>
      </c>
      <c r="X42" s="18">
        <v>4686.7</v>
      </c>
      <c r="Y42" s="18">
        <v>0</v>
      </c>
      <c r="Z42" s="18">
        <v>3237.9</v>
      </c>
      <c r="AA42" s="18">
        <v>3937</v>
      </c>
      <c r="AB42" s="18">
        <v>0</v>
      </c>
      <c r="AC42" s="18">
        <v>175</v>
      </c>
      <c r="AD42" s="18">
        <v>5299.1</v>
      </c>
      <c r="AE42" s="18">
        <v>0</v>
      </c>
      <c r="AF42" s="18">
        <v>40754.6</v>
      </c>
      <c r="AG42" s="18">
        <v>0</v>
      </c>
      <c r="AH42" s="18">
        <v>6034</v>
      </c>
      <c r="AI42" s="18">
        <v>0</v>
      </c>
      <c r="AJ42" s="18">
        <v>0</v>
      </c>
      <c r="AK42" s="18">
        <v>16209671</v>
      </c>
      <c r="AL42" s="18">
        <v>1147270</v>
      </c>
      <c r="AM42" s="18">
        <v>30541</v>
      </c>
      <c r="AN42" s="18">
        <v>0</v>
      </c>
      <c r="AO42" s="18">
        <v>0</v>
      </c>
      <c r="AP42" s="18">
        <v>0</v>
      </c>
      <c r="AQ42" s="18">
        <v>6300841</v>
      </c>
      <c r="AR42" s="18">
        <v>0</v>
      </c>
      <c r="AS42" s="25">
        <v>6884627</v>
      </c>
      <c r="AT42" s="18">
        <v>0</v>
      </c>
      <c r="AU42" s="18">
        <v>8624149</v>
      </c>
      <c r="AV42" s="18">
        <v>2463313</v>
      </c>
      <c r="AW42" s="18">
        <v>0</v>
      </c>
      <c r="AX42" s="18">
        <v>8635916</v>
      </c>
      <c r="AY42" s="18">
        <v>24805535</v>
      </c>
      <c r="AZ42" s="18">
        <v>0</v>
      </c>
      <c r="BA42" s="18">
        <v>91980</v>
      </c>
      <c r="BB42" s="18">
        <v>12642586</v>
      </c>
      <c r="BC42" s="18">
        <v>0</v>
      </c>
      <c r="BD42" s="18">
        <v>106488257</v>
      </c>
      <c r="BE42" s="18">
        <v>0</v>
      </c>
      <c r="BF42" s="18">
        <v>20089077</v>
      </c>
      <c r="BG42" s="18">
        <v>214413763</v>
      </c>
      <c r="BH42" s="18">
        <v>177529609</v>
      </c>
      <c r="BI42" s="18">
        <v>11028030.800000001</v>
      </c>
      <c r="BJ42" s="18">
        <v>11028030.800000001</v>
      </c>
      <c r="BK42" s="18">
        <v>828.6</v>
      </c>
      <c r="BL42" s="18">
        <v>116.8</v>
      </c>
      <c r="BM42" s="18">
        <v>3229.9</v>
      </c>
      <c r="BN42" s="18">
        <v>6699.8</v>
      </c>
      <c r="BO42" s="18">
        <v>963543.6</v>
      </c>
      <c r="BP42" s="18">
        <v>38455.800000000003</v>
      </c>
      <c r="BQ42" s="18">
        <v>10.3</v>
      </c>
      <c r="BR42" s="18">
        <v>11084608.1</v>
      </c>
      <c r="BS42" s="18">
        <v>11084608.1</v>
      </c>
      <c r="BT42" s="18">
        <v>2112352.5</v>
      </c>
      <c r="BU42" s="18">
        <v>13196960.6</v>
      </c>
      <c r="BV42" s="18">
        <v>13196960.6</v>
      </c>
      <c r="BW42" s="18">
        <v>0</v>
      </c>
      <c r="BX42" s="18">
        <v>0</v>
      </c>
      <c r="BY42" s="18">
        <v>0</v>
      </c>
      <c r="BZ42" s="18">
        <v>62.12</v>
      </c>
      <c r="CA42" s="18">
        <v>62.44</v>
      </c>
      <c r="CB42" s="18">
        <v>4.67</v>
      </c>
      <c r="CC42" s="18">
        <v>0.66</v>
      </c>
      <c r="CD42" s="18">
        <v>18.190000000000001</v>
      </c>
      <c r="CE42" s="18">
        <v>37.74</v>
      </c>
      <c r="CF42" s="18">
        <v>5.43</v>
      </c>
      <c r="CG42" s="18">
        <v>11.9</v>
      </c>
      <c r="CH42" s="18">
        <v>216.62</v>
      </c>
      <c r="CI42" s="18">
        <v>0.06</v>
      </c>
      <c r="CJ42" s="18">
        <v>74.34</v>
      </c>
    </row>
    <row r="43" spans="1:88" hidden="1" x14ac:dyDescent="0.2">
      <c r="A43" s="18" t="s">
        <v>380</v>
      </c>
      <c r="B43" s="18" t="s">
        <v>381</v>
      </c>
      <c r="C43" s="18" t="s">
        <v>148</v>
      </c>
      <c r="D43" s="18">
        <v>2046</v>
      </c>
      <c r="E43" s="18">
        <v>147740804.19999999</v>
      </c>
      <c r="F43" s="18">
        <v>7775831.7999999998</v>
      </c>
      <c r="G43" s="18">
        <v>2671122.2000000002</v>
      </c>
      <c r="H43" s="18">
        <v>0</v>
      </c>
      <c r="I43" s="18">
        <v>40513301.799999997</v>
      </c>
      <c r="J43" s="18">
        <v>0</v>
      </c>
      <c r="K43" s="18">
        <v>0</v>
      </c>
      <c r="L43" s="18">
        <v>198701060</v>
      </c>
      <c r="M43" s="18">
        <v>0</v>
      </c>
      <c r="N43" s="18">
        <v>10158.200000000001</v>
      </c>
      <c r="O43" s="18">
        <v>1370.7</v>
      </c>
      <c r="P43" s="18">
        <v>30.7</v>
      </c>
      <c r="Q43" s="18">
        <v>0</v>
      </c>
      <c r="R43" s="18">
        <v>0</v>
      </c>
      <c r="S43" s="18">
        <v>1684</v>
      </c>
      <c r="T43" s="18">
        <v>0</v>
      </c>
      <c r="U43" s="25">
        <v>3488.1</v>
      </c>
      <c r="V43" s="18">
        <v>0</v>
      </c>
      <c r="W43" s="18">
        <v>10555.2</v>
      </c>
      <c r="X43" s="18">
        <v>6803.6</v>
      </c>
      <c r="Y43" s="18">
        <v>0</v>
      </c>
      <c r="Z43" s="18">
        <v>3237.9</v>
      </c>
      <c r="AA43" s="18">
        <v>3937</v>
      </c>
      <c r="AB43" s="18">
        <v>0</v>
      </c>
      <c r="AC43" s="18">
        <v>175</v>
      </c>
      <c r="AD43" s="18">
        <v>5299.1</v>
      </c>
      <c r="AE43" s="18">
        <v>0</v>
      </c>
      <c r="AF43" s="18">
        <v>46648.1</v>
      </c>
      <c r="AG43" s="18">
        <v>0</v>
      </c>
      <c r="AH43" s="18">
        <v>6004</v>
      </c>
      <c r="AI43" s="18">
        <v>0</v>
      </c>
      <c r="AJ43" s="18">
        <v>0</v>
      </c>
      <c r="AK43" s="18">
        <v>16951119</v>
      </c>
      <c r="AL43" s="18">
        <v>3990912</v>
      </c>
      <c r="AM43" s="18">
        <v>30056</v>
      </c>
      <c r="AN43" s="18">
        <v>0</v>
      </c>
      <c r="AO43" s="18">
        <v>0</v>
      </c>
      <c r="AP43" s="18">
        <v>0</v>
      </c>
      <c r="AQ43" s="18">
        <v>5391935</v>
      </c>
      <c r="AR43" s="18">
        <v>0</v>
      </c>
      <c r="AS43" s="25">
        <v>7049561</v>
      </c>
      <c r="AT43" s="18">
        <v>0</v>
      </c>
      <c r="AU43" s="18">
        <v>7752053</v>
      </c>
      <c r="AV43" s="18">
        <v>3575971</v>
      </c>
      <c r="AW43" s="18">
        <v>0</v>
      </c>
      <c r="AX43" s="18">
        <v>8633946</v>
      </c>
      <c r="AY43" s="18">
        <v>24696220</v>
      </c>
      <c r="AZ43" s="18">
        <v>0</v>
      </c>
      <c r="BA43" s="18">
        <v>91980</v>
      </c>
      <c r="BB43" s="18">
        <v>12697699</v>
      </c>
      <c r="BC43" s="18">
        <v>0</v>
      </c>
      <c r="BD43" s="18">
        <v>118084792</v>
      </c>
      <c r="BE43" s="18">
        <v>0</v>
      </c>
      <c r="BF43" s="18">
        <v>19859589</v>
      </c>
      <c r="BG43" s="18">
        <v>228805833</v>
      </c>
      <c r="BH43" s="18">
        <v>188116543</v>
      </c>
      <c r="BI43" s="18">
        <v>10354277.1</v>
      </c>
      <c r="BJ43" s="18">
        <v>10354277.1</v>
      </c>
      <c r="BK43" s="18">
        <v>726</v>
      </c>
      <c r="BL43" s="18">
        <v>101.7</v>
      </c>
      <c r="BM43" s="18">
        <v>2804.3</v>
      </c>
      <c r="BN43" s="18">
        <v>6096</v>
      </c>
      <c r="BO43" s="18">
        <v>964466.1</v>
      </c>
      <c r="BP43" s="18">
        <v>37775.1</v>
      </c>
      <c r="BQ43" s="18">
        <v>10</v>
      </c>
      <c r="BR43" s="18">
        <v>10403661.9</v>
      </c>
      <c r="BS43" s="18">
        <v>10403661.9</v>
      </c>
      <c r="BT43" s="18">
        <v>2092888.3</v>
      </c>
      <c r="BU43" s="18">
        <v>12496550.300000001</v>
      </c>
      <c r="BV43" s="18">
        <v>12496550.300000001</v>
      </c>
      <c r="BW43" s="18">
        <v>0</v>
      </c>
      <c r="BX43" s="18">
        <v>0</v>
      </c>
      <c r="BY43" s="18">
        <v>0</v>
      </c>
      <c r="BZ43" s="18">
        <v>55.04</v>
      </c>
      <c r="CA43" s="18">
        <v>55.3</v>
      </c>
      <c r="CB43" s="18">
        <v>3.86</v>
      </c>
      <c r="CC43" s="18">
        <v>0.54</v>
      </c>
      <c r="CD43" s="18">
        <v>14.91</v>
      </c>
      <c r="CE43" s="18">
        <v>32.409999999999997</v>
      </c>
      <c r="CF43" s="18">
        <v>5.13</v>
      </c>
      <c r="CG43" s="18">
        <v>11.13</v>
      </c>
      <c r="CH43" s="18">
        <v>200.81</v>
      </c>
      <c r="CI43" s="18">
        <v>0.05</v>
      </c>
      <c r="CJ43" s="18">
        <v>66.430000000000007</v>
      </c>
    </row>
    <row r="44" spans="1:88" hidden="1" x14ac:dyDescent="0.2">
      <c r="A44" s="18" t="s">
        <v>380</v>
      </c>
      <c r="B44" s="18" t="s">
        <v>381</v>
      </c>
      <c r="C44" s="18" t="s">
        <v>148</v>
      </c>
      <c r="D44" s="18">
        <v>2048</v>
      </c>
      <c r="E44" s="18">
        <v>153318368.69999999</v>
      </c>
      <c r="F44" s="18">
        <v>8069387.7999999998</v>
      </c>
      <c r="G44" s="18">
        <v>2768159.2</v>
      </c>
      <c r="H44" s="18">
        <v>0</v>
      </c>
      <c r="I44" s="18">
        <v>43572290.399999999</v>
      </c>
      <c r="J44" s="18">
        <v>0</v>
      </c>
      <c r="K44" s="18">
        <v>0</v>
      </c>
      <c r="L44" s="18">
        <v>207728206.19999999</v>
      </c>
      <c r="M44" s="18">
        <v>0</v>
      </c>
      <c r="N44" s="18">
        <v>10103.200000000001</v>
      </c>
      <c r="O44" s="18">
        <v>2097.4</v>
      </c>
      <c r="P44" s="18">
        <v>30.7</v>
      </c>
      <c r="Q44" s="18">
        <v>0</v>
      </c>
      <c r="R44" s="18">
        <v>0</v>
      </c>
      <c r="S44" s="18">
        <v>1684</v>
      </c>
      <c r="T44" s="18">
        <v>0</v>
      </c>
      <c r="U44" s="25">
        <v>3594.9</v>
      </c>
      <c r="V44" s="18">
        <v>0</v>
      </c>
      <c r="W44" s="18">
        <v>10555.2</v>
      </c>
      <c r="X44" s="18">
        <v>7484.7</v>
      </c>
      <c r="Y44" s="18">
        <v>0</v>
      </c>
      <c r="Z44" s="18">
        <v>3237.9</v>
      </c>
      <c r="AA44" s="18">
        <v>3937</v>
      </c>
      <c r="AB44" s="18">
        <v>0</v>
      </c>
      <c r="AC44" s="18">
        <v>175</v>
      </c>
      <c r="AD44" s="18">
        <v>5299.1</v>
      </c>
      <c r="AE44" s="18">
        <v>0</v>
      </c>
      <c r="AF44" s="18">
        <v>48751</v>
      </c>
      <c r="AG44" s="18">
        <v>0</v>
      </c>
      <c r="AH44" s="18">
        <v>7955.7</v>
      </c>
      <c r="AI44" s="18">
        <v>0</v>
      </c>
      <c r="AJ44" s="18">
        <v>0</v>
      </c>
      <c r="AK44" s="18">
        <v>17448022</v>
      </c>
      <c r="AL44" s="18">
        <v>6035315</v>
      </c>
      <c r="AM44" s="18">
        <v>32292</v>
      </c>
      <c r="AN44" s="18">
        <v>0</v>
      </c>
      <c r="AO44" s="18">
        <v>0</v>
      </c>
      <c r="AP44" s="18">
        <v>0</v>
      </c>
      <c r="AQ44" s="18">
        <v>4832308</v>
      </c>
      <c r="AR44" s="18">
        <v>0</v>
      </c>
      <c r="AS44" s="25">
        <v>7265326</v>
      </c>
      <c r="AT44" s="18">
        <v>0</v>
      </c>
      <c r="AU44" s="18">
        <v>7523467</v>
      </c>
      <c r="AV44" s="18">
        <v>3933949</v>
      </c>
      <c r="AW44" s="18">
        <v>0</v>
      </c>
      <c r="AX44" s="18">
        <v>8633763</v>
      </c>
      <c r="AY44" s="18">
        <v>25477160</v>
      </c>
      <c r="AZ44" s="18">
        <v>0</v>
      </c>
      <c r="BA44" s="18">
        <v>91980</v>
      </c>
      <c r="BB44" s="18">
        <v>12753107</v>
      </c>
      <c r="BC44" s="18">
        <v>0</v>
      </c>
      <c r="BD44" s="18">
        <v>120675116</v>
      </c>
      <c r="BE44" s="18">
        <v>0</v>
      </c>
      <c r="BF44" s="18">
        <v>26769014</v>
      </c>
      <c r="BG44" s="18">
        <v>241470818</v>
      </c>
      <c r="BH44" s="18">
        <v>197969049</v>
      </c>
      <c r="BI44" s="18">
        <v>9896904.1999999993</v>
      </c>
      <c r="BJ44" s="18">
        <v>9896904.1999999993</v>
      </c>
      <c r="BK44" s="18">
        <v>663.1</v>
      </c>
      <c r="BL44" s="18">
        <v>92.4</v>
      </c>
      <c r="BM44" s="18">
        <v>2547.8000000000002</v>
      </c>
      <c r="BN44" s="18">
        <v>5714.5</v>
      </c>
      <c r="BO44" s="18">
        <v>966525</v>
      </c>
      <c r="BP44" s="18">
        <v>37117.5</v>
      </c>
      <c r="BQ44" s="18">
        <v>9.9</v>
      </c>
      <c r="BR44" s="18">
        <v>9941894.1999999993</v>
      </c>
      <c r="BS44" s="18">
        <v>9941894.1999999993</v>
      </c>
      <c r="BT44" s="18">
        <v>2075328.4</v>
      </c>
      <c r="BU44" s="18">
        <v>12017222.6</v>
      </c>
      <c r="BV44" s="18">
        <v>12017222.6</v>
      </c>
      <c r="BW44" s="18">
        <v>0</v>
      </c>
      <c r="BX44" s="18">
        <v>0</v>
      </c>
      <c r="BY44" s="18">
        <v>0</v>
      </c>
      <c r="BZ44" s="18">
        <v>49.99</v>
      </c>
      <c r="CA44" s="18">
        <v>50.22</v>
      </c>
      <c r="CB44" s="18">
        <v>3.35</v>
      </c>
      <c r="CC44" s="18">
        <v>0.47</v>
      </c>
      <c r="CD44" s="18">
        <v>12.87</v>
      </c>
      <c r="CE44" s="18">
        <v>28.87</v>
      </c>
      <c r="CF44" s="18">
        <v>4.88</v>
      </c>
      <c r="CG44" s="18">
        <v>10.48</v>
      </c>
      <c r="CH44" s="18">
        <v>187.49</v>
      </c>
      <c r="CI44" s="18">
        <v>0.05</v>
      </c>
      <c r="CJ44" s="18">
        <v>60.7</v>
      </c>
    </row>
    <row r="45" spans="1:88" hidden="1" x14ac:dyDescent="0.2">
      <c r="A45" s="18" t="s">
        <v>380</v>
      </c>
      <c r="B45" s="18" t="s">
        <v>381</v>
      </c>
      <c r="C45" s="18" t="s">
        <v>148</v>
      </c>
      <c r="D45" s="18">
        <v>2050</v>
      </c>
      <c r="E45" s="18">
        <v>158896210.59999999</v>
      </c>
      <c r="F45" s="18">
        <v>8362958.5</v>
      </c>
      <c r="G45" s="18">
        <v>2924598</v>
      </c>
      <c r="H45" s="18">
        <v>0</v>
      </c>
      <c r="I45" s="18">
        <v>47032121.600000001</v>
      </c>
      <c r="J45" s="18">
        <v>0</v>
      </c>
      <c r="K45" s="18">
        <v>0</v>
      </c>
      <c r="L45" s="18">
        <v>217215888.59999999</v>
      </c>
      <c r="M45" s="18">
        <v>0</v>
      </c>
      <c r="N45" s="18">
        <v>9158.7999999999993</v>
      </c>
      <c r="O45" s="18">
        <v>3599.3</v>
      </c>
      <c r="P45" s="18">
        <v>28.2</v>
      </c>
      <c r="Q45" s="18">
        <v>0</v>
      </c>
      <c r="R45" s="18">
        <v>0</v>
      </c>
      <c r="S45" s="18">
        <v>1684</v>
      </c>
      <c r="T45" s="18">
        <v>0</v>
      </c>
      <c r="U45" s="25">
        <v>3710.7</v>
      </c>
      <c r="V45" s="18">
        <v>0</v>
      </c>
      <c r="W45" s="18">
        <v>10525</v>
      </c>
      <c r="X45" s="18">
        <v>10128.1</v>
      </c>
      <c r="Y45" s="18">
        <v>0</v>
      </c>
      <c r="Z45" s="18">
        <v>3237.9</v>
      </c>
      <c r="AA45" s="18">
        <v>3937</v>
      </c>
      <c r="AB45" s="18">
        <v>0</v>
      </c>
      <c r="AC45" s="18">
        <v>175</v>
      </c>
      <c r="AD45" s="18">
        <v>5299.1</v>
      </c>
      <c r="AE45" s="18">
        <v>0</v>
      </c>
      <c r="AF45" s="18">
        <v>52231.199999999997</v>
      </c>
      <c r="AG45" s="18">
        <v>0</v>
      </c>
      <c r="AH45" s="18">
        <v>7885.9</v>
      </c>
      <c r="AI45" s="18">
        <v>0</v>
      </c>
      <c r="AJ45" s="18">
        <v>0</v>
      </c>
      <c r="AK45" s="18">
        <v>16048496</v>
      </c>
      <c r="AL45" s="18">
        <v>10330159</v>
      </c>
      <c r="AM45" s="18">
        <v>30884</v>
      </c>
      <c r="AN45" s="18">
        <v>0</v>
      </c>
      <c r="AO45" s="18">
        <v>0</v>
      </c>
      <c r="AP45" s="18">
        <v>0</v>
      </c>
      <c r="AQ45" s="18">
        <v>2936126</v>
      </c>
      <c r="AR45" s="18">
        <v>0</v>
      </c>
      <c r="AS45" s="25">
        <v>7499257</v>
      </c>
      <c r="AT45" s="18">
        <v>0</v>
      </c>
      <c r="AU45" s="18">
        <v>7672481</v>
      </c>
      <c r="AV45" s="18">
        <v>5323314</v>
      </c>
      <c r="AW45" s="18">
        <v>0</v>
      </c>
      <c r="AX45" s="18">
        <v>8633684</v>
      </c>
      <c r="AY45" s="18">
        <v>28669268</v>
      </c>
      <c r="AZ45" s="18">
        <v>0</v>
      </c>
      <c r="BA45" s="18">
        <v>91980</v>
      </c>
      <c r="BB45" s="18">
        <v>12795769</v>
      </c>
      <c r="BC45" s="18">
        <v>0</v>
      </c>
      <c r="BD45" s="18">
        <v>126884924</v>
      </c>
      <c r="BE45" s="18">
        <v>0</v>
      </c>
      <c r="BF45" s="18">
        <v>26746574</v>
      </c>
      <c r="BG45" s="18">
        <v>253662918</v>
      </c>
      <c r="BH45" s="18">
        <v>206989237</v>
      </c>
      <c r="BI45" s="18">
        <v>8767604.9000000004</v>
      </c>
      <c r="BJ45" s="18">
        <v>8767604.9000000004</v>
      </c>
      <c r="BK45" s="18">
        <v>455.7</v>
      </c>
      <c r="BL45" s="18">
        <v>61.6</v>
      </c>
      <c r="BM45" s="18">
        <v>1668.1</v>
      </c>
      <c r="BN45" s="18">
        <v>4553.8</v>
      </c>
      <c r="BO45" s="18">
        <v>1029765.6</v>
      </c>
      <c r="BP45" s="18">
        <v>37169.199999999997</v>
      </c>
      <c r="BQ45" s="18">
        <v>9.9</v>
      </c>
      <c r="BR45" s="18">
        <v>8797989.9000000004</v>
      </c>
      <c r="BS45" s="18">
        <v>8797989.9000000004</v>
      </c>
      <c r="BT45" s="18">
        <v>2140120.7999999998</v>
      </c>
      <c r="BU45" s="18">
        <v>10938110.6</v>
      </c>
      <c r="BV45" s="18">
        <v>10938110.6</v>
      </c>
      <c r="BW45" s="18">
        <v>0</v>
      </c>
      <c r="BX45" s="18">
        <v>0</v>
      </c>
      <c r="BY45" s="18">
        <v>0</v>
      </c>
      <c r="BZ45" s="18">
        <v>42.36</v>
      </c>
      <c r="CA45" s="18">
        <v>42.5</v>
      </c>
      <c r="CB45" s="18">
        <v>2.2000000000000002</v>
      </c>
      <c r="CC45" s="18">
        <v>0.3</v>
      </c>
      <c r="CD45" s="18">
        <v>8.06</v>
      </c>
      <c r="CE45" s="18">
        <v>22</v>
      </c>
      <c r="CF45" s="18">
        <v>4.97</v>
      </c>
      <c r="CG45" s="18">
        <v>10.34</v>
      </c>
      <c r="CH45" s="18">
        <v>179.57</v>
      </c>
      <c r="CI45" s="18">
        <v>0.05</v>
      </c>
      <c r="CJ45" s="18">
        <v>52.84</v>
      </c>
    </row>
    <row r="46" spans="1:88" x14ac:dyDescent="0.2">
      <c r="A46" s="18" t="s">
        <v>380</v>
      </c>
      <c r="B46" s="18" t="s">
        <v>381</v>
      </c>
      <c r="C46" s="18" t="s">
        <v>150</v>
      </c>
      <c r="D46" s="18">
        <v>2024</v>
      </c>
      <c r="E46" s="18">
        <v>283226783.10000002</v>
      </c>
      <c r="F46" s="18">
        <v>14906672.800000001</v>
      </c>
      <c r="G46" s="18">
        <v>621200.4</v>
      </c>
      <c r="H46" s="18">
        <v>0</v>
      </c>
      <c r="I46" s="18">
        <v>9922986.5</v>
      </c>
      <c r="J46" s="18">
        <v>0</v>
      </c>
      <c r="K46" s="18">
        <v>0</v>
      </c>
      <c r="L46" s="18">
        <v>308677642.80000001</v>
      </c>
      <c r="M46" s="18">
        <v>0</v>
      </c>
      <c r="N46" s="18">
        <v>8287.7999999999993</v>
      </c>
      <c r="O46" s="18">
        <v>0</v>
      </c>
      <c r="P46" s="18">
        <v>781.5</v>
      </c>
      <c r="Q46" s="18">
        <v>0</v>
      </c>
      <c r="R46" s="18">
        <v>0</v>
      </c>
      <c r="S46" s="18">
        <v>0</v>
      </c>
      <c r="T46" s="18">
        <v>1005.8</v>
      </c>
      <c r="U46" s="25">
        <v>12856.6</v>
      </c>
      <c r="V46" s="18">
        <v>0</v>
      </c>
      <c r="W46" s="18">
        <v>19797</v>
      </c>
      <c r="X46" s="18">
        <v>10951.1</v>
      </c>
      <c r="Y46" s="18">
        <v>1988.5</v>
      </c>
      <c r="Z46" s="18">
        <v>10218.200000000001</v>
      </c>
      <c r="AA46" s="18">
        <v>1118</v>
      </c>
      <c r="AB46" s="18">
        <v>0</v>
      </c>
      <c r="AC46" s="18">
        <v>1033.5</v>
      </c>
      <c r="AD46" s="18">
        <v>3911.9</v>
      </c>
      <c r="AE46" s="18">
        <v>0</v>
      </c>
      <c r="AF46" s="18">
        <v>27120</v>
      </c>
      <c r="AG46" s="18">
        <v>0</v>
      </c>
      <c r="AH46" s="18">
        <v>6447.7</v>
      </c>
      <c r="AI46" s="18">
        <v>0</v>
      </c>
      <c r="AJ46" s="18">
        <v>0</v>
      </c>
      <c r="AK46" s="18">
        <v>7734981</v>
      </c>
      <c r="AL46" s="18">
        <v>0</v>
      </c>
      <c r="AM46" s="18">
        <v>1637877</v>
      </c>
      <c r="AN46" s="18">
        <v>0</v>
      </c>
      <c r="AO46" s="18">
        <v>0</v>
      </c>
      <c r="AP46" s="18">
        <v>0</v>
      </c>
      <c r="AQ46" s="18">
        <v>0</v>
      </c>
      <c r="AR46" s="18">
        <v>0</v>
      </c>
      <c r="AS46" s="25">
        <v>22110778</v>
      </c>
      <c r="AT46" s="18">
        <v>0</v>
      </c>
      <c r="AU46" s="18">
        <v>69976633</v>
      </c>
      <c r="AV46" s="18">
        <v>5755898</v>
      </c>
      <c r="AW46" s="18">
        <v>13168280</v>
      </c>
      <c r="AX46" s="18">
        <v>29042351</v>
      </c>
      <c r="AY46" s="18">
        <v>8929816</v>
      </c>
      <c r="AZ46" s="18">
        <v>0</v>
      </c>
      <c r="BA46" s="18">
        <v>543208</v>
      </c>
      <c r="BB46" s="18">
        <v>655568</v>
      </c>
      <c r="BC46" s="18">
        <v>0</v>
      </c>
      <c r="BD46" s="18">
        <v>75580731</v>
      </c>
      <c r="BE46" s="18">
        <v>0</v>
      </c>
      <c r="BF46" s="18">
        <v>18027294</v>
      </c>
      <c r="BG46" s="18">
        <v>253163415</v>
      </c>
      <c r="BH46" s="18">
        <v>222662087</v>
      </c>
      <c r="BI46" s="18">
        <v>29891731</v>
      </c>
      <c r="BJ46" s="18">
        <v>29891731</v>
      </c>
      <c r="BK46" s="18">
        <v>573.1</v>
      </c>
      <c r="BL46" s="18">
        <v>59</v>
      </c>
      <c r="BM46" s="18">
        <v>1188.4000000000001</v>
      </c>
      <c r="BN46" s="18">
        <v>23824.1</v>
      </c>
      <c r="BO46" s="18">
        <v>3673501.1</v>
      </c>
      <c r="BP46" s="18">
        <v>155553.20000000001</v>
      </c>
      <c r="BQ46" s="18">
        <v>15.8</v>
      </c>
      <c r="BR46" s="18">
        <v>29924906.100000001</v>
      </c>
      <c r="BS46" s="18">
        <v>29924906.100000001</v>
      </c>
      <c r="BT46" s="18">
        <v>8313304</v>
      </c>
      <c r="BU46" s="18">
        <v>38238210.100000001</v>
      </c>
      <c r="BV46" s="18">
        <v>38238210.100000001</v>
      </c>
      <c r="BW46" s="18">
        <v>0</v>
      </c>
      <c r="BX46" s="18">
        <v>0</v>
      </c>
      <c r="BY46" s="18">
        <v>0</v>
      </c>
      <c r="BZ46" s="18">
        <v>134.25</v>
      </c>
      <c r="CA46" s="18">
        <v>134.4</v>
      </c>
      <c r="CB46" s="18">
        <v>2.57</v>
      </c>
      <c r="CC46" s="18">
        <v>0.26</v>
      </c>
      <c r="CD46" s="18">
        <v>5.34</v>
      </c>
      <c r="CE46" s="18">
        <v>107</v>
      </c>
      <c r="CF46" s="18">
        <v>16.5</v>
      </c>
      <c r="CG46" s="18">
        <v>37.340000000000003</v>
      </c>
      <c r="CH46" s="18">
        <v>698.61</v>
      </c>
      <c r="CI46" s="18">
        <v>7.0000000000000007E-2</v>
      </c>
      <c r="CJ46" s="18">
        <v>171.73</v>
      </c>
    </row>
    <row r="47" spans="1:88" x14ac:dyDescent="0.2">
      <c r="A47" s="18" t="s">
        <v>380</v>
      </c>
      <c r="B47" s="18" t="s">
        <v>381</v>
      </c>
      <c r="C47" s="18" t="s">
        <v>150</v>
      </c>
      <c r="D47" s="18">
        <v>2026</v>
      </c>
      <c r="E47" s="18">
        <v>294558725.5</v>
      </c>
      <c r="F47" s="18">
        <v>15503090.800000001</v>
      </c>
      <c r="G47" s="18">
        <v>1185862.2</v>
      </c>
      <c r="H47" s="18">
        <v>0</v>
      </c>
      <c r="I47" s="18">
        <v>11848200.1</v>
      </c>
      <c r="J47" s="18">
        <v>0</v>
      </c>
      <c r="K47" s="18">
        <v>0</v>
      </c>
      <c r="L47" s="18">
        <v>323095878.60000002</v>
      </c>
      <c r="M47" s="18">
        <v>0</v>
      </c>
      <c r="N47" s="18">
        <v>8287.7999999999993</v>
      </c>
      <c r="O47" s="18">
        <v>0</v>
      </c>
      <c r="P47" s="18">
        <v>781.5</v>
      </c>
      <c r="Q47" s="18">
        <v>0</v>
      </c>
      <c r="R47" s="18">
        <v>0</v>
      </c>
      <c r="S47" s="18">
        <v>0</v>
      </c>
      <c r="T47" s="18">
        <v>1005.8</v>
      </c>
      <c r="U47" s="25">
        <v>15005.8</v>
      </c>
      <c r="V47" s="18">
        <v>0</v>
      </c>
      <c r="W47" s="18">
        <v>19797</v>
      </c>
      <c r="X47" s="18">
        <v>10951.1</v>
      </c>
      <c r="Y47" s="18">
        <v>4342.7</v>
      </c>
      <c r="Z47" s="18">
        <v>10728.8</v>
      </c>
      <c r="AA47" s="18">
        <v>0</v>
      </c>
      <c r="AB47" s="18">
        <v>0</v>
      </c>
      <c r="AC47" s="18">
        <v>1031.9000000000001</v>
      </c>
      <c r="AD47" s="18">
        <v>3911.9</v>
      </c>
      <c r="AE47" s="18">
        <v>0</v>
      </c>
      <c r="AF47" s="18">
        <v>27120</v>
      </c>
      <c r="AG47" s="18">
        <v>0</v>
      </c>
      <c r="AH47" s="18">
        <v>6718.8</v>
      </c>
      <c r="AI47" s="18">
        <v>0</v>
      </c>
      <c r="AJ47" s="18">
        <v>0</v>
      </c>
      <c r="AK47" s="18">
        <v>8915001</v>
      </c>
      <c r="AL47" s="18">
        <v>0</v>
      </c>
      <c r="AM47" s="18">
        <v>1403546</v>
      </c>
      <c r="AN47" s="18">
        <v>0</v>
      </c>
      <c r="AO47" s="18">
        <v>0</v>
      </c>
      <c r="AP47" s="18">
        <v>0</v>
      </c>
      <c r="AQ47" s="18">
        <v>0</v>
      </c>
      <c r="AR47" s="18">
        <v>0</v>
      </c>
      <c r="AS47" s="25">
        <v>25787288</v>
      </c>
      <c r="AT47" s="18">
        <v>0</v>
      </c>
      <c r="AU47" s="18">
        <v>57079019</v>
      </c>
      <c r="AV47" s="18">
        <v>5755898</v>
      </c>
      <c r="AW47" s="18">
        <v>30700053</v>
      </c>
      <c r="AX47" s="18">
        <v>30360292</v>
      </c>
      <c r="AY47" s="18">
        <v>0</v>
      </c>
      <c r="AZ47" s="18">
        <v>0</v>
      </c>
      <c r="BA47" s="18">
        <v>542367</v>
      </c>
      <c r="BB47" s="18">
        <v>1085298</v>
      </c>
      <c r="BC47" s="18">
        <v>0</v>
      </c>
      <c r="BD47" s="18">
        <v>74526360</v>
      </c>
      <c r="BE47" s="18">
        <v>0</v>
      </c>
      <c r="BF47" s="18">
        <v>19201675</v>
      </c>
      <c r="BG47" s="18">
        <v>255356798</v>
      </c>
      <c r="BH47" s="18">
        <v>219569210</v>
      </c>
      <c r="BI47" s="18">
        <v>24969367.699999999</v>
      </c>
      <c r="BJ47" s="18">
        <v>24969367.699999999</v>
      </c>
      <c r="BK47" s="18">
        <v>480.4</v>
      </c>
      <c r="BL47" s="18">
        <v>49.7</v>
      </c>
      <c r="BM47" s="18">
        <v>1032.2</v>
      </c>
      <c r="BN47" s="18">
        <v>20278.400000000001</v>
      </c>
      <c r="BO47" s="18">
        <v>3006023.4</v>
      </c>
      <c r="BP47" s="18">
        <v>129616.1</v>
      </c>
      <c r="BQ47" s="18">
        <v>11.8</v>
      </c>
      <c r="BR47" s="18">
        <v>24997251.300000001</v>
      </c>
      <c r="BS47" s="18">
        <v>24997251.300000001</v>
      </c>
      <c r="BT47" s="18">
        <v>6871815.5999999996</v>
      </c>
      <c r="BU47" s="18">
        <v>31869066.899999999</v>
      </c>
      <c r="BV47" s="18">
        <v>31869066.899999999</v>
      </c>
      <c r="BW47" s="18">
        <v>0</v>
      </c>
      <c r="BX47" s="18">
        <v>0</v>
      </c>
      <c r="BY47" s="18">
        <v>0</v>
      </c>
      <c r="BZ47" s="18">
        <v>113.72</v>
      </c>
      <c r="CA47" s="18">
        <v>113.85</v>
      </c>
      <c r="CB47" s="18">
        <v>2.19</v>
      </c>
      <c r="CC47" s="18">
        <v>0.23</v>
      </c>
      <c r="CD47" s="18">
        <v>4.7</v>
      </c>
      <c r="CE47" s="18">
        <v>92.36</v>
      </c>
      <c r="CF47" s="18">
        <v>13.69</v>
      </c>
      <c r="CG47" s="18">
        <v>31.3</v>
      </c>
      <c r="CH47" s="18">
        <v>590.32000000000005</v>
      </c>
      <c r="CI47" s="18">
        <v>0.05</v>
      </c>
      <c r="CJ47" s="18">
        <v>145.13999999999999</v>
      </c>
    </row>
    <row r="48" spans="1:88" x14ac:dyDescent="0.2">
      <c r="A48" s="18" t="s">
        <v>380</v>
      </c>
      <c r="B48" s="18" t="s">
        <v>381</v>
      </c>
      <c r="C48" s="18" t="s">
        <v>150</v>
      </c>
      <c r="D48" s="18">
        <v>2028</v>
      </c>
      <c r="E48" s="18">
        <v>308529114.39999998</v>
      </c>
      <c r="F48" s="18">
        <v>16238374.4</v>
      </c>
      <c r="G48" s="18">
        <v>1319668.1000000001</v>
      </c>
      <c r="H48" s="18">
        <v>0</v>
      </c>
      <c r="I48" s="18">
        <v>14346917.300000001</v>
      </c>
      <c r="J48" s="18">
        <v>0</v>
      </c>
      <c r="K48" s="18">
        <v>0</v>
      </c>
      <c r="L48" s="18">
        <v>340434074.19999999</v>
      </c>
      <c r="M48" s="18">
        <v>0</v>
      </c>
      <c r="N48" s="18">
        <v>8285.7999999999993</v>
      </c>
      <c r="O48" s="18">
        <v>0</v>
      </c>
      <c r="P48" s="18">
        <v>781.5</v>
      </c>
      <c r="Q48" s="18">
        <v>0</v>
      </c>
      <c r="R48" s="18">
        <v>0</v>
      </c>
      <c r="S48" s="18">
        <v>0</v>
      </c>
      <c r="T48" s="18">
        <v>1005.8</v>
      </c>
      <c r="U48" s="25">
        <v>17420.099999999999</v>
      </c>
      <c r="V48" s="18">
        <v>0</v>
      </c>
      <c r="W48" s="18">
        <v>19797</v>
      </c>
      <c r="X48" s="18">
        <v>10856.8</v>
      </c>
      <c r="Y48" s="18">
        <v>5109.6000000000004</v>
      </c>
      <c r="Z48" s="18">
        <v>10910.9</v>
      </c>
      <c r="AA48" s="18">
        <v>0</v>
      </c>
      <c r="AB48" s="18">
        <v>0</v>
      </c>
      <c r="AC48" s="18">
        <v>921.9</v>
      </c>
      <c r="AD48" s="18">
        <v>4120.7</v>
      </c>
      <c r="AE48" s="18">
        <v>0</v>
      </c>
      <c r="AF48" s="18">
        <v>27120</v>
      </c>
      <c r="AG48" s="18">
        <v>120</v>
      </c>
      <c r="AH48" s="18">
        <v>6705.2</v>
      </c>
      <c r="AI48" s="18">
        <v>0</v>
      </c>
      <c r="AJ48" s="18">
        <v>0</v>
      </c>
      <c r="AK48" s="18">
        <v>9926242</v>
      </c>
      <c r="AL48" s="18">
        <v>0</v>
      </c>
      <c r="AM48" s="18">
        <v>1383921</v>
      </c>
      <c r="AN48" s="18">
        <v>0</v>
      </c>
      <c r="AO48" s="18">
        <v>0</v>
      </c>
      <c r="AP48" s="18">
        <v>0</v>
      </c>
      <c r="AQ48" s="18">
        <v>0</v>
      </c>
      <c r="AR48" s="18">
        <v>0</v>
      </c>
      <c r="AS48" s="25">
        <v>29909298</v>
      </c>
      <c r="AT48" s="18">
        <v>0</v>
      </c>
      <c r="AU48" s="18">
        <v>52563647</v>
      </c>
      <c r="AV48" s="18">
        <v>5706334</v>
      </c>
      <c r="AW48" s="18">
        <v>36407840</v>
      </c>
      <c r="AX48" s="18">
        <v>30860144</v>
      </c>
      <c r="AY48" s="18">
        <v>0</v>
      </c>
      <c r="AZ48" s="18">
        <v>0</v>
      </c>
      <c r="BA48" s="18">
        <v>484551</v>
      </c>
      <c r="BB48" s="18">
        <v>2132491</v>
      </c>
      <c r="BC48" s="18">
        <v>0</v>
      </c>
      <c r="BD48" s="18">
        <v>73487810</v>
      </c>
      <c r="BE48" s="18">
        <v>483799</v>
      </c>
      <c r="BF48" s="18">
        <v>19099740</v>
      </c>
      <c r="BG48" s="18">
        <v>262445817</v>
      </c>
      <c r="BH48" s="18">
        <v>220477786</v>
      </c>
      <c r="BI48" s="18">
        <v>23174894.199999999</v>
      </c>
      <c r="BJ48" s="18">
        <v>23174894.199999999</v>
      </c>
      <c r="BK48" s="18">
        <v>445.8</v>
      </c>
      <c r="BL48" s="18">
        <v>46.1</v>
      </c>
      <c r="BM48" s="18">
        <v>994.1</v>
      </c>
      <c r="BN48" s="18">
        <v>18803</v>
      </c>
      <c r="BO48" s="18">
        <v>2792400.4</v>
      </c>
      <c r="BP48" s="18">
        <v>120311.1</v>
      </c>
      <c r="BQ48" s="18">
        <v>11</v>
      </c>
      <c r="BR48" s="18">
        <v>23200765.600000001</v>
      </c>
      <c r="BS48" s="18">
        <v>23200765.600000001</v>
      </c>
      <c r="BT48" s="18">
        <v>6380671.5</v>
      </c>
      <c r="BU48" s="18">
        <v>29581437.100000001</v>
      </c>
      <c r="BV48" s="18">
        <v>29581437.100000001</v>
      </c>
      <c r="BW48" s="18">
        <v>0</v>
      </c>
      <c r="BX48" s="18">
        <v>0</v>
      </c>
      <c r="BY48" s="18">
        <v>0</v>
      </c>
      <c r="BZ48" s="18">
        <v>105.11</v>
      </c>
      <c r="CA48" s="18">
        <v>105.23</v>
      </c>
      <c r="CB48" s="18">
        <v>2.02</v>
      </c>
      <c r="CC48" s="18">
        <v>0.21</v>
      </c>
      <c r="CD48" s="18">
        <v>4.51</v>
      </c>
      <c r="CE48" s="18">
        <v>85.28</v>
      </c>
      <c r="CF48" s="18">
        <v>12.67</v>
      </c>
      <c r="CG48" s="18">
        <v>28.94</v>
      </c>
      <c r="CH48" s="18">
        <v>545.67999999999995</v>
      </c>
      <c r="CI48" s="18">
        <v>0.05</v>
      </c>
      <c r="CJ48" s="18">
        <v>134.16999999999999</v>
      </c>
    </row>
    <row r="49" spans="1:88" x14ac:dyDescent="0.2">
      <c r="A49" s="18" t="s">
        <v>380</v>
      </c>
      <c r="B49" s="18" t="s">
        <v>381</v>
      </c>
      <c r="C49" s="18" t="s">
        <v>150</v>
      </c>
      <c r="D49" s="18">
        <v>2030</v>
      </c>
      <c r="E49" s="18">
        <v>322498633.19999999</v>
      </c>
      <c r="F49" s="18">
        <v>16973612.300000001</v>
      </c>
      <c r="G49" s="18">
        <v>1208442.7</v>
      </c>
      <c r="H49" s="18">
        <v>0</v>
      </c>
      <c r="I49" s="18">
        <v>18696822.600000001</v>
      </c>
      <c r="J49" s="18">
        <v>0</v>
      </c>
      <c r="K49" s="18">
        <v>0</v>
      </c>
      <c r="L49" s="18">
        <v>359377510.80000001</v>
      </c>
      <c r="M49" s="18">
        <v>0</v>
      </c>
      <c r="N49" s="18">
        <v>8277.7999999999993</v>
      </c>
      <c r="O49" s="18">
        <v>0</v>
      </c>
      <c r="P49" s="18">
        <v>758.5</v>
      </c>
      <c r="Q49" s="18">
        <v>0</v>
      </c>
      <c r="R49" s="18">
        <v>0</v>
      </c>
      <c r="S49" s="18">
        <v>0</v>
      </c>
      <c r="T49" s="18">
        <v>1005.8</v>
      </c>
      <c r="U49" s="25">
        <v>19933.5</v>
      </c>
      <c r="V49" s="18">
        <v>0</v>
      </c>
      <c r="W49" s="18">
        <v>19764.5</v>
      </c>
      <c r="X49" s="18">
        <v>10838.5</v>
      </c>
      <c r="Y49" s="18">
        <v>5109.6000000000004</v>
      </c>
      <c r="Z49" s="18">
        <v>11027.6</v>
      </c>
      <c r="AA49" s="18">
        <v>0</v>
      </c>
      <c r="AB49" s="18">
        <v>0</v>
      </c>
      <c r="AC49" s="18">
        <v>614.6</v>
      </c>
      <c r="AD49" s="18">
        <v>8054.3</v>
      </c>
      <c r="AE49" s="18">
        <v>0</v>
      </c>
      <c r="AF49" s="18">
        <v>27120</v>
      </c>
      <c r="AG49" s="18">
        <v>3100</v>
      </c>
      <c r="AH49" s="18">
        <v>6645.4</v>
      </c>
      <c r="AI49" s="18">
        <v>0</v>
      </c>
      <c r="AJ49" s="18">
        <v>0</v>
      </c>
      <c r="AK49" s="18">
        <v>10283722</v>
      </c>
      <c r="AL49" s="18">
        <v>0</v>
      </c>
      <c r="AM49" s="18">
        <v>1349876</v>
      </c>
      <c r="AN49" s="18">
        <v>0</v>
      </c>
      <c r="AO49" s="18">
        <v>0</v>
      </c>
      <c r="AP49" s="18">
        <v>0</v>
      </c>
      <c r="AQ49" s="18">
        <v>0</v>
      </c>
      <c r="AR49" s="18">
        <v>0</v>
      </c>
      <c r="AS49" s="25">
        <v>34193761</v>
      </c>
      <c r="AT49" s="18">
        <v>0</v>
      </c>
      <c r="AU49" s="18">
        <v>50755714</v>
      </c>
      <c r="AV49" s="18">
        <v>5696716</v>
      </c>
      <c r="AW49" s="18">
        <v>36410912</v>
      </c>
      <c r="AX49" s="18">
        <v>31190341</v>
      </c>
      <c r="AY49" s="18">
        <v>0</v>
      </c>
      <c r="AZ49" s="18">
        <v>0</v>
      </c>
      <c r="BA49" s="18">
        <v>323034</v>
      </c>
      <c r="BB49" s="18">
        <v>5275498</v>
      </c>
      <c r="BC49" s="18">
        <v>0</v>
      </c>
      <c r="BD49" s="18">
        <v>72463008</v>
      </c>
      <c r="BE49" s="18">
        <v>12101879</v>
      </c>
      <c r="BF49" s="18">
        <v>19025545</v>
      </c>
      <c r="BG49" s="18">
        <v>279070005</v>
      </c>
      <c r="BH49" s="18">
        <v>229317023</v>
      </c>
      <c r="BI49" s="18">
        <v>22392126.600000001</v>
      </c>
      <c r="BJ49" s="18">
        <v>22392126.600000001</v>
      </c>
      <c r="BK49" s="18">
        <v>427.9</v>
      </c>
      <c r="BL49" s="18">
        <v>43.8</v>
      </c>
      <c r="BM49" s="18">
        <v>915.9</v>
      </c>
      <c r="BN49" s="18">
        <v>17530.900000000001</v>
      </c>
      <c r="BO49" s="18">
        <v>2694392.3</v>
      </c>
      <c r="BP49" s="18">
        <v>116514.1</v>
      </c>
      <c r="BQ49" s="18">
        <v>10.4</v>
      </c>
      <c r="BR49" s="18">
        <v>22416834.600000001</v>
      </c>
      <c r="BS49" s="18">
        <v>22416834.600000001</v>
      </c>
      <c r="BT49" s="18">
        <v>6169352.7999999998</v>
      </c>
      <c r="BU49" s="18">
        <v>28586187.300000001</v>
      </c>
      <c r="BV49" s="18">
        <v>28586187.300000001</v>
      </c>
      <c r="BW49" s="18">
        <v>0</v>
      </c>
      <c r="BX49" s="18">
        <v>0</v>
      </c>
      <c r="BY49" s="18">
        <v>0</v>
      </c>
      <c r="BZ49" s="18">
        <v>97.65</v>
      </c>
      <c r="CA49" s="18">
        <v>97.75</v>
      </c>
      <c r="CB49" s="18">
        <v>1.87</v>
      </c>
      <c r="CC49" s="18">
        <v>0.19</v>
      </c>
      <c r="CD49" s="18">
        <v>3.99</v>
      </c>
      <c r="CE49" s="18">
        <v>76.45</v>
      </c>
      <c r="CF49" s="18">
        <v>11.75</v>
      </c>
      <c r="CG49" s="18">
        <v>26.9</v>
      </c>
      <c r="CH49" s="18">
        <v>508.09</v>
      </c>
      <c r="CI49" s="18">
        <v>0.05</v>
      </c>
      <c r="CJ49" s="18">
        <v>124.66</v>
      </c>
    </row>
    <row r="50" spans="1:88" x14ac:dyDescent="0.2">
      <c r="A50" s="18" t="s">
        <v>380</v>
      </c>
      <c r="B50" s="18" t="s">
        <v>381</v>
      </c>
      <c r="C50" s="18" t="s">
        <v>150</v>
      </c>
      <c r="D50" s="18">
        <v>2032</v>
      </c>
      <c r="E50" s="18">
        <v>347388470.30000001</v>
      </c>
      <c r="F50" s="18">
        <v>18283603.699999999</v>
      </c>
      <c r="G50" s="18">
        <v>1192965.5</v>
      </c>
      <c r="H50" s="18">
        <v>0</v>
      </c>
      <c r="I50" s="18">
        <v>23278548.399999999</v>
      </c>
      <c r="J50" s="18">
        <v>0</v>
      </c>
      <c r="K50" s="18">
        <v>0</v>
      </c>
      <c r="L50" s="18">
        <v>390143587.89999998</v>
      </c>
      <c r="M50" s="18">
        <v>0</v>
      </c>
      <c r="N50" s="18">
        <v>8185.9</v>
      </c>
      <c r="O50" s="18">
        <v>0</v>
      </c>
      <c r="P50" s="18">
        <v>607.6</v>
      </c>
      <c r="Q50" s="18">
        <v>0</v>
      </c>
      <c r="R50" s="18">
        <v>0</v>
      </c>
      <c r="S50" s="18">
        <v>0</v>
      </c>
      <c r="T50" s="18">
        <v>917.8</v>
      </c>
      <c r="U50" s="25">
        <v>22098.400000000001</v>
      </c>
      <c r="V50" s="18">
        <v>0</v>
      </c>
      <c r="W50" s="18">
        <v>19960.099999999999</v>
      </c>
      <c r="X50" s="18">
        <v>11993.3</v>
      </c>
      <c r="Y50" s="18">
        <v>5441.9</v>
      </c>
      <c r="Z50" s="18">
        <v>11132.5</v>
      </c>
      <c r="AA50" s="18">
        <v>0</v>
      </c>
      <c r="AB50" s="18">
        <v>0</v>
      </c>
      <c r="AC50" s="18">
        <v>614.6</v>
      </c>
      <c r="AD50" s="18">
        <v>10754.4</v>
      </c>
      <c r="AE50" s="18">
        <v>0</v>
      </c>
      <c r="AF50" s="18">
        <v>27120</v>
      </c>
      <c r="AG50" s="18">
        <v>3100</v>
      </c>
      <c r="AH50" s="18">
        <v>6239.9</v>
      </c>
      <c r="AI50" s="18">
        <v>0</v>
      </c>
      <c r="AJ50" s="18">
        <v>0</v>
      </c>
      <c r="AK50" s="18">
        <v>10380141</v>
      </c>
      <c r="AL50" s="18">
        <v>0</v>
      </c>
      <c r="AM50" s="18">
        <v>1293939</v>
      </c>
      <c r="AN50" s="18">
        <v>0</v>
      </c>
      <c r="AO50" s="18">
        <v>0</v>
      </c>
      <c r="AP50" s="18">
        <v>0</v>
      </c>
      <c r="AQ50" s="18">
        <v>0</v>
      </c>
      <c r="AR50" s="18">
        <v>0</v>
      </c>
      <c r="AS50" s="25">
        <v>37881687</v>
      </c>
      <c r="AT50" s="18">
        <v>0</v>
      </c>
      <c r="AU50" s="18">
        <v>55139395</v>
      </c>
      <c r="AV50" s="18">
        <v>6303669</v>
      </c>
      <c r="AW50" s="18">
        <v>38885487</v>
      </c>
      <c r="AX50" s="18">
        <v>31461154</v>
      </c>
      <c r="AY50" s="18">
        <v>0</v>
      </c>
      <c r="AZ50" s="18">
        <v>0</v>
      </c>
      <c r="BA50" s="18">
        <v>323034</v>
      </c>
      <c r="BB50" s="18">
        <v>8849951</v>
      </c>
      <c r="BC50" s="18">
        <v>0</v>
      </c>
      <c r="BD50" s="18">
        <v>71454211</v>
      </c>
      <c r="BE50" s="18">
        <v>12036515</v>
      </c>
      <c r="BF50" s="18">
        <v>18714338</v>
      </c>
      <c r="BG50" s="18">
        <v>292723523</v>
      </c>
      <c r="BH50" s="18">
        <v>235611744</v>
      </c>
      <c r="BI50" s="18">
        <v>24376960.600000001</v>
      </c>
      <c r="BJ50" s="18">
        <v>24376960.600000001</v>
      </c>
      <c r="BK50" s="18">
        <v>465.2</v>
      </c>
      <c r="BL50" s="18">
        <v>47.5</v>
      </c>
      <c r="BM50" s="18">
        <v>903.6</v>
      </c>
      <c r="BN50" s="18">
        <v>18942.7</v>
      </c>
      <c r="BO50" s="18">
        <v>2926801.9</v>
      </c>
      <c r="BP50" s="18">
        <v>126897.4</v>
      </c>
      <c r="BQ50" s="18">
        <v>11.3</v>
      </c>
      <c r="BR50" s="18">
        <v>24403794.399999999</v>
      </c>
      <c r="BS50" s="18">
        <v>24403794.399999999</v>
      </c>
      <c r="BT50" s="18">
        <v>6711416.4000000004</v>
      </c>
      <c r="BU50" s="18">
        <v>31115210.800000001</v>
      </c>
      <c r="BV50" s="18">
        <v>31115210.800000001</v>
      </c>
      <c r="BW50" s="18">
        <v>0</v>
      </c>
      <c r="BX50" s="18">
        <v>0</v>
      </c>
      <c r="BY50" s="18">
        <v>0</v>
      </c>
      <c r="BZ50" s="18">
        <v>103.46</v>
      </c>
      <c r="CA50" s="18">
        <v>103.58</v>
      </c>
      <c r="CB50" s="18">
        <v>1.97</v>
      </c>
      <c r="CC50" s="18">
        <v>0.2</v>
      </c>
      <c r="CD50" s="18">
        <v>3.84</v>
      </c>
      <c r="CE50" s="18">
        <v>80.400000000000006</v>
      </c>
      <c r="CF50" s="18">
        <v>12.42</v>
      </c>
      <c r="CG50" s="18">
        <v>28.49</v>
      </c>
      <c r="CH50" s="18">
        <v>538.59</v>
      </c>
      <c r="CI50" s="18">
        <v>0.05</v>
      </c>
      <c r="CJ50" s="18">
        <v>132.06</v>
      </c>
    </row>
    <row r="51" spans="1:88" x14ac:dyDescent="0.2">
      <c r="A51" s="18" t="s">
        <v>380</v>
      </c>
      <c r="B51" s="18" t="s">
        <v>381</v>
      </c>
      <c r="C51" s="18" t="s">
        <v>150</v>
      </c>
      <c r="D51" s="18">
        <v>2034</v>
      </c>
      <c r="E51" s="18">
        <v>372276150.69999999</v>
      </c>
      <c r="F51" s="18">
        <v>19593481.600000001</v>
      </c>
      <c r="G51" s="18">
        <v>1155992.8999999999</v>
      </c>
      <c r="H51" s="18">
        <v>0</v>
      </c>
      <c r="I51" s="18">
        <v>32493831.300000001</v>
      </c>
      <c r="J51" s="18">
        <v>0</v>
      </c>
      <c r="K51" s="18">
        <v>0</v>
      </c>
      <c r="L51" s="18">
        <v>425519456.5</v>
      </c>
      <c r="M51" s="18">
        <v>0</v>
      </c>
      <c r="N51" s="18">
        <v>8073.1</v>
      </c>
      <c r="O51" s="18">
        <v>0</v>
      </c>
      <c r="P51" s="18">
        <v>404</v>
      </c>
      <c r="Q51" s="18">
        <v>0</v>
      </c>
      <c r="R51" s="18">
        <v>0</v>
      </c>
      <c r="S51" s="18">
        <v>0</v>
      </c>
      <c r="T51" s="18">
        <v>917.8</v>
      </c>
      <c r="U51" s="25">
        <v>23504.2</v>
      </c>
      <c r="V51" s="18">
        <v>600</v>
      </c>
      <c r="W51" s="18">
        <v>19960.099999999999</v>
      </c>
      <c r="X51" s="18">
        <v>13524.4</v>
      </c>
      <c r="Y51" s="18">
        <v>5640.3</v>
      </c>
      <c r="Z51" s="18">
        <v>11481.4</v>
      </c>
      <c r="AA51" s="18">
        <v>0</v>
      </c>
      <c r="AB51" s="18">
        <v>0</v>
      </c>
      <c r="AC51" s="18">
        <v>614.6</v>
      </c>
      <c r="AD51" s="18">
        <v>13740.2</v>
      </c>
      <c r="AE51" s="18">
        <v>0</v>
      </c>
      <c r="AF51" s="18">
        <v>32834.1</v>
      </c>
      <c r="AG51" s="18">
        <v>3261</v>
      </c>
      <c r="AH51" s="18">
        <v>7169.4</v>
      </c>
      <c r="AI51" s="18">
        <v>0</v>
      </c>
      <c r="AJ51" s="18">
        <v>0</v>
      </c>
      <c r="AK51" s="18">
        <v>11280902</v>
      </c>
      <c r="AL51" s="18">
        <v>0</v>
      </c>
      <c r="AM51" s="18">
        <v>1201471</v>
      </c>
      <c r="AN51" s="18">
        <v>0</v>
      </c>
      <c r="AO51" s="18">
        <v>0</v>
      </c>
      <c r="AP51" s="18">
        <v>0</v>
      </c>
      <c r="AQ51" s="18">
        <v>0</v>
      </c>
      <c r="AR51" s="18">
        <v>0</v>
      </c>
      <c r="AS51" s="25">
        <v>40272535</v>
      </c>
      <c r="AT51" s="18">
        <v>4427508</v>
      </c>
      <c r="AU51" s="18">
        <v>47711288</v>
      </c>
      <c r="AV51" s="18">
        <v>7108417</v>
      </c>
      <c r="AW51" s="18">
        <v>40363318</v>
      </c>
      <c r="AX51" s="18">
        <v>32480223</v>
      </c>
      <c r="AY51" s="18">
        <v>0</v>
      </c>
      <c r="AZ51" s="18">
        <v>0</v>
      </c>
      <c r="BA51" s="18">
        <v>323034</v>
      </c>
      <c r="BB51" s="18">
        <v>15374111</v>
      </c>
      <c r="BC51" s="18">
        <v>0</v>
      </c>
      <c r="BD51" s="18">
        <v>88409653</v>
      </c>
      <c r="BE51" s="18">
        <v>12635930</v>
      </c>
      <c r="BF51" s="18">
        <v>22808793</v>
      </c>
      <c r="BG51" s="18">
        <v>324397185</v>
      </c>
      <c r="BH51" s="18">
        <v>257469637</v>
      </c>
      <c r="BI51" s="18">
        <v>22076039.300000001</v>
      </c>
      <c r="BJ51" s="18">
        <v>22076039.300000001</v>
      </c>
      <c r="BK51" s="18">
        <v>453</v>
      </c>
      <c r="BL51" s="18">
        <v>46.3</v>
      </c>
      <c r="BM51" s="18">
        <v>837.7</v>
      </c>
      <c r="BN51" s="18">
        <v>17275.599999999999</v>
      </c>
      <c r="BO51" s="18">
        <v>2847189.1</v>
      </c>
      <c r="BP51" s="18">
        <v>123502.39999999999</v>
      </c>
      <c r="BQ51" s="18">
        <v>11</v>
      </c>
      <c r="BR51" s="18">
        <v>22102179.199999999</v>
      </c>
      <c r="BS51" s="18">
        <v>22102179.199999999</v>
      </c>
      <c r="BT51" s="18">
        <v>6530551.4000000004</v>
      </c>
      <c r="BU51" s="18">
        <v>28632730.600000001</v>
      </c>
      <c r="BV51" s="18">
        <v>28632730.600000001</v>
      </c>
      <c r="BW51" s="18">
        <v>0</v>
      </c>
      <c r="BX51" s="18">
        <v>1651460.7</v>
      </c>
      <c r="BY51" s="18">
        <v>0</v>
      </c>
      <c r="BZ51" s="18">
        <v>85.74</v>
      </c>
      <c r="CA51" s="18">
        <v>85.84</v>
      </c>
      <c r="CB51" s="18">
        <v>1.76</v>
      </c>
      <c r="CC51" s="18">
        <v>0.18</v>
      </c>
      <c r="CD51" s="18">
        <v>3.25</v>
      </c>
      <c r="CE51" s="18">
        <v>67.099999999999994</v>
      </c>
      <c r="CF51" s="18">
        <v>11.06</v>
      </c>
      <c r="CG51" s="18">
        <v>25.36</v>
      </c>
      <c r="CH51" s="18">
        <v>479.68</v>
      </c>
      <c r="CI51" s="18">
        <v>0.04</v>
      </c>
      <c r="CJ51" s="18">
        <v>111.21</v>
      </c>
    </row>
    <row r="52" spans="1:88" x14ac:dyDescent="0.2">
      <c r="A52" s="18" t="s">
        <v>380</v>
      </c>
      <c r="B52" s="18" t="s">
        <v>381</v>
      </c>
      <c r="C52" s="18" t="s">
        <v>150</v>
      </c>
      <c r="D52" s="18">
        <v>2036</v>
      </c>
      <c r="E52" s="18">
        <v>395324974.5</v>
      </c>
      <c r="F52" s="18">
        <v>20806577.600000001</v>
      </c>
      <c r="G52" s="18">
        <v>1146752.3999999999</v>
      </c>
      <c r="H52" s="18">
        <v>0</v>
      </c>
      <c r="I52" s="18">
        <v>36696264.5</v>
      </c>
      <c r="J52" s="18">
        <v>0</v>
      </c>
      <c r="K52" s="18">
        <v>0</v>
      </c>
      <c r="L52" s="18">
        <v>453974569.10000002</v>
      </c>
      <c r="M52" s="18">
        <v>0</v>
      </c>
      <c r="N52" s="18">
        <v>9686.6</v>
      </c>
      <c r="O52" s="18">
        <v>0</v>
      </c>
      <c r="P52" s="18">
        <v>357</v>
      </c>
      <c r="Q52" s="18">
        <v>0</v>
      </c>
      <c r="R52" s="18">
        <v>0</v>
      </c>
      <c r="S52" s="18">
        <v>0</v>
      </c>
      <c r="T52" s="18">
        <v>917.8</v>
      </c>
      <c r="U52" s="25">
        <v>24249</v>
      </c>
      <c r="V52" s="18">
        <v>4048.8</v>
      </c>
      <c r="W52" s="18">
        <v>19960.099999999999</v>
      </c>
      <c r="X52" s="18">
        <v>13417.4</v>
      </c>
      <c r="Y52" s="18">
        <v>5806.5</v>
      </c>
      <c r="Z52" s="18">
        <v>11670.4</v>
      </c>
      <c r="AA52" s="18">
        <v>0</v>
      </c>
      <c r="AB52" s="18">
        <v>0</v>
      </c>
      <c r="AC52" s="18">
        <v>613.20000000000005</v>
      </c>
      <c r="AD52" s="18">
        <v>13773.9</v>
      </c>
      <c r="AE52" s="18">
        <v>0</v>
      </c>
      <c r="AF52" s="18">
        <v>32966.199999999997</v>
      </c>
      <c r="AG52" s="18">
        <v>4707</v>
      </c>
      <c r="AH52" s="18">
        <v>7094.1</v>
      </c>
      <c r="AI52" s="18">
        <v>0</v>
      </c>
      <c r="AJ52" s="18">
        <v>0</v>
      </c>
      <c r="AK52" s="18">
        <v>12488507</v>
      </c>
      <c r="AL52" s="18">
        <v>0</v>
      </c>
      <c r="AM52" s="18">
        <v>1132907</v>
      </c>
      <c r="AN52" s="18">
        <v>0</v>
      </c>
      <c r="AO52" s="18">
        <v>0</v>
      </c>
      <c r="AP52" s="18">
        <v>0</v>
      </c>
      <c r="AQ52" s="18">
        <v>0</v>
      </c>
      <c r="AR52" s="18">
        <v>0</v>
      </c>
      <c r="AS52" s="25">
        <v>41537923</v>
      </c>
      <c r="AT52" s="18">
        <v>29895060</v>
      </c>
      <c r="AU52" s="18">
        <v>37595593</v>
      </c>
      <c r="AV52" s="18">
        <v>7052178</v>
      </c>
      <c r="AW52" s="18">
        <v>41600606</v>
      </c>
      <c r="AX52" s="18">
        <v>33007241</v>
      </c>
      <c r="AY52" s="18">
        <v>0</v>
      </c>
      <c r="AZ52" s="18">
        <v>0</v>
      </c>
      <c r="BA52" s="18">
        <v>322298</v>
      </c>
      <c r="BB52" s="18">
        <v>17599387</v>
      </c>
      <c r="BC52" s="18">
        <v>0</v>
      </c>
      <c r="BD52" s="18">
        <v>87523525</v>
      </c>
      <c r="BE52" s="18">
        <v>18568394</v>
      </c>
      <c r="BF52" s="18">
        <v>22770635</v>
      </c>
      <c r="BG52" s="18">
        <v>351094252</v>
      </c>
      <c r="BH52" s="18">
        <v>279468435</v>
      </c>
      <c r="BI52" s="18">
        <v>18685057.100000001</v>
      </c>
      <c r="BJ52" s="18">
        <v>18685057.100000001</v>
      </c>
      <c r="BK52" s="18">
        <v>567.4</v>
      </c>
      <c r="BL52" s="18">
        <v>57.7</v>
      </c>
      <c r="BM52" s="18">
        <v>770.1</v>
      </c>
      <c r="BN52" s="18">
        <v>14742</v>
      </c>
      <c r="BO52" s="18">
        <v>3561970.6</v>
      </c>
      <c r="BP52" s="18">
        <v>155245.5</v>
      </c>
      <c r="BQ52" s="18">
        <v>13.6</v>
      </c>
      <c r="BR52" s="18">
        <v>18717728</v>
      </c>
      <c r="BS52" s="18">
        <v>18717728</v>
      </c>
      <c r="BT52" s="18">
        <v>8191996.5</v>
      </c>
      <c r="BU52" s="18">
        <v>26909724.5</v>
      </c>
      <c r="BV52" s="18">
        <v>26909724.5</v>
      </c>
      <c r="BW52" s="18">
        <v>0</v>
      </c>
      <c r="BX52" s="18">
        <v>11112656</v>
      </c>
      <c r="BY52" s="18">
        <v>0</v>
      </c>
      <c r="BZ52" s="18">
        <v>66.86</v>
      </c>
      <c r="CA52" s="18">
        <v>66.98</v>
      </c>
      <c r="CB52" s="18">
        <v>2.0299999999999998</v>
      </c>
      <c r="CC52" s="18">
        <v>0.21</v>
      </c>
      <c r="CD52" s="18">
        <v>2.76</v>
      </c>
      <c r="CE52" s="18">
        <v>52.75</v>
      </c>
      <c r="CF52" s="18">
        <v>12.75</v>
      </c>
      <c r="CG52" s="18">
        <v>29.31</v>
      </c>
      <c r="CH52" s="18">
        <v>555.5</v>
      </c>
      <c r="CI52" s="18">
        <v>0.05</v>
      </c>
      <c r="CJ52" s="18">
        <v>96.29</v>
      </c>
    </row>
    <row r="53" spans="1:88" x14ac:dyDescent="0.2">
      <c r="A53" s="18" t="s">
        <v>380</v>
      </c>
      <c r="B53" s="18" t="s">
        <v>381</v>
      </c>
      <c r="C53" s="18" t="s">
        <v>150</v>
      </c>
      <c r="D53" s="18">
        <v>2038</v>
      </c>
      <c r="E53" s="18">
        <v>416532501.19999999</v>
      </c>
      <c r="F53" s="18">
        <v>21922763.199999999</v>
      </c>
      <c r="G53" s="18">
        <v>1158370.7</v>
      </c>
      <c r="H53" s="18">
        <v>0</v>
      </c>
      <c r="I53" s="18">
        <v>38838811.700000003</v>
      </c>
      <c r="J53" s="18">
        <v>0</v>
      </c>
      <c r="K53" s="18">
        <v>0</v>
      </c>
      <c r="L53" s="18">
        <v>478452446.89999998</v>
      </c>
      <c r="M53" s="18">
        <v>0</v>
      </c>
      <c r="N53" s="18">
        <v>12505.4</v>
      </c>
      <c r="O53" s="18">
        <v>0</v>
      </c>
      <c r="P53" s="18">
        <v>357</v>
      </c>
      <c r="Q53" s="18">
        <v>0</v>
      </c>
      <c r="R53" s="18">
        <v>0</v>
      </c>
      <c r="S53" s="18">
        <v>0</v>
      </c>
      <c r="T53" s="18">
        <v>917.8</v>
      </c>
      <c r="U53" s="25">
        <v>24936.799999999999</v>
      </c>
      <c r="V53" s="18">
        <v>6286.7</v>
      </c>
      <c r="W53" s="18">
        <v>19960.099999999999</v>
      </c>
      <c r="X53" s="18">
        <v>16277.5</v>
      </c>
      <c r="Y53" s="18">
        <v>5972.6</v>
      </c>
      <c r="Z53" s="18">
        <v>11860.1</v>
      </c>
      <c r="AA53" s="18">
        <v>0</v>
      </c>
      <c r="AB53" s="18">
        <v>0</v>
      </c>
      <c r="AC53" s="18">
        <v>169.2</v>
      </c>
      <c r="AD53" s="18">
        <v>13773.9</v>
      </c>
      <c r="AE53" s="18">
        <v>0</v>
      </c>
      <c r="AF53" s="18">
        <v>33283.300000000003</v>
      </c>
      <c r="AG53" s="18">
        <v>4707</v>
      </c>
      <c r="AH53" s="18">
        <v>7256.6</v>
      </c>
      <c r="AI53" s="18">
        <v>0</v>
      </c>
      <c r="AJ53" s="18">
        <v>0</v>
      </c>
      <c r="AK53" s="18">
        <v>15486253</v>
      </c>
      <c r="AL53" s="18">
        <v>0</v>
      </c>
      <c r="AM53" s="18">
        <v>1132662</v>
      </c>
      <c r="AN53" s="18">
        <v>0</v>
      </c>
      <c r="AO53" s="18">
        <v>0</v>
      </c>
      <c r="AP53" s="18">
        <v>0</v>
      </c>
      <c r="AQ53" s="18">
        <v>0</v>
      </c>
      <c r="AR53" s="18">
        <v>0</v>
      </c>
      <c r="AS53" s="25">
        <v>42707004</v>
      </c>
      <c r="AT53" s="18">
        <v>46695052</v>
      </c>
      <c r="AU53" s="18">
        <v>36306869</v>
      </c>
      <c r="AV53" s="18">
        <v>8555471</v>
      </c>
      <c r="AW53" s="18">
        <v>42835392</v>
      </c>
      <c r="AX53" s="18">
        <v>33538244</v>
      </c>
      <c r="AY53" s="18">
        <v>0</v>
      </c>
      <c r="AZ53" s="18">
        <v>0</v>
      </c>
      <c r="BA53" s="18">
        <v>88932</v>
      </c>
      <c r="BB53" s="18">
        <v>16491948</v>
      </c>
      <c r="BC53" s="18">
        <v>0</v>
      </c>
      <c r="BD53" s="18">
        <v>87327028</v>
      </c>
      <c r="BE53" s="18">
        <v>18468250</v>
      </c>
      <c r="BF53" s="18">
        <v>23772224</v>
      </c>
      <c r="BG53" s="18">
        <v>373405328</v>
      </c>
      <c r="BH53" s="18">
        <v>298720123</v>
      </c>
      <c r="BI53" s="18">
        <v>19175736.399999999</v>
      </c>
      <c r="BJ53" s="18">
        <v>19175736.399999999</v>
      </c>
      <c r="BK53" s="18">
        <v>689.8</v>
      </c>
      <c r="BL53" s="18">
        <v>69.2</v>
      </c>
      <c r="BM53" s="18">
        <v>695.2</v>
      </c>
      <c r="BN53" s="18">
        <v>14040.4</v>
      </c>
      <c r="BO53" s="18">
        <v>4350937.2</v>
      </c>
      <c r="BP53" s="18">
        <v>190864.9</v>
      </c>
      <c r="BQ53" s="18">
        <v>16.2</v>
      </c>
      <c r="BR53" s="18">
        <v>19215195.699999999</v>
      </c>
      <c r="BS53" s="18">
        <v>19215195.699999999</v>
      </c>
      <c r="BT53" s="18">
        <v>10043128</v>
      </c>
      <c r="BU53" s="18">
        <v>29258323.699999999</v>
      </c>
      <c r="BV53" s="18">
        <v>29258323.699999999</v>
      </c>
      <c r="BW53" s="18">
        <v>0</v>
      </c>
      <c r="BX53" s="18">
        <v>17353922.100000001</v>
      </c>
      <c r="BY53" s="18">
        <v>0</v>
      </c>
      <c r="BZ53" s="18">
        <v>64.19</v>
      </c>
      <c r="CA53" s="18">
        <v>64.33</v>
      </c>
      <c r="CB53" s="18">
        <v>2.31</v>
      </c>
      <c r="CC53" s="18">
        <v>0.23</v>
      </c>
      <c r="CD53" s="18">
        <v>2.33</v>
      </c>
      <c r="CE53" s="18">
        <v>47</v>
      </c>
      <c r="CF53" s="18">
        <v>14.57</v>
      </c>
      <c r="CG53" s="18">
        <v>33.619999999999997</v>
      </c>
      <c r="CH53" s="18">
        <v>638.94000000000005</v>
      </c>
      <c r="CI53" s="18">
        <v>0.05</v>
      </c>
      <c r="CJ53" s="18">
        <v>97.95</v>
      </c>
    </row>
    <row r="54" spans="1:88" x14ac:dyDescent="0.2">
      <c r="A54" s="18" t="s">
        <v>380</v>
      </c>
      <c r="B54" s="18" t="s">
        <v>381</v>
      </c>
      <c r="C54" s="18" t="s">
        <v>150</v>
      </c>
      <c r="D54" s="18">
        <v>2040</v>
      </c>
      <c r="E54" s="18">
        <v>437739410.19999999</v>
      </c>
      <c r="F54" s="18">
        <v>23038916.300000001</v>
      </c>
      <c r="G54" s="18">
        <v>1340235.8999999999</v>
      </c>
      <c r="H54" s="18">
        <v>0</v>
      </c>
      <c r="I54" s="18">
        <v>48202670.299999997</v>
      </c>
      <c r="J54" s="18">
        <v>0</v>
      </c>
      <c r="K54" s="18">
        <v>0</v>
      </c>
      <c r="L54" s="18">
        <v>510321232.69999999</v>
      </c>
      <c r="M54" s="18">
        <v>0</v>
      </c>
      <c r="N54" s="18">
        <v>20786.5</v>
      </c>
      <c r="O54" s="18">
        <v>0</v>
      </c>
      <c r="P54" s="18">
        <v>357</v>
      </c>
      <c r="Q54" s="18">
        <v>0</v>
      </c>
      <c r="R54" s="18">
        <v>0</v>
      </c>
      <c r="S54" s="18">
        <v>0</v>
      </c>
      <c r="T54" s="18">
        <v>917.8</v>
      </c>
      <c r="U54" s="25">
        <v>25575.3</v>
      </c>
      <c r="V54" s="18">
        <v>6286.7</v>
      </c>
      <c r="W54" s="18">
        <v>19960.099999999999</v>
      </c>
      <c r="X54" s="18">
        <v>16703.400000000001</v>
      </c>
      <c r="Y54" s="18">
        <v>6515.7</v>
      </c>
      <c r="Z54" s="18">
        <v>12049.8</v>
      </c>
      <c r="AA54" s="18">
        <v>0</v>
      </c>
      <c r="AB54" s="18">
        <v>0</v>
      </c>
      <c r="AC54" s="18">
        <v>169.2</v>
      </c>
      <c r="AD54" s="18">
        <v>13773.9</v>
      </c>
      <c r="AE54" s="18">
        <v>0</v>
      </c>
      <c r="AF54" s="18">
        <v>37943</v>
      </c>
      <c r="AG54" s="18">
        <v>4707</v>
      </c>
      <c r="AH54" s="18">
        <v>7259.7</v>
      </c>
      <c r="AI54" s="18">
        <v>0</v>
      </c>
      <c r="AJ54" s="18">
        <v>0</v>
      </c>
      <c r="AK54" s="18">
        <v>25299124</v>
      </c>
      <c r="AL54" s="18">
        <v>0</v>
      </c>
      <c r="AM54" s="18">
        <v>1133183</v>
      </c>
      <c r="AN54" s="18">
        <v>0</v>
      </c>
      <c r="AO54" s="18">
        <v>0</v>
      </c>
      <c r="AP54" s="18">
        <v>0</v>
      </c>
      <c r="AQ54" s="18">
        <v>0</v>
      </c>
      <c r="AR54" s="18">
        <v>0</v>
      </c>
      <c r="AS54" s="25">
        <v>43793618</v>
      </c>
      <c r="AT54" s="18">
        <v>46608923</v>
      </c>
      <c r="AU54" s="18">
        <v>29137991</v>
      </c>
      <c r="AV54" s="18">
        <v>8779324</v>
      </c>
      <c r="AW54" s="18">
        <v>46879616</v>
      </c>
      <c r="AX54" s="18">
        <v>34067139</v>
      </c>
      <c r="AY54" s="18">
        <v>0</v>
      </c>
      <c r="AZ54" s="18">
        <v>0</v>
      </c>
      <c r="BA54" s="18">
        <v>88932</v>
      </c>
      <c r="BB54" s="18">
        <v>14747327</v>
      </c>
      <c r="BC54" s="18">
        <v>0</v>
      </c>
      <c r="BD54" s="18">
        <v>101206208</v>
      </c>
      <c r="BE54" s="18">
        <v>18368220</v>
      </c>
      <c r="BF54" s="18">
        <v>24587678</v>
      </c>
      <c r="BG54" s="18">
        <v>394697283</v>
      </c>
      <c r="BH54" s="18">
        <v>310857214</v>
      </c>
      <c r="BI54" s="18">
        <v>16599643.6</v>
      </c>
      <c r="BJ54" s="18">
        <v>16599643.6</v>
      </c>
      <c r="BK54" s="18">
        <v>640.70000000000005</v>
      </c>
      <c r="BL54" s="18">
        <v>64.3</v>
      </c>
      <c r="BM54" s="18">
        <v>674.3</v>
      </c>
      <c r="BN54" s="18">
        <v>12180.8</v>
      </c>
      <c r="BO54" s="18">
        <v>4043100.2</v>
      </c>
      <c r="BP54" s="18">
        <v>177235.1</v>
      </c>
      <c r="BQ54" s="18">
        <v>15</v>
      </c>
      <c r="BR54" s="18">
        <v>16636297.6</v>
      </c>
      <c r="BS54" s="18">
        <v>16636297.6</v>
      </c>
      <c r="BT54" s="18">
        <v>9328812.6999999993</v>
      </c>
      <c r="BU54" s="18">
        <v>25965110.300000001</v>
      </c>
      <c r="BV54" s="18">
        <v>25965110.300000001</v>
      </c>
      <c r="BW54" s="18">
        <v>0</v>
      </c>
      <c r="BX54" s="18">
        <v>17321924.899999999</v>
      </c>
      <c r="BY54" s="18">
        <v>0</v>
      </c>
      <c r="BZ54" s="18">
        <v>53.4</v>
      </c>
      <c r="CA54" s="18">
        <v>53.52</v>
      </c>
      <c r="CB54" s="18">
        <v>2.06</v>
      </c>
      <c r="CC54" s="18">
        <v>0.21</v>
      </c>
      <c r="CD54" s="18">
        <v>2.17</v>
      </c>
      <c r="CE54" s="18">
        <v>39.18</v>
      </c>
      <c r="CF54" s="18">
        <v>13.01</v>
      </c>
      <c r="CG54" s="18">
        <v>30.01</v>
      </c>
      <c r="CH54" s="18">
        <v>570.15</v>
      </c>
      <c r="CI54" s="18">
        <v>0.05</v>
      </c>
      <c r="CJ54" s="18">
        <v>83.53</v>
      </c>
    </row>
    <row r="55" spans="1:88" x14ac:dyDescent="0.2">
      <c r="A55" s="18" t="s">
        <v>380</v>
      </c>
      <c r="B55" s="18" t="s">
        <v>381</v>
      </c>
      <c r="C55" s="18" t="s">
        <v>150</v>
      </c>
      <c r="D55" s="18">
        <v>2042</v>
      </c>
      <c r="E55" s="18">
        <v>460588747.80000001</v>
      </c>
      <c r="F55" s="18">
        <v>24241513</v>
      </c>
      <c r="G55" s="18">
        <v>1765970.2</v>
      </c>
      <c r="H55" s="18">
        <v>0</v>
      </c>
      <c r="I55" s="18">
        <v>64153593.200000003</v>
      </c>
      <c r="J55" s="18">
        <v>0</v>
      </c>
      <c r="K55" s="18">
        <v>0</v>
      </c>
      <c r="L55" s="18">
        <v>550749824.20000005</v>
      </c>
      <c r="M55" s="18">
        <v>0</v>
      </c>
      <c r="N55" s="18">
        <v>25902.9</v>
      </c>
      <c r="O55" s="18">
        <v>232.3</v>
      </c>
      <c r="P55" s="18">
        <v>357</v>
      </c>
      <c r="Q55" s="18">
        <v>0</v>
      </c>
      <c r="R55" s="18">
        <v>0</v>
      </c>
      <c r="S55" s="18">
        <v>0</v>
      </c>
      <c r="T55" s="18">
        <v>917.8</v>
      </c>
      <c r="U55" s="25">
        <v>26204.799999999999</v>
      </c>
      <c r="V55" s="18">
        <v>6286.7</v>
      </c>
      <c r="W55" s="18">
        <v>19712.599999999999</v>
      </c>
      <c r="X55" s="18">
        <v>16638.599999999999</v>
      </c>
      <c r="Y55" s="18">
        <v>6742.1</v>
      </c>
      <c r="Z55" s="18">
        <v>12291</v>
      </c>
      <c r="AA55" s="18">
        <v>0</v>
      </c>
      <c r="AB55" s="18">
        <v>0</v>
      </c>
      <c r="AC55" s="18">
        <v>169.2</v>
      </c>
      <c r="AD55" s="18">
        <v>14191.9</v>
      </c>
      <c r="AE55" s="18">
        <v>0</v>
      </c>
      <c r="AF55" s="18">
        <v>45189.3</v>
      </c>
      <c r="AG55" s="18">
        <v>4707</v>
      </c>
      <c r="AH55" s="18">
        <v>6207.6</v>
      </c>
      <c r="AI55" s="18">
        <v>0</v>
      </c>
      <c r="AJ55" s="18">
        <v>0</v>
      </c>
      <c r="AK55" s="18">
        <v>34486661</v>
      </c>
      <c r="AL55" s="18">
        <v>608442</v>
      </c>
      <c r="AM55" s="18">
        <v>1366844</v>
      </c>
      <c r="AN55" s="18">
        <v>0</v>
      </c>
      <c r="AO55" s="18">
        <v>0</v>
      </c>
      <c r="AP55" s="18">
        <v>0</v>
      </c>
      <c r="AQ55" s="18">
        <v>0</v>
      </c>
      <c r="AR55" s="18">
        <v>0</v>
      </c>
      <c r="AS55" s="25">
        <v>44866490</v>
      </c>
      <c r="AT55" s="18">
        <v>47075605</v>
      </c>
      <c r="AU55" s="18">
        <v>20403972</v>
      </c>
      <c r="AV55" s="18">
        <v>8745272</v>
      </c>
      <c r="AW55" s="18">
        <v>48543077</v>
      </c>
      <c r="AX55" s="18">
        <v>34749194</v>
      </c>
      <c r="AY55" s="18">
        <v>0</v>
      </c>
      <c r="AZ55" s="18">
        <v>0</v>
      </c>
      <c r="BA55" s="18">
        <v>88932</v>
      </c>
      <c r="BB55" s="18">
        <v>18287983</v>
      </c>
      <c r="BC55" s="18">
        <v>0</v>
      </c>
      <c r="BD55" s="18">
        <v>122571152</v>
      </c>
      <c r="BE55" s="18">
        <v>18269952</v>
      </c>
      <c r="BF55" s="18">
        <v>21080705</v>
      </c>
      <c r="BG55" s="18">
        <v>421144282</v>
      </c>
      <c r="BH55" s="18">
        <v>322894706</v>
      </c>
      <c r="BI55" s="18">
        <v>13312629.300000001</v>
      </c>
      <c r="BJ55" s="18">
        <v>13312629.300000001</v>
      </c>
      <c r="BK55" s="18">
        <v>582</v>
      </c>
      <c r="BL55" s="18">
        <v>58.5</v>
      </c>
      <c r="BM55" s="18">
        <v>759.3</v>
      </c>
      <c r="BN55" s="18">
        <v>9805.9</v>
      </c>
      <c r="BO55" s="18">
        <v>3683129.5</v>
      </c>
      <c r="BP55" s="18">
        <v>160970.79999999999</v>
      </c>
      <c r="BQ55" s="18">
        <v>13.7</v>
      </c>
      <c r="BR55" s="18">
        <v>13345933.699999999</v>
      </c>
      <c r="BS55" s="18">
        <v>13345933.699999999</v>
      </c>
      <c r="BT55" s="18">
        <v>8483805</v>
      </c>
      <c r="BU55" s="18">
        <v>21829738.800000001</v>
      </c>
      <c r="BV55" s="18">
        <v>21829738.800000001</v>
      </c>
      <c r="BW55" s="18">
        <v>0</v>
      </c>
      <c r="BX55" s="18">
        <v>17495324.800000001</v>
      </c>
      <c r="BY55" s="18">
        <v>0</v>
      </c>
      <c r="BZ55" s="18">
        <v>41.23</v>
      </c>
      <c r="CA55" s="18">
        <v>41.33</v>
      </c>
      <c r="CB55" s="18">
        <v>1.8</v>
      </c>
      <c r="CC55" s="18">
        <v>0.18</v>
      </c>
      <c r="CD55" s="18">
        <v>2.35</v>
      </c>
      <c r="CE55" s="18">
        <v>30.37</v>
      </c>
      <c r="CF55" s="18">
        <v>11.41</v>
      </c>
      <c r="CG55" s="18">
        <v>26.27</v>
      </c>
      <c r="CH55" s="18">
        <v>498.52</v>
      </c>
      <c r="CI55" s="18">
        <v>0.04</v>
      </c>
      <c r="CJ55" s="18">
        <v>67.61</v>
      </c>
    </row>
    <row r="56" spans="1:88" x14ac:dyDescent="0.2">
      <c r="A56" s="18" t="s">
        <v>380</v>
      </c>
      <c r="B56" s="18" t="s">
        <v>381</v>
      </c>
      <c r="C56" s="18" t="s">
        <v>150</v>
      </c>
      <c r="D56" s="18">
        <v>2044</v>
      </c>
      <c r="E56" s="18">
        <v>483437909.30000001</v>
      </c>
      <c r="F56" s="18">
        <v>25444100.5</v>
      </c>
      <c r="G56" s="18">
        <v>2286831.2999999998</v>
      </c>
      <c r="H56" s="18">
        <v>0</v>
      </c>
      <c r="I56" s="18">
        <v>72040915.299999997</v>
      </c>
      <c r="J56" s="18">
        <v>0</v>
      </c>
      <c r="K56" s="18">
        <v>0</v>
      </c>
      <c r="L56" s="18">
        <v>583209756.39999998</v>
      </c>
      <c r="M56" s="18">
        <v>0</v>
      </c>
      <c r="N56" s="18">
        <v>26536.3</v>
      </c>
      <c r="O56" s="18">
        <v>608.1</v>
      </c>
      <c r="P56" s="18">
        <v>357</v>
      </c>
      <c r="Q56" s="18">
        <v>0</v>
      </c>
      <c r="R56" s="18">
        <v>0</v>
      </c>
      <c r="S56" s="18">
        <v>0</v>
      </c>
      <c r="T56" s="18">
        <v>917.8</v>
      </c>
      <c r="U56" s="25">
        <v>26776.5</v>
      </c>
      <c r="V56" s="18">
        <v>6286.7</v>
      </c>
      <c r="W56" s="18">
        <v>19355.2</v>
      </c>
      <c r="X56" s="18">
        <v>18265.8</v>
      </c>
      <c r="Y56" s="18">
        <v>6913.2</v>
      </c>
      <c r="Z56" s="18">
        <v>12493.2</v>
      </c>
      <c r="AA56" s="18">
        <v>0</v>
      </c>
      <c r="AB56" s="18">
        <v>0</v>
      </c>
      <c r="AC56" s="18">
        <v>169.2</v>
      </c>
      <c r="AD56" s="18">
        <v>15040.9</v>
      </c>
      <c r="AE56" s="18">
        <v>0</v>
      </c>
      <c r="AF56" s="18">
        <v>46716.800000000003</v>
      </c>
      <c r="AG56" s="18">
        <v>4707</v>
      </c>
      <c r="AH56" s="18">
        <v>9324.7999999999993</v>
      </c>
      <c r="AI56" s="18">
        <v>0</v>
      </c>
      <c r="AJ56" s="18">
        <v>0</v>
      </c>
      <c r="AK56" s="18">
        <v>37525168</v>
      </c>
      <c r="AL56" s="18">
        <v>1639250</v>
      </c>
      <c r="AM56" s="18">
        <v>1275226</v>
      </c>
      <c r="AN56" s="18">
        <v>0</v>
      </c>
      <c r="AO56" s="18">
        <v>0</v>
      </c>
      <c r="AP56" s="18">
        <v>0</v>
      </c>
      <c r="AQ56" s="18">
        <v>0</v>
      </c>
      <c r="AR56" s="18">
        <v>0</v>
      </c>
      <c r="AS56" s="25">
        <v>45841325</v>
      </c>
      <c r="AT56" s="18">
        <v>47086699</v>
      </c>
      <c r="AU56" s="18">
        <v>10713454</v>
      </c>
      <c r="AV56" s="18">
        <v>9600500</v>
      </c>
      <c r="AW56" s="18">
        <v>49823105</v>
      </c>
      <c r="AX56" s="18">
        <v>35317394</v>
      </c>
      <c r="AY56" s="18">
        <v>0</v>
      </c>
      <c r="AZ56" s="18">
        <v>0</v>
      </c>
      <c r="BA56" s="18">
        <v>88932</v>
      </c>
      <c r="BB56" s="18">
        <v>20767304</v>
      </c>
      <c r="BC56" s="18">
        <v>0</v>
      </c>
      <c r="BD56" s="18">
        <v>127439925</v>
      </c>
      <c r="BE56" s="18">
        <v>18171685</v>
      </c>
      <c r="BF56" s="18">
        <v>35908583</v>
      </c>
      <c r="BG56" s="18">
        <v>441198548</v>
      </c>
      <c r="BH56" s="18">
        <v>335425501</v>
      </c>
      <c r="BI56" s="18">
        <v>10093655.800000001</v>
      </c>
      <c r="BJ56" s="18">
        <v>10093655.800000001</v>
      </c>
      <c r="BK56" s="18">
        <v>521.5</v>
      </c>
      <c r="BL56" s="18">
        <v>52.4</v>
      </c>
      <c r="BM56" s="18">
        <v>697.7</v>
      </c>
      <c r="BN56" s="18">
        <v>7482.3</v>
      </c>
      <c r="BO56" s="18">
        <v>3301336.9</v>
      </c>
      <c r="BP56" s="18">
        <v>144170</v>
      </c>
      <c r="BQ56" s="18">
        <v>12.3</v>
      </c>
      <c r="BR56" s="18">
        <v>10123502.800000001</v>
      </c>
      <c r="BS56" s="18">
        <v>10123502.800000001</v>
      </c>
      <c r="BT56" s="18">
        <v>7600965.2999999998</v>
      </c>
      <c r="BU56" s="18">
        <v>17724468.100000001</v>
      </c>
      <c r="BV56" s="18">
        <v>17724468.100000001</v>
      </c>
      <c r="BW56" s="18">
        <v>0</v>
      </c>
      <c r="BX56" s="18">
        <v>17499449.600000001</v>
      </c>
      <c r="BY56" s="18">
        <v>0</v>
      </c>
      <c r="BZ56" s="18">
        <v>30.09</v>
      </c>
      <c r="CA56" s="18">
        <v>30.18</v>
      </c>
      <c r="CB56" s="18">
        <v>1.55</v>
      </c>
      <c r="CC56" s="18">
        <v>0.16</v>
      </c>
      <c r="CD56" s="18">
        <v>2.08</v>
      </c>
      <c r="CE56" s="18">
        <v>22.31</v>
      </c>
      <c r="CF56" s="18">
        <v>9.84</v>
      </c>
      <c r="CG56" s="18">
        <v>22.66</v>
      </c>
      <c r="CH56" s="18">
        <v>429.81</v>
      </c>
      <c r="CI56" s="18">
        <v>0.04</v>
      </c>
      <c r="CJ56" s="18">
        <v>52.84</v>
      </c>
    </row>
    <row r="57" spans="1:88" x14ac:dyDescent="0.2">
      <c r="A57" s="18" t="s">
        <v>380</v>
      </c>
      <c r="B57" s="18" t="s">
        <v>381</v>
      </c>
      <c r="C57" s="18" t="s">
        <v>150</v>
      </c>
      <c r="D57" s="18">
        <v>2046</v>
      </c>
      <c r="E57" s="18">
        <v>504965573.69999999</v>
      </c>
      <c r="F57" s="18">
        <v>26577135.5</v>
      </c>
      <c r="G57" s="18">
        <v>2448749.2000000002</v>
      </c>
      <c r="H57" s="18">
        <v>0</v>
      </c>
      <c r="I57" s="18">
        <v>80414052.900000006</v>
      </c>
      <c r="J57" s="18">
        <v>0</v>
      </c>
      <c r="K57" s="18">
        <v>0</v>
      </c>
      <c r="L57" s="18">
        <v>614405511.29999995</v>
      </c>
      <c r="M57" s="18">
        <v>0</v>
      </c>
      <c r="N57" s="18">
        <v>28280.6</v>
      </c>
      <c r="O57" s="18">
        <v>3501.5</v>
      </c>
      <c r="P57" s="18">
        <v>357</v>
      </c>
      <c r="Q57" s="18">
        <v>218.9</v>
      </c>
      <c r="R57" s="18">
        <v>0</v>
      </c>
      <c r="S57" s="18">
        <v>0</v>
      </c>
      <c r="T57" s="18">
        <v>0</v>
      </c>
      <c r="U57" s="25">
        <v>27300.9</v>
      </c>
      <c r="V57" s="18">
        <v>6286.7</v>
      </c>
      <c r="W57" s="18">
        <v>19275.7</v>
      </c>
      <c r="X57" s="18">
        <v>17930.400000000001</v>
      </c>
      <c r="Y57" s="18">
        <v>7084.4</v>
      </c>
      <c r="Z57" s="18">
        <v>12695.4</v>
      </c>
      <c r="AA57" s="18">
        <v>0</v>
      </c>
      <c r="AB57" s="18">
        <v>0</v>
      </c>
      <c r="AC57" s="18">
        <v>166.4</v>
      </c>
      <c r="AD57" s="18">
        <v>15300.5</v>
      </c>
      <c r="AE57" s="18">
        <v>0</v>
      </c>
      <c r="AF57" s="18">
        <v>50866.9</v>
      </c>
      <c r="AG57" s="18">
        <v>4707</v>
      </c>
      <c r="AH57" s="18">
        <v>9898.7999999999993</v>
      </c>
      <c r="AI57" s="18">
        <v>0</v>
      </c>
      <c r="AJ57" s="18">
        <v>0</v>
      </c>
      <c r="AK57" s="18">
        <v>39155470</v>
      </c>
      <c r="AL57" s="18">
        <v>9134875</v>
      </c>
      <c r="AM57" s="18">
        <v>1158157</v>
      </c>
      <c r="AN57" s="18">
        <v>1612228</v>
      </c>
      <c r="AO57" s="18">
        <v>0</v>
      </c>
      <c r="AP57" s="18">
        <v>0</v>
      </c>
      <c r="AQ57" s="18">
        <v>0</v>
      </c>
      <c r="AR57" s="18">
        <v>0</v>
      </c>
      <c r="AS57" s="25">
        <v>46736484</v>
      </c>
      <c r="AT57" s="18">
        <v>46016621</v>
      </c>
      <c r="AU57" s="18">
        <v>10131297</v>
      </c>
      <c r="AV57" s="18">
        <v>9424214</v>
      </c>
      <c r="AW57" s="18">
        <v>51098553</v>
      </c>
      <c r="AX57" s="18">
        <v>35885701</v>
      </c>
      <c r="AY57" s="18">
        <v>0</v>
      </c>
      <c r="AZ57" s="18">
        <v>0</v>
      </c>
      <c r="BA57" s="18">
        <v>87460</v>
      </c>
      <c r="BB57" s="18">
        <v>18876499</v>
      </c>
      <c r="BC57" s="18">
        <v>0</v>
      </c>
      <c r="BD57" s="18">
        <v>140895844</v>
      </c>
      <c r="BE57" s="18">
        <v>18073484</v>
      </c>
      <c r="BF57" s="18">
        <v>38304005</v>
      </c>
      <c r="BG57" s="18">
        <v>466590891</v>
      </c>
      <c r="BH57" s="18">
        <v>352687563</v>
      </c>
      <c r="BI57" s="18">
        <v>9751950.0999999996</v>
      </c>
      <c r="BJ57" s="18">
        <v>8392842</v>
      </c>
      <c r="BK57" s="18">
        <v>507.5</v>
      </c>
      <c r="BL57" s="18">
        <v>51</v>
      </c>
      <c r="BM57" s="18">
        <v>624.9</v>
      </c>
      <c r="BN57" s="18">
        <v>7233.2</v>
      </c>
      <c r="BO57" s="18">
        <v>3264747.1</v>
      </c>
      <c r="BP57" s="18">
        <v>140360.29999999999</v>
      </c>
      <c r="BQ57" s="18">
        <v>12.2</v>
      </c>
      <c r="BR57" s="18">
        <v>9780997.5</v>
      </c>
      <c r="BS57" s="18">
        <v>8421889.3000000007</v>
      </c>
      <c r="BT57" s="18">
        <v>7450820.2000000002</v>
      </c>
      <c r="BU57" s="18">
        <v>17231817.600000001</v>
      </c>
      <c r="BV57" s="18">
        <v>15872709.4</v>
      </c>
      <c r="BW57" s="18">
        <v>0</v>
      </c>
      <c r="BX57" s="18">
        <v>17100310.300000001</v>
      </c>
      <c r="BY57" s="18">
        <v>1359108.2</v>
      </c>
      <c r="BZ57" s="18">
        <v>27.65</v>
      </c>
      <c r="CA57" s="18">
        <v>27.73</v>
      </c>
      <c r="CB57" s="18">
        <v>1.44</v>
      </c>
      <c r="CC57" s="18">
        <v>0.14000000000000001</v>
      </c>
      <c r="CD57" s="18">
        <v>1.77</v>
      </c>
      <c r="CE57" s="18">
        <v>20.51</v>
      </c>
      <c r="CF57" s="18">
        <v>9.26</v>
      </c>
      <c r="CG57" s="18">
        <v>21.13</v>
      </c>
      <c r="CH57" s="18">
        <v>397.97</v>
      </c>
      <c r="CI57" s="18">
        <v>0.03</v>
      </c>
      <c r="CJ57" s="18">
        <v>48.86</v>
      </c>
    </row>
    <row r="58" spans="1:88" x14ac:dyDescent="0.2">
      <c r="A58" s="18" t="s">
        <v>380</v>
      </c>
      <c r="B58" s="18" t="s">
        <v>381</v>
      </c>
      <c r="C58" s="18" t="s">
        <v>150</v>
      </c>
      <c r="D58" s="18">
        <v>2048</v>
      </c>
      <c r="E58" s="18">
        <v>525170261.60000002</v>
      </c>
      <c r="F58" s="18">
        <v>27640540.100000001</v>
      </c>
      <c r="G58" s="18">
        <v>2690455.2</v>
      </c>
      <c r="H58" s="18">
        <v>0</v>
      </c>
      <c r="I58" s="18">
        <v>88654505.200000003</v>
      </c>
      <c r="J58" s="18">
        <v>0</v>
      </c>
      <c r="K58" s="18">
        <v>0</v>
      </c>
      <c r="L58" s="18">
        <v>644155762</v>
      </c>
      <c r="M58" s="18">
        <v>0</v>
      </c>
      <c r="N58" s="18">
        <v>29711.3</v>
      </c>
      <c r="O58" s="18">
        <v>5969</v>
      </c>
      <c r="P58" s="18">
        <v>357</v>
      </c>
      <c r="Q58" s="18">
        <v>218.9</v>
      </c>
      <c r="R58" s="18">
        <v>0</v>
      </c>
      <c r="S58" s="18">
        <v>0</v>
      </c>
      <c r="T58" s="18">
        <v>0</v>
      </c>
      <c r="U58" s="25">
        <v>27739.200000000001</v>
      </c>
      <c r="V58" s="18">
        <v>6286.7</v>
      </c>
      <c r="W58" s="18">
        <v>19608.8</v>
      </c>
      <c r="X58" s="18">
        <v>18629.900000000001</v>
      </c>
      <c r="Y58" s="18">
        <v>7243</v>
      </c>
      <c r="Z58" s="18">
        <v>12897.5</v>
      </c>
      <c r="AA58" s="18">
        <v>0</v>
      </c>
      <c r="AB58" s="18">
        <v>0</v>
      </c>
      <c r="AC58" s="18">
        <v>166.4</v>
      </c>
      <c r="AD58" s="18">
        <v>15300.5</v>
      </c>
      <c r="AE58" s="18">
        <v>0</v>
      </c>
      <c r="AF58" s="18">
        <v>56810.6</v>
      </c>
      <c r="AG58" s="18">
        <v>4707</v>
      </c>
      <c r="AH58" s="18">
        <v>10089.5</v>
      </c>
      <c r="AI58" s="18">
        <v>0</v>
      </c>
      <c r="AJ58" s="18">
        <v>0</v>
      </c>
      <c r="AK58" s="18">
        <v>41323835</v>
      </c>
      <c r="AL58" s="18">
        <v>15720696</v>
      </c>
      <c r="AM58" s="18">
        <v>1137597</v>
      </c>
      <c r="AN58" s="18">
        <v>1612228</v>
      </c>
      <c r="AO58" s="18">
        <v>0</v>
      </c>
      <c r="AP58" s="18">
        <v>0</v>
      </c>
      <c r="AQ58" s="18">
        <v>0</v>
      </c>
      <c r="AR58" s="18">
        <v>0</v>
      </c>
      <c r="AS58" s="25">
        <v>47491888</v>
      </c>
      <c r="AT58" s="18">
        <v>38883945</v>
      </c>
      <c r="AU58" s="18">
        <v>10306401</v>
      </c>
      <c r="AV58" s="18">
        <v>9791860</v>
      </c>
      <c r="AW58" s="18">
        <v>52276512</v>
      </c>
      <c r="AX58" s="18">
        <v>36455543</v>
      </c>
      <c r="AY58" s="18">
        <v>0</v>
      </c>
      <c r="AZ58" s="18">
        <v>0</v>
      </c>
      <c r="BA58" s="18">
        <v>87460</v>
      </c>
      <c r="BB58" s="18">
        <v>17229391</v>
      </c>
      <c r="BC58" s="18">
        <v>0</v>
      </c>
      <c r="BD58" s="18">
        <v>158744471</v>
      </c>
      <c r="BE58" s="18">
        <v>17975931</v>
      </c>
      <c r="BF58" s="18">
        <v>39511292</v>
      </c>
      <c r="BG58" s="18">
        <v>488549049</v>
      </c>
      <c r="BH58" s="18">
        <v>366783240</v>
      </c>
      <c r="BI58" s="18">
        <v>9850772</v>
      </c>
      <c r="BJ58" s="18">
        <v>8491663.8000000007</v>
      </c>
      <c r="BK58" s="18">
        <v>459.4</v>
      </c>
      <c r="BL58" s="18">
        <v>46.2</v>
      </c>
      <c r="BM58" s="18">
        <v>621</v>
      </c>
      <c r="BN58" s="18">
        <v>7327.1</v>
      </c>
      <c r="BO58" s="18">
        <v>2963083.5</v>
      </c>
      <c r="BP58" s="18">
        <v>127024.2</v>
      </c>
      <c r="BQ58" s="18">
        <v>11.1</v>
      </c>
      <c r="BR58" s="18">
        <v>9877074.5</v>
      </c>
      <c r="BS58" s="18">
        <v>8517966.4000000004</v>
      </c>
      <c r="BT58" s="18">
        <v>6751438.0999999996</v>
      </c>
      <c r="BU58" s="18">
        <v>16628512.6</v>
      </c>
      <c r="BV58" s="18">
        <v>15269404.5</v>
      </c>
      <c r="BW58" s="18">
        <v>0</v>
      </c>
      <c r="BX58" s="18">
        <v>14450562.4</v>
      </c>
      <c r="BY58" s="18">
        <v>1359108.2</v>
      </c>
      <c r="BZ58" s="18">
        <v>26.86</v>
      </c>
      <c r="CA58" s="18">
        <v>26.93</v>
      </c>
      <c r="CB58" s="18">
        <v>1.25</v>
      </c>
      <c r="CC58" s="18">
        <v>0.13</v>
      </c>
      <c r="CD58" s="18">
        <v>1.69</v>
      </c>
      <c r="CE58" s="18">
        <v>19.98</v>
      </c>
      <c r="CF58" s="18">
        <v>8.08</v>
      </c>
      <c r="CG58" s="18">
        <v>18.41</v>
      </c>
      <c r="CH58" s="18">
        <v>346.32</v>
      </c>
      <c r="CI58" s="18">
        <v>0.03</v>
      </c>
      <c r="CJ58" s="18">
        <v>45.34</v>
      </c>
    </row>
    <row r="59" spans="1:88" x14ac:dyDescent="0.2">
      <c r="A59" s="18" t="s">
        <v>380</v>
      </c>
      <c r="B59" s="18" t="s">
        <v>381</v>
      </c>
      <c r="C59" s="18" t="s">
        <v>150</v>
      </c>
      <c r="D59" s="18">
        <v>2050</v>
      </c>
      <c r="E59" s="18">
        <v>545375343.29999995</v>
      </c>
      <c r="F59" s="18">
        <v>28703965.399999999</v>
      </c>
      <c r="G59" s="18">
        <v>2872108.9</v>
      </c>
      <c r="H59" s="18">
        <v>0</v>
      </c>
      <c r="I59" s="18">
        <v>94995128.900000006</v>
      </c>
      <c r="J59" s="18">
        <v>0</v>
      </c>
      <c r="K59" s="18">
        <v>0</v>
      </c>
      <c r="L59" s="18">
        <v>671946546.5</v>
      </c>
      <c r="M59" s="18">
        <v>0</v>
      </c>
      <c r="N59" s="18">
        <v>31731.8</v>
      </c>
      <c r="O59" s="18">
        <v>7859.5</v>
      </c>
      <c r="P59" s="18">
        <v>357</v>
      </c>
      <c r="Q59" s="18">
        <v>218.9</v>
      </c>
      <c r="R59" s="18">
        <v>0</v>
      </c>
      <c r="S59" s="18">
        <v>0</v>
      </c>
      <c r="T59" s="18">
        <v>0</v>
      </c>
      <c r="U59" s="25">
        <v>28073.4</v>
      </c>
      <c r="V59" s="18">
        <v>6286.7</v>
      </c>
      <c r="W59" s="18">
        <v>19802.7</v>
      </c>
      <c r="X59" s="18">
        <v>19831.2</v>
      </c>
      <c r="Y59" s="18">
        <v>7403.4</v>
      </c>
      <c r="Z59" s="18">
        <v>13099.7</v>
      </c>
      <c r="AA59" s="18">
        <v>0</v>
      </c>
      <c r="AB59" s="18">
        <v>0</v>
      </c>
      <c r="AC59" s="18">
        <v>166.4</v>
      </c>
      <c r="AD59" s="18">
        <v>15300.5</v>
      </c>
      <c r="AE59" s="18">
        <v>0</v>
      </c>
      <c r="AF59" s="18">
        <v>61235.3</v>
      </c>
      <c r="AG59" s="18">
        <v>4707</v>
      </c>
      <c r="AH59" s="18">
        <v>10750</v>
      </c>
      <c r="AI59" s="18">
        <v>0</v>
      </c>
      <c r="AJ59" s="18">
        <v>0</v>
      </c>
      <c r="AK59" s="18">
        <v>43923762</v>
      </c>
      <c r="AL59" s="18">
        <v>20572138</v>
      </c>
      <c r="AM59" s="18">
        <v>1163118</v>
      </c>
      <c r="AN59" s="18">
        <v>1612228</v>
      </c>
      <c r="AO59" s="18">
        <v>0</v>
      </c>
      <c r="AP59" s="18">
        <v>0</v>
      </c>
      <c r="AQ59" s="18">
        <v>0</v>
      </c>
      <c r="AR59" s="18">
        <v>0</v>
      </c>
      <c r="AS59" s="25">
        <v>48070059</v>
      </c>
      <c r="AT59" s="18">
        <v>34885819</v>
      </c>
      <c r="AU59" s="18">
        <v>10408324</v>
      </c>
      <c r="AV59" s="18">
        <v>10423265</v>
      </c>
      <c r="AW59" s="18">
        <v>53466471</v>
      </c>
      <c r="AX59" s="18">
        <v>37024642</v>
      </c>
      <c r="AY59" s="18">
        <v>0</v>
      </c>
      <c r="AZ59" s="18">
        <v>0</v>
      </c>
      <c r="BA59" s="18">
        <v>87460</v>
      </c>
      <c r="BB59" s="18">
        <v>15288514</v>
      </c>
      <c r="BC59" s="18">
        <v>0</v>
      </c>
      <c r="BD59" s="18">
        <v>172455247</v>
      </c>
      <c r="BE59" s="18">
        <v>17879541</v>
      </c>
      <c r="BF59" s="18">
        <v>41986724</v>
      </c>
      <c r="BG59" s="18">
        <v>509247312</v>
      </c>
      <c r="BH59" s="18">
        <v>381392838</v>
      </c>
      <c r="BI59" s="18">
        <v>10119586.5</v>
      </c>
      <c r="BJ59" s="18">
        <v>8760478.3000000007</v>
      </c>
      <c r="BK59" s="18">
        <v>436.5</v>
      </c>
      <c r="BL59" s="18">
        <v>43.9</v>
      </c>
      <c r="BM59" s="18">
        <v>633.29999999999995</v>
      </c>
      <c r="BN59" s="18">
        <v>7534.1</v>
      </c>
      <c r="BO59" s="18">
        <v>2820095.5</v>
      </c>
      <c r="BP59" s="18">
        <v>120667.7</v>
      </c>
      <c r="BQ59" s="18">
        <v>10.6</v>
      </c>
      <c r="BR59" s="18">
        <v>10144580.6</v>
      </c>
      <c r="BS59" s="18">
        <v>8785472.4000000004</v>
      </c>
      <c r="BT59" s="18">
        <v>6418880.5999999996</v>
      </c>
      <c r="BU59" s="18">
        <v>16563461.1</v>
      </c>
      <c r="BV59" s="18">
        <v>15204353</v>
      </c>
      <c r="BW59" s="18">
        <v>0</v>
      </c>
      <c r="BX59" s="18">
        <v>12965357.1</v>
      </c>
      <c r="BY59" s="18">
        <v>1359108.2</v>
      </c>
      <c r="BZ59" s="18">
        <v>26.53</v>
      </c>
      <c r="CA59" s="18">
        <v>26.6</v>
      </c>
      <c r="CB59" s="18">
        <v>1.1399999999999999</v>
      </c>
      <c r="CC59" s="18">
        <v>0.12</v>
      </c>
      <c r="CD59" s="18">
        <v>1.66</v>
      </c>
      <c r="CE59" s="18">
        <v>19.75</v>
      </c>
      <c r="CF59" s="18">
        <v>7.39</v>
      </c>
      <c r="CG59" s="18">
        <v>16.829999999999998</v>
      </c>
      <c r="CH59" s="18">
        <v>316.39</v>
      </c>
      <c r="CI59" s="18">
        <v>0.03</v>
      </c>
      <c r="CJ59" s="18">
        <v>43.43</v>
      </c>
    </row>
    <row r="60" spans="1:88" hidden="1" x14ac:dyDescent="0.2">
      <c r="A60" s="18" t="s">
        <v>380</v>
      </c>
      <c r="B60" s="18" t="s">
        <v>381</v>
      </c>
      <c r="C60" s="18" t="s">
        <v>151</v>
      </c>
      <c r="D60" s="18">
        <v>2024</v>
      </c>
      <c r="E60" s="18">
        <v>60134797.200000003</v>
      </c>
      <c r="F60" s="18">
        <v>3164989.3</v>
      </c>
      <c r="G60" s="18">
        <v>256172.6</v>
      </c>
      <c r="H60" s="18">
        <v>0</v>
      </c>
      <c r="I60" s="18">
        <v>224421.5</v>
      </c>
      <c r="J60" s="18">
        <v>0</v>
      </c>
      <c r="K60" s="18">
        <v>0</v>
      </c>
      <c r="L60" s="18">
        <v>63780380.600000001</v>
      </c>
      <c r="M60" s="18">
        <v>0</v>
      </c>
      <c r="N60" s="18">
        <v>230</v>
      </c>
      <c r="O60" s="18">
        <v>0</v>
      </c>
      <c r="P60" s="18">
        <v>28.7</v>
      </c>
      <c r="Q60" s="18">
        <v>0</v>
      </c>
      <c r="R60" s="18">
        <v>0</v>
      </c>
      <c r="S60" s="18">
        <v>3377</v>
      </c>
      <c r="T60" s="18">
        <v>0</v>
      </c>
      <c r="U60" s="25">
        <v>845.2</v>
      </c>
      <c r="V60" s="18">
        <v>0</v>
      </c>
      <c r="W60" s="18">
        <v>3153.6</v>
      </c>
      <c r="X60" s="18">
        <v>2940.5</v>
      </c>
      <c r="Y60" s="18">
        <v>0</v>
      </c>
      <c r="Z60" s="18">
        <v>694.6</v>
      </c>
      <c r="AA60" s="18">
        <v>0</v>
      </c>
      <c r="AB60" s="18">
        <v>0</v>
      </c>
      <c r="AC60" s="18">
        <v>510.4</v>
      </c>
      <c r="AD60" s="18">
        <v>580.79999999999995</v>
      </c>
      <c r="AE60" s="18">
        <v>0</v>
      </c>
      <c r="AF60" s="18">
        <v>3454.7</v>
      </c>
      <c r="AG60" s="18">
        <v>0</v>
      </c>
      <c r="AH60" s="18">
        <v>5315.4</v>
      </c>
      <c r="AI60" s="18">
        <v>0</v>
      </c>
      <c r="AJ60" s="18">
        <v>0</v>
      </c>
      <c r="AK60" s="18">
        <v>162975</v>
      </c>
      <c r="AL60" s="18">
        <v>0</v>
      </c>
      <c r="AM60" s="18">
        <v>45813</v>
      </c>
      <c r="AN60" s="18">
        <v>0</v>
      </c>
      <c r="AO60" s="18">
        <v>0</v>
      </c>
      <c r="AP60" s="18">
        <v>0</v>
      </c>
      <c r="AQ60" s="18">
        <v>21973119</v>
      </c>
      <c r="AR60" s="18">
        <v>0</v>
      </c>
      <c r="AS60" s="25">
        <v>1594201</v>
      </c>
      <c r="AT60" s="18">
        <v>0</v>
      </c>
      <c r="AU60" s="18">
        <v>1853339</v>
      </c>
      <c r="AV60" s="18">
        <v>1545527</v>
      </c>
      <c r="AW60" s="18">
        <v>0</v>
      </c>
      <c r="AX60" s="18">
        <v>1874881</v>
      </c>
      <c r="AY60" s="18">
        <v>0</v>
      </c>
      <c r="AZ60" s="18">
        <v>0</v>
      </c>
      <c r="BA60" s="18">
        <v>268266</v>
      </c>
      <c r="BB60" s="18">
        <v>25392</v>
      </c>
      <c r="BC60" s="18">
        <v>0</v>
      </c>
      <c r="BD60" s="18">
        <v>9335351</v>
      </c>
      <c r="BE60" s="18">
        <v>0</v>
      </c>
      <c r="BF60" s="18">
        <v>17014425</v>
      </c>
      <c r="BG60" s="18">
        <v>55693289</v>
      </c>
      <c r="BH60" s="18">
        <v>53910721</v>
      </c>
      <c r="BI60" s="18">
        <v>23469192.600000001</v>
      </c>
      <c r="BJ60" s="18">
        <v>23469192.600000001</v>
      </c>
      <c r="BK60" s="18">
        <v>2536.6</v>
      </c>
      <c r="BL60" s="18">
        <v>368.1</v>
      </c>
      <c r="BM60" s="18">
        <v>9069.1</v>
      </c>
      <c r="BN60" s="18">
        <v>15047.3</v>
      </c>
      <c r="BO60" s="18">
        <v>888426.6</v>
      </c>
      <c r="BP60" s="18">
        <v>56084.800000000003</v>
      </c>
      <c r="BQ60" s="18">
        <v>12</v>
      </c>
      <c r="BR60" s="18">
        <v>23645276.600000001</v>
      </c>
      <c r="BS60" s="18">
        <v>23645276.600000001</v>
      </c>
      <c r="BT60" s="18">
        <v>2563022.9</v>
      </c>
      <c r="BU60" s="18">
        <v>26208299.5</v>
      </c>
      <c r="BV60" s="18">
        <v>26208299.5</v>
      </c>
      <c r="BW60" s="18">
        <v>0</v>
      </c>
      <c r="BX60" s="18">
        <v>0</v>
      </c>
      <c r="BY60" s="18">
        <v>0</v>
      </c>
      <c r="BZ60" s="18">
        <v>435.33</v>
      </c>
      <c r="CA60" s="18">
        <v>438.6</v>
      </c>
      <c r="CB60" s="18">
        <v>47.05</v>
      </c>
      <c r="CC60" s="18">
        <v>6.83</v>
      </c>
      <c r="CD60" s="18">
        <v>168.22</v>
      </c>
      <c r="CE60" s="18">
        <v>279.11</v>
      </c>
      <c r="CF60" s="18">
        <v>16.48</v>
      </c>
      <c r="CG60" s="18">
        <v>47.54</v>
      </c>
      <c r="CH60" s="18">
        <v>1040.33</v>
      </c>
      <c r="CI60" s="18">
        <v>0.22</v>
      </c>
      <c r="CJ60" s="18">
        <v>486.14</v>
      </c>
    </row>
    <row r="61" spans="1:88" hidden="1" x14ac:dyDescent="0.2">
      <c r="A61" s="18" t="s">
        <v>380</v>
      </c>
      <c r="B61" s="18" t="s">
        <v>381</v>
      </c>
      <c r="C61" s="18" t="s">
        <v>151</v>
      </c>
      <c r="D61" s="18">
        <v>2026</v>
      </c>
      <c r="E61" s="18">
        <v>62758685.200000003</v>
      </c>
      <c r="F61" s="18">
        <v>3303088.7</v>
      </c>
      <c r="G61" s="18">
        <v>241163</v>
      </c>
      <c r="H61" s="18">
        <v>0</v>
      </c>
      <c r="I61" s="18">
        <v>778411.5</v>
      </c>
      <c r="J61" s="18">
        <v>0</v>
      </c>
      <c r="K61" s="18">
        <v>0</v>
      </c>
      <c r="L61" s="18">
        <v>67081348.399999999</v>
      </c>
      <c r="M61" s="18">
        <v>0</v>
      </c>
      <c r="N61" s="18">
        <v>230</v>
      </c>
      <c r="O61" s="18">
        <v>0</v>
      </c>
      <c r="P61" s="18">
        <v>28.7</v>
      </c>
      <c r="Q61" s="18">
        <v>0</v>
      </c>
      <c r="R61" s="18">
        <v>0</v>
      </c>
      <c r="S61" s="18">
        <v>2943.6</v>
      </c>
      <c r="T61" s="18">
        <v>0</v>
      </c>
      <c r="U61" s="25">
        <v>1059.5999999999999</v>
      </c>
      <c r="V61" s="18">
        <v>0</v>
      </c>
      <c r="W61" s="18">
        <v>3153.6</v>
      </c>
      <c r="X61" s="18">
        <v>322.7</v>
      </c>
      <c r="Y61" s="18">
        <v>0</v>
      </c>
      <c r="Z61" s="18">
        <v>694.6</v>
      </c>
      <c r="AA61" s="18">
        <v>0</v>
      </c>
      <c r="AB61" s="18">
        <v>0</v>
      </c>
      <c r="AC61" s="18">
        <v>0</v>
      </c>
      <c r="AD61" s="18">
        <v>580.79999999999995</v>
      </c>
      <c r="AE61" s="18">
        <v>0</v>
      </c>
      <c r="AF61" s="18">
        <v>4512</v>
      </c>
      <c r="AG61" s="18">
        <v>0</v>
      </c>
      <c r="AH61" s="18">
        <v>5734.2</v>
      </c>
      <c r="AI61" s="18">
        <v>0</v>
      </c>
      <c r="AJ61" s="18">
        <v>0</v>
      </c>
      <c r="AK61" s="18">
        <v>219310</v>
      </c>
      <c r="AL61" s="18">
        <v>0</v>
      </c>
      <c r="AM61" s="18">
        <v>38398</v>
      </c>
      <c r="AN61" s="18">
        <v>0</v>
      </c>
      <c r="AO61" s="18">
        <v>0</v>
      </c>
      <c r="AP61" s="18">
        <v>0</v>
      </c>
      <c r="AQ61" s="18">
        <v>10878026</v>
      </c>
      <c r="AR61" s="18">
        <v>0</v>
      </c>
      <c r="AS61" s="25">
        <v>1998487</v>
      </c>
      <c r="AT61" s="18">
        <v>0</v>
      </c>
      <c r="AU61" s="18">
        <v>1882490</v>
      </c>
      <c r="AV61" s="18">
        <v>169591</v>
      </c>
      <c r="AW61" s="18">
        <v>0</v>
      </c>
      <c r="AX61" s="18">
        <v>1873966</v>
      </c>
      <c r="AY61" s="18">
        <v>0</v>
      </c>
      <c r="AZ61" s="18">
        <v>0</v>
      </c>
      <c r="BA61" s="18">
        <v>0</v>
      </c>
      <c r="BB61" s="18">
        <v>415631</v>
      </c>
      <c r="BC61" s="18">
        <v>0</v>
      </c>
      <c r="BD61" s="18">
        <v>11995457</v>
      </c>
      <c r="BE61" s="18">
        <v>0</v>
      </c>
      <c r="BF61" s="18">
        <v>18499741</v>
      </c>
      <c r="BG61" s="18">
        <v>47971098</v>
      </c>
      <c r="BH61" s="18">
        <v>45337670</v>
      </c>
      <c r="BI61" s="18">
        <v>11557085.1</v>
      </c>
      <c r="BJ61" s="18">
        <v>11557085.1</v>
      </c>
      <c r="BK61" s="18">
        <v>1253</v>
      </c>
      <c r="BL61" s="18">
        <v>181.6</v>
      </c>
      <c r="BM61" s="18">
        <v>4157.5</v>
      </c>
      <c r="BN61" s="18">
        <v>6702.3</v>
      </c>
      <c r="BO61" s="18">
        <v>427933.6</v>
      </c>
      <c r="BP61" s="18">
        <v>27670.7</v>
      </c>
      <c r="BQ61" s="18">
        <v>5.7</v>
      </c>
      <c r="BR61" s="18">
        <v>11643991.1</v>
      </c>
      <c r="BS61" s="18">
        <v>11643991.1</v>
      </c>
      <c r="BT61" s="18">
        <v>1254073.6000000001</v>
      </c>
      <c r="BU61" s="18">
        <v>12898064.699999999</v>
      </c>
      <c r="BV61" s="18">
        <v>12898064.699999999</v>
      </c>
      <c r="BW61" s="18">
        <v>0</v>
      </c>
      <c r="BX61" s="18">
        <v>0</v>
      </c>
      <c r="BY61" s="18">
        <v>0</v>
      </c>
      <c r="BZ61" s="18">
        <v>254.91</v>
      </c>
      <c r="CA61" s="18">
        <v>256.83</v>
      </c>
      <c r="CB61" s="18">
        <v>27.64</v>
      </c>
      <c r="CC61" s="18">
        <v>4</v>
      </c>
      <c r="CD61" s="18">
        <v>91.7</v>
      </c>
      <c r="CE61" s="18">
        <v>147.83000000000001</v>
      </c>
      <c r="CF61" s="18">
        <v>9.44</v>
      </c>
      <c r="CG61" s="18">
        <v>27.66</v>
      </c>
      <c r="CH61" s="18">
        <v>610.32000000000005</v>
      </c>
      <c r="CI61" s="18">
        <v>0.13</v>
      </c>
      <c r="CJ61" s="18">
        <v>284.49</v>
      </c>
    </row>
    <row r="62" spans="1:88" hidden="1" x14ac:dyDescent="0.2">
      <c r="A62" s="18" t="s">
        <v>380</v>
      </c>
      <c r="B62" s="18" t="s">
        <v>381</v>
      </c>
      <c r="C62" s="18" t="s">
        <v>151</v>
      </c>
      <c r="D62" s="18">
        <v>2028</v>
      </c>
      <c r="E62" s="18">
        <v>66144509.5</v>
      </c>
      <c r="F62" s="18">
        <v>3481290</v>
      </c>
      <c r="G62" s="18">
        <v>430210.6</v>
      </c>
      <c r="H62" s="18">
        <v>0</v>
      </c>
      <c r="I62" s="18">
        <v>1200610.5</v>
      </c>
      <c r="J62" s="18">
        <v>0</v>
      </c>
      <c r="K62" s="18">
        <v>0</v>
      </c>
      <c r="L62" s="18">
        <v>71256620.599999994</v>
      </c>
      <c r="M62" s="18">
        <v>0</v>
      </c>
      <c r="N62" s="18">
        <v>230</v>
      </c>
      <c r="O62" s="18">
        <v>0</v>
      </c>
      <c r="P62" s="18">
        <v>28.7</v>
      </c>
      <c r="Q62" s="18">
        <v>0</v>
      </c>
      <c r="R62" s="18">
        <v>0</v>
      </c>
      <c r="S62" s="18">
        <v>2092.6</v>
      </c>
      <c r="T62" s="18">
        <v>0</v>
      </c>
      <c r="U62" s="25">
        <v>1329.7</v>
      </c>
      <c r="V62" s="18">
        <v>0</v>
      </c>
      <c r="W62" s="18">
        <v>3153.6</v>
      </c>
      <c r="X62" s="18">
        <v>322.7</v>
      </c>
      <c r="Y62" s="18">
        <v>0</v>
      </c>
      <c r="Z62" s="18">
        <v>694.6</v>
      </c>
      <c r="AA62" s="18">
        <v>0</v>
      </c>
      <c r="AB62" s="18">
        <v>0</v>
      </c>
      <c r="AC62" s="18">
        <v>0</v>
      </c>
      <c r="AD62" s="18">
        <v>580.79999999999995</v>
      </c>
      <c r="AE62" s="18">
        <v>0</v>
      </c>
      <c r="AF62" s="18">
        <v>4512</v>
      </c>
      <c r="AG62" s="18">
        <v>0</v>
      </c>
      <c r="AH62" s="18">
        <v>5734.2</v>
      </c>
      <c r="AI62" s="18">
        <v>0</v>
      </c>
      <c r="AJ62" s="18">
        <v>0</v>
      </c>
      <c r="AK62" s="18">
        <v>322105</v>
      </c>
      <c r="AL62" s="18">
        <v>0</v>
      </c>
      <c r="AM62" s="18">
        <v>32634</v>
      </c>
      <c r="AN62" s="18">
        <v>0</v>
      </c>
      <c r="AO62" s="18">
        <v>0</v>
      </c>
      <c r="AP62" s="18">
        <v>0</v>
      </c>
      <c r="AQ62" s="18">
        <v>4215628</v>
      </c>
      <c r="AR62" s="18">
        <v>0</v>
      </c>
      <c r="AS62" s="25">
        <v>2507743</v>
      </c>
      <c r="AT62" s="18">
        <v>0</v>
      </c>
      <c r="AU62" s="18">
        <v>2440588</v>
      </c>
      <c r="AV62" s="18">
        <v>169591</v>
      </c>
      <c r="AW62" s="18">
        <v>0</v>
      </c>
      <c r="AX62" s="18">
        <v>1850587</v>
      </c>
      <c r="AY62" s="18">
        <v>0</v>
      </c>
      <c r="AZ62" s="18">
        <v>0</v>
      </c>
      <c r="BA62" s="18">
        <v>0</v>
      </c>
      <c r="BB62" s="18">
        <v>656662</v>
      </c>
      <c r="BC62" s="18">
        <v>0</v>
      </c>
      <c r="BD62" s="18">
        <v>11595408</v>
      </c>
      <c r="BE62" s="18">
        <v>0</v>
      </c>
      <c r="BF62" s="18">
        <v>16742282</v>
      </c>
      <c r="BG62" s="18">
        <v>40533228</v>
      </c>
      <c r="BH62" s="18">
        <v>37046717</v>
      </c>
      <c r="BI62" s="18">
        <v>5152197.3</v>
      </c>
      <c r="BJ62" s="18">
        <v>5152197.3</v>
      </c>
      <c r="BK62" s="18">
        <v>494.8</v>
      </c>
      <c r="BL62" s="18">
        <v>71.099999999999994</v>
      </c>
      <c r="BM62" s="18">
        <v>1611.2</v>
      </c>
      <c r="BN62" s="18">
        <v>2791.1</v>
      </c>
      <c r="BO62" s="18">
        <v>249002.1</v>
      </c>
      <c r="BP62" s="18">
        <v>14353.3</v>
      </c>
      <c r="BQ62" s="18">
        <v>2.5</v>
      </c>
      <c r="BR62" s="18">
        <v>5186354.5999999996</v>
      </c>
      <c r="BS62" s="18">
        <v>5186354.5999999996</v>
      </c>
      <c r="BT62" s="18">
        <v>677413.7</v>
      </c>
      <c r="BU62" s="18">
        <v>5863768.2999999998</v>
      </c>
      <c r="BV62" s="18">
        <v>5863768.2999999998</v>
      </c>
      <c r="BW62" s="18">
        <v>0</v>
      </c>
      <c r="BX62" s="18">
        <v>0</v>
      </c>
      <c r="BY62" s="18">
        <v>0</v>
      </c>
      <c r="BZ62" s="18">
        <v>139.07</v>
      </c>
      <c r="CA62" s="18">
        <v>139.99</v>
      </c>
      <c r="CB62" s="18">
        <v>13.36</v>
      </c>
      <c r="CC62" s="18">
        <v>1.92</v>
      </c>
      <c r="CD62" s="18">
        <v>43.49</v>
      </c>
      <c r="CE62" s="18">
        <v>75.34</v>
      </c>
      <c r="CF62" s="18">
        <v>6.72</v>
      </c>
      <c r="CG62" s="18">
        <v>18.29</v>
      </c>
      <c r="CH62" s="18">
        <v>387.44</v>
      </c>
      <c r="CI62" s="18">
        <v>7.0000000000000007E-2</v>
      </c>
      <c r="CJ62" s="18">
        <v>158.28</v>
      </c>
    </row>
    <row r="63" spans="1:88" hidden="1" x14ac:dyDescent="0.2">
      <c r="A63" s="18" t="s">
        <v>380</v>
      </c>
      <c r="B63" s="18" t="s">
        <v>381</v>
      </c>
      <c r="C63" s="18" t="s">
        <v>151</v>
      </c>
      <c r="D63" s="18">
        <v>2030</v>
      </c>
      <c r="E63" s="18">
        <v>69531719</v>
      </c>
      <c r="F63" s="18">
        <v>3659564.2</v>
      </c>
      <c r="G63" s="18">
        <v>416285</v>
      </c>
      <c r="H63" s="18">
        <v>0</v>
      </c>
      <c r="I63" s="18">
        <v>1140532.8</v>
      </c>
      <c r="J63" s="18">
        <v>0</v>
      </c>
      <c r="K63" s="18">
        <v>0</v>
      </c>
      <c r="L63" s="18">
        <v>74748100.900000006</v>
      </c>
      <c r="M63" s="18">
        <v>0</v>
      </c>
      <c r="N63" s="18">
        <v>230</v>
      </c>
      <c r="O63" s="18">
        <v>0</v>
      </c>
      <c r="P63" s="18">
        <v>23.9</v>
      </c>
      <c r="Q63" s="18">
        <v>0</v>
      </c>
      <c r="R63" s="18">
        <v>0</v>
      </c>
      <c r="S63" s="18">
        <v>1156.5999999999999</v>
      </c>
      <c r="T63" s="18">
        <v>0</v>
      </c>
      <c r="U63" s="25">
        <v>1672.7</v>
      </c>
      <c r="V63" s="18">
        <v>0</v>
      </c>
      <c r="W63" s="18">
        <v>3153.6</v>
      </c>
      <c r="X63" s="18">
        <v>331.9</v>
      </c>
      <c r="Y63" s="18">
        <v>0</v>
      </c>
      <c r="Z63" s="18">
        <v>694.6</v>
      </c>
      <c r="AA63" s="18">
        <v>0</v>
      </c>
      <c r="AB63" s="18">
        <v>0</v>
      </c>
      <c r="AC63" s="18">
        <v>0</v>
      </c>
      <c r="AD63" s="18">
        <v>580.79999999999995</v>
      </c>
      <c r="AE63" s="18">
        <v>0</v>
      </c>
      <c r="AF63" s="18">
        <v>4512</v>
      </c>
      <c r="AG63" s="18">
        <v>0</v>
      </c>
      <c r="AH63" s="18">
        <v>6798.6</v>
      </c>
      <c r="AI63" s="18">
        <v>0</v>
      </c>
      <c r="AJ63" s="18">
        <v>0</v>
      </c>
      <c r="AK63" s="18">
        <v>326959</v>
      </c>
      <c r="AL63" s="18">
        <v>0</v>
      </c>
      <c r="AM63" s="18">
        <v>26134</v>
      </c>
      <c r="AN63" s="18">
        <v>0</v>
      </c>
      <c r="AO63" s="18">
        <v>0</v>
      </c>
      <c r="AP63" s="18">
        <v>0</v>
      </c>
      <c r="AQ63" s="18">
        <v>1316435</v>
      </c>
      <c r="AR63" s="18">
        <v>0</v>
      </c>
      <c r="AS63" s="25">
        <v>3154567</v>
      </c>
      <c r="AT63" s="18">
        <v>0</v>
      </c>
      <c r="AU63" s="18">
        <v>2094495</v>
      </c>
      <c r="AV63" s="18">
        <v>174463</v>
      </c>
      <c r="AW63" s="18">
        <v>0</v>
      </c>
      <c r="AX63" s="18">
        <v>1795057</v>
      </c>
      <c r="AY63" s="18">
        <v>0</v>
      </c>
      <c r="AZ63" s="18">
        <v>0</v>
      </c>
      <c r="BA63" s="18">
        <v>0</v>
      </c>
      <c r="BB63" s="18">
        <v>604020</v>
      </c>
      <c r="BC63" s="18">
        <v>0</v>
      </c>
      <c r="BD63" s="18">
        <v>11390154</v>
      </c>
      <c r="BE63" s="18">
        <v>0</v>
      </c>
      <c r="BF63" s="18">
        <v>20468319</v>
      </c>
      <c r="BG63" s="18">
        <v>41350602</v>
      </c>
      <c r="BH63" s="18">
        <v>37265056</v>
      </c>
      <c r="BI63" s="18">
        <v>2206555.2999999998</v>
      </c>
      <c r="BJ63" s="18">
        <v>2206555.2999999998</v>
      </c>
      <c r="BK63" s="18">
        <v>168.5</v>
      </c>
      <c r="BL63" s="18">
        <v>23.7</v>
      </c>
      <c r="BM63" s="18">
        <v>525.70000000000005</v>
      </c>
      <c r="BN63" s="18">
        <v>1061.2</v>
      </c>
      <c r="BO63" s="18">
        <v>146324.70000000001</v>
      </c>
      <c r="BP63" s="18">
        <v>7520.2</v>
      </c>
      <c r="BQ63" s="18">
        <v>1</v>
      </c>
      <c r="BR63" s="18">
        <v>2218059.2000000002</v>
      </c>
      <c r="BS63" s="18">
        <v>2218059.2000000002</v>
      </c>
      <c r="BT63" s="18">
        <v>370710.3</v>
      </c>
      <c r="BU63" s="18">
        <v>2588769.5</v>
      </c>
      <c r="BV63" s="18">
        <v>2588769.5</v>
      </c>
      <c r="BW63" s="18">
        <v>0</v>
      </c>
      <c r="BX63" s="18">
        <v>0</v>
      </c>
      <c r="BY63" s="18">
        <v>0</v>
      </c>
      <c r="BZ63" s="18">
        <v>59.21</v>
      </c>
      <c r="CA63" s="18">
        <v>59.52</v>
      </c>
      <c r="CB63" s="18">
        <v>4.5199999999999996</v>
      </c>
      <c r="CC63" s="18">
        <v>0.64</v>
      </c>
      <c r="CD63" s="18">
        <v>14.11</v>
      </c>
      <c r="CE63" s="18">
        <v>28.48</v>
      </c>
      <c r="CF63" s="18">
        <v>3.93</v>
      </c>
      <c r="CG63" s="18">
        <v>9.9499999999999993</v>
      </c>
      <c r="CH63" s="18">
        <v>201.8</v>
      </c>
      <c r="CI63" s="18">
        <v>0.03</v>
      </c>
      <c r="CJ63" s="18">
        <v>69.47</v>
      </c>
    </row>
    <row r="64" spans="1:88" hidden="1" x14ac:dyDescent="0.2">
      <c r="A64" s="18" t="s">
        <v>380</v>
      </c>
      <c r="B64" s="18" t="s">
        <v>381</v>
      </c>
      <c r="C64" s="18" t="s">
        <v>151</v>
      </c>
      <c r="D64" s="18">
        <v>2032</v>
      </c>
      <c r="E64" s="18">
        <v>75505069.599999994</v>
      </c>
      <c r="F64" s="18">
        <v>3973951</v>
      </c>
      <c r="G64" s="18">
        <v>393729.3</v>
      </c>
      <c r="H64" s="18">
        <v>0</v>
      </c>
      <c r="I64" s="18">
        <v>1868848.6</v>
      </c>
      <c r="J64" s="18">
        <v>0</v>
      </c>
      <c r="K64" s="18">
        <v>0</v>
      </c>
      <c r="L64" s="18">
        <v>81741598.5</v>
      </c>
      <c r="M64" s="18">
        <v>0</v>
      </c>
      <c r="N64" s="18">
        <v>366.5</v>
      </c>
      <c r="O64" s="18">
        <v>0</v>
      </c>
      <c r="P64" s="18">
        <v>23.9</v>
      </c>
      <c r="Q64" s="18">
        <v>0</v>
      </c>
      <c r="R64" s="18">
        <v>0</v>
      </c>
      <c r="S64" s="18">
        <v>1156.5999999999999</v>
      </c>
      <c r="T64" s="18">
        <v>0</v>
      </c>
      <c r="U64" s="25">
        <v>1976.8</v>
      </c>
      <c r="V64" s="18">
        <v>0</v>
      </c>
      <c r="W64" s="18">
        <v>3153.6</v>
      </c>
      <c r="X64" s="18">
        <v>1259.8</v>
      </c>
      <c r="Y64" s="18">
        <v>0</v>
      </c>
      <c r="Z64" s="18">
        <v>694.6</v>
      </c>
      <c r="AA64" s="18">
        <v>0</v>
      </c>
      <c r="AB64" s="18">
        <v>0</v>
      </c>
      <c r="AC64" s="18">
        <v>0</v>
      </c>
      <c r="AD64" s="18">
        <v>832.3</v>
      </c>
      <c r="AE64" s="18">
        <v>0</v>
      </c>
      <c r="AF64" s="18">
        <v>4512</v>
      </c>
      <c r="AG64" s="18">
        <v>0</v>
      </c>
      <c r="AH64" s="18">
        <v>6798.6</v>
      </c>
      <c r="AI64" s="18">
        <v>0</v>
      </c>
      <c r="AJ64" s="18">
        <v>0</v>
      </c>
      <c r="AK64" s="18">
        <v>522221</v>
      </c>
      <c r="AL64" s="18">
        <v>0</v>
      </c>
      <c r="AM64" s="18">
        <v>25700</v>
      </c>
      <c r="AN64" s="18">
        <v>0</v>
      </c>
      <c r="AO64" s="18">
        <v>0</v>
      </c>
      <c r="AP64" s="18">
        <v>0</v>
      </c>
      <c r="AQ64" s="18">
        <v>2747637</v>
      </c>
      <c r="AR64" s="18">
        <v>0</v>
      </c>
      <c r="AS64" s="25">
        <v>3728281</v>
      </c>
      <c r="AT64" s="18">
        <v>0</v>
      </c>
      <c r="AU64" s="18">
        <v>1684719</v>
      </c>
      <c r="AV64" s="18">
        <v>662140</v>
      </c>
      <c r="AW64" s="18">
        <v>0</v>
      </c>
      <c r="AX64" s="18">
        <v>1775984</v>
      </c>
      <c r="AY64" s="18">
        <v>0</v>
      </c>
      <c r="AZ64" s="18">
        <v>0</v>
      </c>
      <c r="BA64" s="18">
        <v>0</v>
      </c>
      <c r="BB64" s="18">
        <v>1002644</v>
      </c>
      <c r="BC64" s="18">
        <v>0</v>
      </c>
      <c r="BD64" s="18">
        <v>11303663</v>
      </c>
      <c r="BE64" s="18">
        <v>0</v>
      </c>
      <c r="BF64" s="18">
        <v>20460334</v>
      </c>
      <c r="BG64" s="18">
        <v>43913323</v>
      </c>
      <c r="BH64" s="18">
        <v>38660178</v>
      </c>
      <c r="BI64" s="18">
        <v>3656919.7</v>
      </c>
      <c r="BJ64" s="18">
        <v>3656919.7</v>
      </c>
      <c r="BK64" s="18">
        <v>326.10000000000002</v>
      </c>
      <c r="BL64" s="18">
        <v>46.6</v>
      </c>
      <c r="BM64" s="18">
        <v>1046.8</v>
      </c>
      <c r="BN64" s="18">
        <v>1903.5</v>
      </c>
      <c r="BO64" s="18">
        <v>199487.7</v>
      </c>
      <c r="BP64" s="18">
        <v>10978.8</v>
      </c>
      <c r="BQ64" s="18">
        <v>1.8</v>
      </c>
      <c r="BR64" s="18">
        <v>3679358.7</v>
      </c>
      <c r="BS64" s="18">
        <v>3679358.7</v>
      </c>
      <c r="BT64" s="18">
        <v>527136.1</v>
      </c>
      <c r="BU64" s="18">
        <v>4206494.9000000004</v>
      </c>
      <c r="BV64" s="18">
        <v>4206494.9000000004</v>
      </c>
      <c r="BW64" s="18">
        <v>0</v>
      </c>
      <c r="BX64" s="18">
        <v>0</v>
      </c>
      <c r="BY64" s="18">
        <v>0</v>
      </c>
      <c r="BZ64" s="18">
        <v>94.59</v>
      </c>
      <c r="CA64" s="18">
        <v>95.17</v>
      </c>
      <c r="CB64" s="18">
        <v>8.44</v>
      </c>
      <c r="CC64" s="18">
        <v>1.21</v>
      </c>
      <c r="CD64" s="18">
        <v>27.08</v>
      </c>
      <c r="CE64" s="18">
        <v>49.24</v>
      </c>
      <c r="CF64" s="18">
        <v>5.16</v>
      </c>
      <c r="CG64" s="18">
        <v>13.64</v>
      </c>
      <c r="CH64" s="18">
        <v>283.98</v>
      </c>
      <c r="CI64" s="18">
        <v>0.05</v>
      </c>
      <c r="CJ64" s="18">
        <v>108.81</v>
      </c>
    </row>
    <row r="65" spans="1:88" hidden="1" x14ac:dyDescent="0.2">
      <c r="A65" s="18" t="s">
        <v>380</v>
      </c>
      <c r="B65" s="18" t="s">
        <v>381</v>
      </c>
      <c r="C65" s="18" t="s">
        <v>151</v>
      </c>
      <c r="D65" s="18">
        <v>2034</v>
      </c>
      <c r="E65" s="18">
        <v>81478474.200000003</v>
      </c>
      <c r="F65" s="18">
        <v>4288340.7</v>
      </c>
      <c r="G65" s="18">
        <v>399159.5</v>
      </c>
      <c r="H65" s="18">
        <v>0</v>
      </c>
      <c r="I65" s="18">
        <v>1823891</v>
      </c>
      <c r="J65" s="18">
        <v>0</v>
      </c>
      <c r="K65" s="18">
        <v>0</v>
      </c>
      <c r="L65" s="18">
        <v>87989865.400000006</v>
      </c>
      <c r="M65" s="18">
        <v>0</v>
      </c>
      <c r="N65" s="18">
        <v>366.5</v>
      </c>
      <c r="O65" s="18">
        <v>0</v>
      </c>
      <c r="P65" s="18">
        <v>23.9</v>
      </c>
      <c r="Q65" s="18">
        <v>0</v>
      </c>
      <c r="R65" s="18">
        <v>0</v>
      </c>
      <c r="S65" s="18">
        <v>1156.5999999999999</v>
      </c>
      <c r="T65" s="18">
        <v>0</v>
      </c>
      <c r="U65" s="25">
        <v>2219.1</v>
      </c>
      <c r="V65" s="18">
        <v>0</v>
      </c>
      <c r="W65" s="18">
        <v>3153.6</v>
      </c>
      <c r="X65" s="18">
        <v>1807.6</v>
      </c>
      <c r="Y65" s="18">
        <v>0</v>
      </c>
      <c r="Z65" s="18">
        <v>694.6</v>
      </c>
      <c r="AA65" s="18">
        <v>0</v>
      </c>
      <c r="AB65" s="18">
        <v>0</v>
      </c>
      <c r="AC65" s="18">
        <v>0</v>
      </c>
      <c r="AD65" s="18">
        <v>832.3</v>
      </c>
      <c r="AE65" s="18">
        <v>0</v>
      </c>
      <c r="AF65" s="18">
        <v>5392.2</v>
      </c>
      <c r="AG65" s="18">
        <v>0</v>
      </c>
      <c r="AH65" s="18">
        <v>8596.6</v>
      </c>
      <c r="AI65" s="18">
        <v>0</v>
      </c>
      <c r="AJ65" s="18">
        <v>0</v>
      </c>
      <c r="AK65" s="18">
        <v>629107</v>
      </c>
      <c r="AL65" s="18">
        <v>0</v>
      </c>
      <c r="AM65" s="18">
        <v>24676</v>
      </c>
      <c r="AN65" s="18">
        <v>0</v>
      </c>
      <c r="AO65" s="18">
        <v>0</v>
      </c>
      <c r="AP65" s="18">
        <v>0</v>
      </c>
      <c r="AQ65" s="18">
        <v>2777470</v>
      </c>
      <c r="AR65" s="18">
        <v>0</v>
      </c>
      <c r="AS65" s="25">
        <v>4185402</v>
      </c>
      <c r="AT65" s="18">
        <v>0</v>
      </c>
      <c r="AU65" s="18">
        <v>1657532</v>
      </c>
      <c r="AV65" s="18">
        <v>950068</v>
      </c>
      <c r="AW65" s="18">
        <v>0</v>
      </c>
      <c r="AX65" s="18">
        <v>1622153</v>
      </c>
      <c r="AY65" s="18">
        <v>0</v>
      </c>
      <c r="AZ65" s="18">
        <v>0</v>
      </c>
      <c r="BA65" s="18">
        <v>0</v>
      </c>
      <c r="BB65" s="18">
        <v>866215</v>
      </c>
      <c r="BC65" s="18">
        <v>0</v>
      </c>
      <c r="BD65" s="18">
        <v>12609062</v>
      </c>
      <c r="BE65" s="18">
        <v>0</v>
      </c>
      <c r="BF65" s="18">
        <v>27614531</v>
      </c>
      <c r="BG65" s="18">
        <v>52936216</v>
      </c>
      <c r="BH65" s="18">
        <v>47255492</v>
      </c>
      <c r="BI65" s="18">
        <v>3847170.5</v>
      </c>
      <c r="BJ65" s="18">
        <v>3847170.5</v>
      </c>
      <c r="BK65" s="18">
        <v>333.9</v>
      </c>
      <c r="BL65" s="18">
        <v>47.6</v>
      </c>
      <c r="BM65" s="18">
        <v>1064.2</v>
      </c>
      <c r="BN65" s="18">
        <v>1974.1</v>
      </c>
      <c r="BO65" s="18">
        <v>218172.1</v>
      </c>
      <c r="BP65" s="18">
        <v>11842.4</v>
      </c>
      <c r="BQ65" s="18">
        <v>1.8</v>
      </c>
      <c r="BR65" s="18">
        <v>3870113.5</v>
      </c>
      <c r="BS65" s="18">
        <v>3870113.5</v>
      </c>
      <c r="BT65" s="18">
        <v>571579.69999999995</v>
      </c>
      <c r="BU65" s="18">
        <v>4441693.2</v>
      </c>
      <c r="BV65" s="18">
        <v>4441693.2</v>
      </c>
      <c r="BW65" s="18">
        <v>0</v>
      </c>
      <c r="BX65" s="18">
        <v>0</v>
      </c>
      <c r="BY65" s="18">
        <v>0</v>
      </c>
      <c r="BZ65" s="18">
        <v>81.41</v>
      </c>
      <c r="CA65" s="18">
        <v>81.900000000000006</v>
      </c>
      <c r="CB65" s="18">
        <v>7.07</v>
      </c>
      <c r="CC65" s="18">
        <v>1.01</v>
      </c>
      <c r="CD65" s="18">
        <v>22.52</v>
      </c>
      <c r="CE65" s="18">
        <v>41.78</v>
      </c>
      <c r="CF65" s="18">
        <v>4.62</v>
      </c>
      <c r="CG65" s="18">
        <v>12.1</v>
      </c>
      <c r="CH65" s="18">
        <v>250.6</v>
      </c>
      <c r="CI65" s="18">
        <v>0.04</v>
      </c>
      <c r="CJ65" s="18">
        <v>93.99</v>
      </c>
    </row>
    <row r="66" spans="1:88" hidden="1" x14ac:dyDescent="0.2">
      <c r="A66" s="18" t="s">
        <v>380</v>
      </c>
      <c r="B66" s="18" t="s">
        <v>381</v>
      </c>
      <c r="C66" s="18" t="s">
        <v>151</v>
      </c>
      <c r="D66" s="18">
        <v>2036</v>
      </c>
      <c r="E66" s="18">
        <v>86162286.700000003</v>
      </c>
      <c r="F66" s="18">
        <v>4534857.2</v>
      </c>
      <c r="G66" s="18">
        <v>349409.5</v>
      </c>
      <c r="H66" s="18">
        <v>0</v>
      </c>
      <c r="I66" s="18">
        <v>2013707.2</v>
      </c>
      <c r="J66" s="18">
        <v>0</v>
      </c>
      <c r="K66" s="18">
        <v>0</v>
      </c>
      <c r="L66" s="18">
        <v>93060260.599999994</v>
      </c>
      <c r="M66" s="18">
        <v>0</v>
      </c>
      <c r="N66" s="18">
        <v>420</v>
      </c>
      <c r="O66" s="18">
        <v>0</v>
      </c>
      <c r="P66" s="18">
        <v>23.9</v>
      </c>
      <c r="Q66" s="18">
        <v>0</v>
      </c>
      <c r="R66" s="18">
        <v>0</v>
      </c>
      <c r="S66" s="18">
        <v>1156.5999999999999</v>
      </c>
      <c r="T66" s="18">
        <v>0</v>
      </c>
      <c r="U66" s="25">
        <v>2289.8000000000002</v>
      </c>
      <c r="V66" s="18">
        <v>0</v>
      </c>
      <c r="W66" s="18">
        <v>3153.6</v>
      </c>
      <c r="X66" s="18">
        <v>1807.6</v>
      </c>
      <c r="Y66" s="18">
        <v>0</v>
      </c>
      <c r="Z66" s="18">
        <v>694.6</v>
      </c>
      <c r="AA66" s="18">
        <v>0</v>
      </c>
      <c r="AB66" s="18">
        <v>0</v>
      </c>
      <c r="AC66" s="18">
        <v>0</v>
      </c>
      <c r="AD66" s="18">
        <v>832.3</v>
      </c>
      <c r="AE66" s="18">
        <v>0</v>
      </c>
      <c r="AF66" s="18">
        <v>5392.2</v>
      </c>
      <c r="AG66" s="18">
        <v>0</v>
      </c>
      <c r="AH66" s="18">
        <v>8596.6</v>
      </c>
      <c r="AI66" s="18">
        <v>0</v>
      </c>
      <c r="AJ66" s="18">
        <v>0</v>
      </c>
      <c r="AK66" s="18">
        <v>694150</v>
      </c>
      <c r="AL66" s="18">
        <v>0</v>
      </c>
      <c r="AM66" s="18">
        <v>23865</v>
      </c>
      <c r="AN66" s="18">
        <v>0</v>
      </c>
      <c r="AO66" s="18">
        <v>0</v>
      </c>
      <c r="AP66" s="18">
        <v>0</v>
      </c>
      <c r="AQ66" s="18">
        <v>2225409</v>
      </c>
      <c r="AR66" s="18">
        <v>0</v>
      </c>
      <c r="AS66" s="25">
        <v>4319087</v>
      </c>
      <c r="AT66" s="18">
        <v>0</v>
      </c>
      <c r="AU66" s="18">
        <v>1657532</v>
      </c>
      <c r="AV66" s="18">
        <v>950068</v>
      </c>
      <c r="AW66" s="18">
        <v>0</v>
      </c>
      <c r="AX66" s="18">
        <v>1621243</v>
      </c>
      <c r="AY66" s="18">
        <v>0</v>
      </c>
      <c r="AZ66" s="18">
        <v>0</v>
      </c>
      <c r="BA66" s="18">
        <v>0</v>
      </c>
      <c r="BB66" s="18">
        <v>956838</v>
      </c>
      <c r="BC66" s="18">
        <v>0</v>
      </c>
      <c r="BD66" s="18">
        <v>12730820</v>
      </c>
      <c r="BE66" s="18">
        <v>0</v>
      </c>
      <c r="BF66" s="18">
        <v>29053747</v>
      </c>
      <c r="BG66" s="18">
        <v>54232759</v>
      </c>
      <c r="BH66" s="18">
        <v>48262684</v>
      </c>
      <c r="BI66" s="18">
        <v>3310425.6</v>
      </c>
      <c r="BJ66" s="18">
        <v>3310425.6</v>
      </c>
      <c r="BK66" s="18">
        <v>272</v>
      </c>
      <c r="BL66" s="18">
        <v>38.6</v>
      </c>
      <c r="BM66" s="18">
        <v>857</v>
      </c>
      <c r="BN66" s="18">
        <v>1651.3</v>
      </c>
      <c r="BO66" s="18">
        <v>201717.5</v>
      </c>
      <c r="BP66" s="18">
        <v>10675.9</v>
      </c>
      <c r="BQ66" s="18">
        <v>1.6</v>
      </c>
      <c r="BR66" s="18">
        <v>3329064.2</v>
      </c>
      <c r="BS66" s="18">
        <v>3329064.2</v>
      </c>
      <c r="BT66" s="18">
        <v>520288.4</v>
      </c>
      <c r="BU66" s="18">
        <v>3849352.6</v>
      </c>
      <c r="BV66" s="18">
        <v>3849352.6</v>
      </c>
      <c r="BW66" s="18">
        <v>0</v>
      </c>
      <c r="BX66" s="18">
        <v>0</v>
      </c>
      <c r="BY66" s="18">
        <v>0</v>
      </c>
      <c r="BZ66" s="18">
        <v>68.59</v>
      </c>
      <c r="CA66" s="18">
        <v>68.98</v>
      </c>
      <c r="CB66" s="18">
        <v>5.64</v>
      </c>
      <c r="CC66" s="18">
        <v>0.8</v>
      </c>
      <c r="CD66" s="18">
        <v>17.760000000000002</v>
      </c>
      <c r="CE66" s="18">
        <v>34.22</v>
      </c>
      <c r="CF66" s="18">
        <v>4.18</v>
      </c>
      <c r="CG66" s="18">
        <v>10.78</v>
      </c>
      <c r="CH66" s="18">
        <v>221.2</v>
      </c>
      <c r="CI66" s="18">
        <v>0.03</v>
      </c>
      <c r="CJ66" s="18">
        <v>79.760000000000005</v>
      </c>
    </row>
    <row r="67" spans="1:88" hidden="1" x14ac:dyDescent="0.2">
      <c r="A67" s="18" t="s">
        <v>380</v>
      </c>
      <c r="B67" s="18" t="s">
        <v>381</v>
      </c>
      <c r="C67" s="18" t="s">
        <v>151</v>
      </c>
      <c r="D67" s="18">
        <v>2038</v>
      </c>
      <c r="E67" s="18">
        <v>89556986.799999997</v>
      </c>
      <c r="F67" s="18">
        <v>4713525.5999999996</v>
      </c>
      <c r="G67" s="18">
        <v>343064.9</v>
      </c>
      <c r="H67" s="18">
        <v>0</v>
      </c>
      <c r="I67" s="18">
        <v>2985269.6</v>
      </c>
      <c r="J67" s="18">
        <v>0</v>
      </c>
      <c r="K67" s="18">
        <v>0</v>
      </c>
      <c r="L67" s="18">
        <v>97598846.900000006</v>
      </c>
      <c r="M67" s="18">
        <v>0</v>
      </c>
      <c r="N67" s="18">
        <v>796.7</v>
      </c>
      <c r="O67" s="18">
        <v>0</v>
      </c>
      <c r="P67" s="18">
        <v>23.9</v>
      </c>
      <c r="Q67" s="18">
        <v>0</v>
      </c>
      <c r="R67" s="18">
        <v>0</v>
      </c>
      <c r="S67" s="18">
        <v>1156.5999999999999</v>
      </c>
      <c r="T67" s="18">
        <v>0</v>
      </c>
      <c r="U67" s="25">
        <v>2364.1</v>
      </c>
      <c r="V67" s="18">
        <v>0</v>
      </c>
      <c r="W67" s="18">
        <v>3153.6</v>
      </c>
      <c r="X67" s="18">
        <v>1807.6</v>
      </c>
      <c r="Y67" s="18">
        <v>0</v>
      </c>
      <c r="Z67" s="18">
        <v>694.6</v>
      </c>
      <c r="AA67" s="18">
        <v>0</v>
      </c>
      <c r="AB67" s="18">
        <v>0</v>
      </c>
      <c r="AC67" s="18">
        <v>0</v>
      </c>
      <c r="AD67" s="18">
        <v>832.3</v>
      </c>
      <c r="AE67" s="18">
        <v>0</v>
      </c>
      <c r="AF67" s="18">
        <v>5392.2</v>
      </c>
      <c r="AG67" s="18">
        <v>0</v>
      </c>
      <c r="AH67" s="18">
        <v>8596.6</v>
      </c>
      <c r="AI67" s="18">
        <v>0</v>
      </c>
      <c r="AJ67" s="18">
        <v>0</v>
      </c>
      <c r="AK67" s="18">
        <v>1436281</v>
      </c>
      <c r="AL67" s="18">
        <v>0</v>
      </c>
      <c r="AM67" s="18">
        <v>21858</v>
      </c>
      <c r="AN67" s="18">
        <v>0</v>
      </c>
      <c r="AO67" s="18">
        <v>0</v>
      </c>
      <c r="AP67" s="18">
        <v>0</v>
      </c>
      <c r="AQ67" s="18">
        <v>1979012</v>
      </c>
      <c r="AR67" s="18">
        <v>0</v>
      </c>
      <c r="AS67" s="25">
        <v>4459390</v>
      </c>
      <c r="AT67" s="18">
        <v>0</v>
      </c>
      <c r="AU67" s="18">
        <v>1657532</v>
      </c>
      <c r="AV67" s="18">
        <v>950068</v>
      </c>
      <c r="AW67" s="18">
        <v>0</v>
      </c>
      <c r="AX67" s="18">
        <v>1528013</v>
      </c>
      <c r="AY67" s="18">
        <v>0</v>
      </c>
      <c r="AZ67" s="18">
        <v>0</v>
      </c>
      <c r="BA67" s="18">
        <v>0</v>
      </c>
      <c r="BB67" s="18">
        <v>1035590</v>
      </c>
      <c r="BC67" s="18">
        <v>0</v>
      </c>
      <c r="BD67" s="18">
        <v>12777845</v>
      </c>
      <c r="BE67" s="18">
        <v>0</v>
      </c>
      <c r="BF67" s="18">
        <v>30478962</v>
      </c>
      <c r="BG67" s="18">
        <v>56324551</v>
      </c>
      <c r="BH67" s="18">
        <v>49393290</v>
      </c>
      <c r="BI67" s="18">
        <v>3069658.4</v>
      </c>
      <c r="BJ67" s="18">
        <v>3069658.4</v>
      </c>
      <c r="BK67" s="18">
        <v>244.1</v>
      </c>
      <c r="BL67" s="18">
        <v>34.5</v>
      </c>
      <c r="BM67" s="18">
        <v>762.8</v>
      </c>
      <c r="BN67" s="18">
        <v>1506.2</v>
      </c>
      <c r="BO67" s="18">
        <v>194414.2</v>
      </c>
      <c r="BP67" s="18">
        <v>10156.799999999999</v>
      </c>
      <c r="BQ67" s="18">
        <v>1.5</v>
      </c>
      <c r="BR67" s="18">
        <v>3086356.6</v>
      </c>
      <c r="BS67" s="18">
        <v>3086356.6</v>
      </c>
      <c r="BT67" s="18">
        <v>497483.7</v>
      </c>
      <c r="BU67" s="18">
        <v>3583840.3</v>
      </c>
      <c r="BV67" s="18">
        <v>3583840.3</v>
      </c>
      <c r="BW67" s="18">
        <v>0</v>
      </c>
      <c r="BX67" s="18">
        <v>0</v>
      </c>
      <c r="BY67" s="18">
        <v>0</v>
      </c>
      <c r="BZ67" s="18">
        <v>62.15</v>
      </c>
      <c r="CA67" s="18">
        <v>62.49</v>
      </c>
      <c r="CB67" s="18">
        <v>4.9400000000000004</v>
      </c>
      <c r="CC67" s="18">
        <v>0.7</v>
      </c>
      <c r="CD67" s="18">
        <v>15.44</v>
      </c>
      <c r="CE67" s="18">
        <v>30.49</v>
      </c>
      <c r="CF67" s="18">
        <v>3.94</v>
      </c>
      <c r="CG67" s="18">
        <v>10.07</v>
      </c>
      <c r="CH67" s="18">
        <v>205.63</v>
      </c>
      <c r="CI67" s="18">
        <v>0.03</v>
      </c>
      <c r="CJ67" s="18">
        <v>72.56</v>
      </c>
    </row>
    <row r="68" spans="1:88" hidden="1" x14ac:dyDescent="0.2">
      <c r="A68" s="18" t="s">
        <v>380</v>
      </c>
      <c r="B68" s="18" t="s">
        <v>381</v>
      </c>
      <c r="C68" s="18" t="s">
        <v>151</v>
      </c>
      <c r="D68" s="18">
        <v>2040</v>
      </c>
      <c r="E68" s="18">
        <v>92951841.900000006</v>
      </c>
      <c r="F68" s="18">
        <v>4892202.2</v>
      </c>
      <c r="G68" s="18">
        <v>367839</v>
      </c>
      <c r="H68" s="18">
        <v>0</v>
      </c>
      <c r="I68" s="18">
        <v>2590107.7000000002</v>
      </c>
      <c r="J68" s="18">
        <v>0</v>
      </c>
      <c r="K68" s="18">
        <v>0</v>
      </c>
      <c r="L68" s="18">
        <v>100801990.8</v>
      </c>
      <c r="M68" s="18">
        <v>0</v>
      </c>
      <c r="N68" s="18">
        <v>566.70000000000005</v>
      </c>
      <c r="O68" s="18">
        <v>0</v>
      </c>
      <c r="P68" s="18">
        <v>23.9</v>
      </c>
      <c r="Q68" s="18">
        <v>0</v>
      </c>
      <c r="R68" s="18">
        <v>0</v>
      </c>
      <c r="S68" s="18">
        <v>1156.5999999999999</v>
      </c>
      <c r="T68" s="18">
        <v>0</v>
      </c>
      <c r="U68" s="25">
        <v>2441.3000000000002</v>
      </c>
      <c r="V68" s="18">
        <v>0</v>
      </c>
      <c r="W68" s="18">
        <v>3153.6</v>
      </c>
      <c r="X68" s="18">
        <v>2084.6</v>
      </c>
      <c r="Y68" s="18">
        <v>0</v>
      </c>
      <c r="Z68" s="18">
        <v>694.6</v>
      </c>
      <c r="AA68" s="18">
        <v>0</v>
      </c>
      <c r="AB68" s="18">
        <v>0</v>
      </c>
      <c r="AC68" s="18">
        <v>0</v>
      </c>
      <c r="AD68" s="18">
        <v>832.3</v>
      </c>
      <c r="AE68" s="18">
        <v>0</v>
      </c>
      <c r="AF68" s="18">
        <v>5436.8</v>
      </c>
      <c r="AG68" s="18">
        <v>0</v>
      </c>
      <c r="AH68" s="18">
        <v>8545.6</v>
      </c>
      <c r="AI68" s="18">
        <v>0</v>
      </c>
      <c r="AJ68" s="18">
        <v>0</v>
      </c>
      <c r="AK68" s="18">
        <v>1017438</v>
      </c>
      <c r="AL68" s="18">
        <v>0</v>
      </c>
      <c r="AM68" s="18">
        <v>21301</v>
      </c>
      <c r="AN68" s="18">
        <v>0</v>
      </c>
      <c r="AO68" s="18">
        <v>0</v>
      </c>
      <c r="AP68" s="18">
        <v>0</v>
      </c>
      <c r="AQ68" s="18">
        <v>1593587</v>
      </c>
      <c r="AR68" s="18">
        <v>0</v>
      </c>
      <c r="AS68" s="25">
        <v>4605135</v>
      </c>
      <c r="AT68" s="18">
        <v>0</v>
      </c>
      <c r="AU68" s="18">
        <v>1657532</v>
      </c>
      <c r="AV68" s="18">
        <v>1095646</v>
      </c>
      <c r="AW68" s="18">
        <v>0</v>
      </c>
      <c r="AX68" s="18">
        <v>1621218</v>
      </c>
      <c r="AY68" s="18">
        <v>0</v>
      </c>
      <c r="AZ68" s="18">
        <v>0</v>
      </c>
      <c r="BA68" s="18">
        <v>0</v>
      </c>
      <c r="BB68" s="18">
        <v>1113773</v>
      </c>
      <c r="BC68" s="18">
        <v>0</v>
      </c>
      <c r="BD68" s="18">
        <v>12907392</v>
      </c>
      <c r="BE68" s="18">
        <v>0</v>
      </c>
      <c r="BF68" s="18">
        <v>30320776</v>
      </c>
      <c r="BG68" s="18">
        <v>55953800</v>
      </c>
      <c r="BH68" s="18">
        <v>49217453</v>
      </c>
      <c r="BI68" s="18">
        <v>2785572.8</v>
      </c>
      <c r="BJ68" s="18">
        <v>2785572.8</v>
      </c>
      <c r="BK68" s="18">
        <v>203.3</v>
      </c>
      <c r="BL68" s="18">
        <v>28.5</v>
      </c>
      <c r="BM68" s="18">
        <v>621.79999999999995</v>
      </c>
      <c r="BN68" s="18">
        <v>1310.7</v>
      </c>
      <c r="BO68" s="18">
        <v>192958.6</v>
      </c>
      <c r="BP68" s="18">
        <v>9792.9</v>
      </c>
      <c r="BQ68" s="18">
        <v>1.3</v>
      </c>
      <c r="BR68" s="18">
        <v>2799417.8</v>
      </c>
      <c r="BS68" s="18">
        <v>2799417.8</v>
      </c>
      <c r="BT68" s="18">
        <v>485144.6</v>
      </c>
      <c r="BU68" s="18">
        <v>3284562.4</v>
      </c>
      <c r="BV68" s="18">
        <v>3284562.4</v>
      </c>
      <c r="BW68" s="18">
        <v>0</v>
      </c>
      <c r="BX68" s="18">
        <v>0</v>
      </c>
      <c r="BY68" s="18">
        <v>0</v>
      </c>
      <c r="BZ68" s="18">
        <v>56.6</v>
      </c>
      <c r="CA68" s="18">
        <v>56.88</v>
      </c>
      <c r="CB68" s="18">
        <v>4.13</v>
      </c>
      <c r="CC68" s="18">
        <v>0.57999999999999996</v>
      </c>
      <c r="CD68" s="18">
        <v>12.63</v>
      </c>
      <c r="CE68" s="18">
        <v>26.63</v>
      </c>
      <c r="CF68" s="18">
        <v>3.92</v>
      </c>
      <c r="CG68" s="18">
        <v>9.86</v>
      </c>
      <c r="CH68" s="18">
        <v>198.97</v>
      </c>
      <c r="CI68" s="18">
        <v>0.03</v>
      </c>
      <c r="CJ68" s="18">
        <v>66.739999999999995</v>
      </c>
    </row>
    <row r="69" spans="1:88" hidden="1" x14ac:dyDescent="0.2">
      <c r="A69" s="18" t="s">
        <v>380</v>
      </c>
      <c r="B69" s="18" t="s">
        <v>381</v>
      </c>
      <c r="C69" s="18" t="s">
        <v>151</v>
      </c>
      <c r="D69" s="18">
        <v>2042</v>
      </c>
      <c r="E69" s="18">
        <v>97034820.900000006</v>
      </c>
      <c r="F69" s="18">
        <v>5107095.8</v>
      </c>
      <c r="G69" s="18">
        <v>380864.5</v>
      </c>
      <c r="H69" s="18">
        <v>0</v>
      </c>
      <c r="I69" s="18">
        <v>2580213.2000000002</v>
      </c>
      <c r="J69" s="18">
        <v>0</v>
      </c>
      <c r="K69" s="18">
        <v>0</v>
      </c>
      <c r="L69" s="18">
        <v>105102994.40000001</v>
      </c>
      <c r="M69" s="18">
        <v>0</v>
      </c>
      <c r="N69" s="18">
        <v>566.70000000000005</v>
      </c>
      <c r="O69" s="18">
        <v>0</v>
      </c>
      <c r="P69" s="18">
        <v>23.9</v>
      </c>
      <c r="Q69" s="18">
        <v>0</v>
      </c>
      <c r="R69" s="18">
        <v>0</v>
      </c>
      <c r="S69" s="18">
        <v>1156.5999999999999</v>
      </c>
      <c r="T69" s="18">
        <v>0</v>
      </c>
      <c r="U69" s="25">
        <v>2521.6999999999998</v>
      </c>
      <c r="V69" s="18">
        <v>0</v>
      </c>
      <c r="W69" s="18">
        <v>3153.6</v>
      </c>
      <c r="X69" s="18">
        <v>2444.6999999999998</v>
      </c>
      <c r="Y69" s="18">
        <v>0</v>
      </c>
      <c r="Z69" s="18">
        <v>694.6</v>
      </c>
      <c r="AA69" s="18">
        <v>0</v>
      </c>
      <c r="AB69" s="18">
        <v>0</v>
      </c>
      <c r="AC69" s="18">
        <v>0</v>
      </c>
      <c r="AD69" s="18">
        <v>832.3</v>
      </c>
      <c r="AE69" s="18">
        <v>0</v>
      </c>
      <c r="AF69" s="18">
        <v>5762.2</v>
      </c>
      <c r="AG69" s="18">
        <v>0</v>
      </c>
      <c r="AH69" s="18">
        <v>7799.7</v>
      </c>
      <c r="AI69" s="18">
        <v>0</v>
      </c>
      <c r="AJ69" s="18">
        <v>0</v>
      </c>
      <c r="AK69" s="18">
        <v>1017074</v>
      </c>
      <c r="AL69" s="18">
        <v>0</v>
      </c>
      <c r="AM69" s="18">
        <v>21612</v>
      </c>
      <c r="AN69" s="18">
        <v>0</v>
      </c>
      <c r="AO69" s="18">
        <v>0</v>
      </c>
      <c r="AP69" s="18">
        <v>0</v>
      </c>
      <c r="AQ69" s="18">
        <v>1675034</v>
      </c>
      <c r="AR69" s="18">
        <v>0</v>
      </c>
      <c r="AS69" s="25">
        <v>4756987</v>
      </c>
      <c r="AT69" s="18">
        <v>0</v>
      </c>
      <c r="AU69" s="18">
        <v>1657532</v>
      </c>
      <c r="AV69" s="18">
        <v>1284910</v>
      </c>
      <c r="AW69" s="18">
        <v>0</v>
      </c>
      <c r="AX69" s="18">
        <v>1522681</v>
      </c>
      <c r="AY69" s="18">
        <v>0</v>
      </c>
      <c r="AZ69" s="18">
        <v>0</v>
      </c>
      <c r="BA69" s="18">
        <v>0</v>
      </c>
      <c r="BB69" s="18">
        <v>1106229</v>
      </c>
      <c r="BC69" s="18">
        <v>0</v>
      </c>
      <c r="BD69" s="18">
        <v>13766461</v>
      </c>
      <c r="BE69" s="18">
        <v>0</v>
      </c>
      <c r="BF69" s="18">
        <v>28352899</v>
      </c>
      <c r="BG69" s="18">
        <v>55161418</v>
      </c>
      <c r="BH69" s="18">
        <v>48281129</v>
      </c>
      <c r="BI69" s="18">
        <v>2979674.6</v>
      </c>
      <c r="BJ69" s="18">
        <v>2979674.6</v>
      </c>
      <c r="BK69" s="18">
        <v>216</v>
      </c>
      <c r="BL69" s="18">
        <v>30.3</v>
      </c>
      <c r="BM69" s="18">
        <v>658.9</v>
      </c>
      <c r="BN69" s="18">
        <v>1397.5</v>
      </c>
      <c r="BO69" s="18">
        <v>207696.9</v>
      </c>
      <c r="BP69" s="18">
        <v>10521.6</v>
      </c>
      <c r="BQ69" s="18">
        <v>1.4</v>
      </c>
      <c r="BR69" s="18">
        <v>2994379.2</v>
      </c>
      <c r="BS69" s="18">
        <v>2994379.2</v>
      </c>
      <c r="BT69" s="18">
        <v>521623.4</v>
      </c>
      <c r="BU69" s="18">
        <v>3516002.6</v>
      </c>
      <c r="BV69" s="18">
        <v>3516002.6</v>
      </c>
      <c r="BW69" s="18">
        <v>0</v>
      </c>
      <c r="BX69" s="18">
        <v>0</v>
      </c>
      <c r="BY69" s="18">
        <v>0</v>
      </c>
      <c r="BZ69" s="18">
        <v>61.72</v>
      </c>
      <c r="CA69" s="18">
        <v>62.02</v>
      </c>
      <c r="CB69" s="18">
        <v>4.47</v>
      </c>
      <c r="CC69" s="18">
        <v>0.63</v>
      </c>
      <c r="CD69" s="18">
        <v>13.65</v>
      </c>
      <c r="CE69" s="18">
        <v>28.95</v>
      </c>
      <c r="CF69" s="18">
        <v>4.3</v>
      </c>
      <c r="CG69" s="18">
        <v>10.8</v>
      </c>
      <c r="CH69" s="18">
        <v>217.92</v>
      </c>
      <c r="CI69" s="18">
        <v>0.03</v>
      </c>
      <c r="CJ69" s="18">
        <v>72.819999999999993</v>
      </c>
    </row>
    <row r="70" spans="1:88" hidden="1" x14ac:dyDescent="0.2">
      <c r="A70" s="18" t="s">
        <v>380</v>
      </c>
      <c r="B70" s="18" t="s">
        <v>381</v>
      </c>
      <c r="C70" s="18" t="s">
        <v>151</v>
      </c>
      <c r="D70" s="18">
        <v>2044</v>
      </c>
      <c r="E70" s="18">
        <v>101117497.40000001</v>
      </c>
      <c r="F70" s="18">
        <v>5321973.5</v>
      </c>
      <c r="G70" s="18">
        <v>375547.7</v>
      </c>
      <c r="H70" s="18">
        <v>0</v>
      </c>
      <c r="I70" s="18">
        <v>2453826.2000000002</v>
      </c>
      <c r="J70" s="18">
        <v>0</v>
      </c>
      <c r="K70" s="18">
        <v>0</v>
      </c>
      <c r="L70" s="18">
        <v>109268844.8</v>
      </c>
      <c r="M70" s="18">
        <v>0</v>
      </c>
      <c r="N70" s="18">
        <v>616.79999999999995</v>
      </c>
      <c r="O70" s="18">
        <v>0</v>
      </c>
      <c r="P70" s="18">
        <v>23.9</v>
      </c>
      <c r="Q70" s="18">
        <v>0</v>
      </c>
      <c r="R70" s="18">
        <v>0</v>
      </c>
      <c r="S70" s="18">
        <v>1156.5999999999999</v>
      </c>
      <c r="T70" s="18">
        <v>0</v>
      </c>
      <c r="U70" s="25">
        <v>2605.4</v>
      </c>
      <c r="V70" s="18">
        <v>0</v>
      </c>
      <c r="W70" s="18">
        <v>3153.6</v>
      </c>
      <c r="X70" s="18">
        <v>3003.3</v>
      </c>
      <c r="Y70" s="18">
        <v>0</v>
      </c>
      <c r="Z70" s="18">
        <v>694.6</v>
      </c>
      <c r="AA70" s="18">
        <v>0</v>
      </c>
      <c r="AB70" s="18">
        <v>0</v>
      </c>
      <c r="AC70" s="18">
        <v>0</v>
      </c>
      <c r="AD70" s="18">
        <v>832.3</v>
      </c>
      <c r="AE70" s="18">
        <v>0</v>
      </c>
      <c r="AF70" s="18">
        <v>5756.5</v>
      </c>
      <c r="AG70" s="18">
        <v>0</v>
      </c>
      <c r="AH70" s="18">
        <v>9375.1</v>
      </c>
      <c r="AI70" s="18">
        <v>0</v>
      </c>
      <c r="AJ70" s="18">
        <v>0</v>
      </c>
      <c r="AK70" s="18">
        <v>957634</v>
      </c>
      <c r="AL70" s="18">
        <v>0</v>
      </c>
      <c r="AM70" s="18">
        <v>21443</v>
      </c>
      <c r="AN70" s="18">
        <v>0</v>
      </c>
      <c r="AO70" s="18">
        <v>0</v>
      </c>
      <c r="AP70" s="18">
        <v>0</v>
      </c>
      <c r="AQ70" s="18">
        <v>1372735</v>
      </c>
      <c r="AR70" s="18">
        <v>0</v>
      </c>
      <c r="AS70" s="25">
        <v>4914832</v>
      </c>
      <c r="AT70" s="18">
        <v>0</v>
      </c>
      <c r="AU70" s="18">
        <v>1657532</v>
      </c>
      <c r="AV70" s="18">
        <v>1578515</v>
      </c>
      <c r="AW70" s="18">
        <v>0</v>
      </c>
      <c r="AX70" s="18">
        <v>1522697</v>
      </c>
      <c r="AY70" s="18">
        <v>0</v>
      </c>
      <c r="AZ70" s="18">
        <v>0</v>
      </c>
      <c r="BA70" s="18">
        <v>0</v>
      </c>
      <c r="BB70" s="18">
        <v>1060991</v>
      </c>
      <c r="BC70" s="18">
        <v>0</v>
      </c>
      <c r="BD70" s="18">
        <v>13209756</v>
      </c>
      <c r="BE70" s="18">
        <v>0</v>
      </c>
      <c r="BF70" s="18">
        <v>35064717</v>
      </c>
      <c r="BG70" s="18">
        <v>61360853</v>
      </c>
      <c r="BH70" s="18">
        <v>54427396</v>
      </c>
      <c r="BI70" s="18">
        <v>2844804.2</v>
      </c>
      <c r="BJ70" s="18">
        <v>2844804.2</v>
      </c>
      <c r="BK70" s="18">
        <v>185.3</v>
      </c>
      <c r="BL70" s="18">
        <v>25.7</v>
      </c>
      <c r="BM70" s="18">
        <v>547.6</v>
      </c>
      <c r="BN70" s="18">
        <v>1269.5999999999999</v>
      </c>
      <c r="BO70" s="18">
        <v>217322.1</v>
      </c>
      <c r="BP70" s="18">
        <v>10708.9</v>
      </c>
      <c r="BQ70" s="18">
        <v>1.3</v>
      </c>
      <c r="BR70" s="18">
        <v>2857335.9</v>
      </c>
      <c r="BS70" s="18">
        <v>2857335.9</v>
      </c>
      <c r="BT70" s="18">
        <v>536809</v>
      </c>
      <c r="BU70" s="18">
        <v>3394144.9</v>
      </c>
      <c r="BV70" s="18">
        <v>3394144.9</v>
      </c>
      <c r="BW70" s="18">
        <v>0</v>
      </c>
      <c r="BX70" s="18">
        <v>0</v>
      </c>
      <c r="BY70" s="18">
        <v>0</v>
      </c>
      <c r="BZ70" s="18">
        <v>52.27</v>
      </c>
      <c r="CA70" s="18">
        <v>52.5</v>
      </c>
      <c r="CB70" s="18">
        <v>3.4</v>
      </c>
      <c r="CC70" s="18">
        <v>0.47</v>
      </c>
      <c r="CD70" s="18">
        <v>10.06</v>
      </c>
      <c r="CE70" s="18">
        <v>23.33</v>
      </c>
      <c r="CF70" s="18">
        <v>3.99</v>
      </c>
      <c r="CG70" s="18">
        <v>9.86</v>
      </c>
      <c r="CH70" s="18">
        <v>196.76</v>
      </c>
      <c r="CI70" s="18">
        <v>0.02</v>
      </c>
      <c r="CJ70" s="18">
        <v>62.36</v>
      </c>
    </row>
    <row r="71" spans="1:88" hidden="1" x14ac:dyDescent="0.2">
      <c r="A71" s="18" t="s">
        <v>380</v>
      </c>
      <c r="B71" s="18" t="s">
        <v>381</v>
      </c>
      <c r="C71" s="18" t="s">
        <v>151</v>
      </c>
      <c r="D71" s="18">
        <v>2046</v>
      </c>
      <c r="E71" s="18">
        <v>105089277.3</v>
      </c>
      <c r="F71" s="18">
        <v>5531014.5999999996</v>
      </c>
      <c r="G71" s="18">
        <v>374345.6</v>
      </c>
      <c r="H71" s="18">
        <v>0</v>
      </c>
      <c r="I71" s="18">
        <v>3834474.6</v>
      </c>
      <c r="J71" s="18">
        <v>0</v>
      </c>
      <c r="K71" s="18">
        <v>0</v>
      </c>
      <c r="L71" s="18">
        <v>114829112.09999999</v>
      </c>
      <c r="M71" s="18">
        <v>0</v>
      </c>
      <c r="N71" s="18">
        <v>1192.5</v>
      </c>
      <c r="O71" s="18">
        <v>0</v>
      </c>
      <c r="P71" s="18">
        <v>18.899999999999999</v>
      </c>
      <c r="Q71" s="18">
        <v>0</v>
      </c>
      <c r="R71" s="18">
        <v>0</v>
      </c>
      <c r="S71" s="18">
        <v>1156.5999999999999</v>
      </c>
      <c r="T71" s="18">
        <v>0</v>
      </c>
      <c r="U71" s="25">
        <v>2693.2</v>
      </c>
      <c r="V71" s="18">
        <v>0</v>
      </c>
      <c r="W71" s="18">
        <v>3098.6</v>
      </c>
      <c r="X71" s="18">
        <v>3412.4</v>
      </c>
      <c r="Y71" s="18">
        <v>0</v>
      </c>
      <c r="Z71" s="18">
        <v>694.6</v>
      </c>
      <c r="AA71" s="18">
        <v>0</v>
      </c>
      <c r="AB71" s="18">
        <v>0</v>
      </c>
      <c r="AC71" s="18">
        <v>0</v>
      </c>
      <c r="AD71" s="18">
        <v>832.3</v>
      </c>
      <c r="AE71" s="18">
        <v>0</v>
      </c>
      <c r="AF71" s="18">
        <v>5717.1</v>
      </c>
      <c r="AG71" s="18">
        <v>0</v>
      </c>
      <c r="AH71" s="18">
        <v>9205.4</v>
      </c>
      <c r="AI71" s="18">
        <v>0</v>
      </c>
      <c r="AJ71" s="18">
        <v>0</v>
      </c>
      <c r="AK71" s="18">
        <v>2138455</v>
      </c>
      <c r="AL71" s="18">
        <v>0</v>
      </c>
      <c r="AM71" s="18">
        <v>18618</v>
      </c>
      <c r="AN71" s="18">
        <v>0</v>
      </c>
      <c r="AO71" s="18">
        <v>0</v>
      </c>
      <c r="AP71" s="18">
        <v>0</v>
      </c>
      <c r="AQ71" s="18">
        <v>1072615</v>
      </c>
      <c r="AR71" s="18">
        <v>0</v>
      </c>
      <c r="AS71" s="25">
        <v>5080550</v>
      </c>
      <c r="AT71" s="18">
        <v>0</v>
      </c>
      <c r="AU71" s="18">
        <v>1628624</v>
      </c>
      <c r="AV71" s="18">
        <v>1793551</v>
      </c>
      <c r="AW71" s="18">
        <v>0</v>
      </c>
      <c r="AX71" s="18">
        <v>1522818</v>
      </c>
      <c r="AY71" s="18">
        <v>0</v>
      </c>
      <c r="AZ71" s="18">
        <v>0</v>
      </c>
      <c r="BA71" s="18">
        <v>0</v>
      </c>
      <c r="BB71" s="18">
        <v>1054011</v>
      </c>
      <c r="BC71" s="18">
        <v>0</v>
      </c>
      <c r="BD71" s="18">
        <v>13332092</v>
      </c>
      <c r="BE71" s="18">
        <v>0</v>
      </c>
      <c r="BF71" s="18">
        <v>35102778</v>
      </c>
      <c r="BG71" s="18">
        <v>62744112</v>
      </c>
      <c r="BH71" s="18">
        <v>54471096</v>
      </c>
      <c r="BI71" s="18">
        <v>2640655.2000000002</v>
      </c>
      <c r="BJ71" s="18">
        <v>2640655.2000000002</v>
      </c>
      <c r="BK71" s="18">
        <v>151.80000000000001</v>
      </c>
      <c r="BL71" s="18">
        <v>20.7</v>
      </c>
      <c r="BM71" s="18">
        <v>428.9</v>
      </c>
      <c r="BN71" s="18">
        <v>1116.3</v>
      </c>
      <c r="BO71" s="18">
        <v>219952.9</v>
      </c>
      <c r="BP71" s="18">
        <v>10578.5</v>
      </c>
      <c r="BQ71" s="18">
        <v>1.2</v>
      </c>
      <c r="BR71" s="18">
        <v>2650837.5</v>
      </c>
      <c r="BS71" s="18">
        <v>2650837.5</v>
      </c>
      <c r="BT71" s="18">
        <v>535523.19999999995</v>
      </c>
      <c r="BU71" s="18">
        <v>3186360.7</v>
      </c>
      <c r="BV71" s="18">
        <v>3186360.7</v>
      </c>
      <c r="BW71" s="18">
        <v>0</v>
      </c>
      <c r="BX71" s="18">
        <v>0</v>
      </c>
      <c r="BY71" s="18">
        <v>0</v>
      </c>
      <c r="BZ71" s="18">
        <v>48.48</v>
      </c>
      <c r="CA71" s="18">
        <v>48.67</v>
      </c>
      <c r="CB71" s="18">
        <v>2.79</v>
      </c>
      <c r="CC71" s="18">
        <v>0.38</v>
      </c>
      <c r="CD71" s="18">
        <v>7.87</v>
      </c>
      <c r="CE71" s="18">
        <v>20.49</v>
      </c>
      <c r="CF71" s="18">
        <v>4.04</v>
      </c>
      <c r="CG71" s="18">
        <v>9.83</v>
      </c>
      <c r="CH71" s="18">
        <v>194.2</v>
      </c>
      <c r="CI71" s="18">
        <v>0.02</v>
      </c>
      <c r="CJ71" s="18">
        <v>58.5</v>
      </c>
    </row>
    <row r="72" spans="1:88" hidden="1" x14ac:dyDescent="0.2">
      <c r="A72" s="18" t="s">
        <v>380</v>
      </c>
      <c r="B72" s="18" t="s">
        <v>381</v>
      </c>
      <c r="C72" s="18" t="s">
        <v>151</v>
      </c>
      <c r="D72" s="18">
        <v>2048</v>
      </c>
      <c r="E72" s="18">
        <v>108950442.09999999</v>
      </c>
      <c r="F72" s="18">
        <v>5734233.7999999998</v>
      </c>
      <c r="G72" s="18">
        <v>372086.2</v>
      </c>
      <c r="H72" s="18">
        <v>0</v>
      </c>
      <c r="I72" s="18">
        <v>4672860.5999999996</v>
      </c>
      <c r="J72" s="18">
        <v>0</v>
      </c>
      <c r="K72" s="18">
        <v>0</v>
      </c>
      <c r="L72" s="18">
        <v>119729622.8</v>
      </c>
      <c r="M72" s="18">
        <v>0</v>
      </c>
      <c r="N72" s="18">
        <v>1766.8</v>
      </c>
      <c r="O72" s="18">
        <v>0</v>
      </c>
      <c r="P72" s="18">
        <v>18.899999999999999</v>
      </c>
      <c r="Q72" s="18">
        <v>0</v>
      </c>
      <c r="R72" s="18">
        <v>0</v>
      </c>
      <c r="S72" s="18">
        <v>1156.5999999999999</v>
      </c>
      <c r="T72" s="18">
        <v>0</v>
      </c>
      <c r="U72" s="25">
        <v>2783.4</v>
      </c>
      <c r="V72" s="18">
        <v>0</v>
      </c>
      <c r="W72" s="18">
        <v>3098.6</v>
      </c>
      <c r="X72" s="18">
        <v>3662.5</v>
      </c>
      <c r="Y72" s="18">
        <v>0</v>
      </c>
      <c r="Z72" s="18">
        <v>694.6</v>
      </c>
      <c r="AA72" s="18">
        <v>0</v>
      </c>
      <c r="AB72" s="18">
        <v>0</v>
      </c>
      <c r="AC72" s="18">
        <v>0</v>
      </c>
      <c r="AD72" s="18">
        <v>832.3</v>
      </c>
      <c r="AE72" s="18">
        <v>0</v>
      </c>
      <c r="AF72" s="18">
        <v>5604.8</v>
      </c>
      <c r="AG72" s="18">
        <v>0</v>
      </c>
      <c r="AH72" s="18">
        <v>10049.6</v>
      </c>
      <c r="AI72" s="18">
        <v>0</v>
      </c>
      <c r="AJ72" s="18">
        <v>0</v>
      </c>
      <c r="AK72" s="18">
        <v>3044077</v>
      </c>
      <c r="AL72" s="18">
        <v>0</v>
      </c>
      <c r="AM72" s="18">
        <v>17065</v>
      </c>
      <c r="AN72" s="18">
        <v>0</v>
      </c>
      <c r="AO72" s="18">
        <v>0</v>
      </c>
      <c r="AP72" s="18">
        <v>0</v>
      </c>
      <c r="AQ72" s="18">
        <v>938415</v>
      </c>
      <c r="AR72" s="18">
        <v>0</v>
      </c>
      <c r="AS72" s="25">
        <v>5250718</v>
      </c>
      <c r="AT72" s="18">
        <v>0</v>
      </c>
      <c r="AU72" s="18">
        <v>1628624</v>
      </c>
      <c r="AV72" s="18">
        <v>1925008</v>
      </c>
      <c r="AW72" s="18">
        <v>0</v>
      </c>
      <c r="AX72" s="18">
        <v>1486279</v>
      </c>
      <c r="AY72" s="18">
        <v>0</v>
      </c>
      <c r="AZ72" s="18">
        <v>0</v>
      </c>
      <c r="BA72" s="18">
        <v>0</v>
      </c>
      <c r="BB72" s="18">
        <v>872155</v>
      </c>
      <c r="BC72" s="18">
        <v>0</v>
      </c>
      <c r="BD72" s="18">
        <v>12551919</v>
      </c>
      <c r="BE72" s="18">
        <v>0</v>
      </c>
      <c r="BF72" s="18">
        <v>37892728</v>
      </c>
      <c r="BG72" s="18">
        <v>65606987</v>
      </c>
      <c r="BH72" s="18">
        <v>56440037</v>
      </c>
      <c r="BI72" s="18">
        <v>2581126.6</v>
      </c>
      <c r="BJ72" s="18">
        <v>2581126.6</v>
      </c>
      <c r="BK72" s="18">
        <v>138.19999999999999</v>
      </c>
      <c r="BL72" s="18">
        <v>18.7</v>
      </c>
      <c r="BM72" s="18">
        <v>379.2</v>
      </c>
      <c r="BN72" s="18">
        <v>1059.8</v>
      </c>
      <c r="BO72" s="18">
        <v>224180.1</v>
      </c>
      <c r="BP72" s="18">
        <v>10661.6</v>
      </c>
      <c r="BQ72" s="18">
        <v>1.2</v>
      </c>
      <c r="BR72" s="18">
        <v>2590348.9</v>
      </c>
      <c r="BS72" s="18">
        <v>2590348.9</v>
      </c>
      <c r="BT72" s="18">
        <v>542217.30000000005</v>
      </c>
      <c r="BU72" s="18">
        <v>3132566.2</v>
      </c>
      <c r="BV72" s="18">
        <v>3132566.2</v>
      </c>
      <c r="BW72" s="18">
        <v>0</v>
      </c>
      <c r="BX72" s="18">
        <v>0</v>
      </c>
      <c r="BY72" s="18">
        <v>0</v>
      </c>
      <c r="BZ72" s="18">
        <v>45.73</v>
      </c>
      <c r="CA72" s="18">
        <v>45.9</v>
      </c>
      <c r="CB72" s="18">
        <v>2.4500000000000002</v>
      </c>
      <c r="CC72" s="18">
        <v>0.33</v>
      </c>
      <c r="CD72" s="18">
        <v>6.72</v>
      </c>
      <c r="CE72" s="18">
        <v>18.78</v>
      </c>
      <c r="CF72" s="18">
        <v>3.97</v>
      </c>
      <c r="CG72" s="18">
        <v>9.61</v>
      </c>
      <c r="CH72" s="18">
        <v>188.9</v>
      </c>
      <c r="CI72" s="18">
        <v>0.02</v>
      </c>
      <c r="CJ72" s="18">
        <v>55.5</v>
      </c>
    </row>
    <row r="73" spans="1:88" hidden="1" x14ac:dyDescent="0.2">
      <c r="A73" s="18" t="s">
        <v>380</v>
      </c>
      <c r="B73" s="18" t="s">
        <v>381</v>
      </c>
      <c r="C73" s="18" t="s">
        <v>151</v>
      </c>
      <c r="D73" s="18">
        <v>2050</v>
      </c>
      <c r="E73" s="18">
        <v>112811069.90000001</v>
      </c>
      <c r="F73" s="18">
        <v>5937424.7000000002</v>
      </c>
      <c r="G73" s="18">
        <v>368500.4</v>
      </c>
      <c r="H73" s="18">
        <v>0</v>
      </c>
      <c r="I73" s="18">
        <v>5606238.7999999998</v>
      </c>
      <c r="J73" s="18">
        <v>0</v>
      </c>
      <c r="K73" s="18">
        <v>0</v>
      </c>
      <c r="L73" s="18">
        <v>124723233.8</v>
      </c>
      <c r="M73" s="18">
        <v>0</v>
      </c>
      <c r="N73" s="18">
        <v>2126.4</v>
      </c>
      <c r="O73" s="18">
        <v>0</v>
      </c>
      <c r="P73" s="18">
        <v>18.899999999999999</v>
      </c>
      <c r="Q73" s="18">
        <v>0</v>
      </c>
      <c r="R73" s="18">
        <v>0</v>
      </c>
      <c r="S73" s="18">
        <v>1156.5999999999999</v>
      </c>
      <c r="T73" s="18">
        <v>0</v>
      </c>
      <c r="U73" s="25">
        <v>2877.8</v>
      </c>
      <c r="V73" s="18">
        <v>0</v>
      </c>
      <c r="W73" s="18">
        <v>2754.5</v>
      </c>
      <c r="X73" s="18">
        <v>4417.2</v>
      </c>
      <c r="Y73" s="18">
        <v>0</v>
      </c>
      <c r="Z73" s="18">
        <v>694.6</v>
      </c>
      <c r="AA73" s="18">
        <v>0</v>
      </c>
      <c r="AB73" s="18">
        <v>0</v>
      </c>
      <c r="AC73" s="18">
        <v>0</v>
      </c>
      <c r="AD73" s="18">
        <v>832.3</v>
      </c>
      <c r="AE73" s="18">
        <v>0</v>
      </c>
      <c r="AF73" s="18">
        <v>5681.8</v>
      </c>
      <c r="AG73" s="18">
        <v>0</v>
      </c>
      <c r="AH73" s="18">
        <v>10034.200000000001</v>
      </c>
      <c r="AI73" s="18">
        <v>0</v>
      </c>
      <c r="AJ73" s="18">
        <v>0</v>
      </c>
      <c r="AK73" s="18">
        <v>3788574</v>
      </c>
      <c r="AL73" s="18">
        <v>0</v>
      </c>
      <c r="AM73" s="18">
        <v>16391</v>
      </c>
      <c r="AN73" s="18">
        <v>0</v>
      </c>
      <c r="AO73" s="18">
        <v>0</v>
      </c>
      <c r="AP73" s="18">
        <v>0</v>
      </c>
      <c r="AQ73" s="18">
        <v>663689</v>
      </c>
      <c r="AR73" s="18">
        <v>0</v>
      </c>
      <c r="AS73" s="25">
        <v>5428932</v>
      </c>
      <c r="AT73" s="18">
        <v>0</v>
      </c>
      <c r="AU73" s="18">
        <v>1447765</v>
      </c>
      <c r="AV73" s="18">
        <v>2321704</v>
      </c>
      <c r="AW73" s="18">
        <v>0</v>
      </c>
      <c r="AX73" s="18">
        <v>1466056</v>
      </c>
      <c r="AY73" s="18">
        <v>0</v>
      </c>
      <c r="AZ73" s="18">
        <v>0</v>
      </c>
      <c r="BA73" s="18">
        <v>0</v>
      </c>
      <c r="BB73" s="18">
        <v>918133</v>
      </c>
      <c r="BC73" s="18">
        <v>0</v>
      </c>
      <c r="BD73" s="18">
        <v>12648616</v>
      </c>
      <c r="BE73" s="18">
        <v>0</v>
      </c>
      <c r="BF73" s="18">
        <v>39364323</v>
      </c>
      <c r="BG73" s="18">
        <v>68064184</v>
      </c>
      <c r="BH73" s="18">
        <v>57928545</v>
      </c>
      <c r="BI73" s="18">
        <v>2432310</v>
      </c>
      <c r="BJ73" s="18">
        <v>2432310</v>
      </c>
      <c r="BK73" s="18">
        <v>107.5</v>
      </c>
      <c r="BL73" s="18">
        <v>14.1</v>
      </c>
      <c r="BM73" s="18">
        <v>268.8</v>
      </c>
      <c r="BN73" s="18">
        <v>928.6</v>
      </c>
      <c r="BO73" s="18">
        <v>231855.5</v>
      </c>
      <c r="BP73" s="18">
        <v>10765.9</v>
      </c>
      <c r="BQ73" s="18">
        <v>1.1000000000000001</v>
      </c>
      <c r="BR73" s="18">
        <v>2439366.7000000002</v>
      </c>
      <c r="BS73" s="18">
        <v>2439366.7000000002</v>
      </c>
      <c r="BT73" s="18">
        <v>552978.6</v>
      </c>
      <c r="BU73" s="18">
        <v>2992345.4</v>
      </c>
      <c r="BV73" s="18">
        <v>2992345.4</v>
      </c>
      <c r="BW73" s="18">
        <v>0</v>
      </c>
      <c r="BX73" s="18">
        <v>0</v>
      </c>
      <c r="BY73" s="18">
        <v>0</v>
      </c>
      <c r="BZ73" s="18">
        <v>41.99</v>
      </c>
      <c r="CA73" s="18">
        <v>42.11</v>
      </c>
      <c r="CB73" s="18">
        <v>1.86</v>
      </c>
      <c r="CC73" s="18">
        <v>0.24</v>
      </c>
      <c r="CD73" s="18">
        <v>4.6399999999999997</v>
      </c>
      <c r="CE73" s="18">
        <v>16.03</v>
      </c>
      <c r="CF73" s="18">
        <v>4</v>
      </c>
      <c r="CG73" s="18">
        <v>9.5500000000000007</v>
      </c>
      <c r="CH73" s="18">
        <v>185.85</v>
      </c>
      <c r="CI73" s="18">
        <v>0.02</v>
      </c>
      <c r="CJ73" s="18">
        <v>51.66</v>
      </c>
    </row>
    <row r="74" spans="1:88" hidden="1" x14ac:dyDescent="0.2">
      <c r="A74" s="18" t="s">
        <v>380</v>
      </c>
      <c r="B74" s="18" t="s">
        <v>381</v>
      </c>
      <c r="C74" s="18" t="s">
        <v>152</v>
      </c>
      <c r="D74" s="18">
        <v>2024</v>
      </c>
      <c r="E74" s="18">
        <v>29336721</v>
      </c>
      <c r="F74" s="18">
        <v>1544037.9</v>
      </c>
      <c r="G74" s="18">
        <v>257601.3</v>
      </c>
      <c r="H74" s="18">
        <v>0</v>
      </c>
      <c r="I74" s="18">
        <v>37.4</v>
      </c>
      <c r="J74" s="18">
        <v>0</v>
      </c>
      <c r="K74" s="18">
        <v>0</v>
      </c>
      <c r="L74" s="18">
        <v>31138397.600000001</v>
      </c>
      <c r="M74" s="18">
        <v>0</v>
      </c>
      <c r="N74" s="18">
        <v>0</v>
      </c>
      <c r="O74" s="18">
        <v>0</v>
      </c>
      <c r="P74" s="18">
        <v>140.6</v>
      </c>
      <c r="Q74" s="18">
        <v>0</v>
      </c>
      <c r="R74" s="18">
        <v>0</v>
      </c>
      <c r="S74" s="18">
        <v>0</v>
      </c>
      <c r="T74" s="18">
        <v>0</v>
      </c>
      <c r="U74" s="25">
        <v>793.6</v>
      </c>
      <c r="V74" s="18">
        <v>0</v>
      </c>
      <c r="W74" s="18">
        <v>4511.6000000000004</v>
      </c>
      <c r="X74" s="18">
        <v>1118.9000000000001</v>
      </c>
      <c r="Y74" s="18">
        <v>0</v>
      </c>
      <c r="Z74" s="18">
        <v>122.2</v>
      </c>
      <c r="AA74" s="18">
        <v>2097.3000000000002</v>
      </c>
      <c r="AB74" s="18">
        <v>0</v>
      </c>
      <c r="AC74" s="18">
        <v>2086.1999999999998</v>
      </c>
      <c r="AD74" s="18">
        <v>29.4</v>
      </c>
      <c r="AE74" s="18">
        <v>0</v>
      </c>
      <c r="AF74" s="18">
        <v>458.6</v>
      </c>
      <c r="AG74" s="18">
        <v>0</v>
      </c>
      <c r="AH74" s="18">
        <v>5</v>
      </c>
      <c r="AI74" s="18">
        <v>0</v>
      </c>
      <c r="AJ74" s="18">
        <v>0</v>
      </c>
      <c r="AK74" s="18">
        <v>0</v>
      </c>
      <c r="AL74" s="18">
        <v>0</v>
      </c>
      <c r="AM74" s="18">
        <v>752660</v>
      </c>
      <c r="AN74" s="18">
        <v>0</v>
      </c>
      <c r="AO74" s="18">
        <v>0</v>
      </c>
      <c r="AP74" s="18">
        <v>0</v>
      </c>
      <c r="AQ74" s="18">
        <v>0</v>
      </c>
      <c r="AR74" s="18">
        <v>0</v>
      </c>
      <c r="AS74" s="25">
        <v>1197170</v>
      </c>
      <c r="AT74" s="18">
        <v>0</v>
      </c>
      <c r="AU74" s="18">
        <v>24717218</v>
      </c>
      <c r="AV74" s="18">
        <v>588094</v>
      </c>
      <c r="AW74" s="18">
        <v>0</v>
      </c>
      <c r="AX74" s="18">
        <v>410024</v>
      </c>
      <c r="AY74" s="18">
        <v>16767488</v>
      </c>
      <c r="AZ74" s="18">
        <v>0</v>
      </c>
      <c r="BA74" s="18">
        <v>1096507</v>
      </c>
      <c r="BB74" s="18">
        <v>0</v>
      </c>
      <c r="BC74" s="18">
        <v>0</v>
      </c>
      <c r="BD74" s="18">
        <v>950797</v>
      </c>
      <c r="BE74" s="18">
        <v>0</v>
      </c>
      <c r="BF74" s="18">
        <v>14573</v>
      </c>
      <c r="BG74" s="18">
        <v>46494530</v>
      </c>
      <c r="BH74" s="18">
        <v>45297360</v>
      </c>
      <c r="BI74" s="18">
        <v>10182360.5</v>
      </c>
      <c r="BJ74" s="18">
        <v>10182360.5</v>
      </c>
      <c r="BK74" s="18">
        <v>211.1</v>
      </c>
      <c r="BL74" s="18">
        <v>24.3</v>
      </c>
      <c r="BM74" s="18">
        <v>1344.2</v>
      </c>
      <c r="BN74" s="18">
        <v>4871.7</v>
      </c>
      <c r="BO74" s="18">
        <v>1406849.7</v>
      </c>
      <c r="BP74" s="18">
        <v>51817.4</v>
      </c>
      <c r="BQ74" s="18">
        <v>9.4</v>
      </c>
      <c r="BR74" s="18">
        <v>10195274.699999999</v>
      </c>
      <c r="BS74" s="18">
        <v>10195274.699999999</v>
      </c>
      <c r="BT74" s="18">
        <v>2953583.3</v>
      </c>
      <c r="BU74" s="18">
        <v>13148858</v>
      </c>
      <c r="BV74" s="18">
        <v>13148858</v>
      </c>
      <c r="BW74" s="18">
        <v>0</v>
      </c>
      <c r="BX74" s="18">
        <v>0</v>
      </c>
      <c r="BY74" s="18">
        <v>0</v>
      </c>
      <c r="BZ74" s="18">
        <v>224.79</v>
      </c>
      <c r="CA74" s="18">
        <v>225.07</v>
      </c>
      <c r="CB74" s="18">
        <v>4.66</v>
      </c>
      <c r="CC74" s="18">
        <v>0.54</v>
      </c>
      <c r="CD74" s="18">
        <v>29.68</v>
      </c>
      <c r="CE74" s="18">
        <v>107.55</v>
      </c>
      <c r="CF74" s="18">
        <v>31.06</v>
      </c>
      <c r="CG74" s="18">
        <v>65.2</v>
      </c>
      <c r="CH74" s="18">
        <v>1143.94</v>
      </c>
      <c r="CI74" s="18">
        <v>0.21</v>
      </c>
      <c r="CJ74" s="18">
        <v>290.27999999999997</v>
      </c>
    </row>
    <row r="75" spans="1:88" hidden="1" x14ac:dyDescent="0.2">
      <c r="A75" s="18" t="s">
        <v>380</v>
      </c>
      <c r="B75" s="18" t="s">
        <v>381</v>
      </c>
      <c r="C75" s="18" t="s">
        <v>152</v>
      </c>
      <c r="D75" s="18">
        <v>2026</v>
      </c>
      <c r="E75" s="18">
        <v>30121625.100000001</v>
      </c>
      <c r="F75" s="18">
        <v>1585348.7</v>
      </c>
      <c r="G75" s="18">
        <v>273021.5</v>
      </c>
      <c r="H75" s="18">
        <v>0</v>
      </c>
      <c r="I75" s="18">
        <v>37.4</v>
      </c>
      <c r="J75" s="18">
        <v>0</v>
      </c>
      <c r="K75" s="18">
        <v>0</v>
      </c>
      <c r="L75" s="18">
        <v>31980032.699999999</v>
      </c>
      <c r="M75" s="18">
        <v>0</v>
      </c>
      <c r="N75" s="18">
        <v>0</v>
      </c>
      <c r="O75" s="18">
        <v>0</v>
      </c>
      <c r="P75" s="18">
        <v>140.6</v>
      </c>
      <c r="Q75" s="18">
        <v>0</v>
      </c>
      <c r="R75" s="18">
        <v>0</v>
      </c>
      <c r="S75" s="18">
        <v>0</v>
      </c>
      <c r="T75" s="18">
        <v>0</v>
      </c>
      <c r="U75" s="25">
        <v>942.9</v>
      </c>
      <c r="V75" s="18">
        <v>0</v>
      </c>
      <c r="W75" s="18">
        <v>4511.6000000000004</v>
      </c>
      <c r="X75" s="18">
        <v>1118.9000000000001</v>
      </c>
      <c r="Y75" s="18">
        <v>0</v>
      </c>
      <c r="Z75" s="18">
        <v>122.2</v>
      </c>
      <c r="AA75" s="18">
        <v>2097.3000000000002</v>
      </c>
      <c r="AB75" s="18">
        <v>0</v>
      </c>
      <c r="AC75" s="18">
        <v>1628.3</v>
      </c>
      <c r="AD75" s="18">
        <v>29.4</v>
      </c>
      <c r="AE75" s="18">
        <v>0</v>
      </c>
      <c r="AF75" s="18">
        <v>458.6</v>
      </c>
      <c r="AG75" s="18">
        <v>0</v>
      </c>
      <c r="AH75" s="18">
        <v>319.89999999999998</v>
      </c>
      <c r="AI75" s="18">
        <v>0</v>
      </c>
      <c r="AJ75" s="18">
        <v>0</v>
      </c>
      <c r="AK75" s="18">
        <v>0</v>
      </c>
      <c r="AL75" s="18">
        <v>0</v>
      </c>
      <c r="AM75" s="18">
        <v>752660</v>
      </c>
      <c r="AN75" s="18">
        <v>0</v>
      </c>
      <c r="AO75" s="18">
        <v>0</v>
      </c>
      <c r="AP75" s="18">
        <v>0</v>
      </c>
      <c r="AQ75" s="18">
        <v>0</v>
      </c>
      <c r="AR75" s="18">
        <v>0</v>
      </c>
      <c r="AS75" s="25">
        <v>1422342</v>
      </c>
      <c r="AT75" s="18">
        <v>0</v>
      </c>
      <c r="AU75" s="18">
        <v>25271951</v>
      </c>
      <c r="AV75" s="18">
        <v>588094</v>
      </c>
      <c r="AW75" s="18">
        <v>0</v>
      </c>
      <c r="AX75" s="18">
        <v>410024</v>
      </c>
      <c r="AY75" s="18">
        <v>16767488</v>
      </c>
      <c r="AZ75" s="18">
        <v>0</v>
      </c>
      <c r="BA75" s="18">
        <v>855858</v>
      </c>
      <c r="BB75" s="18">
        <v>0</v>
      </c>
      <c r="BC75" s="18">
        <v>0</v>
      </c>
      <c r="BD75" s="18">
        <v>937533</v>
      </c>
      <c r="BE75" s="18">
        <v>0</v>
      </c>
      <c r="BF75" s="18">
        <v>1225056</v>
      </c>
      <c r="BG75" s="18">
        <v>48231005</v>
      </c>
      <c r="BH75" s="18">
        <v>46808663</v>
      </c>
      <c r="BI75" s="18">
        <v>10255321.5</v>
      </c>
      <c r="BJ75" s="18">
        <v>10255321.5</v>
      </c>
      <c r="BK75" s="18">
        <v>207.8</v>
      </c>
      <c r="BL75" s="18">
        <v>23.2</v>
      </c>
      <c r="BM75" s="18">
        <v>1159.3</v>
      </c>
      <c r="BN75" s="18">
        <v>4312</v>
      </c>
      <c r="BO75" s="18">
        <v>1408933</v>
      </c>
      <c r="BP75" s="18">
        <v>52634.7</v>
      </c>
      <c r="BQ75" s="18">
        <v>9.1</v>
      </c>
      <c r="BR75" s="18">
        <v>10267840.800000001</v>
      </c>
      <c r="BS75" s="18">
        <v>10267840.800000001</v>
      </c>
      <c r="BT75" s="18">
        <v>2979931.3</v>
      </c>
      <c r="BU75" s="18">
        <v>13247772.1</v>
      </c>
      <c r="BV75" s="18">
        <v>13247772.1</v>
      </c>
      <c r="BW75" s="18">
        <v>0</v>
      </c>
      <c r="BX75" s="18">
        <v>0</v>
      </c>
      <c r="BY75" s="18">
        <v>0</v>
      </c>
      <c r="BZ75" s="18">
        <v>219.09</v>
      </c>
      <c r="CA75" s="18">
        <v>219.36</v>
      </c>
      <c r="CB75" s="18">
        <v>4.4400000000000004</v>
      </c>
      <c r="CC75" s="18">
        <v>0.5</v>
      </c>
      <c r="CD75" s="18">
        <v>24.77</v>
      </c>
      <c r="CE75" s="18">
        <v>92.12</v>
      </c>
      <c r="CF75" s="18">
        <v>30.1</v>
      </c>
      <c r="CG75" s="18">
        <v>63.66</v>
      </c>
      <c r="CH75" s="18">
        <v>1124.46</v>
      </c>
      <c r="CI75" s="18">
        <v>0.19</v>
      </c>
      <c r="CJ75" s="18">
        <v>283.02</v>
      </c>
    </row>
    <row r="76" spans="1:88" hidden="1" x14ac:dyDescent="0.2">
      <c r="A76" s="18" t="s">
        <v>380</v>
      </c>
      <c r="B76" s="18" t="s">
        <v>381</v>
      </c>
      <c r="C76" s="18" t="s">
        <v>152</v>
      </c>
      <c r="D76" s="18">
        <v>2028</v>
      </c>
      <c r="E76" s="18">
        <v>31107361.100000001</v>
      </c>
      <c r="F76" s="18">
        <v>1637229.5</v>
      </c>
      <c r="G76" s="18">
        <v>239718.1</v>
      </c>
      <c r="H76" s="18">
        <v>0</v>
      </c>
      <c r="I76" s="18">
        <v>2.5</v>
      </c>
      <c r="J76" s="18">
        <v>0</v>
      </c>
      <c r="K76" s="18">
        <v>0</v>
      </c>
      <c r="L76" s="18">
        <v>32984311.199999999</v>
      </c>
      <c r="M76" s="18">
        <v>0</v>
      </c>
      <c r="N76" s="18">
        <v>0</v>
      </c>
      <c r="O76" s="18">
        <v>0</v>
      </c>
      <c r="P76" s="18">
        <v>140.6</v>
      </c>
      <c r="Q76" s="18">
        <v>0</v>
      </c>
      <c r="R76" s="18">
        <v>0</v>
      </c>
      <c r="S76" s="18">
        <v>0</v>
      </c>
      <c r="T76" s="18">
        <v>0</v>
      </c>
      <c r="U76" s="25">
        <v>1105.3</v>
      </c>
      <c r="V76" s="18">
        <v>0</v>
      </c>
      <c r="W76" s="18">
        <v>4511.6000000000004</v>
      </c>
      <c r="X76" s="18">
        <v>1118.9000000000001</v>
      </c>
      <c r="Y76" s="18">
        <v>0</v>
      </c>
      <c r="Z76" s="18">
        <v>126.2</v>
      </c>
      <c r="AA76" s="18">
        <v>2097.3000000000002</v>
      </c>
      <c r="AB76" s="18">
        <v>0</v>
      </c>
      <c r="AC76" s="18">
        <v>1628.3</v>
      </c>
      <c r="AD76" s="18">
        <v>2</v>
      </c>
      <c r="AE76" s="18">
        <v>0</v>
      </c>
      <c r="AF76" s="18">
        <v>458.6</v>
      </c>
      <c r="AG76" s="18">
        <v>0</v>
      </c>
      <c r="AH76" s="18">
        <v>467.6</v>
      </c>
      <c r="AI76" s="18">
        <v>0</v>
      </c>
      <c r="AJ76" s="18">
        <v>0</v>
      </c>
      <c r="AK76" s="18">
        <v>0</v>
      </c>
      <c r="AL76" s="18">
        <v>0</v>
      </c>
      <c r="AM76" s="18">
        <v>495700</v>
      </c>
      <c r="AN76" s="18">
        <v>0</v>
      </c>
      <c r="AO76" s="18">
        <v>0</v>
      </c>
      <c r="AP76" s="18">
        <v>0</v>
      </c>
      <c r="AQ76" s="18">
        <v>0</v>
      </c>
      <c r="AR76" s="18">
        <v>0</v>
      </c>
      <c r="AS76" s="25">
        <v>1667262</v>
      </c>
      <c r="AT76" s="18">
        <v>0</v>
      </c>
      <c r="AU76" s="18">
        <v>24206100</v>
      </c>
      <c r="AV76" s="18">
        <v>588094</v>
      </c>
      <c r="AW76" s="18">
        <v>0</v>
      </c>
      <c r="AX76" s="18">
        <v>422808</v>
      </c>
      <c r="AY76" s="18">
        <v>16767488</v>
      </c>
      <c r="AZ76" s="18">
        <v>0</v>
      </c>
      <c r="BA76" s="18">
        <v>855858</v>
      </c>
      <c r="BB76" s="18">
        <v>0</v>
      </c>
      <c r="BC76" s="18">
        <v>0</v>
      </c>
      <c r="BD76" s="18">
        <v>924473</v>
      </c>
      <c r="BE76" s="18">
        <v>0</v>
      </c>
      <c r="BF76" s="18">
        <v>1837697</v>
      </c>
      <c r="BG76" s="18">
        <v>47765480</v>
      </c>
      <c r="BH76" s="18">
        <v>46098219</v>
      </c>
      <c r="BI76" s="18">
        <v>9879655.3000000007</v>
      </c>
      <c r="BJ76" s="18">
        <v>9879655.3000000007</v>
      </c>
      <c r="BK76" s="18">
        <v>201.2</v>
      </c>
      <c r="BL76" s="18">
        <v>22.6</v>
      </c>
      <c r="BM76" s="18">
        <v>1049.8</v>
      </c>
      <c r="BN76" s="18">
        <v>4286.2</v>
      </c>
      <c r="BO76" s="18">
        <v>1356809.8</v>
      </c>
      <c r="BP76" s="18">
        <v>50612.1</v>
      </c>
      <c r="BQ76" s="18">
        <v>8.9</v>
      </c>
      <c r="BR76" s="18">
        <v>9891824.4000000004</v>
      </c>
      <c r="BS76" s="18">
        <v>9891824.4000000004</v>
      </c>
      <c r="BT76" s="18">
        <v>2867492.4</v>
      </c>
      <c r="BU76" s="18">
        <v>12759316.800000001</v>
      </c>
      <c r="BV76" s="18">
        <v>12759316.800000001</v>
      </c>
      <c r="BW76" s="18">
        <v>0</v>
      </c>
      <c r="BX76" s="18">
        <v>0</v>
      </c>
      <c r="BY76" s="18">
        <v>0</v>
      </c>
      <c r="BZ76" s="18">
        <v>214.32</v>
      </c>
      <c r="CA76" s="18">
        <v>214.58</v>
      </c>
      <c r="CB76" s="18">
        <v>4.37</v>
      </c>
      <c r="CC76" s="18">
        <v>0.49</v>
      </c>
      <c r="CD76" s="18">
        <v>22.77</v>
      </c>
      <c r="CE76" s="18">
        <v>92.98</v>
      </c>
      <c r="CF76" s="18">
        <v>29.43</v>
      </c>
      <c r="CG76" s="18">
        <v>62.2</v>
      </c>
      <c r="CH76" s="18">
        <v>1097.92</v>
      </c>
      <c r="CI76" s="18">
        <v>0.19</v>
      </c>
      <c r="CJ76" s="18">
        <v>276.79000000000002</v>
      </c>
    </row>
    <row r="77" spans="1:88" hidden="1" x14ac:dyDescent="0.2">
      <c r="A77" s="18" t="s">
        <v>380</v>
      </c>
      <c r="B77" s="18" t="s">
        <v>381</v>
      </c>
      <c r="C77" s="18" t="s">
        <v>152</v>
      </c>
      <c r="D77" s="18">
        <v>2030</v>
      </c>
      <c r="E77" s="18">
        <v>32092619.800000001</v>
      </c>
      <c r="F77" s="18">
        <v>1689085.3</v>
      </c>
      <c r="G77" s="18">
        <v>199596.6</v>
      </c>
      <c r="H77" s="18">
        <v>0</v>
      </c>
      <c r="I77" s="18">
        <v>194990.7</v>
      </c>
      <c r="J77" s="18">
        <v>0</v>
      </c>
      <c r="K77" s="18">
        <v>0</v>
      </c>
      <c r="L77" s="18">
        <v>34176292.399999999</v>
      </c>
      <c r="M77" s="18">
        <v>0</v>
      </c>
      <c r="N77" s="18">
        <v>200</v>
      </c>
      <c r="O77" s="18">
        <v>0</v>
      </c>
      <c r="P77" s="18">
        <v>140.6</v>
      </c>
      <c r="Q77" s="18">
        <v>0</v>
      </c>
      <c r="R77" s="18">
        <v>0</v>
      </c>
      <c r="S77" s="18">
        <v>0</v>
      </c>
      <c r="T77" s="18">
        <v>0</v>
      </c>
      <c r="U77" s="25">
        <v>1306.2</v>
      </c>
      <c r="V77" s="18">
        <v>0</v>
      </c>
      <c r="W77" s="18">
        <v>4511.6000000000004</v>
      </c>
      <c r="X77" s="18">
        <v>1118.9000000000001</v>
      </c>
      <c r="Y77" s="18">
        <v>0</v>
      </c>
      <c r="Z77" s="18">
        <v>129.19999999999999</v>
      </c>
      <c r="AA77" s="18">
        <v>2097.3000000000002</v>
      </c>
      <c r="AB77" s="18">
        <v>0</v>
      </c>
      <c r="AC77" s="18">
        <v>1400.4</v>
      </c>
      <c r="AD77" s="18">
        <v>0</v>
      </c>
      <c r="AE77" s="18">
        <v>0</v>
      </c>
      <c r="AF77" s="18">
        <v>458.6</v>
      </c>
      <c r="AG77" s="18">
        <v>0</v>
      </c>
      <c r="AH77" s="18">
        <v>550.70000000000005</v>
      </c>
      <c r="AI77" s="18">
        <v>0</v>
      </c>
      <c r="AJ77" s="18">
        <v>0</v>
      </c>
      <c r="AK77" s="18">
        <v>165586</v>
      </c>
      <c r="AL77" s="18">
        <v>0</v>
      </c>
      <c r="AM77" s="18">
        <v>495700</v>
      </c>
      <c r="AN77" s="18">
        <v>0</v>
      </c>
      <c r="AO77" s="18">
        <v>0</v>
      </c>
      <c r="AP77" s="18">
        <v>0</v>
      </c>
      <c r="AQ77" s="18">
        <v>0</v>
      </c>
      <c r="AR77" s="18">
        <v>0</v>
      </c>
      <c r="AS77" s="25">
        <v>1970326</v>
      </c>
      <c r="AT77" s="18">
        <v>0</v>
      </c>
      <c r="AU77" s="18">
        <v>21540773</v>
      </c>
      <c r="AV77" s="18">
        <v>588094</v>
      </c>
      <c r="AW77" s="18">
        <v>0</v>
      </c>
      <c r="AX77" s="18">
        <v>432397</v>
      </c>
      <c r="AY77" s="18">
        <v>16767488</v>
      </c>
      <c r="AZ77" s="18">
        <v>0</v>
      </c>
      <c r="BA77" s="18">
        <v>736074</v>
      </c>
      <c r="BB77" s="18">
        <v>0</v>
      </c>
      <c r="BC77" s="18">
        <v>0</v>
      </c>
      <c r="BD77" s="18">
        <v>911579</v>
      </c>
      <c r="BE77" s="18">
        <v>0</v>
      </c>
      <c r="BF77" s="18">
        <v>2156864</v>
      </c>
      <c r="BG77" s="18">
        <v>45764880</v>
      </c>
      <c r="BH77" s="18">
        <v>43628969</v>
      </c>
      <c r="BI77" s="18">
        <v>8797331.5</v>
      </c>
      <c r="BJ77" s="18">
        <v>8797331.5</v>
      </c>
      <c r="BK77" s="18">
        <v>178.5</v>
      </c>
      <c r="BL77" s="18">
        <v>19.899999999999999</v>
      </c>
      <c r="BM77" s="18">
        <v>940.6</v>
      </c>
      <c r="BN77" s="18">
        <v>3726.4</v>
      </c>
      <c r="BO77" s="18">
        <v>1225659.6000000001</v>
      </c>
      <c r="BP77" s="18">
        <v>45178.6</v>
      </c>
      <c r="BQ77" s="18">
        <v>8.3000000000000007</v>
      </c>
      <c r="BR77" s="18">
        <v>8808093.5</v>
      </c>
      <c r="BS77" s="18">
        <v>8808093.5</v>
      </c>
      <c r="BT77" s="18">
        <v>2574244.2999999998</v>
      </c>
      <c r="BU77" s="18">
        <v>11382337.800000001</v>
      </c>
      <c r="BV77" s="18">
        <v>11382337.800000001</v>
      </c>
      <c r="BW77" s="18">
        <v>0</v>
      </c>
      <c r="BX77" s="18">
        <v>0</v>
      </c>
      <c r="BY77" s="18">
        <v>0</v>
      </c>
      <c r="BZ77" s="18">
        <v>201.64</v>
      </c>
      <c r="CA77" s="18">
        <v>201.89</v>
      </c>
      <c r="CB77" s="18">
        <v>4.09</v>
      </c>
      <c r="CC77" s="18">
        <v>0.46</v>
      </c>
      <c r="CD77" s="18">
        <v>21.56</v>
      </c>
      <c r="CE77" s="18">
        <v>85.41</v>
      </c>
      <c r="CF77" s="18">
        <v>28.09</v>
      </c>
      <c r="CG77" s="18">
        <v>59</v>
      </c>
      <c r="CH77" s="18">
        <v>1035.52</v>
      </c>
      <c r="CI77" s="18">
        <v>0.19</v>
      </c>
      <c r="CJ77" s="18">
        <v>260.89</v>
      </c>
    </row>
    <row r="78" spans="1:88" hidden="1" x14ac:dyDescent="0.2">
      <c r="A78" s="18" t="s">
        <v>380</v>
      </c>
      <c r="B78" s="18" t="s">
        <v>381</v>
      </c>
      <c r="C78" s="18" t="s">
        <v>152</v>
      </c>
      <c r="D78" s="18">
        <v>2032</v>
      </c>
      <c r="E78" s="18">
        <v>33331474</v>
      </c>
      <c r="F78" s="18">
        <v>1754288.1</v>
      </c>
      <c r="G78" s="18">
        <v>177223.8</v>
      </c>
      <c r="H78" s="18">
        <v>0</v>
      </c>
      <c r="I78" s="18">
        <v>149561.5</v>
      </c>
      <c r="J78" s="18">
        <v>0</v>
      </c>
      <c r="K78" s="18">
        <v>0</v>
      </c>
      <c r="L78" s="18">
        <v>35412547.399999999</v>
      </c>
      <c r="M78" s="18">
        <v>0</v>
      </c>
      <c r="N78" s="18">
        <v>200</v>
      </c>
      <c r="O78" s="18">
        <v>0</v>
      </c>
      <c r="P78" s="18">
        <v>140.6</v>
      </c>
      <c r="Q78" s="18">
        <v>0</v>
      </c>
      <c r="R78" s="18">
        <v>0</v>
      </c>
      <c r="S78" s="18">
        <v>0</v>
      </c>
      <c r="T78" s="18">
        <v>0</v>
      </c>
      <c r="U78" s="25">
        <v>1448.5</v>
      </c>
      <c r="V78" s="18">
        <v>0</v>
      </c>
      <c r="W78" s="18">
        <v>4511.6000000000004</v>
      </c>
      <c r="X78" s="18">
        <v>1118.9000000000001</v>
      </c>
      <c r="Y78" s="18">
        <v>0</v>
      </c>
      <c r="Z78" s="18">
        <v>129.19999999999999</v>
      </c>
      <c r="AA78" s="18">
        <v>2097.3000000000002</v>
      </c>
      <c r="AB78" s="18">
        <v>0</v>
      </c>
      <c r="AC78" s="18">
        <v>1400.4</v>
      </c>
      <c r="AD78" s="18">
        <v>0</v>
      </c>
      <c r="AE78" s="18">
        <v>0</v>
      </c>
      <c r="AF78" s="18">
        <v>458.6</v>
      </c>
      <c r="AG78" s="18">
        <v>0</v>
      </c>
      <c r="AH78" s="18">
        <v>552</v>
      </c>
      <c r="AI78" s="18">
        <v>0</v>
      </c>
      <c r="AJ78" s="18">
        <v>0</v>
      </c>
      <c r="AK78" s="18">
        <v>126973</v>
      </c>
      <c r="AL78" s="18">
        <v>0</v>
      </c>
      <c r="AM78" s="18">
        <v>495700</v>
      </c>
      <c r="AN78" s="18">
        <v>0</v>
      </c>
      <c r="AO78" s="18">
        <v>0</v>
      </c>
      <c r="AP78" s="18">
        <v>0</v>
      </c>
      <c r="AQ78" s="18">
        <v>0</v>
      </c>
      <c r="AR78" s="18">
        <v>0</v>
      </c>
      <c r="AS78" s="25">
        <v>2185076</v>
      </c>
      <c r="AT78" s="18">
        <v>0</v>
      </c>
      <c r="AU78" s="18">
        <v>20554734</v>
      </c>
      <c r="AV78" s="18">
        <v>588094</v>
      </c>
      <c r="AW78" s="18">
        <v>0</v>
      </c>
      <c r="AX78" s="18">
        <v>432397</v>
      </c>
      <c r="AY78" s="18">
        <v>16767488</v>
      </c>
      <c r="AZ78" s="18">
        <v>0</v>
      </c>
      <c r="BA78" s="18">
        <v>736074</v>
      </c>
      <c r="BB78" s="18">
        <v>0</v>
      </c>
      <c r="BC78" s="18">
        <v>0</v>
      </c>
      <c r="BD78" s="18">
        <v>898879</v>
      </c>
      <c r="BE78" s="18">
        <v>0</v>
      </c>
      <c r="BF78" s="18">
        <v>2150201</v>
      </c>
      <c r="BG78" s="18">
        <v>44935615</v>
      </c>
      <c r="BH78" s="18">
        <v>42623566</v>
      </c>
      <c r="BI78" s="18">
        <v>8432190.8000000007</v>
      </c>
      <c r="BJ78" s="18">
        <v>8432190.8000000007</v>
      </c>
      <c r="BK78" s="18">
        <v>171.6</v>
      </c>
      <c r="BL78" s="18">
        <v>19.2</v>
      </c>
      <c r="BM78" s="18">
        <v>935.5</v>
      </c>
      <c r="BN78" s="18">
        <v>3636.2</v>
      </c>
      <c r="BO78" s="18">
        <v>1182542.2</v>
      </c>
      <c r="BP78" s="18">
        <v>43271.5</v>
      </c>
      <c r="BQ78" s="18">
        <v>8.1</v>
      </c>
      <c r="BR78" s="18">
        <v>8442559.0999999996</v>
      </c>
      <c r="BS78" s="18">
        <v>8442559.0999999996</v>
      </c>
      <c r="BT78" s="18">
        <v>2474252.2000000002</v>
      </c>
      <c r="BU78" s="18">
        <v>10916811.300000001</v>
      </c>
      <c r="BV78" s="18">
        <v>10916811.300000001</v>
      </c>
      <c r="BW78" s="18">
        <v>0</v>
      </c>
      <c r="BX78" s="18">
        <v>0</v>
      </c>
      <c r="BY78" s="18">
        <v>0</v>
      </c>
      <c r="BZ78" s="18">
        <v>197.83</v>
      </c>
      <c r="CA78" s="18">
        <v>198.07</v>
      </c>
      <c r="CB78" s="18">
        <v>4.03</v>
      </c>
      <c r="CC78" s="18">
        <v>0.45</v>
      </c>
      <c r="CD78" s="18">
        <v>21.95</v>
      </c>
      <c r="CE78" s="18">
        <v>85.31</v>
      </c>
      <c r="CF78" s="18">
        <v>27.74</v>
      </c>
      <c r="CG78" s="18">
        <v>58.05</v>
      </c>
      <c r="CH78" s="18">
        <v>1015.2</v>
      </c>
      <c r="CI78" s="18">
        <v>0.19</v>
      </c>
      <c r="CJ78" s="18">
        <v>256.12</v>
      </c>
    </row>
    <row r="79" spans="1:88" hidden="1" x14ac:dyDescent="0.2">
      <c r="A79" s="18" t="s">
        <v>380</v>
      </c>
      <c r="B79" s="18" t="s">
        <v>381</v>
      </c>
      <c r="C79" s="18" t="s">
        <v>152</v>
      </c>
      <c r="D79" s="18">
        <v>2034</v>
      </c>
      <c r="E79" s="18">
        <v>34569983.899999999</v>
      </c>
      <c r="F79" s="18">
        <v>1819472.8</v>
      </c>
      <c r="G79" s="18">
        <v>149962.9</v>
      </c>
      <c r="H79" s="18">
        <v>0</v>
      </c>
      <c r="I79" s="18">
        <v>185305.8</v>
      </c>
      <c r="J79" s="18">
        <v>0</v>
      </c>
      <c r="K79" s="18">
        <v>0</v>
      </c>
      <c r="L79" s="18">
        <v>36724725.5</v>
      </c>
      <c r="M79" s="18">
        <v>0</v>
      </c>
      <c r="N79" s="18">
        <v>200</v>
      </c>
      <c r="O79" s="18">
        <v>0</v>
      </c>
      <c r="P79" s="18">
        <v>140.6</v>
      </c>
      <c r="Q79" s="18">
        <v>0</v>
      </c>
      <c r="R79" s="18">
        <v>0</v>
      </c>
      <c r="S79" s="18">
        <v>0</v>
      </c>
      <c r="T79" s="18">
        <v>0</v>
      </c>
      <c r="U79" s="25">
        <v>1535.1</v>
      </c>
      <c r="V79" s="18">
        <v>0</v>
      </c>
      <c r="W79" s="18">
        <v>4511.6000000000004</v>
      </c>
      <c r="X79" s="18">
        <v>1118.9000000000001</v>
      </c>
      <c r="Y79" s="18">
        <v>0</v>
      </c>
      <c r="Z79" s="18">
        <v>129.19999999999999</v>
      </c>
      <c r="AA79" s="18">
        <v>2097.3000000000002</v>
      </c>
      <c r="AB79" s="18">
        <v>0</v>
      </c>
      <c r="AC79" s="18">
        <v>1400.4</v>
      </c>
      <c r="AD79" s="18">
        <v>0</v>
      </c>
      <c r="AE79" s="18">
        <v>0</v>
      </c>
      <c r="AF79" s="18">
        <v>458.6</v>
      </c>
      <c r="AG79" s="18">
        <v>0</v>
      </c>
      <c r="AH79" s="18">
        <v>576.9</v>
      </c>
      <c r="AI79" s="18">
        <v>0</v>
      </c>
      <c r="AJ79" s="18">
        <v>0</v>
      </c>
      <c r="AK79" s="18">
        <v>157355</v>
      </c>
      <c r="AL79" s="18">
        <v>0</v>
      </c>
      <c r="AM79" s="18">
        <v>495700</v>
      </c>
      <c r="AN79" s="18">
        <v>0</v>
      </c>
      <c r="AO79" s="18">
        <v>0</v>
      </c>
      <c r="AP79" s="18">
        <v>0</v>
      </c>
      <c r="AQ79" s="18">
        <v>0</v>
      </c>
      <c r="AR79" s="18">
        <v>0</v>
      </c>
      <c r="AS79" s="25">
        <v>2315626</v>
      </c>
      <c r="AT79" s="18">
        <v>0</v>
      </c>
      <c r="AU79" s="18">
        <v>19439677</v>
      </c>
      <c r="AV79" s="18">
        <v>588094</v>
      </c>
      <c r="AW79" s="18">
        <v>0</v>
      </c>
      <c r="AX79" s="18">
        <v>432397</v>
      </c>
      <c r="AY79" s="18">
        <v>16767488</v>
      </c>
      <c r="AZ79" s="18">
        <v>0</v>
      </c>
      <c r="BA79" s="18">
        <v>736074</v>
      </c>
      <c r="BB79" s="18">
        <v>0</v>
      </c>
      <c r="BC79" s="18">
        <v>0</v>
      </c>
      <c r="BD79" s="18">
        <v>886330</v>
      </c>
      <c r="BE79" s="18">
        <v>0</v>
      </c>
      <c r="BF79" s="18">
        <v>2237587</v>
      </c>
      <c r="BG79" s="18">
        <v>44056328</v>
      </c>
      <c r="BH79" s="18">
        <v>41583347</v>
      </c>
      <c r="BI79" s="18">
        <v>8021658.7999999998</v>
      </c>
      <c r="BJ79" s="18">
        <v>8021658.7999999998</v>
      </c>
      <c r="BK79" s="18">
        <v>163.9</v>
      </c>
      <c r="BL79" s="18">
        <v>18.5</v>
      </c>
      <c r="BM79" s="18">
        <v>933.2</v>
      </c>
      <c r="BN79" s="18">
        <v>3545.4</v>
      </c>
      <c r="BO79" s="18">
        <v>1134181.5</v>
      </c>
      <c r="BP79" s="18">
        <v>41119.300000000003</v>
      </c>
      <c r="BQ79" s="18">
        <v>8</v>
      </c>
      <c r="BR79" s="18">
        <v>8031593</v>
      </c>
      <c r="BS79" s="18">
        <v>8031593</v>
      </c>
      <c r="BT79" s="18">
        <v>2361708.7999999998</v>
      </c>
      <c r="BU79" s="18">
        <v>10393301.800000001</v>
      </c>
      <c r="BV79" s="18">
        <v>10393301.800000001</v>
      </c>
      <c r="BW79" s="18">
        <v>0</v>
      </c>
      <c r="BX79" s="18">
        <v>0</v>
      </c>
      <c r="BY79" s="18">
        <v>0</v>
      </c>
      <c r="BZ79" s="18">
        <v>192.91</v>
      </c>
      <c r="CA79" s="18">
        <v>193.14</v>
      </c>
      <c r="CB79" s="18">
        <v>3.94</v>
      </c>
      <c r="CC79" s="18">
        <v>0.44</v>
      </c>
      <c r="CD79" s="18">
        <v>22.44</v>
      </c>
      <c r="CE79" s="18">
        <v>85.26</v>
      </c>
      <c r="CF79" s="18">
        <v>27.27</v>
      </c>
      <c r="CG79" s="18">
        <v>56.79</v>
      </c>
      <c r="CH79" s="18">
        <v>988.84</v>
      </c>
      <c r="CI79" s="18">
        <v>0.19</v>
      </c>
      <c r="CJ79" s="18">
        <v>249.94</v>
      </c>
    </row>
    <row r="80" spans="1:88" hidden="1" x14ac:dyDescent="0.2">
      <c r="A80" s="18" t="s">
        <v>380</v>
      </c>
      <c r="B80" s="18" t="s">
        <v>381</v>
      </c>
      <c r="C80" s="18" t="s">
        <v>152</v>
      </c>
      <c r="D80" s="18">
        <v>2036</v>
      </c>
      <c r="E80" s="18">
        <v>35857780.399999999</v>
      </c>
      <c r="F80" s="18">
        <v>1887251.6</v>
      </c>
      <c r="G80" s="18">
        <v>149126.20000000001</v>
      </c>
      <c r="H80" s="18">
        <v>0</v>
      </c>
      <c r="I80" s="18">
        <v>163661.6</v>
      </c>
      <c r="J80" s="18">
        <v>0</v>
      </c>
      <c r="K80" s="18">
        <v>0</v>
      </c>
      <c r="L80" s="18">
        <v>38057819.799999997</v>
      </c>
      <c r="M80" s="18">
        <v>0</v>
      </c>
      <c r="N80" s="18">
        <v>200</v>
      </c>
      <c r="O80" s="18">
        <v>0</v>
      </c>
      <c r="P80" s="18">
        <v>140.6</v>
      </c>
      <c r="Q80" s="18">
        <v>0</v>
      </c>
      <c r="R80" s="18">
        <v>0</v>
      </c>
      <c r="S80" s="18">
        <v>0</v>
      </c>
      <c r="T80" s="18">
        <v>0</v>
      </c>
      <c r="U80" s="25">
        <v>1551.8</v>
      </c>
      <c r="V80" s="18">
        <v>0</v>
      </c>
      <c r="W80" s="18">
        <v>4511.6000000000004</v>
      </c>
      <c r="X80" s="18">
        <v>1118.9000000000001</v>
      </c>
      <c r="Y80" s="18">
        <v>0</v>
      </c>
      <c r="Z80" s="18">
        <v>129.19999999999999</v>
      </c>
      <c r="AA80" s="18">
        <v>2097.3000000000002</v>
      </c>
      <c r="AB80" s="18">
        <v>0</v>
      </c>
      <c r="AC80" s="18">
        <v>1386</v>
      </c>
      <c r="AD80" s="18">
        <v>0</v>
      </c>
      <c r="AE80" s="18">
        <v>0</v>
      </c>
      <c r="AF80" s="18">
        <v>458.6</v>
      </c>
      <c r="AG80" s="18">
        <v>0</v>
      </c>
      <c r="AH80" s="18">
        <v>632.29999999999995</v>
      </c>
      <c r="AI80" s="18">
        <v>0</v>
      </c>
      <c r="AJ80" s="18">
        <v>0</v>
      </c>
      <c r="AK80" s="18">
        <v>138958</v>
      </c>
      <c r="AL80" s="18">
        <v>0</v>
      </c>
      <c r="AM80" s="18">
        <v>495028</v>
      </c>
      <c r="AN80" s="18">
        <v>0</v>
      </c>
      <c r="AO80" s="18">
        <v>0</v>
      </c>
      <c r="AP80" s="18">
        <v>0</v>
      </c>
      <c r="AQ80" s="18">
        <v>0</v>
      </c>
      <c r="AR80" s="18">
        <v>0</v>
      </c>
      <c r="AS80" s="25">
        <v>2340859</v>
      </c>
      <c r="AT80" s="18">
        <v>0</v>
      </c>
      <c r="AU80" s="18">
        <v>18802692</v>
      </c>
      <c r="AV80" s="18">
        <v>588094</v>
      </c>
      <c r="AW80" s="18">
        <v>0</v>
      </c>
      <c r="AX80" s="18">
        <v>432397</v>
      </c>
      <c r="AY80" s="18">
        <v>16767488</v>
      </c>
      <c r="AZ80" s="18">
        <v>0</v>
      </c>
      <c r="BA80" s="18">
        <v>728506</v>
      </c>
      <c r="BB80" s="18">
        <v>0</v>
      </c>
      <c r="BC80" s="18">
        <v>0</v>
      </c>
      <c r="BD80" s="18">
        <v>873949</v>
      </c>
      <c r="BE80" s="18">
        <v>0</v>
      </c>
      <c r="BF80" s="18">
        <v>2451504</v>
      </c>
      <c r="BG80" s="18">
        <v>43619474</v>
      </c>
      <c r="BH80" s="18">
        <v>41139657</v>
      </c>
      <c r="BI80" s="18">
        <v>7769810.7000000002</v>
      </c>
      <c r="BJ80" s="18">
        <v>7769810.7000000002</v>
      </c>
      <c r="BK80" s="18">
        <v>158.9</v>
      </c>
      <c r="BL80" s="18">
        <v>18</v>
      </c>
      <c r="BM80" s="18">
        <v>919.5</v>
      </c>
      <c r="BN80" s="18">
        <v>3452.8</v>
      </c>
      <c r="BO80" s="18">
        <v>1104062</v>
      </c>
      <c r="BP80" s="18">
        <v>39826.300000000003</v>
      </c>
      <c r="BQ80" s="18">
        <v>7.8</v>
      </c>
      <c r="BR80" s="18">
        <v>7779448.2999999998</v>
      </c>
      <c r="BS80" s="18">
        <v>7779448.2999999998</v>
      </c>
      <c r="BT80" s="18">
        <v>2293021.9</v>
      </c>
      <c r="BU80" s="18">
        <v>10072470.199999999</v>
      </c>
      <c r="BV80" s="18">
        <v>10072470.199999999</v>
      </c>
      <c r="BW80" s="18">
        <v>0</v>
      </c>
      <c r="BX80" s="18">
        <v>0</v>
      </c>
      <c r="BY80" s="18">
        <v>0</v>
      </c>
      <c r="BZ80" s="18">
        <v>188.86</v>
      </c>
      <c r="CA80" s="18">
        <v>189.1</v>
      </c>
      <c r="CB80" s="18">
        <v>3.86</v>
      </c>
      <c r="CC80" s="18">
        <v>0.44</v>
      </c>
      <c r="CD80" s="18">
        <v>22.35</v>
      </c>
      <c r="CE80" s="18">
        <v>83.93</v>
      </c>
      <c r="CF80" s="18">
        <v>26.84</v>
      </c>
      <c r="CG80" s="18">
        <v>55.74</v>
      </c>
      <c r="CH80" s="18">
        <v>968.07</v>
      </c>
      <c r="CI80" s="18">
        <v>0.19</v>
      </c>
      <c r="CJ80" s="18">
        <v>244.84</v>
      </c>
    </row>
    <row r="81" spans="1:88" hidden="1" x14ac:dyDescent="0.2">
      <c r="A81" s="18" t="s">
        <v>380</v>
      </c>
      <c r="B81" s="18" t="s">
        <v>381</v>
      </c>
      <c r="C81" s="18" t="s">
        <v>152</v>
      </c>
      <c r="D81" s="18">
        <v>2038</v>
      </c>
      <c r="E81" s="18">
        <v>37195603</v>
      </c>
      <c r="F81" s="18">
        <v>1957663.3</v>
      </c>
      <c r="G81" s="18">
        <v>142141.9</v>
      </c>
      <c r="H81" s="18">
        <v>0</v>
      </c>
      <c r="I81" s="18">
        <v>149867</v>
      </c>
      <c r="J81" s="18">
        <v>0</v>
      </c>
      <c r="K81" s="18">
        <v>0</v>
      </c>
      <c r="L81" s="18">
        <v>39445275.200000003</v>
      </c>
      <c r="M81" s="18">
        <v>0</v>
      </c>
      <c r="N81" s="18">
        <v>200</v>
      </c>
      <c r="O81" s="18">
        <v>0</v>
      </c>
      <c r="P81" s="18">
        <v>140.6</v>
      </c>
      <c r="Q81" s="18">
        <v>0</v>
      </c>
      <c r="R81" s="18">
        <v>0</v>
      </c>
      <c r="S81" s="18">
        <v>0</v>
      </c>
      <c r="T81" s="18">
        <v>0</v>
      </c>
      <c r="U81" s="25">
        <v>1568.2</v>
      </c>
      <c r="V81" s="18">
        <v>0</v>
      </c>
      <c r="W81" s="18">
        <v>4511.6000000000004</v>
      </c>
      <c r="X81" s="18">
        <v>1118.9000000000001</v>
      </c>
      <c r="Y81" s="18">
        <v>0</v>
      </c>
      <c r="Z81" s="18">
        <v>129.19999999999999</v>
      </c>
      <c r="AA81" s="18">
        <v>2097.3000000000002</v>
      </c>
      <c r="AB81" s="18">
        <v>0</v>
      </c>
      <c r="AC81" s="18">
        <v>1386</v>
      </c>
      <c r="AD81" s="18">
        <v>0</v>
      </c>
      <c r="AE81" s="18">
        <v>0</v>
      </c>
      <c r="AF81" s="18">
        <v>458.6</v>
      </c>
      <c r="AG81" s="18">
        <v>0</v>
      </c>
      <c r="AH81" s="18">
        <v>686.7</v>
      </c>
      <c r="AI81" s="18">
        <v>0</v>
      </c>
      <c r="AJ81" s="18">
        <v>0</v>
      </c>
      <c r="AK81" s="18">
        <v>127233</v>
      </c>
      <c r="AL81" s="18">
        <v>0</v>
      </c>
      <c r="AM81" s="18">
        <v>495028</v>
      </c>
      <c r="AN81" s="18">
        <v>0</v>
      </c>
      <c r="AO81" s="18">
        <v>0</v>
      </c>
      <c r="AP81" s="18">
        <v>0</v>
      </c>
      <c r="AQ81" s="18">
        <v>0</v>
      </c>
      <c r="AR81" s="18">
        <v>0</v>
      </c>
      <c r="AS81" s="25">
        <v>2365543</v>
      </c>
      <c r="AT81" s="18">
        <v>0</v>
      </c>
      <c r="AU81" s="18">
        <v>19306055</v>
      </c>
      <c r="AV81" s="18">
        <v>588094</v>
      </c>
      <c r="AW81" s="18">
        <v>0</v>
      </c>
      <c r="AX81" s="18">
        <v>432397</v>
      </c>
      <c r="AY81" s="18">
        <v>16767488</v>
      </c>
      <c r="AZ81" s="18">
        <v>0</v>
      </c>
      <c r="BA81" s="18">
        <v>728506</v>
      </c>
      <c r="BB81" s="18">
        <v>0</v>
      </c>
      <c r="BC81" s="18">
        <v>0</v>
      </c>
      <c r="BD81" s="18">
        <v>861735</v>
      </c>
      <c r="BE81" s="18">
        <v>0</v>
      </c>
      <c r="BF81" s="18">
        <v>2674794</v>
      </c>
      <c r="BG81" s="18">
        <v>44346872</v>
      </c>
      <c r="BH81" s="18">
        <v>41854097</v>
      </c>
      <c r="BI81" s="18">
        <v>7952095</v>
      </c>
      <c r="BJ81" s="18">
        <v>7952095</v>
      </c>
      <c r="BK81" s="18">
        <v>162.19999999999999</v>
      </c>
      <c r="BL81" s="18">
        <v>18.3</v>
      </c>
      <c r="BM81" s="18">
        <v>916.1</v>
      </c>
      <c r="BN81" s="18">
        <v>3479.1</v>
      </c>
      <c r="BO81" s="18">
        <v>1125386.7</v>
      </c>
      <c r="BP81" s="18">
        <v>40792.9</v>
      </c>
      <c r="BQ81" s="18">
        <v>7.9</v>
      </c>
      <c r="BR81" s="18">
        <v>7961914</v>
      </c>
      <c r="BS81" s="18">
        <v>7961914</v>
      </c>
      <c r="BT81" s="18">
        <v>2343170.7000000002</v>
      </c>
      <c r="BU81" s="18">
        <v>10305084.699999999</v>
      </c>
      <c r="BV81" s="18">
        <v>10305084.699999999</v>
      </c>
      <c r="BW81" s="18">
        <v>0</v>
      </c>
      <c r="BX81" s="18">
        <v>0</v>
      </c>
      <c r="BY81" s="18">
        <v>0</v>
      </c>
      <c r="BZ81" s="18">
        <v>190</v>
      </c>
      <c r="CA81" s="18">
        <v>190.23</v>
      </c>
      <c r="CB81" s="18">
        <v>3.88</v>
      </c>
      <c r="CC81" s="18">
        <v>0.44</v>
      </c>
      <c r="CD81" s="18">
        <v>21.89</v>
      </c>
      <c r="CE81" s="18">
        <v>83.13</v>
      </c>
      <c r="CF81" s="18">
        <v>26.89</v>
      </c>
      <c r="CG81" s="18">
        <v>55.98</v>
      </c>
      <c r="CH81" s="18">
        <v>974.65</v>
      </c>
      <c r="CI81" s="18">
        <v>0.19</v>
      </c>
      <c r="CJ81" s="18">
        <v>246.21</v>
      </c>
    </row>
    <row r="82" spans="1:88" hidden="1" x14ac:dyDescent="0.2">
      <c r="A82" s="18" t="s">
        <v>380</v>
      </c>
      <c r="B82" s="18" t="s">
        <v>381</v>
      </c>
      <c r="C82" s="18" t="s">
        <v>152</v>
      </c>
      <c r="D82" s="18">
        <v>2040</v>
      </c>
      <c r="E82" s="18">
        <v>38532828.799999997</v>
      </c>
      <c r="F82" s="18">
        <v>2028043.6</v>
      </c>
      <c r="G82" s="18">
        <v>184983.5</v>
      </c>
      <c r="H82" s="18">
        <v>0</v>
      </c>
      <c r="I82" s="18">
        <v>224222.5</v>
      </c>
      <c r="J82" s="18">
        <v>0</v>
      </c>
      <c r="K82" s="18">
        <v>0</v>
      </c>
      <c r="L82" s="18">
        <v>40970078.399999999</v>
      </c>
      <c r="M82" s="18">
        <v>0</v>
      </c>
      <c r="N82" s="18">
        <v>200</v>
      </c>
      <c r="O82" s="18">
        <v>0</v>
      </c>
      <c r="P82" s="18">
        <v>140.6</v>
      </c>
      <c r="Q82" s="18">
        <v>0</v>
      </c>
      <c r="R82" s="18">
        <v>0</v>
      </c>
      <c r="S82" s="18">
        <v>0</v>
      </c>
      <c r="T82" s="18">
        <v>0</v>
      </c>
      <c r="U82" s="25">
        <v>1587.4</v>
      </c>
      <c r="V82" s="18">
        <v>0</v>
      </c>
      <c r="W82" s="18">
        <v>4511.6000000000004</v>
      </c>
      <c r="X82" s="18">
        <v>3405.3</v>
      </c>
      <c r="Y82" s="18">
        <v>0</v>
      </c>
      <c r="Z82" s="18">
        <v>129.19999999999999</v>
      </c>
      <c r="AA82" s="18">
        <v>2097.3000000000002</v>
      </c>
      <c r="AB82" s="18">
        <v>0</v>
      </c>
      <c r="AC82" s="18">
        <v>1386</v>
      </c>
      <c r="AD82" s="18">
        <v>0</v>
      </c>
      <c r="AE82" s="18">
        <v>0</v>
      </c>
      <c r="AF82" s="18">
        <v>458.6</v>
      </c>
      <c r="AG82" s="18">
        <v>0</v>
      </c>
      <c r="AH82" s="18">
        <v>740</v>
      </c>
      <c r="AI82" s="18">
        <v>0</v>
      </c>
      <c r="AJ82" s="18">
        <v>0</v>
      </c>
      <c r="AK82" s="18">
        <v>190434</v>
      </c>
      <c r="AL82" s="18">
        <v>0</v>
      </c>
      <c r="AM82" s="18">
        <v>475039</v>
      </c>
      <c r="AN82" s="18">
        <v>0</v>
      </c>
      <c r="AO82" s="18">
        <v>0</v>
      </c>
      <c r="AP82" s="18">
        <v>0</v>
      </c>
      <c r="AQ82" s="18">
        <v>0</v>
      </c>
      <c r="AR82" s="18">
        <v>0</v>
      </c>
      <c r="AS82" s="25">
        <v>2394478</v>
      </c>
      <c r="AT82" s="18">
        <v>0</v>
      </c>
      <c r="AU82" s="18">
        <v>18789425</v>
      </c>
      <c r="AV82" s="18">
        <v>1789839</v>
      </c>
      <c r="AW82" s="18">
        <v>0</v>
      </c>
      <c r="AX82" s="18">
        <v>432381</v>
      </c>
      <c r="AY82" s="18">
        <v>16508250</v>
      </c>
      <c r="AZ82" s="18">
        <v>0</v>
      </c>
      <c r="BA82" s="18">
        <v>728506</v>
      </c>
      <c r="BB82" s="18">
        <v>0</v>
      </c>
      <c r="BC82" s="18">
        <v>0</v>
      </c>
      <c r="BD82" s="18">
        <v>849725</v>
      </c>
      <c r="BE82" s="18">
        <v>0</v>
      </c>
      <c r="BF82" s="18">
        <v>2893032</v>
      </c>
      <c r="BG82" s="18">
        <v>45051108</v>
      </c>
      <c r="BH82" s="18">
        <v>42466196</v>
      </c>
      <c r="BI82" s="18">
        <v>8440177.0999999996</v>
      </c>
      <c r="BJ82" s="18">
        <v>8440177.0999999996</v>
      </c>
      <c r="BK82" s="18">
        <v>172.2</v>
      </c>
      <c r="BL82" s="18">
        <v>19.399999999999999</v>
      </c>
      <c r="BM82" s="18">
        <v>939.1</v>
      </c>
      <c r="BN82" s="18">
        <v>3690.5</v>
      </c>
      <c r="BO82" s="18">
        <v>1180980</v>
      </c>
      <c r="BP82" s="18">
        <v>43270.7</v>
      </c>
      <c r="BQ82" s="18">
        <v>8.1</v>
      </c>
      <c r="BR82" s="18">
        <v>8450597.3000000007</v>
      </c>
      <c r="BS82" s="18">
        <v>8450597.3000000007</v>
      </c>
      <c r="BT82" s="18">
        <v>2472661.6</v>
      </c>
      <c r="BU82" s="18">
        <v>10923259</v>
      </c>
      <c r="BV82" s="18">
        <v>10923259</v>
      </c>
      <c r="BW82" s="18">
        <v>0</v>
      </c>
      <c r="BX82" s="18">
        <v>0</v>
      </c>
      <c r="BY82" s="18">
        <v>0</v>
      </c>
      <c r="BZ82" s="18">
        <v>198.75</v>
      </c>
      <c r="CA82" s="18">
        <v>199</v>
      </c>
      <c r="CB82" s="18">
        <v>4.05</v>
      </c>
      <c r="CC82" s="18">
        <v>0.46</v>
      </c>
      <c r="CD82" s="18">
        <v>22.12</v>
      </c>
      <c r="CE82" s="18">
        <v>86.9</v>
      </c>
      <c r="CF82" s="18">
        <v>27.81</v>
      </c>
      <c r="CG82" s="18">
        <v>58.23</v>
      </c>
      <c r="CH82" s="18">
        <v>1018.95</v>
      </c>
      <c r="CI82" s="18">
        <v>0.19</v>
      </c>
      <c r="CJ82" s="18">
        <v>257.22000000000003</v>
      </c>
    </row>
    <row r="83" spans="1:88" hidden="1" x14ac:dyDescent="0.2">
      <c r="A83" s="18" t="s">
        <v>380</v>
      </c>
      <c r="B83" s="18" t="s">
        <v>381</v>
      </c>
      <c r="C83" s="18" t="s">
        <v>152</v>
      </c>
      <c r="D83" s="18">
        <v>2042</v>
      </c>
      <c r="E83" s="18">
        <v>39836358.100000001</v>
      </c>
      <c r="F83" s="18">
        <v>2096650.4</v>
      </c>
      <c r="G83" s="18">
        <v>177795.7</v>
      </c>
      <c r="H83" s="18">
        <v>0</v>
      </c>
      <c r="I83" s="18">
        <v>216097.2</v>
      </c>
      <c r="J83" s="18">
        <v>0</v>
      </c>
      <c r="K83" s="18">
        <v>0</v>
      </c>
      <c r="L83" s="18">
        <v>42326901.399999999</v>
      </c>
      <c r="M83" s="18">
        <v>0</v>
      </c>
      <c r="N83" s="18">
        <v>200</v>
      </c>
      <c r="O83" s="18">
        <v>0</v>
      </c>
      <c r="P83" s="18">
        <v>140.6</v>
      </c>
      <c r="Q83" s="18">
        <v>0</v>
      </c>
      <c r="R83" s="18">
        <v>0</v>
      </c>
      <c r="S83" s="18">
        <v>0</v>
      </c>
      <c r="T83" s="18">
        <v>0</v>
      </c>
      <c r="U83" s="25">
        <v>1606.5</v>
      </c>
      <c r="V83" s="18">
        <v>0</v>
      </c>
      <c r="W83" s="18">
        <v>4511.6000000000004</v>
      </c>
      <c r="X83" s="18">
        <v>3910.3</v>
      </c>
      <c r="Y83" s="18">
        <v>0</v>
      </c>
      <c r="Z83" s="18">
        <v>129.19999999999999</v>
      </c>
      <c r="AA83" s="18">
        <v>2097.3000000000002</v>
      </c>
      <c r="AB83" s="18">
        <v>0</v>
      </c>
      <c r="AC83" s="18">
        <v>1386</v>
      </c>
      <c r="AD83" s="18">
        <v>0</v>
      </c>
      <c r="AE83" s="18">
        <v>0</v>
      </c>
      <c r="AF83" s="18">
        <v>458.6</v>
      </c>
      <c r="AG83" s="18">
        <v>0</v>
      </c>
      <c r="AH83" s="18">
        <v>792.2</v>
      </c>
      <c r="AI83" s="18">
        <v>0</v>
      </c>
      <c r="AJ83" s="18">
        <v>0</v>
      </c>
      <c r="AK83" s="18">
        <v>183527</v>
      </c>
      <c r="AL83" s="18">
        <v>0</v>
      </c>
      <c r="AM83" s="18">
        <v>472519</v>
      </c>
      <c r="AN83" s="18">
        <v>0</v>
      </c>
      <c r="AO83" s="18">
        <v>0</v>
      </c>
      <c r="AP83" s="18">
        <v>0</v>
      </c>
      <c r="AQ83" s="18">
        <v>0</v>
      </c>
      <c r="AR83" s="18">
        <v>0</v>
      </c>
      <c r="AS83" s="25">
        <v>2423275</v>
      </c>
      <c r="AT83" s="18">
        <v>0</v>
      </c>
      <c r="AU83" s="18">
        <v>17960332</v>
      </c>
      <c r="AV83" s="18">
        <v>2055250</v>
      </c>
      <c r="AW83" s="18">
        <v>0</v>
      </c>
      <c r="AX83" s="18">
        <v>432366</v>
      </c>
      <c r="AY83" s="18">
        <v>16505459</v>
      </c>
      <c r="AZ83" s="18">
        <v>0</v>
      </c>
      <c r="BA83" s="18">
        <v>728506</v>
      </c>
      <c r="BB83" s="18">
        <v>0</v>
      </c>
      <c r="BC83" s="18">
        <v>0</v>
      </c>
      <c r="BD83" s="18">
        <v>837865</v>
      </c>
      <c r="BE83" s="18">
        <v>0</v>
      </c>
      <c r="BF83" s="18">
        <v>3105259</v>
      </c>
      <c r="BG83" s="18">
        <v>44704358</v>
      </c>
      <c r="BH83" s="18">
        <v>42097555</v>
      </c>
      <c r="BI83" s="18">
        <v>8270905.7999999998</v>
      </c>
      <c r="BJ83" s="18">
        <v>8270905.7999999998</v>
      </c>
      <c r="BK83" s="18">
        <v>168.9</v>
      </c>
      <c r="BL83" s="18">
        <v>19</v>
      </c>
      <c r="BM83" s="18">
        <v>931.5</v>
      </c>
      <c r="BN83" s="18">
        <v>3637.5</v>
      </c>
      <c r="BO83" s="18">
        <v>1160723.6000000001</v>
      </c>
      <c r="BP83" s="18">
        <v>42394.6</v>
      </c>
      <c r="BQ83" s="18">
        <v>8</v>
      </c>
      <c r="BR83" s="18">
        <v>8281134.4000000004</v>
      </c>
      <c r="BS83" s="18">
        <v>8281134.4000000004</v>
      </c>
      <c r="BT83" s="18">
        <v>2426275.2000000002</v>
      </c>
      <c r="BU83" s="18">
        <v>10707409.6</v>
      </c>
      <c r="BV83" s="18">
        <v>10707409.6</v>
      </c>
      <c r="BW83" s="18">
        <v>0</v>
      </c>
      <c r="BX83" s="18">
        <v>0</v>
      </c>
      <c r="BY83" s="18">
        <v>0</v>
      </c>
      <c r="BZ83" s="18">
        <v>196.47</v>
      </c>
      <c r="CA83" s="18">
        <v>196.71</v>
      </c>
      <c r="CB83" s="18">
        <v>4.01</v>
      </c>
      <c r="CC83" s="18">
        <v>0.45</v>
      </c>
      <c r="CD83" s="18">
        <v>22.13</v>
      </c>
      <c r="CE83" s="18">
        <v>86.41</v>
      </c>
      <c r="CF83" s="18">
        <v>27.57</v>
      </c>
      <c r="CG83" s="18">
        <v>57.63</v>
      </c>
      <c r="CH83" s="18">
        <v>1007.06</v>
      </c>
      <c r="CI83" s="18">
        <v>0.19</v>
      </c>
      <c r="CJ83" s="18">
        <v>254.35</v>
      </c>
    </row>
    <row r="84" spans="1:88" hidden="1" x14ac:dyDescent="0.2">
      <c r="A84" s="18" t="s">
        <v>380</v>
      </c>
      <c r="B84" s="18" t="s">
        <v>381</v>
      </c>
      <c r="C84" s="18" t="s">
        <v>152</v>
      </c>
      <c r="D84" s="18">
        <v>2044</v>
      </c>
      <c r="E84" s="18">
        <v>41139317.200000003</v>
      </c>
      <c r="F84" s="18">
        <v>2165227.2000000002</v>
      </c>
      <c r="G84" s="18">
        <v>177368.6</v>
      </c>
      <c r="H84" s="18">
        <v>0</v>
      </c>
      <c r="I84" s="18">
        <v>228272.5</v>
      </c>
      <c r="J84" s="18">
        <v>0</v>
      </c>
      <c r="K84" s="18">
        <v>0</v>
      </c>
      <c r="L84" s="18">
        <v>43710185.600000001</v>
      </c>
      <c r="M84" s="18">
        <v>0</v>
      </c>
      <c r="N84" s="18">
        <v>200</v>
      </c>
      <c r="O84" s="18">
        <v>0</v>
      </c>
      <c r="P84" s="18">
        <v>140.6</v>
      </c>
      <c r="Q84" s="18">
        <v>0</v>
      </c>
      <c r="R84" s="18">
        <v>0</v>
      </c>
      <c r="S84" s="18">
        <v>0</v>
      </c>
      <c r="T84" s="18">
        <v>0</v>
      </c>
      <c r="U84" s="25">
        <v>1637.4</v>
      </c>
      <c r="V84" s="18">
        <v>0</v>
      </c>
      <c r="W84" s="18">
        <v>4511.6000000000004</v>
      </c>
      <c r="X84" s="18">
        <v>4097.3</v>
      </c>
      <c r="Y84" s="18">
        <v>0</v>
      </c>
      <c r="Z84" s="18">
        <v>129.19999999999999</v>
      </c>
      <c r="AA84" s="18">
        <v>2097.3000000000002</v>
      </c>
      <c r="AB84" s="18">
        <v>0</v>
      </c>
      <c r="AC84" s="18">
        <v>1386</v>
      </c>
      <c r="AD84" s="18">
        <v>0</v>
      </c>
      <c r="AE84" s="18">
        <v>0</v>
      </c>
      <c r="AF84" s="18">
        <v>447.6</v>
      </c>
      <c r="AG84" s="18">
        <v>0</v>
      </c>
      <c r="AH84" s="18">
        <v>844.2</v>
      </c>
      <c r="AI84" s="18">
        <v>0</v>
      </c>
      <c r="AJ84" s="18">
        <v>0</v>
      </c>
      <c r="AK84" s="18">
        <v>193876</v>
      </c>
      <c r="AL84" s="18">
        <v>0</v>
      </c>
      <c r="AM84" s="18">
        <v>472018</v>
      </c>
      <c r="AN84" s="18">
        <v>0</v>
      </c>
      <c r="AO84" s="18">
        <v>0</v>
      </c>
      <c r="AP84" s="18">
        <v>0</v>
      </c>
      <c r="AQ84" s="18">
        <v>0</v>
      </c>
      <c r="AR84" s="18">
        <v>0</v>
      </c>
      <c r="AS84" s="25">
        <v>2469901</v>
      </c>
      <c r="AT84" s="18">
        <v>0</v>
      </c>
      <c r="AU84" s="18">
        <v>18550197</v>
      </c>
      <c r="AV84" s="18">
        <v>2153541</v>
      </c>
      <c r="AW84" s="18">
        <v>0</v>
      </c>
      <c r="AX84" s="18">
        <v>432347</v>
      </c>
      <c r="AY84" s="18">
        <v>16529017</v>
      </c>
      <c r="AZ84" s="18">
        <v>0</v>
      </c>
      <c r="BA84" s="18">
        <v>728506</v>
      </c>
      <c r="BB84" s="18">
        <v>0</v>
      </c>
      <c r="BC84" s="18">
        <v>0</v>
      </c>
      <c r="BD84" s="18">
        <v>807506</v>
      </c>
      <c r="BE84" s="18">
        <v>0</v>
      </c>
      <c r="BF84" s="18">
        <v>3315928</v>
      </c>
      <c r="BG84" s="18">
        <v>45652836</v>
      </c>
      <c r="BH84" s="18">
        <v>42989059</v>
      </c>
      <c r="BI84" s="18">
        <v>8565762.4000000004</v>
      </c>
      <c r="BJ84" s="18">
        <v>8565762.4000000004</v>
      </c>
      <c r="BK84" s="18">
        <v>174.7</v>
      </c>
      <c r="BL84" s="18">
        <v>19.7</v>
      </c>
      <c r="BM84" s="18">
        <v>945.8</v>
      </c>
      <c r="BN84" s="18">
        <v>3742.8</v>
      </c>
      <c r="BO84" s="18">
        <v>1196090.8999999999</v>
      </c>
      <c r="BP84" s="18">
        <v>43910.3</v>
      </c>
      <c r="BQ84" s="18">
        <v>8.1999999999999993</v>
      </c>
      <c r="BR84" s="18">
        <v>8576335.5</v>
      </c>
      <c r="BS84" s="18">
        <v>8576335.5</v>
      </c>
      <c r="BT84" s="18">
        <v>2506852.6</v>
      </c>
      <c r="BU84" s="18">
        <v>11083188.1</v>
      </c>
      <c r="BV84" s="18">
        <v>11083188.1</v>
      </c>
      <c r="BW84" s="18">
        <v>0</v>
      </c>
      <c r="BX84" s="18">
        <v>0</v>
      </c>
      <c r="BY84" s="18">
        <v>0</v>
      </c>
      <c r="BZ84" s="18">
        <v>199.25</v>
      </c>
      <c r="CA84" s="18">
        <v>199.5</v>
      </c>
      <c r="CB84" s="18">
        <v>4.0599999999999996</v>
      </c>
      <c r="CC84" s="18">
        <v>0.46</v>
      </c>
      <c r="CD84" s="18">
        <v>22</v>
      </c>
      <c r="CE84" s="18">
        <v>87.06</v>
      </c>
      <c r="CF84" s="18">
        <v>27.82</v>
      </c>
      <c r="CG84" s="18">
        <v>58.31</v>
      </c>
      <c r="CH84" s="18">
        <v>1021.43</v>
      </c>
      <c r="CI84" s="18">
        <v>0.19</v>
      </c>
      <c r="CJ84" s="18">
        <v>257.81</v>
      </c>
    </row>
    <row r="85" spans="1:88" hidden="1" x14ac:dyDescent="0.2">
      <c r="A85" s="18" t="s">
        <v>380</v>
      </c>
      <c r="B85" s="18" t="s">
        <v>381</v>
      </c>
      <c r="C85" s="18" t="s">
        <v>152</v>
      </c>
      <c r="D85" s="18">
        <v>2046</v>
      </c>
      <c r="E85" s="18">
        <v>42382603.200000003</v>
      </c>
      <c r="F85" s="18">
        <v>2230663.2999999998</v>
      </c>
      <c r="G85" s="18">
        <v>179241.1</v>
      </c>
      <c r="H85" s="18">
        <v>0</v>
      </c>
      <c r="I85" s="18">
        <v>873696.3</v>
      </c>
      <c r="J85" s="18">
        <v>0</v>
      </c>
      <c r="K85" s="18">
        <v>0</v>
      </c>
      <c r="L85" s="18">
        <v>45666203.899999999</v>
      </c>
      <c r="M85" s="18">
        <v>0</v>
      </c>
      <c r="N85" s="18">
        <v>586.79999999999995</v>
      </c>
      <c r="O85" s="18">
        <v>0</v>
      </c>
      <c r="P85" s="18">
        <v>140.6</v>
      </c>
      <c r="Q85" s="18">
        <v>0</v>
      </c>
      <c r="R85" s="18">
        <v>0</v>
      </c>
      <c r="S85" s="18">
        <v>0</v>
      </c>
      <c r="T85" s="18">
        <v>0</v>
      </c>
      <c r="U85" s="25">
        <v>1676.8</v>
      </c>
      <c r="V85" s="18">
        <v>0</v>
      </c>
      <c r="W85" s="18">
        <v>4460.6000000000004</v>
      </c>
      <c r="X85" s="18">
        <v>4097.3</v>
      </c>
      <c r="Y85" s="18">
        <v>0</v>
      </c>
      <c r="Z85" s="18">
        <v>129.19999999999999</v>
      </c>
      <c r="AA85" s="18">
        <v>2097.3000000000002</v>
      </c>
      <c r="AB85" s="18">
        <v>0</v>
      </c>
      <c r="AC85" s="18">
        <v>976</v>
      </c>
      <c r="AD85" s="18">
        <v>0</v>
      </c>
      <c r="AE85" s="18">
        <v>0</v>
      </c>
      <c r="AF85" s="18">
        <v>445.3</v>
      </c>
      <c r="AG85" s="18">
        <v>0</v>
      </c>
      <c r="AH85" s="18">
        <v>888.1</v>
      </c>
      <c r="AI85" s="18">
        <v>0</v>
      </c>
      <c r="AJ85" s="18">
        <v>0</v>
      </c>
      <c r="AK85" s="18">
        <v>742209</v>
      </c>
      <c r="AL85" s="18">
        <v>0</v>
      </c>
      <c r="AM85" s="18">
        <v>455426</v>
      </c>
      <c r="AN85" s="18">
        <v>0</v>
      </c>
      <c r="AO85" s="18">
        <v>0</v>
      </c>
      <c r="AP85" s="18">
        <v>0</v>
      </c>
      <c r="AQ85" s="18">
        <v>0</v>
      </c>
      <c r="AR85" s="18">
        <v>0</v>
      </c>
      <c r="AS85" s="25">
        <v>2529416</v>
      </c>
      <c r="AT85" s="18">
        <v>0</v>
      </c>
      <c r="AU85" s="18">
        <v>18432976</v>
      </c>
      <c r="AV85" s="18">
        <v>2153541</v>
      </c>
      <c r="AW85" s="18">
        <v>0</v>
      </c>
      <c r="AX85" s="18">
        <v>432351</v>
      </c>
      <c r="AY85" s="18">
        <v>16497580</v>
      </c>
      <c r="AZ85" s="18">
        <v>0</v>
      </c>
      <c r="BA85" s="18">
        <v>513010</v>
      </c>
      <c r="BB85" s="18">
        <v>0</v>
      </c>
      <c r="BC85" s="18">
        <v>0</v>
      </c>
      <c r="BD85" s="18">
        <v>798283</v>
      </c>
      <c r="BE85" s="18">
        <v>0</v>
      </c>
      <c r="BF85" s="18">
        <v>3480361</v>
      </c>
      <c r="BG85" s="18">
        <v>46035153</v>
      </c>
      <c r="BH85" s="18">
        <v>42763528</v>
      </c>
      <c r="BI85" s="18">
        <v>8373462.4000000004</v>
      </c>
      <c r="BJ85" s="18">
        <v>8373462.4000000004</v>
      </c>
      <c r="BK85" s="18">
        <v>166.6</v>
      </c>
      <c r="BL85" s="18">
        <v>18.100000000000001</v>
      </c>
      <c r="BM85" s="18">
        <v>753.4</v>
      </c>
      <c r="BN85" s="18">
        <v>3139.2</v>
      </c>
      <c r="BO85" s="18">
        <v>1166064.7</v>
      </c>
      <c r="BP85" s="18">
        <v>43323.3</v>
      </c>
      <c r="BQ85" s="18">
        <v>7.7</v>
      </c>
      <c r="BR85" s="18">
        <v>8383372.2000000002</v>
      </c>
      <c r="BS85" s="18">
        <v>8383372.2000000002</v>
      </c>
      <c r="BT85" s="18">
        <v>2459213.2000000002</v>
      </c>
      <c r="BU85" s="18">
        <v>10842585.4</v>
      </c>
      <c r="BV85" s="18">
        <v>10842585.4</v>
      </c>
      <c r="BW85" s="18">
        <v>0</v>
      </c>
      <c r="BX85" s="18">
        <v>0</v>
      </c>
      <c r="BY85" s="18">
        <v>0</v>
      </c>
      <c r="BZ85" s="18">
        <v>195.81</v>
      </c>
      <c r="CA85" s="18">
        <v>196.04</v>
      </c>
      <c r="CB85" s="18">
        <v>3.9</v>
      </c>
      <c r="CC85" s="18">
        <v>0.42</v>
      </c>
      <c r="CD85" s="18">
        <v>17.62</v>
      </c>
      <c r="CE85" s="18">
        <v>73.41</v>
      </c>
      <c r="CF85" s="18">
        <v>27.27</v>
      </c>
      <c r="CG85" s="18">
        <v>57.51</v>
      </c>
      <c r="CH85" s="18">
        <v>1013.09</v>
      </c>
      <c r="CI85" s="18">
        <v>0.18</v>
      </c>
      <c r="CJ85" s="18">
        <v>253.55</v>
      </c>
    </row>
    <row r="86" spans="1:88" hidden="1" x14ac:dyDescent="0.2">
      <c r="A86" s="18" t="s">
        <v>380</v>
      </c>
      <c r="B86" s="18" t="s">
        <v>381</v>
      </c>
      <c r="C86" s="18" t="s">
        <v>152</v>
      </c>
      <c r="D86" s="18">
        <v>2048</v>
      </c>
      <c r="E86" s="18">
        <v>43567554.899999999</v>
      </c>
      <c r="F86" s="18">
        <v>2293029.2000000002</v>
      </c>
      <c r="G86" s="18">
        <v>199853.9</v>
      </c>
      <c r="H86" s="18">
        <v>0</v>
      </c>
      <c r="I86" s="18">
        <v>874808.1</v>
      </c>
      <c r="J86" s="18">
        <v>0</v>
      </c>
      <c r="K86" s="18">
        <v>0</v>
      </c>
      <c r="L86" s="18">
        <v>46935246.100000001</v>
      </c>
      <c r="M86" s="18">
        <v>0</v>
      </c>
      <c r="N86" s="18">
        <v>586.79999999999995</v>
      </c>
      <c r="O86" s="18">
        <v>0</v>
      </c>
      <c r="P86" s="18">
        <v>140.6</v>
      </c>
      <c r="Q86" s="18">
        <v>0</v>
      </c>
      <c r="R86" s="18">
        <v>0</v>
      </c>
      <c r="S86" s="18">
        <v>0</v>
      </c>
      <c r="T86" s="18">
        <v>0</v>
      </c>
      <c r="U86" s="25">
        <v>1721.4</v>
      </c>
      <c r="V86" s="18">
        <v>0</v>
      </c>
      <c r="W86" s="18">
        <v>4460.6000000000004</v>
      </c>
      <c r="X86" s="18">
        <v>4919.3999999999996</v>
      </c>
      <c r="Y86" s="18">
        <v>0</v>
      </c>
      <c r="Z86" s="18">
        <v>129.19999999999999</v>
      </c>
      <c r="AA86" s="18">
        <v>2097.3000000000002</v>
      </c>
      <c r="AB86" s="18">
        <v>0</v>
      </c>
      <c r="AC86" s="18">
        <v>680.9</v>
      </c>
      <c r="AD86" s="18">
        <v>0</v>
      </c>
      <c r="AE86" s="18">
        <v>0</v>
      </c>
      <c r="AF86" s="18">
        <v>395</v>
      </c>
      <c r="AG86" s="18">
        <v>0</v>
      </c>
      <c r="AH86" s="18">
        <v>948.9</v>
      </c>
      <c r="AI86" s="18">
        <v>0</v>
      </c>
      <c r="AJ86" s="18">
        <v>0</v>
      </c>
      <c r="AK86" s="18">
        <v>743131</v>
      </c>
      <c r="AL86" s="18">
        <v>0</v>
      </c>
      <c r="AM86" s="18">
        <v>456617</v>
      </c>
      <c r="AN86" s="18">
        <v>0</v>
      </c>
      <c r="AO86" s="18">
        <v>0</v>
      </c>
      <c r="AP86" s="18">
        <v>0</v>
      </c>
      <c r="AQ86" s="18">
        <v>0</v>
      </c>
      <c r="AR86" s="18">
        <v>0</v>
      </c>
      <c r="AS86" s="25">
        <v>2596611</v>
      </c>
      <c r="AT86" s="18">
        <v>0</v>
      </c>
      <c r="AU86" s="18">
        <v>19658764</v>
      </c>
      <c r="AV86" s="18">
        <v>2585628</v>
      </c>
      <c r="AW86" s="18">
        <v>0</v>
      </c>
      <c r="AX86" s="18">
        <v>432381</v>
      </c>
      <c r="AY86" s="18">
        <v>16490298</v>
      </c>
      <c r="AZ86" s="18">
        <v>0</v>
      </c>
      <c r="BA86" s="18">
        <v>357881</v>
      </c>
      <c r="BB86" s="18">
        <v>0</v>
      </c>
      <c r="BC86" s="18">
        <v>0</v>
      </c>
      <c r="BD86" s="18">
        <v>709068</v>
      </c>
      <c r="BE86" s="18">
        <v>0</v>
      </c>
      <c r="BF86" s="18">
        <v>3705754</v>
      </c>
      <c r="BG86" s="18">
        <v>47736132</v>
      </c>
      <c r="BH86" s="18">
        <v>44396390</v>
      </c>
      <c r="BI86" s="18">
        <v>8972476.4000000004</v>
      </c>
      <c r="BJ86" s="18">
        <v>8972476.4000000004</v>
      </c>
      <c r="BK86" s="18">
        <v>175.1</v>
      </c>
      <c r="BL86" s="18">
        <v>18.5</v>
      </c>
      <c r="BM86" s="18">
        <v>651.6</v>
      </c>
      <c r="BN86" s="18">
        <v>2942.5</v>
      </c>
      <c r="BO86" s="18">
        <v>1232919.2</v>
      </c>
      <c r="BP86" s="18">
        <v>46713.3</v>
      </c>
      <c r="BQ86" s="18">
        <v>7.8</v>
      </c>
      <c r="BR86" s="18">
        <v>8982749.9000000004</v>
      </c>
      <c r="BS86" s="18">
        <v>8982749.9000000004</v>
      </c>
      <c r="BT86" s="18">
        <v>2627101.7999999998</v>
      </c>
      <c r="BU86" s="18">
        <v>11609851.699999999</v>
      </c>
      <c r="BV86" s="18">
        <v>11609851.699999999</v>
      </c>
      <c r="BW86" s="18">
        <v>0</v>
      </c>
      <c r="BX86" s="18">
        <v>0</v>
      </c>
      <c r="BY86" s="18">
        <v>0</v>
      </c>
      <c r="BZ86" s="18">
        <v>202.1</v>
      </c>
      <c r="CA86" s="18">
        <v>202.33</v>
      </c>
      <c r="CB86" s="18">
        <v>3.94</v>
      </c>
      <c r="CC86" s="18">
        <v>0.42</v>
      </c>
      <c r="CD86" s="18">
        <v>14.68</v>
      </c>
      <c r="CE86" s="18">
        <v>66.28</v>
      </c>
      <c r="CF86" s="18">
        <v>27.77</v>
      </c>
      <c r="CG86" s="18">
        <v>59.17</v>
      </c>
      <c r="CH86" s="18">
        <v>1052.19</v>
      </c>
      <c r="CI86" s="18">
        <v>0.18</v>
      </c>
      <c r="CJ86" s="18">
        <v>261.5</v>
      </c>
    </row>
    <row r="87" spans="1:88" hidden="1" x14ac:dyDescent="0.2">
      <c r="A87" s="18" t="s">
        <v>380</v>
      </c>
      <c r="B87" s="18" t="s">
        <v>381</v>
      </c>
      <c r="C87" s="18" t="s">
        <v>152</v>
      </c>
      <c r="D87" s="18">
        <v>2050</v>
      </c>
      <c r="E87" s="18">
        <v>44752054</v>
      </c>
      <c r="F87" s="18">
        <v>2355371.2999999998</v>
      </c>
      <c r="G87" s="18">
        <v>242984.2</v>
      </c>
      <c r="H87" s="18">
        <v>0</v>
      </c>
      <c r="I87" s="18">
        <v>851617.1</v>
      </c>
      <c r="J87" s="18">
        <v>0</v>
      </c>
      <c r="K87" s="18">
        <v>0</v>
      </c>
      <c r="L87" s="18">
        <v>48202026.5</v>
      </c>
      <c r="M87" s="18">
        <v>0</v>
      </c>
      <c r="N87" s="18">
        <v>586.79999999999995</v>
      </c>
      <c r="O87" s="18">
        <v>0</v>
      </c>
      <c r="P87" s="18">
        <v>140.6</v>
      </c>
      <c r="Q87" s="18">
        <v>0</v>
      </c>
      <c r="R87" s="18">
        <v>0</v>
      </c>
      <c r="S87" s="18">
        <v>0</v>
      </c>
      <c r="T87" s="18">
        <v>0</v>
      </c>
      <c r="U87" s="25">
        <v>1765.7</v>
      </c>
      <c r="V87" s="18">
        <v>0</v>
      </c>
      <c r="W87" s="18">
        <v>4460.6000000000004</v>
      </c>
      <c r="X87" s="18">
        <v>6260.5</v>
      </c>
      <c r="Y87" s="18">
        <v>0</v>
      </c>
      <c r="Z87" s="18">
        <v>129.19999999999999</v>
      </c>
      <c r="AA87" s="18">
        <v>2097.3000000000002</v>
      </c>
      <c r="AB87" s="18">
        <v>0</v>
      </c>
      <c r="AC87" s="18">
        <v>248.3</v>
      </c>
      <c r="AD87" s="18">
        <v>0</v>
      </c>
      <c r="AE87" s="18">
        <v>0</v>
      </c>
      <c r="AF87" s="18">
        <v>390.6</v>
      </c>
      <c r="AG87" s="18">
        <v>0</v>
      </c>
      <c r="AH87" s="18">
        <v>983.3</v>
      </c>
      <c r="AI87" s="18">
        <v>0</v>
      </c>
      <c r="AJ87" s="18">
        <v>0</v>
      </c>
      <c r="AK87" s="18">
        <v>723476</v>
      </c>
      <c r="AL87" s="18">
        <v>0</v>
      </c>
      <c r="AM87" s="18">
        <v>453334</v>
      </c>
      <c r="AN87" s="18">
        <v>0</v>
      </c>
      <c r="AO87" s="18">
        <v>0</v>
      </c>
      <c r="AP87" s="18">
        <v>0</v>
      </c>
      <c r="AQ87" s="18">
        <v>0</v>
      </c>
      <c r="AR87" s="18">
        <v>0</v>
      </c>
      <c r="AS87" s="25">
        <v>2663532</v>
      </c>
      <c r="AT87" s="18">
        <v>0</v>
      </c>
      <c r="AU87" s="18">
        <v>19108644</v>
      </c>
      <c r="AV87" s="18">
        <v>3290531</v>
      </c>
      <c r="AW87" s="18">
        <v>0</v>
      </c>
      <c r="AX87" s="18">
        <v>432337</v>
      </c>
      <c r="AY87" s="18">
        <v>16258969</v>
      </c>
      <c r="AZ87" s="18">
        <v>0</v>
      </c>
      <c r="BA87" s="18">
        <v>130506</v>
      </c>
      <c r="BB87" s="18">
        <v>0</v>
      </c>
      <c r="BC87" s="18">
        <v>0</v>
      </c>
      <c r="BD87" s="18">
        <v>727066</v>
      </c>
      <c r="BE87" s="18">
        <v>0</v>
      </c>
      <c r="BF87" s="18">
        <v>3824233</v>
      </c>
      <c r="BG87" s="18">
        <v>47612629</v>
      </c>
      <c r="BH87" s="18">
        <v>44225621</v>
      </c>
      <c r="BI87" s="18">
        <v>9024191.3000000007</v>
      </c>
      <c r="BJ87" s="18">
        <v>9024191.3000000007</v>
      </c>
      <c r="BK87" s="18">
        <v>172.2</v>
      </c>
      <c r="BL87" s="18">
        <v>17.600000000000001</v>
      </c>
      <c r="BM87" s="18">
        <v>495.7</v>
      </c>
      <c r="BN87" s="18">
        <v>2474</v>
      </c>
      <c r="BO87" s="18">
        <v>1231474.1000000001</v>
      </c>
      <c r="BP87" s="18">
        <v>47343.4</v>
      </c>
      <c r="BQ87" s="18">
        <v>7.5</v>
      </c>
      <c r="BR87" s="18">
        <v>9034126.5</v>
      </c>
      <c r="BS87" s="18">
        <v>9034126.5</v>
      </c>
      <c r="BT87" s="18">
        <v>2644346.2000000002</v>
      </c>
      <c r="BU87" s="18">
        <v>11678472.699999999</v>
      </c>
      <c r="BV87" s="18">
        <v>11678472.699999999</v>
      </c>
      <c r="BW87" s="18">
        <v>0</v>
      </c>
      <c r="BX87" s="18">
        <v>0</v>
      </c>
      <c r="BY87" s="18">
        <v>0</v>
      </c>
      <c r="BZ87" s="18">
        <v>204.05</v>
      </c>
      <c r="CA87" s="18">
        <v>204.27</v>
      </c>
      <c r="CB87" s="18">
        <v>3.89</v>
      </c>
      <c r="CC87" s="18">
        <v>0.4</v>
      </c>
      <c r="CD87" s="18">
        <v>11.21</v>
      </c>
      <c r="CE87" s="18">
        <v>55.94</v>
      </c>
      <c r="CF87" s="18">
        <v>27.85</v>
      </c>
      <c r="CG87" s="18">
        <v>59.79</v>
      </c>
      <c r="CH87" s="18">
        <v>1070.5</v>
      </c>
      <c r="CI87" s="18">
        <v>0.17</v>
      </c>
      <c r="CJ87" s="18">
        <v>264.07</v>
      </c>
    </row>
    <row r="88" spans="1:88" hidden="1" x14ac:dyDescent="0.2">
      <c r="A88" s="18" t="s">
        <v>380</v>
      </c>
      <c r="B88" s="18" t="s">
        <v>381</v>
      </c>
      <c r="C88" s="18" t="s">
        <v>153</v>
      </c>
      <c r="D88" s="18">
        <v>2024</v>
      </c>
      <c r="E88" s="18">
        <v>12107217.5</v>
      </c>
      <c r="F88" s="18">
        <v>637222</v>
      </c>
      <c r="G88" s="18">
        <v>6365.4</v>
      </c>
      <c r="H88" s="18">
        <v>0</v>
      </c>
      <c r="I88" s="18">
        <v>0</v>
      </c>
      <c r="J88" s="18">
        <v>0</v>
      </c>
      <c r="K88" s="18">
        <v>0</v>
      </c>
      <c r="L88" s="18">
        <v>12750804.9</v>
      </c>
      <c r="M88" s="18">
        <v>0</v>
      </c>
      <c r="N88" s="18">
        <v>0</v>
      </c>
      <c r="O88" s="18">
        <v>0</v>
      </c>
      <c r="P88" s="18">
        <v>10</v>
      </c>
      <c r="Q88" s="18">
        <v>0</v>
      </c>
      <c r="R88" s="18">
        <v>0</v>
      </c>
      <c r="S88" s="18">
        <v>410</v>
      </c>
      <c r="T88" s="18">
        <v>0</v>
      </c>
      <c r="U88" s="25">
        <v>178.4</v>
      </c>
      <c r="V88" s="18">
        <v>0</v>
      </c>
      <c r="W88" s="18">
        <v>1504</v>
      </c>
      <c r="X88" s="18">
        <v>186.4</v>
      </c>
      <c r="Y88" s="18">
        <v>0</v>
      </c>
      <c r="Z88" s="18">
        <v>0</v>
      </c>
      <c r="AA88" s="18">
        <v>0</v>
      </c>
      <c r="AB88" s="18">
        <v>0</v>
      </c>
      <c r="AC88" s="18">
        <v>803</v>
      </c>
      <c r="AD88" s="18">
        <v>0</v>
      </c>
      <c r="AE88" s="18">
        <v>0</v>
      </c>
      <c r="AF88" s="18">
        <v>250.5</v>
      </c>
      <c r="AG88" s="18">
        <v>0</v>
      </c>
      <c r="AH88" s="18">
        <v>0</v>
      </c>
      <c r="AI88" s="18">
        <v>0</v>
      </c>
      <c r="AJ88" s="18">
        <v>0</v>
      </c>
      <c r="AK88" s="18">
        <v>0</v>
      </c>
      <c r="AL88" s="18">
        <v>0</v>
      </c>
      <c r="AM88" s="18">
        <v>45829</v>
      </c>
      <c r="AN88" s="18">
        <v>0</v>
      </c>
      <c r="AO88" s="18">
        <v>0</v>
      </c>
      <c r="AP88" s="18">
        <v>0</v>
      </c>
      <c r="AQ88" s="18">
        <v>772793</v>
      </c>
      <c r="AR88" s="18">
        <v>0</v>
      </c>
      <c r="AS88" s="25">
        <v>274093</v>
      </c>
      <c r="AT88" s="18">
        <v>0</v>
      </c>
      <c r="AU88" s="18">
        <v>2035510</v>
      </c>
      <c r="AV88" s="18">
        <v>97972</v>
      </c>
      <c r="AW88" s="18">
        <v>0</v>
      </c>
      <c r="AX88" s="18">
        <v>0</v>
      </c>
      <c r="AY88" s="18">
        <v>0</v>
      </c>
      <c r="AZ88" s="18">
        <v>0</v>
      </c>
      <c r="BA88" s="18">
        <v>422057</v>
      </c>
      <c r="BB88" s="18">
        <v>0</v>
      </c>
      <c r="BC88" s="18">
        <v>0</v>
      </c>
      <c r="BD88" s="18">
        <v>563483</v>
      </c>
      <c r="BE88" s="18">
        <v>0</v>
      </c>
      <c r="BF88" s="18">
        <v>0</v>
      </c>
      <c r="BG88" s="18">
        <v>4211737</v>
      </c>
      <c r="BH88" s="18">
        <v>3937644</v>
      </c>
      <c r="BI88" s="18">
        <v>2301574.5</v>
      </c>
      <c r="BJ88" s="18">
        <v>2301574.5</v>
      </c>
      <c r="BK88" s="18">
        <v>159.30000000000001</v>
      </c>
      <c r="BL88" s="18">
        <v>23.2</v>
      </c>
      <c r="BM88" s="18">
        <v>1698.2</v>
      </c>
      <c r="BN88" s="18">
        <v>642.6</v>
      </c>
      <c r="BO88" s="18">
        <v>188342.6</v>
      </c>
      <c r="BP88" s="18">
        <v>7825.4</v>
      </c>
      <c r="BQ88" s="18">
        <v>1.7</v>
      </c>
      <c r="BR88" s="18">
        <v>2312653.7000000002</v>
      </c>
      <c r="BS88" s="18">
        <v>2312653.7000000002</v>
      </c>
      <c r="BT88" s="18">
        <v>422016.7</v>
      </c>
      <c r="BU88" s="18">
        <v>2734670.4</v>
      </c>
      <c r="BV88" s="18">
        <v>2734670.4</v>
      </c>
      <c r="BW88" s="18">
        <v>0</v>
      </c>
      <c r="BX88" s="18">
        <v>0</v>
      </c>
      <c r="BY88" s="18">
        <v>0</v>
      </c>
      <c r="BZ88" s="18">
        <v>584.51</v>
      </c>
      <c r="CA88" s="18">
        <v>587.32000000000005</v>
      </c>
      <c r="CB88" s="18">
        <v>40.46</v>
      </c>
      <c r="CC88" s="18">
        <v>5.89</v>
      </c>
      <c r="CD88" s="18">
        <v>431.28</v>
      </c>
      <c r="CE88" s="18">
        <v>163.21</v>
      </c>
      <c r="CF88" s="18">
        <v>47.83</v>
      </c>
      <c r="CG88" s="18">
        <v>107.17</v>
      </c>
      <c r="CH88" s="18">
        <v>1987.34</v>
      </c>
      <c r="CI88" s="18">
        <v>0.44</v>
      </c>
      <c r="CJ88" s="18">
        <v>694.49</v>
      </c>
    </row>
    <row r="89" spans="1:88" hidden="1" x14ac:dyDescent="0.2">
      <c r="A89" s="18" t="s">
        <v>380</v>
      </c>
      <c r="B89" s="18" t="s">
        <v>381</v>
      </c>
      <c r="C89" s="18" t="s">
        <v>153</v>
      </c>
      <c r="D89" s="18">
        <v>2026</v>
      </c>
      <c r="E89" s="18">
        <v>12449393.4</v>
      </c>
      <c r="F89" s="18">
        <v>655231.19999999995</v>
      </c>
      <c r="G89" s="18">
        <v>52997.3</v>
      </c>
      <c r="H89" s="18">
        <v>0</v>
      </c>
      <c r="I89" s="18">
        <v>0</v>
      </c>
      <c r="J89" s="18">
        <v>0</v>
      </c>
      <c r="K89" s="18">
        <v>0</v>
      </c>
      <c r="L89" s="18">
        <v>13157621.9</v>
      </c>
      <c r="M89" s="18">
        <v>0</v>
      </c>
      <c r="N89" s="18">
        <v>0</v>
      </c>
      <c r="O89" s="18">
        <v>0</v>
      </c>
      <c r="P89" s="18">
        <v>10</v>
      </c>
      <c r="Q89" s="18">
        <v>0</v>
      </c>
      <c r="R89" s="18">
        <v>0</v>
      </c>
      <c r="S89" s="18">
        <v>0</v>
      </c>
      <c r="T89" s="18">
        <v>0</v>
      </c>
      <c r="U89" s="25">
        <v>246.4</v>
      </c>
      <c r="V89" s="18">
        <v>0</v>
      </c>
      <c r="W89" s="18">
        <v>1504</v>
      </c>
      <c r="X89" s="18">
        <v>186.4</v>
      </c>
      <c r="Y89" s="18">
        <v>0</v>
      </c>
      <c r="Z89" s="18">
        <v>0</v>
      </c>
      <c r="AA89" s="18">
        <v>0</v>
      </c>
      <c r="AB89" s="18">
        <v>0</v>
      </c>
      <c r="AC89" s="18">
        <v>803</v>
      </c>
      <c r="AD89" s="18">
        <v>0</v>
      </c>
      <c r="AE89" s="18">
        <v>0</v>
      </c>
      <c r="AF89" s="18">
        <v>676.7</v>
      </c>
      <c r="AG89" s="18">
        <v>0</v>
      </c>
      <c r="AH89" s="18">
        <v>430</v>
      </c>
      <c r="AI89" s="18">
        <v>0</v>
      </c>
      <c r="AJ89" s="18">
        <v>0</v>
      </c>
      <c r="AK89" s="18">
        <v>0</v>
      </c>
      <c r="AL89" s="18">
        <v>0</v>
      </c>
      <c r="AM89" s="18">
        <v>45829</v>
      </c>
      <c r="AN89" s="18">
        <v>0</v>
      </c>
      <c r="AO89" s="18">
        <v>0</v>
      </c>
      <c r="AP89" s="18">
        <v>0</v>
      </c>
      <c r="AQ89" s="18">
        <v>0</v>
      </c>
      <c r="AR89" s="18">
        <v>0</v>
      </c>
      <c r="AS89" s="25">
        <v>378589</v>
      </c>
      <c r="AT89" s="18">
        <v>0</v>
      </c>
      <c r="AU89" s="18">
        <v>842863</v>
      </c>
      <c r="AV89" s="18">
        <v>97972</v>
      </c>
      <c r="AW89" s="18">
        <v>0</v>
      </c>
      <c r="AX89" s="18">
        <v>0</v>
      </c>
      <c r="AY89" s="18">
        <v>0</v>
      </c>
      <c r="AZ89" s="18">
        <v>0</v>
      </c>
      <c r="BA89" s="18">
        <v>422057</v>
      </c>
      <c r="BB89" s="18">
        <v>0</v>
      </c>
      <c r="BC89" s="18">
        <v>0</v>
      </c>
      <c r="BD89" s="18">
        <v>1535698</v>
      </c>
      <c r="BE89" s="18">
        <v>0</v>
      </c>
      <c r="BF89" s="18">
        <v>1690849</v>
      </c>
      <c r="BG89" s="18">
        <v>5013856</v>
      </c>
      <c r="BH89" s="18">
        <v>4635267</v>
      </c>
      <c r="BI89" s="18">
        <v>646752.5</v>
      </c>
      <c r="BJ89" s="18">
        <v>646752.5</v>
      </c>
      <c r="BK89" s="18">
        <v>20.399999999999999</v>
      </c>
      <c r="BL89" s="18">
        <v>3.4</v>
      </c>
      <c r="BM89" s="18">
        <v>33.299999999999997</v>
      </c>
      <c r="BN89" s="18">
        <v>110.8</v>
      </c>
      <c r="BO89" s="18">
        <v>89282.1</v>
      </c>
      <c r="BP89" s="18">
        <v>2612.8000000000002</v>
      </c>
      <c r="BQ89" s="18">
        <v>0.9</v>
      </c>
      <c r="BR89" s="18">
        <v>648284.9</v>
      </c>
      <c r="BS89" s="18">
        <v>648284.9</v>
      </c>
      <c r="BT89" s="18">
        <v>167392.79999999999</v>
      </c>
      <c r="BU89" s="18">
        <v>815677.7</v>
      </c>
      <c r="BV89" s="18">
        <v>815677.7</v>
      </c>
      <c r="BW89" s="18">
        <v>0</v>
      </c>
      <c r="BX89" s="18">
        <v>0</v>
      </c>
      <c r="BY89" s="18">
        <v>0</v>
      </c>
      <c r="BZ89" s="18">
        <v>139.53</v>
      </c>
      <c r="CA89" s="18">
        <v>139.86000000000001</v>
      </c>
      <c r="CB89" s="18">
        <v>4.4000000000000004</v>
      </c>
      <c r="CC89" s="18">
        <v>0.73</v>
      </c>
      <c r="CD89" s="18">
        <v>7.18</v>
      </c>
      <c r="CE89" s="18">
        <v>23.89</v>
      </c>
      <c r="CF89" s="18">
        <v>19.260000000000002</v>
      </c>
      <c r="CG89" s="18">
        <v>36.11</v>
      </c>
      <c r="CH89" s="18">
        <v>563.66999999999996</v>
      </c>
      <c r="CI89" s="18">
        <v>0.2</v>
      </c>
      <c r="CJ89" s="18">
        <v>175.97</v>
      </c>
    </row>
    <row r="90" spans="1:88" hidden="1" x14ac:dyDescent="0.2">
      <c r="A90" s="18" t="s">
        <v>380</v>
      </c>
      <c r="B90" s="18" t="s">
        <v>381</v>
      </c>
      <c r="C90" s="18" t="s">
        <v>153</v>
      </c>
      <c r="D90" s="18">
        <v>2028</v>
      </c>
      <c r="E90" s="18">
        <v>12852870.9</v>
      </c>
      <c r="F90" s="18">
        <v>676466.9</v>
      </c>
      <c r="G90" s="18">
        <v>78215.100000000006</v>
      </c>
      <c r="H90" s="18">
        <v>0</v>
      </c>
      <c r="I90" s="18">
        <v>0</v>
      </c>
      <c r="J90" s="18">
        <v>0</v>
      </c>
      <c r="K90" s="18">
        <v>0</v>
      </c>
      <c r="L90" s="18">
        <v>13607552.800000001</v>
      </c>
      <c r="M90" s="18">
        <v>0</v>
      </c>
      <c r="N90" s="18">
        <v>0</v>
      </c>
      <c r="O90" s="18">
        <v>0</v>
      </c>
      <c r="P90" s="18">
        <v>10</v>
      </c>
      <c r="Q90" s="18">
        <v>0</v>
      </c>
      <c r="R90" s="18">
        <v>0</v>
      </c>
      <c r="S90" s="18">
        <v>0</v>
      </c>
      <c r="T90" s="18">
        <v>0</v>
      </c>
      <c r="U90" s="25">
        <v>333.4</v>
      </c>
      <c r="V90" s="18">
        <v>0</v>
      </c>
      <c r="W90" s="18">
        <v>1504</v>
      </c>
      <c r="X90" s="18">
        <v>186.4</v>
      </c>
      <c r="Y90" s="18">
        <v>0</v>
      </c>
      <c r="Z90" s="18">
        <v>0</v>
      </c>
      <c r="AA90" s="18">
        <v>0</v>
      </c>
      <c r="AB90" s="18">
        <v>0</v>
      </c>
      <c r="AC90" s="18">
        <v>803</v>
      </c>
      <c r="AD90" s="18">
        <v>0</v>
      </c>
      <c r="AE90" s="18">
        <v>0</v>
      </c>
      <c r="AF90" s="18">
        <v>676.7</v>
      </c>
      <c r="AG90" s="18">
        <v>0</v>
      </c>
      <c r="AH90" s="18">
        <v>1158</v>
      </c>
      <c r="AI90" s="18">
        <v>0</v>
      </c>
      <c r="AJ90" s="18">
        <v>0</v>
      </c>
      <c r="AK90" s="18">
        <v>0</v>
      </c>
      <c r="AL90" s="18">
        <v>0</v>
      </c>
      <c r="AM90" s="18">
        <v>45829</v>
      </c>
      <c r="AN90" s="18">
        <v>0</v>
      </c>
      <c r="AO90" s="18">
        <v>0</v>
      </c>
      <c r="AP90" s="18">
        <v>0</v>
      </c>
      <c r="AQ90" s="18">
        <v>0</v>
      </c>
      <c r="AR90" s="18">
        <v>0</v>
      </c>
      <c r="AS90" s="25">
        <v>512282</v>
      </c>
      <c r="AT90" s="18">
        <v>0</v>
      </c>
      <c r="AU90" s="18">
        <v>993895</v>
      </c>
      <c r="AV90" s="18">
        <v>97972</v>
      </c>
      <c r="AW90" s="18">
        <v>0</v>
      </c>
      <c r="AX90" s="18">
        <v>0</v>
      </c>
      <c r="AY90" s="18">
        <v>0</v>
      </c>
      <c r="AZ90" s="18">
        <v>0</v>
      </c>
      <c r="BA90" s="18">
        <v>422057</v>
      </c>
      <c r="BB90" s="18">
        <v>0</v>
      </c>
      <c r="BC90" s="18">
        <v>0</v>
      </c>
      <c r="BD90" s="18">
        <v>1514247</v>
      </c>
      <c r="BE90" s="18">
        <v>0</v>
      </c>
      <c r="BF90" s="18">
        <v>4517260</v>
      </c>
      <c r="BG90" s="18">
        <v>8103541</v>
      </c>
      <c r="BH90" s="18">
        <v>7591259</v>
      </c>
      <c r="BI90" s="18">
        <v>705200.4</v>
      </c>
      <c r="BJ90" s="18">
        <v>705200.4</v>
      </c>
      <c r="BK90" s="18">
        <v>21.6</v>
      </c>
      <c r="BL90" s="18">
        <v>3.5</v>
      </c>
      <c r="BM90" s="18">
        <v>33.9</v>
      </c>
      <c r="BN90" s="18">
        <v>115.8</v>
      </c>
      <c r="BO90" s="18">
        <v>96292.3</v>
      </c>
      <c r="BP90" s="18">
        <v>2911</v>
      </c>
      <c r="BQ90" s="18">
        <v>0.9</v>
      </c>
      <c r="BR90" s="18">
        <v>706803.5</v>
      </c>
      <c r="BS90" s="18">
        <v>706803.5</v>
      </c>
      <c r="BT90" s="18">
        <v>183299.5</v>
      </c>
      <c r="BU90" s="18">
        <v>890103</v>
      </c>
      <c r="BV90" s="18">
        <v>890103</v>
      </c>
      <c r="BW90" s="18">
        <v>0</v>
      </c>
      <c r="BX90" s="18">
        <v>0</v>
      </c>
      <c r="BY90" s="18">
        <v>0</v>
      </c>
      <c r="BZ90" s="18">
        <v>92.9</v>
      </c>
      <c r="CA90" s="18">
        <v>93.11</v>
      </c>
      <c r="CB90" s="18">
        <v>2.84</v>
      </c>
      <c r="CC90" s="18">
        <v>0.46</v>
      </c>
      <c r="CD90" s="18">
        <v>4.46</v>
      </c>
      <c r="CE90" s="18">
        <v>15.26</v>
      </c>
      <c r="CF90" s="18">
        <v>12.68</v>
      </c>
      <c r="CG90" s="18">
        <v>24.15</v>
      </c>
      <c r="CH90" s="18">
        <v>383.47</v>
      </c>
      <c r="CI90" s="18">
        <v>0.12</v>
      </c>
      <c r="CJ90" s="18">
        <v>117.25</v>
      </c>
    </row>
    <row r="91" spans="1:88" hidden="1" x14ac:dyDescent="0.2">
      <c r="A91" s="18" t="s">
        <v>380</v>
      </c>
      <c r="B91" s="18" t="s">
        <v>381</v>
      </c>
      <c r="C91" s="18" t="s">
        <v>153</v>
      </c>
      <c r="D91" s="18">
        <v>2030</v>
      </c>
      <c r="E91" s="18">
        <v>13256666</v>
      </c>
      <c r="F91" s="18">
        <v>697719.3</v>
      </c>
      <c r="G91" s="18">
        <v>45039</v>
      </c>
      <c r="H91" s="18">
        <v>0</v>
      </c>
      <c r="I91" s="18">
        <v>0</v>
      </c>
      <c r="J91" s="18">
        <v>0</v>
      </c>
      <c r="K91" s="18">
        <v>0</v>
      </c>
      <c r="L91" s="18">
        <v>13999424.300000001</v>
      </c>
      <c r="M91" s="18">
        <v>0</v>
      </c>
      <c r="N91" s="18">
        <v>0</v>
      </c>
      <c r="O91" s="18">
        <v>0</v>
      </c>
      <c r="P91" s="18">
        <v>10</v>
      </c>
      <c r="Q91" s="18">
        <v>0</v>
      </c>
      <c r="R91" s="18">
        <v>0</v>
      </c>
      <c r="S91" s="18">
        <v>0</v>
      </c>
      <c r="T91" s="18">
        <v>0</v>
      </c>
      <c r="U91" s="25">
        <v>408.4</v>
      </c>
      <c r="V91" s="18">
        <v>0</v>
      </c>
      <c r="W91" s="18">
        <v>1504</v>
      </c>
      <c r="X91" s="18">
        <v>186.4</v>
      </c>
      <c r="Y91" s="18">
        <v>0</v>
      </c>
      <c r="Z91" s="18">
        <v>0</v>
      </c>
      <c r="AA91" s="18">
        <v>0</v>
      </c>
      <c r="AB91" s="18">
        <v>0</v>
      </c>
      <c r="AC91" s="18">
        <v>652.9</v>
      </c>
      <c r="AD91" s="18">
        <v>0</v>
      </c>
      <c r="AE91" s="18">
        <v>0</v>
      </c>
      <c r="AF91" s="18">
        <v>676.7</v>
      </c>
      <c r="AG91" s="18">
        <v>0</v>
      </c>
      <c r="AH91" s="18">
        <v>1326</v>
      </c>
      <c r="AI91" s="18">
        <v>0</v>
      </c>
      <c r="AJ91" s="18">
        <v>0</v>
      </c>
      <c r="AK91" s="18">
        <v>0</v>
      </c>
      <c r="AL91" s="18">
        <v>0</v>
      </c>
      <c r="AM91" s="18">
        <v>45829</v>
      </c>
      <c r="AN91" s="18">
        <v>0</v>
      </c>
      <c r="AO91" s="18">
        <v>0</v>
      </c>
      <c r="AP91" s="18">
        <v>0</v>
      </c>
      <c r="AQ91" s="18">
        <v>0</v>
      </c>
      <c r="AR91" s="18">
        <v>0</v>
      </c>
      <c r="AS91" s="25">
        <v>627535</v>
      </c>
      <c r="AT91" s="18">
        <v>0</v>
      </c>
      <c r="AU91" s="18">
        <v>896211</v>
      </c>
      <c r="AV91" s="18">
        <v>97972</v>
      </c>
      <c r="AW91" s="18">
        <v>0</v>
      </c>
      <c r="AX91" s="18">
        <v>0</v>
      </c>
      <c r="AY91" s="18">
        <v>0</v>
      </c>
      <c r="AZ91" s="18">
        <v>0</v>
      </c>
      <c r="BA91" s="18">
        <v>343164</v>
      </c>
      <c r="BB91" s="18">
        <v>0</v>
      </c>
      <c r="BC91" s="18">
        <v>0</v>
      </c>
      <c r="BD91" s="18">
        <v>1493167</v>
      </c>
      <c r="BE91" s="18">
        <v>0</v>
      </c>
      <c r="BF91" s="18">
        <v>5107203</v>
      </c>
      <c r="BG91" s="18">
        <v>8611082</v>
      </c>
      <c r="BH91" s="18">
        <v>7983547</v>
      </c>
      <c r="BI91" s="18">
        <v>607850.6</v>
      </c>
      <c r="BJ91" s="18">
        <v>607850.6</v>
      </c>
      <c r="BK91" s="18">
        <v>17.899999999999999</v>
      </c>
      <c r="BL91" s="18">
        <v>2.9</v>
      </c>
      <c r="BM91" s="18">
        <v>31.3</v>
      </c>
      <c r="BN91" s="18">
        <v>95</v>
      </c>
      <c r="BO91" s="18">
        <v>82269.7</v>
      </c>
      <c r="BP91" s="18">
        <v>2570</v>
      </c>
      <c r="BQ91" s="18">
        <v>0.8</v>
      </c>
      <c r="BR91" s="18">
        <v>609166.30000000005</v>
      </c>
      <c r="BS91" s="18">
        <v>609166.30000000005</v>
      </c>
      <c r="BT91" s="18">
        <v>159066.20000000001</v>
      </c>
      <c r="BU91" s="18">
        <v>768232.5</v>
      </c>
      <c r="BV91" s="18">
        <v>768232.5</v>
      </c>
      <c r="BW91" s="18">
        <v>0</v>
      </c>
      <c r="BX91" s="18">
        <v>0</v>
      </c>
      <c r="BY91" s="18">
        <v>0</v>
      </c>
      <c r="BZ91" s="18">
        <v>76.14</v>
      </c>
      <c r="CA91" s="18">
        <v>76.3</v>
      </c>
      <c r="CB91" s="18">
        <v>2.25</v>
      </c>
      <c r="CC91" s="18">
        <v>0.36</v>
      </c>
      <c r="CD91" s="18">
        <v>3.92</v>
      </c>
      <c r="CE91" s="18">
        <v>11.9</v>
      </c>
      <c r="CF91" s="18">
        <v>10.3</v>
      </c>
      <c r="CG91" s="18">
        <v>19.920000000000002</v>
      </c>
      <c r="CH91" s="18">
        <v>321.92</v>
      </c>
      <c r="CI91" s="18">
        <v>0.1</v>
      </c>
      <c r="CJ91" s="18">
        <v>96.23</v>
      </c>
    </row>
    <row r="92" spans="1:88" hidden="1" x14ac:dyDescent="0.2">
      <c r="A92" s="18" t="s">
        <v>380</v>
      </c>
      <c r="B92" s="18" t="s">
        <v>381</v>
      </c>
      <c r="C92" s="18" t="s">
        <v>153</v>
      </c>
      <c r="D92" s="18">
        <v>2032</v>
      </c>
      <c r="E92" s="18">
        <v>13795030.699999999</v>
      </c>
      <c r="F92" s="18">
        <v>726054.2</v>
      </c>
      <c r="G92" s="18">
        <v>24221.7</v>
      </c>
      <c r="H92" s="18">
        <v>0</v>
      </c>
      <c r="I92" s="18">
        <v>0</v>
      </c>
      <c r="J92" s="18">
        <v>0</v>
      </c>
      <c r="K92" s="18">
        <v>0</v>
      </c>
      <c r="L92" s="18">
        <v>14545306.699999999</v>
      </c>
      <c r="M92" s="18">
        <v>0</v>
      </c>
      <c r="N92" s="18">
        <v>0</v>
      </c>
      <c r="O92" s="18">
        <v>0</v>
      </c>
      <c r="P92" s="18">
        <v>10</v>
      </c>
      <c r="Q92" s="18">
        <v>0</v>
      </c>
      <c r="R92" s="18">
        <v>0</v>
      </c>
      <c r="S92" s="18">
        <v>0</v>
      </c>
      <c r="T92" s="18">
        <v>0</v>
      </c>
      <c r="U92" s="25">
        <v>466.2</v>
      </c>
      <c r="V92" s="18">
        <v>0</v>
      </c>
      <c r="W92" s="18">
        <v>1504</v>
      </c>
      <c r="X92" s="18">
        <v>186.4</v>
      </c>
      <c r="Y92" s="18">
        <v>0</v>
      </c>
      <c r="Z92" s="18">
        <v>0</v>
      </c>
      <c r="AA92" s="18">
        <v>0</v>
      </c>
      <c r="AB92" s="18">
        <v>0</v>
      </c>
      <c r="AC92" s="18">
        <v>652.9</v>
      </c>
      <c r="AD92" s="18">
        <v>0</v>
      </c>
      <c r="AE92" s="18">
        <v>0</v>
      </c>
      <c r="AF92" s="18">
        <v>676.7</v>
      </c>
      <c r="AG92" s="18">
        <v>0</v>
      </c>
      <c r="AH92" s="18">
        <v>1326</v>
      </c>
      <c r="AI92" s="18">
        <v>0</v>
      </c>
      <c r="AJ92" s="18">
        <v>0</v>
      </c>
      <c r="AK92" s="18">
        <v>0</v>
      </c>
      <c r="AL92" s="18">
        <v>0</v>
      </c>
      <c r="AM92" s="18">
        <v>45829</v>
      </c>
      <c r="AN92" s="18">
        <v>0</v>
      </c>
      <c r="AO92" s="18">
        <v>0</v>
      </c>
      <c r="AP92" s="18">
        <v>0</v>
      </c>
      <c r="AQ92" s="18">
        <v>0</v>
      </c>
      <c r="AR92" s="18">
        <v>0</v>
      </c>
      <c r="AS92" s="25">
        <v>716385</v>
      </c>
      <c r="AT92" s="18">
        <v>0</v>
      </c>
      <c r="AU92" s="18">
        <v>790502</v>
      </c>
      <c r="AV92" s="18">
        <v>97972</v>
      </c>
      <c r="AW92" s="18">
        <v>0</v>
      </c>
      <c r="AX92" s="18">
        <v>0</v>
      </c>
      <c r="AY92" s="18">
        <v>0</v>
      </c>
      <c r="AZ92" s="18">
        <v>0</v>
      </c>
      <c r="BA92" s="18">
        <v>343164</v>
      </c>
      <c r="BB92" s="18">
        <v>0</v>
      </c>
      <c r="BC92" s="18">
        <v>0</v>
      </c>
      <c r="BD92" s="18">
        <v>1472329</v>
      </c>
      <c r="BE92" s="18">
        <v>0</v>
      </c>
      <c r="BF92" s="18">
        <v>5079612</v>
      </c>
      <c r="BG92" s="18">
        <v>8545794</v>
      </c>
      <c r="BH92" s="18">
        <v>7829408</v>
      </c>
      <c r="BI92" s="18">
        <v>571245.5</v>
      </c>
      <c r="BJ92" s="18">
        <v>571245.5</v>
      </c>
      <c r="BK92" s="18">
        <v>17.3</v>
      </c>
      <c r="BL92" s="18">
        <v>2.8</v>
      </c>
      <c r="BM92" s="18">
        <v>31.1</v>
      </c>
      <c r="BN92" s="18">
        <v>92.8</v>
      </c>
      <c r="BO92" s="18">
        <v>78056.800000000003</v>
      </c>
      <c r="BP92" s="18">
        <v>2371.6</v>
      </c>
      <c r="BQ92" s="18">
        <v>0.8</v>
      </c>
      <c r="BR92" s="18">
        <v>572529.6</v>
      </c>
      <c r="BS92" s="18">
        <v>572529.6</v>
      </c>
      <c r="BT92" s="18">
        <v>148936.9</v>
      </c>
      <c r="BU92" s="18">
        <v>721466.5</v>
      </c>
      <c r="BV92" s="18">
        <v>721466.5</v>
      </c>
      <c r="BW92" s="18">
        <v>0</v>
      </c>
      <c r="BX92" s="18">
        <v>0</v>
      </c>
      <c r="BY92" s="18">
        <v>0</v>
      </c>
      <c r="BZ92" s="18">
        <v>72.959999999999994</v>
      </c>
      <c r="CA92" s="18">
        <v>73.13</v>
      </c>
      <c r="CB92" s="18">
        <v>2.21</v>
      </c>
      <c r="CC92" s="18">
        <v>0.36</v>
      </c>
      <c r="CD92" s="18">
        <v>3.97</v>
      </c>
      <c r="CE92" s="18">
        <v>11.85</v>
      </c>
      <c r="CF92" s="18">
        <v>9.9700000000000006</v>
      </c>
      <c r="CG92" s="18">
        <v>19.02</v>
      </c>
      <c r="CH92" s="18">
        <v>302.91000000000003</v>
      </c>
      <c r="CI92" s="18">
        <v>0.1</v>
      </c>
      <c r="CJ92" s="18">
        <v>92.15</v>
      </c>
    </row>
    <row r="93" spans="1:88" hidden="1" x14ac:dyDescent="0.2">
      <c r="A93" s="18" t="s">
        <v>380</v>
      </c>
      <c r="B93" s="18" t="s">
        <v>381</v>
      </c>
      <c r="C93" s="18" t="s">
        <v>153</v>
      </c>
      <c r="D93" s="18">
        <v>2034</v>
      </c>
      <c r="E93" s="18">
        <v>14333539.800000001</v>
      </c>
      <c r="F93" s="18">
        <v>754396.8</v>
      </c>
      <c r="G93" s="18">
        <v>26628.1</v>
      </c>
      <c r="H93" s="18">
        <v>0</v>
      </c>
      <c r="I93" s="18">
        <v>0</v>
      </c>
      <c r="J93" s="18">
        <v>0</v>
      </c>
      <c r="K93" s="18">
        <v>0</v>
      </c>
      <c r="L93" s="18">
        <v>15114564.699999999</v>
      </c>
      <c r="M93" s="18">
        <v>0</v>
      </c>
      <c r="N93" s="18">
        <v>0</v>
      </c>
      <c r="O93" s="18">
        <v>0</v>
      </c>
      <c r="P93" s="18">
        <v>10</v>
      </c>
      <c r="Q93" s="18">
        <v>0</v>
      </c>
      <c r="R93" s="18">
        <v>0</v>
      </c>
      <c r="S93" s="18">
        <v>0</v>
      </c>
      <c r="T93" s="18">
        <v>0</v>
      </c>
      <c r="U93" s="25">
        <v>493.7</v>
      </c>
      <c r="V93" s="18">
        <v>0</v>
      </c>
      <c r="W93" s="18">
        <v>1504</v>
      </c>
      <c r="X93" s="18">
        <v>186.4</v>
      </c>
      <c r="Y93" s="18">
        <v>0</v>
      </c>
      <c r="Z93" s="18">
        <v>0</v>
      </c>
      <c r="AA93" s="18">
        <v>0</v>
      </c>
      <c r="AB93" s="18">
        <v>0</v>
      </c>
      <c r="AC93" s="18">
        <v>652.9</v>
      </c>
      <c r="AD93" s="18">
        <v>0</v>
      </c>
      <c r="AE93" s="18">
        <v>0</v>
      </c>
      <c r="AF93" s="18">
        <v>676.7</v>
      </c>
      <c r="AG93" s="18">
        <v>0</v>
      </c>
      <c r="AH93" s="18">
        <v>1926</v>
      </c>
      <c r="AI93" s="18">
        <v>0</v>
      </c>
      <c r="AJ93" s="18">
        <v>0</v>
      </c>
      <c r="AK93" s="18">
        <v>0</v>
      </c>
      <c r="AL93" s="18">
        <v>0</v>
      </c>
      <c r="AM93" s="18">
        <v>45829</v>
      </c>
      <c r="AN93" s="18">
        <v>0</v>
      </c>
      <c r="AO93" s="18">
        <v>0</v>
      </c>
      <c r="AP93" s="18">
        <v>0</v>
      </c>
      <c r="AQ93" s="18">
        <v>0</v>
      </c>
      <c r="AR93" s="18">
        <v>0</v>
      </c>
      <c r="AS93" s="25">
        <v>758714</v>
      </c>
      <c r="AT93" s="18">
        <v>0</v>
      </c>
      <c r="AU93" s="18">
        <v>790502</v>
      </c>
      <c r="AV93" s="18">
        <v>97972</v>
      </c>
      <c r="AW93" s="18">
        <v>0</v>
      </c>
      <c r="AX93" s="18">
        <v>0</v>
      </c>
      <c r="AY93" s="18">
        <v>0</v>
      </c>
      <c r="AZ93" s="18">
        <v>0</v>
      </c>
      <c r="BA93" s="18">
        <v>343164</v>
      </c>
      <c r="BB93" s="18">
        <v>0</v>
      </c>
      <c r="BC93" s="18">
        <v>0</v>
      </c>
      <c r="BD93" s="18">
        <v>1451859</v>
      </c>
      <c r="BE93" s="18">
        <v>0</v>
      </c>
      <c r="BF93" s="18">
        <v>7489288</v>
      </c>
      <c r="BG93" s="18">
        <v>10977329</v>
      </c>
      <c r="BH93" s="18">
        <v>10218614</v>
      </c>
      <c r="BI93" s="18">
        <v>570210.4</v>
      </c>
      <c r="BJ93" s="18">
        <v>570210.4</v>
      </c>
      <c r="BK93" s="18">
        <v>17.3</v>
      </c>
      <c r="BL93" s="18">
        <v>2.8</v>
      </c>
      <c r="BM93" s="18">
        <v>31</v>
      </c>
      <c r="BN93" s="18">
        <v>92.5</v>
      </c>
      <c r="BO93" s="18">
        <v>77893.5</v>
      </c>
      <c r="BP93" s="18">
        <v>2368.9</v>
      </c>
      <c r="BQ93" s="18">
        <v>0.8</v>
      </c>
      <c r="BR93" s="18">
        <v>571490.5</v>
      </c>
      <c r="BS93" s="18">
        <v>571490.5</v>
      </c>
      <c r="BT93" s="18">
        <v>148692.1</v>
      </c>
      <c r="BU93" s="18">
        <v>720182.5</v>
      </c>
      <c r="BV93" s="18">
        <v>720182.5</v>
      </c>
      <c r="BW93" s="18">
        <v>0</v>
      </c>
      <c r="BX93" s="18">
        <v>0</v>
      </c>
      <c r="BY93" s="18">
        <v>0</v>
      </c>
      <c r="BZ93" s="18">
        <v>55.8</v>
      </c>
      <c r="CA93" s="18">
        <v>55.93</v>
      </c>
      <c r="CB93" s="18">
        <v>1.69</v>
      </c>
      <c r="CC93" s="18">
        <v>0.27</v>
      </c>
      <c r="CD93" s="18">
        <v>3.04</v>
      </c>
      <c r="CE93" s="18">
        <v>9.0500000000000007</v>
      </c>
      <c r="CF93" s="18">
        <v>7.62</v>
      </c>
      <c r="CG93" s="18">
        <v>14.55</v>
      </c>
      <c r="CH93" s="18">
        <v>231.82</v>
      </c>
      <c r="CI93" s="18">
        <v>7.0000000000000007E-2</v>
      </c>
      <c r="CJ93" s="18">
        <v>70.48</v>
      </c>
    </row>
    <row r="94" spans="1:88" hidden="1" x14ac:dyDescent="0.2">
      <c r="A94" s="18" t="s">
        <v>380</v>
      </c>
      <c r="B94" s="18" t="s">
        <v>381</v>
      </c>
      <c r="C94" s="18" t="s">
        <v>153</v>
      </c>
      <c r="D94" s="18">
        <v>2036</v>
      </c>
      <c r="E94" s="18">
        <v>14900117.300000001</v>
      </c>
      <c r="F94" s="18">
        <v>784216.7</v>
      </c>
      <c r="G94" s="18">
        <v>43773.1</v>
      </c>
      <c r="H94" s="18">
        <v>0</v>
      </c>
      <c r="I94" s="18">
        <v>0</v>
      </c>
      <c r="J94" s="18">
        <v>0</v>
      </c>
      <c r="K94" s="18">
        <v>0</v>
      </c>
      <c r="L94" s="18">
        <v>15728107</v>
      </c>
      <c r="M94" s="18">
        <v>0</v>
      </c>
      <c r="N94" s="18">
        <v>0</v>
      </c>
      <c r="O94" s="18">
        <v>0</v>
      </c>
      <c r="P94" s="18">
        <v>10</v>
      </c>
      <c r="Q94" s="18">
        <v>0</v>
      </c>
      <c r="R94" s="18">
        <v>0</v>
      </c>
      <c r="S94" s="18">
        <v>0</v>
      </c>
      <c r="T94" s="18">
        <v>0</v>
      </c>
      <c r="U94" s="25">
        <v>498.4</v>
      </c>
      <c r="V94" s="18">
        <v>0</v>
      </c>
      <c r="W94" s="18">
        <v>1504</v>
      </c>
      <c r="X94" s="18">
        <v>186.4</v>
      </c>
      <c r="Y94" s="18">
        <v>0</v>
      </c>
      <c r="Z94" s="18">
        <v>0</v>
      </c>
      <c r="AA94" s="18">
        <v>0</v>
      </c>
      <c r="AB94" s="18">
        <v>0</v>
      </c>
      <c r="AC94" s="18">
        <v>652.9</v>
      </c>
      <c r="AD94" s="18">
        <v>0</v>
      </c>
      <c r="AE94" s="18">
        <v>0</v>
      </c>
      <c r="AF94" s="18">
        <v>676.7</v>
      </c>
      <c r="AG94" s="18">
        <v>0</v>
      </c>
      <c r="AH94" s="18">
        <v>2682</v>
      </c>
      <c r="AI94" s="18">
        <v>0</v>
      </c>
      <c r="AJ94" s="18">
        <v>0</v>
      </c>
      <c r="AK94" s="18">
        <v>0</v>
      </c>
      <c r="AL94" s="18">
        <v>0</v>
      </c>
      <c r="AM94" s="18">
        <v>41397</v>
      </c>
      <c r="AN94" s="18">
        <v>0</v>
      </c>
      <c r="AO94" s="18">
        <v>0</v>
      </c>
      <c r="AP94" s="18">
        <v>0</v>
      </c>
      <c r="AQ94" s="18">
        <v>0</v>
      </c>
      <c r="AR94" s="18">
        <v>0</v>
      </c>
      <c r="AS94" s="25">
        <v>765839</v>
      </c>
      <c r="AT94" s="18">
        <v>0</v>
      </c>
      <c r="AU94" s="18">
        <v>790502</v>
      </c>
      <c r="AV94" s="18">
        <v>97972</v>
      </c>
      <c r="AW94" s="18">
        <v>0</v>
      </c>
      <c r="AX94" s="18">
        <v>0</v>
      </c>
      <c r="AY94" s="18">
        <v>0</v>
      </c>
      <c r="AZ94" s="18">
        <v>0</v>
      </c>
      <c r="BA94" s="18">
        <v>343164</v>
      </c>
      <c r="BB94" s="18">
        <v>0</v>
      </c>
      <c r="BC94" s="18">
        <v>0</v>
      </c>
      <c r="BD94" s="18">
        <v>1431591</v>
      </c>
      <c r="BE94" s="18">
        <v>0</v>
      </c>
      <c r="BF94" s="18">
        <v>10524443</v>
      </c>
      <c r="BG94" s="18">
        <v>13994909</v>
      </c>
      <c r="BH94" s="18">
        <v>13229070</v>
      </c>
      <c r="BI94" s="18">
        <v>570596.30000000005</v>
      </c>
      <c r="BJ94" s="18">
        <v>570596.30000000005</v>
      </c>
      <c r="BK94" s="18">
        <v>17.3</v>
      </c>
      <c r="BL94" s="18">
        <v>2.8</v>
      </c>
      <c r="BM94" s="18">
        <v>28.9</v>
      </c>
      <c r="BN94" s="18">
        <v>92.7</v>
      </c>
      <c r="BO94" s="18">
        <v>77823.399999999994</v>
      </c>
      <c r="BP94" s="18">
        <v>2368.6999999999998</v>
      </c>
      <c r="BQ94" s="18">
        <v>0.8</v>
      </c>
      <c r="BR94" s="18">
        <v>571879</v>
      </c>
      <c r="BS94" s="18">
        <v>571879</v>
      </c>
      <c r="BT94" s="18">
        <v>148616.4</v>
      </c>
      <c r="BU94" s="18">
        <v>720495.4</v>
      </c>
      <c r="BV94" s="18">
        <v>720495.4</v>
      </c>
      <c r="BW94" s="18">
        <v>0</v>
      </c>
      <c r="BX94" s="18">
        <v>0</v>
      </c>
      <c r="BY94" s="18">
        <v>0</v>
      </c>
      <c r="BZ94" s="18">
        <v>43.13</v>
      </c>
      <c r="CA94" s="18">
        <v>43.23</v>
      </c>
      <c r="CB94" s="18">
        <v>1.31</v>
      </c>
      <c r="CC94" s="18">
        <v>0.21</v>
      </c>
      <c r="CD94" s="18">
        <v>2.1800000000000002</v>
      </c>
      <c r="CE94" s="18">
        <v>7</v>
      </c>
      <c r="CF94" s="18">
        <v>5.88</v>
      </c>
      <c r="CG94" s="18">
        <v>11.23</v>
      </c>
      <c r="CH94" s="18">
        <v>179.05</v>
      </c>
      <c r="CI94" s="18">
        <v>0.06</v>
      </c>
      <c r="CJ94" s="18">
        <v>54.46</v>
      </c>
    </row>
    <row r="95" spans="1:88" hidden="1" x14ac:dyDescent="0.2">
      <c r="A95" s="18" t="s">
        <v>380</v>
      </c>
      <c r="B95" s="18" t="s">
        <v>381</v>
      </c>
      <c r="C95" s="18" t="s">
        <v>153</v>
      </c>
      <c r="D95" s="18">
        <v>2038</v>
      </c>
      <c r="E95" s="18">
        <v>15494919.800000001</v>
      </c>
      <c r="F95" s="18">
        <v>815522.1</v>
      </c>
      <c r="G95" s="18">
        <v>38685.4</v>
      </c>
      <c r="H95" s="18">
        <v>0</v>
      </c>
      <c r="I95" s="18">
        <v>714199.2</v>
      </c>
      <c r="J95" s="18">
        <v>0</v>
      </c>
      <c r="K95" s="18">
        <v>0</v>
      </c>
      <c r="L95" s="18">
        <v>17063326.5</v>
      </c>
      <c r="M95" s="18">
        <v>0</v>
      </c>
      <c r="N95" s="18">
        <v>693.9</v>
      </c>
      <c r="O95" s="18">
        <v>0</v>
      </c>
      <c r="P95" s="18">
        <v>10</v>
      </c>
      <c r="Q95" s="18">
        <v>0</v>
      </c>
      <c r="R95" s="18">
        <v>0</v>
      </c>
      <c r="S95" s="18">
        <v>0</v>
      </c>
      <c r="T95" s="18">
        <v>0</v>
      </c>
      <c r="U95" s="25">
        <v>502.3</v>
      </c>
      <c r="V95" s="18">
        <v>0</v>
      </c>
      <c r="W95" s="18">
        <v>1504</v>
      </c>
      <c r="X95" s="18">
        <v>186.4</v>
      </c>
      <c r="Y95" s="18">
        <v>0</v>
      </c>
      <c r="Z95" s="18">
        <v>0</v>
      </c>
      <c r="AA95" s="18">
        <v>0</v>
      </c>
      <c r="AB95" s="18">
        <v>0</v>
      </c>
      <c r="AC95" s="18">
        <v>652.9</v>
      </c>
      <c r="AD95" s="18">
        <v>0</v>
      </c>
      <c r="AE95" s="18">
        <v>0</v>
      </c>
      <c r="AF95" s="18">
        <v>676.7</v>
      </c>
      <c r="AG95" s="18">
        <v>0</v>
      </c>
      <c r="AH95" s="18">
        <v>2682</v>
      </c>
      <c r="AI95" s="18">
        <v>0</v>
      </c>
      <c r="AJ95" s="18">
        <v>0</v>
      </c>
      <c r="AK95" s="18">
        <v>606768</v>
      </c>
      <c r="AL95" s="18">
        <v>0</v>
      </c>
      <c r="AM95" s="18">
        <v>41397</v>
      </c>
      <c r="AN95" s="18">
        <v>0</v>
      </c>
      <c r="AO95" s="18">
        <v>0</v>
      </c>
      <c r="AP95" s="18">
        <v>0</v>
      </c>
      <c r="AQ95" s="18">
        <v>0</v>
      </c>
      <c r="AR95" s="18">
        <v>0</v>
      </c>
      <c r="AS95" s="25">
        <v>771846</v>
      </c>
      <c r="AT95" s="18">
        <v>0</v>
      </c>
      <c r="AU95" s="18">
        <v>790502</v>
      </c>
      <c r="AV95" s="18">
        <v>97972</v>
      </c>
      <c r="AW95" s="18">
        <v>0</v>
      </c>
      <c r="AX95" s="18">
        <v>0</v>
      </c>
      <c r="AY95" s="18">
        <v>0</v>
      </c>
      <c r="AZ95" s="18">
        <v>0</v>
      </c>
      <c r="BA95" s="18">
        <v>343164</v>
      </c>
      <c r="BB95" s="18">
        <v>0</v>
      </c>
      <c r="BC95" s="18">
        <v>0</v>
      </c>
      <c r="BD95" s="18">
        <v>1411598</v>
      </c>
      <c r="BE95" s="18">
        <v>0</v>
      </c>
      <c r="BF95" s="18">
        <v>10467598</v>
      </c>
      <c r="BG95" s="18">
        <v>14530846</v>
      </c>
      <c r="BH95" s="18">
        <v>13152232</v>
      </c>
      <c r="BI95" s="18">
        <v>569418.5</v>
      </c>
      <c r="BJ95" s="18">
        <v>569418.5</v>
      </c>
      <c r="BK95" s="18">
        <v>17.3</v>
      </c>
      <c r="BL95" s="18">
        <v>2.8</v>
      </c>
      <c r="BM95" s="18">
        <v>28.9</v>
      </c>
      <c r="BN95" s="18">
        <v>92.3</v>
      </c>
      <c r="BO95" s="18">
        <v>77637.7</v>
      </c>
      <c r="BP95" s="18">
        <v>2365.6</v>
      </c>
      <c r="BQ95" s="18">
        <v>0.8</v>
      </c>
      <c r="BR95" s="18">
        <v>570696.6</v>
      </c>
      <c r="BS95" s="18">
        <v>570696.6</v>
      </c>
      <c r="BT95" s="18">
        <v>148337.5</v>
      </c>
      <c r="BU95" s="18">
        <v>719034.1</v>
      </c>
      <c r="BV95" s="18">
        <v>719034.1</v>
      </c>
      <c r="BW95" s="18">
        <v>0</v>
      </c>
      <c r="BX95" s="18">
        <v>0</v>
      </c>
      <c r="BY95" s="18">
        <v>0</v>
      </c>
      <c r="BZ95" s="18">
        <v>43.29</v>
      </c>
      <c r="CA95" s="18">
        <v>43.39</v>
      </c>
      <c r="CB95" s="18">
        <v>1.31</v>
      </c>
      <c r="CC95" s="18">
        <v>0.21</v>
      </c>
      <c r="CD95" s="18">
        <v>2.19</v>
      </c>
      <c r="CE95" s="18">
        <v>7.02</v>
      </c>
      <c r="CF95" s="18">
        <v>5.9</v>
      </c>
      <c r="CG95" s="18">
        <v>11.28</v>
      </c>
      <c r="CH95" s="18">
        <v>179.86</v>
      </c>
      <c r="CI95" s="18">
        <v>0.06</v>
      </c>
      <c r="CJ95" s="18">
        <v>54.67</v>
      </c>
    </row>
    <row r="96" spans="1:88" hidden="1" x14ac:dyDescent="0.2">
      <c r="A96" s="18" t="s">
        <v>380</v>
      </c>
      <c r="B96" s="18" t="s">
        <v>381</v>
      </c>
      <c r="C96" s="18" t="s">
        <v>153</v>
      </c>
      <c r="D96" s="18">
        <v>2040</v>
      </c>
      <c r="E96" s="18">
        <v>16089803.9</v>
      </c>
      <c r="F96" s="18">
        <v>846831.8</v>
      </c>
      <c r="G96" s="18">
        <v>34243</v>
      </c>
      <c r="H96" s="18">
        <v>0</v>
      </c>
      <c r="I96" s="18">
        <v>915049.1</v>
      </c>
      <c r="J96" s="18">
        <v>0</v>
      </c>
      <c r="K96" s="18">
        <v>0</v>
      </c>
      <c r="L96" s="18">
        <v>17885927.800000001</v>
      </c>
      <c r="M96" s="18">
        <v>0</v>
      </c>
      <c r="N96" s="18">
        <v>1159.0999999999999</v>
      </c>
      <c r="O96" s="18">
        <v>0</v>
      </c>
      <c r="P96" s="18">
        <v>10</v>
      </c>
      <c r="Q96" s="18">
        <v>0</v>
      </c>
      <c r="R96" s="18">
        <v>0</v>
      </c>
      <c r="S96" s="18">
        <v>0</v>
      </c>
      <c r="T96" s="18">
        <v>0</v>
      </c>
      <c r="U96" s="25">
        <v>506.2</v>
      </c>
      <c r="V96" s="18">
        <v>0</v>
      </c>
      <c r="W96" s="18">
        <v>1489</v>
      </c>
      <c r="X96" s="18">
        <v>186.4</v>
      </c>
      <c r="Y96" s="18">
        <v>0</v>
      </c>
      <c r="Z96" s="18">
        <v>0</v>
      </c>
      <c r="AA96" s="18">
        <v>0</v>
      </c>
      <c r="AB96" s="18">
        <v>0</v>
      </c>
      <c r="AC96" s="18">
        <v>652.9</v>
      </c>
      <c r="AD96" s="18">
        <v>0</v>
      </c>
      <c r="AE96" s="18">
        <v>0</v>
      </c>
      <c r="AF96" s="18">
        <v>676.7</v>
      </c>
      <c r="AG96" s="18">
        <v>0</v>
      </c>
      <c r="AH96" s="18">
        <v>2682</v>
      </c>
      <c r="AI96" s="18">
        <v>0</v>
      </c>
      <c r="AJ96" s="18">
        <v>0</v>
      </c>
      <c r="AK96" s="18">
        <v>777576</v>
      </c>
      <c r="AL96" s="18">
        <v>0</v>
      </c>
      <c r="AM96" s="18">
        <v>41382</v>
      </c>
      <c r="AN96" s="18">
        <v>0</v>
      </c>
      <c r="AO96" s="18">
        <v>0</v>
      </c>
      <c r="AP96" s="18">
        <v>0</v>
      </c>
      <c r="AQ96" s="18">
        <v>0</v>
      </c>
      <c r="AR96" s="18">
        <v>0</v>
      </c>
      <c r="AS96" s="25">
        <v>777853</v>
      </c>
      <c r="AT96" s="18">
        <v>0</v>
      </c>
      <c r="AU96" s="18">
        <v>782618</v>
      </c>
      <c r="AV96" s="18">
        <v>97972</v>
      </c>
      <c r="AW96" s="18">
        <v>0</v>
      </c>
      <c r="AX96" s="18">
        <v>0</v>
      </c>
      <c r="AY96" s="18">
        <v>0</v>
      </c>
      <c r="AZ96" s="18">
        <v>0</v>
      </c>
      <c r="BA96" s="18">
        <v>343164</v>
      </c>
      <c r="BB96" s="18">
        <v>0</v>
      </c>
      <c r="BC96" s="18">
        <v>0</v>
      </c>
      <c r="BD96" s="18">
        <v>1391840</v>
      </c>
      <c r="BE96" s="18">
        <v>0</v>
      </c>
      <c r="BF96" s="18">
        <v>10411281</v>
      </c>
      <c r="BG96" s="18">
        <v>14623687</v>
      </c>
      <c r="BH96" s="18">
        <v>13068257</v>
      </c>
      <c r="BI96" s="18">
        <v>566895.19999999995</v>
      </c>
      <c r="BJ96" s="18">
        <v>566895.19999999995</v>
      </c>
      <c r="BK96" s="18">
        <v>17.2</v>
      </c>
      <c r="BL96" s="18">
        <v>2.8</v>
      </c>
      <c r="BM96" s="18">
        <v>28.8</v>
      </c>
      <c r="BN96" s="18">
        <v>92.2</v>
      </c>
      <c r="BO96" s="18">
        <v>77354.7</v>
      </c>
      <c r="BP96" s="18">
        <v>2351.4</v>
      </c>
      <c r="BQ96" s="18">
        <v>0.8</v>
      </c>
      <c r="BR96" s="18">
        <v>568171.69999999995</v>
      </c>
      <c r="BS96" s="18">
        <v>568171.69999999995</v>
      </c>
      <c r="BT96" s="18">
        <v>147631.5</v>
      </c>
      <c r="BU96" s="18">
        <v>715803.2</v>
      </c>
      <c r="BV96" s="18">
        <v>715803.2</v>
      </c>
      <c r="BW96" s="18">
        <v>0</v>
      </c>
      <c r="BX96" s="18">
        <v>0</v>
      </c>
      <c r="BY96" s="18">
        <v>0</v>
      </c>
      <c r="BZ96" s="18">
        <v>43.38</v>
      </c>
      <c r="CA96" s="18">
        <v>43.48</v>
      </c>
      <c r="CB96" s="18">
        <v>1.32</v>
      </c>
      <c r="CC96" s="18">
        <v>0.21</v>
      </c>
      <c r="CD96" s="18">
        <v>2.21</v>
      </c>
      <c r="CE96" s="18">
        <v>7.06</v>
      </c>
      <c r="CF96" s="18">
        <v>5.92</v>
      </c>
      <c r="CG96" s="18">
        <v>11.3</v>
      </c>
      <c r="CH96" s="18">
        <v>179.93</v>
      </c>
      <c r="CI96" s="18">
        <v>0.06</v>
      </c>
      <c r="CJ96" s="18">
        <v>54.77</v>
      </c>
    </row>
    <row r="97" spans="1:88" hidden="1" x14ac:dyDescent="0.2">
      <c r="A97" s="18" t="s">
        <v>380</v>
      </c>
      <c r="B97" s="18" t="s">
        <v>381</v>
      </c>
      <c r="C97" s="18" t="s">
        <v>153</v>
      </c>
      <c r="D97" s="18">
        <v>2042</v>
      </c>
      <c r="E97" s="18">
        <v>16711847.1</v>
      </c>
      <c r="F97" s="18">
        <v>879570.9</v>
      </c>
      <c r="G97" s="18">
        <v>40475.9</v>
      </c>
      <c r="H97" s="18">
        <v>0</v>
      </c>
      <c r="I97" s="18">
        <v>691979.1</v>
      </c>
      <c r="J97" s="18">
        <v>0</v>
      </c>
      <c r="K97" s="18">
        <v>0</v>
      </c>
      <c r="L97" s="18">
        <v>18323873</v>
      </c>
      <c r="M97" s="18">
        <v>0</v>
      </c>
      <c r="N97" s="18">
        <v>1159.0999999999999</v>
      </c>
      <c r="O97" s="18">
        <v>0</v>
      </c>
      <c r="P97" s="18">
        <v>10</v>
      </c>
      <c r="Q97" s="18">
        <v>0</v>
      </c>
      <c r="R97" s="18">
        <v>0</v>
      </c>
      <c r="S97" s="18">
        <v>0</v>
      </c>
      <c r="T97" s="18">
        <v>0</v>
      </c>
      <c r="U97" s="25">
        <v>517.70000000000005</v>
      </c>
      <c r="V97" s="18">
        <v>0</v>
      </c>
      <c r="W97" s="18">
        <v>1489</v>
      </c>
      <c r="X97" s="18">
        <v>186.4</v>
      </c>
      <c r="Y97" s="18">
        <v>0</v>
      </c>
      <c r="Z97" s="18">
        <v>0</v>
      </c>
      <c r="AA97" s="18">
        <v>0</v>
      </c>
      <c r="AB97" s="18">
        <v>0</v>
      </c>
      <c r="AC97" s="18">
        <v>478.9</v>
      </c>
      <c r="AD97" s="18">
        <v>0</v>
      </c>
      <c r="AE97" s="18">
        <v>0</v>
      </c>
      <c r="AF97" s="18">
        <v>652.4</v>
      </c>
      <c r="AG97" s="18">
        <v>0</v>
      </c>
      <c r="AH97" s="18">
        <v>2904</v>
      </c>
      <c r="AI97" s="18">
        <v>0</v>
      </c>
      <c r="AJ97" s="18">
        <v>0</v>
      </c>
      <c r="AK97" s="18">
        <v>587921</v>
      </c>
      <c r="AL97" s="18">
        <v>0</v>
      </c>
      <c r="AM97" s="18">
        <v>41397</v>
      </c>
      <c r="AN97" s="18">
        <v>0</v>
      </c>
      <c r="AO97" s="18">
        <v>0</v>
      </c>
      <c r="AP97" s="18">
        <v>0</v>
      </c>
      <c r="AQ97" s="18">
        <v>0</v>
      </c>
      <c r="AR97" s="18">
        <v>0</v>
      </c>
      <c r="AS97" s="25">
        <v>795595</v>
      </c>
      <c r="AT97" s="18">
        <v>0</v>
      </c>
      <c r="AU97" s="18">
        <v>782618</v>
      </c>
      <c r="AV97" s="18">
        <v>97972</v>
      </c>
      <c r="AW97" s="18">
        <v>0</v>
      </c>
      <c r="AX97" s="18">
        <v>0</v>
      </c>
      <c r="AY97" s="18">
        <v>0</v>
      </c>
      <c r="AZ97" s="18">
        <v>0</v>
      </c>
      <c r="BA97" s="18">
        <v>251710</v>
      </c>
      <c r="BB97" s="18">
        <v>0</v>
      </c>
      <c r="BC97" s="18">
        <v>0</v>
      </c>
      <c r="BD97" s="18">
        <v>1328031</v>
      </c>
      <c r="BE97" s="18">
        <v>0</v>
      </c>
      <c r="BF97" s="18">
        <v>11262831</v>
      </c>
      <c r="BG97" s="18">
        <v>15148076</v>
      </c>
      <c r="BH97" s="18">
        <v>13764560</v>
      </c>
      <c r="BI97" s="18">
        <v>501118</v>
      </c>
      <c r="BJ97" s="18">
        <v>501118</v>
      </c>
      <c r="BK97" s="18">
        <v>14</v>
      </c>
      <c r="BL97" s="18">
        <v>2.2000000000000002</v>
      </c>
      <c r="BM97" s="18">
        <v>26.4</v>
      </c>
      <c r="BN97" s="18">
        <v>72.8</v>
      </c>
      <c r="BO97" s="18">
        <v>66853.2</v>
      </c>
      <c r="BP97" s="18">
        <v>2188.9</v>
      </c>
      <c r="BQ97" s="18">
        <v>0.6</v>
      </c>
      <c r="BR97" s="18">
        <v>502126.2</v>
      </c>
      <c r="BS97" s="18">
        <v>502126.2</v>
      </c>
      <c r="BT97" s="18">
        <v>132240.5</v>
      </c>
      <c r="BU97" s="18">
        <v>634366.69999999995</v>
      </c>
      <c r="BV97" s="18">
        <v>634366.69999999995</v>
      </c>
      <c r="BW97" s="18">
        <v>0</v>
      </c>
      <c r="BX97" s="18">
        <v>0</v>
      </c>
      <c r="BY97" s="18">
        <v>0</v>
      </c>
      <c r="BZ97" s="18">
        <v>36.409999999999997</v>
      </c>
      <c r="CA97" s="18">
        <v>36.479999999999997</v>
      </c>
      <c r="CB97" s="18">
        <v>1.02</v>
      </c>
      <c r="CC97" s="18">
        <v>0.16</v>
      </c>
      <c r="CD97" s="18">
        <v>1.92</v>
      </c>
      <c r="CE97" s="18">
        <v>5.29</v>
      </c>
      <c r="CF97" s="18">
        <v>4.8600000000000003</v>
      </c>
      <c r="CG97" s="18">
        <v>9.61</v>
      </c>
      <c r="CH97" s="18">
        <v>159.03</v>
      </c>
      <c r="CI97" s="18">
        <v>0.04</v>
      </c>
      <c r="CJ97" s="18">
        <v>46.09</v>
      </c>
    </row>
    <row r="98" spans="1:88" hidden="1" x14ac:dyDescent="0.2">
      <c r="A98" s="18" t="s">
        <v>380</v>
      </c>
      <c r="B98" s="18" t="s">
        <v>381</v>
      </c>
      <c r="C98" s="18" t="s">
        <v>153</v>
      </c>
      <c r="D98" s="18">
        <v>2044</v>
      </c>
      <c r="E98" s="18">
        <v>17333734.800000001</v>
      </c>
      <c r="F98" s="18">
        <v>912301.8</v>
      </c>
      <c r="G98" s="18">
        <v>56894.2</v>
      </c>
      <c r="H98" s="18">
        <v>0</v>
      </c>
      <c r="I98" s="18">
        <v>697641.4</v>
      </c>
      <c r="J98" s="18">
        <v>0</v>
      </c>
      <c r="K98" s="18">
        <v>0</v>
      </c>
      <c r="L98" s="18">
        <v>19000572.199999999</v>
      </c>
      <c r="M98" s="18">
        <v>0</v>
      </c>
      <c r="N98" s="18">
        <v>1159.0999999999999</v>
      </c>
      <c r="O98" s="18">
        <v>0</v>
      </c>
      <c r="P98" s="18">
        <v>10</v>
      </c>
      <c r="Q98" s="18">
        <v>0</v>
      </c>
      <c r="R98" s="18">
        <v>0</v>
      </c>
      <c r="S98" s="18">
        <v>0</v>
      </c>
      <c r="T98" s="18">
        <v>0</v>
      </c>
      <c r="U98" s="25">
        <v>532.20000000000005</v>
      </c>
      <c r="V98" s="18">
        <v>0</v>
      </c>
      <c r="W98" s="18">
        <v>1237</v>
      </c>
      <c r="X98" s="18">
        <v>186.4</v>
      </c>
      <c r="Y98" s="18">
        <v>0</v>
      </c>
      <c r="Z98" s="18">
        <v>0</v>
      </c>
      <c r="AA98" s="18">
        <v>0</v>
      </c>
      <c r="AB98" s="18">
        <v>0</v>
      </c>
      <c r="AC98" s="18">
        <v>478.9</v>
      </c>
      <c r="AD98" s="18">
        <v>0</v>
      </c>
      <c r="AE98" s="18">
        <v>0</v>
      </c>
      <c r="AF98" s="18">
        <v>672.8</v>
      </c>
      <c r="AG98" s="18">
        <v>0</v>
      </c>
      <c r="AH98" s="18">
        <v>3228</v>
      </c>
      <c r="AI98" s="18">
        <v>0</v>
      </c>
      <c r="AJ98" s="18">
        <v>0</v>
      </c>
      <c r="AK98" s="18">
        <v>592842</v>
      </c>
      <c r="AL98" s="18">
        <v>0</v>
      </c>
      <c r="AM98" s="18">
        <v>45807</v>
      </c>
      <c r="AN98" s="18">
        <v>0</v>
      </c>
      <c r="AO98" s="18">
        <v>0</v>
      </c>
      <c r="AP98" s="18">
        <v>0</v>
      </c>
      <c r="AQ98" s="18">
        <v>0</v>
      </c>
      <c r="AR98" s="18">
        <v>0</v>
      </c>
      <c r="AS98" s="25">
        <v>817808</v>
      </c>
      <c r="AT98" s="18">
        <v>0</v>
      </c>
      <c r="AU98" s="18">
        <v>650167</v>
      </c>
      <c r="AV98" s="18">
        <v>97972</v>
      </c>
      <c r="AW98" s="18">
        <v>0</v>
      </c>
      <c r="AX98" s="18">
        <v>0</v>
      </c>
      <c r="AY98" s="18">
        <v>0</v>
      </c>
      <c r="AZ98" s="18">
        <v>0</v>
      </c>
      <c r="BA98" s="18">
        <v>251710</v>
      </c>
      <c r="BB98" s="18">
        <v>0</v>
      </c>
      <c r="BC98" s="18">
        <v>0</v>
      </c>
      <c r="BD98" s="18">
        <v>1360862</v>
      </c>
      <c r="BE98" s="18">
        <v>0</v>
      </c>
      <c r="BF98" s="18">
        <v>12528567</v>
      </c>
      <c r="BG98" s="18">
        <v>16345735</v>
      </c>
      <c r="BH98" s="18">
        <v>14935084</v>
      </c>
      <c r="BI98" s="18">
        <v>453944.5</v>
      </c>
      <c r="BJ98" s="18">
        <v>453944.5</v>
      </c>
      <c r="BK98" s="18">
        <v>13.2</v>
      </c>
      <c r="BL98" s="18">
        <v>2.1</v>
      </c>
      <c r="BM98" s="18">
        <v>28.2</v>
      </c>
      <c r="BN98" s="18">
        <v>69.400000000000006</v>
      </c>
      <c r="BO98" s="18">
        <v>61489.7</v>
      </c>
      <c r="BP98" s="18">
        <v>1938.7</v>
      </c>
      <c r="BQ98" s="18">
        <v>0.6</v>
      </c>
      <c r="BR98" s="18">
        <v>454906.2</v>
      </c>
      <c r="BS98" s="18">
        <v>454906.2</v>
      </c>
      <c r="BT98" s="18">
        <v>119414.6</v>
      </c>
      <c r="BU98" s="18">
        <v>574320.9</v>
      </c>
      <c r="BV98" s="18">
        <v>574320.9</v>
      </c>
      <c r="BW98" s="18">
        <v>0</v>
      </c>
      <c r="BX98" s="18">
        <v>0</v>
      </c>
      <c r="BY98" s="18">
        <v>0</v>
      </c>
      <c r="BZ98" s="18">
        <v>30.39</v>
      </c>
      <c r="CA98" s="18">
        <v>30.46</v>
      </c>
      <c r="CB98" s="18">
        <v>0.88</v>
      </c>
      <c r="CC98" s="18">
        <v>0.14000000000000001</v>
      </c>
      <c r="CD98" s="18">
        <v>1.89</v>
      </c>
      <c r="CE98" s="18">
        <v>4.6500000000000004</v>
      </c>
      <c r="CF98" s="18">
        <v>4.12</v>
      </c>
      <c r="CG98" s="18">
        <v>8</v>
      </c>
      <c r="CH98" s="18">
        <v>129.81</v>
      </c>
      <c r="CI98" s="18">
        <v>0.04</v>
      </c>
      <c r="CJ98" s="18">
        <v>38.450000000000003</v>
      </c>
    </row>
    <row r="99" spans="1:88" hidden="1" x14ac:dyDescent="0.2">
      <c r="A99" s="18" t="s">
        <v>380</v>
      </c>
      <c r="B99" s="18" t="s">
        <v>381</v>
      </c>
      <c r="C99" s="18" t="s">
        <v>153</v>
      </c>
      <c r="D99" s="18">
        <v>2046</v>
      </c>
      <c r="E99" s="18">
        <v>17931942.300000001</v>
      </c>
      <c r="F99" s="18">
        <v>943786.4</v>
      </c>
      <c r="G99" s="18">
        <v>55998.3</v>
      </c>
      <c r="H99" s="18">
        <v>0</v>
      </c>
      <c r="I99" s="18">
        <v>715137.3</v>
      </c>
      <c r="J99" s="18">
        <v>0</v>
      </c>
      <c r="K99" s="18">
        <v>0</v>
      </c>
      <c r="L99" s="18">
        <v>19646864.399999999</v>
      </c>
      <c r="M99" s="18">
        <v>0</v>
      </c>
      <c r="N99" s="18">
        <v>1159.0999999999999</v>
      </c>
      <c r="O99" s="18">
        <v>0</v>
      </c>
      <c r="P99" s="18">
        <v>10</v>
      </c>
      <c r="Q99" s="18">
        <v>0</v>
      </c>
      <c r="R99" s="18">
        <v>0</v>
      </c>
      <c r="S99" s="18">
        <v>0</v>
      </c>
      <c r="T99" s="18">
        <v>0</v>
      </c>
      <c r="U99" s="25">
        <v>537.20000000000005</v>
      </c>
      <c r="V99" s="18">
        <v>0</v>
      </c>
      <c r="W99" s="18">
        <v>1111</v>
      </c>
      <c r="X99" s="18">
        <v>352.9</v>
      </c>
      <c r="Y99" s="18">
        <v>0</v>
      </c>
      <c r="Z99" s="18">
        <v>0</v>
      </c>
      <c r="AA99" s="18">
        <v>0</v>
      </c>
      <c r="AB99" s="18">
        <v>0</v>
      </c>
      <c r="AC99" s="18">
        <v>478.9</v>
      </c>
      <c r="AD99" s="18">
        <v>0</v>
      </c>
      <c r="AE99" s="18">
        <v>0</v>
      </c>
      <c r="AF99" s="18">
        <v>675.5</v>
      </c>
      <c r="AG99" s="18">
        <v>0</v>
      </c>
      <c r="AH99" s="18">
        <v>3228</v>
      </c>
      <c r="AI99" s="18">
        <v>0</v>
      </c>
      <c r="AJ99" s="18">
        <v>0</v>
      </c>
      <c r="AK99" s="18">
        <v>607661</v>
      </c>
      <c r="AL99" s="18">
        <v>0</v>
      </c>
      <c r="AM99" s="18">
        <v>45776</v>
      </c>
      <c r="AN99" s="18">
        <v>0</v>
      </c>
      <c r="AO99" s="18">
        <v>0</v>
      </c>
      <c r="AP99" s="18">
        <v>0</v>
      </c>
      <c r="AQ99" s="18">
        <v>0</v>
      </c>
      <c r="AR99" s="18">
        <v>0</v>
      </c>
      <c r="AS99" s="25">
        <v>825491</v>
      </c>
      <c r="AT99" s="18">
        <v>0</v>
      </c>
      <c r="AU99" s="18">
        <v>695771</v>
      </c>
      <c r="AV99" s="18">
        <v>185480</v>
      </c>
      <c r="AW99" s="18">
        <v>0</v>
      </c>
      <c r="AX99" s="18">
        <v>0</v>
      </c>
      <c r="AY99" s="18">
        <v>0</v>
      </c>
      <c r="AZ99" s="18">
        <v>0</v>
      </c>
      <c r="BA99" s="18">
        <v>251710</v>
      </c>
      <c r="BB99" s="18">
        <v>0</v>
      </c>
      <c r="BC99" s="18">
        <v>0</v>
      </c>
      <c r="BD99" s="18">
        <v>1349096</v>
      </c>
      <c r="BE99" s="18">
        <v>0</v>
      </c>
      <c r="BF99" s="18">
        <v>12460967</v>
      </c>
      <c r="BG99" s="18">
        <v>16421952</v>
      </c>
      <c r="BH99" s="18">
        <v>14988800</v>
      </c>
      <c r="BI99" s="18">
        <v>516029.5</v>
      </c>
      <c r="BJ99" s="18">
        <v>516029.5</v>
      </c>
      <c r="BK99" s="18">
        <v>14.4</v>
      </c>
      <c r="BL99" s="18">
        <v>2.2000000000000002</v>
      </c>
      <c r="BM99" s="18">
        <v>28.8</v>
      </c>
      <c r="BN99" s="18">
        <v>74.2</v>
      </c>
      <c r="BO99" s="18">
        <v>68826.100000000006</v>
      </c>
      <c r="BP99" s="18">
        <v>2263.1</v>
      </c>
      <c r="BQ99" s="18">
        <v>0.6</v>
      </c>
      <c r="BR99" s="18">
        <v>517058.3</v>
      </c>
      <c r="BS99" s="18">
        <v>517058.3</v>
      </c>
      <c r="BT99" s="18">
        <v>136425.60000000001</v>
      </c>
      <c r="BU99" s="18">
        <v>653484</v>
      </c>
      <c r="BV99" s="18">
        <v>653484</v>
      </c>
      <c r="BW99" s="18">
        <v>0</v>
      </c>
      <c r="BX99" s="18">
        <v>0</v>
      </c>
      <c r="BY99" s="18">
        <v>0</v>
      </c>
      <c r="BZ99" s="18">
        <v>34.43</v>
      </c>
      <c r="CA99" s="18">
        <v>34.5</v>
      </c>
      <c r="CB99" s="18">
        <v>0.96</v>
      </c>
      <c r="CC99" s="18">
        <v>0.15</v>
      </c>
      <c r="CD99" s="18">
        <v>1.92</v>
      </c>
      <c r="CE99" s="18">
        <v>4.95</v>
      </c>
      <c r="CF99" s="18">
        <v>4.59</v>
      </c>
      <c r="CG99" s="18">
        <v>9.1</v>
      </c>
      <c r="CH99" s="18">
        <v>150.97999999999999</v>
      </c>
      <c r="CI99" s="18">
        <v>0.04</v>
      </c>
      <c r="CJ99" s="18">
        <v>43.6</v>
      </c>
    </row>
    <row r="100" spans="1:88" hidden="1" x14ac:dyDescent="0.2">
      <c r="A100" s="18" t="s">
        <v>380</v>
      </c>
      <c r="B100" s="18" t="s">
        <v>381</v>
      </c>
      <c r="C100" s="18" t="s">
        <v>153</v>
      </c>
      <c r="D100" s="18">
        <v>2048</v>
      </c>
      <c r="E100" s="18">
        <v>18506937.300000001</v>
      </c>
      <c r="F100" s="18">
        <v>974049.3</v>
      </c>
      <c r="G100" s="18">
        <v>58904.4</v>
      </c>
      <c r="H100" s="18">
        <v>0</v>
      </c>
      <c r="I100" s="18">
        <v>626814</v>
      </c>
      <c r="J100" s="18">
        <v>0</v>
      </c>
      <c r="K100" s="18">
        <v>0</v>
      </c>
      <c r="L100" s="18">
        <v>20166705</v>
      </c>
      <c r="M100" s="18">
        <v>0</v>
      </c>
      <c r="N100" s="18">
        <v>1159.0999999999999</v>
      </c>
      <c r="O100" s="18">
        <v>0</v>
      </c>
      <c r="P100" s="18">
        <v>10</v>
      </c>
      <c r="Q100" s="18">
        <v>0</v>
      </c>
      <c r="R100" s="18">
        <v>0</v>
      </c>
      <c r="S100" s="18">
        <v>0</v>
      </c>
      <c r="T100" s="18">
        <v>0</v>
      </c>
      <c r="U100" s="25">
        <v>550.20000000000005</v>
      </c>
      <c r="V100" s="18">
        <v>0</v>
      </c>
      <c r="W100" s="18">
        <v>924</v>
      </c>
      <c r="X100" s="18">
        <v>1003.7</v>
      </c>
      <c r="Y100" s="18">
        <v>0</v>
      </c>
      <c r="Z100" s="18">
        <v>0</v>
      </c>
      <c r="AA100" s="18">
        <v>0</v>
      </c>
      <c r="AB100" s="18">
        <v>0</v>
      </c>
      <c r="AC100" s="18">
        <v>28.9</v>
      </c>
      <c r="AD100" s="18">
        <v>0</v>
      </c>
      <c r="AE100" s="18">
        <v>0</v>
      </c>
      <c r="AF100" s="18">
        <v>672.9</v>
      </c>
      <c r="AG100" s="18">
        <v>0</v>
      </c>
      <c r="AH100" s="18">
        <v>3228</v>
      </c>
      <c r="AI100" s="18">
        <v>0</v>
      </c>
      <c r="AJ100" s="18">
        <v>0</v>
      </c>
      <c r="AK100" s="18">
        <v>532667</v>
      </c>
      <c r="AL100" s="18">
        <v>0</v>
      </c>
      <c r="AM100" s="18">
        <v>45783</v>
      </c>
      <c r="AN100" s="18">
        <v>0</v>
      </c>
      <c r="AO100" s="18">
        <v>0</v>
      </c>
      <c r="AP100" s="18">
        <v>0</v>
      </c>
      <c r="AQ100" s="18">
        <v>0</v>
      </c>
      <c r="AR100" s="18">
        <v>0</v>
      </c>
      <c r="AS100" s="25">
        <v>845468</v>
      </c>
      <c r="AT100" s="18">
        <v>0</v>
      </c>
      <c r="AU100" s="18">
        <v>758798</v>
      </c>
      <c r="AV100" s="18">
        <v>527543</v>
      </c>
      <c r="AW100" s="18">
        <v>0</v>
      </c>
      <c r="AX100" s="18">
        <v>0</v>
      </c>
      <c r="AY100" s="18">
        <v>0</v>
      </c>
      <c r="AZ100" s="18">
        <v>0</v>
      </c>
      <c r="BA100" s="18">
        <v>15190</v>
      </c>
      <c r="BB100" s="18">
        <v>0</v>
      </c>
      <c r="BC100" s="18">
        <v>0</v>
      </c>
      <c r="BD100" s="18">
        <v>1326276</v>
      </c>
      <c r="BE100" s="18">
        <v>0</v>
      </c>
      <c r="BF100" s="18">
        <v>12394049</v>
      </c>
      <c r="BG100" s="18">
        <v>16445773</v>
      </c>
      <c r="BH100" s="18">
        <v>15067638</v>
      </c>
      <c r="BI100" s="18">
        <v>573237.4</v>
      </c>
      <c r="BJ100" s="18">
        <v>573237.4</v>
      </c>
      <c r="BK100" s="18">
        <v>11.1</v>
      </c>
      <c r="BL100" s="18">
        <v>1.1000000000000001</v>
      </c>
      <c r="BM100" s="18">
        <v>25.1</v>
      </c>
      <c r="BN100" s="18">
        <v>46</v>
      </c>
      <c r="BO100" s="18">
        <v>69412.800000000003</v>
      </c>
      <c r="BP100" s="18">
        <v>2974.1</v>
      </c>
      <c r="BQ100" s="18">
        <v>0.3</v>
      </c>
      <c r="BR100" s="18">
        <v>573880.6</v>
      </c>
      <c r="BS100" s="18">
        <v>573880.6</v>
      </c>
      <c r="BT100" s="18">
        <v>158116.9</v>
      </c>
      <c r="BU100" s="18">
        <v>731997.4</v>
      </c>
      <c r="BV100" s="18">
        <v>731997.4</v>
      </c>
      <c r="BW100" s="18">
        <v>0</v>
      </c>
      <c r="BX100" s="18">
        <v>0</v>
      </c>
      <c r="BY100" s="18">
        <v>0</v>
      </c>
      <c r="BZ100" s="18">
        <v>38.04</v>
      </c>
      <c r="CA100" s="18">
        <v>38.090000000000003</v>
      </c>
      <c r="CB100" s="18">
        <v>0.73</v>
      </c>
      <c r="CC100" s="18">
        <v>0.08</v>
      </c>
      <c r="CD100" s="18">
        <v>1.66</v>
      </c>
      <c r="CE100" s="18">
        <v>3.05</v>
      </c>
      <c r="CF100" s="18">
        <v>4.6100000000000003</v>
      </c>
      <c r="CG100" s="18">
        <v>10.49</v>
      </c>
      <c r="CH100" s="18">
        <v>197.38</v>
      </c>
      <c r="CI100" s="18">
        <v>0.02</v>
      </c>
      <c r="CJ100" s="18">
        <v>48.58</v>
      </c>
    </row>
    <row r="101" spans="1:88" hidden="1" x14ac:dyDescent="0.2">
      <c r="A101" s="18" t="s">
        <v>380</v>
      </c>
      <c r="B101" s="18" t="s">
        <v>381</v>
      </c>
      <c r="C101" s="18" t="s">
        <v>153</v>
      </c>
      <c r="D101" s="18">
        <v>2050</v>
      </c>
      <c r="E101" s="18">
        <v>19081783.300000001</v>
      </c>
      <c r="F101" s="18">
        <v>1004304.4</v>
      </c>
      <c r="G101" s="18">
        <v>77614.2</v>
      </c>
      <c r="H101" s="18">
        <v>0</v>
      </c>
      <c r="I101" s="18">
        <v>753788.6</v>
      </c>
      <c r="J101" s="18">
        <v>0</v>
      </c>
      <c r="K101" s="18">
        <v>0</v>
      </c>
      <c r="L101" s="18">
        <v>20917490.5</v>
      </c>
      <c r="M101" s="18">
        <v>0</v>
      </c>
      <c r="N101" s="18">
        <v>1164.3</v>
      </c>
      <c r="O101" s="18">
        <v>0</v>
      </c>
      <c r="P101" s="18">
        <v>10</v>
      </c>
      <c r="Q101" s="18">
        <v>0</v>
      </c>
      <c r="R101" s="18">
        <v>0</v>
      </c>
      <c r="S101" s="18">
        <v>0</v>
      </c>
      <c r="T101" s="18">
        <v>0</v>
      </c>
      <c r="U101" s="25">
        <v>568.4</v>
      </c>
      <c r="V101" s="18">
        <v>0</v>
      </c>
      <c r="W101" s="18">
        <v>924</v>
      </c>
      <c r="X101" s="18">
        <v>1003.7</v>
      </c>
      <c r="Y101" s="18">
        <v>0</v>
      </c>
      <c r="Z101" s="18">
        <v>0</v>
      </c>
      <c r="AA101" s="18">
        <v>0</v>
      </c>
      <c r="AB101" s="18">
        <v>0</v>
      </c>
      <c r="AC101" s="18">
        <v>28.9</v>
      </c>
      <c r="AD101" s="18">
        <v>0</v>
      </c>
      <c r="AE101" s="18">
        <v>0</v>
      </c>
      <c r="AF101" s="18">
        <v>673.7</v>
      </c>
      <c r="AG101" s="18">
        <v>0</v>
      </c>
      <c r="AH101" s="18">
        <v>3228</v>
      </c>
      <c r="AI101" s="18">
        <v>0</v>
      </c>
      <c r="AJ101" s="18">
        <v>0</v>
      </c>
      <c r="AK101" s="18">
        <v>640607</v>
      </c>
      <c r="AL101" s="18">
        <v>0</v>
      </c>
      <c r="AM101" s="18">
        <v>45032</v>
      </c>
      <c r="AN101" s="18">
        <v>0</v>
      </c>
      <c r="AO101" s="18">
        <v>0</v>
      </c>
      <c r="AP101" s="18">
        <v>0</v>
      </c>
      <c r="AQ101" s="18">
        <v>0</v>
      </c>
      <c r="AR101" s="18">
        <v>0</v>
      </c>
      <c r="AS101" s="25">
        <v>873409</v>
      </c>
      <c r="AT101" s="18">
        <v>0</v>
      </c>
      <c r="AU101" s="18">
        <v>787482</v>
      </c>
      <c r="AV101" s="18">
        <v>527543</v>
      </c>
      <c r="AW101" s="18">
        <v>0</v>
      </c>
      <c r="AX101" s="18">
        <v>0</v>
      </c>
      <c r="AY101" s="18">
        <v>0</v>
      </c>
      <c r="AZ101" s="18">
        <v>0</v>
      </c>
      <c r="BA101" s="18">
        <v>15190</v>
      </c>
      <c r="BB101" s="18">
        <v>0</v>
      </c>
      <c r="BC101" s="18">
        <v>0</v>
      </c>
      <c r="BD101" s="18">
        <v>1311547</v>
      </c>
      <c r="BE101" s="18">
        <v>0</v>
      </c>
      <c r="BF101" s="18">
        <v>12327325</v>
      </c>
      <c r="BG101" s="18">
        <v>16528134</v>
      </c>
      <c r="BH101" s="18">
        <v>15014118</v>
      </c>
      <c r="BI101" s="18">
        <v>584969.5</v>
      </c>
      <c r="BJ101" s="18">
        <v>584969.5</v>
      </c>
      <c r="BK101" s="18">
        <v>11.3</v>
      </c>
      <c r="BL101" s="18">
        <v>1.2</v>
      </c>
      <c r="BM101" s="18">
        <v>24.8</v>
      </c>
      <c r="BN101" s="18">
        <v>46.9</v>
      </c>
      <c r="BO101" s="18">
        <v>70773.2</v>
      </c>
      <c r="BP101" s="18">
        <v>3035.4</v>
      </c>
      <c r="BQ101" s="18">
        <v>0.3</v>
      </c>
      <c r="BR101" s="18">
        <v>585625.30000000005</v>
      </c>
      <c r="BS101" s="18">
        <v>585625.30000000005</v>
      </c>
      <c r="BT101" s="18">
        <v>161305.1</v>
      </c>
      <c r="BU101" s="18">
        <v>746930.3</v>
      </c>
      <c r="BV101" s="18">
        <v>746930.3</v>
      </c>
      <c r="BW101" s="18">
        <v>0</v>
      </c>
      <c r="BX101" s="18">
        <v>0</v>
      </c>
      <c r="BY101" s="18">
        <v>0</v>
      </c>
      <c r="BZ101" s="18">
        <v>38.96</v>
      </c>
      <c r="CA101" s="18">
        <v>39</v>
      </c>
      <c r="CB101" s="18">
        <v>0.75</v>
      </c>
      <c r="CC101" s="18">
        <v>0.08</v>
      </c>
      <c r="CD101" s="18">
        <v>1.65</v>
      </c>
      <c r="CE101" s="18">
        <v>3.12</v>
      </c>
      <c r="CF101" s="18">
        <v>4.71</v>
      </c>
      <c r="CG101" s="18">
        <v>10.74</v>
      </c>
      <c r="CH101" s="18">
        <v>202.17</v>
      </c>
      <c r="CI101" s="18">
        <v>0.02</v>
      </c>
      <c r="CJ101" s="18">
        <v>49.75</v>
      </c>
    </row>
    <row r="102" spans="1:88" hidden="1" x14ac:dyDescent="0.2">
      <c r="A102" s="18" t="s">
        <v>380</v>
      </c>
      <c r="B102" s="18" t="s">
        <v>381</v>
      </c>
      <c r="C102" s="18" t="s">
        <v>154</v>
      </c>
      <c r="D102" s="18">
        <v>2024</v>
      </c>
      <c r="E102" s="18">
        <v>266542279.59999999</v>
      </c>
      <c r="F102" s="18">
        <v>14028541</v>
      </c>
      <c r="G102" s="18">
        <v>689416.8</v>
      </c>
      <c r="H102" s="18">
        <v>0</v>
      </c>
      <c r="I102" s="18">
        <v>2997.1</v>
      </c>
      <c r="J102" s="18">
        <v>0</v>
      </c>
      <c r="K102" s="18">
        <v>0</v>
      </c>
      <c r="L102" s="18">
        <v>281263234.5</v>
      </c>
      <c r="M102" s="18">
        <v>0</v>
      </c>
      <c r="N102" s="18">
        <v>17.3</v>
      </c>
      <c r="O102" s="18">
        <v>0</v>
      </c>
      <c r="P102" s="18">
        <v>697.3</v>
      </c>
      <c r="Q102" s="18">
        <v>0</v>
      </c>
      <c r="R102" s="18">
        <v>0</v>
      </c>
      <c r="S102" s="18">
        <v>4209</v>
      </c>
      <c r="T102" s="18">
        <v>0</v>
      </c>
      <c r="U102" s="25">
        <v>1927.9</v>
      </c>
      <c r="V102" s="18">
        <v>0</v>
      </c>
      <c r="W102" s="18">
        <v>35573.1</v>
      </c>
      <c r="X102" s="18">
        <v>9660.7000000000007</v>
      </c>
      <c r="Y102" s="18">
        <v>0</v>
      </c>
      <c r="Z102" s="18">
        <v>54.5</v>
      </c>
      <c r="AA102" s="18">
        <v>3666</v>
      </c>
      <c r="AB102" s="18">
        <v>0</v>
      </c>
      <c r="AC102" s="18">
        <v>5735.5</v>
      </c>
      <c r="AD102" s="18">
        <v>0</v>
      </c>
      <c r="AE102" s="18">
        <v>0</v>
      </c>
      <c r="AF102" s="18">
        <v>10168.1</v>
      </c>
      <c r="AG102" s="18">
        <v>0</v>
      </c>
      <c r="AH102" s="18">
        <v>0</v>
      </c>
      <c r="AI102" s="18">
        <v>0</v>
      </c>
      <c r="AJ102" s="18">
        <v>0</v>
      </c>
      <c r="AK102" s="18">
        <v>2534</v>
      </c>
      <c r="AL102" s="18">
        <v>0</v>
      </c>
      <c r="AM102" s="18">
        <v>3057491</v>
      </c>
      <c r="AN102" s="18">
        <v>0</v>
      </c>
      <c r="AO102" s="18">
        <v>0</v>
      </c>
      <c r="AP102" s="18">
        <v>0</v>
      </c>
      <c r="AQ102" s="18">
        <v>29955230</v>
      </c>
      <c r="AR102" s="18">
        <v>0</v>
      </c>
      <c r="AS102" s="25">
        <v>3147043</v>
      </c>
      <c r="AT102" s="18">
        <v>0</v>
      </c>
      <c r="AU102" s="18">
        <v>153334497</v>
      </c>
      <c r="AV102" s="18">
        <v>5077664</v>
      </c>
      <c r="AW102" s="18">
        <v>0</v>
      </c>
      <c r="AX102" s="18">
        <v>216708</v>
      </c>
      <c r="AY102" s="18">
        <v>29461116</v>
      </c>
      <c r="AZ102" s="18">
        <v>0</v>
      </c>
      <c r="BA102" s="18">
        <v>3014579</v>
      </c>
      <c r="BB102" s="18">
        <v>0</v>
      </c>
      <c r="BC102" s="18">
        <v>0</v>
      </c>
      <c r="BD102" s="18">
        <v>25243868</v>
      </c>
      <c r="BE102" s="18">
        <v>0</v>
      </c>
      <c r="BF102" s="18">
        <v>0</v>
      </c>
      <c r="BG102" s="18">
        <v>252510729</v>
      </c>
      <c r="BH102" s="18">
        <v>249361153</v>
      </c>
      <c r="BI102" s="18">
        <v>91447054</v>
      </c>
      <c r="BJ102" s="18">
        <v>91447054</v>
      </c>
      <c r="BK102" s="18">
        <v>4650.3999999999996</v>
      </c>
      <c r="BL102" s="18">
        <v>630.9</v>
      </c>
      <c r="BM102" s="18">
        <v>22487.5</v>
      </c>
      <c r="BN102" s="18">
        <v>35593.300000000003</v>
      </c>
      <c r="BO102" s="18">
        <v>8677779.3000000007</v>
      </c>
      <c r="BP102" s="18">
        <v>382385</v>
      </c>
      <c r="BQ102" s="18">
        <v>52.9</v>
      </c>
      <c r="BR102" s="18">
        <v>91757882.099999994</v>
      </c>
      <c r="BS102" s="18">
        <v>91757882.099999994</v>
      </c>
      <c r="BT102" s="18">
        <v>20087291.699999999</v>
      </c>
      <c r="BU102" s="18">
        <v>111845173.8</v>
      </c>
      <c r="BV102" s="18">
        <v>111845173.8</v>
      </c>
      <c r="BW102" s="18">
        <v>0</v>
      </c>
      <c r="BX102" s="18">
        <v>0</v>
      </c>
      <c r="BY102" s="18">
        <v>0</v>
      </c>
      <c r="BZ102" s="18">
        <v>366.73</v>
      </c>
      <c r="CA102" s="18">
        <v>367.97</v>
      </c>
      <c r="CB102" s="18">
        <v>18.649999999999999</v>
      </c>
      <c r="CC102" s="18">
        <v>2.5299999999999998</v>
      </c>
      <c r="CD102" s="18">
        <v>90.18</v>
      </c>
      <c r="CE102" s="18">
        <v>142.74</v>
      </c>
      <c r="CF102" s="18">
        <v>34.799999999999997</v>
      </c>
      <c r="CG102" s="18">
        <v>80.56</v>
      </c>
      <c r="CH102" s="18">
        <v>1533.46</v>
      </c>
      <c r="CI102" s="18">
        <v>0.21</v>
      </c>
      <c r="CJ102" s="18">
        <v>448.53</v>
      </c>
    </row>
    <row r="103" spans="1:88" hidden="1" x14ac:dyDescent="0.2">
      <c r="A103" s="18" t="s">
        <v>380</v>
      </c>
      <c r="B103" s="18" t="s">
        <v>381</v>
      </c>
      <c r="C103" s="18" t="s">
        <v>154</v>
      </c>
      <c r="D103" s="18">
        <v>2026</v>
      </c>
      <c r="E103" s="18">
        <v>274561548.89999998</v>
      </c>
      <c r="F103" s="18">
        <v>14450607.800000001</v>
      </c>
      <c r="G103" s="18">
        <v>513289.7</v>
      </c>
      <c r="H103" s="18">
        <v>0</v>
      </c>
      <c r="I103" s="18">
        <v>45456.7</v>
      </c>
      <c r="J103" s="18">
        <v>0</v>
      </c>
      <c r="K103" s="18">
        <v>0</v>
      </c>
      <c r="L103" s="18">
        <v>289570903.10000002</v>
      </c>
      <c r="M103" s="18">
        <v>0</v>
      </c>
      <c r="N103" s="18">
        <v>169.2</v>
      </c>
      <c r="O103" s="18">
        <v>0</v>
      </c>
      <c r="P103" s="18">
        <v>705.3</v>
      </c>
      <c r="Q103" s="18">
        <v>0</v>
      </c>
      <c r="R103" s="18">
        <v>0</v>
      </c>
      <c r="S103" s="18">
        <v>3754</v>
      </c>
      <c r="T103" s="18">
        <v>0</v>
      </c>
      <c r="U103" s="25">
        <v>3357.4</v>
      </c>
      <c r="V103" s="18">
        <v>0</v>
      </c>
      <c r="W103" s="18">
        <v>36665.1</v>
      </c>
      <c r="X103" s="18">
        <v>9541.5</v>
      </c>
      <c r="Y103" s="18">
        <v>0</v>
      </c>
      <c r="Z103" s="18">
        <v>54.5</v>
      </c>
      <c r="AA103" s="18">
        <v>3666</v>
      </c>
      <c r="AB103" s="18">
        <v>0</v>
      </c>
      <c r="AC103" s="18">
        <v>5376.5</v>
      </c>
      <c r="AD103" s="18">
        <v>0</v>
      </c>
      <c r="AE103" s="18">
        <v>0</v>
      </c>
      <c r="AF103" s="18">
        <v>16762</v>
      </c>
      <c r="AG103" s="18">
        <v>0</v>
      </c>
      <c r="AH103" s="18">
        <v>290</v>
      </c>
      <c r="AI103" s="18">
        <v>0</v>
      </c>
      <c r="AJ103" s="18">
        <v>0</v>
      </c>
      <c r="AK103" s="18">
        <v>38506</v>
      </c>
      <c r="AL103" s="18">
        <v>0</v>
      </c>
      <c r="AM103" s="18">
        <v>2359365</v>
      </c>
      <c r="AN103" s="18">
        <v>0</v>
      </c>
      <c r="AO103" s="18">
        <v>0</v>
      </c>
      <c r="AP103" s="18">
        <v>0</v>
      </c>
      <c r="AQ103" s="18">
        <v>26725885</v>
      </c>
      <c r="AR103" s="18">
        <v>0</v>
      </c>
      <c r="AS103" s="25">
        <v>5485472</v>
      </c>
      <c r="AT103" s="18">
        <v>0</v>
      </c>
      <c r="AU103" s="18">
        <v>153050437</v>
      </c>
      <c r="AV103" s="18">
        <v>5015012</v>
      </c>
      <c r="AW103" s="18">
        <v>0</v>
      </c>
      <c r="AX103" s="18">
        <v>216705</v>
      </c>
      <c r="AY103" s="18">
        <v>29461116</v>
      </c>
      <c r="AZ103" s="18">
        <v>0</v>
      </c>
      <c r="BA103" s="18">
        <v>2825888</v>
      </c>
      <c r="BB103" s="18">
        <v>0</v>
      </c>
      <c r="BC103" s="18">
        <v>0</v>
      </c>
      <c r="BD103" s="18">
        <v>41986294</v>
      </c>
      <c r="BE103" s="18">
        <v>0</v>
      </c>
      <c r="BF103" s="18">
        <v>839250</v>
      </c>
      <c r="BG103" s="18">
        <v>268003931</v>
      </c>
      <c r="BH103" s="18">
        <v>262479954</v>
      </c>
      <c r="BI103" s="18">
        <v>87683838.700000003</v>
      </c>
      <c r="BJ103" s="18">
        <v>87683838.700000003</v>
      </c>
      <c r="BK103" s="18">
        <v>4257.8999999999996</v>
      </c>
      <c r="BL103" s="18">
        <v>573.79999999999995</v>
      </c>
      <c r="BM103" s="18">
        <v>20413.8</v>
      </c>
      <c r="BN103" s="18">
        <v>33784.9</v>
      </c>
      <c r="BO103" s="18">
        <v>8488832.4000000004</v>
      </c>
      <c r="BP103" s="18">
        <v>373104.8</v>
      </c>
      <c r="BQ103" s="18">
        <v>50.6</v>
      </c>
      <c r="BR103" s="18">
        <v>87967361.799999997</v>
      </c>
      <c r="BS103" s="18">
        <v>87967361.799999997</v>
      </c>
      <c r="BT103" s="18">
        <v>19621175.300000001</v>
      </c>
      <c r="BU103" s="18">
        <v>107588537.09999999</v>
      </c>
      <c r="BV103" s="18">
        <v>107588537.09999999</v>
      </c>
      <c r="BW103" s="18">
        <v>0</v>
      </c>
      <c r="BX103" s="18">
        <v>0</v>
      </c>
      <c r="BY103" s="18">
        <v>0</v>
      </c>
      <c r="BZ103" s="18">
        <v>334.06</v>
      </c>
      <c r="CA103" s="18">
        <v>335.14</v>
      </c>
      <c r="CB103" s="18">
        <v>16.22</v>
      </c>
      <c r="CC103" s="18">
        <v>2.19</v>
      </c>
      <c r="CD103" s="18">
        <v>77.77</v>
      </c>
      <c r="CE103" s="18">
        <v>128.71</v>
      </c>
      <c r="CF103" s="18">
        <v>32.340000000000003</v>
      </c>
      <c r="CG103" s="18">
        <v>74.75</v>
      </c>
      <c r="CH103" s="18">
        <v>1421.46</v>
      </c>
      <c r="CI103" s="18">
        <v>0.19</v>
      </c>
      <c r="CJ103" s="18">
        <v>409.89</v>
      </c>
    </row>
    <row r="104" spans="1:88" hidden="1" x14ac:dyDescent="0.2">
      <c r="A104" s="18" t="s">
        <v>380</v>
      </c>
      <c r="B104" s="18" t="s">
        <v>381</v>
      </c>
      <c r="C104" s="18" t="s">
        <v>154</v>
      </c>
      <c r="D104" s="18">
        <v>2028</v>
      </c>
      <c r="E104" s="18">
        <v>284095215</v>
      </c>
      <c r="F104" s="18">
        <v>14952379.699999999</v>
      </c>
      <c r="G104" s="18">
        <v>489555.6</v>
      </c>
      <c r="H104" s="18">
        <v>0</v>
      </c>
      <c r="I104" s="18">
        <v>86676.6</v>
      </c>
      <c r="J104" s="18">
        <v>0</v>
      </c>
      <c r="K104" s="18">
        <v>0</v>
      </c>
      <c r="L104" s="18">
        <v>299623826.89999998</v>
      </c>
      <c r="M104" s="18">
        <v>0</v>
      </c>
      <c r="N104" s="18">
        <v>541.20000000000005</v>
      </c>
      <c r="O104" s="18">
        <v>0</v>
      </c>
      <c r="P104" s="18">
        <v>705.3</v>
      </c>
      <c r="Q104" s="18">
        <v>0</v>
      </c>
      <c r="R104" s="18">
        <v>0</v>
      </c>
      <c r="S104" s="18">
        <v>3754</v>
      </c>
      <c r="T104" s="18">
        <v>0</v>
      </c>
      <c r="U104" s="25">
        <v>5520</v>
      </c>
      <c r="V104" s="18">
        <v>0</v>
      </c>
      <c r="W104" s="18">
        <v>39003.4</v>
      </c>
      <c r="X104" s="18">
        <v>9429.5</v>
      </c>
      <c r="Y104" s="18">
        <v>0</v>
      </c>
      <c r="Z104" s="18">
        <v>57.5</v>
      </c>
      <c r="AA104" s="18">
        <v>3666</v>
      </c>
      <c r="AB104" s="18">
        <v>0</v>
      </c>
      <c r="AC104" s="18">
        <v>5282.5</v>
      </c>
      <c r="AD104" s="18">
        <v>0</v>
      </c>
      <c r="AE104" s="18">
        <v>0</v>
      </c>
      <c r="AF104" s="18">
        <v>26315.599999999999</v>
      </c>
      <c r="AG104" s="18">
        <v>0</v>
      </c>
      <c r="AH104" s="18">
        <v>1000</v>
      </c>
      <c r="AI104" s="18">
        <v>0</v>
      </c>
      <c r="AJ104" s="18">
        <v>0</v>
      </c>
      <c r="AK104" s="18">
        <v>73251</v>
      </c>
      <c r="AL104" s="18">
        <v>0</v>
      </c>
      <c r="AM104" s="18">
        <v>2359365</v>
      </c>
      <c r="AN104" s="18">
        <v>0</v>
      </c>
      <c r="AO104" s="18">
        <v>0</v>
      </c>
      <c r="AP104" s="18">
        <v>0</v>
      </c>
      <c r="AQ104" s="18">
        <v>17796453</v>
      </c>
      <c r="AR104" s="18">
        <v>0</v>
      </c>
      <c r="AS104" s="25">
        <v>9026457</v>
      </c>
      <c r="AT104" s="18">
        <v>0</v>
      </c>
      <c r="AU104" s="18">
        <v>144065468</v>
      </c>
      <c r="AV104" s="18">
        <v>4956145</v>
      </c>
      <c r="AW104" s="18">
        <v>0</v>
      </c>
      <c r="AX104" s="18">
        <v>229694</v>
      </c>
      <c r="AY104" s="18">
        <v>29461116</v>
      </c>
      <c r="AZ104" s="18">
        <v>0</v>
      </c>
      <c r="BA104" s="18">
        <v>2776482</v>
      </c>
      <c r="BB104" s="18">
        <v>0</v>
      </c>
      <c r="BC104" s="18">
        <v>0</v>
      </c>
      <c r="BD104" s="18">
        <v>66448007</v>
      </c>
      <c r="BE104" s="18">
        <v>0</v>
      </c>
      <c r="BF104" s="18">
        <v>2919830</v>
      </c>
      <c r="BG104" s="18">
        <v>280112269</v>
      </c>
      <c r="BH104" s="18">
        <v>271012560</v>
      </c>
      <c r="BI104" s="18">
        <v>75150781.200000003</v>
      </c>
      <c r="BJ104" s="18">
        <v>75150781.200000003</v>
      </c>
      <c r="BK104" s="18">
        <v>3163.5</v>
      </c>
      <c r="BL104" s="18">
        <v>417.6</v>
      </c>
      <c r="BM104" s="18">
        <v>16705.599999999999</v>
      </c>
      <c r="BN104" s="18">
        <v>30122.400000000001</v>
      </c>
      <c r="BO104" s="18">
        <v>7784281.0999999996</v>
      </c>
      <c r="BP104" s="18">
        <v>334810.3</v>
      </c>
      <c r="BQ104" s="18">
        <v>44.5</v>
      </c>
      <c r="BR104" s="18">
        <v>75359054.5</v>
      </c>
      <c r="BS104" s="18">
        <v>75359054.5</v>
      </c>
      <c r="BT104" s="18">
        <v>17773790.800000001</v>
      </c>
      <c r="BU104" s="18">
        <v>93132845.299999997</v>
      </c>
      <c r="BV104" s="18">
        <v>93132845.299999997</v>
      </c>
      <c r="BW104" s="18">
        <v>0</v>
      </c>
      <c r="BX104" s="18">
        <v>0</v>
      </c>
      <c r="BY104" s="18">
        <v>0</v>
      </c>
      <c r="BZ104" s="18">
        <v>277.3</v>
      </c>
      <c r="CA104" s="18">
        <v>278.06</v>
      </c>
      <c r="CB104" s="18">
        <v>11.67</v>
      </c>
      <c r="CC104" s="18">
        <v>1.54</v>
      </c>
      <c r="CD104" s="18">
        <v>61.64</v>
      </c>
      <c r="CE104" s="18">
        <v>111.15</v>
      </c>
      <c r="CF104" s="18">
        <v>28.72</v>
      </c>
      <c r="CG104" s="18">
        <v>65.58</v>
      </c>
      <c r="CH104" s="18">
        <v>1235.4100000000001</v>
      </c>
      <c r="CI104" s="18">
        <v>0.16</v>
      </c>
      <c r="CJ104" s="18">
        <v>343.65</v>
      </c>
    </row>
    <row r="105" spans="1:88" hidden="1" x14ac:dyDescent="0.2">
      <c r="A105" s="18" t="s">
        <v>380</v>
      </c>
      <c r="B105" s="18" t="s">
        <v>381</v>
      </c>
      <c r="C105" s="18" t="s">
        <v>154</v>
      </c>
      <c r="D105" s="18">
        <v>2030</v>
      </c>
      <c r="E105" s="18">
        <v>293626128.69999999</v>
      </c>
      <c r="F105" s="18">
        <v>15454006.800000001</v>
      </c>
      <c r="G105" s="18">
        <v>681079.8</v>
      </c>
      <c r="H105" s="18">
        <v>0</v>
      </c>
      <c r="I105" s="18">
        <v>910235.9</v>
      </c>
      <c r="J105" s="18">
        <v>0</v>
      </c>
      <c r="K105" s="18">
        <v>0</v>
      </c>
      <c r="L105" s="18">
        <v>310671451.19999999</v>
      </c>
      <c r="M105" s="18">
        <v>0</v>
      </c>
      <c r="N105" s="18">
        <v>1451.2</v>
      </c>
      <c r="O105" s="18">
        <v>0</v>
      </c>
      <c r="P105" s="18">
        <v>705.3</v>
      </c>
      <c r="Q105" s="18">
        <v>0</v>
      </c>
      <c r="R105" s="18">
        <v>0</v>
      </c>
      <c r="S105" s="18">
        <v>3754</v>
      </c>
      <c r="T105" s="18">
        <v>0</v>
      </c>
      <c r="U105" s="25">
        <v>8671.9</v>
      </c>
      <c r="V105" s="18">
        <v>0</v>
      </c>
      <c r="W105" s="18">
        <v>40807.599999999999</v>
      </c>
      <c r="X105" s="18">
        <v>9402.5</v>
      </c>
      <c r="Y105" s="18">
        <v>0</v>
      </c>
      <c r="Z105" s="18">
        <v>57.5</v>
      </c>
      <c r="AA105" s="18">
        <v>3666</v>
      </c>
      <c r="AB105" s="18">
        <v>0</v>
      </c>
      <c r="AC105" s="18">
        <v>4967.5</v>
      </c>
      <c r="AD105" s="18">
        <v>0</v>
      </c>
      <c r="AE105" s="18">
        <v>0</v>
      </c>
      <c r="AF105" s="18">
        <v>29558.1</v>
      </c>
      <c r="AG105" s="18">
        <v>0</v>
      </c>
      <c r="AH105" s="18">
        <v>2740</v>
      </c>
      <c r="AI105" s="18">
        <v>0</v>
      </c>
      <c r="AJ105" s="18">
        <v>0</v>
      </c>
      <c r="AK105" s="18">
        <v>772583</v>
      </c>
      <c r="AL105" s="18">
        <v>0</v>
      </c>
      <c r="AM105" s="18">
        <v>2359237</v>
      </c>
      <c r="AN105" s="18">
        <v>0</v>
      </c>
      <c r="AO105" s="18">
        <v>0</v>
      </c>
      <c r="AP105" s="18">
        <v>0</v>
      </c>
      <c r="AQ105" s="18">
        <v>7304707</v>
      </c>
      <c r="AR105" s="18">
        <v>0</v>
      </c>
      <c r="AS105" s="25">
        <v>14195781</v>
      </c>
      <c r="AT105" s="18">
        <v>0</v>
      </c>
      <c r="AU105" s="18">
        <v>149866219</v>
      </c>
      <c r="AV105" s="18">
        <v>4941954</v>
      </c>
      <c r="AW105" s="18">
        <v>0</v>
      </c>
      <c r="AX105" s="18">
        <v>229699</v>
      </c>
      <c r="AY105" s="18">
        <v>29461116</v>
      </c>
      <c r="AZ105" s="18">
        <v>0</v>
      </c>
      <c r="BA105" s="18">
        <v>2610918</v>
      </c>
      <c r="BB105" s="18">
        <v>0</v>
      </c>
      <c r="BC105" s="18">
        <v>0</v>
      </c>
      <c r="BD105" s="18">
        <v>73869223</v>
      </c>
      <c r="BE105" s="18">
        <v>0</v>
      </c>
      <c r="BF105" s="18">
        <v>8088541</v>
      </c>
      <c r="BG105" s="18">
        <v>293699977</v>
      </c>
      <c r="BH105" s="18">
        <v>278731613</v>
      </c>
      <c r="BI105" s="18">
        <v>66501985</v>
      </c>
      <c r="BJ105" s="18">
        <v>66501985</v>
      </c>
      <c r="BK105" s="18">
        <v>1990.6</v>
      </c>
      <c r="BL105" s="18">
        <v>245</v>
      </c>
      <c r="BM105" s="18">
        <v>12454.2</v>
      </c>
      <c r="BN105" s="18">
        <v>26949.200000000001</v>
      </c>
      <c r="BO105" s="18">
        <v>7669413.0999999996</v>
      </c>
      <c r="BP105" s="18">
        <v>321716.59999999998</v>
      </c>
      <c r="BQ105" s="18">
        <v>39.9</v>
      </c>
      <c r="BR105" s="18">
        <v>66628198.799999997</v>
      </c>
      <c r="BS105" s="18">
        <v>66628198.799999997</v>
      </c>
      <c r="BT105" s="18">
        <v>17267455.899999999</v>
      </c>
      <c r="BU105" s="18">
        <v>83895654.599999994</v>
      </c>
      <c r="BV105" s="18">
        <v>83895654.599999994</v>
      </c>
      <c r="BW105" s="18">
        <v>0</v>
      </c>
      <c r="BX105" s="18">
        <v>0</v>
      </c>
      <c r="BY105" s="18">
        <v>0</v>
      </c>
      <c r="BZ105" s="18">
        <v>238.59</v>
      </c>
      <c r="CA105" s="18">
        <v>239.04</v>
      </c>
      <c r="CB105" s="18">
        <v>7.14</v>
      </c>
      <c r="CC105" s="18">
        <v>0.88</v>
      </c>
      <c r="CD105" s="18">
        <v>44.68</v>
      </c>
      <c r="CE105" s="18">
        <v>96.69</v>
      </c>
      <c r="CF105" s="18">
        <v>27.52</v>
      </c>
      <c r="CG105" s="18">
        <v>61.95</v>
      </c>
      <c r="CH105" s="18">
        <v>1154.22</v>
      </c>
      <c r="CI105" s="18">
        <v>0.14000000000000001</v>
      </c>
      <c r="CJ105" s="18">
        <v>300.99</v>
      </c>
    </row>
    <row r="106" spans="1:88" hidden="1" x14ac:dyDescent="0.2">
      <c r="A106" s="18" t="s">
        <v>380</v>
      </c>
      <c r="B106" s="18" t="s">
        <v>381</v>
      </c>
      <c r="C106" s="18" t="s">
        <v>154</v>
      </c>
      <c r="D106" s="18">
        <v>2032</v>
      </c>
      <c r="E106" s="18">
        <v>307872365.19999999</v>
      </c>
      <c r="F106" s="18">
        <v>16203808.699999999</v>
      </c>
      <c r="G106" s="18">
        <v>703292.8</v>
      </c>
      <c r="H106" s="18">
        <v>0</v>
      </c>
      <c r="I106" s="18">
        <v>3143910.7</v>
      </c>
      <c r="J106" s="18">
        <v>0</v>
      </c>
      <c r="K106" s="18">
        <v>0</v>
      </c>
      <c r="L106" s="18">
        <v>327923377.39999998</v>
      </c>
      <c r="M106" s="18">
        <v>0</v>
      </c>
      <c r="N106" s="18">
        <v>3681.2</v>
      </c>
      <c r="O106" s="18">
        <v>0</v>
      </c>
      <c r="P106" s="18">
        <v>705.3</v>
      </c>
      <c r="Q106" s="18">
        <v>0</v>
      </c>
      <c r="R106" s="18">
        <v>0</v>
      </c>
      <c r="S106" s="18">
        <v>3754</v>
      </c>
      <c r="T106" s="18">
        <v>0</v>
      </c>
      <c r="U106" s="25">
        <v>10468.9</v>
      </c>
      <c r="V106" s="18">
        <v>0</v>
      </c>
      <c r="W106" s="18">
        <v>42219.5</v>
      </c>
      <c r="X106" s="18">
        <v>9402.5</v>
      </c>
      <c r="Y106" s="18">
        <v>0</v>
      </c>
      <c r="Z106" s="18">
        <v>57.5</v>
      </c>
      <c r="AA106" s="18">
        <v>3666</v>
      </c>
      <c r="AB106" s="18">
        <v>0</v>
      </c>
      <c r="AC106" s="18">
        <v>4735.5</v>
      </c>
      <c r="AD106" s="18">
        <v>0</v>
      </c>
      <c r="AE106" s="18">
        <v>0</v>
      </c>
      <c r="AF106" s="18">
        <v>32223.200000000001</v>
      </c>
      <c r="AG106" s="18">
        <v>0</v>
      </c>
      <c r="AH106" s="18">
        <v>2778</v>
      </c>
      <c r="AI106" s="18">
        <v>0</v>
      </c>
      <c r="AJ106" s="18">
        <v>0</v>
      </c>
      <c r="AK106" s="18">
        <v>2669704</v>
      </c>
      <c r="AL106" s="18">
        <v>0</v>
      </c>
      <c r="AM106" s="18">
        <v>2331923</v>
      </c>
      <c r="AN106" s="18">
        <v>0</v>
      </c>
      <c r="AO106" s="18">
        <v>0</v>
      </c>
      <c r="AP106" s="18">
        <v>0</v>
      </c>
      <c r="AQ106" s="18">
        <v>10115088</v>
      </c>
      <c r="AR106" s="18">
        <v>0</v>
      </c>
      <c r="AS106" s="25">
        <v>17150302</v>
      </c>
      <c r="AT106" s="18">
        <v>0</v>
      </c>
      <c r="AU106" s="18">
        <v>151280331</v>
      </c>
      <c r="AV106" s="18">
        <v>4941954</v>
      </c>
      <c r="AW106" s="18">
        <v>0</v>
      </c>
      <c r="AX106" s="18">
        <v>229730</v>
      </c>
      <c r="AY106" s="18">
        <v>29353482</v>
      </c>
      <c r="AZ106" s="18">
        <v>0</v>
      </c>
      <c r="BA106" s="18">
        <v>2488979</v>
      </c>
      <c r="BB106" s="18">
        <v>0</v>
      </c>
      <c r="BC106" s="18">
        <v>0</v>
      </c>
      <c r="BD106" s="18">
        <v>79246235</v>
      </c>
      <c r="BE106" s="18">
        <v>0</v>
      </c>
      <c r="BF106" s="18">
        <v>8158245</v>
      </c>
      <c r="BG106" s="18">
        <v>307965972</v>
      </c>
      <c r="BH106" s="18">
        <v>288145967</v>
      </c>
      <c r="BI106" s="18">
        <v>69525206.099999994</v>
      </c>
      <c r="BJ106" s="18">
        <v>69525206.099999994</v>
      </c>
      <c r="BK106" s="18">
        <v>2313.5</v>
      </c>
      <c r="BL106" s="18">
        <v>291.5</v>
      </c>
      <c r="BM106" s="18">
        <v>13277.5</v>
      </c>
      <c r="BN106" s="18">
        <v>27341.8</v>
      </c>
      <c r="BO106" s="18">
        <v>7777674.4000000004</v>
      </c>
      <c r="BP106" s="18">
        <v>329267.90000000002</v>
      </c>
      <c r="BQ106" s="18">
        <v>41.2</v>
      </c>
      <c r="BR106" s="18">
        <v>69673726.700000003</v>
      </c>
      <c r="BS106" s="18">
        <v>69673726.700000003</v>
      </c>
      <c r="BT106" s="18">
        <v>17601091.600000001</v>
      </c>
      <c r="BU106" s="18">
        <v>87274818.299999997</v>
      </c>
      <c r="BV106" s="18">
        <v>87274818.299999997</v>
      </c>
      <c r="BW106" s="18">
        <v>0</v>
      </c>
      <c r="BX106" s="18">
        <v>0</v>
      </c>
      <c r="BY106" s="18">
        <v>0</v>
      </c>
      <c r="BZ106" s="18">
        <v>241.28</v>
      </c>
      <c r="CA106" s="18">
        <v>241.8</v>
      </c>
      <c r="CB106" s="18">
        <v>8.0299999999999994</v>
      </c>
      <c r="CC106" s="18">
        <v>1.01</v>
      </c>
      <c r="CD106" s="18">
        <v>46.08</v>
      </c>
      <c r="CE106" s="18">
        <v>94.89</v>
      </c>
      <c r="CF106" s="18">
        <v>26.99</v>
      </c>
      <c r="CG106" s="18">
        <v>61.08</v>
      </c>
      <c r="CH106" s="18">
        <v>1142.71</v>
      </c>
      <c r="CI106" s="18">
        <v>0.14000000000000001</v>
      </c>
      <c r="CJ106" s="18">
        <v>302.88</v>
      </c>
    </row>
    <row r="107" spans="1:88" hidden="1" x14ac:dyDescent="0.2">
      <c r="A107" s="18" t="s">
        <v>380</v>
      </c>
      <c r="B107" s="18" t="s">
        <v>381</v>
      </c>
      <c r="C107" s="18" t="s">
        <v>154</v>
      </c>
      <c r="D107" s="18">
        <v>2034</v>
      </c>
      <c r="E107" s="18">
        <v>322117439.19999999</v>
      </c>
      <c r="F107" s="18">
        <v>16953549.399999999</v>
      </c>
      <c r="G107" s="18">
        <v>924969.2</v>
      </c>
      <c r="H107" s="18">
        <v>0</v>
      </c>
      <c r="I107" s="18">
        <v>12731653.800000001</v>
      </c>
      <c r="J107" s="18">
        <v>0</v>
      </c>
      <c r="K107" s="18">
        <v>0</v>
      </c>
      <c r="L107" s="18">
        <v>352727611.69999999</v>
      </c>
      <c r="M107" s="18">
        <v>0</v>
      </c>
      <c r="N107" s="18">
        <v>9145.2000000000007</v>
      </c>
      <c r="O107" s="18">
        <v>0</v>
      </c>
      <c r="P107" s="18">
        <v>705.3</v>
      </c>
      <c r="Q107" s="18">
        <v>0</v>
      </c>
      <c r="R107" s="18">
        <v>0</v>
      </c>
      <c r="S107" s="18">
        <v>3754</v>
      </c>
      <c r="T107" s="18">
        <v>0</v>
      </c>
      <c r="U107" s="25">
        <v>11502.9</v>
      </c>
      <c r="V107" s="18">
        <v>0</v>
      </c>
      <c r="W107" s="18">
        <v>42188.5</v>
      </c>
      <c r="X107" s="18">
        <v>9402.5</v>
      </c>
      <c r="Y107" s="18">
        <v>0</v>
      </c>
      <c r="Z107" s="18">
        <v>57.5</v>
      </c>
      <c r="AA107" s="18">
        <v>3666</v>
      </c>
      <c r="AB107" s="18">
        <v>0</v>
      </c>
      <c r="AC107" s="18">
        <v>4735.5</v>
      </c>
      <c r="AD107" s="18">
        <v>0</v>
      </c>
      <c r="AE107" s="18">
        <v>0</v>
      </c>
      <c r="AF107" s="18">
        <v>48369.3</v>
      </c>
      <c r="AG107" s="18">
        <v>0</v>
      </c>
      <c r="AH107" s="18">
        <v>3448</v>
      </c>
      <c r="AI107" s="18">
        <v>0</v>
      </c>
      <c r="AJ107" s="18">
        <v>0</v>
      </c>
      <c r="AK107" s="18">
        <v>10818406</v>
      </c>
      <c r="AL107" s="18">
        <v>0</v>
      </c>
      <c r="AM107" s="18">
        <v>2309185</v>
      </c>
      <c r="AN107" s="18">
        <v>0</v>
      </c>
      <c r="AO107" s="18">
        <v>0</v>
      </c>
      <c r="AP107" s="18">
        <v>0</v>
      </c>
      <c r="AQ107" s="18">
        <v>11088625</v>
      </c>
      <c r="AR107" s="18">
        <v>0</v>
      </c>
      <c r="AS107" s="25">
        <v>18849471</v>
      </c>
      <c r="AT107" s="18">
        <v>0</v>
      </c>
      <c r="AU107" s="18">
        <v>127968796</v>
      </c>
      <c r="AV107" s="18">
        <v>4941954</v>
      </c>
      <c r="AW107" s="18">
        <v>0</v>
      </c>
      <c r="AX107" s="18">
        <v>229731</v>
      </c>
      <c r="AY107" s="18">
        <v>29271041</v>
      </c>
      <c r="AZ107" s="18">
        <v>0</v>
      </c>
      <c r="BA107" s="18">
        <v>2488979</v>
      </c>
      <c r="BB107" s="18">
        <v>0</v>
      </c>
      <c r="BC107" s="18">
        <v>0</v>
      </c>
      <c r="BD107" s="18">
        <v>119911838</v>
      </c>
      <c r="BE107" s="18">
        <v>0</v>
      </c>
      <c r="BF107" s="18">
        <v>9857544</v>
      </c>
      <c r="BG107" s="18">
        <v>337735571</v>
      </c>
      <c r="BH107" s="18">
        <v>308067693</v>
      </c>
      <c r="BI107" s="18">
        <v>61981063.100000001</v>
      </c>
      <c r="BJ107" s="18">
        <v>61981063.100000001</v>
      </c>
      <c r="BK107" s="18">
        <v>2271.6999999999998</v>
      </c>
      <c r="BL107" s="18">
        <v>292.8</v>
      </c>
      <c r="BM107" s="18">
        <v>13224</v>
      </c>
      <c r="BN107" s="18">
        <v>25477.200000000001</v>
      </c>
      <c r="BO107" s="18">
        <v>6794308.5999999996</v>
      </c>
      <c r="BP107" s="18">
        <v>286660.2</v>
      </c>
      <c r="BQ107" s="18">
        <v>37.9</v>
      </c>
      <c r="BR107" s="18">
        <v>62128683.799999997</v>
      </c>
      <c r="BS107" s="18">
        <v>62128683.799999997</v>
      </c>
      <c r="BT107" s="18">
        <v>15347132.6</v>
      </c>
      <c r="BU107" s="18">
        <v>77475816.400000006</v>
      </c>
      <c r="BV107" s="18">
        <v>77475816.400000006</v>
      </c>
      <c r="BW107" s="18">
        <v>0</v>
      </c>
      <c r="BX107" s="18">
        <v>0</v>
      </c>
      <c r="BY107" s="18">
        <v>0</v>
      </c>
      <c r="BZ107" s="18">
        <v>201.19</v>
      </c>
      <c r="CA107" s="18">
        <v>201.67</v>
      </c>
      <c r="CB107" s="18">
        <v>7.37</v>
      </c>
      <c r="CC107" s="18">
        <v>0.95</v>
      </c>
      <c r="CD107" s="18">
        <v>42.93</v>
      </c>
      <c r="CE107" s="18">
        <v>82.7</v>
      </c>
      <c r="CF107" s="18">
        <v>22.05</v>
      </c>
      <c r="CG107" s="18">
        <v>49.82</v>
      </c>
      <c r="CH107" s="18">
        <v>930.51</v>
      </c>
      <c r="CI107" s="18">
        <v>0.12</v>
      </c>
      <c r="CJ107" s="18">
        <v>251.49</v>
      </c>
    </row>
    <row r="108" spans="1:88" hidden="1" x14ac:dyDescent="0.2">
      <c r="A108" s="18" t="s">
        <v>380</v>
      </c>
      <c r="B108" s="18" t="s">
        <v>381</v>
      </c>
      <c r="C108" s="18" t="s">
        <v>154</v>
      </c>
      <c r="D108" s="18">
        <v>2036</v>
      </c>
      <c r="E108" s="18">
        <v>337625269.39999998</v>
      </c>
      <c r="F108" s="18">
        <v>17769751</v>
      </c>
      <c r="G108" s="18">
        <v>1038038.2</v>
      </c>
      <c r="H108" s="18">
        <v>0</v>
      </c>
      <c r="I108" s="18">
        <v>16135035.4</v>
      </c>
      <c r="J108" s="18">
        <v>0</v>
      </c>
      <c r="K108" s="18">
        <v>0</v>
      </c>
      <c r="L108" s="18">
        <v>372568094</v>
      </c>
      <c r="M108" s="18">
        <v>0</v>
      </c>
      <c r="N108" s="18">
        <v>11449.4</v>
      </c>
      <c r="O108" s="18">
        <v>0</v>
      </c>
      <c r="P108" s="18">
        <v>705.3</v>
      </c>
      <c r="Q108" s="18">
        <v>0</v>
      </c>
      <c r="R108" s="18">
        <v>0</v>
      </c>
      <c r="S108" s="18">
        <v>3754</v>
      </c>
      <c r="T108" s="18">
        <v>0</v>
      </c>
      <c r="U108" s="25">
        <v>11615.2</v>
      </c>
      <c r="V108" s="18">
        <v>0</v>
      </c>
      <c r="W108" s="18">
        <v>44005.2</v>
      </c>
      <c r="X108" s="18">
        <v>9293.5</v>
      </c>
      <c r="Y108" s="18">
        <v>0</v>
      </c>
      <c r="Z108" s="18">
        <v>57.5</v>
      </c>
      <c r="AA108" s="18">
        <v>3666</v>
      </c>
      <c r="AB108" s="18">
        <v>0</v>
      </c>
      <c r="AC108" s="18">
        <v>4735.5</v>
      </c>
      <c r="AD108" s="18">
        <v>0</v>
      </c>
      <c r="AE108" s="18">
        <v>0</v>
      </c>
      <c r="AF108" s="18">
        <v>54693.599999999999</v>
      </c>
      <c r="AG108" s="18">
        <v>0</v>
      </c>
      <c r="AH108" s="18">
        <v>3448</v>
      </c>
      <c r="AI108" s="18">
        <v>0</v>
      </c>
      <c r="AJ108" s="18">
        <v>0</v>
      </c>
      <c r="AK108" s="18">
        <v>13710979</v>
      </c>
      <c r="AL108" s="18">
        <v>0</v>
      </c>
      <c r="AM108" s="18">
        <v>2238331</v>
      </c>
      <c r="AN108" s="18">
        <v>0</v>
      </c>
      <c r="AO108" s="18">
        <v>0</v>
      </c>
      <c r="AP108" s="18">
        <v>0</v>
      </c>
      <c r="AQ108" s="18">
        <v>12711573</v>
      </c>
      <c r="AR108" s="18">
        <v>0</v>
      </c>
      <c r="AS108" s="25">
        <v>19032045</v>
      </c>
      <c r="AT108" s="18">
        <v>0</v>
      </c>
      <c r="AU108" s="18">
        <v>128730856</v>
      </c>
      <c r="AV108" s="18">
        <v>4884664</v>
      </c>
      <c r="AW108" s="18">
        <v>0</v>
      </c>
      <c r="AX108" s="18">
        <v>229731</v>
      </c>
      <c r="AY108" s="18">
        <v>28981191</v>
      </c>
      <c r="AZ108" s="18">
        <v>0</v>
      </c>
      <c r="BA108" s="18">
        <v>2488979</v>
      </c>
      <c r="BB108" s="18">
        <v>0</v>
      </c>
      <c r="BC108" s="18">
        <v>0</v>
      </c>
      <c r="BD108" s="18">
        <v>134148683</v>
      </c>
      <c r="BE108" s="18">
        <v>0</v>
      </c>
      <c r="BF108" s="18">
        <v>9791226</v>
      </c>
      <c r="BG108" s="18">
        <v>356948258</v>
      </c>
      <c r="BH108" s="18">
        <v>324205235</v>
      </c>
      <c r="BI108" s="18">
        <v>63590407.5</v>
      </c>
      <c r="BJ108" s="18">
        <v>63590407.5</v>
      </c>
      <c r="BK108" s="18">
        <v>2452.6999999999998</v>
      </c>
      <c r="BL108" s="18">
        <v>319.10000000000002</v>
      </c>
      <c r="BM108" s="18">
        <v>13783.8</v>
      </c>
      <c r="BN108" s="18">
        <v>25941</v>
      </c>
      <c r="BO108" s="18">
        <v>6842433.4000000004</v>
      </c>
      <c r="BP108" s="18">
        <v>290305.5</v>
      </c>
      <c r="BQ108" s="18">
        <v>38.6</v>
      </c>
      <c r="BR108" s="18">
        <v>63750603.5</v>
      </c>
      <c r="BS108" s="18">
        <v>63750603.5</v>
      </c>
      <c r="BT108" s="18">
        <v>15504084.5</v>
      </c>
      <c r="BU108" s="18">
        <v>79254688.099999994</v>
      </c>
      <c r="BV108" s="18">
        <v>79254688.099999994</v>
      </c>
      <c r="BW108" s="18">
        <v>0</v>
      </c>
      <c r="BX108" s="18">
        <v>0</v>
      </c>
      <c r="BY108" s="18">
        <v>0</v>
      </c>
      <c r="BZ108" s="18">
        <v>196.14</v>
      </c>
      <c r="CA108" s="18">
        <v>196.64</v>
      </c>
      <c r="CB108" s="18">
        <v>7.57</v>
      </c>
      <c r="CC108" s="18">
        <v>0.98</v>
      </c>
      <c r="CD108" s="18">
        <v>42.52</v>
      </c>
      <c r="CE108" s="18">
        <v>80.010000000000005</v>
      </c>
      <c r="CF108" s="18">
        <v>21.11</v>
      </c>
      <c r="CG108" s="18">
        <v>47.82</v>
      </c>
      <c r="CH108" s="18">
        <v>895.44</v>
      </c>
      <c r="CI108" s="18">
        <v>0.12</v>
      </c>
      <c r="CJ108" s="18">
        <v>244.46</v>
      </c>
    </row>
    <row r="109" spans="1:88" hidden="1" x14ac:dyDescent="0.2">
      <c r="A109" s="18" t="s">
        <v>380</v>
      </c>
      <c r="B109" s="18" t="s">
        <v>381</v>
      </c>
      <c r="C109" s="18" t="s">
        <v>154</v>
      </c>
      <c r="D109" s="18">
        <v>2038</v>
      </c>
      <c r="E109" s="18">
        <v>354396069.30000001</v>
      </c>
      <c r="F109" s="18">
        <v>18652424.699999999</v>
      </c>
      <c r="G109" s="18">
        <v>1015869.7</v>
      </c>
      <c r="H109" s="18">
        <v>0</v>
      </c>
      <c r="I109" s="18">
        <v>21641986.899999999</v>
      </c>
      <c r="J109" s="18">
        <v>0</v>
      </c>
      <c r="K109" s="18">
        <v>0</v>
      </c>
      <c r="L109" s="18">
        <v>395706350.69999999</v>
      </c>
      <c r="M109" s="18">
        <v>0</v>
      </c>
      <c r="N109" s="18">
        <v>14876.6</v>
      </c>
      <c r="O109" s="18">
        <v>0</v>
      </c>
      <c r="P109" s="18">
        <v>705.3</v>
      </c>
      <c r="Q109" s="18">
        <v>0</v>
      </c>
      <c r="R109" s="18">
        <v>0</v>
      </c>
      <c r="S109" s="18">
        <v>3754</v>
      </c>
      <c r="T109" s="18">
        <v>0</v>
      </c>
      <c r="U109" s="25">
        <v>11733</v>
      </c>
      <c r="V109" s="18">
        <v>0</v>
      </c>
      <c r="W109" s="18">
        <v>45416.5</v>
      </c>
      <c r="X109" s="18">
        <v>9293.5</v>
      </c>
      <c r="Y109" s="18">
        <v>0</v>
      </c>
      <c r="Z109" s="18">
        <v>57.5</v>
      </c>
      <c r="AA109" s="18">
        <v>3666</v>
      </c>
      <c r="AB109" s="18">
        <v>0</v>
      </c>
      <c r="AC109" s="18">
        <v>4735.5</v>
      </c>
      <c r="AD109" s="18">
        <v>0</v>
      </c>
      <c r="AE109" s="18">
        <v>0</v>
      </c>
      <c r="AF109" s="18">
        <v>61090.9</v>
      </c>
      <c r="AG109" s="18">
        <v>0</v>
      </c>
      <c r="AH109" s="18">
        <v>6727.3</v>
      </c>
      <c r="AI109" s="18">
        <v>0</v>
      </c>
      <c r="AJ109" s="18">
        <v>0</v>
      </c>
      <c r="AK109" s="18">
        <v>18391061</v>
      </c>
      <c r="AL109" s="18">
        <v>0</v>
      </c>
      <c r="AM109" s="18">
        <v>2159377</v>
      </c>
      <c r="AN109" s="18">
        <v>0</v>
      </c>
      <c r="AO109" s="18">
        <v>0</v>
      </c>
      <c r="AP109" s="18">
        <v>0</v>
      </c>
      <c r="AQ109" s="18">
        <v>14841605</v>
      </c>
      <c r="AR109" s="18">
        <v>0</v>
      </c>
      <c r="AS109" s="25">
        <v>19223711</v>
      </c>
      <c r="AT109" s="18">
        <v>0</v>
      </c>
      <c r="AU109" s="18">
        <v>126107398</v>
      </c>
      <c r="AV109" s="18">
        <v>4884664</v>
      </c>
      <c r="AW109" s="18">
        <v>0</v>
      </c>
      <c r="AX109" s="18">
        <v>229731</v>
      </c>
      <c r="AY109" s="18">
        <v>28855467</v>
      </c>
      <c r="AZ109" s="18">
        <v>0</v>
      </c>
      <c r="BA109" s="18">
        <v>2488979</v>
      </c>
      <c r="BB109" s="18">
        <v>0</v>
      </c>
      <c r="BC109" s="18">
        <v>0</v>
      </c>
      <c r="BD109" s="18">
        <v>147660492</v>
      </c>
      <c r="BE109" s="18">
        <v>0</v>
      </c>
      <c r="BF109" s="18">
        <v>18249283</v>
      </c>
      <c r="BG109" s="18">
        <v>383091766</v>
      </c>
      <c r="BH109" s="18">
        <v>345476994</v>
      </c>
      <c r="BI109" s="18">
        <v>64618109.899999999</v>
      </c>
      <c r="BJ109" s="18">
        <v>64618109.899999999</v>
      </c>
      <c r="BK109" s="18">
        <v>2677.9</v>
      </c>
      <c r="BL109" s="18">
        <v>352.8</v>
      </c>
      <c r="BM109" s="18">
        <v>14496.1</v>
      </c>
      <c r="BN109" s="18">
        <v>26275.8</v>
      </c>
      <c r="BO109" s="18">
        <v>6772822.2000000002</v>
      </c>
      <c r="BP109" s="18">
        <v>289169.09999999998</v>
      </c>
      <c r="BQ109" s="18">
        <v>39.200000000000003</v>
      </c>
      <c r="BR109" s="18">
        <v>64794219.200000003</v>
      </c>
      <c r="BS109" s="18">
        <v>64794219.200000003</v>
      </c>
      <c r="BT109" s="18">
        <v>15400756.800000001</v>
      </c>
      <c r="BU109" s="18">
        <v>80194976</v>
      </c>
      <c r="BV109" s="18">
        <v>80194976</v>
      </c>
      <c r="BW109" s="18">
        <v>0</v>
      </c>
      <c r="BX109" s="18">
        <v>0</v>
      </c>
      <c r="BY109" s="18">
        <v>0</v>
      </c>
      <c r="BZ109" s="18">
        <v>187.04</v>
      </c>
      <c r="CA109" s="18">
        <v>187.55</v>
      </c>
      <c r="CB109" s="18">
        <v>7.75</v>
      </c>
      <c r="CC109" s="18">
        <v>1.02</v>
      </c>
      <c r="CD109" s="18">
        <v>41.96</v>
      </c>
      <c r="CE109" s="18">
        <v>76.06</v>
      </c>
      <c r="CF109" s="18">
        <v>19.600000000000001</v>
      </c>
      <c r="CG109" s="18">
        <v>44.58</v>
      </c>
      <c r="CH109" s="18">
        <v>837.01</v>
      </c>
      <c r="CI109" s="18">
        <v>0.11</v>
      </c>
      <c r="CJ109" s="18">
        <v>232.13</v>
      </c>
    </row>
    <row r="110" spans="1:88" hidden="1" x14ac:dyDescent="0.2">
      <c r="A110" s="18" t="s">
        <v>380</v>
      </c>
      <c r="B110" s="18" t="s">
        <v>381</v>
      </c>
      <c r="C110" s="18" t="s">
        <v>154</v>
      </c>
      <c r="D110" s="18">
        <v>2040</v>
      </c>
      <c r="E110" s="18">
        <v>371165312.39999998</v>
      </c>
      <c r="F110" s="18">
        <v>19535016.399999999</v>
      </c>
      <c r="G110" s="18">
        <v>996515.4</v>
      </c>
      <c r="H110" s="18">
        <v>0</v>
      </c>
      <c r="I110" s="18">
        <v>23972601</v>
      </c>
      <c r="J110" s="18">
        <v>0</v>
      </c>
      <c r="K110" s="18">
        <v>0</v>
      </c>
      <c r="L110" s="18">
        <v>415669445.19999999</v>
      </c>
      <c r="M110" s="18">
        <v>0</v>
      </c>
      <c r="N110" s="18">
        <v>14859.3</v>
      </c>
      <c r="O110" s="18">
        <v>960.3</v>
      </c>
      <c r="P110" s="18">
        <v>705.3</v>
      </c>
      <c r="Q110" s="18">
        <v>0</v>
      </c>
      <c r="R110" s="18">
        <v>0</v>
      </c>
      <c r="S110" s="18">
        <v>3754</v>
      </c>
      <c r="T110" s="18">
        <v>0</v>
      </c>
      <c r="U110" s="25">
        <v>11863.5</v>
      </c>
      <c r="V110" s="18">
        <v>0</v>
      </c>
      <c r="W110" s="18">
        <v>48681.7</v>
      </c>
      <c r="X110" s="18">
        <v>9293.5</v>
      </c>
      <c r="Y110" s="18">
        <v>0</v>
      </c>
      <c r="Z110" s="18">
        <v>57.5</v>
      </c>
      <c r="AA110" s="18">
        <v>3666</v>
      </c>
      <c r="AB110" s="18">
        <v>0</v>
      </c>
      <c r="AC110" s="18">
        <v>4550.2</v>
      </c>
      <c r="AD110" s="18">
        <v>0</v>
      </c>
      <c r="AE110" s="18">
        <v>0</v>
      </c>
      <c r="AF110" s="18">
        <v>63897.7</v>
      </c>
      <c r="AG110" s="18">
        <v>0</v>
      </c>
      <c r="AH110" s="18">
        <v>7542</v>
      </c>
      <c r="AI110" s="18">
        <v>0</v>
      </c>
      <c r="AJ110" s="18">
        <v>0</v>
      </c>
      <c r="AK110" s="18">
        <v>18095787</v>
      </c>
      <c r="AL110" s="18">
        <v>2276197</v>
      </c>
      <c r="AM110" s="18">
        <v>2157519</v>
      </c>
      <c r="AN110" s="18">
        <v>0</v>
      </c>
      <c r="AO110" s="18">
        <v>0</v>
      </c>
      <c r="AP110" s="18">
        <v>0</v>
      </c>
      <c r="AQ110" s="18">
        <v>14960498</v>
      </c>
      <c r="AR110" s="18">
        <v>0</v>
      </c>
      <c r="AS110" s="25">
        <v>19435824</v>
      </c>
      <c r="AT110" s="18">
        <v>0</v>
      </c>
      <c r="AU110" s="18">
        <v>140327029</v>
      </c>
      <c r="AV110" s="18">
        <v>4884664</v>
      </c>
      <c r="AW110" s="18">
        <v>0</v>
      </c>
      <c r="AX110" s="18">
        <v>229731</v>
      </c>
      <c r="AY110" s="18">
        <v>28846781</v>
      </c>
      <c r="AZ110" s="18">
        <v>0</v>
      </c>
      <c r="BA110" s="18">
        <v>2391585</v>
      </c>
      <c r="BB110" s="18">
        <v>0</v>
      </c>
      <c r="BC110" s="18">
        <v>0</v>
      </c>
      <c r="BD110" s="18">
        <v>152815095</v>
      </c>
      <c r="BE110" s="18">
        <v>0</v>
      </c>
      <c r="BF110" s="18">
        <v>20274645</v>
      </c>
      <c r="BG110" s="18">
        <v>406695354</v>
      </c>
      <c r="BH110" s="18">
        <v>366887546</v>
      </c>
      <c r="BI110" s="18">
        <v>69599159.099999994</v>
      </c>
      <c r="BJ110" s="18">
        <v>69599159.099999994</v>
      </c>
      <c r="BK110" s="18">
        <v>2780.7</v>
      </c>
      <c r="BL110" s="18">
        <v>363.3</v>
      </c>
      <c r="BM110" s="18">
        <v>14596.2</v>
      </c>
      <c r="BN110" s="18">
        <v>27166.6</v>
      </c>
      <c r="BO110" s="18">
        <v>7348541</v>
      </c>
      <c r="BP110" s="18">
        <v>315062.40000000002</v>
      </c>
      <c r="BQ110" s="18">
        <v>41.2</v>
      </c>
      <c r="BR110" s="18">
        <v>69781210.099999994</v>
      </c>
      <c r="BS110" s="18">
        <v>69781210.099999994</v>
      </c>
      <c r="BT110" s="18">
        <v>16748646.1</v>
      </c>
      <c r="BU110" s="18">
        <v>86529856.200000003</v>
      </c>
      <c r="BV110" s="18">
        <v>86529856.200000003</v>
      </c>
      <c r="BW110" s="18">
        <v>0</v>
      </c>
      <c r="BX110" s="18">
        <v>0</v>
      </c>
      <c r="BY110" s="18">
        <v>0</v>
      </c>
      <c r="BZ110" s="18">
        <v>189.7</v>
      </c>
      <c r="CA110" s="18">
        <v>190.2</v>
      </c>
      <c r="CB110" s="18">
        <v>7.58</v>
      </c>
      <c r="CC110" s="18">
        <v>0.99</v>
      </c>
      <c r="CD110" s="18">
        <v>39.78</v>
      </c>
      <c r="CE110" s="18">
        <v>74.05</v>
      </c>
      <c r="CF110" s="18">
        <v>20.03</v>
      </c>
      <c r="CG110" s="18">
        <v>45.65</v>
      </c>
      <c r="CH110" s="18">
        <v>858.74</v>
      </c>
      <c r="CI110" s="18">
        <v>0.11</v>
      </c>
      <c r="CJ110" s="18">
        <v>235.85</v>
      </c>
    </row>
    <row r="111" spans="1:88" hidden="1" x14ac:dyDescent="0.2">
      <c r="A111" s="18" t="s">
        <v>380</v>
      </c>
      <c r="B111" s="18" t="s">
        <v>381</v>
      </c>
      <c r="C111" s="18" t="s">
        <v>154</v>
      </c>
      <c r="D111" s="18">
        <v>2042</v>
      </c>
      <c r="E111" s="18">
        <v>387740049.10000002</v>
      </c>
      <c r="F111" s="18">
        <v>20407371</v>
      </c>
      <c r="G111" s="18">
        <v>1075170.3999999999</v>
      </c>
      <c r="H111" s="18">
        <v>0</v>
      </c>
      <c r="I111" s="18">
        <v>33194887.800000001</v>
      </c>
      <c r="J111" s="18">
        <v>0</v>
      </c>
      <c r="K111" s="18">
        <v>0</v>
      </c>
      <c r="L111" s="18">
        <v>442417478.30000001</v>
      </c>
      <c r="M111" s="18">
        <v>0</v>
      </c>
      <c r="N111" s="18">
        <v>19537.400000000001</v>
      </c>
      <c r="O111" s="18">
        <v>1561</v>
      </c>
      <c r="P111" s="18">
        <v>630.4</v>
      </c>
      <c r="Q111" s="18">
        <v>0</v>
      </c>
      <c r="R111" s="18">
        <v>0</v>
      </c>
      <c r="S111" s="18">
        <v>3461</v>
      </c>
      <c r="T111" s="18">
        <v>0</v>
      </c>
      <c r="U111" s="25">
        <v>12005.5</v>
      </c>
      <c r="V111" s="18">
        <v>0</v>
      </c>
      <c r="W111" s="18">
        <v>48971.1</v>
      </c>
      <c r="X111" s="18">
        <v>9293.5</v>
      </c>
      <c r="Y111" s="18">
        <v>0</v>
      </c>
      <c r="Z111" s="18">
        <v>57.5</v>
      </c>
      <c r="AA111" s="18">
        <v>3666</v>
      </c>
      <c r="AB111" s="18">
        <v>0</v>
      </c>
      <c r="AC111" s="18">
        <v>4431.2</v>
      </c>
      <c r="AD111" s="18">
        <v>0</v>
      </c>
      <c r="AE111" s="18">
        <v>0</v>
      </c>
      <c r="AF111" s="18">
        <v>72516.399999999994</v>
      </c>
      <c r="AG111" s="18">
        <v>0</v>
      </c>
      <c r="AH111" s="18">
        <v>7542</v>
      </c>
      <c r="AI111" s="18">
        <v>0</v>
      </c>
      <c r="AJ111" s="18">
        <v>0</v>
      </c>
      <c r="AK111" s="18">
        <v>24398084</v>
      </c>
      <c r="AL111" s="18">
        <v>3812268</v>
      </c>
      <c r="AM111" s="18">
        <v>2114815</v>
      </c>
      <c r="AN111" s="18">
        <v>0</v>
      </c>
      <c r="AO111" s="18">
        <v>0</v>
      </c>
      <c r="AP111" s="18">
        <v>0</v>
      </c>
      <c r="AQ111" s="18">
        <v>11547840</v>
      </c>
      <c r="AR111" s="18">
        <v>0</v>
      </c>
      <c r="AS111" s="25">
        <v>19666708</v>
      </c>
      <c r="AT111" s="18">
        <v>0</v>
      </c>
      <c r="AU111" s="18">
        <v>145036785</v>
      </c>
      <c r="AV111" s="18">
        <v>4884664</v>
      </c>
      <c r="AW111" s="18">
        <v>0</v>
      </c>
      <c r="AX111" s="18">
        <v>229731</v>
      </c>
      <c r="AY111" s="18">
        <v>28848284</v>
      </c>
      <c r="AZ111" s="18">
        <v>0</v>
      </c>
      <c r="BA111" s="18">
        <v>2329039</v>
      </c>
      <c r="BB111" s="18">
        <v>0</v>
      </c>
      <c r="BC111" s="18">
        <v>0</v>
      </c>
      <c r="BD111" s="18">
        <v>172340010</v>
      </c>
      <c r="BE111" s="18">
        <v>0</v>
      </c>
      <c r="BF111" s="18">
        <v>20155279</v>
      </c>
      <c r="BG111" s="18">
        <v>435363508</v>
      </c>
      <c r="BH111" s="18">
        <v>387486447</v>
      </c>
      <c r="BI111" s="18">
        <v>67787007.599999994</v>
      </c>
      <c r="BJ111" s="18">
        <v>67787007.599999994</v>
      </c>
      <c r="BK111" s="18">
        <v>2416.8000000000002</v>
      </c>
      <c r="BL111" s="18">
        <v>308.89999999999998</v>
      </c>
      <c r="BM111" s="18">
        <v>13221.6</v>
      </c>
      <c r="BN111" s="18">
        <v>26351.5</v>
      </c>
      <c r="BO111" s="18">
        <v>7428817.9000000004</v>
      </c>
      <c r="BP111" s="18">
        <v>316091.90000000002</v>
      </c>
      <c r="BQ111" s="18">
        <v>40.1</v>
      </c>
      <c r="BR111" s="18">
        <v>67943347.700000003</v>
      </c>
      <c r="BS111" s="18">
        <v>67943347.700000003</v>
      </c>
      <c r="BT111" s="18">
        <v>16859301.899999999</v>
      </c>
      <c r="BU111" s="18">
        <v>84802649.5</v>
      </c>
      <c r="BV111" s="18">
        <v>84802649.5</v>
      </c>
      <c r="BW111" s="18">
        <v>0</v>
      </c>
      <c r="BX111" s="18">
        <v>0</v>
      </c>
      <c r="BY111" s="18">
        <v>0</v>
      </c>
      <c r="BZ111" s="18">
        <v>174.94</v>
      </c>
      <c r="CA111" s="18">
        <v>175.34</v>
      </c>
      <c r="CB111" s="18">
        <v>6.24</v>
      </c>
      <c r="CC111" s="18">
        <v>0.8</v>
      </c>
      <c r="CD111" s="18">
        <v>34.119999999999997</v>
      </c>
      <c r="CE111" s="18">
        <v>68.010000000000005</v>
      </c>
      <c r="CF111" s="18">
        <v>19.170000000000002</v>
      </c>
      <c r="CG111" s="18">
        <v>43.51</v>
      </c>
      <c r="CH111" s="18">
        <v>815.75</v>
      </c>
      <c r="CI111" s="18">
        <v>0.1</v>
      </c>
      <c r="CJ111" s="18">
        <v>218.85</v>
      </c>
    </row>
    <row r="112" spans="1:88" hidden="1" x14ac:dyDescent="0.2">
      <c r="A112" s="18" t="s">
        <v>380</v>
      </c>
      <c r="B112" s="18" t="s">
        <v>381</v>
      </c>
      <c r="C112" s="18" t="s">
        <v>154</v>
      </c>
      <c r="D112" s="18">
        <v>2044</v>
      </c>
      <c r="E112" s="18">
        <v>404312987.60000002</v>
      </c>
      <c r="F112" s="18">
        <v>21279630.899999999</v>
      </c>
      <c r="G112" s="18">
        <v>1043812.2</v>
      </c>
      <c r="H112" s="18">
        <v>0</v>
      </c>
      <c r="I112" s="18">
        <v>38172715.600000001</v>
      </c>
      <c r="J112" s="18">
        <v>0</v>
      </c>
      <c r="K112" s="18">
        <v>0</v>
      </c>
      <c r="L112" s="18">
        <v>464809146.30000001</v>
      </c>
      <c r="M112" s="18">
        <v>0</v>
      </c>
      <c r="N112" s="18">
        <v>20593.400000000001</v>
      </c>
      <c r="O112" s="18">
        <v>2961.4</v>
      </c>
      <c r="P112" s="18">
        <v>630.4</v>
      </c>
      <c r="Q112" s="18">
        <v>0</v>
      </c>
      <c r="R112" s="18">
        <v>0</v>
      </c>
      <c r="S112" s="18">
        <v>3461</v>
      </c>
      <c r="T112" s="18">
        <v>0</v>
      </c>
      <c r="U112" s="25">
        <v>12180.7</v>
      </c>
      <c r="V112" s="18">
        <v>0</v>
      </c>
      <c r="W112" s="18">
        <v>51207.199999999997</v>
      </c>
      <c r="X112" s="18">
        <v>9219.5</v>
      </c>
      <c r="Y112" s="18">
        <v>0</v>
      </c>
      <c r="Z112" s="18">
        <v>57.5</v>
      </c>
      <c r="AA112" s="18">
        <v>3666</v>
      </c>
      <c r="AB112" s="18">
        <v>0</v>
      </c>
      <c r="AC112" s="18">
        <v>4431.2</v>
      </c>
      <c r="AD112" s="18">
        <v>0</v>
      </c>
      <c r="AE112" s="18">
        <v>0</v>
      </c>
      <c r="AF112" s="18">
        <v>76186.7</v>
      </c>
      <c r="AG112" s="18">
        <v>0</v>
      </c>
      <c r="AH112" s="18">
        <v>7542</v>
      </c>
      <c r="AI112" s="18">
        <v>0</v>
      </c>
      <c r="AJ112" s="18">
        <v>0</v>
      </c>
      <c r="AK112" s="18">
        <v>25496656</v>
      </c>
      <c r="AL112" s="18">
        <v>6944630</v>
      </c>
      <c r="AM112" s="18">
        <v>2118330</v>
      </c>
      <c r="AN112" s="18">
        <v>0</v>
      </c>
      <c r="AO112" s="18">
        <v>0</v>
      </c>
      <c r="AP112" s="18">
        <v>0</v>
      </c>
      <c r="AQ112" s="18">
        <v>9526925</v>
      </c>
      <c r="AR112" s="18">
        <v>0</v>
      </c>
      <c r="AS112" s="25">
        <v>19951738</v>
      </c>
      <c r="AT112" s="18">
        <v>0</v>
      </c>
      <c r="AU112" s="18">
        <v>158121228</v>
      </c>
      <c r="AV112" s="18">
        <v>4845769</v>
      </c>
      <c r="AW112" s="18">
        <v>0</v>
      </c>
      <c r="AX112" s="18">
        <v>229731</v>
      </c>
      <c r="AY112" s="18">
        <v>28849447</v>
      </c>
      <c r="AZ112" s="18">
        <v>0</v>
      </c>
      <c r="BA112" s="18">
        <v>2329039</v>
      </c>
      <c r="BB112" s="18">
        <v>0</v>
      </c>
      <c r="BC112" s="18">
        <v>0</v>
      </c>
      <c r="BD112" s="18">
        <v>179743555</v>
      </c>
      <c r="BE112" s="18">
        <v>0</v>
      </c>
      <c r="BF112" s="18">
        <v>20159005</v>
      </c>
      <c r="BG112" s="18">
        <v>458316052</v>
      </c>
      <c r="BH112" s="18">
        <v>405923028</v>
      </c>
      <c r="BI112" s="18">
        <v>70367087.900000006</v>
      </c>
      <c r="BJ112" s="18">
        <v>70367087.900000006</v>
      </c>
      <c r="BK112" s="18">
        <v>2275.6</v>
      </c>
      <c r="BL112" s="18">
        <v>284.39999999999998</v>
      </c>
      <c r="BM112" s="18">
        <v>12700</v>
      </c>
      <c r="BN112" s="18">
        <v>26932.9</v>
      </c>
      <c r="BO112" s="18">
        <v>7905811.2000000002</v>
      </c>
      <c r="BP112" s="18">
        <v>335588.2</v>
      </c>
      <c r="BQ112" s="18">
        <v>41.1</v>
      </c>
      <c r="BR112" s="18">
        <v>70512551.200000003</v>
      </c>
      <c r="BS112" s="18">
        <v>70512551.200000003</v>
      </c>
      <c r="BT112" s="18">
        <v>17917560.199999999</v>
      </c>
      <c r="BU112" s="18">
        <v>88430111.400000006</v>
      </c>
      <c r="BV112" s="18">
        <v>88430111.400000006</v>
      </c>
      <c r="BW112" s="18">
        <v>0</v>
      </c>
      <c r="BX112" s="18">
        <v>0</v>
      </c>
      <c r="BY112" s="18">
        <v>0</v>
      </c>
      <c r="BZ112" s="18">
        <v>173.35</v>
      </c>
      <c r="CA112" s="18">
        <v>173.71</v>
      </c>
      <c r="CB112" s="18">
        <v>5.61</v>
      </c>
      <c r="CC112" s="18">
        <v>0.7</v>
      </c>
      <c r="CD112" s="18">
        <v>31.29</v>
      </c>
      <c r="CE112" s="18">
        <v>66.349999999999994</v>
      </c>
      <c r="CF112" s="18">
        <v>19.48</v>
      </c>
      <c r="CG112" s="18">
        <v>44.14</v>
      </c>
      <c r="CH112" s="18">
        <v>826.73</v>
      </c>
      <c r="CI112" s="18">
        <v>0.1</v>
      </c>
      <c r="CJ112" s="18">
        <v>217.85</v>
      </c>
    </row>
    <row r="113" spans="1:88" hidden="1" x14ac:dyDescent="0.2">
      <c r="A113" s="18" t="s">
        <v>380</v>
      </c>
      <c r="B113" s="18" t="s">
        <v>381</v>
      </c>
      <c r="C113" s="18" t="s">
        <v>154</v>
      </c>
      <c r="D113" s="18">
        <v>2046</v>
      </c>
      <c r="E113" s="18">
        <v>420946957.5</v>
      </c>
      <c r="F113" s="18">
        <v>22155103</v>
      </c>
      <c r="G113" s="18">
        <v>1126051.8</v>
      </c>
      <c r="H113" s="18">
        <v>0</v>
      </c>
      <c r="I113" s="18">
        <v>37880656.899999999</v>
      </c>
      <c r="J113" s="18">
        <v>0</v>
      </c>
      <c r="K113" s="18">
        <v>0</v>
      </c>
      <c r="L113" s="18">
        <v>482108769.19999999</v>
      </c>
      <c r="M113" s="18">
        <v>0</v>
      </c>
      <c r="N113" s="18">
        <v>19683.400000000001</v>
      </c>
      <c r="O113" s="18">
        <v>3446.3</v>
      </c>
      <c r="P113" s="18">
        <v>630.4</v>
      </c>
      <c r="Q113" s="18">
        <v>0</v>
      </c>
      <c r="R113" s="18">
        <v>0</v>
      </c>
      <c r="S113" s="18">
        <v>3461</v>
      </c>
      <c r="T113" s="18">
        <v>0</v>
      </c>
      <c r="U113" s="25">
        <v>12418.1</v>
      </c>
      <c r="V113" s="18">
        <v>0</v>
      </c>
      <c r="W113" s="18">
        <v>56325.8</v>
      </c>
      <c r="X113" s="18">
        <v>9219.5</v>
      </c>
      <c r="Y113" s="18">
        <v>0</v>
      </c>
      <c r="Z113" s="18">
        <v>57.5</v>
      </c>
      <c r="AA113" s="18">
        <v>3666</v>
      </c>
      <c r="AB113" s="18">
        <v>0</v>
      </c>
      <c r="AC113" s="18">
        <v>3747.2</v>
      </c>
      <c r="AD113" s="18">
        <v>0</v>
      </c>
      <c r="AE113" s="18">
        <v>0</v>
      </c>
      <c r="AF113" s="18">
        <v>77425.7</v>
      </c>
      <c r="AG113" s="18">
        <v>0</v>
      </c>
      <c r="AH113" s="18">
        <v>7542</v>
      </c>
      <c r="AI113" s="18">
        <v>0</v>
      </c>
      <c r="AJ113" s="18">
        <v>0</v>
      </c>
      <c r="AK113" s="18">
        <v>24467844</v>
      </c>
      <c r="AL113" s="18">
        <v>7724838</v>
      </c>
      <c r="AM113" s="18">
        <v>2200184</v>
      </c>
      <c r="AN113" s="18">
        <v>0</v>
      </c>
      <c r="AO113" s="18">
        <v>0</v>
      </c>
      <c r="AP113" s="18">
        <v>0</v>
      </c>
      <c r="AQ113" s="18">
        <v>2094403</v>
      </c>
      <c r="AR113" s="18">
        <v>0</v>
      </c>
      <c r="AS113" s="25">
        <v>20339716</v>
      </c>
      <c r="AT113" s="18">
        <v>0</v>
      </c>
      <c r="AU113" s="18">
        <v>185374749</v>
      </c>
      <c r="AV113" s="18">
        <v>4845769</v>
      </c>
      <c r="AW113" s="18">
        <v>0</v>
      </c>
      <c r="AX113" s="18">
        <v>229731</v>
      </c>
      <c r="AY113" s="18">
        <v>28861670</v>
      </c>
      <c r="AZ113" s="18">
        <v>0</v>
      </c>
      <c r="BA113" s="18">
        <v>1969528</v>
      </c>
      <c r="BB113" s="18">
        <v>0</v>
      </c>
      <c r="BC113" s="18">
        <v>0</v>
      </c>
      <c r="BD113" s="18">
        <v>181580960</v>
      </c>
      <c r="BE113" s="18">
        <v>0</v>
      </c>
      <c r="BF113" s="18">
        <v>20046335</v>
      </c>
      <c r="BG113" s="18">
        <v>479735727</v>
      </c>
      <c r="BH113" s="18">
        <v>427203329</v>
      </c>
      <c r="BI113" s="18">
        <v>72272899.700000003</v>
      </c>
      <c r="BJ113" s="18">
        <v>72272899.700000003</v>
      </c>
      <c r="BK113" s="18">
        <v>1592.2</v>
      </c>
      <c r="BL113" s="18">
        <v>176.2</v>
      </c>
      <c r="BM113" s="18">
        <v>9671.4</v>
      </c>
      <c r="BN113" s="18">
        <v>25760.400000000001</v>
      </c>
      <c r="BO113" s="18">
        <v>8769892.4000000004</v>
      </c>
      <c r="BP113" s="18">
        <v>368787.8</v>
      </c>
      <c r="BQ113" s="18">
        <v>40.9</v>
      </c>
      <c r="BR113" s="18">
        <v>72368439.900000006</v>
      </c>
      <c r="BS113" s="18">
        <v>72368439.900000006</v>
      </c>
      <c r="BT113" s="18">
        <v>19770944.100000001</v>
      </c>
      <c r="BU113" s="18">
        <v>92139384</v>
      </c>
      <c r="BV113" s="18">
        <v>92139384</v>
      </c>
      <c r="BW113" s="18">
        <v>0</v>
      </c>
      <c r="BX113" s="18">
        <v>0</v>
      </c>
      <c r="BY113" s="18">
        <v>0</v>
      </c>
      <c r="BZ113" s="18">
        <v>169.18</v>
      </c>
      <c r="CA113" s="18">
        <v>169.4</v>
      </c>
      <c r="CB113" s="18">
        <v>3.73</v>
      </c>
      <c r="CC113" s="18">
        <v>0.41</v>
      </c>
      <c r="CD113" s="18">
        <v>22.64</v>
      </c>
      <c r="CE113" s="18">
        <v>60.3</v>
      </c>
      <c r="CF113" s="18">
        <v>20.53</v>
      </c>
      <c r="CG113" s="18">
        <v>46.28</v>
      </c>
      <c r="CH113" s="18">
        <v>863.26</v>
      </c>
      <c r="CI113" s="18">
        <v>0.1</v>
      </c>
      <c r="CJ113" s="18">
        <v>215.68</v>
      </c>
    </row>
    <row r="114" spans="1:88" hidden="1" x14ac:dyDescent="0.2">
      <c r="A114" s="18" t="s">
        <v>380</v>
      </c>
      <c r="B114" s="18" t="s">
        <v>381</v>
      </c>
      <c r="C114" s="18" t="s">
        <v>154</v>
      </c>
      <c r="D114" s="18">
        <v>2048</v>
      </c>
      <c r="E114" s="18">
        <v>437641446.60000002</v>
      </c>
      <c r="F114" s="18">
        <v>23033760.300000001</v>
      </c>
      <c r="G114" s="18">
        <v>999906.4</v>
      </c>
      <c r="H114" s="18">
        <v>0</v>
      </c>
      <c r="I114" s="18">
        <v>52339732.5</v>
      </c>
      <c r="J114" s="18">
        <v>0</v>
      </c>
      <c r="K114" s="18">
        <v>0</v>
      </c>
      <c r="L114" s="18">
        <v>514014845.80000001</v>
      </c>
      <c r="M114" s="18">
        <v>0</v>
      </c>
      <c r="N114" s="18">
        <v>22979.4</v>
      </c>
      <c r="O114" s="18">
        <v>7416.7</v>
      </c>
      <c r="P114" s="18">
        <v>630.4</v>
      </c>
      <c r="Q114" s="18">
        <v>0</v>
      </c>
      <c r="R114" s="18">
        <v>0</v>
      </c>
      <c r="S114" s="18">
        <v>3168</v>
      </c>
      <c r="T114" s="18">
        <v>0</v>
      </c>
      <c r="U114" s="25">
        <v>12776.5</v>
      </c>
      <c r="V114" s="18">
        <v>0</v>
      </c>
      <c r="W114" s="18">
        <v>55909.8</v>
      </c>
      <c r="X114" s="18">
        <v>8402.5</v>
      </c>
      <c r="Y114" s="18">
        <v>0</v>
      </c>
      <c r="Z114" s="18">
        <v>57.5</v>
      </c>
      <c r="AA114" s="18">
        <v>3666</v>
      </c>
      <c r="AB114" s="18">
        <v>0</v>
      </c>
      <c r="AC114" s="18">
        <v>3128.7</v>
      </c>
      <c r="AD114" s="18">
        <v>0</v>
      </c>
      <c r="AE114" s="18">
        <v>0</v>
      </c>
      <c r="AF114" s="18">
        <v>86274.9</v>
      </c>
      <c r="AG114" s="18">
        <v>0</v>
      </c>
      <c r="AH114" s="18">
        <v>7542</v>
      </c>
      <c r="AI114" s="18">
        <v>0</v>
      </c>
      <c r="AJ114" s="18">
        <v>0</v>
      </c>
      <c r="AK114" s="18">
        <v>27448861</v>
      </c>
      <c r="AL114" s="18">
        <v>17033808</v>
      </c>
      <c r="AM114" s="18">
        <v>2189750</v>
      </c>
      <c r="AN114" s="18">
        <v>0</v>
      </c>
      <c r="AO114" s="18">
        <v>0</v>
      </c>
      <c r="AP114" s="18">
        <v>0</v>
      </c>
      <c r="AQ114" s="18">
        <v>1937668</v>
      </c>
      <c r="AR114" s="18">
        <v>0</v>
      </c>
      <c r="AS114" s="25">
        <v>20928245</v>
      </c>
      <c r="AT114" s="18">
        <v>0</v>
      </c>
      <c r="AU114" s="18">
        <v>183081337</v>
      </c>
      <c r="AV114" s="18">
        <v>4416354</v>
      </c>
      <c r="AW114" s="18">
        <v>0</v>
      </c>
      <c r="AX114" s="18">
        <v>229731</v>
      </c>
      <c r="AY114" s="18">
        <v>28877688</v>
      </c>
      <c r="AZ114" s="18">
        <v>0</v>
      </c>
      <c r="BA114" s="18">
        <v>1644445</v>
      </c>
      <c r="BB114" s="18">
        <v>0</v>
      </c>
      <c r="BC114" s="18">
        <v>0</v>
      </c>
      <c r="BD114" s="18">
        <v>202558457</v>
      </c>
      <c r="BE114" s="18">
        <v>0</v>
      </c>
      <c r="BF114" s="18">
        <v>19908668</v>
      </c>
      <c r="BG114" s="18">
        <v>510255012</v>
      </c>
      <c r="BH114" s="18">
        <v>444844098</v>
      </c>
      <c r="BI114" s="18">
        <v>70728061.200000003</v>
      </c>
      <c r="BJ114" s="18">
        <v>70728061.200000003</v>
      </c>
      <c r="BK114" s="18">
        <v>1536.4</v>
      </c>
      <c r="BL114" s="18">
        <v>168.4</v>
      </c>
      <c r="BM114" s="18">
        <v>8884.7999999999993</v>
      </c>
      <c r="BN114" s="18">
        <v>24153.5</v>
      </c>
      <c r="BO114" s="18">
        <v>8596081.6999999993</v>
      </c>
      <c r="BP114" s="18">
        <v>361959.6</v>
      </c>
      <c r="BQ114" s="18">
        <v>39.700000000000003</v>
      </c>
      <c r="BR114" s="18">
        <v>70819830.700000003</v>
      </c>
      <c r="BS114" s="18">
        <v>70819830.700000003</v>
      </c>
      <c r="BT114" s="18">
        <v>19393329.5</v>
      </c>
      <c r="BU114" s="18">
        <v>90213160.200000003</v>
      </c>
      <c r="BV114" s="18">
        <v>90213160.200000003</v>
      </c>
      <c r="BW114" s="18">
        <v>0</v>
      </c>
      <c r="BX114" s="18">
        <v>0</v>
      </c>
      <c r="BY114" s="18">
        <v>0</v>
      </c>
      <c r="BZ114" s="18">
        <v>159</v>
      </c>
      <c r="CA114" s="18">
        <v>159.19999999999999</v>
      </c>
      <c r="CB114" s="18">
        <v>3.45</v>
      </c>
      <c r="CC114" s="18">
        <v>0.38</v>
      </c>
      <c r="CD114" s="18">
        <v>19.97</v>
      </c>
      <c r="CE114" s="18">
        <v>54.3</v>
      </c>
      <c r="CF114" s="18">
        <v>19.32</v>
      </c>
      <c r="CG114" s="18">
        <v>43.6</v>
      </c>
      <c r="CH114" s="18">
        <v>813.68</v>
      </c>
      <c r="CI114" s="18">
        <v>0.09</v>
      </c>
      <c r="CJ114" s="18">
        <v>202.8</v>
      </c>
    </row>
    <row r="115" spans="1:88" hidden="1" x14ac:dyDescent="0.2">
      <c r="A115" s="18" t="s">
        <v>380</v>
      </c>
      <c r="B115" s="18" t="s">
        <v>381</v>
      </c>
      <c r="C115" s="18" t="s">
        <v>154</v>
      </c>
      <c r="D115" s="18">
        <v>2050</v>
      </c>
      <c r="E115" s="18">
        <v>454335845.89999998</v>
      </c>
      <c r="F115" s="18">
        <v>23912412.899999999</v>
      </c>
      <c r="G115" s="18">
        <v>1229366.7</v>
      </c>
      <c r="H115" s="18">
        <v>0</v>
      </c>
      <c r="I115" s="18">
        <v>60022302.5</v>
      </c>
      <c r="J115" s="18">
        <v>0</v>
      </c>
      <c r="K115" s="18">
        <v>0</v>
      </c>
      <c r="L115" s="18">
        <v>539499927.89999998</v>
      </c>
      <c r="M115" s="18">
        <v>0</v>
      </c>
      <c r="N115" s="18">
        <v>24725.7</v>
      </c>
      <c r="O115" s="18">
        <v>9561.5</v>
      </c>
      <c r="P115" s="18">
        <v>630.4</v>
      </c>
      <c r="Q115" s="18">
        <v>0</v>
      </c>
      <c r="R115" s="18">
        <v>0</v>
      </c>
      <c r="S115" s="18">
        <v>3168</v>
      </c>
      <c r="T115" s="18">
        <v>0</v>
      </c>
      <c r="U115" s="25">
        <v>13274.2</v>
      </c>
      <c r="V115" s="18">
        <v>0</v>
      </c>
      <c r="W115" s="18">
        <v>54744.2</v>
      </c>
      <c r="X115" s="18">
        <v>10866.1</v>
      </c>
      <c r="Y115" s="18">
        <v>0</v>
      </c>
      <c r="Z115" s="18">
        <v>57.5</v>
      </c>
      <c r="AA115" s="18">
        <v>3666</v>
      </c>
      <c r="AB115" s="18">
        <v>0</v>
      </c>
      <c r="AC115" s="18">
        <v>2267.1</v>
      </c>
      <c r="AD115" s="18">
        <v>0</v>
      </c>
      <c r="AE115" s="18">
        <v>0</v>
      </c>
      <c r="AF115" s="18">
        <v>92420.7</v>
      </c>
      <c r="AG115" s="18">
        <v>0</v>
      </c>
      <c r="AH115" s="18">
        <v>7542</v>
      </c>
      <c r="AI115" s="18">
        <v>0</v>
      </c>
      <c r="AJ115" s="18">
        <v>0</v>
      </c>
      <c r="AK115" s="18">
        <v>29788281</v>
      </c>
      <c r="AL115" s="18">
        <v>21224210</v>
      </c>
      <c r="AM115" s="18">
        <v>2225388</v>
      </c>
      <c r="AN115" s="18">
        <v>0</v>
      </c>
      <c r="AO115" s="18">
        <v>0</v>
      </c>
      <c r="AP115" s="18">
        <v>0</v>
      </c>
      <c r="AQ115" s="18">
        <v>1890099</v>
      </c>
      <c r="AR115" s="18">
        <v>0</v>
      </c>
      <c r="AS115" s="25">
        <v>21746898</v>
      </c>
      <c r="AT115" s="18">
        <v>0</v>
      </c>
      <c r="AU115" s="18">
        <v>186199132</v>
      </c>
      <c r="AV115" s="18">
        <v>5711201</v>
      </c>
      <c r="AW115" s="18">
        <v>0</v>
      </c>
      <c r="AX115" s="18">
        <v>229731</v>
      </c>
      <c r="AY115" s="18">
        <v>29282195</v>
      </c>
      <c r="AZ115" s="18">
        <v>0</v>
      </c>
      <c r="BA115" s="18">
        <v>1191588</v>
      </c>
      <c r="BB115" s="18">
        <v>0</v>
      </c>
      <c r="BC115" s="18">
        <v>0</v>
      </c>
      <c r="BD115" s="18">
        <v>217688263</v>
      </c>
      <c r="BE115" s="18">
        <v>0</v>
      </c>
      <c r="BF115" s="18">
        <v>19807952</v>
      </c>
      <c r="BG115" s="18">
        <v>536984939</v>
      </c>
      <c r="BH115" s="18">
        <v>464225550</v>
      </c>
      <c r="BI115" s="18">
        <v>72192058.799999997</v>
      </c>
      <c r="BJ115" s="18">
        <v>72192058.799999997</v>
      </c>
      <c r="BK115" s="18">
        <v>1552.4</v>
      </c>
      <c r="BL115" s="18">
        <v>168.4</v>
      </c>
      <c r="BM115" s="18">
        <v>8072</v>
      </c>
      <c r="BN115" s="18">
        <v>22796.9</v>
      </c>
      <c r="BO115" s="18">
        <v>8762723.6999999993</v>
      </c>
      <c r="BP115" s="18">
        <v>370567.1</v>
      </c>
      <c r="BQ115" s="18">
        <v>39.799999999999997</v>
      </c>
      <c r="BR115" s="18">
        <v>72284289</v>
      </c>
      <c r="BS115" s="18">
        <v>72284289</v>
      </c>
      <c r="BT115" s="18">
        <v>19816477</v>
      </c>
      <c r="BU115" s="18">
        <v>92100766</v>
      </c>
      <c r="BV115" s="18">
        <v>92100766</v>
      </c>
      <c r="BW115" s="18">
        <v>0</v>
      </c>
      <c r="BX115" s="18">
        <v>0</v>
      </c>
      <c r="BY115" s="18">
        <v>0</v>
      </c>
      <c r="BZ115" s="18">
        <v>155.51</v>
      </c>
      <c r="CA115" s="18">
        <v>155.71</v>
      </c>
      <c r="CB115" s="18">
        <v>3.34</v>
      </c>
      <c r="CC115" s="18">
        <v>0.36</v>
      </c>
      <c r="CD115" s="18">
        <v>17.39</v>
      </c>
      <c r="CE115" s="18">
        <v>49.11</v>
      </c>
      <c r="CF115" s="18">
        <v>18.88</v>
      </c>
      <c r="CG115" s="18">
        <v>42.69</v>
      </c>
      <c r="CH115" s="18">
        <v>798.25</v>
      </c>
      <c r="CI115" s="18">
        <v>0.09</v>
      </c>
      <c r="CJ115" s="18">
        <v>198.4</v>
      </c>
    </row>
    <row r="116" spans="1:88" hidden="1" x14ac:dyDescent="0.2">
      <c r="A116" s="18" t="s">
        <v>380</v>
      </c>
      <c r="B116" s="18" t="s">
        <v>381</v>
      </c>
      <c r="C116" s="18" t="s">
        <v>155</v>
      </c>
      <c r="D116" s="18">
        <v>2024</v>
      </c>
      <c r="E116" s="18">
        <v>143598102.90000001</v>
      </c>
      <c r="F116" s="18">
        <v>7557794.9000000004</v>
      </c>
      <c r="G116" s="18">
        <v>1179147</v>
      </c>
      <c r="H116" s="18">
        <v>0</v>
      </c>
      <c r="I116" s="18">
        <v>2276.4</v>
      </c>
      <c r="J116" s="18">
        <v>0</v>
      </c>
      <c r="K116" s="18">
        <v>0</v>
      </c>
      <c r="L116" s="18">
        <v>152337321.19999999</v>
      </c>
      <c r="M116" s="18">
        <v>0</v>
      </c>
      <c r="N116" s="18">
        <v>0</v>
      </c>
      <c r="O116" s="18">
        <v>0</v>
      </c>
      <c r="P116" s="18">
        <v>290.89999999999998</v>
      </c>
      <c r="Q116" s="18">
        <v>0</v>
      </c>
      <c r="R116" s="18">
        <v>0</v>
      </c>
      <c r="S116" s="18">
        <v>7524</v>
      </c>
      <c r="T116" s="18">
        <v>0</v>
      </c>
      <c r="U116" s="25">
        <v>83.4</v>
      </c>
      <c r="V116" s="18">
        <v>0</v>
      </c>
      <c r="W116" s="18">
        <v>8076.7</v>
      </c>
      <c r="X116" s="18">
        <v>7732.7</v>
      </c>
      <c r="Y116" s="18">
        <v>0</v>
      </c>
      <c r="Z116" s="18">
        <v>1983.1</v>
      </c>
      <c r="AA116" s="18">
        <v>7403</v>
      </c>
      <c r="AB116" s="18">
        <v>0</v>
      </c>
      <c r="AC116" s="18">
        <v>852.1</v>
      </c>
      <c r="AD116" s="18">
        <v>1897.4</v>
      </c>
      <c r="AE116" s="18">
        <v>0</v>
      </c>
      <c r="AF116" s="18">
        <v>4668.1000000000004</v>
      </c>
      <c r="AG116" s="18">
        <v>0</v>
      </c>
      <c r="AH116" s="18">
        <v>0</v>
      </c>
      <c r="AI116" s="18">
        <v>0</v>
      </c>
      <c r="AJ116" s="18">
        <v>0</v>
      </c>
      <c r="AK116" s="18">
        <v>0</v>
      </c>
      <c r="AL116" s="18">
        <v>0</v>
      </c>
      <c r="AM116" s="18">
        <v>1174979</v>
      </c>
      <c r="AN116" s="18">
        <v>0</v>
      </c>
      <c r="AO116" s="18">
        <v>0</v>
      </c>
      <c r="AP116" s="18">
        <v>0</v>
      </c>
      <c r="AQ116" s="18">
        <v>44443085</v>
      </c>
      <c r="AR116" s="18">
        <v>0</v>
      </c>
      <c r="AS116" s="25">
        <v>133673</v>
      </c>
      <c r="AT116" s="18">
        <v>0</v>
      </c>
      <c r="AU116" s="18">
        <v>19157481</v>
      </c>
      <c r="AV116" s="18">
        <v>4064307</v>
      </c>
      <c r="AW116" s="18">
        <v>0</v>
      </c>
      <c r="AX116" s="18">
        <v>3488681</v>
      </c>
      <c r="AY116" s="18">
        <v>59355529</v>
      </c>
      <c r="AZ116" s="18">
        <v>0</v>
      </c>
      <c r="BA116" s="18">
        <v>447864</v>
      </c>
      <c r="BB116" s="18">
        <v>0</v>
      </c>
      <c r="BC116" s="18">
        <v>0</v>
      </c>
      <c r="BD116" s="18">
        <v>10152147</v>
      </c>
      <c r="BE116" s="18">
        <v>0</v>
      </c>
      <c r="BF116" s="18">
        <v>0</v>
      </c>
      <c r="BG116" s="18">
        <v>142417746</v>
      </c>
      <c r="BH116" s="18">
        <v>142284073</v>
      </c>
      <c r="BI116" s="18">
        <v>53716330.100000001</v>
      </c>
      <c r="BJ116" s="18">
        <v>53716330.100000001</v>
      </c>
      <c r="BK116" s="18">
        <v>5249.8</v>
      </c>
      <c r="BL116" s="18">
        <v>756.3</v>
      </c>
      <c r="BM116" s="18">
        <v>18950.8</v>
      </c>
      <c r="BN116" s="18">
        <v>26976.9</v>
      </c>
      <c r="BO116" s="18">
        <v>3083805.6</v>
      </c>
      <c r="BP116" s="18">
        <v>147547.6</v>
      </c>
      <c r="BQ116" s="18">
        <v>38.9</v>
      </c>
      <c r="BR116" s="18">
        <v>54079235.100000001</v>
      </c>
      <c r="BS116" s="18">
        <v>54079235.100000001</v>
      </c>
      <c r="BT116" s="18">
        <v>7491342.0999999996</v>
      </c>
      <c r="BU116" s="18">
        <v>61570577.200000003</v>
      </c>
      <c r="BV116" s="18">
        <v>61570577.200000003</v>
      </c>
      <c r="BW116" s="18">
        <v>0</v>
      </c>
      <c r="BX116" s="18">
        <v>0</v>
      </c>
      <c r="BY116" s="18">
        <v>0</v>
      </c>
      <c r="BZ116" s="18">
        <v>377.53</v>
      </c>
      <c r="CA116" s="18">
        <v>380.08</v>
      </c>
      <c r="CB116" s="18">
        <v>36.9</v>
      </c>
      <c r="CC116" s="18">
        <v>5.32</v>
      </c>
      <c r="CD116" s="18">
        <v>133.19</v>
      </c>
      <c r="CE116" s="18">
        <v>189.6</v>
      </c>
      <c r="CF116" s="18">
        <v>21.67</v>
      </c>
      <c r="CG116" s="18">
        <v>52.65</v>
      </c>
      <c r="CH116" s="18">
        <v>1036.99</v>
      </c>
      <c r="CI116" s="18">
        <v>0.27</v>
      </c>
      <c r="CJ116" s="18">
        <v>432.73</v>
      </c>
    </row>
    <row r="117" spans="1:88" hidden="1" x14ac:dyDescent="0.2">
      <c r="A117" s="18" t="s">
        <v>380</v>
      </c>
      <c r="B117" s="18" t="s">
        <v>381</v>
      </c>
      <c r="C117" s="18" t="s">
        <v>155</v>
      </c>
      <c r="D117" s="18">
        <v>2026</v>
      </c>
      <c r="E117" s="18">
        <v>147488242.69999999</v>
      </c>
      <c r="F117" s="18">
        <v>7762539.0999999996</v>
      </c>
      <c r="G117" s="18">
        <v>805289</v>
      </c>
      <c r="H117" s="18">
        <v>0</v>
      </c>
      <c r="I117" s="18">
        <v>2312.1999999999998</v>
      </c>
      <c r="J117" s="18">
        <v>0</v>
      </c>
      <c r="K117" s="18">
        <v>0</v>
      </c>
      <c r="L117" s="18">
        <v>156058383</v>
      </c>
      <c r="M117" s="18">
        <v>0</v>
      </c>
      <c r="N117" s="18">
        <v>0</v>
      </c>
      <c r="O117" s="18">
        <v>0</v>
      </c>
      <c r="P117" s="18">
        <v>290.89999999999998</v>
      </c>
      <c r="Q117" s="18">
        <v>0</v>
      </c>
      <c r="R117" s="18">
        <v>0</v>
      </c>
      <c r="S117" s="18">
        <v>7524</v>
      </c>
      <c r="T117" s="18">
        <v>0</v>
      </c>
      <c r="U117" s="25">
        <v>114.1</v>
      </c>
      <c r="V117" s="18">
        <v>0</v>
      </c>
      <c r="W117" s="18">
        <v>8076.7</v>
      </c>
      <c r="X117" s="18">
        <v>7654.7</v>
      </c>
      <c r="Y117" s="18">
        <v>0</v>
      </c>
      <c r="Z117" s="18">
        <v>1983.1</v>
      </c>
      <c r="AA117" s="18">
        <v>7403</v>
      </c>
      <c r="AB117" s="18">
        <v>0</v>
      </c>
      <c r="AC117" s="18">
        <v>852.1</v>
      </c>
      <c r="AD117" s="18">
        <v>1897.4</v>
      </c>
      <c r="AE117" s="18">
        <v>0</v>
      </c>
      <c r="AF117" s="18">
        <v>4668.1000000000004</v>
      </c>
      <c r="AG117" s="18">
        <v>0</v>
      </c>
      <c r="AH117" s="18">
        <v>200</v>
      </c>
      <c r="AI117" s="18">
        <v>0</v>
      </c>
      <c r="AJ117" s="18">
        <v>0</v>
      </c>
      <c r="AK117" s="18">
        <v>0</v>
      </c>
      <c r="AL117" s="18">
        <v>0</v>
      </c>
      <c r="AM117" s="18">
        <v>365988</v>
      </c>
      <c r="AN117" s="18">
        <v>0</v>
      </c>
      <c r="AO117" s="18">
        <v>0</v>
      </c>
      <c r="AP117" s="18">
        <v>0</v>
      </c>
      <c r="AQ117" s="18">
        <v>43875323</v>
      </c>
      <c r="AR117" s="18">
        <v>0</v>
      </c>
      <c r="AS117" s="25">
        <v>182944</v>
      </c>
      <c r="AT117" s="18">
        <v>0</v>
      </c>
      <c r="AU117" s="18">
        <v>22908236</v>
      </c>
      <c r="AV117" s="18">
        <v>4023310</v>
      </c>
      <c r="AW117" s="18">
        <v>0</v>
      </c>
      <c r="AX117" s="18">
        <v>3488681</v>
      </c>
      <c r="AY117" s="18">
        <v>59355529</v>
      </c>
      <c r="AZ117" s="18">
        <v>0</v>
      </c>
      <c r="BA117" s="18">
        <v>447864</v>
      </c>
      <c r="BB117" s="18">
        <v>0</v>
      </c>
      <c r="BC117" s="18">
        <v>0</v>
      </c>
      <c r="BD117" s="18">
        <v>10010497</v>
      </c>
      <c r="BE117" s="18">
        <v>0</v>
      </c>
      <c r="BF117" s="18">
        <v>631810</v>
      </c>
      <c r="BG117" s="18">
        <v>145290182</v>
      </c>
      <c r="BH117" s="18">
        <v>145107238</v>
      </c>
      <c r="BI117" s="18">
        <v>54555090.200000003</v>
      </c>
      <c r="BJ117" s="18">
        <v>54555090.200000003</v>
      </c>
      <c r="BK117" s="18">
        <v>5213.6000000000004</v>
      </c>
      <c r="BL117" s="18">
        <v>749.8</v>
      </c>
      <c r="BM117" s="18">
        <v>18347.8</v>
      </c>
      <c r="BN117" s="18">
        <v>26871.5</v>
      </c>
      <c r="BO117" s="18">
        <v>3203011.3</v>
      </c>
      <c r="BP117" s="18">
        <v>153537.70000000001</v>
      </c>
      <c r="BQ117" s="18">
        <v>39.1</v>
      </c>
      <c r="BR117" s="18">
        <v>54915159.299999997</v>
      </c>
      <c r="BS117" s="18">
        <v>54915159.299999997</v>
      </c>
      <c r="BT117" s="18">
        <v>7789112.9000000004</v>
      </c>
      <c r="BU117" s="18">
        <v>62704272.100000001</v>
      </c>
      <c r="BV117" s="18">
        <v>62704272.100000001</v>
      </c>
      <c r="BW117" s="18">
        <v>0</v>
      </c>
      <c r="BX117" s="18">
        <v>0</v>
      </c>
      <c r="BY117" s="18">
        <v>0</v>
      </c>
      <c r="BZ117" s="18">
        <v>375.96</v>
      </c>
      <c r="CA117" s="18">
        <v>378.45</v>
      </c>
      <c r="CB117" s="18">
        <v>35.93</v>
      </c>
      <c r="CC117" s="18">
        <v>5.17</v>
      </c>
      <c r="CD117" s="18">
        <v>126.44</v>
      </c>
      <c r="CE117" s="18">
        <v>185.18</v>
      </c>
      <c r="CF117" s="18">
        <v>22.07</v>
      </c>
      <c r="CG117" s="18">
        <v>53.68</v>
      </c>
      <c r="CH117" s="18">
        <v>1058.0999999999999</v>
      </c>
      <c r="CI117" s="18">
        <v>0.27</v>
      </c>
      <c r="CJ117" s="18">
        <v>432.12</v>
      </c>
    </row>
    <row r="118" spans="1:88" hidden="1" x14ac:dyDescent="0.2">
      <c r="A118" s="18" t="s">
        <v>380</v>
      </c>
      <c r="B118" s="18" t="s">
        <v>381</v>
      </c>
      <c r="C118" s="18" t="s">
        <v>155</v>
      </c>
      <c r="D118" s="18">
        <v>2028</v>
      </c>
      <c r="E118" s="18">
        <v>152198573.19999999</v>
      </c>
      <c r="F118" s="18">
        <v>8010451.2000000002</v>
      </c>
      <c r="G118" s="18">
        <v>960130.1</v>
      </c>
      <c r="H118" s="18">
        <v>0</v>
      </c>
      <c r="I118" s="18">
        <v>101159.6</v>
      </c>
      <c r="J118" s="18">
        <v>0</v>
      </c>
      <c r="K118" s="18">
        <v>0</v>
      </c>
      <c r="L118" s="18">
        <v>161270314.09999999</v>
      </c>
      <c r="M118" s="18">
        <v>0</v>
      </c>
      <c r="N118" s="18">
        <v>290</v>
      </c>
      <c r="O118" s="18">
        <v>0</v>
      </c>
      <c r="P118" s="18">
        <v>290.89999999999998</v>
      </c>
      <c r="Q118" s="18">
        <v>0</v>
      </c>
      <c r="R118" s="18">
        <v>2678.9</v>
      </c>
      <c r="S118" s="18">
        <v>4047</v>
      </c>
      <c r="T118" s="18">
        <v>0</v>
      </c>
      <c r="U118" s="25">
        <v>158.30000000000001</v>
      </c>
      <c r="V118" s="18">
        <v>0</v>
      </c>
      <c r="W118" s="18">
        <v>8076.7</v>
      </c>
      <c r="X118" s="18">
        <v>7654.7</v>
      </c>
      <c r="Y118" s="18">
        <v>0</v>
      </c>
      <c r="Z118" s="18">
        <v>2081</v>
      </c>
      <c r="AA118" s="18">
        <v>7403</v>
      </c>
      <c r="AB118" s="18">
        <v>0</v>
      </c>
      <c r="AC118" s="18">
        <v>852.1</v>
      </c>
      <c r="AD118" s="18">
        <v>1897.4</v>
      </c>
      <c r="AE118" s="18">
        <v>0</v>
      </c>
      <c r="AF118" s="18">
        <v>4668.1000000000004</v>
      </c>
      <c r="AG118" s="18">
        <v>0</v>
      </c>
      <c r="AH118" s="18">
        <v>629.79999999999995</v>
      </c>
      <c r="AI118" s="18">
        <v>0</v>
      </c>
      <c r="AJ118" s="18">
        <v>0</v>
      </c>
      <c r="AK118" s="18">
        <v>84029</v>
      </c>
      <c r="AL118" s="18">
        <v>0</v>
      </c>
      <c r="AM118" s="18">
        <v>365988</v>
      </c>
      <c r="AN118" s="18">
        <v>0</v>
      </c>
      <c r="AO118" s="18">
        <v>0</v>
      </c>
      <c r="AP118" s="18">
        <v>18998976</v>
      </c>
      <c r="AQ118" s="18">
        <v>8023157</v>
      </c>
      <c r="AR118" s="18">
        <v>0</v>
      </c>
      <c r="AS118" s="25">
        <v>253789</v>
      </c>
      <c r="AT118" s="18">
        <v>0</v>
      </c>
      <c r="AU118" s="18">
        <v>21581220</v>
      </c>
      <c r="AV118" s="18">
        <v>4023310</v>
      </c>
      <c r="AW118" s="18">
        <v>0</v>
      </c>
      <c r="AX118" s="18">
        <v>3652457</v>
      </c>
      <c r="AY118" s="18">
        <v>59355529</v>
      </c>
      <c r="AZ118" s="18">
        <v>0</v>
      </c>
      <c r="BA118" s="18">
        <v>447864</v>
      </c>
      <c r="BB118" s="18">
        <v>0</v>
      </c>
      <c r="BC118" s="18">
        <v>0</v>
      </c>
      <c r="BD118" s="18">
        <v>9871028</v>
      </c>
      <c r="BE118" s="18">
        <v>0</v>
      </c>
      <c r="BF118" s="18">
        <v>2006144</v>
      </c>
      <c r="BG118" s="18">
        <v>128663494</v>
      </c>
      <c r="BH118" s="18">
        <v>128325675</v>
      </c>
      <c r="BI118" s="18">
        <v>19574994.199999999</v>
      </c>
      <c r="BJ118" s="18">
        <v>19574994.199999999</v>
      </c>
      <c r="BK118" s="18">
        <v>3942.7</v>
      </c>
      <c r="BL118" s="18">
        <v>565.4</v>
      </c>
      <c r="BM118" s="18">
        <v>3839.1</v>
      </c>
      <c r="BN118" s="18">
        <v>15487.5</v>
      </c>
      <c r="BO118" s="18">
        <v>2806495</v>
      </c>
      <c r="BP118" s="18">
        <v>127041.7</v>
      </c>
      <c r="BQ118" s="18">
        <v>33.5</v>
      </c>
      <c r="BR118" s="18">
        <v>19846845.199999999</v>
      </c>
      <c r="BS118" s="18">
        <v>19846845.199999999</v>
      </c>
      <c r="BT118" s="18">
        <v>6601471.9000000004</v>
      </c>
      <c r="BU118" s="18">
        <v>26448317.100000001</v>
      </c>
      <c r="BV118" s="18">
        <v>26448317.100000001</v>
      </c>
      <c r="BW118" s="18">
        <v>0</v>
      </c>
      <c r="BX118" s="18">
        <v>23527364</v>
      </c>
      <c r="BY118" s="18">
        <v>0</v>
      </c>
      <c r="BZ118" s="18">
        <v>152.54</v>
      </c>
      <c r="CA118" s="18">
        <v>154.66</v>
      </c>
      <c r="CB118" s="18">
        <v>30.72</v>
      </c>
      <c r="CC118" s="18">
        <v>4.41</v>
      </c>
      <c r="CD118" s="18">
        <v>29.92</v>
      </c>
      <c r="CE118" s="18">
        <v>120.69</v>
      </c>
      <c r="CF118" s="18">
        <v>21.87</v>
      </c>
      <c r="CG118" s="18">
        <v>51.44</v>
      </c>
      <c r="CH118" s="18">
        <v>989.99</v>
      </c>
      <c r="CI118" s="18">
        <v>0.26</v>
      </c>
      <c r="CJ118" s="18">
        <v>206.1</v>
      </c>
    </row>
    <row r="119" spans="1:88" hidden="1" x14ac:dyDescent="0.2">
      <c r="A119" s="18" t="s">
        <v>380</v>
      </c>
      <c r="B119" s="18" t="s">
        <v>381</v>
      </c>
      <c r="C119" s="18" t="s">
        <v>155</v>
      </c>
      <c r="D119" s="18">
        <v>2030</v>
      </c>
      <c r="E119" s="18">
        <v>156908622.19999999</v>
      </c>
      <c r="F119" s="18">
        <v>8258348.5</v>
      </c>
      <c r="G119" s="18">
        <v>1059158.8999999999</v>
      </c>
      <c r="H119" s="18">
        <v>0</v>
      </c>
      <c r="I119" s="18">
        <v>664407.9</v>
      </c>
      <c r="J119" s="18">
        <v>0</v>
      </c>
      <c r="K119" s="18">
        <v>0</v>
      </c>
      <c r="L119" s="18">
        <v>166890537.59999999</v>
      </c>
      <c r="M119" s="18">
        <v>0</v>
      </c>
      <c r="N119" s="18">
        <v>1000</v>
      </c>
      <c r="O119" s="18">
        <v>0</v>
      </c>
      <c r="P119" s="18">
        <v>290.89999999999998</v>
      </c>
      <c r="Q119" s="18">
        <v>0</v>
      </c>
      <c r="R119" s="18">
        <v>2678.9</v>
      </c>
      <c r="S119" s="18">
        <v>4047</v>
      </c>
      <c r="T119" s="18">
        <v>0</v>
      </c>
      <c r="U119" s="25">
        <v>221.3</v>
      </c>
      <c r="V119" s="18">
        <v>0</v>
      </c>
      <c r="W119" s="18">
        <v>8076.7</v>
      </c>
      <c r="X119" s="18">
        <v>7650.7</v>
      </c>
      <c r="Y119" s="18">
        <v>0</v>
      </c>
      <c r="Z119" s="18">
        <v>2086.8000000000002</v>
      </c>
      <c r="AA119" s="18">
        <v>7403</v>
      </c>
      <c r="AB119" s="18">
        <v>0</v>
      </c>
      <c r="AC119" s="18">
        <v>791.1</v>
      </c>
      <c r="AD119" s="18">
        <v>1897.4</v>
      </c>
      <c r="AE119" s="18">
        <v>0</v>
      </c>
      <c r="AF119" s="18">
        <v>4668.1000000000004</v>
      </c>
      <c r="AG119" s="18">
        <v>0</v>
      </c>
      <c r="AH119" s="18">
        <v>1355.8</v>
      </c>
      <c r="AI119" s="18">
        <v>0</v>
      </c>
      <c r="AJ119" s="18">
        <v>0</v>
      </c>
      <c r="AK119" s="18">
        <v>491980</v>
      </c>
      <c r="AL119" s="18">
        <v>0</v>
      </c>
      <c r="AM119" s="18">
        <v>365443</v>
      </c>
      <c r="AN119" s="18">
        <v>0</v>
      </c>
      <c r="AO119" s="18">
        <v>0</v>
      </c>
      <c r="AP119" s="18">
        <v>18998976</v>
      </c>
      <c r="AQ119" s="18">
        <v>2683970</v>
      </c>
      <c r="AR119" s="18">
        <v>0</v>
      </c>
      <c r="AS119" s="25">
        <v>354809</v>
      </c>
      <c r="AT119" s="18">
        <v>0</v>
      </c>
      <c r="AU119" s="18">
        <v>16856393</v>
      </c>
      <c r="AV119" s="18">
        <v>4021208</v>
      </c>
      <c r="AW119" s="18">
        <v>0</v>
      </c>
      <c r="AX119" s="18">
        <v>3662270</v>
      </c>
      <c r="AY119" s="18">
        <v>59355529</v>
      </c>
      <c r="AZ119" s="18">
        <v>0</v>
      </c>
      <c r="BA119" s="18">
        <v>415802</v>
      </c>
      <c r="BB119" s="18">
        <v>67104</v>
      </c>
      <c r="BC119" s="18">
        <v>0</v>
      </c>
      <c r="BD119" s="18">
        <v>9733327</v>
      </c>
      <c r="BE119" s="18">
        <v>0</v>
      </c>
      <c r="BF119" s="18">
        <v>4356626</v>
      </c>
      <c r="BG119" s="18">
        <v>121363438</v>
      </c>
      <c r="BH119" s="18">
        <v>120449546</v>
      </c>
      <c r="BI119" s="18">
        <v>12671106.800000001</v>
      </c>
      <c r="BJ119" s="18">
        <v>12671106.800000001</v>
      </c>
      <c r="BK119" s="18">
        <v>3320.5</v>
      </c>
      <c r="BL119" s="18">
        <v>476.4</v>
      </c>
      <c r="BM119" s="18">
        <v>1715.3</v>
      </c>
      <c r="BN119" s="18">
        <v>12284</v>
      </c>
      <c r="BO119" s="18">
        <v>2435749.2000000002</v>
      </c>
      <c r="BP119" s="18">
        <v>106566.39999999999</v>
      </c>
      <c r="BQ119" s="18">
        <v>30.1</v>
      </c>
      <c r="BR119" s="18">
        <v>12900102.800000001</v>
      </c>
      <c r="BS119" s="18">
        <v>12900102.800000001</v>
      </c>
      <c r="BT119" s="18">
        <v>5619643.4000000004</v>
      </c>
      <c r="BU119" s="18">
        <v>18519746.199999999</v>
      </c>
      <c r="BV119" s="18">
        <v>18519746.199999999</v>
      </c>
      <c r="BW119" s="18">
        <v>0</v>
      </c>
      <c r="BX119" s="18">
        <v>23527364</v>
      </c>
      <c r="BY119" s="18">
        <v>0</v>
      </c>
      <c r="BZ119" s="18">
        <v>105.2</v>
      </c>
      <c r="CA119" s="18">
        <v>107.1</v>
      </c>
      <c r="CB119" s="18">
        <v>27.57</v>
      </c>
      <c r="CC119" s="18">
        <v>3.95</v>
      </c>
      <c r="CD119" s="18">
        <v>14.24</v>
      </c>
      <c r="CE119" s="18">
        <v>101.98</v>
      </c>
      <c r="CF119" s="18">
        <v>20.22</v>
      </c>
      <c r="CG119" s="18">
        <v>46.66</v>
      </c>
      <c r="CH119" s="18">
        <v>884.74</v>
      </c>
      <c r="CI119" s="18">
        <v>0.25</v>
      </c>
      <c r="CJ119" s="18">
        <v>153.76</v>
      </c>
    </row>
    <row r="120" spans="1:88" hidden="1" x14ac:dyDescent="0.2">
      <c r="A120" s="18" t="s">
        <v>380</v>
      </c>
      <c r="B120" s="18" t="s">
        <v>381</v>
      </c>
      <c r="C120" s="18" t="s">
        <v>155</v>
      </c>
      <c r="D120" s="18">
        <v>2032</v>
      </c>
      <c r="E120" s="18">
        <v>165016982.30000001</v>
      </c>
      <c r="F120" s="18">
        <v>8685104.3000000007</v>
      </c>
      <c r="G120" s="18">
        <v>1256493.1000000001</v>
      </c>
      <c r="H120" s="18">
        <v>0</v>
      </c>
      <c r="I120" s="18">
        <v>2232000.2000000002</v>
      </c>
      <c r="J120" s="18">
        <v>0</v>
      </c>
      <c r="K120" s="18">
        <v>0</v>
      </c>
      <c r="L120" s="18">
        <v>177190580</v>
      </c>
      <c r="M120" s="18">
        <v>0</v>
      </c>
      <c r="N120" s="18">
        <v>1840.6</v>
      </c>
      <c r="O120" s="18">
        <v>0</v>
      </c>
      <c r="P120" s="18">
        <v>290.89999999999998</v>
      </c>
      <c r="Q120" s="18">
        <v>0</v>
      </c>
      <c r="R120" s="18">
        <v>3326.8</v>
      </c>
      <c r="S120" s="18">
        <v>3187</v>
      </c>
      <c r="T120" s="18">
        <v>0</v>
      </c>
      <c r="U120" s="25">
        <v>298.89999999999998</v>
      </c>
      <c r="V120" s="18">
        <v>0</v>
      </c>
      <c r="W120" s="18">
        <v>8076.7</v>
      </c>
      <c r="X120" s="18">
        <v>7650.7</v>
      </c>
      <c r="Y120" s="18">
        <v>0</v>
      </c>
      <c r="Z120" s="18">
        <v>2086.8000000000002</v>
      </c>
      <c r="AA120" s="18">
        <v>7403</v>
      </c>
      <c r="AB120" s="18">
        <v>0</v>
      </c>
      <c r="AC120" s="18">
        <v>790.8</v>
      </c>
      <c r="AD120" s="18">
        <v>1897.4</v>
      </c>
      <c r="AE120" s="18">
        <v>0</v>
      </c>
      <c r="AF120" s="18">
        <v>4668.1000000000004</v>
      </c>
      <c r="AG120" s="18">
        <v>0</v>
      </c>
      <c r="AH120" s="18">
        <v>1998</v>
      </c>
      <c r="AI120" s="18">
        <v>0</v>
      </c>
      <c r="AJ120" s="18">
        <v>0</v>
      </c>
      <c r="AK120" s="18">
        <v>1626290</v>
      </c>
      <c r="AL120" s="18">
        <v>0</v>
      </c>
      <c r="AM120" s="18">
        <v>356625</v>
      </c>
      <c r="AN120" s="18">
        <v>0</v>
      </c>
      <c r="AO120" s="18">
        <v>0</v>
      </c>
      <c r="AP120" s="18">
        <v>23594235</v>
      </c>
      <c r="AQ120" s="18">
        <v>1675087</v>
      </c>
      <c r="AR120" s="18">
        <v>0</v>
      </c>
      <c r="AS120" s="25">
        <v>479298</v>
      </c>
      <c r="AT120" s="18">
        <v>0</v>
      </c>
      <c r="AU120" s="18">
        <v>11577523</v>
      </c>
      <c r="AV120" s="18">
        <v>4021208</v>
      </c>
      <c r="AW120" s="18">
        <v>0</v>
      </c>
      <c r="AX120" s="18">
        <v>3662270</v>
      </c>
      <c r="AY120" s="18">
        <v>58870043</v>
      </c>
      <c r="AZ120" s="18">
        <v>0</v>
      </c>
      <c r="BA120" s="18">
        <v>415644</v>
      </c>
      <c r="BB120" s="18">
        <v>253818</v>
      </c>
      <c r="BC120" s="18">
        <v>0</v>
      </c>
      <c r="BD120" s="18">
        <v>9597745</v>
      </c>
      <c r="BE120" s="18">
        <v>0</v>
      </c>
      <c r="BF120" s="18">
        <v>6425342</v>
      </c>
      <c r="BG120" s="18">
        <v>122555127</v>
      </c>
      <c r="BH120" s="18">
        <v>120195722</v>
      </c>
      <c r="BI120" s="18">
        <v>10067117</v>
      </c>
      <c r="BJ120" s="18">
        <v>10067117</v>
      </c>
      <c r="BK120" s="18">
        <v>3921.6</v>
      </c>
      <c r="BL120" s="18">
        <v>565.5</v>
      </c>
      <c r="BM120" s="18">
        <v>1307.5</v>
      </c>
      <c r="BN120" s="18">
        <v>13806.1</v>
      </c>
      <c r="BO120" s="18">
        <v>2368695.5</v>
      </c>
      <c r="BP120" s="18">
        <v>108314.6</v>
      </c>
      <c r="BQ120" s="18">
        <v>31.9</v>
      </c>
      <c r="BR120" s="18">
        <v>10338359.199999999</v>
      </c>
      <c r="BS120" s="18">
        <v>10338359.199999999</v>
      </c>
      <c r="BT120" s="18">
        <v>5605173.5999999996</v>
      </c>
      <c r="BU120" s="18">
        <v>15943532.800000001</v>
      </c>
      <c r="BV120" s="18">
        <v>15943532.800000001</v>
      </c>
      <c r="BW120" s="18">
        <v>0</v>
      </c>
      <c r="BX120" s="18">
        <v>29697417.199999999</v>
      </c>
      <c r="BY120" s="18">
        <v>0</v>
      </c>
      <c r="BZ120" s="18">
        <v>83.76</v>
      </c>
      <c r="CA120" s="18">
        <v>86.01</v>
      </c>
      <c r="CB120" s="18">
        <v>32.630000000000003</v>
      </c>
      <c r="CC120" s="18">
        <v>4.7</v>
      </c>
      <c r="CD120" s="18">
        <v>10.88</v>
      </c>
      <c r="CE120" s="18">
        <v>114.86</v>
      </c>
      <c r="CF120" s="18">
        <v>19.71</v>
      </c>
      <c r="CG120" s="18">
        <v>46.63</v>
      </c>
      <c r="CH120" s="18">
        <v>901.15</v>
      </c>
      <c r="CI120" s="18">
        <v>0.27</v>
      </c>
      <c r="CJ120" s="18">
        <v>132.65</v>
      </c>
    </row>
    <row r="121" spans="1:88" hidden="1" x14ac:dyDescent="0.2">
      <c r="A121" s="18" t="s">
        <v>380</v>
      </c>
      <c r="B121" s="18" t="s">
        <v>381</v>
      </c>
      <c r="C121" s="18" t="s">
        <v>155</v>
      </c>
      <c r="D121" s="18">
        <v>2034</v>
      </c>
      <c r="E121" s="18">
        <v>173125169.69999999</v>
      </c>
      <c r="F121" s="18">
        <v>9111851</v>
      </c>
      <c r="G121" s="18">
        <v>1191477</v>
      </c>
      <c r="H121" s="18">
        <v>0</v>
      </c>
      <c r="I121" s="18">
        <v>3698551.5</v>
      </c>
      <c r="J121" s="18">
        <v>0</v>
      </c>
      <c r="K121" s="18">
        <v>0</v>
      </c>
      <c r="L121" s="18">
        <v>187127049.19999999</v>
      </c>
      <c r="M121" s="18">
        <v>0</v>
      </c>
      <c r="N121" s="18">
        <v>1840.6</v>
      </c>
      <c r="O121" s="18">
        <v>0</v>
      </c>
      <c r="P121" s="18">
        <v>290.89999999999998</v>
      </c>
      <c r="Q121" s="18">
        <v>0</v>
      </c>
      <c r="R121" s="18">
        <v>3326.8</v>
      </c>
      <c r="S121" s="18">
        <v>3187</v>
      </c>
      <c r="T121" s="18">
        <v>0</v>
      </c>
      <c r="U121" s="25">
        <v>390</v>
      </c>
      <c r="V121" s="18">
        <v>0</v>
      </c>
      <c r="W121" s="18">
        <v>8076.7</v>
      </c>
      <c r="X121" s="18">
        <v>7650.7</v>
      </c>
      <c r="Y121" s="18">
        <v>0</v>
      </c>
      <c r="Z121" s="18">
        <v>2092.6999999999998</v>
      </c>
      <c r="AA121" s="18">
        <v>7403</v>
      </c>
      <c r="AB121" s="18">
        <v>0</v>
      </c>
      <c r="AC121" s="18">
        <v>790.8</v>
      </c>
      <c r="AD121" s="18">
        <v>1897.4</v>
      </c>
      <c r="AE121" s="18">
        <v>0</v>
      </c>
      <c r="AF121" s="18">
        <v>4668.1000000000004</v>
      </c>
      <c r="AG121" s="18">
        <v>0</v>
      </c>
      <c r="AH121" s="18">
        <v>1998</v>
      </c>
      <c r="AI121" s="18">
        <v>0</v>
      </c>
      <c r="AJ121" s="18">
        <v>0</v>
      </c>
      <c r="AK121" s="18">
        <v>2016023</v>
      </c>
      <c r="AL121" s="18">
        <v>0</v>
      </c>
      <c r="AM121" s="18">
        <v>346938</v>
      </c>
      <c r="AN121" s="18">
        <v>0</v>
      </c>
      <c r="AO121" s="18">
        <v>0</v>
      </c>
      <c r="AP121" s="18">
        <v>23594235</v>
      </c>
      <c r="AQ121" s="18">
        <v>2509108</v>
      </c>
      <c r="AR121" s="18">
        <v>0</v>
      </c>
      <c r="AS121" s="25">
        <v>625361</v>
      </c>
      <c r="AT121" s="18">
        <v>0</v>
      </c>
      <c r="AU121" s="18">
        <v>8455544</v>
      </c>
      <c r="AV121" s="18">
        <v>4021208</v>
      </c>
      <c r="AW121" s="18">
        <v>0</v>
      </c>
      <c r="AX121" s="18">
        <v>3671670</v>
      </c>
      <c r="AY121" s="18">
        <v>58714264</v>
      </c>
      <c r="AZ121" s="18">
        <v>0</v>
      </c>
      <c r="BA121" s="18">
        <v>415644</v>
      </c>
      <c r="BB121" s="18">
        <v>1060133</v>
      </c>
      <c r="BC121" s="18">
        <v>0</v>
      </c>
      <c r="BD121" s="18">
        <v>9275363</v>
      </c>
      <c r="BE121" s="18">
        <v>0</v>
      </c>
      <c r="BF121" s="18">
        <v>6390642</v>
      </c>
      <c r="BG121" s="18">
        <v>121096133</v>
      </c>
      <c r="BH121" s="18">
        <v>117394615</v>
      </c>
      <c r="BI121" s="18">
        <v>9684456.9000000004</v>
      </c>
      <c r="BJ121" s="18">
        <v>9684456.9000000004</v>
      </c>
      <c r="BK121" s="18">
        <v>3990.2</v>
      </c>
      <c r="BL121" s="18">
        <v>576.5</v>
      </c>
      <c r="BM121" s="18">
        <v>1612.7</v>
      </c>
      <c r="BN121" s="18">
        <v>14082.6</v>
      </c>
      <c r="BO121" s="18">
        <v>2253152.7999999998</v>
      </c>
      <c r="BP121" s="18">
        <v>103912.4</v>
      </c>
      <c r="BQ121" s="18">
        <v>31.7</v>
      </c>
      <c r="BR121" s="18">
        <v>9960740.8000000007</v>
      </c>
      <c r="BS121" s="18">
        <v>9960740.8000000007</v>
      </c>
      <c r="BT121" s="18">
        <v>5358404.4000000004</v>
      </c>
      <c r="BU121" s="18">
        <v>15319145.199999999</v>
      </c>
      <c r="BV121" s="18">
        <v>15319145.199999999</v>
      </c>
      <c r="BW121" s="18">
        <v>0</v>
      </c>
      <c r="BX121" s="18">
        <v>29697417.199999999</v>
      </c>
      <c r="BY121" s="18">
        <v>0</v>
      </c>
      <c r="BZ121" s="18">
        <v>82.49</v>
      </c>
      <c r="CA121" s="18">
        <v>84.85</v>
      </c>
      <c r="CB121" s="18">
        <v>33.99</v>
      </c>
      <c r="CC121" s="18">
        <v>4.91</v>
      </c>
      <c r="CD121" s="18">
        <v>13.74</v>
      </c>
      <c r="CE121" s="18">
        <v>119.96</v>
      </c>
      <c r="CF121" s="18">
        <v>19.190000000000001</v>
      </c>
      <c r="CG121" s="18">
        <v>45.64</v>
      </c>
      <c r="CH121" s="18">
        <v>885.15</v>
      </c>
      <c r="CI121" s="18">
        <v>0.27</v>
      </c>
      <c r="CJ121" s="18">
        <v>130.49</v>
      </c>
    </row>
    <row r="122" spans="1:88" hidden="1" x14ac:dyDescent="0.2">
      <c r="A122" s="18" t="s">
        <v>380</v>
      </c>
      <c r="B122" s="18" t="s">
        <v>381</v>
      </c>
      <c r="C122" s="18" t="s">
        <v>155</v>
      </c>
      <c r="D122" s="18">
        <v>2036</v>
      </c>
      <c r="E122" s="18">
        <v>181592605</v>
      </c>
      <c r="F122" s="18">
        <v>9557505.5</v>
      </c>
      <c r="G122" s="18">
        <v>1147071.6000000001</v>
      </c>
      <c r="H122" s="18">
        <v>0</v>
      </c>
      <c r="I122" s="18">
        <v>4867554.0999999996</v>
      </c>
      <c r="J122" s="18">
        <v>0</v>
      </c>
      <c r="K122" s="18">
        <v>0</v>
      </c>
      <c r="L122" s="18">
        <v>197164736.30000001</v>
      </c>
      <c r="M122" s="18">
        <v>0</v>
      </c>
      <c r="N122" s="18">
        <v>1840.6</v>
      </c>
      <c r="O122" s="18">
        <v>0</v>
      </c>
      <c r="P122" s="18">
        <v>290.89999999999998</v>
      </c>
      <c r="Q122" s="18">
        <v>0</v>
      </c>
      <c r="R122" s="18">
        <v>3326.8</v>
      </c>
      <c r="S122" s="18">
        <v>3187</v>
      </c>
      <c r="T122" s="18">
        <v>0</v>
      </c>
      <c r="U122" s="25">
        <v>500.4</v>
      </c>
      <c r="V122" s="18">
        <v>0</v>
      </c>
      <c r="W122" s="18">
        <v>8076.7</v>
      </c>
      <c r="X122" s="18">
        <v>7780.8</v>
      </c>
      <c r="Y122" s="18">
        <v>0</v>
      </c>
      <c r="Z122" s="18">
        <v>2098.6</v>
      </c>
      <c r="AA122" s="18">
        <v>7403</v>
      </c>
      <c r="AB122" s="18">
        <v>0</v>
      </c>
      <c r="AC122" s="18">
        <v>790.8</v>
      </c>
      <c r="AD122" s="18">
        <v>2341.9</v>
      </c>
      <c r="AE122" s="18">
        <v>0</v>
      </c>
      <c r="AF122" s="18">
        <v>4668.1000000000004</v>
      </c>
      <c r="AG122" s="18">
        <v>0</v>
      </c>
      <c r="AH122" s="18">
        <v>1998</v>
      </c>
      <c r="AI122" s="18">
        <v>0</v>
      </c>
      <c r="AJ122" s="18">
        <v>0</v>
      </c>
      <c r="AK122" s="18">
        <v>2196168</v>
      </c>
      <c r="AL122" s="18">
        <v>0</v>
      </c>
      <c r="AM122" s="18">
        <v>338304</v>
      </c>
      <c r="AN122" s="18">
        <v>0</v>
      </c>
      <c r="AO122" s="18">
        <v>0</v>
      </c>
      <c r="AP122" s="18">
        <v>23594235</v>
      </c>
      <c r="AQ122" s="18">
        <v>4690423</v>
      </c>
      <c r="AR122" s="18">
        <v>0</v>
      </c>
      <c r="AS122" s="25">
        <v>802328</v>
      </c>
      <c r="AT122" s="18">
        <v>0</v>
      </c>
      <c r="AU122" s="18">
        <v>6651424</v>
      </c>
      <c r="AV122" s="18">
        <v>4089606</v>
      </c>
      <c r="AW122" s="18">
        <v>0</v>
      </c>
      <c r="AX122" s="18">
        <v>3681458</v>
      </c>
      <c r="AY122" s="18">
        <v>57193168</v>
      </c>
      <c r="AZ122" s="18">
        <v>0</v>
      </c>
      <c r="BA122" s="18">
        <v>415644</v>
      </c>
      <c r="BB122" s="18">
        <v>1825781</v>
      </c>
      <c r="BC122" s="18">
        <v>0</v>
      </c>
      <c r="BD122" s="18">
        <v>9193185</v>
      </c>
      <c r="BE122" s="18">
        <v>0</v>
      </c>
      <c r="BF122" s="18">
        <v>6348587</v>
      </c>
      <c r="BG122" s="18">
        <v>121020311</v>
      </c>
      <c r="BH122" s="18">
        <v>116196033</v>
      </c>
      <c r="BI122" s="18">
        <v>11081450.9</v>
      </c>
      <c r="BJ122" s="18">
        <v>11081450.9</v>
      </c>
      <c r="BK122" s="18">
        <v>4214.8</v>
      </c>
      <c r="BL122" s="18">
        <v>609.70000000000005</v>
      </c>
      <c r="BM122" s="18">
        <v>2440.1</v>
      </c>
      <c r="BN122" s="18">
        <v>15154.7</v>
      </c>
      <c r="BO122" s="18">
        <v>2224875.2999999998</v>
      </c>
      <c r="BP122" s="18">
        <v>104908.3</v>
      </c>
      <c r="BQ122" s="18">
        <v>32.200000000000003</v>
      </c>
      <c r="BR122" s="18">
        <v>11373501.1</v>
      </c>
      <c r="BS122" s="18">
        <v>11373501.1</v>
      </c>
      <c r="BT122" s="18">
        <v>5359922.7</v>
      </c>
      <c r="BU122" s="18">
        <v>16733423.699999999</v>
      </c>
      <c r="BV122" s="18">
        <v>16733423.699999999</v>
      </c>
      <c r="BW122" s="18">
        <v>0</v>
      </c>
      <c r="BX122" s="18">
        <v>29697417.199999999</v>
      </c>
      <c r="BY122" s="18">
        <v>0</v>
      </c>
      <c r="BZ122" s="18">
        <v>95.37</v>
      </c>
      <c r="CA122" s="18">
        <v>97.88</v>
      </c>
      <c r="CB122" s="18">
        <v>36.270000000000003</v>
      </c>
      <c r="CC122" s="18">
        <v>5.25</v>
      </c>
      <c r="CD122" s="18">
        <v>21</v>
      </c>
      <c r="CE122" s="18">
        <v>130.41999999999999</v>
      </c>
      <c r="CF122" s="18">
        <v>19.149999999999999</v>
      </c>
      <c r="CG122" s="18">
        <v>46.13</v>
      </c>
      <c r="CH122" s="18">
        <v>902.86</v>
      </c>
      <c r="CI122" s="18">
        <v>0.28000000000000003</v>
      </c>
      <c r="CJ122" s="18">
        <v>144.01</v>
      </c>
    </row>
    <row r="123" spans="1:88" hidden="1" x14ac:dyDescent="0.2">
      <c r="A123" s="18" t="s">
        <v>380</v>
      </c>
      <c r="B123" s="18" t="s">
        <v>381</v>
      </c>
      <c r="C123" s="18" t="s">
        <v>155</v>
      </c>
      <c r="D123" s="18">
        <v>2038</v>
      </c>
      <c r="E123" s="18">
        <v>190419781.30000001</v>
      </c>
      <c r="F123" s="18">
        <v>10022093.800000001</v>
      </c>
      <c r="G123" s="18">
        <v>1109147.6000000001</v>
      </c>
      <c r="H123" s="18">
        <v>0</v>
      </c>
      <c r="I123" s="18">
        <v>5255181.2</v>
      </c>
      <c r="J123" s="18">
        <v>0</v>
      </c>
      <c r="K123" s="18">
        <v>0</v>
      </c>
      <c r="L123" s="18">
        <v>206806203.90000001</v>
      </c>
      <c r="M123" s="18">
        <v>0</v>
      </c>
      <c r="N123" s="18">
        <v>1840.6</v>
      </c>
      <c r="O123" s="18">
        <v>0</v>
      </c>
      <c r="P123" s="18">
        <v>290.89999999999998</v>
      </c>
      <c r="Q123" s="18">
        <v>0</v>
      </c>
      <c r="R123" s="18">
        <v>4203.6000000000004</v>
      </c>
      <c r="S123" s="18">
        <v>2058.8000000000002</v>
      </c>
      <c r="T123" s="18">
        <v>0</v>
      </c>
      <c r="U123" s="25">
        <v>632.9</v>
      </c>
      <c r="V123" s="18">
        <v>0</v>
      </c>
      <c r="W123" s="18">
        <v>8076.7</v>
      </c>
      <c r="X123" s="18">
        <v>8275</v>
      </c>
      <c r="Y123" s="18">
        <v>0</v>
      </c>
      <c r="Z123" s="18">
        <v>2104.4</v>
      </c>
      <c r="AA123" s="18">
        <v>7403</v>
      </c>
      <c r="AB123" s="18">
        <v>0</v>
      </c>
      <c r="AC123" s="18">
        <v>790.8</v>
      </c>
      <c r="AD123" s="18">
        <v>2341.9</v>
      </c>
      <c r="AE123" s="18">
        <v>0</v>
      </c>
      <c r="AF123" s="18">
        <v>4668.1000000000004</v>
      </c>
      <c r="AG123" s="18">
        <v>0</v>
      </c>
      <c r="AH123" s="18">
        <v>1998</v>
      </c>
      <c r="AI123" s="18">
        <v>0</v>
      </c>
      <c r="AJ123" s="18">
        <v>0</v>
      </c>
      <c r="AK123" s="18">
        <v>2325401</v>
      </c>
      <c r="AL123" s="18">
        <v>0</v>
      </c>
      <c r="AM123" s="18">
        <v>339056</v>
      </c>
      <c r="AN123" s="18">
        <v>0</v>
      </c>
      <c r="AO123" s="18">
        <v>0</v>
      </c>
      <c r="AP123" s="18">
        <v>29812157</v>
      </c>
      <c r="AQ123" s="18">
        <v>3515743</v>
      </c>
      <c r="AR123" s="18">
        <v>0</v>
      </c>
      <c r="AS123" s="25">
        <v>1014863</v>
      </c>
      <c r="AT123" s="18">
        <v>0</v>
      </c>
      <c r="AU123" s="18">
        <v>6046157</v>
      </c>
      <c r="AV123" s="18">
        <v>4349362</v>
      </c>
      <c r="AW123" s="18">
        <v>0</v>
      </c>
      <c r="AX123" s="18">
        <v>3691270</v>
      </c>
      <c r="AY123" s="18">
        <v>57468491</v>
      </c>
      <c r="AZ123" s="18">
        <v>0</v>
      </c>
      <c r="BA123" s="18">
        <v>415644</v>
      </c>
      <c r="BB123" s="18">
        <v>2014315</v>
      </c>
      <c r="BC123" s="18">
        <v>0</v>
      </c>
      <c r="BD123" s="18">
        <v>9054331</v>
      </c>
      <c r="BE123" s="18">
        <v>0</v>
      </c>
      <c r="BF123" s="18">
        <v>6321986</v>
      </c>
      <c r="BG123" s="18">
        <v>126368776</v>
      </c>
      <c r="BH123" s="18">
        <v>121014197</v>
      </c>
      <c r="BI123" s="18">
        <v>10227455</v>
      </c>
      <c r="BJ123" s="18">
        <v>10227455</v>
      </c>
      <c r="BK123" s="18">
        <v>4954.8</v>
      </c>
      <c r="BL123" s="18">
        <v>717.5</v>
      </c>
      <c r="BM123" s="18">
        <v>1989.2</v>
      </c>
      <c r="BN123" s="18">
        <v>17240.8</v>
      </c>
      <c r="BO123" s="18">
        <v>2411453.2999999998</v>
      </c>
      <c r="BP123" s="18">
        <v>118329</v>
      </c>
      <c r="BQ123" s="18">
        <v>35.4</v>
      </c>
      <c r="BR123" s="18">
        <v>10570973.1</v>
      </c>
      <c r="BS123" s="18">
        <v>10570973.1</v>
      </c>
      <c r="BT123" s="18">
        <v>5947309</v>
      </c>
      <c r="BU123" s="18">
        <v>16518282.1</v>
      </c>
      <c r="BV123" s="18">
        <v>16518282.1</v>
      </c>
      <c r="BW123" s="18">
        <v>0</v>
      </c>
      <c r="BX123" s="18">
        <v>36871034.399999999</v>
      </c>
      <c r="BY123" s="18">
        <v>0</v>
      </c>
      <c r="BZ123" s="18">
        <v>84.51</v>
      </c>
      <c r="CA123" s="18">
        <v>87.35</v>
      </c>
      <c r="CB123" s="18">
        <v>40.94</v>
      </c>
      <c r="CC123" s="18">
        <v>5.93</v>
      </c>
      <c r="CD123" s="18">
        <v>16.440000000000001</v>
      </c>
      <c r="CE123" s="18">
        <v>142.47</v>
      </c>
      <c r="CF123" s="18">
        <v>19.93</v>
      </c>
      <c r="CG123" s="18">
        <v>49.15</v>
      </c>
      <c r="CH123" s="18">
        <v>977.81</v>
      </c>
      <c r="CI123" s="18">
        <v>0.28999999999999998</v>
      </c>
      <c r="CJ123" s="18">
        <v>136.5</v>
      </c>
    </row>
    <row r="124" spans="1:88" hidden="1" x14ac:dyDescent="0.2">
      <c r="A124" s="18" t="s">
        <v>380</v>
      </c>
      <c r="B124" s="18" t="s">
        <v>381</v>
      </c>
      <c r="C124" s="18" t="s">
        <v>155</v>
      </c>
      <c r="D124" s="18">
        <v>2040</v>
      </c>
      <c r="E124" s="18">
        <v>199245971.80000001</v>
      </c>
      <c r="F124" s="18">
        <v>10486630.1</v>
      </c>
      <c r="G124" s="18">
        <v>1023242.1</v>
      </c>
      <c r="H124" s="18">
        <v>0</v>
      </c>
      <c r="I124" s="18">
        <v>5316338</v>
      </c>
      <c r="J124" s="18">
        <v>0</v>
      </c>
      <c r="K124" s="18">
        <v>0</v>
      </c>
      <c r="L124" s="18">
        <v>216072182.09999999</v>
      </c>
      <c r="M124" s="18">
        <v>0</v>
      </c>
      <c r="N124" s="18">
        <v>1840.6</v>
      </c>
      <c r="O124" s="18">
        <v>0</v>
      </c>
      <c r="P124" s="18">
        <v>290.89999999999998</v>
      </c>
      <c r="Q124" s="18">
        <v>0</v>
      </c>
      <c r="R124" s="18">
        <v>2447</v>
      </c>
      <c r="S124" s="18">
        <v>4349</v>
      </c>
      <c r="T124" s="18">
        <v>0</v>
      </c>
      <c r="U124" s="25">
        <v>792</v>
      </c>
      <c r="V124" s="18">
        <v>0</v>
      </c>
      <c r="W124" s="18">
        <v>8076.7</v>
      </c>
      <c r="X124" s="18">
        <v>8275</v>
      </c>
      <c r="Y124" s="18">
        <v>0</v>
      </c>
      <c r="Z124" s="18">
        <v>2110.3000000000002</v>
      </c>
      <c r="AA124" s="18">
        <v>7403</v>
      </c>
      <c r="AB124" s="18">
        <v>0</v>
      </c>
      <c r="AC124" s="18">
        <v>790.6</v>
      </c>
      <c r="AD124" s="18">
        <v>2476.8000000000002</v>
      </c>
      <c r="AE124" s="18">
        <v>0</v>
      </c>
      <c r="AF124" s="18">
        <v>7341.9</v>
      </c>
      <c r="AG124" s="18">
        <v>0</v>
      </c>
      <c r="AH124" s="18">
        <v>1998</v>
      </c>
      <c r="AI124" s="18">
        <v>0</v>
      </c>
      <c r="AJ124" s="18">
        <v>0</v>
      </c>
      <c r="AK124" s="18">
        <v>2189021</v>
      </c>
      <c r="AL124" s="18">
        <v>0</v>
      </c>
      <c r="AM124" s="18">
        <v>343637</v>
      </c>
      <c r="AN124" s="18">
        <v>0</v>
      </c>
      <c r="AO124" s="18">
        <v>0</v>
      </c>
      <c r="AP124" s="18">
        <v>17354633</v>
      </c>
      <c r="AQ124" s="18">
        <v>5553009</v>
      </c>
      <c r="AR124" s="18">
        <v>0</v>
      </c>
      <c r="AS124" s="25">
        <v>1269964</v>
      </c>
      <c r="AT124" s="18">
        <v>0</v>
      </c>
      <c r="AU124" s="18">
        <v>6502183</v>
      </c>
      <c r="AV124" s="18">
        <v>4349362</v>
      </c>
      <c r="AW124" s="18">
        <v>0</v>
      </c>
      <c r="AX124" s="18">
        <v>3701082</v>
      </c>
      <c r="AY124" s="18">
        <v>57488313</v>
      </c>
      <c r="AZ124" s="18">
        <v>0</v>
      </c>
      <c r="BA124" s="18">
        <v>415539</v>
      </c>
      <c r="BB124" s="18">
        <v>2191770</v>
      </c>
      <c r="BC124" s="18">
        <v>0</v>
      </c>
      <c r="BD124" s="18">
        <v>15367392</v>
      </c>
      <c r="BE124" s="18">
        <v>0</v>
      </c>
      <c r="BF124" s="18">
        <v>6287932</v>
      </c>
      <c r="BG124" s="18">
        <v>123013839</v>
      </c>
      <c r="BH124" s="18">
        <v>117363083</v>
      </c>
      <c r="BI124" s="18">
        <v>11698485.800000001</v>
      </c>
      <c r="BJ124" s="18">
        <v>11698485.800000001</v>
      </c>
      <c r="BK124" s="18">
        <v>3267.4</v>
      </c>
      <c r="BL124" s="18">
        <v>471.9</v>
      </c>
      <c r="BM124" s="18">
        <v>2862.3</v>
      </c>
      <c r="BN124" s="18">
        <v>12395.3</v>
      </c>
      <c r="BO124" s="18">
        <v>1979743.1</v>
      </c>
      <c r="BP124" s="18">
        <v>87219</v>
      </c>
      <c r="BQ124" s="18">
        <v>28.2</v>
      </c>
      <c r="BR124" s="18">
        <v>11924674.1</v>
      </c>
      <c r="BS124" s="18">
        <v>11924674.1</v>
      </c>
      <c r="BT124" s="18">
        <v>4586556.8</v>
      </c>
      <c r="BU124" s="18">
        <v>16511230.9</v>
      </c>
      <c r="BV124" s="18">
        <v>16511230.9</v>
      </c>
      <c r="BW124" s="18">
        <v>0</v>
      </c>
      <c r="BX124" s="18">
        <v>20890543.5</v>
      </c>
      <c r="BY124" s="18">
        <v>0</v>
      </c>
      <c r="BZ124" s="18">
        <v>99.68</v>
      </c>
      <c r="CA124" s="18">
        <v>101.6</v>
      </c>
      <c r="CB124" s="18">
        <v>27.84</v>
      </c>
      <c r="CC124" s="18">
        <v>4.0199999999999996</v>
      </c>
      <c r="CD124" s="18">
        <v>24.39</v>
      </c>
      <c r="CE124" s="18">
        <v>105.61</v>
      </c>
      <c r="CF124" s="18">
        <v>16.87</v>
      </c>
      <c r="CG124" s="18">
        <v>39.08</v>
      </c>
      <c r="CH124" s="18">
        <v>743.16</v>
      </c>
      <c r="CI124" s="18">
        <v>0.24</v>
      </c>
      <c r="CJ124" s="18">
        <v>140.69</v>
      </c>
    </row>
    <row r="125" spans="1:88" hidden="1" x14ac:dyDescent="0.2">
      <c r="A125" s="18" t="s">
        <v>380</v>
      </c>
      <c r="B125" s="18" t="s">
        <v>381</v>
      </c>
      <c r="C125" s="18" t="s">
        <v>155</v>
      </c>
      <c r="D125" s="18">
        <v>2042</v>
      </c>
      <c r="E125" s="18">
        <v>207890481.09999999</v>
      </c>
      <c r="F125" s="18">
        <v>10941604.300000001</v>
      </c>
      <c r="G125" s="18">
        <v>1010353.7</v>
      </c>
      <c r="H125" s="18">
        <v>0</v>
      </c>
      <c r="I125" s="18">
        <v>6378038.5</v>
      </c>
      <c r="J125" s="18">
        <v>0</v>
      </c>
      <c r="K125" s="18">
        <v>0</v>
      </c>
      <c r="L125" s="18">
        <v>226220477.59999999</v>
      </c>
      <c r="M125" s="18">
        <v>0</v>
      </c>
      <c r="N125" s="18">
        <v>2584.4</v>
      </c>
      <c r="O125" s="18">
        <v>0</v>
      </c>
      <c r="P125" s="18">
        <v>290.89999999999998</v>
      </c>
      <c r="Q125" s="18">
        <v>0</v>
      </c>
      <c r="R125" s="18">
        <v>2447</v>
      </c>
      <c r="S125" s="18">
        <v>4349</v>
      </c>
      <c r="T125" s="18">
        <v>0</v>
      </c>
      <c r="U125" s="25">
        <v>981.9</v>
      </c>
      <c r="V125" s="18">
        <v>0</v>
      </c>
      <c r="W125" s="18">
        <v>8076.7</v>
      </c>
      <c r="X125" s="18">
        <v>8774.5</v>
      </c>
      <c r="Y125" s="18">
        <v>0</v>
      </c>
      <c r="Z125" s="18">
        <v>2116.1</v>
      </c>
      <c r="AA125" s="18">
        <v>7403</v>
      </c>
      <c r="AB125" s="18">
        <v>0</v>
      </c>
      <c r="AC125" s="18">
        <v>789.4</v>
      </c>
      <c r="AD125" s="18">
        <v>2476.8000000000002</v>
      </c>
      <c r="AE125" s="18">
        <v>0</v>
      </c>
      <c r="AF125" s="18">
        <v>9609.2000000000007</v>
      </c>
      <c r="AG125" s="18">
        <v>0</v>
      </c>
      <c r="AH125" s="18">
        <v>1998</v>
      </c>
      <c r="AI125" s="18">
        <v>0</v>
      </c>
      <c r="AJ125" s="18">
        <v>0</v>
      </c>
      <c r="AK125" s="18">
        <v>3246768</v>
      </c>
      <c r="AL125" s="18">
        <v>0</v>
      </c>
      <c r="AM125" s="18">
        <v>339924</v>
      </c>
      <c r="AN125" s="18">
        <v>0</v>
      </c>
      <c r="AO125" s="18">
        <v>0</v>
      </c>
      <c r="AP125" s="18">
        <v>17354633</v>
      </c>
      <c r="AQ125" s="18">
        <v>3227665</v>
      </c>
      <c r="AR125" s="18">
        <v>0</v>
      </c>
      <c r="AS125" s="25">
        <v>1574481</v>
      </c>
      <c r="AT125" s="18">
        <v>0</v>
      </c>
      <c r="AU125" s="18">
        <v>7926934</v>
      </c>
      <c r="AV125" s="18">
        <v>4611895</v>
      </c>
      <c r="AW125" s="18">
        <v>0</v>
      </c>
      <c r="AX125" s="18">
        <v>3710894</v>
      </c>
      <c r="AY125" s="18">
        <v>57376807</v>
      </c>
      <c r="AZ125" s="18">
        <v>0</v>
      </c>
      <c r="BA125" s="18">
        <v>414909</v>
      </c>
      <c r="BB125" s="18">
        <v>2045017</v>
      </c>
      <c r="BC125" s="18">
        <v>0</v>
      </c>
      <c r="BD125" s="18">
        <v>20506133</v>
      </c>
      <c r="BE125" s="18">
        <v>0</v>
      </c>
      <c r="BF125" s="18">
        <v>6176915</v>
      </c>
      <c r="BG125" s="18">
        <v>128512975</v>
      </c>
      <c r="BH125" s="18">
        <v>121646708</v>
      </c>
      <c r="BI125" s="18">
        <v>10009857.9</v>
      </c>
      <c r="BJ125" s="18">
        <v>10009857.9</v>
      </c>
      <c r="BK125" s="18">
        <v>3009.1</v>
      </c>
      <c r="BL125" s="18">
        <v>433.7</v>
      </c>
      <c r="BM125" s="18">
        <v>1910.7</v>
      </c>
      <c r="BN125" s="18">
        <v>11156.1</v>
      </c>
      <c r="BO125" s="18">
        <v>1984467.6</v>
      </c>
      <c r="BP125" s="18">
        <v>85555.5</v>
      </c>
      <c r="BQ125" s="18">
        <v>27.3</v>
      </c>
      <c r="BR125" s="18">
        <v>10217931.4</v>
      </c>
      <c r="BS125" s="18">
        <v>10217931.4</v>
      </c>
      <c r="BT125" s="18">
        <v>4541462.3</v>
      </c>
      <c r="BU125" s="18">
        <v>14759393.699999999</v>
      </c>
      <c r="BV125" s="18">
        <v>14759393.699999999</v>
      </c>
      <c r="BW125" s="18">
        <v>0</v>
      </c>
      <c r="BX125" s="18">
        <v>20890543.5</v>
      </c>
      <c r="BY125" s="18">
        <v>0</v>
      </c>
      <c r="BZ125" s="18">
        <v>82.29</v>
      </c>
      <c r="CA125" s="18">
        <v>84</v>
      </c>
      <c r="CB125" s="18">
        <v>24.74</v>
      </c>
      <c r="CC125" s="18">
        <v>3.57</v>
      </c>
      <c r="CD125" s="18">
        <v>15.71</v>
      </c>
      <c r="CE125" s="18">
        <v>91.71</v>
      </c>
      <c r="CF125" s="18">
        <v>16.309999999999999</v>
      </c>
      <c r="CG125" s="18">
        <v>37.33</v>
      </c>
      <c r="CH125" s="18">
        <v>703.31</v>
      </c>
      <c r="CI125" s="18">
        <v>0.22</v>
      </c>
      <c r="CJ125" s="18">
        <v>121.33</v>
      </c>
    </row>
    <row r="126" spans="1:88" hidden="1" x14ac:dyDescent="0.2">
      <c r="A126" s="18" t="s">
        <v>380</v>
      </c>
      <c r="B126" s="18" t="s">
        <v>381</v>
      </c>
      <c r="C126" s="18" t="s">
        <v>155</v>
      </c>
      <c r="D126" s="18">
        <v>2044</v>
      </c>
      <c r="E126" s="18">
        <v>216534718</v>
      </c>
      <c r="F126" s="18">
        <v>11396564.1</v>
      </c>
      <c r="G126" s="18">
        <v>988579</v>
      </c>
      <c r="H126" s="18">
        <v>0</v>
      </c>
      <c r="I126" s="18">
        <v>9712860.3000000007</v>
      </c>
      <c r="J126" s="18">
        <v>0</v>
      </c>
      <c r="K126" s="18">
        <v>0</v>
      </c>
      <c r="L126" s="18">
        <v>238632721.40000001</v>
      </c>
      <c r="M126" s="18">
        <v>0</v>
      </c>
      <c r="N126" s="18">
        <v>4920.7</v>
      </c>
      <c r="O126" s="18">
        <v>0</v>
      </c>
      <c r="P126" s="18">
        <v>290.89999999999998</v>
      </c>
      <c r="Q126" s="18">
        <v>0</v>
      </c>
      <c r="R126" s="18">
        <v>1799.1</v>
      </c>
      <c r="S126" s="18">
        <v>5196.8</v>
      </c>
      <c r="T126" s="18">
        <v>0</v>
      </c>
      <c r="U126" s="25">
        <v>1211.3</v>
      </c>
      <c r="V126" s="18">
        <v>0</v>
      </c>
      <c r="W126" s="18">
        <v>8076.7</v>
      </c>
      <c r="X126" s="18">
        <v>9238</v>
      </c>
      <c r="Y126" s="18">
        <v>0</v>
      </c>
      <c r="Z126" s="18">
        <v>2116.1</v>
      </c>
      <c r="AA126" s="18">
        <v>7403</v>
      </c>
      <c r="AB126" s="18">
        <v>0</v>
      </c>
      <c r="AC126" s="18">
        <v>789.4</v>
      </c>
      <c r="AD126" s="18">
        <v>2476.8000000000002</v>
      </c>
      <c r="AE126" s="18">
        <v>0</v>
      </c>
      <c r="AF126" s="18">
        <v>14038.9</v>
      </c>
      <c r="AG126" s="18">
        <v>0</v>
      </c>
      <c r="AH126" s="18">
        <v>1998</v>
      </c>
      <c r="AI126" s="18">
        <v>0</v>
      </c>
      <c r="AJ126" s="18">
        <v>0</v>
      </c>
      <c r="AK126" s="18">
        <v>6182413</v>
      </c>
      <c r="AL126" s="18">
        <v>0</v>
      </c>
      <c r="AM126" s="18">
        <v>338634</v>
      </c>
      <c r="AN126" s="18">
        <v>0</v>
      </c>
      <c r="AO126" s="18">
        <v>0</v>
      </c>
      <c r="AP126" s="18">
        <v>12759374</v>
      </c>
      <c r="AQ126" s="18">
        <v>2731438</v>
      </c>
      <c r="AR126" s="18">
        <v>0</v>
      </c>
      <c r="AS126" s="25">
        <v>1942263</v>
      </c>
      <c r="AT126" s="18">
        <v>0</v>
      </c>
      <c r="AU126" s="18">
        <v>8102271</v>
      </c>
      <c r="AV126" s="18">
        <v>4855485</v>
      </c>
      <c r="AW126" s="18">
        <v>0</v>
      </c>
      <c r="AX126" s="18">
        <v>3711110</v>
      </c>
      <c r="AY126" s="18">
        <v>57614441</v>
      </c>
      <c r="AZ126" s="18">
        <v>0</v>
      </c>
      <c r="BA126" s="18">
        <v>414909</v>
      </c>
      <c r="BB126" s="18">
        <v>1949271</v>
      </c>
      <c r="BC126" s="18">
        <v>0</v>
      </c>
      <c r="BD126" s="18">
        <v>30747930</v>
      </c>
      <c r="BE126" s="18">
        <v>0</v>
      </c>
      <c r="BF126" s="18">
        <v>6216602</v>
      </c>
      <c r="BG126" s="18">
        <v>137566142</v>
      </c>
      <c r="BH126" s="18">
        <v>127492195</v>
      </c>
      <c r="BI126" s="18">
        <v>9408716.5999999996</v>
      </c>
      <c r="BJ126" s="18">
        <v>9408716.5999999996</v>
      </c>
      <c r="BK126" s="18">
        <v>2210.4</v>
      </c>
      <c r="BL126" s="18">
        <v>317.39999999999998</v>
      </c>
      <c r="BM126" s="18">
        <v>1720.5</v>
      </c>
      <c r="BN126" s="18">
        <v>8567</v>
      </c>
      <c r="BO126" s="18">
        <v>1794885</v>
      </c>
      <c r="BP126" s="18">
        <v>71388.800000000003</v>
      </c>
      <c r="BQ126" s="18">
        <v>23.9</v>
      </c>
      <c r="BR126" s="18">
        <v>9561227.8000000007</v>
      </c>
      <c r="BS126" s="18">
        <v>9561227.8000000007</v>
      </c>
      <c r="BT126" s="18">
        <v>3928804.1</v>
      </c>
      <c r="BU126" s="18">
        <v>13490032</v>
      </c>
      <c r="BV126" s="18">
        <v>13490032</v>
      </c>
      <c r="BW126" s="18">
        <v>0</v>
      </c>
      <c r="BX126" s="18">
        <v>14720490.300000001</v>
      </c>
      <c r="BY126" s="18">
        <v>0</v>
      </c>
      <c r="BZ126" s="18">
        <v>73.8</v>
      </c>
      <c r="CA126" s="18">
        <v>74.989999999999995</v>
      </c>
      <c r="CB126" s="18">
        <v>17.34</v>
      </c>
      <c r="CC126" s="18">
        <v>2.4900000000000002</v>
      </c>
      <c r="CD126" s="18">
        <v>13.49</v>
      </c>
      <c r="CE126" s="18">
        <v>67.2</v>
      </c>
      <c r="CF126" s="18">
        <v>14.08</v>
      </c>
      <c r="CG126" s="18">
        <v>30.82</v>
      </c>
      <c r="CH126" s="18">
        <v>559.95000000000005</v>
      </c>
      <c r="CI126" s="18">
        <v>0.19</v>
      </c>
      <c r="CJ126" s="18">
        <v>105.81</v>
      </c>
    </row>
    <row r="127" spans="1:88" hidden="1" x14ac:dyDescent="0.2">
      <c r="A127" s="18" t="s">
        <v>380</v>
      </c>
      <c r="B127" s="18" t="s">
        <v>381</v>
      </c>
      <c r="C127" s="18" t="s">
        <v>155</v>
      </c>
      <c r="D127" s="18">
        <v>2046</v>
      </c>
      <c r="E127" s="18">
        <v>224755595.80000001</v>
      </c>
      <c r="F127" s="18">
        <v>11829241.9</v>
      </c>
      <c r="G127" s="18">
        <v>834034.5</v>
      </c>
      <c r="H127" s="18">
        <v>0</v>
      </c>
      <c r="I127" s="18">
        <v>9809130.8000000007</v>
      </c>
      <c r="J127" s="18">
        <v>0</v>
      </c>
      <c r="K127" s="18">
        <v>0</v>
      </c>
      <c r="L127" s="18">
        <v>247228003</v>
      </c>
      <c r="M127" s="18">
        <v>0</v>
      </c>
      <c r="N127" s="18">
        <v>4806.3999999999996</v>
      </c>
      <c r="O127" s="18">
        <v>0</v>
      </c>
      <c r="P127" s="18">
        <v>290.89999999999998</v>
      </c>
      <c r="Q127" s="18">
        <v>0</v>
      </c>
      <c r="R127" s="18">
        <v>1807</v>
      </c>
      <c r="S127" s="18">
        <v>5196.8</v>
      </c>
      <c r="T127" s="18">
        <v>0</v>
      </c>
      <c r="U127" s="25">
        <v>1483.2</v>
      </c>
      <c r="V127" s="18">
        <v>0</v>
      </c>
      <c r="W127" s="18">
        <v>8076.7</v>
      </c>
      <c r="X127" s="18">
        <v>10104.9</v>
      </c>
      <c r="Y127" s="18">
        <v>0</v>
      </c>
      <c r="Z127" s="18">
        <v>2116.1</v>
      </c>
      <c r="AA127" s="18">
        <v>7403</v>
      </c>
      <c r="AB127" s="18">
        <v>0</v>
      </c>
      <c r="AC127" s="18">
        <v>789.4</v>
      </c>
      <c r="AD127" s="18">
        <v>2476.8000000000002</v>
      </c>
      <c r="AE127" s="18">
        <v>0</v>
      </c>
      <c r="AF127" s="18">
        <v>14942.3</v>
      </c>
      <c r="AG127" s="18">
        <v>0</v>
      </c>
      <c r="AH127" s="18">
        <v>1998</v>
      </c>
      <c r="AI127" s="18">
        <v>0</v>
      </c>
      <c r="AJ127" s="18">
        <v>0</v>
      </c>
      <c r="AK127" s="18">
        <v>5903015</v>
      </c>
      <c r="AL127" s="18">
        <v>0</v>
      </c>
      <c r="AM127" s="18">
        <v>336823</v>
      </c>
      <c r="AN127" s="18">
        <v>0</v>
      </c>
      <c r="AO127" s="18">
        <v>0</v>
      </c>
      <c r="AP127" s="18">
        <v>12815162</v>
      </c>
      <c r="AQ127" s="18">
        <v>2731438</v>
      </c>
      <c r="AR127" s="18">
        <v>0</v>
      </c>
      <c r="AS127" s="25">
        <v>2378267</v>
      </c>
      <c r="AT127" s="18">
        <v>0</v>
      </c>
      <c r="AU127" s="18">
        <v>10266454</v>
      </c>
      <c r="AV127" s="18">
        <v>5311140</v>
      </c>
      <c r="AW127" s="18">
        <v>0</v>
      </c>
      <c r="AX127" s="18">
        <v>3711110</v>
      </c>
      <c r="AY127" s="18">
        <v>57730058</v>
      </c>
      <c r="AZ127" s="18">
        <v>0</v>
      </c>
      <c r="BA127" s="18">
        <v>414909</v>
      </c>
      <c r="BB127" s="18">
        <v>2289215</v>
      </c>
      <c r="BC127" s="18">
        <v>0</v>
      </c>
      <c r="BD127" s="18">
        <v>32971789</v>
      </c>
      <c r="BE127" s="18">
        <v>0</v>
      </c>
      <c r="BF127" s="18">
        <v>6186100</v>
      </c>
      <c r="BG127" s="18">
        <v>143045478</v>
      </c>
      <c r="BH127" s="18">
        <v>132474982</v>
      </c>
      <c r="BI127" s="18">
        <v>10429842.6</v>
      </c>
      <c r="BJ127" s="18">
        <v>10429842.6</v>
      </c>
      <c r="BK127" s="18">
        <v>2224.9</v>
      </c>
      <c r="BL127" s="18">
        <v>318.60000000000002</v>
      </c>
      <c r="BM127" s="18">
        <v>1717.1</v>
      </c>
      <c r="BN127" s="18">
        <v>8697.2000000000007</v>
      </c>
      <c r="BO127" s="18">
        <v>1918311.7</v>
      </c>
      <c r="BP127" s="18">
        <v>76776.100000000006</v>
      </c>
      <c r="BQ127" s="18">
        <v>24.4</v>
      </c>
      <c r="BR127" s="18">
        <v>10583118</v>
      </c>
      <c r="BS127" s="18">
        <v>10583118</v>
      </c>
      <c r="BT127" s="18">
        <v>4212898.4000000004</v>
      </c>
      <c r="BU127" s="18">
        <v>14796016.4</v>
      </c>
      <c r="BV127" s="18">
        <v>14796016.4</v>
      </c>
      <c r="BW127" s="18">
        <v>0</v>
      </c>
      <c r="BX127" s="18">
        <v>14704116.300000001</v>
      </c>
      <c r="BY127" s="18">
        <v>0</v>
      </c>
      <c r="BZ127" s="18">
        <v>78.73</v>
      </c>
      <c r="CA127" s="18">
        <v>79.89</v>
      </c>
      <c r="CB127" s="18">
        <v>16.79</v>
      </c>
      <c r="CC127" s="18">
        <v>2.4</v>
      </c>
      <c r="CD127" s="18">
        <v>12.96</v>
      </c>
      <c r="CE127" s="18">
        <v>65.650000000000006</v>
      </c>
      <c r="CF127" s="18">
        <v>14.48</v>
      </c>
      <c r="CG127" s="18">
        <v>31.8</v>
      </c>
      <c r="CH127" s="18">
        <v>579.54999999999995</v>
      </c>
      <c r="CI127" s="18">
        <v>0.18</v>
      </c>
      <c r="CJ127" s="18">
        <v>111.69</v>
      </c>
    </row>
    <row r="128" spans="1:88" hidden="1" x14ac:dyDescent="0.2">
      <c r="A128" s="18" t="s">
        <v>380</v>
      </c>
      <c r="B128" s="18" t="s">
        <v>381</v>
      </c>
      <c r="C128" s="18" t="s">
        <v>155</v>
      </c>
      <c r="D128" s="18">
        <v>2048</v>
      </c>
      <c r="E128" s="18">
        <v>232554103.09999999</v>
      </c>
      <c r="F128" s="18">
        <v>12239689.6</v>
      </c>
      <c r="G128" s="18">
        <v>844327.6</v>
      </c>
      <c r="H128" s="18">
        <v>0</v>
      </c>
      <c r="I128" s="18">
        <v>9572686.5</v>
      </c>
      <c r="J128" s="18">
        <v>0</v>
      </c>
      <c r="K128" s="18">
        <v>0</v>
      </c>
      <c r="L128" s="18">
        <v>255210806.80000001</v>
      </c>
      <c r="M128" s="18">
        <v>0</v>
      </c>
      <c r="N128" s="18">
        <v>4971.2</v>
      </c>
      <c r="O128" s="18">
        <v>0</v>
      </c>
      <c r="P128" s="18">
        <v>290.89999999999998</v>
      </c>
      <c r="Q128" s="18">
        <v>0</v>
      </c>
      <c r="R128" s="18">
        <v>1826.8</v>
      </c>
      <c r="S128" s="18">
        <v>5196.8</v>
      </c>
      <c r="T128" s="18">
        <v>0</v>
      </c>
      <c r="U128" s="25">
        <v>1809</v>
      </c>
      <c r="V128" s="18">
        <v>0</v>
      </c>
      <c r="W128" s="18">
        <v>8076.7</v>
      </c>
      <c r="X128" s="18">
        <v>13639</v>
      </c>
      <c r="Y128" s="18">
        <v>0</v>
      </c>
      <c r="Z128" s="18">
        <v>2116.1</v>
      </c>
      <c r="AA128" s="18">
        <v>7403</v>
      </c>
      <c r="AB128" s="18">
        <v>0</v>
      </c>
      <c r="AC128" s="18">
        <v>789.4</v>
      </c>
      <c r="AD128" s="18">
        <v>2476.8000000000002</v>
      </c>
      <c r="AE128" s="18">
        <v>0</v>
      </c>
      <c r="AF128" s="18">
        <v>17013.5</v>
      </c>
      <c r="AG128" s="18">
        <v>0</v>
      </c>
      <c r="AH128" s="18">
        <v>1998</v>
      </c>
      <c r="AI128" s="18">
        <v>0</v>
      </c>
      <c r="AJ128" s="18">
        <v>0</v>
      </c>
      <c r="AK128" s="18">
        <v>6114343</v>
      </c>
      <c r="AL128" s="18">
        <v>0</v>
      </c>
      <c r="AM128" s="18">
        <v>332105</v>
      </c>
      <c r="AN128" s="18">
        <v>0</v>
      </c>
      <c r="AO128" s="18">
        <v>0</v>
      </c>
      <c r="AP128" s="18">
        <v>12956211</v>
      </c>
      <c r="AQ128" s="18">
        <v>2731438</v>
      </c>
      <c r="AR128" s="18">
        <v>0</v>
      </c>
      <c r="AS128" s="25">
        <v>2900713</v>
      </c>
      <c r="AT128" s="18">
        <v>0</v>
      </c>
      <c r="AU128" s="18">
        <v>10026280</v>
      </c>
      <c r="AV128" s="18">
        <v>7168674</v>
      </c>
      <c r="AW128" s="18">
        <v>0</v>
      </c>
      <c r="AX128" s="18">
        <v>3711110</v>
      </c>
      <c r="AY128" s="18">
        <v>57712001</v>
      </c>
      <c r="AZ128" s="18">
        <v>0</v>
      </c>
      <c r="BA128" s="18">
        <v>414909</v>
      </c>
      <c r="BB128" s="18">
        <v>1901194</v>
      </c>
      <c r="BC128" s="18">
        <v>0</v>
      </c>
      <c r="BD128" s="18">
        <v>37469990</v>
      </c>
      <c r="BE128" s="18">
        <v>0</v>
      </c>
      <c r="BF128" s="18">
        <v>6153554</v>
      </c>
      <c r="BG128" s="18">
        <v>149592522</v>
      </c>
      <c r="BH128" s="18">
        <v>138676272</v>
      </c>
      <c r="BI128" s="18">
        <v>11290641</v>
      </c>
      <c r="BJ128" s="18">
        <v>11290641</v>
      </c>
      <c r="BK128" s="18">
        <v>2234.5</v>
      </c>
      <c r="BL128" s="18">
        <v>319.2</v>
      </c>
      <c r="BM128" s="18">
        <v>1713.6</v>
      </c>
      <c r="BN128" s="18">
        <v>8799.1</v>
      </c>
      <c r="BO128" s="18">
        <v>2020586.5</v>
      </c>
      <c r="BP128" s="18">
        <v>81266.5</v>
      </c>
      <c r="BQ128" s="18">
        <v>24.7</v>
      </c>
      <c r="BR128" s="18">
        <v>11444376.300000001</v>
      </c>
      <c r="BS128" s="18">
        <v>11444376.300000001</v>
      </c>
      <c r="BT128" s="18">
        <v>4449083</v>
      </c>
      <c r="BU128" s="18">
        <v>15893459.199999999</v>
      </c>
      <c r="BV128" s="18">
        <v>15893459.199999999</v>
      </c>
      <c r="BW128" s="18">
        <v>0</v>
      </c>
      <c r="BX128" s="18">
        <v>14667726.800000001</v>
      </c>
      <c r="BY128" s="18">
        <v>0</v>
      </c>
      <c r="BZ128" s="18">
        <v>81.42</v>
      </c>
      <c r="CA128" s="18">
        <v>82.53</v>
      </c>
      <c r="CB128" s="18">
        <v>16.11</v>
      </c>
      <c r="CC128" s="18">
        <v>2.2999999999999998</v>
      </c>
      <c r="CD128" s="18">
        <v>12.36</v>
      </c>
      <c r="CE128" s="18">
        <v>63.45</v>
      </c>
      <c r="CF128" s="18">
        <v>14.57</v>
      </c>
      <c r="CG128" s="18">
        <v>32.08</v>
      </c>
      <c r="CH128" s="18">
        <v>586.02</v>
      </c>
      <c r="CI128" s="18">
        <v>0.18</v>
      </c>
      <c r="CJ128" s="18">
        <v>114.61</v>
      </c>
    </row>
    <row r="129" spans="1:88" hidden="1" x14ac:dyDescent="0.2">
      <c r="A129" s="18" t="s">
        <v>380</v>
      </c>
      <c r="B129" s="18" t="s">
        <v>381</v>
      </c>
      <c r="C129" s="18" t="s">
        <v>155</v>
      </c>
      <c r="D129" s="18">
        <v>2050</v>
      </c>
      <c r="E129" s="18">
        <v>240351860.69999999</v>
      </c>
      <c r="F129" s="18">
        <v>12650097.9</v>
      </c>
      <c r="G129" s="18">
        <v>665036</v>
      </c>
      <c r="H129" s="18">
        <v>0</v>
      </c>
      <c r="I129" s="18">
        <v>8664486.6999999993</v>
      </c>
      <c r="J129" s="18">
        <v>0</v>
      </c>
      <c r="K129" s="18">
        <v>0</v>
      </c>
      <c r="L129" s="18">
        <v>262331481.30000001</v>
      </c>
      <c r="M129" s="18">
        <v>0</v>
      </c>
      <c r="N129" s="18">
        <v>4971.2</v>
      </c>
      <c r="O129" s="18">
        <v>0</v>
      </c>
      <c r="P129" s="18">
        <v>290.89999999999998</v>
      </c>
      <c r="Q129" s="18">
        <v>0</v>
      </c>
      <c r="R129" s="18">
        <v>0</v>
      </c>
      <c r="S129" s="18">
        <v>8408.2999999999993</v>
      </c>
      <c r="T129" s="18">
        <v>0</v>
      </c>
      <c r="U129" s="25">
        <v>2198.5</v>
      </c>
      <c r="V129" s="18">
        <v>0</v>
      </c>
      <c r="W129" s="18">
        <v>9353.9</v>
      </c>
      <c r="X129" s="18">
        <v>12644.1</v>
      </c>
      <c r="Y129" s="18">
        <v>0</v>
      </c>
      <c r="Z129" s="18">
        <v>2116.1</v>
      </c>
      <c r="AA129" s="18">
        <v>7403</v>
      </c>
      <c r="AB129" s="18">
        <v>0</v>
      </c>
      <c r="AC129" s="18">
        <v>1.4</v>
      </c>
      <c r="AD129" s="18">
        <v>2476.8000000000002</v>
      </c>
      <c r="AE129" s="18">
        <v>0</v>
      </c>
      <c r="AF129" s="18">
        <v>17961.2</v>
      </c>
      <c r="AG129" s="18">
        <v>0</v>
      </c>
      <c r="AH129" s="18">
        <v>1998</v>
      </c>
      <c r="AI129" s="18">
        <v>0</v>
      </c>
      <c r="AJ129" s="18">
        <v>0</v>
      </c>
      <c r="AK129" s="18">
        <v>5721606</v>
      </c>
      <c r="AL129" s="18">
        <v>0</v>
      </c>
      <c r="AM129" s="18">
        <v>306534</v>
      </c>
      <c r="AN129" s="18">
        <v>0</v>
      </c>
      <c r="AO129" s="18">
        <v>0</v>
      </c>
      <c r="AP129" s="18">
        <v>0</v>
      </c>
      <c r="AQ129" s="18">
        <v>4419385</v>
      </c>
      <c r="AR129" s="18">
        <v>0</v>
      </c>
      <c r="AS129" s="25">
        <v>3525345</v>
      </c>
      <c r="AT129" s="18">
        <v>0</v>
      </c>
      <c r="AU129" s="18">
        <v>19426099</v>
      </c>
      <c r="AV129" s="18">
        <v>6645719</v>
      </c>
      <c r="AW129" s="18">
        <v>0</v>
      </c>
      <c r="AX129" s="18">
        <v>3711110</v>
      </c>
      <c r="AY129" s="18">
        <v>58073209</v>
      </c>
      <c r="AZ129" s="18">
        <v>0</v>
      </c>
      <c r="BA129" s="18">
        <v>736</v>
      </c>
      <c r="BB129" s="18">
        <v>1544080</v>
      </c>
      <c r="BC129" s="18">
        <v>0</v>
      </c>
      <c r="BD129" s="18">
        <v>39884094</v>
      </c>
      <c r="BE129" s="18">
        <v>0</v>
      </c>
      <c r="BF129" s="18">
        <v>5986102</v>
      </c>
      <c r="BG129" s="18">
        <v>149244018</v>
      </c>
      <c r="BH129" s="18">
        <v>138452987</v>
      </c>
      <c r="BI129" s="18">
        <v>14940296.699999999</v>
      </c>
      <c r="BJ129" s="18">
        <v>14940296.699999999</v>
      </c>
      <c r="BK129" s="18">
        <v>680.7</v>
      </c>
      <c r="BL129" s="18">
        <v>89.8</v>
      </c>
      <c r="BM129" s="18">
        <v>1894.1</v>
      </c>
      <c r="BN129" s="18">
        <v>3921.3</v>
      </c>
      <c r="BO129" s="18">
        <v>1921758.6</v>
      </c>
      <c r="BP129" s="18">
        <v>66769.899999999994</v>
      </c>
      <c r="BQ129" s="18">
        <v>18.5</v>
      </c>
      <c r="BR129" s="18">
        <v>14985086.4</v>
      </c>
      <c r="BS129" s="18">
        <v>14985086.4</v>
      </c>
      <c r="BT129" s="18">
        <v>3916559.2</v>
      </c>
      <c r="BU129" s="18">
        <v>18901645.600000001</v>
      </c>
      <c r="BV129" s="18">
        <v>18901645.600000001</v>
      </c>
      <c r="BW129" s="18">
        <v>0</v>
      </c>
      <c r="BX129" s="18">
        <v>0</v>
      </c>
      <c r="BY129" s="18">
        <v>0</v>
      </c>
      <c r="BZ129" s="18">
        <v>107.91</v>
      </c>
      <c r="CA129" s="18">
        <v>108.23</v>
      </c>
      <c r="CB129" s="18">
        <v>4.92</v>
      </c>
      <c r="CC129" s="18">
        <v>0.65</v>
      </c>
      <c r="CD129" s="18">
        <v>13.68</v>
      </c>
      <c r="CE129" s="18">
        <v>28.32</v>
      </c>
      <c r="CF129" s="18">
        <v>13.88</v>
      </c>
      <c r="CG129" s="18">
        <v>28.29</v>
      </c>
      <c r="CH129" s="18">
        <v>482.26</v>
      </c>
      <c r="CI129" s="18">
        <v>0.13</v>
      </c>
      <c r="CJ129" s="18">
        <v>136.52000000000001</v>
      </c>
    </row>
    <row r="130" spans="1:88" hidden="1" x14ac:dyDescent="0.2">
      <c r="A130" s="18" t="s">
        <v>380</v>
      </c>
      <c r="B130" s="18" t="s">
        <v>381</v>
      </c>
      <c r="C130" s="18" t="s">
        <v>160</v>
      </c>
      <c r="D130" s="18">
        <v>2024</v>
      </c>
      <c r="E130" s="18">
        <v>55878034.100000001</v>
      </c>
      <c r="F130" s="18">
        <v>2940949.2</v>
      </c>
      <c r="G130" s="18">
        <v>984180.7</v>
      </c>
      <c r="H130" s="18">
        <v>0</v>
      </c>
      <c r="I130" s="18">
        <v>4887.7</v>
      </c>
      <c r="J130" s="18">
        <v>0</v>
      </c>
      <c r="K130" s="18">
        <v>0</v>
      </c>
      <c r="L130" s="18">
        <v>59808051.700000003</v>
      </c>
      <c r="M130" s="18">
        <v>0</v>
      </c>
      <c r="N130" s="18">
        <v>5</v>
      </c>
      <c r="O130" s="18">
        <v>0</v>
      </c>
      <c r="P130" s="18">
        <v>16.2</v>
      </c>
      <c r="Q130" s="18">
        <v>0</v>
      </c>
      <c r="R130" s="18">
        <v>0</v>
      </c>
      <c r="S130" s="18">
        <v>4534.8999999999996</v>
      </c>
      <c r="T130" s="18">
        <v>0</v>
      </c>
      <c r="U130" s="25">
        <v>110.4</v>
      </c>
      <c r="V130" s="18">
        <v>0</v>
      </c>
      <c r="W130" s="18">
        <v>1684.7</v>
      </c>
      <c r="X130" s="18">
        <v>1064.4000000000001</v>
      </c>
      <c r="Y130" s="18">
        <v>0</v>
      </c>
      <c r="Z130" s="18">
        <v>207.5</v>
      </c>
      <c r="AA130" s="18">
        <v>0</v>
      </c>
      <c r="AB130" s="18">
        <v>0</v>
      </c>
      <c r="AC130" s="18">
        <v>964.6</v>
      </c>
      <c r="AD130" s="18">
        <v>0</v>
      </c>
      <c r="AE130" s="18">
        <v>0</v>
      </c>
      <c r="AF130" s="18">
        <v>285.5</v>
      </c>
      <c r="AG130" s="18">
        <v>0</v>
      </c>
      <c r="AH130" s="18">
        <v>12948.3</v>
      </c>
      <c r="AI130" s="18">
        <v>0</v>
      </c>
      <c r="AJ130" s="18">
        <v>0</v>
      </c>
      <c r="AK130" s="18">
        <v>4151</v>
      </c>
      <c r="AL130" s="18">
        <v>0</v>
      </c>
      <c r="AM130" s="18">
        <v>72573</v>
      </c>
      <c r="AN130" s="18">
        <v>0</v>
      </c>
      <c r="AO130" s="18">
        <v>0</v>
      </c>
      <c r="AP130" s="18">
        <v>0</v>
      </c>
      <c r="AQ130" s="18">
        <v>30788741</v>
      </c>
      <c r="AR130" s="18">
        <v>0</v>
      </c>
      <c r="AS130" s="25">
        <v>176791</v>
      </c>
      <c r="AT130" s="18">
        <v>0</v>
      </c>
      <c r="AU130" s="18">
        <v>5063245</v>
      </c>
      <c r="AV130" s="18">
        <v>559449</v>
      </c>
      <c r="AW130" s="18">
        <v>0</v>
      </c>
      <c r="AX130" s="18">
        <v>1368723</v>
      </c>
      <c r="AY130" s="18">
        <v>0</v>
      </c>
      <c r="AZ130" s="18">
        <v>0</v>
      </c>
      <c r="BA130" s="18">
        <v>506994</v>
      </c>
      <c r="BB130" s="18">
        <v>0</v>
      </c>
      <c r="BC130" s="18">
        <v>0</v>
      </c>
      <c r="BD130" s="18">
        <v>621344</v>
      </c>
      <c r="BE130" s="18">
        <v>0</v>
      </c>
      <c r="BF130" s="18">
        <v>36718055</v>
      </c>
      <c r="BG130" s="18">
        <v>75880065</v>
      </c>
      <c r="BH130" s="18">
        <v>75699123</v>
      </c>
      <c r="BI130" s="18">
        <v>32492501.100000001</v>
      </c>
      <c r="BJ130" s="18">
        <v>32492501.100000001</v>
      </c>
      <c r="BK130" s="18">
        <v>3512.1</v>
      </c>
      <c r="BL130" s="18">
        <v>509.6</v>
      </c>
      <c r="BM130" s="18">
        <v>34933.5</v>
      </c>
      <c r="BN130" s="18">
        <v>21723.599999999999</v>
      </c>
      <c r="BO130" s="18">
        <v>1231153.3999999999</v>
      </c>
      <c r="BP130" s="18">
        <v>77716.800000000003</v>
      </c>
      <c r="BQ130" s="18">
        <v>16.600000000000001</v>
      </c>
      <c r="BR130" s="18">
        <v>32736296</v>
      </c>
      <c r="BS130" s="18">
        <v>32736296</v>
      </c>
      <c r="BT130" s="18">
        <v>3551638.2</v>
      </c>
      <c r="BU130" s="18">
        <v>36287934.200000003</v>
      </c>
      <c r="BV130" s="18">
        <v>36287934.200000003</v>
      </c>
      <c r="BW130" s="18">
        <v>0</v>
      </c>
      <c r="BX130" s="18">
        <v>0</v>
      </c>
      <c r="BY130" s="18">
        <v>0</v>
      </c>
      <c r="BZ130" s="18">
        <v>429.23</v>
      </c>
      <c r="CA130" s="18">
        <v>432.45</v>
      </c>
      <c r="CB130" s="18">
        <v>46.4</v>
      </c>
      <c r="CC130" s="18">
        <v>6.73</v>
      </c>
      <c r="CD130" s="18">
        <v>461.48</v>
      </c>
      <c r="CE130" s="18">
        <v>286.97000000000003</v>
      </c>
      <c r="CF130" s="18">
        <v>16.260000000000002</v>
      </c>
      <c r="CG130" s="18">
        <v>46.92</v>
      </c>
      <c r="CH130" s="18">
        <v>1026.6500000000001</v>
      </c>
      <c r="CI130" s="18">
        <v>0.22</v>
      </c>
      <c r="CJ130" s="18">
        <v>479.37</v>
      </c>
    </row>
    <row r="131" spans="1:88" hidden="1" x14ac:dyDescent="0.2">
      <c r="A131" s="18" t="s">
        <v>380</v>
      </c>
      <c r="B131" s="18" t="s">
        <v>381</v>
      </c>
      <c r="C131" s="18" t="s">
        <v>160</v>
      </c>
      <c r="D131" s="18">
        <v>2026</v>
      </c>
      <c r="E131" s="18">
        <v>58118966.899999999</v>
      </c>
      <c r="F131" s="18">
        <v>3058893</v>
      </c>
      <c r="G131" s="18">
        <v>1010602.6</v>
      </c>
      <c r="H131" s="18">
        <v>0</v>
      </c>
      <c r="I131" s="18">
        <v>7660.8</v>
      </c>
      <c r="J131" s="18">
        <v>0</v>
      </c>
      <c r="K131" s="18">
        <v>0</v>
      </c>
      <c r="L131" s="18">
        <v>62196123.200000003</v>
      </c>
      <c r="M131" s="18">
        <v>0</v>
      </c>
      <c r="N131" s="18">
        <v>5</v>
      </c>
      <c r="O131" s="18">
        <v>0</v>
      </c>
      <c r="P131" s="18">
        <v>16.2</v>
      </c>
      <c r="Q131" s="18">
        <v>0</v>
      </c>
      <c r="R131" s="18">
        <v>0</v>
      </c>
      <c r="S131" s="18">
        <v>4534.8999999999996</v>
      </c>
      <c r="T131" s="18">
        <v>0</v>
      </c>
      <c r="U131" s="25">
        <v>141.1</v>
      </c>
      <c r="V131" s="18">
        <v>0</v>
      </c>
      <c r="W131" s="18">
        <v>1684.7</v>
      </c>
      <c r="X131" s="18">
        <v>952.2</v>
      </c>
      <c r="Y131" s="18">
        <v>0</v>
      </c>
      <c r="Z131" s="18">
        <v>207.5</v>
      </c>
      <c r="AA131" s="18">
        <v>0</v>
      </c>
      <c r="AB131" s="18">
        <v>0</v>
      </c>
      <c r="AC131" s="18">
        <v>955.7</v>
      </c>
      <c r="AD131" s="18">
        <v>0</v>
      </c>
      <c r="AE131" s="18">
        <v>0</v>
      </c>
      <c r="AF131" s="18">
        <v>285.5</v>
      </c>
      <c r="AG131" s="18">
        <v>0</v>
      </c>
      <c r="AH131" s="18">
        <v>16263</v>
      </c>
      <c r="AI131" s="18">
        <v>0</v>
      </c>
      <c r="AJ131" s="18">
        <v>0</v>
      </c>
      <c r="AK131" s="18">
        <v>6508</v>
      </c>
      <c r="AL131" s="18">
        <v>0</v>
      </c>
      <c r="AM131" s="18">
        <v>62636</v>
      </c>
      <c r="AN131" s="18">
        <v>0</v>
      </c>
      <c r="AO131" s="18">
        <v>0</v>
      </c>
      <c r="AP131" s="18">
        <v>0</v>
      </c>
      <c r="AQ131" s="18">
        <v>25369826</v>
      </c>
      <c r="AR131" s="18">
        <v>0</v>
      </c>
      <c r="AS131" s="25">
        <v>226012</v>
      </c>
      <c r="AT131" s="18">
        <v>0</v>
      </c>
      <c r="AU131" s="18">
        <v>5045297</v>
      </c>
      <c r="AV131" s="18">
        <v>500476</v>
      </c>
      <c r="AW131" s="18">
        <v>0</v>
      </c>
      <c r="AX131" s="18">
        <v>1368723</v>
      </c>
      <c r="AY131" s="18">
        <v>0</v>
      </c>
      <c r="AZ131" s="18">
        <v>0</v>
      </c>
      <c r="BA131" s="18">
        <v>502316</v>
      </c>
      <c r="BB131" s="18">
        <v>0</v>
      </c>
      <c r="BC131" s="18">
        <v>0</v>
      </c>
      <c r="BD131" s="18">
        <v>602485</v>
      </c>
      <c r="BE131" s="18">
        <v>0</v>
      </c>
      <c r="BF131" s="18">
        <v>48286750</v>
      </c>
      <c r="BG131" s="18">
        <v>81971029</v>
      </c>
      <c r="BH131" s="18">
        <v>81738508</v>
      </c>
      <c r="BI131" s="18">
        <v>27138180</v>
      </c>
      <c r="BJ131" s="18">
        <v>27138180</v>
      </c>
      <c r="BK131" s="18">
        <v>2899.1</v>
      </c>
      <c r="BL131" s="18">
        <v>420.5</v>
      </c>
      <c r="BM131" s="18">
        <v>28865.3</v>
      </c>
      <c r="BN131" s="18">
        <v>18147.599999999999</v>
      </c>
      <c r="BO131" s="18">
        <v>1062176.3</v>
      </c>
      <c r="BP131" s="18">
        <v>65918.399999999994</v>
      </c>
      <c r="BQ131" s="18">
        <v>13.9</v>
      </c>
      <c r="BR131" s="18">
        <v>27339374.800000001</v>
      </c>
      <c r="BS131" s="18">
        <v>27339374.800000001</v>
      </c>
      <c r="BT131" s="18">
        <v>3030342.9</v>
      </c>
      <c r="BU131" s="18">
        <v>30369717.600000001</v>
      </c>
      <c r="BV131" s="18">
        <v>30369717.600000001</v>
      </c>
      <c r="BW131" s="18">
        <v>0</v>
      </c>
      <c r="BX131" s="18">
        <v>0</v>
      </c>
      <c r="BY131" s="18">
        <v>0</v>
      </c>
      <c r="BZ131" s="18">
        <v>332.01</v>
      </c>
      <c r="CA131" s="18">
        <v>334.47</v>
      </c>
      <c r="CB131" s="18">
        <v>35.47</v>
      </c>
      <c r="CC131" s="18">
        <v>5.14</v>
      </c>
      <c r="CD131" s="18">
        <v>353.14</v>
      </c>
      <c r="CE131" s="18">
        <v>222.02</v>
      </c>
      <c r="CF131" s="18">
        <v>12.99</v>
      </c>
      <c r="CG131" s="18">
        <v>37.07</v>
      </c>
      <c r="CH131" s="18">
        <v>806.45</v>
      </c>
      <c r="CI131" s="18">
        <v>0.17</v>
      </c>
      <c r="CJ131" s="18">
        <v>371.55</v>
      </c>
    </row>
    <row r="132" spans="1:88" hidden="1" x14ac:dyDescent="0.2">
      <c r="A132" s="18" t="s">
        <v>380</v>
      </c>
      <c r="B132" s="18" t="s">
        <v>381</v>
      </c>
      <c r="C132" s="18" t="s">
        <v>160</v>
      </c>
      <c r="D132" s="18">
        <v>2028</v>
      </c>
      <c r="E132" s="18">
        <v>61388477</v>
      </c>
      <c r="F132" s="18">
        <v>3230972.5</v>
      </c>
      <c r="G132" s="18">
        <v>843590.7</v>
      </c>
      <c r="H132" s="18">
        <v>0</v>
      </c>
      <c r="I132" s="18">
        <v>529035.4</v>
      </c>
      <c r="J132" s="18">
        <v>0</v>
      </c>
      <c r="K132" s="18">
        <v>0</v>
      </c>
      <c r="L132" s="18">
        <v>65992075.600000001</v>
      </c>
      <c r="M132" s="18">
        <v>0</v>
      </c>
      <c r="N132" s="18">
        <v>295</v>
      </c>
      <c r="O132" s="18">
        <v>0</v>
      </c>
      <c r="P132" s="18">
        <v>16.2</v>
      </c>
      <c r="Q132" s="18">
        <v>0</v>
      </c>
      <c r="R132" s="18">
        <v>0</v>
      </c>
      <c r="S132" s="18">
        <v>4534.8999999999996</v>
      </c>
      <c r="T132" s="18">
        <v>0</v>
      </c>
      <c r="U132" s="25">
        <v>193.8</v>
      </c>
      <c r="V132" s="18">
        <v>0</v>
      </c>
      <c r="W132" s="18">
        <v>1684.7</v>
      </c>
      <c r="X132" s="18">
        <v>929.4</v>
      </c>
      <c r="Y132" s="18">
        <v>0</v>
      </c>
      <c r="Z132" s="18">
        <v>219.5</v>
      </c>
      <c r="AA132" s="18">
        <v>0</v>
      </c>
      <c r="AB132" s="18">
        <v>0</v>
      </c>
      <c r="AC132" s="18">
        <v>931.1</v>
      </c>
      <c r="AD132" s="18">
        <v>0</v>
      </c>
      <c r="AE132" s="18">
        <v>0</v>
      </c>
      <c r="AF132" s="18">
        <v>285.5</v>
      </c>
      <c r="AG132" s="18">
        <v>0</v>
      </c>
      <c r="AH132" s="18">
        <v>16263</v>
      </c>
      <c r="AI132" s="18">
        <v>0</v>
      </c>
      <c r="AJ132" s="18">
        <v>0</v>
      </c>
      <c r="AK132" s="18">
        <v>449483</v>
      </c>
      <c r="AL132" s="18">
        <v>0</v>
      </c>
      <c r="AM132" s="18">
        <v>51999</v>
      </c>
      <c r="AN132" s="18">
        <v>0</v>
      </c>
      <c r="AO132" s="18">
        <v>0</v>
      </c>
      <c r="AP132" s="18">
        <v>0</v>
      </c>
      <c r="AQ132" s="18">
        <v>12706675</v>
      </c>
      <c r="AR132" s="18">
        <v>0</v>
      </c>
      <c r="AS132" s="25">
        <v>310502</v>
      </c>
      <c r="AT132" s="18">
        <v>0</v>
      </c>
      <c r="AU132" s="18">
        <v>4595157</v>
      </c>
      <c r="AV132" s="18">
        <v>488502</v>
      </c>
      <c r="AW132" s="18">
        <v>0</v>
      </c>
      <c r="AX132" s="18">
        <v>1452301</v>
      </c>
      <c r="AY132" s="18">
        <v>0</v>
      </c>
      <c r="AZ132" s="18">
        <v>0</v>
      </c>
      <c r="BA132" s="18">
        <v>489386</v>
      </c>
      <c r="BB132" s="18">
        <v>0</v>
      </c>
      <c r="BC132" s="18">
        <v>0</v>
      </c>
      <c r="BD132" s="18">
        <v>587322</v>
      </c>
      <c r="BE132" s="18">
        <v>0</v>
      </c>
      <c r="BF132" s="18">
        <v>47432989</v>
      </c>
      <c r="BG132" s="18">
        <v>68564316</v>
      </c>
      <c r="BH132" s="18">
        <v>67804331</v>
      </c>
      <c r="BI132" s="18">
        <v>14562339.4</v>
      </c>
      <c r="BJ132" s="18">
        <v>14562339.4</v>
      </c>
      <c r="BK132" s="18">
        <v>1467.2</v>
      </c>
      <c r="BL132" s="18">
        <v>212.4</v>
      </c>
      <c r="BM132" s="18">
        <v>14707.1</v>
      </c>
      <c r="BN132" s="18">
        <v>9781.9</v>
      </c>
      <c r="BO132" s="18">
        <v>658587.6</v>
      </c>
      <c r="BP132" s="18">
        <v>37962.6</v>
      </c>
      <c r="BQ132" s="18">
        <v>7.7</v>
      </c>
      <c r="BR132" s="18">
        <v>14664035.1</v>
      </c>
      <c r="BS132" s="18">
        <v>14664035.1</v>
      </c>
      <c r="BT132" s="18">
        <v>1791965.8</v>
      </c>
      <c r="BU132" s="18">
        <v>16456000.800000001</v>
      </c>
      <c r="BV132" s="18">
        <v>16456000.800000001</v>
      </c>
      <c r="BW132" s="18">
        <v>0</v>
      </c>
      <c r="BX132" s="18">
        <v>0</v>
      </c>
      <c r="BY132" s="18">
        <v>0</v>
      </c>
      <c r="BZ132" s="18">
        <v>214.77</v>
      </c>
      <c r="CA132" s="18">
        <v>216.27</v>
      </c>
      <c r="CB132" s="18">
        <v>21.64</v>
      </c>
      <c r="CC132" s="18">
        <v>3.13</v>
      </c>
      <c r="CD132" s="18">
        <v>216.91</v>
      </c>
      <c r="CE132" s="18">
        <v>144.27000000000001</v>
      </c>
      <c r="CF132" s="18">
        <v>9.7100000000000009</v>
      </c>
      <c r="CG132" s="18">
        <v>26.43</v>
      </c>
      <c r="CH132" s="18">
        <v>559.88</v>
      </c>
      <c r="CI132" s="18">
        <v>0.11</v>
      </c>
      <c r="CJ132" s="18">
        <v>242.7</v>
      </c>
    </row>
    <row r="133" spans="1:88" hidden="1" x14ac:dyDescent="0.2">
      <c r="A133" s="18" t="s">
        <v>380</v>
      </c>
      <c r="B133" s="18" t="s">
        <v>381</v>
      </c>
      <c r="C133" s="18" t="s">
        <v>160</v>
      </c>
      <c r="D133" s="18">
        <v>2030</v>
      </c>
      <c r="E133" s="18">
        <v>64656919.600000001</v>
      </c>
      <c r="F133" s="18">
        <v>3402995.8</v>
      </c>
      <c r="G133" s="18">
        <v>740897.1</v>
      </c>
      <c r="H133" s="18">
        <v>0</v>
      </c>
      <c r="I133" s="18">
        <v>1757985.3</v>
      </c>
      <c r="J133" s="18">
        <v>0</v>
      </c>
      <c r="K133" s="18">
        <v>0</v>
      </c>
      <c r="L133" s="18">
        <v>70558797.799999997</v>
      </c>
      <c r="M133" s="18">
        <v>0</v>
      </c>
      <c r="N133" s="18">
        <v>1005</v>
      </c>
      <c r="O133" s="18">
        <v>0</v>
      </c>
      <c r="P133" s="18">
        <v>16.2</v>
      </c>
      <c r="Q133" s="18">
        <v>0</v>
      </c>
      <c r="R133" s="18">
        <v>0</v>
      </c>
      <c r="S133" s="18">
        <v>4534.8999999999996</v>
      </c>
      <c r="T133" s="18">
        <v>0</v>
      </c>
      <c r="U133" s="25">
        <v>281.60000000000002</v>
      </c>
      <c r="V133" s="18">
        <v>0</v>
      </c>
      <c r="W133" s="18">
        <v>1684.7</v>
      </c>
      <c r="X133" s="18">
        <v>633.4</v>
      </c>
      <c r="Y133" s="18">
        <v>0</v>
      </c>
      <c r="Z133" s="18">
        <v>219.5</v>
      </c>
      <c r="AA133" s="18">
        <v>0</v>
      </c>
      <c r="AB133" s="18">
        <v>0</v>
      </c>
      <c r="AC133" s="18">
        <v>783</v>
      </c>
      <c r="AD133" s="18">
        <v>0</v>
      </c>
      <c r="AE133" s="18">
        <v>0</v>
      </c>
      <c r="AF133" s="18">
        <v>434.4</v>
      </c>
      <c r="AG133" s="18">
        <v>0</v>
      </c>
      <c r="AH133" s="18">
        <v>16263</v>
      </c>
      <c r="AI133" s="18">
        <v>0</v>
      </c>
      <c r="AJ133" s="18">
        <v>0</v>
      </c>
      <c r="AK133" s="18">
        <v>1493622</v>
      </c>
      <c r="AL133" s="18">
        <v>0</v>
      </c>
      <c r="AM133" s="18">
        <v>45721</v>
      </c>
      <c r="AN133" s="18">
        <v>0</v>
      </c>
      <c r="AO133" s="18">
        <v>0</v>
      </c>
      <c r="AP133" s="18">
        <v>0</v>
      </c>
      <c r="AQ133" s="18">
        <v>9658528</v>
      </c>
      <c r="AR133" s="18">
        <v>0</v>
      </c>
      <c r="AS133" s="25">
        <v>451149</v>
      </c>
      <c r="AT133" s="18">
        <v>0</v>
      </c>
      <c r="AU133" s="18">
        <v>3320498</v>
      </c>
      <c r="AV133" s="18">
        <v>332927</v>
      </c>
      <c r="AW133" s="18">
        <v>0</v>
      </c>
      <c r="AX133" s="18">
        <v>1452301</v>
      </c>
      <c r="AY133" s="18">
        <v>0</v>
      </c>
      <c r="AZ133" s="18">
        <v>0</v>
      </c>
      <c r="BA133" s="18">
        <v>411545</v>
      </c>
      <c r="BB133" s="18">
        <v>0</v>
      </c>
      <c r="BC133" s="18">
        <v>0</v>
      </c>
      <c r="BD133" s="18">
        <v>929360</v>
      </c>
      <c r="BE133" s="18">
        <v>0</v>
      </c>
      <c r="BF133" s="18">
        <v>46401105</v>
      </c>
      <c r="BG133" s="18">
        <v>64496756</v>
      </c>
      <c r="BH133" s="18">
        <v>62551985</v>
      </c>
      <c r="BI133" s="18">
        <v>11007233.1</v>
      </c>
      <c r="BJ133" s="18">
        <v>11007233.1</v>
      </c>
      <c r="BK133" s="18">
        <v>1115.5</v>
      </c>
      <c r="BL133" s="18">
        <v>161.6</v>
      </c>
      <c r="BM133" s="18">
        <v>11228.2</v>
      </c>
      <c r="BN133" s="18">
        <v>7489</v>
      </c>
      <c r="BO133" s="18">
        <v>493202</v>
      </c>
      <c r="BP133" s="18">
        <v>28459.1</v>
      </c>
      <c r="BQ133" s="18">
        <v>5.8</v>
      </c>
      <c r="BR133" s="18">
        <v>11084582.5</v>
      </c>
      <c r="BS133" s="18">
        <v>11084582.5</v>
      </c>
      <c r="BT133" s="18">
        <v>1342877.6</v>
      </c>
      <c r="BU133" s="18">
        <v>12427460.1</v>
      </c>
      <c r="BV133" s="18">
        <v>12427460.1</v>
      </c>
      <c r="BW133" s="18">
        <v>0</v>
      </c>
      <c r="BX133" s="18">
        <v>0</v>
      </c>
      <c r="BY133" s="18">
        <v>0</v>
      </c>
      <c r="BZ133" s="18">
        <v>175.97</v>
      </c>
      <c r="CA133" s="18">
        <v>177.21</v>
      </c>
      <c r="CB133" s="18">
        <v>17.829999999999998</v>
      </c>
      <c r="CC133" s="18">
        <v>2.58</v>
      </c>
      <c r="CD133" s="18">
        <v>179.5</v>
      </c>
      <c r="CE133" s="18">
        <v>119.72</v>
      </c>
      <c r="CF133" s="18">
        <v>7.88</v>
      </c>
      <c r="CG133" s="18">
        <v>21.47</v>
      </c>
      <c r="CH133" s="18">
        <v>454.97</v>
      </c>
      <c r="CI133" s="18">
        <v>0.09</v>
      </c>
      <c r="CJ133" s="18">
        <v>198.67</v>
      </c>
    </row>
    <row r="134" spans="1:88" hidden="1" x14ac:dyDescent="0.2">
      <c r="A134" s="18" t="s">
        <v>380</v>
      </c>
      <c r="B134" s="18" t="s">
        <v>381</v>
      </c>
      <c r="C134" s="18" t="s">
        <v>160</v>
      </c>
      <c r="D134" s="18">
        <v>2032</v>
      </c>
      <c r="E134" s="18">
        <v>68288484.5</v>
      </c>
      <c r="F134" s="18">
        <v>3594130.8</v>
      </c>
      <c r="G134" s="18">
        <v>800691.19999999995</v>
      </c>
      <c r="H134" s="18">
        <v>0</v>
      </c>
      <c r="I134" s="18">
        <v>2759799.2</v>
      </c>
      <c r="J134" s="18">
        <v>0</v>
      </c>
      <c r="K134" s="18">
        <v>0</v>
      </c>
      <c r="L134" s="18">
        <v>75443105.700000003</v>
      </c>
      <c r="M134" s="18">
        <v>0</v>
      </c>
      <c r="N134" s="18">
        <v>1555.6</v>
      </c>
      <c r="O134" s="18">
        <v>0</v>
      </c>
      <c r="P134" s="18">
        <v>16.2</v>
      </c>
      <c r="Q134" s="18">
        <v>0</v>
      </c>
      <c r="R134" s="18">
        <v>0</v>
      </c>
      <c r="S134" s="18">
        <v>4534.8999999999996</v>
      </c>
      <c r="T134" s="18">
        <v>0</v>
      </c>
      <c r="U134" s="25">
        <v>386.1</v>
      </c>
      <c r="V134" s="18">
        <v>0</v>
      </c>
      <c r="W134" s="18">
        <v>1684.7</v>
      </c>
      <c r="X134" s="18">
        <v>634.4</v>
      </c>
      <c r="Y134" s="18">
        <v>0</v>
      </c>
      <c r="Z134" s="18">
        <v>219.5</v>
      </c>
      <c r="AA134" s="18">
        <v>0</v>
      </c>
      <c r="AB134" s="18">
        <v>0</v>
      </c>
      <c r="AC134" s="18">
        <v>719.6</v>
      </c>
      <c r="AD134" s="18">
        <v>0</v>
      </c>
      <c r="AE134" s="18">
        <v>0</v>
      </c>
      <c r="AF134" s="18">
        <v>434.4</v>
      </c>
      <c r="AG134" s="18">
        <v>0</v>
      </c>
      <c r="AH134" s="18">
        <v>16263</v>
      </c>
      <c r="AI134" s="18">
        <v>0</v>
      </c>
      <c r="AJ134" s="18">
        <v>0</v>
      </c>
      <c r="AK134" s="18">
        <v>2344862</v>
      </c>
      <c r="AL134" s="18">
        <v>0</v>
      </c>
      <c r="AM134" s="18">
        <v>46147</v>
      </c>
      <c r="AN134" s="18">
        <v>0</v>
      </c>
      <c r="AO134" s="18">
        <v>0</v>
      </c>
      <c r="AP134" s="18">
        <v>0</v>
      </c>
      <c r="AQ134" s="18">
        <v>9432448</v>
      </c>
      <c r="AR134" s="18">
        <v>0</v>
      </c>
      <c r="AS134" s="25">
        <v>618454</v>
      </c>
      <c r="AT134" s="18">
        <v>0</v>
      </c>
      <c r="AU134" s="18">
        <v>2921198</v>
      </c>
      <c r="AV134" s="18">
        <v>333465</v>
      </c>
      <c r="AW134" s="18">
        <v>0</v>
      </c>
      <c r="AX134" s="18">
        <v>1452301</v>
      </c>
      <c r="AY134" s="18">
        <v>0</v>
      </c>
      <c r="AZ134" s="18">
        <v>0</v>
      </c>
      <c r="BA134" s="18">
        <v>378222</v>
      </c>
      <c r="BB134" s="18">
        <v>0</v>
      </c>
      <c r="BC134" s="18">
        <v>0</v>
      </c>
      <c r="BD134" s="18">
        <v>920858</v>
      </c>
      <c r="BE134" s="18">
        <v>0</v>
      </c>
      <c r="BF134" s="18">
        <v>46728703</v>
      </c>
      <c r="BG134" s="18">
        <v>65176658</v>
      </c>
      <c r="BH134" s="18">
        <v>62213342</v>
      </c>
      <c r="BI134" s="18">
        <v>10642789.1</v>
      </c>
      <c r="BJ134" s="18">
        <v>10642789.1</v>
      </c>
      <c r="BK134" s="18">
        <v>1088.9000000000001</v>
      </c>
      <c r="BL134" s="18">
        <v>157.80000000000001</v>
      </c>
      <c r="BM134" s="18">
        <v>10961.1</v>
      </c>
      <c r="BN134" s="18">
        <v>7257.6</v>
      </c>
      <c r="BO134" s="18">
        <v>466968.1</v>
      </c>
      <c r="BP134" s="18">
        <v>27203</v>
      </c>
      <c r="BQ134" s="18">
        <v>5.6</v>
      </c>
      <c r="BR134" s="18">
        <v>10718316.4</v>
      </c>
      <c r="BS134" s="18">
        <v>10718316.4</v>
      </c>
      <c r="BT134" s="18">
        <v>1279156.3</v>
      </c>
      <c r="BU134" s="18">
        <v>11997472.699999999</v>
      </c>
      <c r="BV134" s="18">
        <v>11997472.699999999</v>
      </c>
      <c r="BW134" s="18">
        <v>0</v>
      </c>
      <c r="BX134" s="18">
        <v>0</v>
      </c>
      <c r="BY134" s="18">
        <v>0</v>
      </c>
      <c r="BZ134" s="18">
        <v>171.07</v>
      </c>
      <c r="CA134" s="18">
        <v>172.28</v>
      </c>
      <c r="CB134" s="18">
        <v>17.5</v>
      </c>
      <c r="CC134" s="18">
        <v>2.54</v>
      </c>
      <c r="CD134" s="18">
        <v>176.19</v>
      </c>
      <c r="CE134" s="18">
        <v>116.66</v>
      </c>
      <c r="CF134" s="18">
        <v>7.51</v>
      </c>
      <c r="CG134" s="18">
        <v>20.56</v>
      </c>
      <c r="CH134" s="18">
        <v>437.25</v>
      </c>
      <c r="CI134" s="18">
        <v>0.09</v>
      </c>
      <c r="CJ134" s="18">
        <v>192.84</v>
      </c>
    </row>
    <row r="135" spans="1:88" hidden="1" x14ac:dyDescent="0.2">
      <c r="A135" s="18" t="s">
        <v>380</v>
      </c>
      <c r="B135" s="18" t="s">
        <v>381</v>
      </c>
      <c r="C135" s="18" t="s">
        <v>160</v>
      </c>
      <c r="D135" s="18">
        <v>2034</v>
      </c>
      <c r="E135" s="18">
        <v>71919939.099999994</v>
      </c>
      <c r="F135" s="18">
        <v>3785260</v>
      </c>
      <c r="G135" s="18">
        <v>749328.3</v>
      </c>
      <c r="H135" s="18">
        <v>0</v>
      </c>
      <c r="I135" s="18">
        <v>3529629.5</v>
      </c>
      <c r="J135" s="18">
        <v>0</v>
      </c>
      <c r="K135" s="18">
        <v>0</v>
      </c>
      <c r="L135" s="18">
        <v>79984156.900000006</v>
      </c>
      <c r="M135" s="18">
        <v>0</v>
      </c>
      <c r="N135" s="18">
        <v>1823.7</v>
      </c>
      <c r="O135" s="18">
        <v>0</v>
      </c>
      <c r="P135" s="18">
        <v>16.2</v>
      </c>
      <c r="Q135" s="18">
        <v>0</v>
      </c>
      <c r="R135" s="18">
        <v>0</v>
      </c>
      <c r="S135" s="18">
        <v>4509.8</v>
      </c>
      <c r="T135" s="18">
        <v>0</v>
      </c>
      <c r="U135" s="25">
        <v>501.5</v>
      </c>
      <c r="V135" s="18">
        <v>0</v>
      </c>
      <c r="W135" s="18">
        <v>1684.7</v>
      </c>
      <c r="X135" s="18">
        <v>506.3</v>
      </c>
      <c r="Y135" s="18">
        <v>0</v>
      </c>
      <c r="Z135" s="18">
        <v>219.5</v>
      </c>
      <c r="AA135" s="18">
        <v>0</v>
      </c>
      <c r="AB135" s="18">
        <v>0</v>
      </c>
      <c r="AC135" s="18">
        <v>719.6</v>
      </c>
      <c r="AD135" s="18">
        <v>0</v>
      </c>
      <c r="AE135" s="18">
        <v>0</v>
      </c>
      <c r="AF135" s="18">
        <v>524.1</v>
      </c>
      <c r="AG135" s="18">
        <v>0</v>
      </c>
      <c r="AH135" s="18">
        <v>16263</v>
      </c>
      <c r="AI135" s="18">
        <v>0</v>
      </c>
      <c r="AJ135" s="18">
        <v>0</v>
      </c>
      <c r="AK135" s="18">
        <v>2998944</v>
      </c>
      <c r="AL135" s="18">
        <v>0</v>
      </c>
      <c r="AM135" s="18">
        <v>41874</v>
      </c>
      <c r="AN135" s="18">
        <v>0</v>
      </c>
      <c r="AO135" s="18">
        <v>0</v>
      </c>
      <c r="AP135" s="18">
        <v>0</v>
      </c>
      <c r="AQ135" s="18">
        <v>9461318</v>
      </c>
      <c r="AR135" s="18">
        <v>0</v>
      </c>
      <c r="AS135" s="25">
        <v>803210</v>
      </c>
      <c r="AT135" s="18">
        <v>0</v>
      </c>
      <c r="AU135" s="18">
        <v>1938410</v>
      </c>
      <c r="AV135" s="18">
        <v>266135</v>
      </c>
      <c r="AW135" s="18">
        <v>0</v>
      </c>
      <c r="AX135" s="18">
        <v>1452301</v>
      </c>
      <c r="AY135" s="18">
        <v>0</v>
      </c>
      <c r="AZ135" s="18">
        <v>0</v>
      </c>
      <c r="BA135" s="18">
        <v>378222</v>
      </c>
      <c r="BB135" s="18">
        <v>0</v>
      </c>
      <c r="BC135" s="18">
        <v>0</v>
      </c>
      <c r="BD135" s="18">
        <v>1121626</v>
      </c>
      <c r="BE135" s="18">
        <v>0</v>
      </c>
      <c r="BF135" s="18">
        <v>47288787</v>
      </c>
      <c r="BG135" s="18">
        <v>65750827</v>
      </c>
      <c r="BH135" s="18">
        <v>61948674</v>
      </c>
      <c r="BI135" s="18">
        <v>10248111.5</v>
      </c>
      <c r="BJ135" s="18">
        <v>10248111.5</v>
      </c>
      <c r="BK135" s="18">
        <v>1083.7</v>
      </c>
      <c r="BL135" s="18">
        <v>157.4</v>
      </c>
      <c r="BM135" s="18">
        <v>10975.3</v>
      </c>
      <c r="BN135" s="18">
        <v>7180</v>
      </c>
      <c r="BO135" s="18">
        <v>418210.1</v>
      </c>
      <c r="BP135" s="18">
        <v>25070.9</v>
      </c>
      <c r="BQ135" s="18">
        <v>5.5</v>
      </c>
      <c r="BR135" s="18">
        <v>10323371.300000001</v>
      </c>
      <c r="BS135" s="18">
        <v>10323371.300000001</v>
      </c>
      <c r="BT135" s="18">
        <v>1166815.3</v>
      </c>
      <c r="BU135" s="18">
        <v>11490186.6</v>
      </c>
      <c r="BV135" s="18">
        <v>11490186.6</v>
      </c>
      <c r="BW135" s="18">
        <v>0</v>
      </c>
      <c r="BX135" s="18">
        <v>0</v>
      </c>
      <c r="BY135" s="18">
        <v>0</v>
      </c>
      <c r="BZ135" s="18">
        <v>165.43</v>
      </c>
      <c r="CA135" s="18">
        <v>166.64</v>
      </c>
      <c r="CB135" s="18">
        <v>17.489999999999998</v>
      </c>
      <c r="CC135" s="18">
        <v>2.54</v>
      </c>
      <c r="CD135" s="18">
        <v>177.17</v>
      </c>
      <c r="CE135" s="18">
        <v>115.9</v>
      </c>
      <c r="CF135" s="18">
        <v>6.75</v>
      </c>
      <c r="CG135" s="18">
        <v>18.84</v>
      </c>
      <c r="CH135" s="18">
        <v>404.71</v>
      </c>
      <c r="CI135" s="18">
        <v>0.09</v>
      </c>
      <c r="CJ135" s="18">
        <v>185.48</v>
      </c>
    </row>
    <row r="136" spans="1:88" hidden="1" x14ac:dyDescent="0.2">
      <c r="A136" s="18" t="s">
        <v>380</v>
      </c>
      <c r="B136" s="18" t="s">
        <v>381</v>
      </c>
      <c r="C136" s="18" t="s">
        <v>160</v>
      </c>
      <c r="D136" s="18">
        <v>2036</v>
      </c>
      <c r="E136" s="18">
        <v>74706924.099999994</v>
      </c>
      <c r="F136" s="18">
        <v>3931943.4</v>
      </c>
      <c r="G136" s="18">
        <v>767223</v>
      </c>
      <c r="H136" s="18">
        <v>0</v>
      </c>
      <c r="I136" s="18">
        <v>3503114.4</v>
      </c>
      <c r="J136" s="18">
        <v>0</v>
      </c>
      <c r="K136" s="18">
        <v>0</v>
      </c>
      <c r="L136" s="18">
        <v>82909204.900000006</v>
      </c>
      <c r="M136" s="18">
        <v>0</v>
      </c>
      <c r="N136" s="18">
        <v>1823.7</v>
      </c>
      <c r="O136" s="18">
        <v>0</v>
      </c>
      <c r="P136" s="18">
        <v>16.2</v>
      </c>
      <c r="Q136" s="18">
        <v>0</v>
      </c>
      <c r="R136" s="18">
        <v>0</v>
      </c>
      <c r="S136" s="18">
        <v>4509.8</v>
      </c>
      <c r="T136" s="18">
        <v>0</v>
      </c>
      <c r="U136" s="25">
        <v>607.5</v>
      </c>
      <c r="V136" s="18">
        <v>0</v>
      </c>
      <c r="W136" s="18">
        <v>1684.7</v>
      </c>
      <c r="X136" s="18">
        <v>504.5</v>
      </c>
      <c r="Y136" s="18">
        <v>0</v>
      </c>
      <c r="Z136" s="18">
        <v>219.5</v>
      </c>
      <c r="AA136" s="18">
        <v>0</v>
      </c>
      <c r="AB136" s="18">
        <v>0</v>
      </c>
      <c r="AC136" s="18">
        <v>712.5</v>
      </c>
      <c r="AD136" s="18">
        <v>0</v>
      </c>
      <c r="AE136" s="18">
        <v>0</v>
      </c>
      <c r="AF136" s="18">
        <v>532.4</v>
      </c>
      <c r="AG136" s="18">
        <v>0</v>
      </c>
      <c r="AH136" s="18">
        <v>16263</v>
      </c>
      <c r="AI136" s="18">
        <v>0</v>
      </c>
      <c r="AJ136" s="18">
        <v>0</v>
      </c>
      <c r="AK136" s="18">
        <v>2976462</v>
      </c>
      <c r="AL136" s="18">
        <v>0</v>
      </c>
      <c r="AM136" s="18">
        <v>40184</v>
      </c>
      <c r="AN136" s="18">
        <v>0</v>
      </c>
      <c r="AO136" s="18">
        <v>0</v>
      </c>
      <c r="AP136" s="18">
        <v>0</v>
      </c>
      <c r="AQ136" s="18">
        <v>9131805</v>
      </c>
      <c r="AR136" s="18">
        <v>0</v>
      </c>
      <c r="AS136" s="25">
        <v>972958</v>
      </c>
      <c r="AT136" s="18">
        <v>0</v>
      </c>
      <c r="AU136" s="18">
        <v>954377</v>
      </c>
      <c r="AV136" s="18">
        <v>265189</v>
      </c>
      <c r="AW136" s="18">
        <v>0</v>
      </c>
      <c r="AX136" s="18">
        <v>1452301</v>
      </c>
      <c r="AY136" s="18">
        <v>0</v>
      </c>
      <c r="AZ136" s="18">
        <v>0</v>
      </c>
      <c r="BA136" s="18">
        <v>374490</v>
      </c>
      <c r="BB136" s="18">
        <v>0</v>
      </c>
      <c r="BC136" s="18">
        <v>0</v>
      </c>
      <c r="BD136" s="18">
        <v>1095568</v>
      </c>
      <c r="BE136" s="18">
        <v>0</v>
      </c>
      <c r="BF136" s="18">
        <v>46062962</v>
      </c>
      <c r="BG136" s="18">
        <v>63326297</v>
      </c>
      <c r="BH136" s="18">
        <v>59376877</v>
      </c>
      <c r="BI136" s="18">
        <v>9558973.9000000004</v>
      </c>
      <c r="BJ136" s="18">
        <v>9558973.9000000004</v>
      </c>
      <c r="BK136" s="18">
        <v>1040.2</v>
      </c>
      <c r="BL136" s="18">
        <v>151.4</v>
      </c>
      <c r="BM136" s="18">
        <v>10603.1</v>
      </c>
      <c r="BN136" s="18">
        <v>6882.1</v>
      </c>
      <c r="BO136" s="18">
        <v>364347</v>
      </c>
      <c r="BP136" s="18">
        <v>22435.599999999999</v>
      </c>
      <c r="BQ136" s="18">
        <v>5.0999999999999996</v>
      </c>
      <c r="BR136" s="18">
        <v>9631295.5999999996</v>
      </c>
      <c r="BS136" s="18">
        <v>9631295.5999999996</v>
      </c>
      <c r="BT136" s="18">
        <v>1034329.7</v>
      </c>
      <c r="BU136" s="18">
        <v>10665625.4</v>
      </c>
      <c r="BV136" s="18">
        <v>10665625.4</v>
      </c>
      <c r="BW136" s="18">
        <v>0</v>
      </c>
      <c r="BX136" s="18">
        <v>0</v>
      </c>
      <c r="BY136" s="18">
        <v>0</v>
      </c>
      <c r="BZ136" s="18">
        <v>160.99</v>
      </c>
      <c r="CA136" s="18">
        <v>162.21</v>
      </c>
      <c r="CB136" s="18">
        <v>17.52</v>
      </c>
      <c r="CC136" s="18">
        <v>2.5499999999999998</v>
      </c>
      <c r="CD136" s="18">
        <v>178.57</v>
      </c>
      <c r="CE136" s="18">
        <v>115.9</v>
      </c>
      <c r="CF136" s="18">
        <v>6.14</v>
      </c>
      <c r="CG136" s="18">
        <v>17.420000000000002</v>
      </c>
      <c r="CH136" s="18">
        <v>377.85</v>
      </c>
      <c r="CI136" s="18">
        <v>0.09</v>
      </c>
      <c r="CJ136" s="18">
        <v>179.63</v>
      </c>
    </row>
    <row r="137" spans="1:88" hidden="1" x14ac:dyDescent="0.2">
      <c r="A137" s="18" t="s">
        <v>380</v>
      </c>
      <c r="B137" s="18" t="s">
        <v>381</v>
      </c>
      <c r="C137" s="18" t="s">
        <v>160</v>
      </c>
      <c r="D137" s="18">
        <v>2038</v>
      </c>
      <c r="E137" s="18">
        <v>76649555</v>
      </c>
      <c r="F137" s="18">
        <v>4034187.1</v>
      </c>
      <c r="G137" s="18">
        <v>833171.6</v>
      </c>
      <c r="H137" s="18">
        <v>0</v>
      </c>
      <c r="I137" s="18">
        <v>5922101.5999999996</v>
      </c>
      <c r="J137" s="18">
        <v>0</v>
      </c>
      <c r="K137" s="18">
        <v>0</v>
      </c>
      <c r="L137" s="18">
        <v>87439015.299999997</v>
      </c>
      <c r="M137" s="18">
        <v>0</v>
      </c>
      <c r="N137" s="18">
        <v>2963.7</v>
      </c>
      <c r="O137" s="18">
        <v>0</v>
      </c>
      <c r="P137" s="18">
        <v>16.2</v>
      </c>
      <c r="Q137" s="18">
        <v>0</v>
      </c>
      <c r="R137" s="18">
        <v>0</v>
      </c>
      <c r="S137" s="18">
        <v>4509.8</v>
      </c>
      <c r="T137" s="18">
        <v>0</v>
      </c>
      <c r="U137" s="25">
        <v>719.1</v>
      </c>
      <c r="V137" s="18">
        <v>0</v>
      </c>
      <c r="W137" s="18">
        <v>1684.7</v>
      </c>
      <c r="X137" s="18">
        <v>495.8</v>
      </c>
      <c r="Y137" s="18">
        <v>0</v>
      </c>
      <c r="Z137" s="18">
        <v>219.5</v>
      </c>
      <c r="AA137" s="18">
        <v>0</v>
      </c>
      <c r="AB137" s="18">
        <v>0</v>
      </c>
      <c r="AC137" s="18">
        <v>706.8</v>
      </c>
      <c r="AD137" s="18">
        <v>0</v>
      </c>
      <c r="AE137" s="18">
        <v>0</v>
      </c>
      <c r="AF137" s="18">
        <v>532.4</v>
      </c>
      <c r="AG137" s="18">
        <v>0</v>
      </c>
      <c r="AH137" s="18">
        <v>16668.099999999999</v>
      </c>
      <c r="AI137" s="18">
        <v>0</v>
      </c>
      <c r="AJ137" s="18">
        <v>0</v>
      </c>
      <c r="AK137" s="18">
        <v>5031984</v>
      </c>
      <c r="AL137" s="18">
        <v>0</v>
      </c>
      <c r="AM137" s="18">
        <v>39195</v>
      </c>
      <c r="AN137" s="18">
        <v>0</v>
      </c>
      <c r="AO137" s="18">
        <v>0</v>
      </c>
      <c r="AP137" s="18">
        <v>0</v>
      </c>
      <c r="AQ137" s="18">
        <v>9588590</v>
      </c>
      <c r="AR137" s="18">
        <v>0</v>
      </c>
      <c r="AS137" s="25">
        <v>1151693</v>
      </c>
      <c r="AT137" s="18">
        <v>0</v>
      </c>
      <c r="AU137" s="18">
        <v>932113</v>
      </c>
      <c r="AV137" s="18">
        <v>260617</v>
      </c>
      <c r="AW137" s="18">
        <v>0</v>
      </c>
      <c r="AX137" s="18">
        <v>1452301</v>
      </c>
      <c r="AY137" s="18">
        <v>0</v>
      </c>
      <c r="AZ137" s="18">
        <v>0</v>
      </c>
      <c r="BA137" s="18">
        <v>371494</v>
      </c>
      <c r="BB137" s="18">
        <v>0</v>
      </c>
      <c r="BC137" s="18">
        <v>0</v>
      </c>
      <c r="BD137" s="18">
        <v>1107423</v>
      </c>
      <c r="BE137" s="18">
        <v>0</v>
      </c>
      <c r="BF137" s="18">
        <v>49504553</v>
      </c>
      <c r="BG137" s="18">
        <v>69439964</v>
      </c>
      <c r="BH137" s="18">
        <v>63256286</v>
      </c>
      <c r="BI137" s="18">
        <v>10007229.5</v>
      </c>
      <c r="BJ137" s="18">
        <v>10007229.5</v>
      </c>
      <c r="BK137" s="18">
        <v>1092.9000000000001</v>
      </c>
      <c r="BL137" s="18">
        <v>159</v>
      </c>
      <c r="BM137" s="18">
        <v>11125.2</v>
      </c>
      <c r="BN137" s="18">
        <v>7185.8</v>
      </c>
      <c r="BO137" s="18">
        <v>377147.2</v>
      </c>
      <c r="BP137" s="18">
        <v>23380.400000000001</v>
      </c>
      <c r="BQ137" s="18">
        <v>5.4</v>
      </c>
      <c r="BR137" s="18">
        <v>10083216.1</v>
      </c>
      <c r="BS137" s="18">
        <v>10083216.1</v>
      </c>
      <c r="BT137" s="18">
        <v>1075346.8</v>
      </c>
      <c r="BU137" s="18">
        <v>11158562.9</v>
      </c>
      <c r="BV137" s="18">
        <v>11158562.9</v>
      </c>
      <c r="BW137" s="18">
        <v>0</v>
      </c>
      <c r="BX137" s="18">
        <v>0</v>
      </c>
      <c r="BY137" s="18">
        <v>0</v>
      </c>
      <c r="BZ137" s="18">
        <v>158.19999999999999</v>
      </c>
      <c r="CA137" s="18">
        <v>159.4</v>
      </c>
      <c r="CB137" s="18">
        <v>17.28</v>
      </c>
      <c r="CC137" s="18">
        <v>2.5099999999999998</v>
      </c>
      <c r="CD137" s="18">
        <v>175.87</v>
      </c>
      <c r="CE137" s="18">
        <v>113.6</v>
      </c>
      <c r="CF137" s="18">
        <v>5.96</v>
      </c>
      <c r="CG137" s="18">
        <v>17</v>
      </c>
      <c r="CH137" s="18">
        <v>369.61</v>
      </c>
      <c r="CI137" s="18">
        <v>0.08</v>
      </c>
      <c r="CJ137" s="18">
        <v>176.4</v>
      </c>
    </row>
    <row r="138" spans="1:88" hidden="1" x14ac:dyDescent="0.2">
      <c r="A138" s="18" t="s">
        <v>380</v>
      </c>
      <c r="B138" s="18" t="s">
        <v>381</v>
      </c>
      <c r="C138" s="18" t="s">
        <v>160</v>
      </c>
      <c r="D138" s="18">
        <v>2040</v>
      </c>
      <c r="E138" s="18">
        <v>78591391.900000006</v>
      </c>
      <c r="F138" s="18">
        <v>4136389</v>
      </c>
      <c r="G138" s="18">
        <v>924203.1</v>
      </c>
      <c r="H138" s="18">
        <v>0</v>
      </c>
      <c r="I138" s="18">
        <v>6101744.7999999998</v>
      </c>
      <c r="J138" s="18">
        <v>0</v>
      </c>
      <c r="K138" s="18">
        <v>0</v>
      </c>
      <c r="L138" s="18">
        <v>89753728.799999997</v>
      </c>
      <c r="M138" s="18">
        <v>0</v>
      </c>
      <c r="N138" s="18">
        <v>2958.7</v>
      </c>
      <c r="O138" s="18">
        <v>0</v>
      </c>
      <c r="P138" s="18">
        <v>16.2</v>
      </c>
      <c r="Q138" s="18">
        <v>0</v>
      </c>
      <c r="R138" s="18">
        <v>0</v>
      </c>
      <c r="S138" s="18">
        <v>4509.8</v>
      </c>
      <c r="T138" s="18">
        <v>0</v>
      </c>
      <c r="U138" s="25">
        <v>835.8</v>
      </c>
      <c r="V138" s="18">
        <v>0</v>
      </c>
      <c r="W138" s="18">
        <v>1684.7</v>
      </c>
      <c r="X138" s="18">
        <v>495.8</v>
      </c>
      <c r="Y138" s="18">
        <v>0</v>
      </c>
      <c r="Z138" s="18">
        <v>219.5</v>
      </c>
      <c r="AA138" s="18">
        <v>0</v>
      </c>
      <c r="AB138" s="18">
        <v>0</v>
      </c>
      <c r="AC138" s="18">
        <v>704.1</v>
      </c>
      <c r="AD138" s="18">
        <v>0</v>
      </c>
      <c r="AE138" s="18">
        <v>0</v>
      </c>
      <c r="AF138" s="18">
        <v>1729</v>
      </c>
      <c r="AG138" s="18">
        <v>0</v>
      </c>
      <c r="AH138" s="18">
        <v>16660.099999999999</v>
      </c>
      <c r="AI138" s="18">
        <v>0</v>
      </c>
      <c r="AJ138" s="18">
        <v>0</v>
      </c>
      <c r="AK138" s="18">
        <v>5184838</v>
      </c>
      <c r="AL138" s="18">
        <v>0</v>
      </c>
      <c r="AM138" s="18">
        <v>34856</v>
      </c>
      <c r="AN138" s="18">
        <v>0</v>
      </c>
      <c r="AO138" s="18">
        <v>0</v>
      </c>
      <c r="AP138" s="18">
        <v>0</v>
      </c>
      <c r="AQ138" s="18">
        <v>8706141</v>
      </c>
      <c r="AR138" s="18">
        <v>0</v>
      </c>
      <c r="AS138" s="25">
        <v>1338547</v>
      </c>
      <c r="AT138" s="18">
        <v>0</v>
      </c>
      <c r="AU138" s="18">
        <v>885478</v>
      </c>
      <c r="AV138" s="18">
        <v>260617</v>
      </c>
      <c r="AW138" s="18">
        <v>0</v>
      </c>
      <c r="AX138" s="18">
        <v>1452301</v>
      </c>
      <c r="AY138" s="18">
        <v>0</v>
      </c>
      <c r="AZ138" s="18">
        <v>0</v>
      </c>
      <c r="BA138" s="18">
        <v>370075</v>
      </c>
      <c r="BB138" s="18">
        <v>0</v>
      </c>
      <c r="BC138" s="18">
        <v>0</v>
      </c>
      <c r="BD138" s="18">
        <v>3871256</v>
      </c>
      <c r="BE138" s="18">
        <v>0</v>
      </c>
      <c r="BF138" s="18">
        <v>51592311</v>
      </c>
      <c r="BG138" s="18">
        <v>73696420</v>
      </c>
      <c r="BH138" s="18">
        <v>67173035</v>
      </c>
      <c r="BI138" s="18">
        <v>9133555.6999999993</v>
      </c>
      <c r="BJ138" s="18">
        <v>9133555.6999999993</v>
      </c>
      <c r="BK138" s="18">
        <v>993.8</v>
      </c>
      <c r="BL138" s="18">
        <v>144.69999999999999</v>
      </c>
      <c r="BM138" s="18">
        <v>10146.4</v>
      </c>
      <c r="BN138" s="18">
        <v>6608.3</v>
      </c>
      <c r="BO138" s="18">
        <v>348592.5</v>
      </c>
      <c r="BP138" s="18">
        <v>21422</v>
      </c>
      <c r="BQ138" s="18">
        <v>4.9000000000000004</v>
      </c>
      <c r="BR138" s="18">
        <v>9202664.4000000004</v>
      </c>
      <c r="BS138" s="18">
        <v>9202664.4000000004</v>
      </c>
      <c r="BT138" s="18">
        <v>988313.4</v>
      </c>
      <c r="BU138" s="18">
        <v>10190977.800000001</v>
      </c>
      <c r="BV138" s="18">
        <v>10190977.800000001</v>
      </c>
      <c r="BW138" s="18">
        <v>0</v>
      </c>
      <c r="BX138" s="18">
        <v>0</v>
      </c>
      <c r="BY138" s="18">
        <v>0</v>
      </c>
      <c r="BZ138" s="18">
        <v>135.97</v>
      </c>
      <c r="CA138" s="18">
        <v>137</v>
      </c>
      <c r="CB138" s="18">
        <v>14.8</v>
      </c>
      <c r="CC138" s="18">
        <v>2.15</v>
      </c>
      <c r="CD138" s="18">
        <v>151.05000000000001</v>
      </c>
      <c r="CE138" s="18">
        <v>98.38</v>
      </c>
      <c r="CF138" s="18">
        <v>5.19</v>
      </c>
      <c r="CG138" s="18">
        <v>14.71</v>
      </c>
      <c r="CH138" s="18">
        <v>318.91000000000003</v>
      </c>
      <c r="CI138" s="18">
        <v>7.0000000000000007E-2</v>
      </c>
      <c r="CJ138" s="18">
        <v>151.71</v>
      </c>
    </row>
    <row r="139" spans="1:88" hidden="1" x14ac:dyDescent="0.2">
      <c r="A139" s="18" t="s">
        <v>380</v>
      </c>
      <c r="B139" s="18" t="s">
        <v>381</v>
      </c>
      <c r="C139" s="18" t="s">
        <v>160</v>
      </c>
      <c r="D139" s="18">
        <v>2042</v>
      </c>
      <c r="E139" s="18">
        <v>80613245.900000006</v>
      </c>
      <c r="F139" s="18">
        <v>4242802.4000000004</v>
      </c>
      <c r="G139" s="18">
        <v>925987.4</v>
      </c>
      <c r="H139" s="18">
        <v>0</v>
      </c>
      <c r="I139" s="18">
        <v>7678266.4000000004</v>
      </c>
      <c r="J139" s="18">
        <v>0</v>
      </c>
      <c r="K139" s="18">
        <v>0</v>
      </c>
      <c r="L139" s="18">
        <v>93460302.099999994</v>
      </c>
      <c r="M139" s="18">
        <v>0</v>
      </c>
      <c r="N139" s="18">
        <v>3859.8</v>
      </c>
      <c r="O139" s="18">
        <v>0</v>
      </c>
      <c r="P139" s="18">
        <v>16.2</v>
      </c>
      <c r="Q139" s="18">
        <v>0</v>
      </c>
      <c r="R139" s="18">
        <v>0</v>
      </c>
      <c r="S139" s="18">
        <v>4509.8</v>
      </c>
      <c r="T139" s="18">
        <v>0</v>
      </c>
      <c r="U139" s="25">
        <v>957.4</v>
      </c>
      <c r="V139" s="18">
        <v>0</v>
      </c>
      <c r="W139" s="18">
        <v>1684.7</v>
      </c>
      <c r="X139" s="18">
        <v>500.9</v>
      </c>
      <c r="Y139" s="18">
        <v>0</v>
      </c>
      <c r="Z139" s="18">
        <v>219.5</v>
      </c>
      <c r="AA139" s="18">
        <v>0</v>
      </c>
      <c r="AB139" s="18">
        <v>0</v>
      </c>
      <c r="AC139" s="18">
        <v>481.6</v>
      </c>
      <c r="AD139" s="18">
        <v>0</v>
      </c>
      <c r="AE139" s="18">
        <v>0</v>
      </c>
      <c r="AF139" s="18">
        <v>2696.6</v>
      </c>
      <c r="AG139" s="18">
        <v>0</v>
      </c>
      <c r="AH139" s="18">
        <v>15410.6</v>
      </c>
      <c r="AI139" s="18">
        <v>0</v>
      </c>
      <c r="AJ139" s="18">
        <v>0</v>
      </c>
      <c r="AK139" s="18">
        <v>6524394</v>
      </c>
      <c r="AL139" s="18">
        <v>0</v>
      </c>
      <c r="AM139" s="18">
        <v>34007</v>
      </c>
      <c r="AN139" s="18">
        <v>0</v>
      </c>
      <c r="AO139" s="18">
        <v>0</v>
      </c>
      <c r="AP139" s="18">
        <v>0</v>
      </c>
      <c r="AQ139" s="18">
        <v>8469185</v>
      </c>
      <c r="AR139" s="18">
        <v>0</v>
      </c>
      <c r="AS139" s="25">
        <v>1533072</v>
      </c>
      <c r="AT139" s="18">
        <v>0</v>
      </c>
      <c r="AU139" s="18">
        <v>885478</v>
      </c>
      <c r="AV139" s="18">
        <v>263257</v>
      </c>
      <c r="AW139" s="18">
        <v>0</v>
      </c>
      <c r="AX139" s="18">
        <v>1452301</v>
      </c>
      <c r="AY139" s="18">
        <v>0</v>
      </c>
      <c r="AZ139" s="18">
        <v>0</v>
      </c>
      <c r="BA139" s="18">
        <v>253129</v>
      </c>
      <c r="BB139" s="18">
        <v>0</v>
      </c>
      <c r="BC139" s="18">
        <v>0</v>
      </c>
      <c r="BD139" s="18">
        <v>6105286</v>
      </c>
      <c r="BE139" s="18">
        <v>0</v>
      </c>
      <c r="BF139" s="18">
        <v>47297540</v>
      </c>
      <c r="BG139" s="18">
        <v>72817649</v>
      </c>
      <c r="BH139" s="18">
        <v>64760184</v>
      </c>
      <c r="BI139" s="18">
        <v>8859197</v>
      </c>
      <c r="BJ139" s="18">
        <v>8859197</v>
      </c>
      <c r="BK139" s="18">
        <v>964.9</v>
      </c>
      <c r="BL139" s="18">
        <v>140.30000000000001</v>
      </c>
      <c r="BM139" s="18">
        <v>9778.6</v>
      </c>
      <c r="BN139" s="18">
        <v>6272.8</v>
      </c>
      <c r="BO139" s="18">
        <v>334917.59999999998</v>
      </c>
      <c r="BP139" s="18">
        <v>20816</v>
      </c>
      <c r="BQ139" s="18">
        <v>4.7</v>
      </c>
      <c r="BR139" s="18">
        <v>8926261.4000000004</v>
      </c>
      <c r="BS139" s="18">
        <v>8926261.4000000004</v>
      </c>
      <c r="BT139" s="18">
        <v>956516.9</v>
      </c>
      <c r="BU139" s="18">
        <v>9882778.3000000007</v>
      </c>
      <c r="BV139" s="18">
        <v>9882778.3000000007</v>
      </c>
      <c r="BW139" s="18">
        <v>0</v>
      </c>
      <c r="BX139" s="18">
        <v>0</v>
      </c>
      <c r="BY139" s="18">
        <v>0</v>
      </c>
      <c r="BZ139" s="18">
        <v>136.80000000000001</v>
      </c>
      <c r="CA139" s="18">
        <v>137.84</v>
      </c>
      <c r="CB139" s="18">
        <v>14.9</v>
      </c>
      <c r="CC139" s="18">
        <v>2.17</v>
      </c>
      <c r="CD139" s="18">
        <v>151</v>
      </c>
      <c r="CE139" s="18">
        <v>96.86</v>
      </c>
      <c r="CF139" s="18">
        <v>5.17</v>
      </c>
      <c r="CG139" s="18">
        <v>14.77</v>
      </c>
      <c r="CH139" s="18">
        <v>321.43</v>
      </c>
      <c r="CI139" s="18">
        <v>7.0000000000000007E-2</v>
      </c>
      <c r="CJ139" s="18">
        <v>152.61000000000001</v>
      </c>
    </row>
    <row r="140" spans="1:88" hidden="1" x14ac:dyDescent="0.2">
      <c r="A140" s="18" t="s">
        <v>380</v>
      </c>
      <c r="B140" s="18" t="s">
        <v>381</v>
      </c>
      <c r="C140" s="18" t="s">
        <v>160</v>
      </c>
      <c r="D140" s="18">
        <v>2044</v>
      </c>
      <c r="E140" s="18">
        <v>82634927.299999997</v>
      </c>
      <c r="F140" s="18">
        <v>4349206.7</v>
      </c>
      <c r="G140" s="18">
        <v>872912</v>
      </c>
      <c r="H140" s="18">
        <v>0</v>
      </c>
      <c r="I140" s="18">
        <v>7134060.5</v>
      </c>
      <c r="J140" s="18">
        <v>0</v>
      </c>
      <c r="K140" s="18">
        <v>0</v>
      </c>
      <c r="L140" s="18">
        <v>94991106.5</v>
      </c>
      <c r="M140" s="18">
        <v>0</v>
      </c>
      <c r="N140" s="18">
        <v>3766.3</v>
      </c>
      <c r="O140" s="18">
        <v>0</v>
      </c>
      <c r="P140" s="18">
        <v>16.2</v>
      </c>
      <c r="Q140" s="18">
        <v>0</v>
      </c>
      <c r="R140" s="18">
        <v>0</v>
      </c>
      <c r="S140" s="18">
        <v>3951.9</v>
      </c>
      <c r="T140" s="18">
        <v>0</v>
      </c>
      <c r="U140" s="25">
        <v>1082.5999999999999</v>
      </c>
      <c r="V140" s="18">
        <v>0</v>
      </c>
      <c r="W140" s="18">
        <v>1684.7</v>
      </c>
      <c r="X140" s="18">
        <v>653.6</v>
      </c>
      <c r="Y140" s="18">
        <v>0</v>
      </c>
      <c r="Z140" s="18">
        <v>219.5</v>
      </c>
      <c r="AA140" s="18">
        <v>0</v>
      </c>
      <c r="AB140" s="18">
        <v>0</v>
      </c>
      <c r="AC140" s="18">
        <v>453.6</v>
      </c>
      <c r="AD140" s="18">
        <v>0</v>
      </c>
      <c r="AE140" s="18">
        <v>0</v>
      </c>
      <c r="AF140" s="18">
        <v>2696.6</v>
      </c>
      <c r="AG140" s="18">
        <v>0</v>
      </c>
      <c r="AH140" s="18">
        <v>16328.9</v>
      </c>
      <c r="AI140" s="18">
        <v>0</v>
      </c>
      <c r="AJ140" s="18">
        <v>0</v>
      </c>
      <c r="AK140" s="18">
        <v>6061821</v>
      </c>
      <c r="AL140" s="18">
        <v>0</v>
      </c>
      <c r="AM140" s="18">
        <v>30855</v>
      </c>
      <c r="AN140" s="18">
        <v>0</v>
      </c>
      <c r="AO140" s="18">
        <v>0</v>
      </c>
      <c r="AP140" s="18">
        <v>0</v>
      </c>
      <c r="AQ140" s="18">
        <v>7385456</v>
      </c>
      <c r="AR140" s="18">
        <v>0</v>
      </c>
      <c r="AS140" s="25">
        <v>1733555</v>
      </c>
      <c r="AT140" s="18">
        <v>0</v>
      </c>
      <c r="AU140" s="18">
        <v>885478</v>
      </c>
      <c r="AV140" s="18">
        <v>343519</v>
      </c>
      <c r="AW140" s="18">
        <v>0</v>
      </c>
      <c r="AX140" s="18">
        <v>1452301</v>
      </c>
      <c r="AY140" s="18">
        <v>0</v>
      </c>
      <c r="AZ140" s="18">
        <v>0</v>
      </c>
      <c r="BA140" s="18">
        <v>238412</v>
      </c>
      <c r="BB140" s="18">
        <v>0</v>
      </c>
      <c r="BC140" s="18">
        <v>0</v>
      </c>
      <c r="BD140" s="18">
        <v>5930228</v>
      </c>
      <c r="BE140" s="18">
        <v>0</v>
      </c>
      <c r="BF140" s="18">
        <v>49571120</v>
      </c>
      <c r="BG140" s="18">
        <v>73632746</v>
      </c>
      <c r="BH140" s="18">
        <v>65837371</v>
      </c>
      <c r="BI140" s="18">
        <v>7852300.7999999998</v>
      </c>
      <c r="BJ140" s="18">
        <v>7852300.7999999998</v>
      </c>
      <c r="BK140" s="18">
        <v>845.3</v>
      </c>
      <c r="BL140" s="18">
        <v>122.9</v>
      </c>
      <c r="BM140" s="18">
        <v>8569.4</v>
      </c>
      <c r="BN140" s="18">
        <v>5545.1</v>
      </c>
      <c r="BO140" s="18">
        <v>306358.59999999998</v>
      </c>
      <c r="BP140" s="18">
        <v>18747.900000000001</v>
      </c>
      <c r="BQ140" s="18">
        <v>4.2</v>
      </c>
      <c r="BR140" s="18">
        <v>7911040.5999999996</v>
      </c>
      <c r="BS140" s="18">
        <v>7911040.5999999996</v>
      </c>
      <c r="BT140" s="18">
        <v>866187.6</v>
      </c>
      <c r="BU140" s="18">
        <v>8777228.1999999993</v>
      </c>
      <c r="BV140" s="18">
        <v>8777228.1999999993</v>
      </c>
      <c r="BW140" s="18">
        <v>0</v>
      </c>
      <c r="BX140" s="18">
        <v>0</v>
      </c>
      <c r="BY140" s="18">
        <v>0</v>
      </c>
      <c r="BZ140" s="18">
        <v>119.27</v>
      </c>
      <c r="CA140" s="18">
        <v>120.16</v>
      </c>
      <c r="CB140" s="18">
        <v>12.84</v>
      </c>
      <c r="CC140" s="18">
        <v>1.87</v>
      </c>
      <c r="CD140" s="18">
        <v>130.16</v>
      </c>
      <c r="CE140" s="18">
        <v>84.22</v>
      </c>
      <c r="CF140" s="18">
        <v>4.6500000000000004</v>
      </c>
      <c r="CG140" s="18">
        <v>13.16</v>
      </c>
      <c r="CH140" s="18">
        <v>284.76</v>
      </c>
      <c r="CI140" s="18">
        <v>0.06</v>
      </c>
      <c r="CJ140" s="18">
        <v>133.32</v>
      </c>
    </row>
    <row r="141" spans="1:88" hidden="1" x14ac:dyDescent="0.2">
      <c r="A141" s="18" t="s">
        <v>380</v>
      </c>
      <c r="B141" s="18" t="s">
        <v>381</v>
      </c>
      <c r="C141" s="18" t="s">
        <v>160</v>
      </c>
      <c r="D141" s="18">
        <v>2046</v>
      </c>
      <c r="E141" s="18">
        <v>84454468</v>
      </c>
      <c r="F141" s="18">
        <v>4444972</v>
      </c>
      <c r="G141" s="18">
        <v>826662.2</v>
      </c>
      <c r="H141" s="18">
        <v>0</v>
      </c>
      <c r="I141" s="18">
        <v>5261061.9000000004</v>
      </c>
      <c r="J141" s="18">
        <v>0</v>
      </c>
      <c r="K141" s="18">
        <v>0</v>
      </c>
      <c r="L141" s="18">
        <v>94987164</v>
      </c>
      <c r="M141" s="18">
        <v>0</v>
      </c>
      <c r="N141" s="18">
        <v>3056.3</v>
      </c>
      <c r="O141" s="18">
        <v>0</v>
      </c>
      <c r="P141" s="18">
        <v>16.2</v>
      </c>
      <c r="Q141" s="18">
        <v>0</v>
      </c>
      <c r="R141" s="18">
        <v>0</v>
      </c>
      <c r="S141" s="18">
        <v>3951.9</v>
      </c>
      <c r="T141" s="18">
        <v>0</v>
      </c>
      <c r="U141" s="25">
        <v>1191.9000000000001</v>
      </c>
      <c r="V141" s="18">
        <v>0</v>
      </c>
      <c r="W141" s="18">
        <v>1684.7</v>
      </c>
      <c r="X141" s="18">
        <v>1211.5</v>
      </c>
      <c r="Y141" s="18">
        <v>0</v>
      </c>
      <c r="Z141" s="18">
        <v>219.5</v>
      </c>
      <c r="AA141" s="18">
        <v>0</v>
      </c>
      <c r="AB141" s="18">
        <v>0</v>
      </c>
      <c r="AC141" s="18">
        <v>433.7</v>
      </c>
      <c r="AD141" s="18">
        <v>0</v>
      </c>
      <c r="AE141" s="18">
        <v>0</v>
      </c>
      <c r="AF141" s="18">
        <v>2881</v>
      </c>
      <c r="AG141" s="18">
        <v>0</v>
      </c>
      <c r="AH141" s="18">
        <v>15646.9</v>
      </c>
      <c r="AI141" s="18">
        <v>0</v>
      </c>
      <c r="AJ141" s="18">
        <v>0</v>
      </c>
      <c r="AK141" s="18">
        <v>4470007</v>
      </c>
      <c r="AL141" s="18">
        <v>0</v>
      </c>
      <c r="AM141" s="18">
        <v>30803</v>
      </c>
      <c r="AN141" s="18">
        <v>0</v>
      </c>
      <c r="AO141" s="18">
        <v>0</v>
      </c>
      <c r="AP141" s="18">
        <v>0</v>
      </c>
      <c r="AQ141" s="18">
        <v>6221994</v>
      </c>
      <c r="AR141" s="18">
        <v>0</v>
      </c>
      <c r="AS141" s="25">
        <v>1908409</v>
      </c>
      <c r="AT141" s="18">
        <v>0</v>
      </c>
      <c r="AU141" s="18">
        <v>1343865</v>
      </c>
      <c r="AV141" s="18">
        <v>636783</v>
      </c>
      <c r="AW141" s="18">
        <v>0</v>
      </c>
      <c r="AX141" s="18">
        <v>1452301</v>
      </c>
      <c r="AY141" s="18">
        <v>0</v>
      </c>
      <c r="AZ141" s="18">
        <v>0</v>
      </c>
      <c r="BA141" s="18">
        <v>227953</v>
      </c>
      <c r="BB141" s="18">
        <v>0</v>
      </c>
      <c r="BC141" s="18">
        <v>0</v>
      </c>
      <c r="BD141" s="18">
        <v>6264431</v>
      </c>
      <c r="BE141" s="18">
        <v>0</v>
      </c>
      <c r="BF141" s="18">
        <v>48265835</v>
      </c>
      <c r="BG141" s="18">
        <v>70822382</v>
      </c>
      <c r="BH141" s="18">
        <v>64443965</v>
      </c>
      <c r="BI141" s="18">
        <v>7022971.7999999998</v>
      </c>
      <c r="BJ141" s="18">
        <v>7022971.7999999998</v>
      </c>
      <c r="BK141" s="18">
        <v>718.8</v>
      </c>
      <c r="BL141" s="18">
        <v>104.2</v>
      </c>
      <c r="BM141" s="18">
        <v>7249.6</v>
      </c>
      <c r="BN141" s="18">
        <v>4817.1000000000004</v>
      </c>
      <c r="BO141" s="18">
        <v>308398.3</v>
      </c>
      <c r="BP141" s="18">
        <v>17931.7</v>
      </c>
      <c r="BQ141" s="18">
        <v>3.7</v>
      </c>
      <c r="BR141" s="18">
        <v>7072834</v>
      </c>
      <c r="BS141" s="18">
        <v>7072834</v>
      </c>
      <c r="BT141" s="18">
        <v>843780.9</v>
      </c>
      <c r="BU141" s="18">
        <v>7916615</v>
      </c>
      <c r="BV141" s="18">
        <v>7916615</v>
      </c>
      <c r="BW141" s="18">
        <v>0</v>
      </c>
      <c r="BX141" s="18">
        <v>0</v>
      </c>
      <c r="BY141" s="18">
        <v>0</v>
      </c>
      <c r="BZ141" s="18">
        <v>108.98</v>
      </c>
      <c r="CA141" s="18">
        <v>109.75</v>
      </c>
      <c r="CB141" s="18">
        <v>11.15</v>
      </c>
      <c r="CC141" s="18">
        <v>1.62</v>
      </c>
      <c r="CD141" s="18">
        <v>112.49</v>
      </c>
      <c r="CE141" s="18">
        <v>74.75</v>
      </c>
      <c r="CF141" s="18">
        <v>4.79</v>
      </c>
      <c r="CG141" s="18">
        <v>13.09</v>
      </c>
      <c r="CH141" s="18">
        <v>278.25</v>
      </c>
      <c r="CI141" s="18">
        <v>0.06</v>
      </c>
      <c r="CJ141" s="18">
        <v>122.84</v>
      </c>
    </row>
    <row r="142" spans="1:88" hidden="1" x14ac:dyDescent="0.2">
      <c r="A142" s="18" t="s">
        <v>380</v>
      </c>
      <c r="B142" s="18" t="s">
        <v>381</v>
      </c>
      <c r="C142" s="18" t="s">
        <v>160</v>
      </c>
      <c r="D142" s="18">
        <v>2048</v>
      </c>
      <c r="E142" s="18">
        <v>86071957.799999997</v>
      </c>
      <c r="F142" s="18">
        <v>4530103</v>
      </c>
      <c r="G142" s="18">
        <v>907929.3</v>
      </c>
      <c r="H142" s="18">
        <v>0</v>
      </c>
      <c r="I142" s="18">
        <v>4812287.9000000004</v>
      </c>
      <c r="J142" s="18">
        <v>0</v>
      </c>
      <c r="K142" s="18">
        <v>0</v>
      </c>
      <c r="L142" s="18">
        <v>96322278.099999994</v>
      </c>
      <c r="M142" s="18">
        <v>0</v>
      </c>
      <c r="N142" s="18">
        <v>2715.4</v>
      </c>
      <c r="O142" s="18">
        <v>0</v>
      </c>
      <c r="P142" s="18">
        <v>16.2</v>
      </c>
      <c r="Q142" s="18">
        <v>0</v>
      </c>
      <c r="R142" s="18">
        <v>0</v>
      </c>
      <c r="S142" s="18">
        <v>3862.4</v>
      </c>
      <c r="T142" s="18">
        <v>0</v>
      </c>
      <c r="U142" s="25">
        <v>1269.0999999999999</v>
      </c>
      <c r="V142" s="18">
        <v>0</v>
      </c>
      <c r="W142" s="18">
        <v>1684.7</v>
      </c>
      <c r="X142" s="18">
        <v>2736.2</v>
      </c>
      <c r="Y142" s="18">
        <v>0</v>
      </c>
      <c r="Z142" s="18">
        <v>219.5</v>
      </c>
      <c r="AA142" s="18">
        <v>0</v>
      </c>
      <c r="AB142" s="18">
        <v>0</v>
      </c>
      <c r="AC142" s="18">
        <v>414.8</v>
      </c>
      <c r="AD142" s="18">
        <v>0</v>
      </c>
      <c r="AE142" s="18">
        <v>0</v>
      </c>
      <c r="AF142" s="18">
        <v>3052.9</v>
      </c>
      <c r="AG142" s="18">
        <v>0</v>
      </c>
      <c r="AH142" s="18">
        <v>15625.5</v>
      </c>
      <c r="AI142" s="18">
        <v>0</v>
      </c>
      <c r="AJ142" s="18">
        <v>0</v>
      </c>
      <c r="AK142" s="18">
        <v>4088869</v>
      </c>
      <c r="AL142" s="18">
        <v>0</v>
      </c>
      <c r="AM142" s="18">
        <v>29725</v>
      </c>
      <c r="AN142" s="18">
        <v>0</v>
      </c>
      <c r="AO142" s="18">
        <v>0</v>
      </c>
      <c r="AP142" s="18">
        <v>0</v>
      </c>
      <c r="AQ142" s="18">
        <v>4899499</v>
      </c>
      <c r="AR142" s="18">
        <v>0</v>
      </c>
      <c r="AS142" s="25">
        <v>2031910</v>
      </c>
      <c r="AT142" s="18">
        <v>0</v>
      </c>
      <c r="AU142" s="18">
        <v>1264722</v>
      </c>
      <c r="AV142" s="18">
        <v>1438127</v>
      </c>
      <c r="AW142" s="18">
        <v>0</v>
      </c>
      <c r="AX142" s="18">
        <v>1452301</v>
      </c>
      <c r="AY142" s="18">
        <v>0</v>
      </c>
      <c r="AZ142" s="18">
        <v>0</v>
      </c>
      <c r="BA142" s="18">
        <v>218019</v>
      </c>
      <c r="BB142" s="18">
        <v>0</v>
      </c>
      <c r="BC142" s="18">
        <v>0</v>
      </c>
      <c r="BD142" s="18">
        <v>6673184</v>
      </c>
      <c r="BE142" s="18">
        <v>0</v>
      </c>
      <c r="BF142" s="18">
        <v>52758979</v>
      </c>
      <c r="BG142" s="18">
        <v>74855337</v>
      </c>
      <c r="BH142" s="18">
        <v>68734557</v>
      </c>
      <c r="BI142" s="18">
        <v>6107839.2000000002</v>
      </c>
      <c r="BJ142" s="18">
        <v>6107839.2000000002</v>
      </c>
      <c r="BK142" s="18">
        <v>575.20000000000005</v>
      </c>
      <c r="BL142" s="18">
        <v>82.9</v>
      </c>
      <c r="BM142" s="18">
        <v>5750.2</v>
      </c>
      <c r="BN142" s="18">
        <v>4000.4</v>
      </c>
      <c r="BO142" s="18">
        <v>314273.09999999998</v>
      </c>
      <c r="BP142" s="18">
        <v>17153</v>
      </c>
      <c r="BQ142" s="18">
        <v>3.2</v>
      </c>
      <c r="BR142" s="18">
        <v>6147625.5999999996</v>
      </c>
      <c r="BS142" s="18">
        <v>6147625.5999999996</v>
      </c>
      <c r="BT142" s="18">
        <v>826317.2</v>
      </c>
      <c r="BU142" s="18">
        <v>6973942.9000000004</v>
      </c>
      <c r="BV142" s="18">
        <v>6973942.9000000004</v>
      </c>
      <c r="BW142" s="18">
        <v>0</v>
      </c>
      <c r="BX142" s="18">
        <v>0</v>
      </c>
      <c r="BY142" s="18">
        <v>0</v>
      </c>
      <c r="BZ142" s="18">
        <v>88.86</v>
      </c>
      <c r="CA142" s="18">
        <v>89.44</v>
      </c>
      <c r="CB142" s="18">
        <v>8.3699999999999992</v>
      </c>
      <c r="CC142" s="18">
        <v>1.21</v>
      </c>
      <c r="CD142" s="18">
        <v>83.66</v>
      </c>
      <c r="CE142" s="18">
        <v>58.2</v>
      </c>
      <c r="CF142" s="18">
        <v>4.57</v>
      </c>
      <c r="CG142" s="18">
        <v>12.02</v>
      </c>
      <c r="CH142" s="18">
        <v>249.55</v>
      </c>
      <c r="CI142" s="18">
        <v>0.05</v>
      </c>
      <c r="CJ142" s="18">
        <v>101.46</v>
      </c>
    </row>
    <row r="143" spans="1:88" hidden="1" x14ac:dyDescent="0.2">
      <c r="A143" s="18" t="s">
        <v>380</v>
      </c>
      <c r="B143" s="18" t="s">
        <v>381</v>
      </c>
      <c r="C143" s="18" t="s">
        <v>160</v>
      </c>
      <c r="D143" s="18">
        <v>2050</v>
      </c>
      <c r="E143" s="18">
        <v>87690630.799999997</v>
      </c>
      <c r="F143" s="18">
        <v>4615296.4000000004</v>
      </c>
      <c r="G143" s="18">
        <v>830115.2</v>
      </c>
      <c r="H143" s="18">
        <v>0</v>
      </c>
      <c r="I143" s="18">
        <v>8380533.9000000004</v>
      </c>
      <c r="J143" s="18">
        <v>0</v>
      </c>
      <c r="K143" s="18">
        <v>0</v>
      </c>
      <c r="L143" s="18">
        <v>101516576.2</v>
      </c>
      <c r="M143" s="18">
        <v>0</v>
      </c>
      <c r="N143" s="18">
        <v>4775.6000000000004</v>
      </c>
      <c r="O143" s="18">
        <v>0</v>
      </c>
      <c r="P143" s="18">
        <v>16.2</v>
      </c>
      <c r="Q143" s="18">
        <v>0</v>
      </c>
      <c r="R143" s="18">
        <v>0</v>
      </c>
      <c r="S143" s="18">
        <v>3348.5</v>
      </c>
      <c r="T143" s="18">
        <v>0</v>
      </c>
      <c r="U143" s="25">
        <v>1339.8</v>
      </c>
      <c r="V143" s="18">
        <v>0</v>
      </c>
      <c r="W143" s="18">
        <v>1684.7</v>
      </c>
      <c r="X143" s="18">
        <v>2727.4</v>
      </c>
      <c r="Y143" s="18">
        <v>0</v>
      </c>
      <c r="Z143" s="18">
        <v>219.5</v>
      </c>
      <c r="AA143" s="18">
        <v>0</v>
      </c>
      <c r="AB143" s="18">
        <v>0</v>
      </c>
      <c r="AC143" s="18">
        <v>282.8</v>
      </c>
      <c r="AD143" s="18">
        <v>0</v>
      </c>
      <c r="AE143" s="18">
        <v>0</v>
      </c>
      <c r="AF143" s="18">
        <v>3048.8</v>
      </c>
      <c r="AG143" s="18">
        <v>0</v>
      </c>
      <c r="AH143" s="18">
        <v>14199.9</v>
      </c>
      <c r="AI143" s="18">
        <v>0</v>
      </c>
      <c r="AJ143" s="18">
        <v>0</v>
      </c>
      <c r="AK143" s="18">
        <v>7121129</v>
      </c>
      <c r="AL143" s="18">
        <v>0</v>
      </c>
      <c r="AM143" s="18">
        <v>31451</v>
      </c>
      <c r="AN143" s="18">
        <v>0</v>
      </c>
      <c r="AO143" s="18">
        <v>0</v>
      </c>
      <c r="AP143" s="18">
        <v>0</v>
      </c>
      <c r="AQ143" s="18">
        <v>1790545</v>
      </c>
      <c r="AR143" s="18">
        <v>0</v>
      </c>
      <c r="AS143" s="25">
        <v>2145076</v>
      </c>
      <c r="AT143" s="18">
        <v>0</v>
      </c>
      <c r="AU143" s="18">
        <v>2471841</v>
      </c>
      <c r="AV143" s="18">
        <v>1433539</v>
      </c>
      <c r="AW143" s="18">
        <v>0</v>
      </c>
      <c r="AX143" s="18">
        <v>1452301</v>
      </c>
      <c r="AY143" s="18">
        <v>0</v>
      </c>
      <c r="AZ143" s="18">
        <v>0</v>
      </c>
      <c r="BA143" s="18">
        <v>148640</v>
      </c>
      <c r="BB143" s="18">
        <v>0</v>
      </c>
      <c r="BC143" s="18">
        <v>0</v>
      </c>
      <c r="BD143" s="18">
        <v>6105743</v>
      </c>
      <c r="BE143" s="18">
        <v>0</v>
      </c>
      <c r="BF143" s="18">
        <v>48149239</v>
      </c>
      <c r="BG143" s="18">
        <v>70849504</v>
      </c>
      <c r="BH143" s="18">
        <v>61583299</v>
      </c>
      <c r="BI143" s="18">
        <v>3493047.6</v>
      </c>
      <c r="BJ143" s="18">
        <v>3493047.6</v>
      </c>
      <c r="BK143" s="18">
        <v>232</v>
      </c>
      <c r="BL143" s="18">
        <v>32.5</v>
      </c>
      <c r="BM143" s="18">
        <v>2194.6</v>
      </c>
      <c r="BN143" s="18">
        <v>1882.6</v>
      </c>
      <c r="BO143" s="18">
        <v>268870.8</v>
      </c>
      <c r="BP143" s="18">
        <v>12854.5</v>
      </c>
      <c r="BQ143" s="18">
        <v>1.8</v>
      </c>
      <c r="BR143" s="18">
        <v>3508836.4</v>
      </c>
      <c r="BS143" s="18">
        <v>3508836.4</v>
      </c>
      <c r="BT143" s="18">
        <v>652433.5</v>
      </c>
      <c r="BU143" s="18">
        <v>4161269.9</v>
      </c>
      <c r="BV143" s="18">
        <v>4161269.9</v>
      </c>
      <c r="BW143" s="18">
        <v>0</v>
      </c>
      <c r="BX143" s="18">
        <v>0</v>
      </c>
      <c r="BY143" s="18">
        <v>0</v>
      </c>
      <c r="BZ143" s="18">
        <v>56.72</v>
      </c>
      <c r="CA143" s="18">
        <v>56.98</v>
      </c>
      <c r="CB143" s="18">
        <v>3.77</v>
      </c>
      <c r="CC143" s="18">
        <v>0.53</v>
      </c>
      <c r="CD143" s="18">
        <v>35.64</v>
      </c>
      <c r="CE143" s="18">
        <v>30.57</v>
      </c>
      <c r="CF143" s="18">
        <v>4.37</v>
      </c>
      <c r="CG143" s="18">
        <v>10.59</v>
      </c>
      <c r="CH143" s="18">
        <v>208.73</v>
      </c>
      <c r="CI143" s="18">
        <v>0.03</v>
      </c>
      <c r="CJ143" s="18">
        <v>67.569999999999993</v>
      </c>
    </row>
    <row r="144" spans="1:88" hidden="1" x14ac:dyDescent="0.2">
      <c r="A144" s="18" t="s">
        <v>380</v>
      </c>
      <c r="B144" s="18" t="s">
        <v>381</v>
      </c>
      <c r="C144" s="18" t="s">
        <v>157</v>
      </c>
      <c r="D144" s="18">
        <v>2024</v>
      </c>
      <c r="E144" s="18">
        <v>26716971.199999999</v>
      </c>
      <c r="F144" s="18">
        <v>1406156.4</v>
      </c>
      <c r="G144" s="18">
        <v>477795.2</v>
      </c>
      <c r="H144" s="18">
        <v>0</v>
      </c>
      <c r="I144" s="18">
        <v>120.7</v>
      </c>
      <c r="J144" s="18">
        <v>0</v>
      </c>
      <c r="K144" s="18">
        <v>0</v>
      </c>
      <c r="L144" s="18">
        <v>28601043.5</v>
      </c>
      <c r="M144" s="18">
        <v>0</v>
      </c>
      <c r="N144" s="18">
        <v>131</v>
      </c>
      <c r="O144" s="18">
        <v>0</v>
      </c>
      <c r="P144" s="18">
        <v>42.7</v>
      </c>
      <c r="Q144" s="18">
        <v>0</v>
      </c>
      <c r="R144" s="18">
        <v>0</v>
      </c>
      <c r="S144" s="18">
        <v>0</v>
      </c>
      <c r="T144" s="18">
        <v>0</v>
      </c>
      <c r="U144" s="25">
        <v>207.7</v>
      </c>
      <c r="V144" s="18">
        <v>0</v>
      </c>
      <c r="W144" s="18">
        <v>549.29999999999995</v>
      </c>
      <c r="X144" s="18">
        <v>552.29999999999995</v>
      </c>
      <c r="Y144" s="18">
        <v>10</v>
      </c>
      <c r="Z144" s="18">
        <v>2638.4</v>
      </c>
      <c r="AA144" s="18">
        <v>0</v>
      </c>
      <c r="AB144" s="18">
        <v>0</v>
      </c>
      <c r="AC144" s="18">
        <v>5.4</v>
      </c>
      <c r="AD144" s="18">
        <v>0</v>
      </c>
      <c r="AE144" s="18">
        <v>0</v>
      </c>
      <c r="AF144" s="18">
        <v>400</v>
      </c>
      <c r="AG144" s="18">
        <v>0</v>
      </c>
      <c r="AH144" s="18">
        <v>1072.8</v>
      </c>
      <c r="AI144" s="18">
        <v>0</v>
      </c>
      <c r="AJ144" s="18">
        <v>0</v>
      </c>
      <c r="AK144" s="18">
        <v>0</v>
      </c>
      <c r="AL144" s="18">
        <v>0</v>
      </c>
      <c r="AM144" s="18">
        <v>118878</v>
      </c>
      <c r="AN144" s="18">
        <v>0</v>
      </c>
      <c r="AO144" s="18">
        <v>0</v>
      </c>
      <c r="AP144" s="18">
        <v>0</v>
      </c>
      <c r="AQ144" s="18">
        <v>0</v>
      </c>
      <c r="AR144" s="18">
        <v>0</v>
      </c>
      <c r="AS144" s="25">
        <v>353592</v>
      </c>
      <c r="AT144" s="18">
        <v>0</v>
      </c>
      <c r="AU144" s="18">
        <v>1968273</v>
      </c>
      <c r="AV144" s="18">
        <v>290289</v>
      </c>
      <c r="AW144" s="18">
        <v>65701</v>
      </c>
      <c r="AX144" s="18">
        <v>11268347</v>
      </c>
      <c r="AY144" s="18">
        <v>0</v>
      </c>
      <c r="AZ144" s="18">
        <v>0</v>
      </c>
      <c r="BA144" s="18">
        <v>2838</v>
      </c>
      <c r="BB144" s="18">
        <v>0</v>
      </c>
      <c r="BC144" s="18">
        <v>0</v>
      </c>
      <c r="BD144" s="18">
        <v>892111</v>
      </c>
      <c r="BE144" s="18">
        <v>0</v>
      </c>
      <c r="BF144" s="18">
        <v>2514788</v>
      </c>
      <c r="BG144" s="18">
        <v>17474818</v>
      </c>
      <c r="BH144" s="18">
        <v>17121226</v>
      </c>
      <c r="BI144" s="18">
        <v>900569.3</v>
      </c>
      <c r="BJ144" s="18">
        <v>900569.3</v>
      </c>
      <c r="BK144" s="18">
        <v>17</v>
      </c>
      <c r="BL144" s="18">
        <v>1.7</v>
      </c>
      <c r="BM144" s="18">
        <v>83.7</v>
      </c>
      <c r="BN144" s="18">
        <v>254.4</v>
      </c>
      <c r="BO144" s="18">
        <v>110232.5</v>
      </c>
      <c r="BP144" s="18">
        <v>4705.7</v>
      </c>
      <c r="BQ144" s="18">
        <v>0.4</v>
      </c>
      <c r="BR144" s="18">
        <v>901544.2</v>
      </c>
      <c r="BS144" s="18">
        <v>901544.2</v>
      </c>
      <c r="BT144" s="18">
        <v>250575.4</v>
      </c>
      <c r="BU144" s="18">
        <v>1152119.5</v>
      </c>
      <c r="BV144" s="18">
        <v>1152119.5</v>
      </c>
      <c r="BW144" s="18">
        <v>0</v>
      </c>
      <c r="BX144" s="18">
        <v>0</v>
      </c>
      <c r="BY144" s="18">
        <v>0</v>
      </c>
      <c r="BZ144" s="18">
        <v>52.6</v>
      </c>
      <c r="CA144" s="18">
        <v>52.66</v>
      </c>
      <c r="CB144" s="18">
        <v>0.99</v>
      </c>
      <c r="CC144" s="18">
        <v>0.1</v>
      </c>
      <c r="CD144" s="18">
        <v>4.8899999999999997</v>
      </c>
      <c r="CE144" s="18">
        <v>14.86</v>
      </c>
      <c r="CF144" s="18">
        <v>6.44</v>
      </c>
      <c r="CG144" s="18">
        <v>14.64</v>
      </c>
      <c r="CH144" s="18">
        <v>274.85000000000002</v>
      </c>
      <c r="CI144" s="18">
        <v>0.02</v>
      </c>
      <c r="CJ144" s="18">
        <v>67.290000000000006</v>
      </c>
    </row>
    <row r="145" spans="1:88" hidden="1" x14ac:dyDescent="0.2">
      <c r="A145" s="18" t="s">
        <v>380</v>
      </c>
      <c r="B145" s="18" t="s">
        <v>381</v>
      </c>
      <c r="C145" s="18" t="s">
        <v>157</v>
      </c>
      <c r="D145" s="18">
        <v>2026</v>
      </c>
      <c r="E145" s="18">
        <v>27673706.699999999</v>
      </c>
      <c r="F145" s="18">
        <v>1456510.9</v>
      </c>
      <c r="G145" s="18">
        <v>538367.19999999995</v>
      </c>
      <c r="H145" s="18">
        <v>0</v>
      </c>
      <c r="I145" s="18">
        <v>6292.7</v>
      </c>
      <c r="J145" s="18">
        <v>0</v>
      </c>
      <c r="K145" s="18">
        <v>0</v>
      </c>
      <c r="L145" s="18">
        <v>29674877.5</v>
      </c>
      <c r="M145" s="18">
        <v>0</v>
      </c>
      <c r="N145" s="18">
        <v>131</v>
      </c>
      <c r="O145" s="18">
        <v>0</v>
      </c>
      <c r="P145" s="18">
        <v>42.7</v>
      </c>
      <c r="Q145" s="18">
        <v>0</v>
      </c>
      <c r="R145" s="18">
        <v>0</v>
      </c>
      <c r="S145" s="18">
        <v>0</v>
      </c>
      <c r="T145" s="18">
        <v>0</v>
      </c>
      <c r="U145" s="25">
        <v>329.2</v>
      </c>
      <c r="V145" s="18">
        <v>0</v>
      </c>
      <c r="W145" s="18">
        <v>549.29999999999995</v>
      </c>
      <c r="X145" s="18">
        <v>253.7</v>
      </c>
      <c r="Y145" s="18">
        <v>10</v>
      </c>
      <c r="Z145" s="18">
        <v>2638.4</v>
      </c>
      <c r="AA145" s="18">
        <v>0</v>
      </c>
      <c r="AB145" s="18">
        <v>0</v>
      </c>
      <c r="AC145" s="18">
        <v>5.4</v>
      </c>
      <c r="AD145" s="18">
        <v>0</v>
      </c>
      <c r="AE145" s="18">
        <v>0</v>
      </c>
      <c r="AF145" s="18">
        <v>400</v>
      </c>
      <c r="AG145" s="18">
        <v>0</v>
      </c>
      <c r="AH145" s="18">
        <v>1836.2</v>
      </c>
      <c r="AI145" s="18">
        <v>0</v>
      </c>
      <c r="AJ145" s="18">
        <v>0</v>
      </c>
      <c r="AK145" s="18">
        <v>5246</v>
      </c>
      <c r="AL145" s="18">
        <v>0</v>
      </c>
      <c r="AM145" s="18">
        <v>47625</v>
      </c>
      <c r="AN145" s="18">
        <v>0</v>
      </c>
      <c r="AO145" s="18">
        <v>0</v>
      </c>
      <c r="AP145" s="18">
        <v>0</v>
      </c>
      <c r="AQ145" s="18">
        <v>0</v>
      </c>
      <c r="AR145" s="18">
        <v>0</v>
      </c>
      <c r="AS145" s="25">
        <v>556082</v>
      </c>
      <c r="AT145" s="18">
        <v>0</v>
      </c>
      <c r="AU145" s="18">
        <v>1777001</v>
      </c>
      <c r="AV145" s="18">
        <v>133345</v>
      </c>
      <c r="AW145" s="18">
        <v>65701</v>
      </c>
      <c r="AX145" s="18">
        <v>11268660</v>
      </c>
      <c r="AY145" s="18">
        <v>0</v>
      </c>
      <c r="AZ145" s="18">
        <v>0</v>
      </c>
      <c r="BA145" s="18">
        <v>2838</v>
      </c>
      <c r="BB145" s="18">
        <v>0</v>
      </c>
      <c r="BC145" s="18">
        <v>0</v>
      </c>
      <c r="BD145" s="18">
        <v>879695</v>
      </c>
      <c r="BE145" s="18">
        <v>0</v>
      </c>
      <c r="BF145" s="18">
        <v>5067399</v>
      </c>
      <c r="BG145" s="18">
        <v>19803593</v>
      </c>
      <c r="BH145" s="18">
        <v>19242264</v>
      </c>
      <c r="BI145" s="18">
        <v>735317.2</v>
      </c>
      <c r="BJ145" s="18">
        <v>735317.2</v>
      </c>
      <c r="BK145" s="18">
        <v>13.9</v>
      </c>
      <c r="BL145" s="18">
        <v>1.4</v>
      </c>
      <c r="BM145" s="18">
        <v>44.6</v>
      </c>
      <c r="BN145" s="18">
        <v>216.2</v>
      </c>
      <c r="BO145" s="18">
        <v>88353.600000000006</v>
      </c>
      <c r="BP145" s="18">
        <v>3839</v>
      </c>
      <c r="BQ145" s="18">
        <v>0.3</v>
      </c>
      <c r="BR145" s="18">
        <v>736114.2</v>
      </c>
      <c r="BS145" s="18">
        <v>736114.2</v>
      </c>
      <c r="BT145" s="18">
        <v>202846.8</v>
      </c>
      <c r="BU145" s="18">
        <v>938961</v>
      </c>
      <c r="BV145" s="18">
        <v>938961</v>
      </c>
      <c r="BW145" s="18">
        <v>0</v>
      </c>
      <c r="BX145" s="18">
        <v>0</v>
      </c>
      <c r="BY145" s="18">
        <v>0</v>
      </c>
      <c r="BZ145" s="18">
        <v>38.21</v>
      </c>
      <c r="CA145" s="18">
        <v>38.26</v>
      </c>
      <c r="CB145" s="18">
        <v>0.72</v>
      </c>
      <c r="CC145" s="18">
        <v>7.0000000000000007E-2</v>
      </c>
      <c r="CD145" s="18">
        <v>2.3199999999999998</v>
      </c>
      <c r="CE145" s="18">
        <v>11.23</v>
      </c>
      <c r="CF145" s="18">
        <v>4.59</v>
      </c>
      <c r="CG145" s="18">
        <v>10.54</v>
      </c>
      <c r="CH145" s="18">
        <v>199.51</v>
      </c>
      <c r="CI145" s="18">
        <v>0.02</v>
      </c>
      <c r="CJ145" s="18">
        <v>48.8</v>
      </c>
    </row>
    <row r="146" spans="1:88" hidden="1" x14ac:dyDescent="0.2">
      <c r="A146" s="18" t="s">
        <v>380</v>
      </c>
      <c r="B146" s="18" t="s">
        <v>381</v>
      </c>
      <c r="C146" s="18" t="s">
        <v>157</v>
      </c>
      <c r="D146" s="18">
        <v>2028</v>
      </c>
      <c r="E146" s="18">
        <v>28883796.199999999</v>
      </c>
      <c r="F146" s="18">
        <v>1520199.8</v>
      </c>
      <c r="G146" s="18">
        <v>657086.6</v>
      </c>
      <c r="H146" s="18">
        <v>0</v>
      </c>
      <c r="I146" s="18">
        <v>2823.6</v>
      </c>
      <c r="J146" s="18">
        <v>0</v>
      </c>
      <c r="K146" s="18">
        <v>0</v>
      </c>
      <c r="L146" s="18">
        <v>31063906.199999999</v>
      </c>
      <c r="M146" s="18">
        <v>0</v>
      </c>
      <c r="N146" s="18">
        <v>131</v>
      </c>
      <c r="O146" s="18">
        <v>0</v>
      </c>
      <c r="P146" s="18">
        <v>31.1</v>
      </c>
      <c r="Q146" s="18">
        <v>0</v>
      </c>
      <c r="R146" s="18">
        <v>0</v>
      </c>
      <c r="S146" s="18">
        <v>0</v>
      </c>
      <c r="T146" s="18">
        <v>0</v>
      </c>
      <c r="U146" s="25">
        <v>473.2</v>
      </c>
      <c r="V146" s="18">
        <v>0</v>
      </c>
      <c r="W146" s="18">
        <v>549.29999999999995</v>
      </c>
      <c r="X146" s="18">
        <v>253.7</v>
      </c>
      <c r="Y146" s="18">
        <v>10</v>
      </c>
      <c r="Z146" s="18">
        <v>2713.4</v>
      </c>
      <c r="AA146" s="18">
        <v>0</v>
      </c>
      <c r="AB146" s="18">
        <v>0</v>
      </c>
      <c r="AC146" s="18">
        <v>5.4</v>
      </c>
      <c r="AD146" s="18">
        <v>0</v>
      </c>
      <c r="AE146" s="18">
        <v>0</v>
      </c>
      <c r="AF146" s="18">
        <v>400</v>
      </c>
      <c r="AG146" s="18">
        <v>0</v>
      </c>
      <c r="AH146" s="18">
        <v>1836.2</v>
      </c>
      <c r="AI146" s="18">
        <v>0</v>
      </c>
      <c r="AJ146" s="18">
        <v>0</v>
      </c>
      <c r="AK146" s="18">
        <v>2307</v>
      </c>
      <c r="AL146" s="18">
        <v>0</v>
      </c>
      <c r="AM146" s="18">
        <v>39769</v>
      </c>
      <c r="AN146" s="18">
        <v>0</v>
      </c>
      <c r="AO146" s="18">
        <v>0</v>
      </c>
      <c r="AP146" s="18">
        <v>0</v>
      </c>
      <c r="AQ146" s="18">
        <v>0</v>
      </c>
      <c r="AR146" s="18">
        <v>0</v>
      </c>
      <c r="AS146" s="25">
        <v>793745</v>
      </c>
      <c r="AT146" s="18">
        <v>0</v>
      </c>
      <c r="AU146" s="18">
        <v>1745125</v>
      </c>
      <c r="AV146" s="18">
        <v>133345</v>
      </c>
      <c r="AW146" s="18">
        <v>65701</v>
      </c>
      <c r="AX146" s="18">
        <v>11617847</v>
      </c>
      <c r="AY146" s="18">
        <v>0</v>
      </c>
      <c r="AZ146" s="18">
        <v>0</v>
      </c>
      <c r="BA146" s="18">
        <v>2838</v>
      </c>
      <c r="BB146" s="18">
        <v>0</v>
      </c>
      <c r="BC146" s="18">
        <v>0</v>
      </c>
      <c r="BD146" s="18">
        <v>867415</v>
      </c>
      <c r="BE146" s="18">
        <v>0</v>
      </c>
      <c r="BF146" s="18">
        <v>5041217</v>
      </c>
      <c r="BG146" s="18">
        <v>20309310</v>
      </c>
      <c r="BH146" s="18">
        <v>19513258</v>
      </c>
      <c r="BI146" s="18">
        <v>723555</v>
      </c>
      <c r="BJ146" s="18">
        <v>723555</v>
      </c>
      <c r="BK146" s="18">
        <v>13.7</v>
      </c>
      <c r="BL146" s="18">
        <v>1.4</v>
      </c>
      <c r="BM146" s="18">
        <v>39.799999999999997</v>
      </c>
      <c r="BN146" s="18">
        <v>213.4</v>
      </c>
      <c r="BO146" s="18">
        <v>86659.9</v>
      </c>
      <c r="BP146" s="18">
        <v>3777.2</v>
      </c>
      <c r="BQ146" s="18">
        <v>0.3</v>
      </c>
      <c r="BR146" s="18">
        <v>724339.4</v>
      </c>
      <c r="BS146" s="18">
        <v>724339.4</v>
      </c>
      <c r="BT146" s="18">
        <v>199308.79999999999</v>
      </c>
      <c r="BU146" s="18">
        <v>923648.2</v>
      </c>
      <c r="BV146" s="18">
        <v>923648.2</v>
      </c>
      <c r="BW146" s="18">
        <v>0</v>
      </c>
      <c r="BX146" s="18">
        <v>0</v>
      </c>
      <c r="BY146" s="18">
        <v>0</v>
      </c>
      <c r="BZ146" s="18">
        <v>37.08</v>
      </c>
      <c r="CA146" s="18">
        <v>37.119999999999997</v>
      </c>
      <c r="CB146" s="18">
        <v>0.7</v>
      </c>
      <c r="CC146" s="18">
        <v>7.0000000000000007E-2</v>
      </c>
      <c r="CD146" s="18">
        <v>2.04</v>
      </c>
      <c r="CE146" s="18">
        <v>10.94</v>
      </c>
      <c r="CF146" s="18">
        <v>4.4400000000000004</v>
      </c>
      <c r="CG146" s="18">
        <v>10.210000000000001</v>
      </c>
      <c r="CH146" s="18">
        <v>193.57</v>
      </c>
      <c r="CI146" s="18">
        <v>0.02</v>
      </c>
      <c r="CJ146" s="18">
        <v>47.33</v>
      </c>
    </row>
    <row r="147" spans="1:88" hidden="1" x14ac:dyDescent="0.2">
      <c r="A147" s="18" t="s">
        <v>380</v>
      </c>
      <c r="B147" s="18" t="s">
        <v>381</v>
      </c>
      <c r="C147" s="18" t="s">
        <v>157</v>
      </c>
      <c r="D147" s="18">
        <v>2030</v>
      </c>
      <c r="E147" s="18">
        <v>30093803.899999999</v>
      </c>
      <c r="F147" s="18">
        <v>1583884.4</v>
      </c>
      <c r="G147" s="18">
        <v>664999.80000000005</v>
      </c>
      <c r="H147" s="18">
        <v>0</v>
      </c>
      <c r="I147" s="18">
        <v>14519</v>
      </c>
      <c r="J147" s="18">
        <v>0</v>
      </c>
      <c r="K147" s="18">
        <v>0</v>
      </c>
      <c r="L147" s="18">
        <v>32357207.100000001</v>
      </c>
      <c r="M147" s="18">
        <v>0</v>
      </c>
      <c r="N147" s="18">
        <v>131</v>
      </c>
      <c r="O147" s="18">
        <v>0</v>
      </c>
      <c r="P147" s="18">
        <v>31.1</v>
      </c>
      <c r="Q147" s="18">
        <v>0</v>
      </c>
      <c r="R147" s="18">
        <v>0</v>
      </c>
      <c r="S147" s="18">
        <v>0</v>
      </c>
      <c r="T147" s="18">
        <v>0</v>
      </c>
      <c r="U147" s="25">
        <v>636.1</v>
      </c>
      <c r="V147" s="18">
        <v>0</v>
      </c>
      <c r="W147" s="18">
        <v>551.29999999999995</v>
      </c>
      <c r="X147" s="18">
        <v>281.5</v>
      </c>
      <c r="Y147" s="18">
        <v>10</v>
      </c>
      <c r="Z147" s="18">
        <v>2740.4</v>
      </c>
      <c r="AA147" s="18">
        <v>0</v>
      </c>
      <c r="AB147" s="18">
        <v>0</v>
      </c>
      <c r="AC147" s="18">
        <v>0</v>
      </c>
      <c r="AD147" s="18">
        <v>0</v>
      </c>
      <c r="AE147" s="18">
        <v>0</v>
      </c>
      <c r="AF147" s="18">
        <v>400</v>
      </c>
      <c r="AG147" s="18">
        <v>0</v>
      </c>
      <c r="AH147" s="18">
        <v>1836.2</v>
      </c>
      <c r="AI147" s="18">
        <v>0</v>
      </c>
      <c r="AJ147" s="18">
        <v>0</v>
      </c>
      <c r="AK147" s="18">
        <v>12239</v>
      </c>
      <c r="AL147" s="18">
        <v>0</v>
      </c>
      <c r="AM147" s="18">
        <v>36687</v>
      </c>
      <c r="AN147" s="18">
        <v>0</v>
      </c>
      <c r="AO147" s="18">
        <v>0</v>
      </c>
      <c r="AP147" s="18">
        <v>0</v>
      </c>
      <c r="AQ147" s="18">
        <v>0</v>
      </c>
      <c r="AR147" s="18">
        <v>0</v>
      </c>
      <c r="AS147" s="25">
        <v>1063971</v>
      </c>
      <c r="AT147" s="18">
        <v>0</v>
      </c>
      <c r="AU147" s="18">
        <v>1565395</v>
      </c>
      <c r="AV147" s="18">
        <v>147967</v>
      </c>
      <c r="AW147" s="18">
        <v>65701</v>
      </c>
      <c r="AX147" s="18">
        <v>11159634</v>
      </c>
      <c r="AY147" s="18">
        <v>0</v>
      </c>
      <c r="AZ147" s="18">
        <v>0</v>
      </c>
      <c r="BA147" s="18">
        <v>0</v>
      </c>
      <c r="BB147" s="18">
        <v>0</v>
      </c>
      <c r="BC147" s="18">
        <v>0</v>
      </c>
      <c r="BD147" s="18">
        <v>855313</v>
      </c>
      <c r="BE147" s="18">
        <v>0</v>
      </c>
      <c r="BF147" s="18">
        <v>5015133</v>
      </c>
      <c r="BG147" s="18">
        <v>19922039</v>
      </c>
      <c r="BH147" s="18">
        <v>18845829</v>
      </c>
      <c r="BI147" s="18">
        <v>657691.30000000005</v>
      </c>
      <c r="BJ147" s="18">
        <v>657691.30000000005</v>
      </c>
      <c r="BK147" s="18">
        <v>12.4</v>
      </c>
      <c r="BL147" s="18">
        <v>1.2</v>
      </c>
      <c r="BM147" s="18">
        <v>32.4</v>
      </c>
      <c r="BN147" s="18">
        <v>151.69999999999999</v>
      </c>
      <c r="BO147" s="18">
        <v>78708.100000000006</v>
      </c>
      <c r="BP147" s="18">
        <v>3438.6</v>
      </c>
      <c r="BQ147" s="18">
        <v>0.3</v>
      </c>
      <c r="BR147" s="18">
        <v>658398.80000000005</v>
      </c>
      <c r="BS147" s="18">
        <v>658398.80000000005</v>
      </c>
      <c r="BT147" s="18">
        <v>181259</v>
      </c>
      <c r="BU147" s="18">
        <v>839657.8</v>
      </c>
      <c r="BV147" s="18">
        <v>839657.8</v>
      </c>
      <c r="BW147" s="18">
        <v>0</v>
      </c>
      <c r="BX147" s="18">
        <v>0</v>
      </c>
      <c r="BY147" s="18">
        <v>0</v>
      </c>
      <c r="BZ147" s="18">
        <v>34.9</v>
      </c>
      <c r="CA147" s="18">
        <v>34.94</v>
      </c>
      <c r="CB147" s="18">
        <v>0.66</v>
      </c>
      <c r="CC147" s="18">
        <v>7.0000000000000007E-2</v>
      </c>
      <c r="CD147" s="18">
        <v>1.72</v>
      </c>
      <c r="CE147" s="18">
        <v>8.0500000000000007</v>
      </c>
      <c r="CF147" s="18">
        <v>4.18</v>
      </c>
      <c r="CG147" s="18">
        <v>9.6199999999999992</v>
      </c>
      <c r="CH147" s="18">
        <v>182.46</v>
      </c>
      <c r="CI147" s="18">
        <v>0.02</v>
      </c>
      <c r="CJ147" s="18">
        <v>44.55</v>
      </c>
    </row>
    <row r="148" spans="1:88" hidden="1" x14ac:dyDescent="0.2">
      <c r="A148" s="18" t="s">
        <v>380</v>
      </c>
      <c r="B148" s="18" t="s">
        <v>381</v>
      </c>
      <c r="C148" s="18" t="s">
        <v>157</v>
      </c>
      <c r="D148" s="18">
        <v>2032</v>
      </c>
      <c r="E148" s="18">
        <v>32028441.899999999</v>
      </c>
      <c r="F148" s="18">
        <v>1685707.5</v>
      </c>
      <c r="G148" s="18">
        <v>689139.8</v>
      </c>
      <c r="H148" s="18">
        <v>0</v>
      </c>
      <c r="I148" s="18">
        <v>32082.6</v>
      </c>
      <c r="J148" s="18">
        <v>0</v>
      </c>
      <c r="K148" s="18">
        <v>0</v>
      </c>
      <c r="L148" s="18">
        <v>34435371.799999997</v>
      </c>
      <c r="M148" s="18">
        <v>0</v>
      </c>
      <c r="N148" s="18">
        <v>131</v>
      </c>
      <c r="O148" s="18">
        <v>0</v>
      </c>
      <c r="P148" s="18">
        <v>31.1</v>
      </c>
      <c r="Q148" s="18">
        <v>0</v>
      </c>
      <c r="R148" s="18">
        <v>0</v>
      </c>
      <c r="S148" s="18">
        <v>0</v>
      </c>
      <c r="T148" s="18">
        <v>0</v>
      </c>
      <c r="U148" s="25">
        <v>729.7</v>
      </c>
      <c r="V148" s="18">
        <v>0</v>
      </c>
      <c r="W148" s="18">
        <v>560</v>
      </c>
      <c r="X148" s="18">
        <v>285.10000000000002</v>
      </c>
      <c r="Y148" s="18">
        <v>10</v>
      </c>
      <c r="Z148" s="18">
        <v>2741.6</v>
      </c>
      <c r="AA148" s="18">
        <v>0</v>
      </c>
      <c r="AB148" s="18">
        <v>0</v>
      </c>
      <c r="AC148" s="18">
        <v>0</v>
      </c>
      <c r="AD148" s="18">
        <v>96.3</v>
      </c>
      <c r="AE148" s="18">
        <v>0</v>
      </c>
      <c r="AF148" s="18">
        <v>400</v>
      </c>
      <c r="AG148" s="18">
        <v>0</v>
      </c>
      <c r="AH148" s="18">
        <v>1931.2</v>
      </c>
      <c r="AI148" s="18">
        <v>0</v>
      </c>
      <c r="AJ148" s="18">
        <v>0</v>
      </c>
      <c r="AK148" s="18">
        <v>23044</v>
      </c>
      <c r="AL148" s="18">
        <v>0</v>
      </c>
      <c r="AM148" s="18">
        <v>38498</v>
      </c>
      <c r="AN148" s="18">
        <v>0</v>
      </c>
      <c r="AO148" s="18">
        <v>0</v>
      </c>
      <c r="AP148" s="18">
        <v>0</v>
      </c>
      <c r="AQ148" s="18">
        <v>0</v>
      </c>
      <c r="AR148" s="18">
        <v>0</v>
      </c>
      <c r="AS148" s="25">
        <v>1221869</v>
      </c>
      <c r="AT148" s="18">
        <v>0</v>
      </c>
      <c r="AU148" s="18">
        <v>1114542</v>
      </c>
      <c r="AV148" s="18">
        <v>149865</v>
      </c>
      <c r="AW148" s="18">
        <v>65701</v>
      </c>
      <c r="AX148" s="18">
        <v>11169908</v>
      </c>
      <c r="AY148" s="18">
        <v>0</v>
      </c>
      <c r="AZ148" s="18">
        <v>0</v>
      </c>
      <c r="BA148" s="18">
        <v>0</v>
      </c>
      <c r="BB148" s="18">
        <v>3848</v>
      </c>
      <c r="BC148" s="18">
        <v>0</v>
      </c>
      <c r="BD148" s="18">
        <v>843375</v>
      </c>
      <c r="BE148" s="18">
        <v>0</v>
      </c>
      <c r="BF148" s="18">
        <v>5321413</v>
      </c>
      <c r="BG148" s="18">
        <v>19952063</v>
      </c>
      <c r="BH148" s="18">
        <v>18703302</v>
      </c>
      <c r="BI148" s="18">
        <v>491324.1</v>
      </c>
      <c r="BJ148" s="18">
        <v>491324.1</v>
      </c>
      <c r="BK148" s="18">
        <v>9.3000000000000007</v>
      </c>
      <c r="BL148" s="18">
        <v>0.9</v>
      </c>
      <c r="BM148" s="18">
        <v>29.1</v>
      </c>
      <c r="BN148" s="18">
        <v>113.4</v>
      </c>
      <c r="BO148" s="18">
        <v>59128.800000000003</v>
      </c>
      <c r="BP148" s="18">
        <v>2569.3000000000002</v>
      </c>
      <c r="BQ148" s="18">
        <v>0.2</v>
      </c>
      <c r="BR148" s="18">
        <v>491852.6</v>
      </c>
      <c r="BS148" s="18">
        <v>491852.6</v>
      </c>
      <c r="BT148" s="18">
        <v>135754.29999999999</v>
      </c>
      <c r="BU148" s="18">
        <v>627607</v>
      </c>
      <c r="BV148" s="18">
        <v>627607</v>
      </c>
      <c r="BW148" s="18">
        <v>0</v>
      </c>
      <c r="BX148" s="18">
        <v>0</v>
      </c>
      <c r="BY148" s="18">
        <v>0</v>
      </c>
      <c r="BZ148" s="18">
        <v>26.27</v>
      </c>
      <c r="CA148" s="18">
        <v>26.3</v>
      </c>
      <c r="CB148" s="18">
        <v>0.49</v>
      </c>
      <c r="CC148" s="18">
        <v>0.05</v>
      </c>
      <c r="CD148" s="18">
        <v>1.55</v>
      </c>
      <c r="CE148" s="18">
        <v>6.06</v>
      </c>
      <c r="CF148" s="18">
        <v>3.16</v>
      </c>
      <c r="CG148" s="18">
        <v>7.26</v>
      </c>
      <c r="CH148" s="18">
        <v>137.37</v>
      </c>
      <c r="CI148" s="18">
        <v>0.01</v>
      </c>
      <c r="CJ148" s="18">
        <v>33.56</v>
      </c>
    </row>
    <row r="149" spans="1:88" hidden="1" x14ac:dyDescent="0.2">
      <c r="A149" s="18" t="s">
        <v>380</v>
      </c>
      <c r="B149" s="18" t="s">
        <v>381</v>
      </c>
      <c r="C149" s="18" t="s">
        <v>157</v>
      </c>
      <c r="D149" s="18">
        <v>2034</v>
      </c>
      <c r="E149" s="18">
        <v>33962685.799999997</v>
      </c>
      <c r="F149" s="18">
        <v>1787509.8</v>
      </c>
      <c r="G149" s="18">
        <v>804115.4</v>
      </c>
      <c r="H149" s="18">
        <v>0</v>
      </c>
      <c r="I149" s="18">
        <v>37463.199999999997</v>
      </c>
      <c r="J149" s="18">
        <v>0</v>
      </c>
      <c r="K149" s="18">
        <v>0</v>
      </c>
      <c r="L149" s="18">
        <v>36591774.200000003</v>
      </c>
      <c r="M149" s="18">
        <v>0</v>
      </c>
      <c r="N149" s="18">
        <v>131</v>
      </c>
      <c r="O149" s="18">
        <v>0</v>
      </c>
      <c r="P149" s="18">
        <v>31.1</v>
      </c>
      <c r="Q149" s="18">
        <v>0</v>
      </c>
      <c r="R149" s="18">
        <v>0</v>
      </c>
      <c r="S149" s="18">
        <v>0</v>
      </c>
      <c r="T149" s="18">
        <v>0</v>
      </c>
      <c r="U149" s="25">
        <v>755.9</v>
      </c>
      <c r="V149" s="18">
        <v>0</v>
      </c>
      <c r="W149" s="18">
        <v>560</v>
      </c>
      <c r="X149" s="18">
        <v>299.3</v>
      </c>
      <c r="Y149" s="18">
        <v>10</v>
      </c>
      <c r="Z149" s="18">
        <v>2742.9</v>
      </c>
      <c r="AA149" s="18">
        <v>0</v>
      </c>
      <c r="AB149" s="18">
        <v>0</v>
      </c>
      <c r="AC149" s="18">
        <v>0</v>
      </c>
      <c r="AD149" s="18">
        <v>96.3</v>
      </c>
      <c r="AE149" s="18">
        <v>0</v>
      </c>
      <c r="AF149" s="18">
        <v>603.1</v>
      </c>
      <c r="AG149" s="18">
        <v>0</v>
      </c>
      <c r="AH149" s="18">
        <v>1931.2</v>
      </c>
      <c r="AI149" s="18">
        <v>0</v>
      </c>
      <c r="AJ149" s="18">
        <v>0</v>
      </c>
      <c r="AK149" s="18">
        <v>30881</v>
      </c>
      <c r="AL149" s="18">
        <v>0</v>
      </c>
      <c r="AM149" s="18">
        <v>34582</v>
      </c>
      <c r="AN149" s="18">
        <v>0</v>
      </c>
      <c r="AO149" s="18">
        <v>0</v>
      </c>
      <c r="AP149" s="18">
        <v>0</v>
      </c>
      <c r="AQ149" s="18">
        <v>0</v>
      </c>
      <c r="AR149" s="18">
        <v>0</v>
      </c>
      <c r="AS149" s="25">
        <v>1265911</v>
      </c>
      <c r="AT149" s="18">
        <v>0</v>
      </c>
      <c r="AU149" s="18">
        <v>704868</v>
      </c>
      <c r="AV149" s="18">
        <v>157319</v>
      </c>
      <c r="AW149" s="18">
        <v>65191</v>
      </c>
      <c r="AX149" s="18">
        <v>10810705</v>
      </c>
      <c r="AY149" s="18">
        <v>0</v>
      </c>
      <c r="AZ149" s="18">
        <v>0</v>
      </c>
      <c r="BA149" s="18">
        <v>0</v>
      </c>
      <c r="BB149" s="18">
        <v>739</v>
      </c>
      <c r="BC149" s="18">
        <v>0</v>
      </c>
      <c r="BD149" s="18">
        <v>1332660</v>
      </c>
      <c r="BE149" s="18">
        <v>0</v>
      </c>
      <c r="BF149" s="18">
        <v>5293930</v>
      </c>
      <c r="BG149" s="18">
        <v>19696788</v>
      </c>
      <c r="BH149" s="18">
        <v>18399256</v>
      </c>
      <c r="BI149" s="18">
        <v>344240.1</v>
      </c>
      <c r="BJ149" s="18">
        <v>344240.1</v>
      </c>
      <c r="BK149" s="18">
        <v>6.5</v>
      </c>
      <c r="BL149" s="18">
        <v>0.6</v>
      </c>
      <c r="BM149" s="18">
        <v>23.8</v>
      </c>
      <c r="BN149" s="18">
        <v>79.400000000000006</v>
      </c>
      <c r="BO149" s="18">
        <v>41660.699999999997</v>
      </c>
      <c r="BP149" s="18">
        <v>1800.6</v>
      </c>
      <c r="BQ149" s="18">
        <v>0.2</v>
      </c>
      <c r="BR149" s="18">
        <v>344610.5</v>
      </c>
      <c r="BS149" s="18">
        <v>344610.5</v>
      </c>
      <c r="BT149" s="18">
        <v>95360.8</v>
      </c>
      <c r="BU149" s="18">
        <v>439971.3</v>
      </c>
      <c r="BV149" s="18">
        <v>439971.3</v>
      </c>
      <c r="BW149" s="18">
        <v>0</v>
      </c>
      <c r="BX149" s="18">
        <v>0</v>
      </c>
      <c r="BY149" s="18">
        <v>0</v>
      </c>
      <c r="BZ149" s="18">
        <v>18.71</v>
      </c>
      <c r="CA149" s="18">
        <v>18.73</v>
      </c>
      <c r="CB149" s="18">
        <v>0.35</v>
      </c>
      <c r="CC149" s="18">
        <v>0.04</v>
      </c>
      <c r="CD149" s="18">
        <v>1.29</v>
      </c>
      <c r="CE149" s="18">
        <v>4.32</v>
      </c>
      <c r="CF149" s="18">
        <v>2.2599999999999998</v>
      </c>
      <c r="CG149" s="18">
        <v>5.18</v>
      </c>
      <c r="CH149" s="18">
        <v>97.86</v>
      </c>
      <c r="CI149" s="18">
        <v>0.01</v>
      </c>
      <c r="CJ149" s="18">
        <v>23.91</v>
      </c>
    </row>
    <row r="150" spans="1:88" hidden="1" x14ac:dyDescent="0.2">
      <c r="A150" s="18" t="s">
        <v>380</v>
      </c>
      <c r="B150" s="18" t="s">
        <v>381</v>
      </c>
      <c r="C150" s="18" t="s">
        <v>157</v>
      </c>
      <c r="D150" s="18">
        <v>2036</v>
      </c>
      <c r="E150" s="18">
        <v>35839268.5</v>
      </c>
      <c r="F150" s="18">
        <v>1886277.3</v>
      </c>
      <c r="G150" s="18">
        <v>1026127.6</v>
      </c>
      <c r="H150" s="18">
        <v>0</v>
      </c>
      <c r="I150" s="18">
        <v>122480.9</v>
      </c>
      <c r="J150" s="18">
        <v>0</v>
      </c>
      <c r="K150" s="18">
        <v>0</v>
      </c>
      <c r="L150" s="18">
        <v>38874154.200000003</v>
      </c>
      <c r="M150" s="18">
        <v>0</v>
      </c>
      <c r="N150" s="18">
        <v>131</v>
      </c>
      <c r="O150" s="18">
        <v>0</v>
      </c>
      <c r="P150" s="18">
        <v>31.1</v>
      </c>
      <c r="Q150" s="18">
        <v>0</v>
      </c>
      <c r="R150" s="18">
        <v>0</v>
      </c>
      <c r="S150" s="18">
        <v>0</v>
      </c>
      <c r="T150" s="18">
        <v>0</v>
      </c>
      <c r="U150" s="25">
        <v>758.1</v>
      </c>
      <c r="V150" s="18">
        <v>0</v>
      </c>
      <c r="W150" s="18">
        <v>566.9</v>
      </c>
      <c r="X150" s="18">
        <v>327.9</v>
      </c>
      <c r="Y150" s="18">
        <v>10</v>
      </c>
      <c r="Z150" s="18">
        <v>2744.1</v>
      </c>
      <c r="AA150" s="18">
        <v>0</v>
      </c>
      <c r="AB150" s="18">
        <v>0</v>
      </c>
      <c r="AC150" s="18">
        <v>0</v>
      </c>
      <c r="AD150" s="18">
        <v>96.3</v>
      </c>
      <c r="AE150" s="18">
        <v>0</v>
      </c>
      <c r="AF150" s="18">
        <v>6601</v>
      </c>
      <c r="AG150" s="18">
        <v>0</v>
      </c>
      <c r="AH150" s="18">
        <v>1920.7</v>
      </c>
      <c r="AI150" s="18">
        <v>0</v>
      </c>
      <c r="AJ150" s="18">
        <v>0</v>
      </c>
      <c r="AK150" s="18">
        <v>58385</v>
      </c>
      <c r="AL150" s="18">
        <v>0</v>
      </c>
      <c r="AM150" s="18">
        <v>33280</v>
      </c>
      <c r="AN150" s="18">
        <v>0</v>
      </c>
      <c r="AO150" s="18">
        <v>0</v>
      </c>
      <c r="AP150" s="18">
        <v>0</v>
      </c>
      <c r="AQ150" s="18">
        <v>0</v>
      </c>
      <c r="AR150" s="18">
        <v>0</v>
      </c>
      <c r="AS150" s="25">
        <v>1269303</v>
      </c>
      <c r="AT150" s="18">
        <v>0</v>
      </c>
      <c r="AU150" s="18">
        <v>644458</v>
      </c>
      <c r="AV150" s="18">
        <v>172361</v>
      </c>
      <c r="AW150" s="18">
        <v>65612</v>
      </c>
      <c r="AX150" s="18">
        <v>11286286</v>
      </c>
      <c r="AY150" s="18">
        <v>0</v>
      </c>
      <c r="AZ150" s="18">
        <v>0</v>
      </c>
      <c r="BA150" s="18">
        <v>0</v>
      </c>
      <c r="BB150" s="18">
        <v>42897</v>
      </c>
      <c r="BC150" s="18">
        <v>0</v>
      </c>
      <c r="BD150" s="18">
        <v>15944522</v>
      </c>
      <c r="BE150" s="18">
        <v>0</v>
      </c>
      <c r="BF150" s="18">
        <v>5241753</v>
      </c>
      <c r="BG150" s="18">
        <v>34758857</v>
      </c>
      <c r="BH150" s="18">
        <v>33388272</v>
      </c>
      <c r="BI150" s="18">
        <v>329341.2</v>
      </c>
      <c r="BJ150" s="18">
        <v>329341.2</v>
      </c>
      <c r="BK150" s="18">
        <v>6.2</v>
      </c>
      <c r="BL150" s="18">
        <v>0.6</v>
      </c>
      <c r="BM150" s="18">
        <v>22.9</v>
      </c>
      <c r="BN150" s="18">
        <v>76</v>
      </c>
      <c r="BO150" s="18">
        <v>39867.699999999997</v>
      </c>
      <c r="BP150" s="18">
        <v>1722.7</v>
      </c>
      <c r="BQ150" s="18">
        <v>0.1</v>
      </c>
      <c r="BR150" s="18">
        <v>329695.59999999998</v>
      </c>
      <c r="BS150" s="18">
        <v>329695.59999999998</v>
      </c>
      <c r="BT150" s="18">
        <v>91245.7</v>
      </c>
      <c r="BU150" s="18">
        <v>420941.3</v>
      </c>
      <c r="BV150" s="18">
        <v>420941.3</v>
      </c>
      <c r="BW150" s="18">
        <v>0</v>
      </c>
      <c r="BX150" s="18">
        <v>0</v>
      </c>
      <c r="BY150" s="18">
        <v>0</v>
      </c>
      <c r="BZ150" s="18">
        <v>9.86</v>
      </c>
      <c r="CA150" s="18">
        <v>9.8699999999999992</v>
      </c>
      <c r="CB150" s="18">
        <v>0.19</v>
      </c>
      <c r="CC150" s="18">
        <v>0.02</v>
      </c>
      <c r="CD150" s="18">
        <v>0.68</v>
      </c>
      <c r="CE150" s="18">
        <v>2.2799999999999998</v>
      </c>
      <c r="CF150" s="18">
        <v>1.19</v>
      </c>
      <c r="CG150" s="18">
        <v>2.73</v>
      </c>
      <c r="CH150" s="18">
        <v>51.6</v>
      </c>
      <c r="CI150" s="18">
        <v>0</v>
      </c>
      <c r="CJ150" s="18">
        <v>12.61</v>
      </c>
    </row>
    <row r="151" spans="1:88" hidden="1" x14ac:dyDescent="0.2">
      <c r="A151" s="18" t="s">
        <v>380</v>
      </c>
      <c r="B151" s="18" t="s">
        <v>381</v>
      </c>
      <c r="C151" s="18" t="s">
        <v>157</v>
      </c>
      <c r="D151" s="18">
        <v>2038</v>
      </c>
      <c r="E151" s="18">
        <v>37657771.5</v>
      </c>
      <c r="F151" s="18">
        <v>1981988</v>
      </c>
      <c r="G151" s="18">
        <v>1029439.2</v>
      </c>
      <c r="H151" s="18">
        <v>0</v>
      </c>
      <c r="I151" s="18">
        <v>204328.8</v>
      </c>
      <c r="J151" s="18">
        <v>0</v>
      </c>
      <c r="K151" s="18">
        <v>0</v>
      </c>
      <c r="L151" s="18">
        <v>40873527.399999999</v>
      </c>
      <c r="M151" s="18">
        <v>0</v>
      </c>
      <c r="N151" s="18">
        <v>131</v>
      </c>
      <c r="O151" s="18">
        <v>0</v>
      </c>
      <c r="P151" s="18">
        <v>31.1</v>
      </c>
      <c r="Q151" s="18">
        <v>0</v>
      </c>
      <c r="R151" s="18">
        <v>0</v>
      </c>
      <c r="S151" s="18">
        <v>0</v>
      </c>
      <c r="T151" s="18">
        <v>0</v>
      </c>
      <c r="U151" s="25">
        <v>761.5</v>
      </c>
      <c r="V151" s="18">
        <v>0</v>
      </c>
      <c r="W151" s="18">
        <v>569.20000000000005</v>
      </c>
      <c r="X151" s="18">
        <v>798.8</v>
      </c>
      <c r="Y151" s="18">
        <v>10</v>
      </c>
      <c r="Z151" s="18">
        <v>2745.4</v>
      </c>
      <c r="AA151" s="18">
        <v>0</v>
      </c>
      <c r="AB151" s="18">
        <v>0</v>
      </c>
      <c r="AC151" s="18">
        <v>0</v>
      </c>
      <c r="AD151" s="18">
        <v>96.3</v>
      </c>
      <c r="AE151" s="18">
        <v>0</v>
      </c>
      <c r="AF151" s="18">
        <v>6847.1</v>
      </c>
      <c r="AG151" s="18">
        <v>0</v>
      </c>
      <c r="AH151" s="18">
        <v>1920.7</v>
      </c>
      <c r="AI151" s="18">
        <v>0</v>
      </c>
      <c r="AJ151" s="18">
        <v>0</v>
      </c>
      <c r="AK151" s="18">
        <v>92828</v>
      </c>
      <c r="AL151" s="18">
        <v>0</v>
      </c>
      <c r="AM151" s="18">
        <v>32536</v>
      </c>
      <c r="AN151" s="18">
        <v>0</v>
      </c>
      <c r="AO151" s="18">
        <v>0</v>
      </c>
      <c r="AP151" s="18">
        <v>0</v>
      </c>
      <c r="AQ151" s="18">
        <v>0</v>
      </c>
      <c r="AR151" s="18">
        <v>0</v>
      </c>
      <c r="AS151" s="25">
        <v>1274667</v>
      </c>
      <c r="AT151" s="18">
        <v>0</v>
      </c>
      <c r="AU151" s="18">
        <v>791447</v>
      </c>
      <c r="AV151" s="18">
        <v>419829</v>
      </c>
      <c r="AW151" s="18">
        <v>65641</v>
      </c>
      <c r="AX151" s="18">
        <v>10858143</v>
      </c>
      <c r="AY151" s="18">
        <v>0</v>
      </c>
      <c r="AZ151" s="18">
        <v>0</v>
      </c>
      <c r="BA151" s="18">
        <v>0</v>
      </c>
      <c r="BB151" s="18">
        <v>75952</v>
      </c>
      <c r="BC151" s="18">
        <v>0</v>
      </c>
      <c r="BD151" s="18">
        <v>16314446</v>
      </c>
      <c r="BE151" s="18">
        <v>0</v>
      </c>
      <c r="BF151" s="18">
        <v>5296740</v>
      </c>
      <c r="BG151" s="18">
        <v>35222228</v>
      </c>
      <c r="BH151" s="18">
        <v>33778782</v>
      </c>
      <c r="BI151" s="18">
        <v>516109.3</v>
      </c>
      <c r="BJ151" s="18">
        <v>516109.3</v>
      </c>
      <c r="BK151" s="18">
        <v>9.6999999999999993</v>
      </c>
      <c r="BL151" s="18">
        <v>1</v>
      </c>
      <c r="BM151" s="18">
        <v>27.3</v>
      </c>
      <c r="BN151" s="18">
        <v>119.1</v>
      </c>
      <c r="BO151" s="18">
        <v>61908</v>
      </c>
      <c r="BP151" s="18">
        <v>2699.3</v>
      </c>
      <c r="BQ151" s="18">
        <v>0.2</v>
      </c>
      <c r="BR151" s="18">
        <v>516664.7</v>
      </c>
      <c r="BS151" s="18">
        <v>516664.7</v>
      </c>
      <c r="BT151" s="18">
        <v>142409</v>
      </c>
      <c r="BU151" s="18">
        <v>659073.69999999995</v>
      </c>
      <c r="BV151" s="18">
        <v>659073.69999999995</v>
      </c>
      <c r="BW151" s="18">
        <v>0</v>
      </c>
      <c r="BX151" s="18">
        <v>0</v>
      </c>
      <c r="BY151" s="18">
        <v>0</v>
      </c>
      <c r="BZ151" s="18">
        <v>15.28</v>
      </c>
      <c r="CA151" s="18">
        <v>15.3</v>
      </c>
      <c r="CB151" s="18">
        <v>0.28999999999999998</v>
      </c>
      <c r="CC151" s="18">
        <v>0.03</v>
      </c>
      <c r="CD151" s="18">
        <v>0.81</v>
      </c>
      <c r="CE151" s="18">
        <v>3.53</v>
      </c>
      <c r="CF151" s="18">
        <v>1.83</v>
      </c>
      <c r="CG151" s="18">
        <v>4.22</v>
      </c>
      <c r="CH151" s="18">
        <v>79.91</v>
      </c>
      <c r="CI151" s="18">
        <v>0.01</v>
      </c>
      <c r="CJ151" s="18">
        <v>19.510000000000002</v>
      </c>
    </row>
    <row r="152" spans="1:88" hidden="1" x14ac:dyDescent="0.2">
      <c r="A152" s="18" t="s">
        <v>380</v>
      </c>
      <c r="B152" s="18" t="s">
        <v>381</v>
      </c>
      <c r="C152" s="18" t="s">
        <v>157</v>
      </c>
      <c r="D152" s="18">
        <v>2040</v>
      </c>
      <c r="E152" s="18">
        <v>39476402.799999997</v>
      </c>
      <c r="F152" s="18">
        <v>2077705.4</v>
      </c>
      <c r="G152" s="18">
        <v>1222020.3</v>
      </c>
      <c r="H152" s="18">
        <v>0</v>
      </c>
      <c r="I152" s="18">
        <v>149334.29999999999</v>
      </c>
      <c r="J152" s="18">
        <v>0</v>
      </c>
      <c r="K152" s="18">
        <v>0</v>
      </c>
      <c r="L152" s="18">
        <v>42925462.899999999</v>
      </c>
      <c r="M152" s="18">
        <v>0</v>
      </c>
      <c r="N152" s="18">
        <v>0</v>
      </c>
      <c r="O152" s="18">
        <v>0</v>
      </c>
      <c r="P152" s="18">
        <v>31.1</v>
      </c>
      <c r="Q152" s="18">
        <v>0</v>
      </c>
      <c r="R152" s="18">
        <v>0</v>
      </c>
      <c r="S152" s="18">
        <v>0</v>
      </c>
      <c r="T152" s="18">
        <v>0</v>
      </c>
      <c r="U152" s="25">
        <v>765.6</v>
      </c>
      <c r="V152" s="18">
        <v>0</v>
      </c>
      <c r="W152" s="18">
        <v>569.20000000000005</v>
      </c>
      <c r="X152" s="18">
        <v>1539.1</v>
      </c>
      <c r="Y152" s="18">
        <v>10</v>
      </c>
      <c r="Z152" s="18">
        <v>2746.6</v>
      </c>
      <c r="AA152" s="18">
        <v>0</v>
      </c>
      <c r="AB152" s="18">
        <v>0</v>
      </c>
      <c r="AC152" s="18">
        <v>0</v>
      </c>
      <c r="AD152" s="18">
        <v>96.3</v>
      </c>
      <c r="AE152" s="18">
        <v>0</v>
      </c>
      <c r="AF152" s="18">
        <v>8614.9</v>
      </c>
      <c r="AG152" s="18">
        <v>0</v>
      </c>
      <c r="AH152" s="18">
        <v>1714.9</v>
      </c>
      <c r="AI152" s="18">
        <v>0</v>
      </c>
      <c r="AJ152" s="18">
        <v>0</v>
      </c>
      <c r="AK152" s="18">
        <v>0</v>
      </c>
      <c r="AL152" s="18">
        <v>0</v>
      </c>
      <c r="AM152" s="18">
        <v>31893</v>
      </c>
      <c r="AN152" s="18">
        <v>0</v>
      </c>
      <c r="AO152" s="18">
        <v>0</v>
      </c>
      <c r="AP152" s="18">
        <v>0</v>
      </c>
      <c r="AQ152" s="18">
        <v>0</v>
      </c>
      <c r="AR152" s="18">
        <v>0</v>
      </c>
      <c r="AS152" s="25">
        <v>1281390</v>
      </c>
      <c r="AT152" s="18">
        <v>0</v>
      </c>
      <c r="AU152" s="18">
        <v>901638</v>
      </c>
      <c r="AV152" s="18">
        <v>808940</v>
      </c>
      <c r="AW152" s="18">
        <v>65097</v>
      </c>
      <c r="AX152" s="18">
        <v>11174986</v>
      </c>
      <c r="AY152" s="18">
        <v>0</v>
      </c>
      <c r="AZ152" s="18">
        <v>0</v>
      </c>
      <c r="BA152" s="18">
        <v>0</v>
      </c>
      <c r="BB152" s="18">
        <v>119437</v>
      </c>
      <c r="BC152" s="18">
        <v>0</v>
      </c>
      <c r="BD152" s="18">
        <v>20350773</v>
      </c>
      <c r="BE152" s="18">
        <v>0</v>
      </c>
      <c r="BF152" s="18">
        <v>4836993</v>
      </c>
      <c r="BG152" s="18">
        <v>39571147</v>
      </c>
      <c r="BH152" s="18">
        <v>38170321</v>
      </c>
      <c r="BI152" s="18">
        <v>765340.5</v>
      </c>
      <c r="BJ152" s="18">
        <v>765340.5</v>
      </c>
      <c r="BK152" s="18">
        <v>14.4</v>
      </c>
      <c r="BL152" s="18">
        <v>1.4</v>
      </c>
      <c r="BM152" s="18">
        <v>33.5</v>
      </c>
      <c r="BN152" s="18">
        <v>176.6</v>
      </c>
      <c r="BO152" s="18">
        <v>91334.7</v>
      </c>
      <c r="BP152" s="18">
        <v>4002.6</v>
      </c>
      <c r="BQ152" s="18">
        <v>0.3</v>
      </c>
      <c r="BR152" s="18">
        <v>766164.1</v>
      </c>
      <c r="BS152" s="18">
        <v>766164.1</v>
      </c>
      <c r="BT152" s="18">
        <v>210703.1</v>
      </c>
      <c r="BU152" s="18">
        <v>976867.2</v>
      </c>
      <c r="BV152" s="18">
        <v>976867.2</v>
      </c>
      <c r="BW152" s="18">
        <v>0</v>
      </c>
      <c r="BX152" s="18">
        <v>0</v>
      </c>
      <c r="BY152" s="18">
        <v>0</v>
      </c>
      <c r="BZ152" s="18">
        <v>20.05</v>
      </c>
      <c r="CA152" s="18">
        <v>20.07</v>
      </c>
      <c r="CB152" s="18">
        <v>0.38</v>
      </c>
      <c r="CC152" s="18">
        <v>0.04</v>
      </c>
      <c r="CD152" s="18">
        <v>0.88</v>
      </c>
      <c r="CE152" s="18">
        <v>4.63</v>
      </c>
      <c r="CF152" s="18">
        <v>2.39</v>
      </c>
      <c r="CG152" s="18">
        <v>5.52</v>
      </c>
      <c r="CH152" s="18">
        <v>104.86</v>
      </c>
      <c r="CI152" s="18">
        <v>0.01</v>
      </c>
      <c r="CJ152" s="18">
        <v>25.59</v>
      </c>
    </row>
    <row r="153" spans="1:88" hidden="1" x14ac:dyDescent="0.2">
      <c r="A153" s="18" t="s">
        <v>380</v>
      </c>
      <c r="B153" s="18" t="s">
        <v>381</v>
      </c>
      <c r="C153" s="18" t="s">
        <v>157</v>
      </c>
      <c r="D153" s="18">
        <v>2042</v>
      </c>
      <c r="E153" s="18">
        <v>41045178.299999997</v>
      </c>
      <c r="F153" s="18">
        <v>2160272.5</v>
      </c>
      <c r="G153" s="18">
        <v>1356734.8</v>
      </c>
      <c r="H153" s="18">
        <v>0</v>
      </c>
      <c r="I153" s="18">
        <v>159672.1</v>
      </c>
      <c r="J153" s="18">
        <v>0</v>
      </c>
      <c r="K153" s="18">
        <v>0</v>
      </c>
      <c r="L153" s="18">
        <v>44721857.700000003</v>
      </c>
      <c r="M153" s="18">
        <v>0</v>
      </c>
      <c r="N153" s="18">
        <v>0</v>
      </c>
      <c r="O153" s="18">
        <v>0</v>
      </c>
      <c r="P153" s="18">
        <v>31.1</v>
      </c>
      <c r="Q153" s="18">
        <v>0</v>
      </c>
      <c r="R153" s="18">
        <v>0</v>
      </c>
      <c r="S153" s="18">
        <v>0</v>
      </c>
      <c r="T153" s="18">
        <v>0</v>
      </c>
      <c r="U153" s="25">
        <v>769.4</v>
      </c>
      <c r="V153" s="18">
        <v>0</v>
      </c>
      <c r="W153" s="18">
        <v>569.20000000000005</v>
      </c>
      <c r="X153" s="18">
        <v>2850.8</v>
      </c>
      <c r="Y153" s="18">
        <v>10</v>
      </c>
      <c r="Z153" s="18">
        <v>2747.8</v>
      </c>
      <c r="AA153" s="18">
        <v>0</v>
      </c>
      <c r="AB153" s="18">
        <v>0</v>
      </c>
      <c r="AC153" s="18">
        <v>0</v>
      </c>
      <c r="AD153" s="18">
        <v>96.3</v>
      </c>
      <c r="AE153" s="18">
        <v>0</v>
      </c>
      <c r="AF153" s="18">
        <v>8825</v>
      </c>
      <c r="AG153" s="18">
        <v>0</v>
      </c>
      <c r="AH153" s="18">
        <v>1360.1</v>
      </c>
      <c r="AI153" s="18">
        <v>0</v>
      </c>
      <c r="AJ153" s="18">
        <v>0</v>
      </c>
      <c r="AK153" s="18">
        <v>0</v>
      </c>
      <c r="AL153" s="18">
        <v>0</v>
      </c>
      <c r="AM153" s="18">
        <v>32097</v>
      </c>
      <c r="AN153" s="18">
        <v>0</v>
      </c>
      <c r="AO153" s="18">
        <v>0</v>
      </c>
      <c r="AP153" s="18">
        <v>0</v>
      </c>
      <c r="AQ153" s="18">
        <v>0</v>
      </c>
      <c r="AR153" s="18">
        <v>0</v>
      </c>
      <c r="AS153" s="25">
        <v>1287404</v>
      </c>
      <c r="AT153" s="18">
        <v>0</v>
      </c>
      <c r="AU153" s="18">
        <v>850165</v>
      </c>
      <c r="AV153" s="18">
        <v>1498362</v>
      </c>
      <c r="AW153" s="18">
        <v>65429</v>
      </c>
      <c r="AX153" s="18">
        <v>10898080</v>
      </c>
      <c r="AY153" s="18">
        <v>0</v>
      </c>
      <c r="AZ153" s="18">
        <v>0</v>
      </c>
      <c r="BA153" s="18">
        <v>0</v>
      </c>
      <c r="BB153" s="18">
        <v>127715</v>
      </c>
      <c r="BC153" s="18">
        <v>0</v>
      </c>
      <c r="BD153" s="18">
        <v>20530539</v>
      </c>
      <c r="BE153" s="18">
        <v>0</v>
      </c>
      <c r="BF153" s="18">
        <v>4231549</v>
      </c>
      <c r="BG153" s="18">
        <v>39521341</v>
      </c>
      <c r="BH153" s="18">
        <v>38106221</v>
      </c>
      <c r="BI153" s="18">
        <v>1115906.2</v>
      </c>
      <c r="BJ153" s="18">
        <v>1115906.2</v>
      </c>
      <c r="BK153" s="18">
        <v>21</v>
      </c>
      <c r="BL153" s="18">
        <v>2.1</v>
      </c>
      <c r="BM153" s="18">
        <v>42.6</v>
      </c>
      <c r="BN153" s="18">
        <v>257.60000000000002</v>
      </c>
      <c r="BO153" s="18">
        <v>132762.1</v>
      </c>
      <c r="BP153" s="18">
        <v>5836.1</v>
      </c>
      <c r="BQ153" s="18">
        <v>0.5</v>
      </c>
      <c r="BR153" s="18">
        <v>1117107.2</v>
      </c>
      <c r="BS153" s="18">
        <v>1117107.2</v>
      </c>
      <c r="BT153" s="18">
        <v>306812.79999999999</v>
      </c>
      <c r="BU153" s="18">
        <v>1423920</v>
      </c>
      <c r="BV153" s="18">
        <v>1423920</v>
      </c>
      <c r="BW153" s="18">
        <v>0</v>
      </c>
      <c r="BX153" s="18">
        <v>0</v>
      </c>
      <c r="BY153" s="18">
        <v>0</v>
      </c>
      <c r="BZ153" s="18">
        <v>29.28</v>
      </c>
      <c r="CA153" s="18">
        <v>29.32</v>
      </c>
      <c r="CB153" s="18">
        <v>0.55000000000000004</v>
      </c>
      <c r="CC153" s="18">
        <v>0.06</v>
      </c>
      <c r="CD153" s="18">
        <v>1.1200000000000001</v>
      </c>
      <c r="CE153" s="18">
        <v>6.76</v>
      </c>
      <c r="CF153" s="18">
        <v>3.48</v>
      </c>
      <c r="CG153" s="18">
        <v>8.0500000000000007</v>
      </c>
      <c r="CH153" s="18">
        <v>153.15</v>
      </c>
      <c r="CI153" s="18">
        <v>0.01</v>
      </c>
      <c r="CJ153" s="18">
        <v>37.369999999999997</v>
      </c>
    </row>
    <row r="154" spans="1:88" hidden="1" x14ac:dyDescent="0.2">
      <c r="A154" s="18" t="s">
        <v>380</v>
      </c>
      <c r="B154" s="18" t="s">
        <v>381</v>
      </c>
      <c r="C154" s="18" t="s">
        <v>157</v>
      </c>
      <c r="D154" s="18">
        <v>2044</v>
      </c>
      <c r="E154" s="18">
        <v>42615480.899999999</v>
      </c>
      <c r="F154" s="18">
        <v>2242920</v>
      </c>
      <c r="G154" s="18">
        <v>1365760.5</v>
      </c>
      <c r="H154" s="18">
        <v>0</v>
      </c>
      <c r="I154" s="18">
        <v>186466.7</v>
      </c>
      <c r="J154" s="18">
        <v>0</v>
      </c>
      <c r="K154" s="18">
        <v>0</v>
      </c>
      <c r="L154" s="18">
        <v>46410628</v>
      </c>
      <c r="M154" s="18">
        <v>0</v>
      </c>
      <c r="N154" s="18">
        <v>0</v>
      </c>
      <c r="O154" s="18">
        <v>0</v>
      </c>
      <c r="P154" s="18">
        <v>31.1</v>
      </c>
      <c r="Q154" s="18">
        <v>0</v>
      </c>
      <c r="R154" s="18">
        <v>0</v>
      </c>
      <c r="S154" s="18">
        <v>0</v>
      </c>
      <c r="T154" s="18">
        <v>0</v>
      </c>
      <c r="U154" s="25">
        <v>775.5</v>
      </c>
      <c r="V154" s="18">
        <v>0</v>
      </c>
      <c r="W154" s="18">
        <v>569.20000000000005</v>
      </c>
      <c r="X154" s="18">
        <v>3263.2</v>
      </c>
      <c r="Y154" s="18">
        <v>10</v>
      </c>
      <c r="Z154" s="18">
        <v>2749.1</v>
      </c>
      <c r="AA154" s="18">
        <v>0</v>
      </c>
      <c r="AB154" s="18">
        <v>0</v>
      </c>
      <c r="AC154" s="18">
        <v>0</v>
      </c>
      <c r="AD154" s="18">
        <v>96.3</v>
      </c>
      <c r="AE154" s="18">
        <v>0</v>
      </c>
      <c r="AF154" s="18">
        <v>8825</v>
      </c>
      <c r="AG154" s="18">
        <v>0</v>
      </c>
      <c r="AH154" s="18">
        <v>1931.2</v>
      </c>
      <c r="AI154" s="18">
        <v>0</v>
      </c>
      <c r="AJ154" s="18">
        <v>0</v>
      </c>
      <c r="AK154" s="18">
        <v>0</v>
      </c>
      <c r="AL154" s="18">
        <v>0</v>
      </c>
      <c r="AM154" s="18">
        <v>31659</v>
      </c>
      <c r="AN154" s="18">
        <v>0</v>
      </c>
      <c r="AO154" s="18">
        <v>0</v>
      </c>
      <c r="AP154" s="18">
        <v>0</v>
      </c>
      <c r="AQ154" s="18">
        <v>0</v>
      </c>
      <c r="AR154" s="18">
        <v>0</v>
      </c>
      <c r="AS154" s="25">
        <v>1297360</v>
      </c>
      <c r="AT154" s="18">
        <v>0</v>
      </c>
      <c r="AU154" s="18">
        <v>884285</v>
      </c>
      <c r="AV154" s="18">
        <v>1715133</v>
      </c>
      <c r="AW154" s="18">
        <v>65460</v>
      </c>
      <c r="AX154" s="18">
        <v>9997756</v>
      </c>
      <c r="AY154" s="18">
        <v>0</v>
      </c>
      <c r="AZ154" s="18">
        <v>0</v>
      </c>
      <c r="BA154" s="18">
        <v>0</v>
      </c>
      <c r="BB154" s="18">
        <v>149145</v>
      </c>
      <c r="BC154" s="18">
        <v>0</v>
      </c>
      <c r="BD154" s="18">
        <v>20244622</v>
      </c>
      <c r="BE154" s="18">
        <v>0</v>
      </c>
      <c r="BF154" s="18">
        <v>6103659</v>
      </c>
      <c r="BG154" s="18">
        <v>40489079</v>
      </c>
      <c r="BH154" s="18">
        <v>39042574</v>
      </c>
      <c r="BI154" s="18">
        <v>1245134.3999999999</v>
      </c>
      <c r="BJ154" s="18">
        <v>1245134.3999999999</v>
      </c>
      <c r="BK154" s="18">
        <v>23.5</v>
      </c>
      <c r="BL154" s="18">
        <v>2.2999999999999998</v>
      </c>
      <c r="BM154" s="18">
        <v>45.7</v>
      </c>
      <c r="BN154" s="18">
        <v>287.39999999999998</v>
      </c>
      <c r="BO154" s="18">
        <v>148017.29999999999</v>
      </c>
      <c r="BP154" s="18">
        <v>6512</v>
      </c>
      <c r="BQ154" s="18">
        <v>0.5</v>
      </c>
      <c r="BR154" s="18">
        <v>1246474.5</v>
      </c>
      <c r="BS154" s="18">
        <v>1246474.5</v>
      </c>
      <c r="BT154" s="18">
        <v>342224.1</v>
      </c>
      <c r="BU154" s="18">
        <v>1588698.6</v>
      </c>
      <c r="BV154" s="18">
        <v>1588698.6</v>
      </c>
      <c r="BW154" s="18">
        <v>0</v>
      </c>
      <c r="BX154" s="18">
        <v>0</v>
      </c>
      <c r="BY154" s="18">
        <v>0</v>
      </c>
      <c r="BZ154" s="18">
        <v>31.89</v>
      </c>
      <c r="CA154" s="18">
        <v>31.93</v>
      </c>
      <c r="CB154" s="18">
        <v>0.6</v>
      </c>
      <c r="CC154" s="18">
        <v>0.06</v>
      </c>
      <c r="CD154" s="18">
        <v>1.17</v>
      </c>
      <c r="CE154" s="18">
        <v>7.36</v>
      </c>
      <c r="CF154" s="18">
        <v>3.79</v>
      </c>
      <c r="CG154" s="18">
        <v>8.77</v>
      </c>
      <c r="CH154" s="18">
        <v>166.79</v>
      </c>
      <c r="CI154" s="18">
        <v>0.01</v>
      </c>
      <c r="CJ154" s="18">
        <v>40.69</v>
      </c>
    </row>
    <row r="155" spans="1:88" hidden="1" x14ac:dyDescent="0.2">
      <c r="A155" s="18" t="s">
        <v>380</v>
      </c>
      <c r="B155" s="18" t="s">
        <v>381</v>
      </c>
      <c r="C155" s="18" t="s">
        <v>157</v>
      </c>
      <c r="D155" s="18">
        <v>2046</v>
      </c>
      <c r="E155" s="18">
        <v>44106243.899999999</v>
      </c>
      <c r="F155" s="18">
        <v>2321381.2999999998</v>
      </c>
      <c r="G155" s="18">
        <v>1428878.2</v>
      </c>
      <c r="H155" s="18">
        <v>0</v>
      </c>
      <c r="I155" s="18">
        <v>196045.2</v>
      </c>
      <c r="J155" s="18">
        <v>0</v>
      </c>
      <c r="K155" s="18">
        <v>0</v>
      </c>
      <c r="L155" s="18">
        <v>48052548.600000001</v>
      </c>
      <c r="M155" s="18">
        <v>0</v>
      </c>
      <c r="N155" s="18">
        <v>0</v>
      </c>
      <c r="O155" s="18">
        <v>0</v>
      </c>
      <c r="P155" s="18">
        <v>31.1</v>
      </c>
      <c r="Q155" s="18">
        <v>0</v>
      </c>
      <c r="R155" s="18">
        <v>0</v>
      </c>
      <c r="S155" s="18">
        <v>0</v>
      </c>
      <c r="T155" s="18">
        <v>0</v>
      </c>
      <c r="U155" s="25">
        <v>783.7</v>
      </c>
      <c r="V155" s="18">
        <v>0</v>
      </c>
      <c r="W155" s="18">
        <v>569.20000000000005</v>
      </c>
      <c r="X155" s="18">
        <v>4080.6</v>
      </c>
      <c r="Y155" s="18">
        <v>10</v>
      </c>
      <c r="Z155" s="18">
        <v>2750.3</v>
      </c>
      <c r="AA155" s="18">
        <v>0</v>
      </c>
      <c r="AB155" s="18">
        <v>0</v>
      </c>
      <c r="AC155" s="18">
        <v>0</v>
      </c>
      <c r="AD155" s="18">
        <v>96.3</v>
      </c>
      <c r="AE155" s="18">
        <v>0</v>
      </c>
      <c r="AF155" s="18">
        <v>10135.700000000001</v>
      </c>
      <c r="AG155" s="18">
        <v>0</v>
      </c>
      <c r="AH155" s="18">
        <v>2769</v>
      </c>
      <c r="AI155" s="18">
        <v>0</v>
      </c>
      <c r="AJ155" s="18">
        <v>0</v>
      </c>
      <c r="AK155" s="18">
        <v>0</v>
      </c>
      <c r="AL155" s="18">
        <v>0</v>
      </c>
      <c r="AM155" s="18">
        <v>32206</v>
      </c>
      <c r="AN155" s="18">
        <v>0</v>
      </c>
      <c r="AO155" s="18">
        <v>0</v>
      </c>
      <c r="AP155" s="18">
        <v>0</v>
      </c>
      <c r="AQ155" s="18">
        <v>0</v>
      </c>
      <c r="AR155" s="18">
        <v>0</v>
      </c>
      <c r="AS155" s="25">
        <v>1311167</v>
      </c>
      <c r="AT155" s="18">
        <v>0</v>
      </c>
      <c r="AU155" s="18">
        <v>1041378</v>
      </c>
      <c r="AV155" s="18">
        <v>2144789</v>
      </c>
      <c r="AW155" s="18">
        <v>64736</v>
      </c>
      <c r="AX155" s="18">
        <v>10172261</v>
      </c>
      <c r="AY155" s="18">
        <v>0</v>
      </c>
      <c r="AZ155" s="18">
        <v>0</v>
      </c>
      <c r="BA155" s="18">
        <v>0</v>
      </c>
      <c r="BB155" s="18">
        <v>156818</v>
      </c>
      <c r="BC155" s="18">
        <v>0</v>
      </c>
      <c r="BD155" s="18">
        <v>23044434</v>
      </c>
      <c r="BE155" s="18">
        <v>0</v>
      </c>
      <c r="BF155" s="18">
        <v>8623774</v>
      </c>
      <c r="BG155" s="18">
        <v>46591563</v>
      </c>
      <c r="BH155" s="18">
        <v>45123579</v>
      </c>
      <c r="BI155" s="18">
        <v>1533241.8</v>
      </c>
      <c r="BJ155" s="18">
        <v>1533241.8</v>
      </c>
      <c r="BK155" s="18">
        <v>28.9</v>
      </c>
      <c r="BL155" s="18">
        <v>2.9</v>
      </c>
      <c r="BM155" s="18">
        <v>53.3</v>
      </c>
      <c r="BN155" s="18">
        <v>353.9</v>
      </c>
      <c r="BO155" s="18">
        <v>182068.1</v>
      </c>
      <c r="BP155" s="18">
        <v>8018.6</v>
      </c>
      <c r="BQ155" s="18">
        <v>0.7</v>
      </c>
      <c r="BR155" s="18">
        <v>1534892</v>
      </c>
      <c r="BS155" s="18">
        <v>1534892</v>
      </c>
      <c r="BT155" s="18">
        <v>421205</v>
      </c>
      <c r="BU155" s="18">
        <v>1956097</v>
      </c>
      <c r="BV155" s="18">
        <v>1956097</v>
      </c>
      <c r="BW155" s="18">
        <v>0</v>
      </c>
      <c r="BX155" s="18">
        <v>0</v>
      </c>
      <c r="BY155" s="18">
        <v>0</v>
      </c>
      <c r="BZ155" s="18">
        <v>33.979999999999997</v>
      </c>
      <c r="CA155" s="18">
        <v>34.020000000000003</v>
      </c>
      <c r="CB155" s="18">
        <v>0.64</v>
      </c>
      <c r="CC155" s="18">
        <v>0.06</v>
      </c>
      <c r="CD155" s="18">
        <v>1.18</v>
      </c>
      <c r="CE155" s="18">
        <v>7.84</v>
      </c>
      <c r="CF155" s="18">
        <v>4.03</v>
      </c>
      <c r="CG155" s="18">
        <v>9.33</v>
      </c>
      <c r="CH155" s="18">
        <v>177.7</v>
      </c>
      <c r="CI155" s="18">
        <v>0.01</v>
      </c>
      <c r="CJ155" s="18">
        <v>43.35</v>
      </c>
    </row>
    <row r="156" spans="1:88" hidden="1" x14ac:dyDescent="0.2">
      <c r="A156" s="18" t="s">
        <v>380</v>
      </c>
      <c r="B156" s="18" t="s">
        <v>381</v>
      </c>
      <c r="C156" s="18" t="s">
        <v>157</v>
      </c>
      <c r="D156" s="18">
        <v>2048</v>
      </c>
      <c r="E156" s="18">
        <v>45520873.600000001</v>
      </c>
      <c r="F156" s="18">
        <v>2395835.5</v>
      </c>
      <c r="G156" s="18">
        <v>1568019.5</v>
      </c>
      <c r="H156" s="18">
        <v>0</v>
      </c>
      <c r="I156" s="18">
        <v>212786.1</v>
      </c>
      <c r="J156" s="18">
        <v>0</v>
      </c>
      <c r="K156" s="18">
        <v>0</v>
      </c>
      <c r="L156" s="18">
        <v>49697514.5</v>
      </c>
      <c r="M156" s="18">
        <v>0</v>
      </c>
      <c r="N156" s="18">
        <v>0</v>
      </c>
      <c r="O156" s="18">
        <v>0</v>
      </c>
      <c r="P156" s="18">
        <v>31.1</v>
      </c>
      <c r="Q156" s="18">
        <v>0</v>
      </c>
      <c r="R156" s="18">
        <v>0</v>
      </c>
      <c r="S156" s="18">
        <v>0</v>
      </c>
      <c r="T156" s="18">
        <v>0</v>
      </c>
      <c r="U156" s="25">
        <v>796.6</v>
      </c>
      <c r="V156" s="18">
        <v>0</v>
      </c>
      <c r="W156" s="18">
        <v>569.20000000000005</v>
      </c>
      <c r="X156" s="18">
        <v>4251.5</v>
      </c>
      <c r="Y156" s="18">
        <v>10</v>
      </c>
      <c r="Z156" s="18">
        <v>2750.3</v>
      </c>
      <c r="AA156" s="18">
        <v>0</v>
      </c>
      <c r="AB156" s="18">
        <v>0</v>
      </c>
      <c r="AC156" s="18">
        <v>0</v>
      </c>
      <c r="AD156" s="18">
        <v>96.3</v>
      </c>
      <c r="AE156" s="18">
        <v>0</v>
      </c>
      <c r="AF156" s="18">
        <v>10683.4</v>
      </c>
      <c r="AG156" s="18">
        <v>0</v>
      </c>
      <c r="AH156" s="18">
        <v>4247.8999999999996</v>
      </c>
      <c r="AI156" s="18">
        <v>0</v>
      </c>
      <c r="AJ156" s="18">
        <v>0</v>
      </c>
      <c r="AK156" s="18">
        <v>0</v>
      </c>
      <c r="AL156" s="18">
        <v>0</v>
      </c>
      <c r="AM156" s="18">
        <v>30945</v>
      </c>
      <c r="AN156" s="18">
        <v>0</v>
      </c>
      <c r="AO156" s="18">
        <v>0</v>
      </c>
      <c r="AP156" s="18">
        <v>0</v>
      </c>
      <c r="AQ156" s="18">
        <v>0</v>
      </c>
      <c r="AR156" s="18">
        <v>0</v>
      </c>
      <c r="AS156" s="25">
        <v>1332833</v>
      </c>
      <c r="AT156" s="18">
        <v>0</v>
      </c>
      <c r="AU156" s="18">
        <v>911200</v>
      </c>
      <c r="AV156" s="18">
        <v>2234599</v>
      </c>
      <c r="AW156" s="18">
        <v>64893</v>
      </c>
      <c r="AX156" s="18">
        <v>9763817</v>
      </c>
      <c r="AY156" s="18">
        <v>0</v>
      </c>
      <c r="AZ156" s="18">
        <v>0</v>
      </c>
      <c r="BA156" s="18">
        <v>0</v>
      </c>
      <c r="BB156" s="18">
        <v>170208</v>
      </c>
      <c r="BC156" s="18">
        <v>0</v>
      </c>
      <c r="BD156" s="18">
        <v>23881669</v>
      </c>
      <c r="BE156" s="18">
        <v>0</v>
      </c>
      <c r="BF156" s="18">
        <v>13021353</v>
      </c>
      <c r="BG156" s="18">
        <v>51411518</v>
      </c>
      <c r="BH156" s="18">
        <v>49908477</v>
      </c>
      <c r="BI156" s="18">
        <v>1532708.1</v>
      </c>
      <c r="BJ156" s="18">
        <v>1532708.1</v>
      </c>
      <c r="BK156" s="18">
        <v>28.9</v>
      </c>
      <c r="BL156" s="18">
        <v>2.9</v>
      </c>
      <c r="BM156" s="18">
        <v>52.8</v>
      </c>
      <c r="BN156" s="18">
        <v>353.8</v>
      </c>
      <c r="BO156" s="18">
        <v>181973.5</v>
      </c>
      <c r="BP156" s="18">
        <v>8015.8</v>
      </c>
      <c r="BQ156" s="18">
        <v>0.7</v>
      </c>
      <c r="BR156" s="18">
        <v>1534357.7</v>
      </c>
      <c r="BS156" s="18">
        <v>1534357.7</v>
      </c>
      <c r="BT156" s="18">
        <v>421028.9</v>
      </c>
      <c r="BU156" s="18">
        <v>1955386.6</v>
      </c>
      <c r="BV156" s="18">
        <v>1955386.6</v>
      </c>
      <c r="BW156" s="18">
        <v>0</v>
      </c>
      <c r="BX156" s="18">
        <v>0</v>
      </c>
      <c r="BY156" s="18">
        <v>0</v>
      </c>
      <c r="BZ156" s="18">
        <v>30.71</v>
      </c>
      <c r="CA156" s="18">
        <v>30.74</v>
      </c>
      <c r="CB156" s="18">
        <v>0.57999999999999996</v>
      </c>
      <c r="CC156" s="18">
        <v>0.06</v>
      </c>
      <c r="CD156" s="18">
        <v>1.06</v>
      </c>
      <c r="CE156" s="18">
        <v>7.09</v>
      </c>
      <c r="CF156" s="18">
        <v>3.65</v>
      </c>
      <c r="CG156" s="18">
        <v>8.44</v>
      </c>
      <c r="CH156" s="18">
        <v>160.61000000000001</v>
      </c>
      <c r="CI156" s="18">
        <v>0.01</v>
      </c>
      <c r="CJ156" s="18">
        <v>39.18</v>
      </c>
    </row>
    <row r="157" spans="1:88" hidden="1" x14ac:dyDescent="0.2">
      <c r="A157" s="18" t="s">
        <v>380</v>
      </c>
      <c r="B157" s="18" t="s">
        <v>381</v>
      </c>
      <c r="C157" s="18" t="s">
        <v>157</v>
      </c>
      <c r="D157" s="18">
        <v>2050</v>
      </c>
      <c r="E157" s="18">
        <v>46935568.600000001</v>
      </c>
      <c r="F157" s="18">
        <v>2470293.1</v>
      </c>
      <c r="G157" s="18">
        <v>1586025.2</v>
      </c>
      <c r="H157" s="18">
        <v>0</v>
      </c>
      <c r="I157" s="18">
        <v>219492</v>
      </c>
      <c r="J157" s="18">
        <v>0</v>
      </c>
      <c r="K157" s="18">
        <v>0</v>
      </c>
      <c r="L157" s="18">
        <v>51211378.799999997</v>
      </c>
      <c r="M157" s="18">
        <v>0</v>
      </c>
      <c r="N157" s="18">
        <v>0</v>
      </c>
      <c r="O157" s="18">
        <v>0</v>
      </c>
      <c r="P157" s="18">
        <v>31.1</v>
      </c>
      <c r="Q157" s="18">
        <v>0</v>
      </c>
      <c r="R157" s="18">
        <v>0</v>
      </c>
      <c r="S157" s="18">
        <v>0</v>
      </c>
      <c r="T157" s="18">
        <v>0</v>
      </c>
      <c r="U157" s="25">
        <v>814.9</v>
      </c>
      <c r="V157" s="18">
        <v>0</v>
      </c>
      <c r="W157" s="18">
        <v>837.7</v>
      </c>
      <c r="X157" s="18">
        <v>4251.5</v>
      </c>
      <c r="Y157" s="18">
        <v>10</v>
      </c>
      <c r="Z157" s="18">
        <v>2750.3</v>
      </c>
      <c r="AA157" s="18">
        <v>0</v>
      </c>
      <c r="AB157" s="18">
        <v>0</v>
      </c>
      <c r="AC157" s="18">
        <v>0</v>
      </c>
      <c r="AD157" s="18">
        <v>96.3</v>
      </c>
      <c r="AE157" s="18">
        <v>0</v>
      </c>
      <c r="AF157" s="18">
        <v>11084.3</v>
      </c>
      <c r="AG157" s="18">
        <v>0</v>
      </c>
      <c r="AH157" s="18">
        <v>4247.8999999999996</v>
      </c>
      <c r="AI157" s="18">
        <v>0</v>
      </c>
      <c r="AJ157" s="18">
        <v>0</v>
      </c>
      <c r="AK157" s="18">
        <v>0</v>
      </c>
      <c r="AL157" s="18">
        <v>0</v>
      </c>
      <c r="AM157" s="18">
        <v>31799</v>
      </c>
      <c r="AN157" s="18">
        <v>0</v>
      </c>
      <c r="AO157" s="18">
        <v>0</v>
      </c>
      <c r="AP157" s="18">
        <v>0</v>
      </c>
      <c r="AQ157" s="18">
        <v>0</v>
      </c>
      <c r="AR157" s="18">
        <v>0</v>
      </c>
      <c r="AS157" s="25">
        <v>1363574</v>
      </c>
      <c r="AT157" s="18">
        <v>0</v>
      </c>
      <c r="AU157" s="18">
        <v>2558003</v>
      </c>
      <c r="AV157" s="18">
        <v>2234599</v>
      </c>
      <c r="AW157" s="18">
        <v>65067</v>
      </c>
      <c r="AX157" s="18">
        <v>10171212</v>
      </c>
      <c r="AY157" s="18">
        <v>0</v>
      </c>
      <c r="AZ157" s="18">
        <v>0</v>
      </c>
      <c r="BA157" s="18">
        <v>0</v>
      </c>
      <c r="BB157" s="18">
        <v>175580</v>
      </c>
      <c r="BC157" s="18">
        <v>0</v>
      </c>
      <c r="BD157" s="18">
        <v>24573543</v>
      </c>
      <c r="BE157" s="18">
        <v>0</v>
      </c>
      <c r="BF157" s="18">
        <v>13007228</v>
      </c>
      <c r="BG157" s="18">
        <v>54180606</v>
      </c>
      <c r="BH157" s="18">
        <v>52641451</v>
      </c>
      <c r="BI157" s="18">
        <v>2120372.4</v>
      </c>
      <c r="BJ157" s="18">
        <v>2120372.4</v>
      </c>
      <c r="BK157" s="18">
        <v>40</v>
      </c>
      <c r="BL157" s="18">
        <v>4</v>
      </c>
      <c r="BM157" s="18">
        <v>68.2</v>
      </c>
      <c r="BN157" s="18">
        <v>489.4</v>
      </c>
      <c r="BO157" s="18">
        <v>251405.9</v>
      </c>
      <c r="BP157" s="18">
        <v>11088.3</v>
      </c>
      <c r="BQ157" s="18">
        <v>0.9</v>
      </c>
      <c r="BR157" s="18">
        <v>2122654.2999999998</v>
      </c>
      <c r="BS157" s="18">
        <v>2122654.2999999998</v>
      </c>
      <c r="BT157" s="18">
        <v>582091.4</v>
      </c>
      <c r="BU157" s="18">
        <v>2704745.8</v>
      </c>
      <c r="BV157" s="18">
        <v>2704745.8</v>
      </c>
      <c r="BW157" s="18">
        <v>0</v>
      </c>
      <c r="BX157" s="18">
        <v>0</v>
      </c>
      <c r="BY157" s="18">
        <v>0</v>
      </c>
      <c r="BZ157" s="18">
        <v>40.28</v>
      </c>
      <c r="CA157" s="18">
        <v>40.32</v>
      </c>
      <c r="CB157" s="18">
        <v>0.76</v>
      </c>
      <c r="CC157" s="18">
        <v>0.08</v>
      </c>
      <c r="CD157" s="18">
        <v>1.3</v>
      </c>
      <c r="CE157" s="18">
        <v>9.3000000000000007</v>
      </c>
      <c r="CF157" s="18">
        <v>4.78</v>
      </c>
      <c r="CG157" s="18">
        <v>11.06</v>
      </c>
      <c r="CH157" s="18">
        <v>210.64</v>
      </c>
      <c r="CI157" s="18">
        <v>0.02</v>
      </c>
      <c r="CJ157" s="18">
        <v>51.38</v>
      </c>
    </row>
    <row r="158" spans="1:88" hidden="1" x14ac:dyDescent="0.2">
      <c r="A158" s="18" t="s">
        <v>380</v>
      </c>
      <c r="B158" s="18" t="s">
        <v>381</v>
      </c>
      <c r="C158" s="18" t="s">
        <v>158</v>
      </c>
      <c r="D158" s="18">
        <v>2024</v>
      </c>
      <c r="E158" s="18">
        <v>139174865.59999999</v>
      </c>
      <c r="F158" s="18">
        <v>7324992.9000000004</v>
      </c>
      <c r="G158" s="18">
        <v>2248108.4</v>
      </c>
      <c r="H158" s="18">
        <v>0</v>
      </c>
      <c r="I158" s="18">
        <v>0</v>
      </c>
      <c r="J158" s="18">
        <v>0</v>
      </c>
      <c r="K158" s="18">
        <v>0</v>
      </c>
      <c r="L158" s="18">
        <v>148747966.90000001</v>
      </c>
      <c r="M158" s="18">
        <v>0</v>
      </c>
      <c r="N158" s="18">
        <v>0</v>
      </c>
      <c r="O158" s="18">
        <v>0</v>
      </c>
      <c r="P158" s="18">
        <v>84.1</v>
      </c>
      <c r="Q158" s="18">
        <v>0</v>
      </c>
      <c r="R158" s="18">
        <v>0</v>
      </c>
      <c r="S158" s="18">
        <v>6344</v>
      </c>
      <c r="T158" s="18">
        <v>0</v>
      </c>
      <c r="U158" s="25">
        <v>420.4</v>
      </c>
      <c r="V158" s="18">
        <v>0</v>
      </c>
      <c r="W158" s="18">
        <v>7172.1</v>
      </c>
      <c r="X158" s="18">
        <v>11006.6</v>
      </c>
      <c r="Y158" s="18">
        <v>0</v>
      </c>
      <c r="Z158" s="18">
        <v>43.3</v>
      </c>
      <c r="AA158" s="18">
        <v>11582.4</v>
      </c>
      <c r="AB158" s="18">
        <v>0</v>
      </c>
      <c r="AC158" s="18">
        <v>600.79999999999995</v>
      </c>
      <c r="AD158" s="18">
        <v>0</v>
      </c>
      <c r="AE158" s="18">
        <v>0</v>
      </c>
      <c r="AF158" s="18">
        <v>2755.7</v>
      </c>
      <c r="AG158" s="18">
        <v>0</v>
      </c>
      <c r="AH158" s="18">
        <v>8253.1</v>
      </c>
      <c r="AI158" s="18">
        <v>0</v>
      </c>
      <c r="AJ158" s="18">
        <v>0</v>
      </c>
      <c r="AK158" s="18">
        <v>0</v>
      </c>
      <c r="AL158" s="18">
        <v>0</v>
      </c>
      <c r="AM158" s="18">
        <v>389393</v>
      </c>
      <c r="AN158" s="18">
        <v>0</v>
      </c>
      <c r="AO158" s="18">
        <v>0</v>
      </c>
      <c r="AP158" s="18">
        <v>0</v>
      </c>
      <c r="AQ158" s="18">
        <v>26968023</v>
      </c>
      <c r="AR158" s="18">
        <v>0</v>
      </c>
      <c r="AS158" s="25">
        <v>617901</v>
      </c>
      <c r="AT158" s="18">
        <v>0</v>
      </c>
      <c r="AU158" s="18">
        <v>36705120</v>
      </c>
      <c r="AV158" s="18">
        <v>5785069</v>
      </c>
      <c r="AW158" s="18">
        <v>0</v>
      </c>
      <c r="AX158" s="18">
        <v>141605</v>
      </c>
      <c r="AY158" s="18">
        <v>93505798</v>
      </c>
      <c r="AZ158" s="18">
        <v>0</v>
      </c>
      <c r="BA158" s="18">
        <v>315780</v>
      </c>
      <c r="BB158" s="18">
        <v>0</v>
      </c>
      <c r="BC158" s="18">
        <v>0</v>
      </c>
      <c r="BD158" s="18">
        <v>6211001</v>
      </c>
      <c r="BE158" s="18">
        <v>0</v>
      </c>
      <c r="BF158" s="18">
        <v>28481308</v>
      </c>
      <c r="BG158" s="18">
        <v>199120998</v>
      </c>
      <c r="BH158" s="18">
        <v>198503097</v>
      </c>
      <c r="BI158" s="18">
        <v>43111660.299999997</v>
      </c>
      <c r="BJ158" s="18">
        <v>43111660.299999997</v>
      </c>
      <c r="BK158" s="18">
        <v>3330</v>
      </c>
      <c r="BL158" s="18">
        <v>470.4</v>
      </c>
      <c r="BM158" s="18">
        <v>38366</v>
      </c>
      <c r="BN158" s="18">
        <v>21187.3</v>
      </c>
      <c r="BO158" s="18">
        <v>3657268</v>
      </c>
      <c r="BP158" s="18">
        <v>147453.79999999999</v>
      </c>
      <c r="BQ158" s="18">
        <v>39.700000000000003</v>
      </c>
      <c r="BR158" s="18">
        <v>43339320.700000003</v>
      </c>
      <c r="BS158" s="18">
        <v>43339320.700000003</v>
      </c>
      <c r="BT158" s="18">
        <v>8062232.4000000004</v>
      </c>
      <c r="BU158" s="18">
        <v>51401553.200000003</v>
      </c>
      <c r="BV158" s="18">
        <v>51401553.200000003</v>
      </c>
      <c r="BW158" s="18">
        <v>0</v>
      </c>
      <c r="BX158" s="18">
        <v>0</v>
      </c>
      <c r="BY158" s="18">
        <v>0</v>
      </c>
      <c r="BZ158" s="18">
        <v>217.18</v>
      </c>
      <c r="CA158" s="18">
        <v>218.33</v>
      </c>
      <c r="CB158" s="18">
        <v>16.78</v>
      </c>
      <c r="CC158" s="18">
        <v>2.37</v>
      </c>
      <c r="CD158" s="18">
        <v>193.28</v>
      </c>
      <c r="CE158" s="18">
        <v>106.74</v>
      </c>
      <c r="CF158" s="18">
        <v>18.420000000000002</v>
      </c>
      <c r="CG158" s="18">
        <v>40.619999999999997</v>
      </c>
      <c r="CH158" s="18">
        <v>742.83</v>
      </c>
      <c r="CI158" s="18">
        <v>0.2</v>
      </c>
      <c r="CJ158" s="18">
        <v>258.95</v>
      </c>
    </row>
    <row r="159" spans="1:88" hidden="1" x14ac:dyDescent="0.2">
      <c r="A159" s="18" t="s">
        <v>380</v>
      </c>
      <c r="B159" s="18" t="s">
        <v>381</v>
      </c>
      <c r="C159" s="18" t="s">
        <v>158</v>
      </c>
      <c r="D159" s="18">
        <v>2026</v>
      </c>
      <c r="E159" s="18">
        <v>142101738.90000001</v>
      </c>
      <c r="F159" s="18">
        <v>7479038.9000000004</v>
      </c>
      <c r="G159" s="18">
        <v>2334444.9</v>
      </c>
      <c r="H159" s="18">
        <v>0</v>
      </c>
      <c r="I159" s="18">
        <v>0</v>
      </c>
      <c r="J159" s="18">
        <v>0</v>
      </c>
      <c r="K159" s="18">
        <v>0</v>
      </c>
      <c r="L159" s="18">
        <v>151915222.69999999</v>
      </c>
      <c r="M159" s="18">
        <v>0</v>
      </c>
      <c r="N159" s="18">
        <v>0</v>
      </c>
      <c r="O159" s="18">
        <v>0</v>
      </c>
      <c r="P159" s="18">
        <v>84.1</v>
      </c>
      <c r="Q159" s="18">
        <v>0</v>
      </c>
      <c r="R159" s="18">
        <v>0</v>
      </c>
      <c r="S159" s="18">
        <v>5187</v>
      </c>
      <c r="T159" s="18">
        <v>0</v>
      </c>
      <c r="U159" s="25">
        <v>907.7</v>
      </c>
      <c r="V159" s="18">
        <v>0</v>
      </c>
      <c r="W159" s="18">
        <v>7172.1</v>
      </c>
      <c r="X159" s="18">
        <v>10929.8</v>
      </c>
      <c r="Y159" s="18">
        <v>0</v>
      </c>
      <c r="Z159" s="18">
        <v>53.7</v>
      </c>
      <c r="AA159" s="18">
        <v>11582.4</v>
      </c>
      <c r="AB159" s="18">
        <v>0</v>
      </c>
      <c r="AC159" s="18">
        <v>600.79999999999995</v>
      </c>
      <c r="AD159" s="18">
        <v>0</v>
      </c>
      <c r="AE159" s="18">
        <v>0</v>
      </c>
      <c r="AF159" s="18">
        <v>3235.4</v>
      </c>
      <c r="AG159" s="18">
        <v>0</v>
      </c>
      <c r="AH159" s="18">
        <v>14367.1</v>
      </c>
      <c r="AI159" s="18">
        <v>0</v>
      </c>
      <c r="AJ159" s="18">
        <v>0</v>
      </c>
      <c r="AK159" s="18">
        <v>0</v>
      </c>
      <c r="AL159" s="18">
        <v>0</v>
      </c>
      <c r="AM159" s="18">
        <v>375589</v>
      </c>
      <c r="AN159" s="18">
        <v>0</v>
      </c>
      <c r="AO159" s="18">
        <v>0</v>
      </c>
      <c r="AP159" s="18">
        <v>0</v>
      </c>
      <c r="AQ159" s="18">
        <v>10964130</v>
      </c>
      <c r="AR159" s="18">
        <v>0</v>
      </c>
      <c r="AS159" s="25">
        <v>1334527</v>
      </c>
      <c r="AT159" s="18">
        <v>0</v>
      </c>
      <c r="AU159" s="18">
        <v>35265147</v>
      </c>
      <c r="AV159" s="18">
        <v>5744680</v>
      </c>
      <c r="AW159" s="18">
        <v>0</v>
      </c>
      <c r="AX159" s="18">
        <v>141605</v>
      </c>
      <c r="AY159" s="18">
        <v>93375715</v>
      </c>
      <c r="AZ159" s="18">
        <v>0</v>
      </c>
      <c r="BA159" s="18">
        <v>315780</v>
      </c>
      <c r="BB159" s="18">
        <v>0</v>
      </c>
      <c r="BC159" s="18">
        <v>0</v>
      </c>
      <c r="BD159" s="18">
        <v>7286416</v>
      </c>
      <c r="BE159" s="18">
        <v>0</v>
      </c>
      <c r="BF159" s="18">
        <v>55744323</v>
      </c>
      <c r="BG159" s="18">
        <v>210547914</v>
      </c>
      <c r="BH159" s="18">
        <v>209213386</v>
      </c>
      <c r="BI159" s="18">
        <v>27389411</v>
      </c>
      <c r="BJ159" s="18">
        <v>27389411</v>
      </c>
      <c r="BK159" s="18">
        <v>1566.9</v>
      </c>
      <c r="BL159" s="18">
        <v>214.4</v>
      </c>
      <c r="BM159" s="18">
        <v>16547.2</v>
      </c>
      <c r="BN159" s="18">
        <v>14227</v>
      </c>
      <c r="BO159" s="18">
        <v>3128147.6</v>
      </c>
      <c r="BP159" s="18">
        <v>111665.3</v>
      </c>
      <c r="BQ159" s="18">
        <v>31.9</v>
      </c>
      <c r="BR159" s="18">
        <v>27494638.699999999</v>
      </c>
      <c r="BS159" s="18">
        <v>27494638.699999999</v>
      </c>
      <c r="BT159" s="18">
        <v>6464484.7999999998</v>
      </c>
      <c r="BU159" s="18">
        <v>33959123.5</v>
      </c>
      <c r="BV159" s="18">
        <v>33959123.5</v>
      </c>
      <c r="BW159" s="18">
        <v>0</v>
      </c>
      <c r="BX159" s="18">
        <v>0</v>
      </c>
      <c r="BY159" s="18">
        <v>0</v>
      </c>
      <c r="BZ159" s="18">
        <v>130.91999999999999</v>
      </c>
      <c r="CA159" s="18">
        <v>131.41999999999999</v>
      </c>
      <c r="CB159" s="18">
        <v>7.49</v>
      </c>
      <c r="CC159" s="18">
        <v>1.02</v>
      </c>
      <c r="CD159" s="18">
        <v>79.09</v>
      </c>
      <c r="CE159" s="18">
        <v>68</v>
      </c>
      <c r="CF159" s="18">
        <v>14.95</v>
      </c>
      <c r="CG159" s="18">
        <v>30.9</v>
      </c>
      <c r="CH159" s="18">
        <v>533.74</v>
      </c>
      <c r="CI159" s="18">
        <v>0.15</v>
      </c>
      <c r="CJ159" s="18">
        <v>162.32</v>
      </c>
    </row>
    <row r="160" spans="1:88" hidden="1" x14ac:dyDescent="0.2">
      <c r="A160" s="18" t="s">
        <v>380</v>
      </c>
      <c r="B160" s="18" t="s">
        <v>381</v>
      </c>
      <c r="C160" s="18" t="s">
        <v>158</v>
      </c>
      <c r="D160" s="18">
        <v>2028</v>
      </c>
      <c r="E160" s="18">
        <v>145747675</v>
      </c>
      <c r="F160" s="18">
        <v>7670930.2999999998</v>
      </c>
      <c r="G160" s="18">
        <v>2793262.7</v>
      </c>
      <c r="H160" s="18">
        <v>0</v>
      </c>
      <c r="I160" s="18">
        <v>516816.2</v>
      </c>
      <c r="J160" s="18">
        <v>0</v>
      </c>
      <c r="K160" s="18">
        <v>0</v>
      </c>
      <c r="L160" s="18">
        <v>156728684.09999999</v>
      </c>
      <c r="M160" s="18">
        <v>0</v>
      </c>
      <c r="N160" s="18">
        <v>290</v>
      </c>
      <c r="O160" s="18">
        <v>0</v>
      </c>
      <c r="P160" s="18">
        <v>84.1</v>
      </c>
      <c r="Q160" s="18">
        <v>0</v>
      </c>
      <c r="R160" s="18">
        <v>0</v>
      </c>
      <c r="S160" s="18">
        <v>3364</v>
      </c>
      <c r="T160" s="18">
        <v>0</v>
      </c>
      <c r="U160" s="25">
        <v>1604.3</v>
      </c>
      <c r="V160" s="18">
        <v>0</v>
      </c>
      <c r="W160" s="18">
        <v>7172.1</v>
      </c>
      <c r="X160" s="18">
        <v>10927.7</v>
      </c>
      <c r="Y160" s="18">
        <v>0</v>
      </c>
      <c r="Z160" s="18">
        <v>53.7</v>
      </c>
      <c r="AA160" s="18">
        <v>11582.4</v>
      </c>
      <c r="AB160" s="18">
        <v>0</v>
      </c>
      <c r="AC160" s="18">
        <v>600.79999999999995</v>
      </c>
      <c r="AD160" s="18">
        <v>0</v>
      </c>
      <c r="AE160" s="18">
        <v>0</v>
      </c>
      <c r="AF160" s="18">
        <v>3235.4</v>
      </c>
      <c r="AG160" s="18">
        <v>0</v>
      </c>
      <c r="AH160" s="18">
        <v>29349.1</v>
      </c>
      <c r="AI160" s="18">
        <v>0</v>
      </c>
      <c r="AJ160" s="18">
        <v>0</v>
      </c>
      <c r="AK160" s="18">
        <v>439089</v>
      </c>
      <c r="AL160" s="18">
        <v>0</v>
      </c>
      <c r="AM160" s="18">
        <v>328141</v>
      </c>
      <c r="AN160" s="18">
        <v>0</v>
      </c>
      <c r="AO160" s="18">
        <v>0</v>
      </c>
      <c r="AP160" s="18">
        <v>0</v>
      </c>
      <c r="AQ160" s="18">
        <v>1768119</v>
      </c>
      <c r="AR160" s="18">
        <v>0</v>
      </c>
      <c r="AS160" s="25">
        <v>2364180</v>
      </c>
      <c r="AT160" s="18">
        <v>0</v>
      </c>
      <c r="AU160" s="18">
        <v>27094655</v>
      </c>
      <c r="AV160" s="18">
        <v>5743622</v>
      </c>
      <c r="AW160" s="18">
        <v>0</v>
      </c>
      <c r="AX160" s="18">
        <v>141605</v>
      </c>
      <c r="AY160" s="18">
        <v>88931367</v>
      </c>
      <c r="AZ160" s="18">
        <v>0</v>
      </c>
      <c r="BA160" s="18">
        <v>315780</v>
      </c>
      <c r="BB160" s="18">
        <v>0</v>
      </c>
      <c r="BC160" s="18">
        <v>0</v>
      </c>
      <c r="BD160" s="18">
        <v>7158297</v>
      </c>
      <c r="BE160" s="18">
        <v>0</v>
      </c>
      <c r="BF160" s="18">
        <v>119417110</v>
      </c>
      <c r="BG160" s="18">
        <v>253701967</v>
      </c>
      <c r="BH160" s="18">
        <v>250898697</v>
      </c>
      <c r="BI160" s="18">
        <v>15376473.800000001</v>
      </c>
      <c r="BJ160" s="18">
        <v>15376473.800000001</v>
      </c>
      <c r="BK160" s="18">
        <v>466.9</v>
      </c>
      <c r="BL160" s="18">
        <v>56.9</v>
      </c>
      <c r="BM160" s="18">
        <v>3499.5</v>
      </c>
      <c r="BN160" s="18">
        <v>9068.2000000000007</v>
      </c>
      <c r="BO160" s="18">
        <v>2460700.2000000002</v>
      </c>
      <c r="BP160" s="18">
        <v>76391.100000000006</v>
      </c>
      <c r="BQ160" s="18">
        <v>25.2</v>
      </c>
      <c r="BR160" s="18">
        <v>15405934</v>
      </c>
      <c r="BS160" s="18">
        <v>15405934</v>
      </c>
      <c r="BT160" s="18">
        <v>4744045.9000000004</v>
      </c>
      <c r="BU160" s="18">
        <v>20149979.899999999</v>
      </c>
      <c r="BV160" s="18">
        <v>20149979.899999999</v>
      </c>
      <c r="BW160" s="18">
        <v>0</v>
      </c>
      <c r="BX160" s="18">
        <v>0</v>
      </c>
      <c r="BY160" s="18">
        <v>0</v>
      </c>
      <c r="BZ160" s="18">
        <v>61.29</v>
      </c>
      <c r="CA160" s="18">
        <v>61.4</v>
      </c>
      <c r="CB160" s="18">
        <v>1.86</v>
      </c>
      <c r="CC160" s="18">
        <v>0.23</v>
      </c>
      <c r="CD160" s="18">
        <v>13.95</v>
      </c>
      <c r="CE160" s="18">
        <v>36.14</v>
      </c>
      <c r="CF160" s="18">
        <v>9.81</v>
      </c>
      <c r="CG160" s="18">
        <v>18.91</v>
      </c>
      <c r="CH160" s="18">
        <v>304.47000000000003</v>
      </c>
      <c r="CI160" s="18">
        <v>0.1</v>
      </c>
      <c r="CJ160" s="18">
        <v>80.31</v>
      </c>
    </row>
    <row r="161" spans="1:88" hidden="1" x14ac:dyDescent="0.2">
      <c r="A161" s="18" t="s">
        <v>380</v>
      </c>
      <c r="B161" s="18" t="s">
        <v>381</v>
      </c>
      <c r="C161" s="18" t="s">
        <v>158</v>
      </c>
      <c r="D161" s="18">
        <v>2030</v>
      </c>
      <c r="E161" s="18">
        <v>149392689.09999999</v>
      </c>
      <c r="F161" s="18">
        <v>7862773.0999999996</v>
      </c>
      <c r="G161" s="18">
        <v>2628818.5</v>
      </c>
      <c r="H161" s="18">
        <v>0</v>
      </c>
      <c r="I161" s="18">
        <v>1928353.6</v>
      </c>
      <c r="J161" s="18">
        <v>0</v>
      </c>
      <c r="K161" s="18">
        <v>0</v>
      </c>
      <c r="L161" s="18">
        <v>161812634.30000001</v>
      </c>
      <c r="M161" s="18">
        <v>0</v>
      </c>
      <c r="N161" s="18">
        <v>1000</v>
      </c>
      <c r="O161" s="18">
        <v>0</v>
      </c>
      <c r="P161" s="18">
        <v>84.1</v>
      </c>
      <c r="Q161" s="18">
        <v>0</v>
      </c>
      <c r="R161" s="18">
        <v>0</v>
      </c>
      <c r="S161" s="18">
        <v>3364</v>
      </c>
      <c r="T161" s="18">
        <v>0</v>
      </c>
      <c r="U161" s="25">
        <v>2551.1</v>
      </c>
      <c r="V161" s="18">
        <v>0</v>
      </c>
      <c r="W161" s="18">
        <v>6981.1</v>
      </c>
      <c r="X161" s="18">
        <v>10890.5</v>
      </c>
      <c r="Y161" s="18">
        <v>0</v>
      </c>
      <c r="Z161" s="18">
        <v>53.7</v>
      </c>
      <c r="AA161" s="18">
        <v>11582.4</v>
      </c>
      <c r="AB161" s="18">
        <v>0</v>
      </c>
      <c r="AC161" s="18">
        <v>202.2</v>
      </c>
      <c r="AD161" s="18">
        <v>0</v>
      </c>
      <c r="AE161" s="18">
        <v>0</v>
      </c>
      <c r="AF161" s="18">
        <v>3235.4</v>
      </c>
      <c r="AG161" s="18">
        <v>0</v>
      </c>
      <c r="AH161" s="18">
        <v>32793.1</v>
      </c>
      <c r="AI161" s="18">
        <v>0</v>
      </c>
      <c r="AJ161" s="18">
        <v>0</v>
      </c>
      <c r="AK161" s="18">
        <v>1638434</v>
      </c>
      <c r="AL161" s="18">
        <v>0</v>
      </c>
      <c r="AM161" s="18">
        <v>279573</v>
      </c>
      <c r="AN161" s="18">
        <v>0</v>
      </c>
      <c r="AO161" s="18">
        <v>0</v>
      </c>
      <c r="AP161" s="18">
        <v>0</v>
      </c>
      <c r="AQ161" s="18">
        <v>1768119</v>
      </c>
      <c r="AR161" s="18">
        <v>0</v>
      </c>
      <c r="AS161" s="25">
        <v>3771781</v>
      </c>
      <c r="AT161" s="18">
        <v>0</v>
      </c>
      <c r="AU161" s="18">
        <v>23099913</v>
      </c>
      <c r="AV161" s="18">
        <v>5724034</v>
      </c>
      <c r="AW161" s="18">
        <v>0</v>
      </c>
      <c r="AX161" s="18">
        <v>141605</v>
      </c>
      <c r="AY161" s="18">
        <v>71811891</v>
      </c>
      <c r="AZ161" s="18">
        <v>0</v>
      </c>
      <c r="BA161" s="18">
        <v>106276</v>
      </c>
      <c r="BB161" s="18">
        <v>0</v>
      </c>
      <c r="BC161" s="18">
        <v>0</v>
      </c>
      <c r="BD161" s="18">
        <v>7081035</v>
      </c>
      <c r="BE161" s="18">
        <v>0</v>
      </c>
      <c r="BF161" s="18">
        <v>133168156</v>
      </c>
      <c r="BG161" s="18">
        <v>248590818</v>
      </c>
      <c r="BH161" s="18">
        <v>243180603</v>
      </c>
      <c r="BI161" s="18">
        <v>13736476.199999999</v>
      </c>
      <c r="BJ161" s="18">
        <v>13736476.199999999</v>
      </c>
      <c r="BK161" s="18">
        <v>432.3</v>
      </c>
      <c r="BL161" s="18">
        <v>52.9</v>
      </c>
      <c r="BM161" s="18">
        <v>3076.6</v>
      </c>
      <c r="BN161" s="18">
        <v>6581</v>
      </c>
      <c r="BO161" s="18">
        <v>2109701</v>
      </c>
      <c r="BP161" s="18">
        <v>67786.8</v>
      </c>
      <c r="BQ161" s="18">
        <v>20.8</v>
      </c>
      <c r="BR161" s="18">
        <v>13763795.4</v>
      </c>
      <c r="BS161" s="18">
        <v>13763795.4</v>
      </c>
      <c r="BT161" s="18">
        <v>4135418.5</v>
      </c>
      <c r="BU161" s="18">
        <v>17899213.899999999</v>
      </c>
      <c r="BV161" s="18">
        <v>17899213.899999999</v>
      </c>
      <c r="BW161" s="18">
        <v>0</v>
      </c>
      <c r="BX161" s="18">
        <v>0</v>
      </c>
      <c r="BY161" s="18">
        <v>0</v>
      </c>
      <c r="BZ161" s="18">
        <v>56.49</v>
      </c>
      <c r="CA161" s="18">
        <v>56.6</v>
      </c>
      <c r="CB161" s="18">
        <v>1.78</v>
      </c>
      <c r="CC161" s="18">
        <v>0.22</v>
      </c>
      <c r="CD161" s="18">
        <v>12.65</v>
      </c>
      <c r="CE161" s="18">
        <v>27.06</v>
      </c>
      <c r="CF161" s="18">
        <v>8.68</v>
      </c>
      <c r="CG161" s="18">
        <v>17.010000000000002</v>
      </c>
      <c r="CH161" s="18">
        <v>278.75</v>
      </c>
      <c r="CI161" s="18">
        <v>0.09</v>
      </c>
      <c r="CJ161" s="18">
        <v>73.599999999999994</v>
      </c>
    </row>
    <row r="162" spans="1:88" hidden="1" x14ac:dyDescent="0.2">
      <c r="A162" s="18" t="s">
        <v>380</v>
      </c>
      <c r="B162" s="18" t="s">
        <v>381</v>
      </c>
      <c r="C162" s="18" t="s">
        <v>158</v>
      </c>
      <c r="D162" s="18">
        <v>2032</v>
      </c>
      <c r="E162" s="18">
        <v>156241488.59999999</v>
      </c>
      <c r="F162" s="18">
        <v>8223236.2000000002</v>
      </c>
      <c r="G162" s="18">
        <v>2574120.9</v>
      </c>
      <c r="H162" s="18">
        <v>0</v>
      </c>
      <c r="I162" s="18">
        <v>3838860.8</v>
      </c>
      <c r="J162" s="18">
        <v>0</v>
      </c>
      <c r="K162" s="18">
        <v>0</v>
      </c>
      <c r="L162" s="18">
        <v>170877706.59999999</v>
      </c>
      <c r="M162" s="18">
        <v>0</v>
      </c>
      <c r="N162" s="18">
        <v>2200</v>
      </c>
      <c r="O162" s="18">
        <v>0</v>
      </c>
      <c r="P162" s="18">
        <v>84.1</v>
      </c>
      <c r="Q162" s="18">
        <v>0</v>
      </c>
      <c r="R162" s="18">
        <v>0</v>
      </c>
      <c r="S162" s="18">
        <v>3364</v>
      </c>
      <c r="T162" s="18">
        <v>0</v>
      </c>
      <c r="U162" s="25">
        <v>2998.5</v>
      </c>
      <c r="V162" s="18">
        <v>0</v>
      </c>
      <c r="W162" s="18">
        <v>6981.1</v>
      </c>
      <c r="X162" s="18">
        <v>10874.8</v>
      </c>
      <c r="Y162" s="18">
        <v>0</v>
      </c>
      <c r="Z162" s="18">
        <v>53.7</v>
      </c>
      <c r="AA162" s="18">
        <v>11582.4</v>
      </c>
      <c r="AB162" s="18">
        <v>0</v>
      </c>
      <c r="AC162" s="18">
        <v>199.2</v>
      </c>
      <c r="AD162" s="18">
        <v>0</v>
      </c>
      <c r="AE162" s="18">
        <v>0</v>
      </c>
      <c r="AF162" s="18">
        <v>3235.4</v>
      </c>
      <c r="AG162" s="18">
        <v>0</v>
      </c>
      <c r="AH162" s="18">
        <v>32793.1</v>
      </c>
      <c r="AI162" s="18">
        <v>0</v>
      </c>
      <c r="AJ162" s="18">
        <v>0</v>
      </c>
      <c r="AK162" s="18">
        <v>3261805</v>
      </c>
      <c r="AL162" s="18">
        <v>0</v>
      </c>
      <c r="AM162" s="18">
        <v>272579</v>
      </c>
      <c r="AN162" s="18">
        <v>0</v>
      </c>
      <c r="AO162" s="18">
        <v>0</v>
      </c>
      <c r="AP162" s="18">
        <v>0</v>
      </c>
      <c r="AQ162" s="18">
        <v>1768119</v>
      </c>
      <c r="AR162" s="18">
        <v>0</v>
      </c>
      <c r="AS162" s="25">
        <v>4439091</v>
      </c>
      <c r="AT162" s="18">
        <v>0</v>
      </c>
      <c r="AU162" s="18">
        <v>22431875</v>
      </c>
      <c r="AV162" s="18">
        <v>5715782</v>
      </c>
      <c r="AW162" s="18">
        <v>0</v>
      </c>
      <c r="AX162" s="18">
        <v>141605</v>
      </c>
      <c r="AY162" s="18">
        <v>69997351</v>
      </c>
      <c r="AZ162" s="18">
        <v>0</v>
      </c>
      <c r="BA162" s="18">
        <v>104700</v>
      </c>
      <c r="BB162" s="18">
        <v>0</v>
      </c>
      <c r="BC162" s="18">
        <v>0</v>
      </c>
      <c r="BD162" s="18">
        <v>6921840</v>
      </c>
      <c r="BE162" s="18">
        <v>0</v>
      </c>
      <c r="BF162" s="18">
        <v>131519100</v>
      </c>
      <c r="BG162" s="18">
        <v>246573847</v>
      </c>
      <c r="BH162" s="18">
        <v>238872952</v>
      </c>
      <c r="BI162" s="18">
        <v>13482632.5</v>
      </c>
      <c r="BJ162" s="18">
        <v>13482632.5</v>
      </c>
      <c r="BK162" s="18">
        <v>427.5</v>
      </c>
      <c r="BL162" s="18">
        <v>52.4</v>
      </c>
      <c r="BM162" s="18">
        <v>3065.9</v>
      </c>
      <c r="BN162" s="18">
        <v>6461.8</v>
      </c>
      <c r="BO162" s="18">
        <v>2063510.9</v>
      </c>
      <c r="BP162" s="18">
        <v>66422.7</v>
      </c>
      <c r="BQ162" s="18">
        <v>20.3</v>
      </c>
      <c r="BR162" s="18">
        <v>13509675.199999999</v>
      </c>
      <c r="BS162" s="18">
        <v>13509675.199999999</v>
      </c>
      <c r="BT162" s="18">
        <v>4048447.4</v>
      </c>
      <c r="BU162" s="18">
        <v>17558122.600000001</v>
      </c>
      <c r="BV162" s="18">
        <v>17558122.600000001</v>
      </c>
      <c r="BW162" s="18">
        <v>0</v>
      </c>
      <c r="BX162" s="18">
        <v>0</v>
      </c>
      <c r="BY162" s="18">
        <v>0</v>
      </c>
      <c r="BZ162" s="18">
        <v>56.44</v>
      </c>
      <c r="CA162" s="18">
        <v>56.56</v>
      </c>
      <c r="CB162" s="18">
        <v>1.79</v>
      </c>
      <c r="CC162" s="18">
        <v>0.22</v>
      </c>
      <c r="CD162" s="18">
        <v>12.83</v>
      </c>
      <c r="CE162" s="18">
        <v>27.05</v>
      </c>
      <c r="CF162" s="18">
        <v>8.64</v>
      </c>
      <c r="CG162" s="18">
        <v>16.95</v>
      </c>
      <c r="CH162" s="18">
        <v>278.07</v>
      </c>
      <c r="CI162" s="18">
        <v>0.08</v>
      </c>
      <c r="CJ162" s="18">
        <v>73.5</v>
      </c>
    </row>
    <row r="163" spans="1:88" hidden="1" x14ac:dyDescent="0.2">
      <c r="A163" s="18" t="s">
        <v>380</v>
      </c>
      <c r="B163" s="18" t="s">
        <v>381</v>
      </c>
      <c r="C163" s="18" t="s">
        <v>158</v>
      </c>
      <c r="D163" s="18">
        <v>2034</v>
      </c>
      <c r="E163" s="18">
        <v>163088700</v>
      </c>
      <c r="F163" s="18">
        <v>8583615.8000000007</v>
      </c>
      <c r="G163" s="18">
        <v>2383895.2999999998</v>
      </c>
      <c r="H163" s="18">
        <v>0</v>
      </c>
      <c r="I163" s="18">
        <v>4571505.5999999996</v>
      </c>
      <c r="J163" s="18">
        <v>0</v>
      </c>
      <c r="K163" s="18">
        <v>0</v>
      </c>
      <c r="L163" s="18">
        <v>178627716.69999999</v>
      </c>
      <c r="M163" s="18">
        <v>0</v>
      </c>
      <c r="N163" s="18">
        <v>2701.6</v>
      </c>
      <c r="O163" s="18">
        <v>0</v>
      </c>
      <c r="P163" s="18">
        <v>84.1</v>
      </c>
      <c r="Q163" s="18">
        <v>0</v>
      </c>
      <c r="R163" s="18">
        <v>0</v>
      </c>
      <c r="S163" s="18">
        <v>3364</v>
      </c>
      <c r="T163" s="18">
        <v>0</v>
      </c>
      <c r="U163" s="25">
        <v>3058</v>
      </c>
      <c r="V163" s="18">
        <v>0</v>
      </c>
      <c r="W163" s="18">
        <v>6981.1</v>
      </c>
      <c r="X163" s="18">
        <v>10874.8</v>
      </c>
      <c r="Y163" s="18">
        <v>0</v>
      </c>
      <c r="Z163" s="18">
        <v>53.7</v>
      </c>
      <c r="AA163" s="18">
        <v>11582.4</v>
      </c>
      <c r="AB163" s="18">
        <v>0</v>
      </c>
      <c r="AC163" s="18">
        <v>199.2</v>
      </c>
      <c r="AD163" s="18">
        <v>0</v>
      </c>
      <c r="AE163" s="18">
        <v>0</v>
      </c>
      <c r="AF163" s="18">
        <v>3284.8</v>
      </c>
      <c r="AG163" s="18">
        <v>0</v>
      </c>
      <c r="AH163" s="18">
        <v>32793.1</v>
      </c>
      <c r="AI163" s="18">
        <v>0</v>
      </c>
      <c r="AJ163" s="18">
        <v>0</v>
      </c>
      <c r="AK163" s="18">
        <v>3884390</v>
      </c>
      <c r="AL163" s="18">
        <v>0</v>
      </c>
      <c r="AM163" s="18">
        <v>259982</v>
      </c>
      <c r="AN163" s="18">
        <v>0</v>
      </c>
      <c r="AO163" s="18">
        <v>0</v>
      </c>
      <c r="AP163" s="18">
        <v>0</v>
      </c>
      <c r="AQ163" s="18">
        <v>1768119</v>
      </c>
      <c r="AR163" s="18">
        <v>0</v>
      </c>
      <c r="AS163" s="25">
        <v>4530303</v>
      </c>
      <c r="AT163" s="18">
        <v>0</v>
      </c>
      <c r="AU163" s="18">
        <v>17774952</v>
      </c>
      <c r="AV163" s="18">
        <v>5715821</v>
      </c>
      <c r="AW163" s="18">
        <v>0</v>
      </c>
      <c r="AX163" s="18">
        <v>141605</v>
      </c>
      <c r="AY163" s="18">
        <v>69200225</v>
      </c>
      <c r="AZ163" s="18">
        <v>0</v>
      </c>
      <c r="BA163" s="18">
        <v>104700</v>
      </c>
      <c r="BB163" s="18">
        <v>0</v>
      </c>
      <c r="BC163" s="18">
        <v>0</v>
      </c>
      <c r="BD163" s="18">
        <v>7001698</v>
      </c>
      <c r="BE163" s="18">
        <v>0</v>
      </c>
      <c r="BF163" s="18">
        <v>131041188</v>
      </c>
      <c r="BG163" s="18">
        <v>241422984</v>
      </c>
      <c r="BH163" s="18">
        <v>233008291</v>
      </c>
      <c r="BI163" s="18">
        <v>11736858.699999999</v>
      </c>
      <c r="BJ163" s="18">
        <v>11736858.699999999</v>
      </c>
      <c r="BK163" s="18">
        <v>394.6</v>
      </c>
      <c r="BL163" s="18">
        <v>49.1</v>
      </c>
      <c r="BM163" s="18">
        <v>3030.2</v>
      </c>
      <c r="BN163" s="18">
        <v>5752</v>
      </c>
      <c r="BO163" s="18">
        <v>1849993</v>
      </c>
      <c r="BP163" s="18">
        <v>57280.6</v>
      </c>
      <c r="BQ163" s="18">
        <v>19.399999999999999</v>
      </c>
      <c r="BR163" s="18">
        <v>11762023.199999999</v>
      </c>
      <c r="BS163" s="18">
        <v>11762023.199999999</v>
      </c>
      <c r="BT163" s="18">
        <v>3562245</v>
      </c>
      <c r="BU163" s="18">
        <v>15324268.199999999</v>
      </c>
      <c r="BV163" s="18">
        <v>15324268.199999999</v>
      </c>
      <c r="BW163" s="18">
        <v>0</v>
      </c>
      <c r="BX163" s="18">
        <v>0</v>
      </c>
      <c r="BY163" s="18">
        <v>0</v>
      </c>
      <c r="BZ163" s="18">
        <v>50.37</v>
      </c>
      <c r="CA163" s="18">
        <v>50.48</v>
      </c>
      <c r="CB163" s="18">
        <v>1.69</v>
      </c>
      <c r="CC163" s="18">
        <v>0.21</v>
      </c>
      <c r="CD163" s="18">
        <v>13</v>
      </c>
      <c r="CE163" s="18">
        <v>24.69</v>
      </c>
      <c r="CF163" s="18">
        <v>7.94</v>
      </c>
      <c r="CG163" s="18">
        <v>15.29</v>
      </c>
      <c r="CH163" s="18">
        <v>245.83</v>
      </c>
      <c r="CI163" s="18">
        <v>0.08</v>
      </c>
      <c r="CJ163" s="18">
        <v>65.77</v>
      </c>
    </row>
    <row r="164" spans="1:88" hidden="1" x14ac:dyDescent="0.2">
      <c r="A164" s="18" t="s">
        <v>380</v>
      </c>
      <c r="B164" s="18" t="s">
        <v>381</v>
      </c>
      <c r="C164" s="18" t="s">
        <v>158</v>
      </c>
      <c r="D164" s="18">
        <v>2036</v>
      </c>
      <c r="E164" s="18">
        <v>168951416</v>
      </c>
      <c r="F164" s="18">
        <v>8892179.8000000007</v>
      </c>
      <c r="G164" s="18">
        <v>2412643.9</v>
      </c>
      <c r="H164" s="18">
        <v>0</v>
      </c>
      <c r="I164" s="18">
        <v>5024613.5999999996</v>
      </c>
      <c r="J164" s="18">
        <v>0</v>
      </c>
      <c r="K164" s="18">
        <v>0</v>
      </c>
      <c r="L164" s="18">
        <v>185280853.19999999</v>
      </c>
      <c r="M164" s="18">
        <v>0</v>
      </c>
      <c r="N164" s="18">
        <v>2868.4</v>
      </c>
      <c r="O164" s="18">
        <v>0</v>
      </c>
      <c r="P164" s="18">
        <v>84.1</v>
      </c>
      <c r="Q164" s="18">
        <v>0</v>
      </c>
      <c r="R164" s="18">
        <v>0</v>
      </c>
      <c r="S164" s="18">
        <v>3364</v>
      </c>
      <c r="T164" s="18">
        <v>0</v>
      </c>
      <c r="U164" s="25">
        <v>3072.6</v>
      </c>
      <c r="V164" s="18">
        <v>0</v>
      </c>
      <c r="W164" s="18">
        <v>6981.1</v>
      </c>
      <c r="X164" s="18">
        <v>10874.8</v>
      </c>
      <c r="Y164" s="18">
        <v>0</v>
      </c>
      <c r="Z164" s="18">
        <v>53.7</v>
      </c>
      <c r="AA164" s="18">
        <v>11582.4</v>
      </c>
      <c r="AB164" s="18">
        <v>0</v>
      </c>
      <c r="AC164" s="18">
        <v>196.6</v>
      </c>
      <c r="AD164" s="18">
        <v>0</v>
      </c>
      <c r="AE164" s="18">
        <v>0</v>
      </c>
      <c r="AF164" s="18">
        <v>3446.1</v>
      </c>
      <c r="AG164" s="18">
        <v>0</v>
      </c>
      <c r="AH164" s="18">
        <v>32793.1</v>
      </c>
      <c r="AI164" s="18">
        <v>0</v>
      </c>
      <c r="AJ164" s="18">
        <v>0</v>
      </c>
      <c r="AK164" s="18">
        <v>4269426</v>
      </c>
      <c r="AL164" s="18">
        <v>0</v>
      </c>
      <c r="AM164" s="18">
        <v>248261</v>
      </c>
      <c r="AN164" s="18">
        <v>0</v>
      </c>
      <c r="AO164" s="18">
        <v>0</v>
      </c>
      <c r="AP164" s="18">
        <v>0</v>
      </c>
      <c r="AQ164" s="18">
        <v>1768119</v>
      </c>
      <c r="AR164" s="18">
        <v>0</v>
      </c>
      <c r="AS164" s="25">
        <v>4551360</v>
      </c>
      <c r="AT164" s="18">
        <v>0</v>
      </c>
      <c r="AU164" s="18">
        <v>15877166</v>
      </c>
      <c r="AV164" s="18">
        <v>5715821</v>
      </c>
      <c r="AW164" s="18">
        <v>0</v>
      </c>
      <c r="AX164" s="18">
        <v>141605</v>
      </c>
      <c r="AY164" s="18">
        <v>68030817</v>
      </c>
      <c r="AZ164" s="18">
        <v>0</v>
      </c>
      <c r="BA164" s="18">
        <v>103333</v>
      </c>
      <c r="BB164" s="18">
        <v>0</v>
      </c>
      <c r="BC164" s="18">
        <v>0</v>
      </c>
      <c r="BD164" s="18">
        <v>7272578</v>
      </c>
      <c r="BE164" s="18">
        <v>0</v>
      </c>
      <c r="BF164" s="18">
        <v>127514393</v>
      </c>
      <c r="BG164" s="18">
        <v>235492880</v>
      </c>
      <c r="BH164" s="18">
        <v>226672094</v>
      </c>
      <c r="BI164" s="18">
        <v>11023513.5</v>
      </c>
      <c r="BJ164" s="18">
        <v>11023513.5</v>
      </c>
      <c r="BK164" s="18">
        <v>381.5</v>
      </c>
      <c r="BL164" s="18">
        <v>47.8</v>
      </c>
      <c r="BM164" s="18">
        <v>3014.3</v>
      </c>
      <c r="BN164" s="18">
        <v>5449.6</v>
      </c>
      <c r="BO164" s="18">
        <v>1754825.8</v>
      </c>
      <c r="BP164" s="18">
        <v>53519.5</v>
      </c>
      <c r="BQ164" s="18">
        <v>18.8</v>
      </c>
      <c r="BR164" s="18">
        <v>11047928.300000001</v>
      </c>
      <c r="BS164" s="18">
        <v>11047928.300000001</v>
      </c>
      <c r="BT164" s="18">
        <v>3354846.1</v>
      </c>
      <c r="BU164" s="18">
        <v>14402774.4</v>
      </c>
      <c r="BV164" s="18">
        <v>14402774.4</v>
      </c>
      <c r="BW164" s="18">
        <v>0</v>
      </c>
      <c r="BX164" s="18">
        <v>0</v>
      </c>
      <c r="BY164" s="18">
        <v>0</v>
      </c>
      <c r="BZ164" s="18">
        <v>48.63</v>
      </c>
      <c r="CA164" s="18">
        <v>48.74</v>
      </c>
      <c r="CB164" s="18">
        <v>1.68</v>
      </c>
      <c r="CC164" s="18">
        <v>0.21</v>
      </c>
      <c r="CD164" s="18">
        <v>13.3</v>
      </c>
      <c r="CE164" s="18">
        <v>24.04</v>
      </c>
      <c r="CF164" s="18">
        <v>7.74</v>
      </c>
      <c r="CG164" s="18">
        <v>14.8</v>
      </c>
      <c r="CH164" s="18">
        <v>236.11</v>
      </c>
      <c r="CI164" s="18">
        <v>0.08</v>
      </c>
      <c r="CJ164" s="18">
        <v>63.54</v>
      </c>
    </row>
    <row r="165" spans="1:88" hidden="1" x14ac:dyDescent="0.2">
      <c r="A165" s="18" t="s">
        <v>380</v>
      </c>
      <c r="B165" s="18" t="s">
        <v>381</v>
      </c>
      <c r="C165" s="18" t="s">
        <v>158</v>
      </c>
      <c r="D165" s="18">
        <v>2038</v>
      </c>
      <c r="E165" s="18">
        <v>173829931.90000001</v>
      </c>
      <c r="F165" s="18">
        <v>9148943.8000000007</v>
      </c>
      <c r="G165" s="18">
        <v>2401814.4</v>
      </c>
      <c r="H165" s="18">
        <v>0</v>
      </c>
      <c r="I165" s="18">
        <v>6387344.7000000002</v>
      </c>
      <c r="J165" s="18">
        <v>0</v>
      </c>
      <c r="K165" s="18">
        <v>0</v>
      </c>
      <c r="L165" s="18">
        <v>191768034.80000001</v>
      </c>
      <c r="M165" s="18">
        <v>0</v>
      </c>
      <c r="N165" s="18">
        <v>3657.1</v>
      </c>
      <c r="O165" s="18">
        <v>0</v>
      </c>
      <c r="P165" s="18">
        <v>84.1</v>
      </c>
      <c r="Q165" s="18">
        <v>0</v>
      </c>
      <c r="R165" s="18">
        <v>0</v>
      </c>
      <c r="S165" s="18">
        <v>3364</v>
      </c>
      <c r="T165" s="18">
        <v>0</v>
      </c>
      <c r="U165" s="25">
        <v>3082.4</v>
      </c>
      <c r="V165" s="18">
        <v>0</v>
      </c>
      <c r="W165" s="18">
        <v>6981.1</v>
      </c>
      <c r="X165" s="18">
        <v>10874.8</v>
      </c>
      <c r="Y165" s="18">
        <v>0</v>
      </c>
      <c r="Z165" s="18">
        <v>53.7</v>
      </c>
      <c r="AA165" s="18">
        <v>11582.4</v>
      </c>
      <c r="AB165" s="18">
        <v>0</v>
      </c>
      <c r="AC165" s="18">
        <v>196.6</v>
      </c>
      <c r="AD165" s="18">
        <v>0</v>
      </c>
      <c r="AE165" s="18">
        <v>0</v>
      </c>
      <c r="AF165" s="18">
        <v>3566.1</v>
      </c>
      <c r="AG165" s="18">
        <v>0</v>
      </c>
      <c r="AH165" s="18">
        <v>32793.1</v>
      </c>
      <c r="AI165" s="18">
        <v>0</v>
      </c>
      <c r="AJ165" s="18">
        <v>0</v>
      </c>
      <c r="AK165" s="18">
        <v>5427520</v>
      </c>
      <c r="AL165" s="18">
        <v>0</v>
      </c>
      <c r="AM165" s="18">
        <v>251511</v>
      </c>
      <c r="AN165" s="18">
        <v>0</v>
      </c>
      <c r="AO165" s="18">
        <v>0</v>
      </c>
      <c r="AP165" s="18">
        <v>0</v>
      </c>
      <c r="AQ165" s="18">
        <v>1768119</v>
      </c>
      <c r="AR165" s="18">
        <v>0</v>
      </c>
      <c r="AS165" s="25">
        <v>4565429</v>
      </c>
      <c r="AT165" s="18">
        <v>0</v>
      </c>
      <c r="AU165" s="18">
        <v>15335994</v>
      </c>
      <c r="AV165" s="18">
        <v>5715821</v>
      </c>
      <c r="AW165" s="18">
        <v>0</v>
      </c>
      <c r="AX165" s="18">
        <v>141605</v>
      </c>
      <c r="AY165" s="18">
        <v>67580825</v>
      </c>
      <c r="AZ165" s="18">
        <v>0</v>
      </c>
      <c r="BA165" s="18">
        <v>103333</v>
      </c>
      <c r="BB165" s="18">
        <v>0</v>
      </c>
      <c r="BC165" s="18">
        <v>0</v>
      </c>
      <c r="BD165" s="18">
        <v>7445981</v>
      </c>
      <c r="BE165" s="18">
        <v>0</v>
      </c>
      <c r="BF165" s="18">
        <v>130093824</v>
      </c>
      <c r="BG165" s="18">
        <v>238429962</v>
      </c>
      <c r="BH165" s="18">
        <v>228437014</v>
      </c>
      <c r="BI165" s="18">
        <v>10803702.800000001</v>
      </c>
      <c r="BJ165" s="18">
        <v>10803702.800000001</v>
      </c>
      <c r="BK165" s="18">
        <v>377.3</v>
      </c>
      <c r="BL165" s="18">
        <v>47.4</v>
      </c>
      <c r="BM165" s="18">
        <v>3012.1</v>
      </c>
      <c r="BN165" s="18">
        <v>5360.5</v>
      </c>
      <c r="BO165" s="18">
        <v>1725040.9</v>
      </c>
      <c r="BP165" s="18">
        <v>52361.8</v>
      </c>
      <c r="BQ165" s="18">
        <v>18.600000000000001</v>
      </c>
      <c r="BR165" s="18">
        <v>10827881.4</v>
      </c>
      <c r="BS165" s="18">
        <v>10827881.4</v>
      </c>
      <c r="BT165" s="18">
        <v>3290510.6</v>
      </c>
      <c r="BU165" s="18">
        <v>14118391.9</v>
      </c>
      <c r="BV165" s="18">
        <v>14118391.9</v>
      </c>
      <c r="BW165" s="18">
        <v>0</v>
      </c>
      <c r="BX165" s="18">
        <v>0</v>
      </c>
      <c r="BY165" s="18">
        <v>0</v>
      </c>
      <c r="BZ165" s="18">
        <v>47.29</v>
      </c>
      <c r="CA165" s="18">
        <v>47.4</v>
      </c>
      <c r="CB165" s="18">
        <v>1.65</v>
      </c>
      <c r="CC165" s="18">
        <v>0.21</v>
      </c>
      <c r="CD165" s="18">
        <v>13.19</v>
      </c>
      <c r="CE165" s="18">
        <v>23.47</v>
      </c>
      <c r="CF165" s="18">
        <v>7.55</v>
      </c>
      <c r="CG165" s="18">
        <v>14.4</v>
      </c>
      <c r="CH165" s="18">
        <v>229.22</v>
      </c>
      <c r="CI165" s="18">
        <v>0.08</v>
      </c>
      <c r="CJ165" s="18">
        <v>61.8</v>
      </c>
    </row>
    <row r="166" spans="1:88" hidden="1" x14ac:dyDescent="0.2">
      <c r="A166" s="18" t="s">
        <v>380</v>
      </c>
      <c r="B166" s="18" t="s">
        <v>381</v>
      </c>
      <c r="C166" s="18" t="s">
        <v>158</v>
      </c>
      <c r="D166" s="18">
        <v>2040</v>
      </c>
      <c r="E166" s="18">
        <v>178708784.5</v>
      </c>
      <c r="F166" s="18">
        <v>9405725.5</v>
      </c>
      <c r="G166" s="18">
        <v>2324873.7999999998</v>
      </c>
      <c r="H166" s="18">
        <v>0</v>
      </c>
      <c r="I166" s="18">
        <v>7014892</v>
      </c>
      <c r="J166" s="18">
        <v>0</v>
      </c>
      <c r="K166" s="18">
        <v>0</v>
      </c>
      <c r="L166" s="18">
        <v>197454275.69999999</v>
      </c>
      <c r="M166" s="18">
        <v>0</v>
      </c>
      <c r="N166" s="18">
        <v>4276.3</v>
      </c>
      <c r="O166" s="18">
        <v>0</v>
      </c>
      <c r="P166" s="18">
        <v>84.1</v>
      </c>
      <c r="Q166" s="18">
        <v>0</v>
      </c>
      <c r="R166" s="18">
        <v>0</v>
      </c>
      <c r="S166" s="18">
        <v>3364</v>
      </c>
      <c r="T166" s="18">
        <v>0</v>
      </c>
      <c r="U166" s="25">
        <v>3104</v>
      </c>
      <c r="V166" s="18">
        <v>0</v>
      </c>
      <c r="W166" s="18">
        <v>6981.1</v>
      </c>
      <c r="X166" s="18">
        <v>10874.8</v>
      </c>
      <c r="Y166" s="18">
        <v>0</v>
      </c>
      <c r="Z166" s="18">
        <v>53.7</v>
      </c>
      <c r="AA166" s="18">
        <v>11582.4</v>
      </c>
      <c r="AB166" s="18">
        <v>0</v>
      </c>
      <c r="AC166" s="18">
        <v>196.6</v>
      </c>
      <c r="AD166" s="18">
        <v>0</v>
      </c>
      <c r="AE166" s="18">
        <v>0</v>
      </c>
      <c r="AF166" s="18">
        <v>3696.2</v>
      </c>
      <c r="AG166" s="18">
        <v>0</v>
      </c>
      <c r="AH166" s="18">
        <v>32293.1</v>
      </c>
      <c r="AI166" s="18">
        <v>0</v>
      </c>
      <c r="AJ166" s="18">
        <v>0</v>
      </c>
      <c r="AK166" s="18">
        <v>5960942</v>
      </c>
      <c r="AL166" s="18">
        <v>0</v>
      </c>
      <c r="AM166" s="18">
        <v>247764</v>
      </c>
      <c r="AN166" s="18">
        <v>0</v>
      </c>
      <c r="AO166" s="18">
        <v>0</v>
      </c>
      <c r="AP166" s="18">
        <v>0</v>
      </c>
      <c r="AQ166" s="18">
        <v>1768119</v>
      </c>
      <c r="AR166" s="18">
        <v>0</v>
      </c>
      <c r="AS166" s="25">
        <v>4596817</v>
      </c>
      <c r="AT166" s="18">
        <v>0</v>
      </c>
      <c r="AU166" s="18">
        <v>14392555</v>
      </c>
      <c r="AV166" s="18">
        <v>5715821</v>
      </c>
      <c r="AW166" s="18">
        <v>0</v>
      </c>
      <c r="AX166" s="18">
        <v>141605</v>
      </c>
      <c r="AY166" s="18">
        <v>65999207</v>
      </c>
      <c r="AZ166" s="18">
        <v>0</v>
      </c>
      <c r="BA166" s="18">
        <v>103333</v>
      </c>
      <c r="BB166" s="18">
        <v>0</v>
      </c>
      <c r="BC166" s="18">
        <v>0</v>
      </c>
      <c r="BD166" s="18">
        <v>7641688</v>
      </c>
      <c r="BE166" s="18">
        <v>0</v>
      </c>
      <c r="BF166" s="18">
        <v>127948484</v>
      </c>
      <c r="BG166" s="18">
        <v>234516335</v>
      </c>
      <c r="BH166" s="18">
        <v>223958577</v>
      </c>
      <c r="BI166" s="18">
        <v>10450164.5</v>
      </c>
      <c r="BJ166" s="18">
        <v>10450164.5</v>
      </c>
      <c r="BK166" s="18">
        <v>370.7</v>
      </c>
      <c r="BL166" s="18">
        <v>46.7</v>
      </c>
      <c r="BM166" s="18">
        <v>3004.7</v>
      </c>
      <c r="BN166" s="18">
        <v>5218.1000000000004</v>
      </c>
      <c r="BO166" s="18">
        <v>1669286.4</v>
      </c>
      <c r="BP166" s="18">
        <v>50479</v>
      </c>
      <c r="BQ166" s="18">
        <v>18.2</v>
      </c>
      <c r="BR166" s="18">
        <v>10473962.9</v>
      </c>
      <c r="BS166" s="18">
        <v>10473962.9</v>
      </c>
      <c r="BT166" s="18">
        <v>3178519.9</v>
      </c>
      <c r="BU166" s="18">
        <v>13652482.800000001</v>
      </c>
      <c r="BV166" s="18">
        <v>13652482.800000001</v>
      </c>
      <c r="BW166" s="18">
        <v>0</v>
      </c>
      <c r="BX166" s="18">
        <v>0</v>
      </c>
      <c r="BY166" s="18">
        <v>0</v>
      </c>
      <c r="BZ166" s="18">
        <v>46.66</v>
      </c>
      <c r="CA166" s="18">
        <v>46.77</v>
      </c>
      <c r="CB166" s="18">
        <v>1.66</v>
      </c>
      <c r="CC166" s="18">
        <v>0.21</v>
      </c>
      <c r="CD166" s="18">
        <v>13.42</v>
      </c>
      <c r="CE166" s="18">
        <v>23.3</v>
      </c>
      <c r="CF166" s="18">
        <v>7.45</v>
      </c>
      <c r="CG166" s="18">
        <v>14.19</v>
      </c>
      <c r="CH166" s="18">
        <v>225.39</v>
      </c>
      <c r="CI166" s="18">
        <v>0.08</v>
      </c>
      <c r="CJ166" s="18">
        <v>60.96</v>
      </c>
    </row>
    <row r="167" spans="1:88" hidden="1" x14ac:dyDescent="0.2">
      <c r="A167" s="18" t="s">
        <v>380</v>
      </c>
      <c r="B167" s="18" t="s">
        <v>381</v>
      </c>
      <c r="C167" s="18" t="s">
        <v>158</v>
      </c>
      <c r="D167" s="18">
        <v>2042</v>
      </c>
      <c r="E167" s="18">
        <v>183749679.80000001</v>
      </c>
      <c r="F167" s="18">
        <v>9671035.8000000007</v>
      </c>
      <c r="G167" s="18">
        <v>2272026.7999999998</v>
      </c>
      <c r="H167" s="18">
        <v>0</v>
      </c>
      <c r="I167" s="18">
        <v>7992463.9000000004</v>
      </c>
      <c r="J167" s="18">
        <v>0</v>
      </c>
      <c r="K167" s="18">
        <v>0</v>
      </c>
      <c r="L167" s="18">
        <v>203685206.30000001</v>
      </c>
      <c r="M167" s="18">
        <v>0</v>
      </c>
      <c r="N167" s="18">
        <v>5147.6000000000004</v>
      </c>
      <c r="O167" s="18">
        <v>0</v>
      </c>
      <c r="P167" s="18">
        <v>84.1</v>
      </c>
      <c r="Q167" s="18">
        <v>0</v>
      </c>
      <c r="R167" s="18">
        <v>0</v>
      </c>
      <c r="S167" s="18">
        <v>3364</v>
      </c>
      <c r="T167" s="18">
        <v>0</v>
      </c>
      <c r="U167" s="25">
        <v>3121.7</v>
      </c>
      <c r="V167" s="18">
        <v>0</v>
      </c>
      <c r="W167" s="18">
        <v>6981.1</v>
      </c>
      <c r="X167" s="18">
        <v>10874.8</v>
      </c>
      <c r="Y167" s="18">
        <v>0</v>
      </c>
      <c r="Z167" s="18">
        <v>53.7</v>
      </c>
      <c r="AA167" s="18">
        <v>11582.4</v>
      </c>
      <c r="AB167" s="18">
        <v>0</v>
      </c>
      <c r="AC167" s="18">
        <v>194.1</v>
      </c>
      <c r="AD167" s="18">
        <v>0</v>
      </c>
      <c r="AE167" s="18">
        <v>0</v>
      </c>
      <c r="AF167" s="18">
        <v>4297</v>
      </c>
      <c r="AG167" s="18">
        <v>0</v>
      </c>
      <c r="AH167" s="18">
        <v>31656.5</v>
      </c>
      <c r="AI167" s="18">
        <v>0</v>
      </c>
      <c r="AJ167" s="18">
        <v>0</v>
      </c>
      <c r="AK167" s="18">
        <v>6791403</v>
      </c>
      <c r="AL167" s="18">
        <v>0</v>
      </c>
      <c r="AM167" s="18">
        <v>245986</v>
      </c>
      <c r="AN167" s="18">
        <v>0</v>
      </c>
      <c r="AO167" s="18">
        <v>0</v>
      </c>
      <c r="AP167" s="18">
        <v>0</v>
      </c>
      <c r="AQ167" s="18">
        <v>1768119</v>
      </c>
      <c r="AR167" s="18">
        <v>0</v>
      </c>
      <c r="AS167" s="25">
        <v>4622551</v>
      </c>
      <c r="AT167" s="18">
        <v>0</v>
      </c>
      <c r="AU167" s="18">
        <v>14677828</v>
      </c>
      <c r="AV167" s="18">
        <v>5715821</v>
      </c>
      <c r="AW167" s="18">
        <v>0</v>
      </c>
      <c r="AX167" s="18">
        <v>141605</v>
      </c>
      <c r="AY167" s="18">
        <v>65614548</v>
      </c>
      <c r="AZ167" s="18">
        <v>0</v>
      </c>
      <c r="BA167" s="18">
        <v>102019</v>
      </c>
      <c r="BB167" s="18">
        <v>0</v>
      </c>
      <c r="BC167" s="18">
        <v>0</v>
      </c>
      <c r="BD167" s="18">
        <v>8021131</v>
      </c>
      <c r="BE167" s="18">
        <v>0</v>
      </c>
      <c r="BF167" s="18">
        <v>128620284</v>
      </c>
      <c r="BG167" s="18">
        <v>236321295</v>
      </c>
      <c r="BH167" s="18">
        <v>224907341</v>
      </c>
      <c r="BI167" s="18">
        <v>10554305.699999999</v>
      </c>
      <c r="BJ167" s="18">
        <v>10554305.699999999</v>
      </c>
      <c r="BK167" s="18">
        <v>372.6</v>
      </c>
      <c r="BL167" s="18">
        <v>46.9</v>
      </c>
      <c r="BM167" s="18">
        <v>3002.5</v>
      </c>
      <c r="BN167" s="18">
        <v>5246.6</v>
      </c>
      <c r="BO167" s="18">
        <v>1678089.8</v>
      </c>
      <c r="BP167" s="18">
        <v>51017.8</v>
      </c>
      <c r="BQ167" s="18">
        <v>18.100000000000001</v>
      </c>
      <c r="BR167" s="18">
        <v>10578213.4</v>
      </c>
      <c r="BS167" s="18">
        <v>10578213.4</v>
      </c>
      <c r="BT167" s="18">
        <v>3203369.6</v>
      </c>
      <c r="BU167" s="18">
        <v>13781583.1</v>
      </c>
      <c r="BV167" s="18">
        <v>13781583.1</v>
      </c>
      <c r="BW167" s="18">
        <v>0</v>
      </c>
      <c r="BX167" s="18">
        <v>0</v>
      </c>
      <c r="BY167" s="18">
        <v>0</v>
      </c>
      <c r="BZ167" s="18">
        <v>46.93</v>
      </c>
      <c r="CA167" s="18">
        <v>47.03</v>
      </c>
      <c r="CB167" s="18">
        <v>1.66</v>
      </c>
      <c r="CC167" s="18">
        <v>0.21</v>
      </c>
      <c r="CD167" s="18">
        <v>13.35</v>
      </c>
      <c r="CE167" s="18">
        <v>23.33</v>
      </c>
      <c r="CF167" s="18">
        <v>7.46</v>
      </c>
      <c r="CG167" s="18">
        <v>14.24</v>
      </c>
      <c r="CH167" s="18">
        <v>226.84</v>
      </c>
      <c r="CI167" s="18">
        <v>0.08</v>
      </c>
      <c r="CJ167" s="18">
        <v>61.28</v>
      </c>
    </row>
    <row r="168" spans="1:88" hidden="1" x14ac:dyDescent="0.2">
      <c r="A168" s="18" t="s">
        <v>380</v>
      </c>
      <c r="B168" s="18" t="s">
        <v>381</v>
      </c>
      <c r="C168" s="18" t="s">
        <v>158</v>
      </c>
      <c r="D168" s="18">
        <v>2044</v>
      </c>
      <c r="E168" s="18">
        <v>188788090.80000001</v>
      </c>
      <c r="F168" s="18">
        <v>9936215.3000000007</v>
      </c>
      <c r="G168" s="18">
        <v>2189085.2999999998</v>
      </c>
      <c r="H168" s="18">
        <v>0</v>
      </c>
      <c r="I168" s="18">
        <v>7605659.7999999998</v>
      </c>
      <c r="J168" s="18">
        <v>0</v>
      </c>
      <c r="K168" s="18">
        <v>0</v>
      </c>
      <c r="L168" s="18">
        <v>208519051.19999999</v>
      </c>
      <c r="M168" s="18">
        <v>0</v>
      </c>
      <c r="N168" s="18">
        <v>4857.6000000000004</v>
      </c>
      <c r="O168" s="18">
        <v>0</v>
      </c>
      <c r="P168" s="18">
        <v>84.1</v>
      </c>
      <c r="Q168" s="18">
        <v>0</v>
      </c>
      <c r="R168" s="18">
        <v>0</v>
      </c>
      <c r="S168" s="18">
        <v>3364</v>
      </c>
      <c r="T168" s="18">
        <v>0</v>
      </c>
      <c r="U168" s="25">
        <v>3152.2</v>
      </c>
      <c r="V168" s="18">
        <v>0</v>
      </c>
      <c r="W168" s="18">
        <v>6981.1</v>
      </c>
      <c r="X168" s="18">
        <v>10869.8</v>
      </c>
      <c r="Y168" s="18">
        <v>0</v>
      </c>
      <c r="Z168" s="18">
        <v>53.7</v>
      </c>
      <c r="AA168" s="18">
        <v>11582.4</v>
      </c>
      <c r="AB168" s="18">
        <v>0</v>
      </c>
      <c r="AC168" s="18">
        <v>188.3</v>
      </c>
      <c r="AD168" s="18">
        <v>0</v>
      </c>
      <c r="AE168" s="18">
        <v>0</v>
      </c>
      <c r="AF168" s="18">
        <v>4319.3</v>
      </c>
      <c r="AG168" s="18">
        <v>0</v>
      </c>
      <c r="AH168" s="18">
        <v>33131</v>
      </c>
      <c r="AI168" s="18">
        <v>0</v>
      </c>
      <c r="AJ168" s="18">
        <v>0</v>
      </c>
      <c r="AK168" s="18">
        <v>6462701</v>
      </c>
      <c r="AL168" s="18">
        <v>0</v>
      </c>
      <c r="AM168" s="18">
        <v>251100</v>
      </c>
      <c r="AN168" s="18">
        <v>0</v>
      </c>
      <c r="AO168" s="18">
        <v>0</v>
      </c>
      <c r="AP168" s="18">
        <v>0</v>
      </c>
      <c r="AQ168" s="18">
        <v>1768119</v>
      </c>
      <c r="AR168" s="18">
        <v>0</v>
      </c>
      <c r="AS168" s="25">
        <v>4666825</v>
      </c>
      <c r="AT168" s="18">
        <v>0</v>
      </c>
      <c r="AU168" s="18">
        <v>14728053</v>
      </c>
      <c r="AV168" s="18">
        <v>5713193</v>
      </c>
      <c r="AW168" s="18">
        <v>0</v>
      </c>
      <c r="AX168" s="18">
        <v>141605</v>
      </c>
      <c r="AY168" s="18">
        <v>64206072</v>
      </c>
      <c r="AZ168" s="18">
        <v>0</v>
      </c>
      <c r="BA168" s="18">
        <v>98970</v>
      </c>
      <c r="BB168" s="18">
        <v>0</v>
      </c>
      <c r="BC168" s="18">
        <v>0</v>
      </c>
      <c r="BD168" s="18">
        <v>7910901</v>
      </c>
      <c r="BE168" s="18">
        <v>0</v>
      </c>
      <c r="BF168" s="18">
        <v>131980668</v>
      </c>
      <c r="BG168" s="18">
        <v>237928207</v>
      </c>
      <c r="BH168" s="18">
        <v>226798681</v>
      </c>
      <c r="BI168" s="18">
        <v>10544783.4</v>
      </c>
      <c r="BJ168" s="18">
        <v>10544783.4</v>
      </c>
      <c r="BK168" s="18">
        <v>372.4</v>
      </c>
      <c r="BL168" s="18">
        <v>46.9</v>
      </c>
      <c r="BM168" s="18">
        <v>2997.9</v>
      </c>
      <c r="BN168" s="18">
        <v>5213.8</v>
      </c>
      <c r="BO168" s="18">
        <v>1664605.7</v>
      </c>
      <c r="BP168" s="18">
        <v>50943.199999999997</v>
      </c>
      <c r="BQ168" s="18">
        <v>17.8</v>
      </c>
      <c r="BR168" s="18">
        <v>10568675</v>
      </c>
      <c r="BS168" s="18">
        <v>10568675</v>
      </c>
      <c r="BT168" s="18">
        <v>3187583</v>
      </c>
      <c r="BU168" s="18">
        <v>13756258</v>
      </c>
      <c r="BV168" s="18">
        <v>13756258</v>
      </c>
      <c r="BW168" s="18">
        <v>0</v>
      </c>
      <c r="BX168" s="18">
        <v>0</v>
      </c>
      <c r="BY168" s="18">
        <v>0</v>
      </c>
      <c r="BZ168" s="18">
        <v>46.49</v>
      </c>
      <c r="CA168" s="18">
        <v>46.6</v>
      </c>
      <c r="CB168" s="18">
        <v>1.64</v>
      </c>
      <c r="CC168" s="18">
        <v>0.21</v>
      </c>
      <c r="CD168" s="18">
        <v>13.22</v>
      </c>
      <c r="CE168" s="18">
        <v>22.99</v>
      </c>
      <c r="CF168" s="18">
        <v>7.34</v>
      </c>
      <c r="CG168" s="18">
        <v>14.05</v>
      </c>
      <c r="CH168" s="18">
        <v>224.62</v>
      </c>
      <c r="CI168" s="18">
        <v>0.08</v>
      </c>
      <c r="CJ168" s="18">
        <v>60.65</v>
      </c>
    </row>
    <row r="169" spans="1:88" hidden="1" x14ac:dyDescent="0.2">
      <c r="A169" s="18" t="s">
        <v>380</v>
      </c>
      <c r="B169" s="18" t="s">
        <v>381</v>
      </c>
      <c r="C169" s="18" t="s">
        <v>158</v>
      </c>
      <c r="D169" s="18">
        <v>2046</v>
      </c>
      <c r="E169" s="18">
        <v>193317590.80000001</v>
      </c>
      <c r="F169" s="18">
        <v>10174610</v>
      </c>
      <c r="G169" s="18">
        <v>2347894.2000000002</v>
      </c>
      <c r="H169" s="18">
        <v>0</v>
      </c>
      <c r="I169" s="18">
        <v>24820135.300000001</v>
      </c>
      <c r="J169" s="18">
        <v>25827.9</v>
      </c>
      <c r="K169" s="18">
        <v>0</v>
      </c>
      <c r="L169" s="18">
        <v>230686058.19999999</v>
      </c>
      <c r="M169" s="18">
        <v>496</v>
      </c>
      <c r="N169" s="18">
        <v>12884.7</v>
      </c>
      <c r="O169" s="18">
        <v>3202.2</v>
      </c>
      <c r="P169" s="18">
        <v>84.1</v>
      </c>
      <c r="Q169" s="18">
        <v>0</v>
      </c>
      <c r="R169" s="18">
        <v>0</v>
      </c>
      <c r="S169" s="18">
        <v>0</v>
      </c>
      <c r="T169" s="18">
        <v>0</v>
      </c>
      <c r="U169" s="25">
        <v>3183.8</v>
      </c>
      <c r="V169" s="18">
        <v>0</v>
      </c>
      <c r="W169" s="18">
        <v>0</v>
      </c>
      <c r="X169" s="18">
        <v>0</v>
      </c>
      <c r="Y169" s="18">
        <v>0</v>
      </c>
      <c r="Z169" s="18">
        <v>53.7</v>
      </c>
      <c r="AA169" s="18">
        <v>11582.4</v>
      </c>
      <c r="AB169" s="18">
        <v>0</v>
      </c>
      <c r="AC169" s="18">
        <v>0</v>
      </c>
      <c r="AD169" s="18">
        <v>0</v>
      </c>
      <c r="AE169" s="18">
        <v>12.5</v>
      </c>
      <c r="AF169" s="18">
        <v>11620.4</v>
      </c>
      <c r="AG169" s="18">
        <v>0</v>
      </c>
      <c r="AH169" s="18">
        <v>36221.599999999999</v>
      </c>
      <c r="AI169" s="18">
        <v>0</v>
      </c>
      <c r="AJ169" s="18">
        <v>3.3</v>
      </c>
      <c r="AK169" s="18">
        <v>15110425</v>
      </c>
      <c r="AL169" s="18">
        <v>5984247</v>
      </c>
      <c r="AM169" s="18">
        <v>235313</v>
      </c>
      <c r="AN169" s="18">
        <v>0</v>
      </c>
      <c r="AO169" s="18">
        <v>0</v>
      </c>
      <c r="AP169" s="18">
        <v>0</v>
      </c>
      <c r="AQ169" s="18">
        <v>0</v>
      </c>
      <c r="AR169" s="18">
        <v>0</v>
      </c>
      <c r="AS169" s="25">
        <v>4712952</v>
      </c>
      <c r="AT169" s="18">
        <v>0</v>
      </c>
      <c r="AU169" s="18">
        <v>0</v>
      </c>
      <c r="AV169" s="18">
        <v>0</v>
      </c>
      <c r="AW169" s="18">
        <v>0</v>
      </c>
      <c r="AX169" s="18">
        <v>141605</v>
      </c>
      <c r="AY169" s="18">
        <v>59024449</v>
      </c>
      <c r="AZ169" s="18">
        <v>0</v>
      </c>
      <c r="BA169" s="18">
        <v>0</v>
      </c>
      <c r="BB169" s="18">
        <v>0</v>
      </c>
      <c r="BC169" s="18">
        <v>6596</v>
      </c>
      <c r="BD169" s="18">
        <v>24479737</v>
      </c>
      <c r="BE169" s="18">
        <v>0</v>
      </c>
      <c r="BF169" s="18">
        <v>147752817</v>
      </c>
      <c r="BG169" s="18">
        <v>257448143</v>
      </c>
      <c r="BH169" s="18">
        <v>231640518</v>
      </c>
      <c r="BI169" s="18">
        <v>0</v>
      </c>
      <c r="BJ169" s="18">
        <v>0</v>
      </c>
      <c r="BK169" s="18">
        <v>0</v>
      </c>
      <c r="BL169" s="18">
        <v>0</v>
      </c>
      <c r="BM169" s="18">
        <v>109.2</v>
      </c>
      <c r="BN169" s="18">
        <v>4.4000000000000004</v>
      </c>
      <c r="BO169" s="18">
        <v>526550.4</v>
      </c>
      <c r="BP169" s="18">
        <v>1306.7</v>
      </c>
      <c r="BQ169" s="18">
        <v>12</v>
      </c>
      <c r="BR169" s="18">
        <v>0</v>
      </c>
      <c r="BS169" s="18">
        <v>0</v>
      </c>
      <c r="BT169" s="18">
        <v>568752</v>
      </c>
      <c r="BU169" s="18">
        <v>568752</v>
      </c>
      <c r="BV169" s="18">
        <v>568752</v>
      </c>
      <c r="BW169" s="18">
        <v>0</v>
      </c>
      <c r="BX169" s="18">
        <v>0</v>
      </c>
      <c r="BY169" s="18">
        <v>0</v>
      </c>
      <c r="BZ169" s="18">
        <v>0</v>
      </c>
      <c r="CA169" s="18">
        <v>0</v>
      </c>
      <c r="CB169" s="18">
        <v>0</v>
      </c>
      <c r="CC169" s="18">
        <v>0</v>
      </c>
      <c r="CD169" s="18">
        <v>0.47</v>
      </c>
      <c r="CE169" s="18">
        <v>0.02</v>
      </c>
      <c r="CF169" s="18">
        <v>2.27</v>
      </c>
      <c r="CG169" s="18">
        <v>2.46</v>
      </c>
      <c r="CH169" s="18">
        <v>5.64</v>
      </c>
      <c r="CI169" s="18">
        <v>0.05</v>
      </c>
      <c r="CJ169" s="18">
        <v>2.46</v>
      </c>
    </row>
    <row r="170" spans="1:88" hidden="1" x14ac:dyDescent="0.2">
      <c r="A170" s="18" t="s">
        <v>380</v>
      </c>
      <c r="B170" s="18" t="s">
        <v>381</v>
      </c>
      <c r="C170" s="18" t="s">
        <v>158</v>
      </c>
      <c r="D170" s="18">
        <v>2048</v>
      </c>
      <c r="E170" s="18">
        <v>197339275.59999999</v>
      </c>
      <c r="F170" s="18">
        <v>10386277.699999999</v>
      </c>
      <c r="G170" s="18">
        <v>2369574.6</v>
      </c>
      <c r="H170" s="18">
        <v>0</v>
      </c>
      <c r="I170" s="18">
        <v>26231532.300000001</v>
      </c>
      <c r="J170" s="18">
        <v>25827.9</v>
      </c>
      <c r="K170" s="18">
        <v>0</v>
      </c>
      <c r="L170" s="18">
        <v>236352488</v>
      </c>
      <c r="M170" s="18">
        <v>496</v>
      </c>
      <c r="N170" s="18">
        <v>12116.1</v>
      </c>
      <c r="O170" s="18">
        <v>4345.6000000000004</v>
      </c>
      <c r="P170" s="18">
        <v>84.1</v>
      </c>
      <c r="Q170" s="18">
        <v>0</v>
      </c>
      <c r="R170" s="18">
        <v>0</v>
      </c>
      <c r="S170" s="18">
        <v>0</v>
      </c>
      <c r="T170" s="18">
        <v>0</v>
      </c>
      <c r="U170" s="25">
        <v>3230.4</v>
      </c>
      <c r="V170" s="18">
        <v>0</v>
      </c>
      <c r="W170" s="18">
        <v>0</v>
      </c>
      <c r="X170" s="18">
        <v>0</v>
      </c>
      <c r="Y170" s="18">
        <v>0</v>
      </c>
      <c r="Z170" s="18">
        <v>53.7</v>
      </c>
      <c r="AA170" s="18">
        <v>11582.4</v>
      </c>
      <c r="AB170" s="18">
        <v>0</v>
      </c>
      <c r="AC170" s="18">
        <v>0</v>
      </c>
      <c r="AD170" s="18">
        <v>0</v>
      </c>
      <c r="AE170" s="18">
        <v>12.5</v>
      </c>
      <c r="AF170" s="18">
        <v>11627.7</v>
      </c>
      <c r="AG170" s="18">
        <v>0</v>
      </c>
      <c r="AH170" s="18">
        <v>36573.199999999997</v>
      </c>
      <c r="AI170" s="18">
        <v>0</v>
      </c>
      <c r="AJ170" s="18">
        <v>3.3</v>
      </c>
      <c r="AK170" s="18">
        <v>14163300</v>
      </c>
      <c r="AL170" s="18">
        <v>8130718</v>
      </c>
      <c r="AM170" s="18">
        <v>240426</v>
      </c>
      <c r="AN170" s="18">
        <v>0</v>
      </c>
      <c r="AO170" s="18">
        <v>0</v>
      </c>
      <c r="AP170" s="18">
        <v>0</v>
      </c>
      <c r="AQ170" s="18">
        <v>0</v>
      </c>
      <c r="AR170" s="18">
        <v>0</v>
      </c>
      <c r="AS170" s="25">
        <v>4781251</v>
      </c>
      <c r="AT170" s="18">
        <v>0</v>
      </c>
      <c r="AU170" s="18">
        <v>0</v>
      </c>
      <c r="AV170" s="18">
        <v>0</v>
      </c>
      <c r="AW170" s="18">
        <v>0</v>
      </c>
      <c r="AX170" s="18">
        <v>141605</v>
      </c>
      <c r="AY170" s="18">
        <v>56788444</v>
      </c>
      <c r="AZ170" s="18">
        <v>0</v>
      </c>
      <c r="BA170" s="18">
        <v>0</v>
      </c>
      <c r="BB170" s="18">
        <v>0</v>
      </c>
      <c r="BC170" s="18">
        <v>6596</v>
      </c>
      <c r="BD170" s="18">
        <v>24719228</v>
      </c>
      <c r="BE170" s="18">
        <v>0</v>
      </c>
      <c r="BF170" s="18">
        <v>149297769</v>
      </c>
      <c r="BG170" s="18">
        <v>258269337</v>
      </c>
      <c r="BH170" s="18">
        <v>231194068</v>
      </c>
      <c r="BI170" s="18">
        <v>0</v>
      </c>
      <c r="BJ170" s="18">
        <v>0</v>
      </c>
      <c r="BK170" s="18">
        <v>0</v>
      </c>
      <c r="BL170" s="18">
        <v>0</v>
      </c>
      <c r="BM170" s="18">
        <v>110.6</v>
      </c>
      <c r="BN170" s="18">
        <v>4.4000000000000004</v>
      </c>
      <c r="BO170" s="18">
        <v>506973.9</v>
      </c>
      <c r="BP170" s="18">
        <v>1257.5999999999999</v>
      </c>
      <c r="BQ170" s="18">
        <v>11.5</v>
      </c>
      <c r="BR170" s="18">
        <v>0</v>
      </c>
      <c r="BS170" s="18">
        <v>0</v>
      </c>
      <c r="BT170" s="18">
        <v>547590.6</v>
      </c>
      <c r="BU170" s="18">
        <v>547590.6</v>
      </c>
      <c r="BV170" s="18">
        <v>547590.6</v>
      </c>
      <c r="BW170" s="18">
        <v>0</v>
      </c>
      <c r="BX170" s="18">
        <v>0</v>
      </c>
      <c r="BY170" s="18">
        <v>0</v>
      </c>
      <c r="BZ170" s="18">
        <v>0</v>
      </c>
      <c r="CA170" s="18">
        <v>0</v>
      </c>
      <c r="CB170" s="18">
        <v>0</v>
      </c>
      <c r="CC170" s="18">
        <v>0</v>
      </c>
      <c r="CD170" s="18">
        <v>0.48</v>
      </c>
      <c r="CE170" s="18">
        <v>0.02</v>
      </c>
      <c r="CF170" s="18">
        <v>2.19</v>
      </c>
      <c r="CG170" s="18">
        <v>2.37</v>
      </c>
      <c r="CH170" s="18">
        <v>5.44</v>
      </c>
      <c r="CI170" s="18">
        <v>0.05</v>
      </c>
      <c r="CJ170" s="18">
        <v>2.37</v>
      </c>
    </row>
    <row r="171" spans="1:88" hidden="1" x14ac:dyDescent="0.2">
      <c r="A171" s="18" t="s">
        <v>380</v>
      </c>
      <c r="B171" s="18" t="s">
        <v>381</v>
      </c>
      <c r="C171" s="18" t="s">
        <v>158</v>
      </c>
      <c r="D171" s="18">
        <v>2050</v>
      </c>
      <c r="E171" s="18">
        <v>201359727.09999999</v>
      </c>
      <c r="F171" s="18">
        <v>10597880.4</v>
      </c>
      <c r="G171" s="18">
        <v>2260516.6</v>
      </c>
      <c r="H171" s="18">
        <v>0</v>
      </c>
      <c r="I171" s="18">
        <v>28851885.800000001</v>
      </c>
      <c r="J171" s="18">
        <v>25827.9</v>
      </c>
      <c r="K171" s="18">
        <v>0</v>
      </c>
      <c r="L171" s="18">
        <v>243095837.69999999</v>
      </c>
      <c r="M171" s="18">
        <v>496</v>
      </c>
      <c r="N171" s="18">
        <v>12993.7</v>
      </c>
      <c r="O171" s="18">
        <v>5945.7</v>
      </c>
      <c r="P171" s="18">
        <v>84.1</v>
      </c>
      <c r="Q171" s="18">
        <v>0</v>
      </c>
      <c r="R171" s="18">
        <v>0</v>
      </c>
      <c r="S171" s="18">
        <v>0</v>
      </c>
      <c r="T171" s="18">
        <v>0</v>
      </c>
      <c r="U171" s="25">
        <v>3301.5</v>
      </c>
      <c r="V171" s="18">
        <v>0</v>
      </c>
      <c r="W171" s="18">
        <v>0</v>
      </c>
      <c r="X171" s="18">
        <v>0</v>
      </c>
      <c r="Y171" s="18">
        <v>0</v>
      </c>
      <c r="Z171" s="18">
        <v>53.7</v>
      </c>
      <c r="AA171" s="18">
        <v>9615.4</v>
      </c>
      <c r="AB171" s="18">
        <v>0</v>
      </c>
      <c r="AC171" s="18">
        <v>0</v>
      </c>
      <c r="AD171" s="18">
        <v>0</v>
      </c>
      <c r="AE171" s="18">
        <v>12.5</v>
      </c>
      <c r="AF171" s="18">
        <v>11925.6</v>
      </c>
      <c r="AG171" s="18">
        <v>0</v>
      </c>
      <c r="AH171" s="18">
        <v>36739.300000000003</v>
      </c>
      <c r="AI171" s="18">
        <v>0</v>
      </c>
      <c r="AJ171" s="18">
        <v>3.3</v>
      </c>
      <c r="AK171" s="18">
        <v>14828962</v>
      </c>
      <c r="AL171" s="18">
        <v>9692946</v>
      </c>
      <c r="AM171" s="18">
        <v>234695</v>
      </c>
      <c r="AN171" s="18">
        <v>0</v>
      </c>
      <c r="AO171" s="18">
        <v>0</v>
      </c>
      <c r="AP171" s="18">
        <v>0</v>
      </c>
      <c r="AQ171" s="18">
        <v>0</v>
      </c>
      <c r="AR171" s="18">
        <v>0</v>
      </c>
      <c r="AS171" s="25">
        <v>4886860</v>
      </c>
      <c r="AT171" s="18">
        <v>0</v>
      </c>
      <c r="AU171" s="18">
        <v>0</v>
      </c>
      <c r="AV171" s="18">
        <v>0</v>
      </c>
      <c r="AW171" s="18">
        <v>0</v>
      </c>
      <c r="AX171" s="18">
        <v>141605</v>
      </c>
      <c r="AY171" s="18">
        <v>47011897</v>
      </c>
      <c r="AZ171" s="18">
        <v>0</v>
      </c>
      <c r="BA171" s="18">
        <v>0</v>
      </c>
      <c r="BB171" s="18">
        <v>0</v>
      </c>
      <c r="BC171" s="18">
        <v>6596</v>
      </c>
      <c r="BD171" s="18">
        <v>24696509</v>
      </c>
      <c r="BE171" s="18">
        <v>0</v>
      </c>
      <c r="BF171" s="18">
        <v>150276251</v>
      </c>
      <c r="BG171" s="18">
        <v>251776320</v>
      </c>
      <c r="BH171" s="18">
        <v>222367553</v>
      </c>
      <c r="BI171" s="18">
        <v>0</v>
      </c>
      <c r="BJ171" s="18">
        <v>0</v>
      </c>
      <c r="BK171" s="18">
        <v>0</v>
      </c>
      <c r="BL171" s="18">
        <v>0</v>
      </c>
      <c r="BM171" s="18">
        <v>109.4</v>
      </c>
      <c r="BN171" s="18">
        <v>4.4000000000000004</v>
      </c>
      <c r="BO171" s="18">
        <v>420904.5</v>
      </c>
      <c r="BP171" s="18">
        <v>1042.5</v>
      </c>
      <c r="BQ171" s="18">
        <v>9.5</v>
      </c>
      <c r="BR171" s="18">
        <v>0</v>
      </c>
      <c r="BS171" s="18">
        <v>0</v>
      </c>
      <c r="BT171" s="18">
        <v>454573.4</v>
      </c>
      <c r="BU171" s="18">
        <v>454573.4</v>
      </c>
      <c r="BV171" s="18">
        <v>454573.4</v>
      </c>
      <c r="BW171" s="18">
        <v>0</v>
      </c>
      <c r="BX171" s="18">
        <v>0</v>
      </c>
      <c r="BY171" s="18">
        <v>0</v>
      </c>
      <c r="BZ171" s="18">
        <v>0</v>
      </c>
      <c r="CA171" s="18">
        <v>0</v>
      </c>
      <c r="CB171" s="18">
        <v>0</v>
      </c>
      <c r="CC171" s="18">
        <v>0</v>
      </c>
      <c r="CD171" s="18">
        <v>0.49</v>
      </c>
      <c r="CE171" s="18">
        <v>0.02</v>
      </c>
      <c r="CF171" s="18">
        <v>1.89</v>
      </c>
      <c r="CG171" s="18">
        <v>2.04</v>
      </c>
      <c r="CH171" s="18">
        <v>4.6900000000000004</v>
      </c>
      <c r="CI171" s="18">
        <v>0.04</v>
      </c>
      <c r="CJ171" s="18">
        <v>2.04</v>
      </c>
    </row>
    <row r="172" spans="1:88" hidden="1" x14ac:dyDescent="0.2">
      <c r="A172" s="18" t="s">
        <v>380</v>
      </c>
      <c r="B172" s="18" t="s">
        <v>381</v>
      </c>
      <c r="C172" s="18" t="s">
        <v>159</v>
      </c>
      <c r="D172" s="18">
        <v>2024</v>
      </c>
      <c r="E172" s="18">
        <v>101980596</v>
      </c>
      <c r="F172" s="18">
        <v>5367399.8</v>
      </c>
      <c r="G172" s="18">
        <v>1150185.7</v>
      </c>
      <c r="H172" s="18">
        <v>0</v>
      </c>
      <c r="I172" s="18">
        <v>0</v>
      </c>
      <c r="J172" s="18">
        <v>0</v>
      </c>
      <c r="K172" s="18">
        <v>0</v>
      </c>
      <c r="L172" s="18">
        <v>108498181.40000001</v>
      </c>
      <c r="M172" s="18">
        <v>0</v>
      </c>
      <c r="N172" s="18">
        <v>0</v>
      </c>
      <c r="O172" s="18">
        <v>0</v>
      </c>
      <c r="P172" s="18">
        <v>56.8</v>
      </c>
      <c r="Q172" s="18">
        <v>0</v>
      </c>
      <c r="R172" s="18">
        <v>0</v>
      </c>
      <c r="S172" s="18">
        <v>13050.8</v>
      </c>
      <c r="T172" s="18">
        <v>0</v>
      </c>
      <c r="U172" s="25">
        <v>251.4</v>
      </c>
      <c r="V172" s="18">
        <v>0</v>
      </c>
      <c r="W172" s="18">
        <v>3875</v>
      </c>
      <c r="X172" s="18">
        <v>3093.1</v>
      </c>
      <c r="Y172" s="18">
        <v>0</v>
      </c>
      <c r="Z172" s="18">
        <v>69.099999999999994</v>
      </c>
      <c r="AA172" s="18">
        <v>0</v>
      </c>
      <c r="AB172" s="18">
        <v>0</v>
      </c>
      <c r="AC172" s="18">
        <v>668.1</v>
      </c>
      <c r="AD172" s="18">
        <v>0</v>
      </c>
      <c r="AE172" s="18">
        <v>0</v>
      </c>
      <c r="AF172" s="18">
        <v>3391.6</v>
      </c>
      <c r="AG172" s="18">
        <v>0</v>
      </c>
      <c r="AH172" s="18">
        <v>3452.1</v>
      </c>
      <c r="AI172" s="18">
        <v>0</v>
      </c>
      <c r="AJ172" s="18">
        <v>0</v>
      </c>
      <c r="AK172" s="18">
        <v>0</v>
      </c>
      <c r="AL172" s="18">
        <v>0</v>
      </c>
      <c r="AM172" s="18">
        <v>260366</v>
      </c>
      <c r="AN172" s="18">
        <v>0</v>
      </c>
      <c r="AO172" s="18">
        <v>0</v>
      </c>
      <c r="AP172" s="18">
        <v>0</v>
      </c>
      <c r="AQ172" s="18">
        <v>44728801</v>
      </c>
      <c r="AR172" s="18">
        <v>0</v>
      </c>
      <c r="AS172" s="25">
        <v>388017</v>
      </c>
      <c r="AT172" s="18">
        <v>0</v>
      </c>
      <c r="AU172" s="18">
        <v>19543675</v>
      </c>
      <c r="AV172" s="18">
        <v>1625733</v>
      </c>
      <c r="AW172" s="18">
        <v>0</v>
      </c>
      <c r="AX172" s="18">
        <v>291029</v>
      </c>
      <c r="AY172" s="18">
        <v>0</v>
      </c>
      <c r="AZ172" s="18">
        <v>0</v>
      </c>
      <c r="BA172" s="18">
        <v>351153</v>
      </c>
      <c r="BB172" s="18">
        <v>0</v>
      </c>
      <c r="BC172" s="18">
        <v>0</v>
      </c>
      <c r="BD172" s="18">
        <v>7859988</v>
      </c>
      <c r="BE172" s="18">
        <v>0</v>
      </c>
      <c r="BF172" s="18">
        <v>11724227</v>
      </c>
      <c r="BG172" s="18">
        <v>86772992</v>
      </c>
      <c r="BH172" s="18">
        <v>86384975</v>
      </c>
      <c r="BI172" s="18">
        <v>53736734.600000001</v>
      </c>
      <c r="BJ172" s="18">
        <v>53736734.600000001</v>
      </c>
      <c r="BK172" s="18">
        <v>5368.1</v>
      </c>
      <c r="BL172" s="18">
        <v>774.4</v>
      </c>
      <c r="BM172" s="18">
        <v>34063.4</v>
      </c>
      <c r="BN172" s="18">
        <v>42873.8</v>
      </c>
      <c r="BO172" s="18">
        <v>2425549.7000000002</v>
      </c>
      <c r="BP172" s="18">
        <v>142709.1</v>
      </c>
      <c r="BQ172" s="18">
        <v>26.8</v>
      </c>
      <c r="BR172" s="18">
        <v>54108104.299999997</v>
      </c>
      <c r="BS172" s="18">
        <v>54108104.299999997</v>
      </c>
      <c r="BT172" s="18">
        <v>6685585.4000000004</v>
      </c>
      <c r="BU172" s="18">
        <v>60793689.600000001</v>
      </c>
      <c r="BV172" s="18">
        <v>60793689.600000001</v>
      </c>
      <c r="BW172" s="18">
        <v>0</v>
      </c>
      <c r="BX172" s="18">
        <v>0</v>
      </c>
      <c r="BY172" s="18">
        <v>0</v>
      </c>
      <c r="BZ172" s="18">
        <v>622.05999999999995</v>
      </c>
      <c r="CA172" s="18">
        <v>626.36</v>
      </c>
      <c r="CB172" s="18">
        <v>62.14</v>
      </c>
      <c r="CC172" s="18">
        <v>8.9600000000000009</v>
      </c>
      <c r="CD172" s="18">
        <v>394.32</v>
      </c>
      <c r="CE172" s="18">
        <v>496.31</v>
      </c>
      <c r="CF172" s="18">
        <v>28.08</v>
      </c>
      <c r="CG172" s="18">
        <v>77.39</v>
      </c>
      <c r="CH172" s="18">
        <v>1652.01</v>
      </c>
      <c r="CI172" s="18">
        <v>0.31</v>
      </c>
      <c r="CJ172" s="18">
        <v>703.75</v>
      </c>
    </row>
    <row r="173" spans="1:88" hidden="1" x14ac:dyDescent="0.2">
      <c r="A173" s="18" t="s">
        <v>380</v>
      </c>
      <c r="B173" s="18" t="s">
        <v>381</v>
      </c>
      <c r="C173" s="18" t="s">
        <v>159</v>
      </c>
      <c r="D173" s="18">
        <v>2026</v>
      </c>
      <c r="E173" s="18">
        <v>104720000.3</v>
      </c>
      <c r="F173" s="18">
        <v>5511579</v>
      </c>
      <c r="G173" s="18">
        <v>1254288.8999999999</v>
      </c>
      <c r="H173" s="18">
        <v>0</v>
      </c>
      <c r="I173" s="18">
        <v>0</v>
      </c>
      <c r="J173" s="18">
        <v>0</v>
      </c>
      <c r="K173" s="18">
        <v>0</v>
      </c>
      <c r="L173" s="18">
        <v>111485868.09999999</v>
      </c>
      <c r="M173" s="18">
        <v>0</v>
      </c>
      <c r="N173" s="18">
        <v>0</v>
      </c>
      <c r="O173" s="18">
        <v>0</v>
      </c>
      <c r="P173" s="18">
        <v>56.8</v>
      </c>
      <c r="Q173" s="18">
        <v>0</v>
      </c>
      <c r="R173" s="18">
        <v>0</v>
      </c>
      <c r="S173" s="18">
        <v>12960.8</v>
      </c>
      <c r="T173" s="18">
        <v>0</v>
      </c>
      <c r="U173" s="25">
        <v>392.1</v>
      </c>
      <c r="V173" s="18">
        <v>0</v>
      </c>
      <c r="W173" s="18">
        <v>3875</v>
      </c>
      <c r="X173" s="18">
        <v>3546.1</v>
      </c>
      <c r="Y173" s="18">
        <v>0</v>
      </c>
      <c r="Z173" s="18">
        <v>69.099999999999994</v>
      </c>
      <c r="AA173" s="18">
        <v>0</v>
      </c>
      <c r="AB173" s="18">
        <v>0</v>
      </c>
      <c r="AC173" s="18">
        <v>668.1</v>
      </c>
      <c r="AD173" s="18">
        <v>0</v>
      </c>
      <c r="AE173" s="18">
        <v>0</v>
      </c>
      <c r="AF173" s="18">
        <v>5003.3</v>
      </c>
      <c r="AG173" s="18">
        <v>0</v>
      </c>
      <c r="AH173" s="18">
        <v>5744.1</v>
      </c>
      <c r="AI173" s="18">
        <v>0</v>
      </c>
      <c r="AJ173" s="18">
        <v>0</v>
      </c>
      <c r="AK173" s="18">
        <v>0</v>
      </c>
      <c r="AL173" s="18">
        <v>0</v>
      </c>
      <c r="AM173" s="18">
        <v>260366</v>
      </c>
      <c r="AN173" s="18">
        <v>0</v>
      </c>
      <c r="AO173" s="18">
        <v>0</v>
      </c>
      <c r="AP173" s="18">
        <v>0</v>
      </c>
      <c r="AQ173" s="18">
        <v>24085631</v>
      </c>
      <c r="AR173" s="18">
        <v>0</v>
      </c>
      <c r="AS173" s="25">
        <v>605473</v>
      </c>
      <c r="AT173" s="18">
        <v>0</v>
      </c>
      <c r="AU173" s="18">
        <v>22407779</v>
      </c>
      <c r="AV173" s="18">
        <v>1863830</v>
      </c>
      <c r="AW173" s="18">
        <v>0</v>
      </c>
      <c r="AX173" s="18">
        <v>291029</v>
      </c>
      <c r="AY173" s="18">
        <v>0</v>
      </c>
      <c r="AZ173" s="18">
        <v>0</v>
      </c>
      <c r="BA173" s="18">
        <v>351153</v>
      </c>
      <c r="BB173" s="18">
        <v>0</v>
      </c>
      <c r="BC173" s="18">
        <v>0</v>
      </c>
      <c r="BD173" s="18">
        <v>11585742</v>
      </c>
      <c r="BE173" s="18">
        <v>0</v>
      </c>
      <c r="BF173" s="18">
        <v>22104376</v>
      </c>
      <c r="BG173" s="18">
        <v>83555379</v>
      </c>
      <c r="BH173" s="18">
        <v>82949906</v>
      </c>
      <c r="BI173" s="18">
        <v>33800688.899999999</v>
      </c>
      <c r="BJ173" s="18">
        <v>33800688.899999999</v>
      </c>
      <c r="BK173" s="18">
        <v>2962.8</v>
      </c>
      <c r="BL173" s="18">
        <v>423.5</v>
      </c>
      <c r="BM173" s="18">
        <v>18640.8</v>
      </c>
      <c r="BN173" s="18">
        <v>27133.4</v>
      </c>
      <c r="BO173" s="18">
        <v>1910139.2</v>
      </c>
      <c r="BP173" s="18">
        <v>102691.6</v>
      </c>
      <c r="BQ173" s="18">
        <v>16.8</v>
      </c>
      <c r="BR173" s="18">
        <v>34004602.200000003</v>
      </c>
      <c r="BS173" s="18">
        <v>34004602.200000003</v>
      </c>
      <c r="BT173" s="18">
        <v>4974934.5</v>
      </c>
      <c r="BU173" s="18">
        <v>38979536.700000003</v>
      </c>
      <c r="BV173" s="18">
        <v>38979536.700000003</v>
      </c>
      <c r="BW173" s="18">
        <v>0</v>
      </c>
      <c r="BX173" s="18">
        <v>0</v>
      </c>
      <c r="BY173" s="18">
        <v>0</v>
      </c>
      <c r="BZ173" s="18">
        <v>407.48</v>
      </c>
      <c r="CA173" s="18">
        <v>409.94</v>
      </c>
      <c r="CB173" s="18">
        <v>35.72</v>
      </c>
      <c r="CC173" s="18">
        <v>5.1100000000000003</v>
      </c>
      <c r="CD173" s="18">
        <v>224.72</v>
      </c>
      <c r="CE173" s="18">
        <v>327.11</v>
      </c>
      <c r="CF173" s="18">
        <v>23.03</v>
      </c>
      <c r="CG173" s="18">
        <v>59.98</v>
      </c>
      <c r="CH173" s="18">
        <v>1238</v>
      </c>
      <c r="CI173" s="18">
        <v>0.2</v>
      </c>
      <c r="CJ173" s="18">
        <v>469.92</v>
      </c>
    </row>
    <row r="174" spans="1:88" hidden="1" x14ac:dyDescent="0.2">
      <c r="A174" s="18" t="s">
        <v>380</v>
      </c>
      <c r="B174" s="18" t="s">
        <v>381</v>
      </c>
      <c r="C174" s="18" t="s">
        <v>159</v>
      </c>
      <c r="D174" s="18">
        <v>2028</v>
      </c>
      <c r="E174" s="18">
        <v>107685577.3</v>
      </c>
      <c r="F174" s="18">
        <v>5667662</v>
      </c>
      <c r="G174" s="18">
        <v>1919021.8</v>
      </c>
      <c r="H174" s="18">
        <v>0</v>
      </c>
      <c r="I174" s="18">
        <v>431302.40000000002</v>
      </c>
      <c r="J174" s="18">
        <v>0</v>
      </c>
      <c r="K174" s="18">
        <v>0</v>
      </c>
      <c r="L174" s="18">
        <v>115703563.5</v>
      </c>
      <c r="M174" s="18">
        <v>0</v>
      </c>
      <c r="N174" s="18">
        <v>272.8</v>
      </c>
      <c r="O174" s="18">
        <v>0</v>
      </c>
      <c r="P174" s="18">
        <v>56.8</v>
      </c>
      <c r="Q174" s="18">
        <v>0</v>
      </c>
      <c r="R174" s="18">
        <v>0</v>
      </c>
      <c r="S174" s="18">
        <v>9905.7999999999993</v>
      </c>
      <c r="T174" s="18">
        <v>0</v>
      </c>
      <c r="U174" s="25">
        <v>651.20000000000005</v>
      </c>
      <c r="V174" s="18">
        <v>0</v>
      </c>
      <c r="W174" s="18">
        <v>3880.1</v>
      </c>
      <c r="X174" s="18">
        <v>3546.1</v>
      </c>
      <c r="Y174" s="18">
        <v>0</v>
      </c>
      <c r="Z174" s="18">
        <v>69.099999999999994</v>
      </c>
      <c r="AA174" s="18">
        <v>0</v>
      </c>
      <c r="AB174" s="18">
        <v>0</v>
      </c>
      <c r="AC174" s="18">
        <v>668.1</v>
      </c>
      <c r="AD174" s="18">
        <v>0</v>
      </c>
      <c r="AE174" s="18">
        <v>0</v>
      </c>
      <c r="AF174" s="18">
        <v>5003.3</v>
      </c>
      <c r="AG174" s="18">
        <v>0</v>
      </c>
      <c r="AH174" s="18">
        <v>11362.1</v>
      </c>
      <c r="AI174" s="18">
        <v>0</v>
      </c>
      <c r="AJ174" s="18">
        <v>0</v>
      </c>
      <c r="AK174" s="18">
        <v>366394</v>
      </c>
      <c r="AL174" s="18">
        <v>0</v>
      </c>
      <c r="AM174" s="18">
        <v>243083</v>
      </c>
      <c r="AN174" s="18">
        <v>0</v>
      </c>
      <c r="AO174" s="18">
        <v>0</v>
      </c>
      <c r="AP174" s="18">
        <v>0</v>
      </c>
      <c r="AQ174" s="18">
        <v>7611381</v>
      </c>
      <c r="AR174" s="18">
        <v>0</v>
      </c>
      <c r="AS174" s="25">
        <v>1005873</v>
      </c>
      <c r="AT174" s="18">
        <v>0</v>
      </c>
      <c r="AU174" s="18">
        <v>17208281</v>
      </c>
      <c r="AV174" s="18">
        <v>1863830</v>
      </c>
      <c r="AW174" s="18">
        <v>0</v>
      </c>
      <c r="AX174" s="18">
        <v>291029</v>
      </c>
      <c r="AY174" s="18">
        <v>0</v>
      </c>
      <c r="AZ174" s="18">
        <v>0</v>
      </c>
      <c r="BA174" s="18">
        <v>351153</v>
      </c>
      <c r="BB174" s="18">
        <v>0</v>
      </c>
      <c r="BC174" s="18">
        <v>0</v>
      </c>
      <c r="BD174" s="18">
        <v>11424174</v>
      </c>
      <c r="BE174" s="18">
        <v>0</v>
      </c>
      <c r="BF174" s="18">
        <v>46405782</v>
      </c>
      <c r="BG174" s="18">
        <v>86770980</v>
      </c>
      <c r="BH174" s="18">
        <v>85398714</v>
      </c>
      <c r="BI174" s="18">
        <v>15387565.699999999</v>
      </c>
      <c r="BJ174" s="18">
        <v>15387565.699999999</v>
      </c>
      <c r="BK174" s="18">
        <v>1026.8</v>
      </c>
      <c r="BL174" s="18">
        <v>143.6</v>
      </c>
      <c r="BM174" s="18">
        <v>6464.7</v>
      </c>
      <c r="BN174" s="18">
        <v>14005.7</v>
      </c>
      <c r="BO174" s="18">
        <v>1174437</v>
      </c>
      <c r="BP174" s="18">
        <v>56675.7</v>
      </c>
      <c r="BQ174" s="18">
        <v>7.8</v>
      </c>
      <c r="BR174" s="18">
        <v>15457358</v>
      </c>
      <c r="BS174" s="18">
        <v>15457358</v>
      </c>
      <c r="BT174" s="18">
        <v>2865496.1</v>
      </c>
      <c r="BU174" s="18">
        <v>18322854.100000001</v>
      </c>
      <c r="BV174" s="18">
        <v>18322854.100000001</v>
      </c>
      <c r="BW174" s="18">
        <v>0</v>
      </c>
      <c r="BX174" s="18">
        <v>0</v>
      </c>
      <c r="BY174" s="18">
        <v>0</v>
      </c>
      <c r="BZ174" s="18">
        <v>180.18</v>
      </c>
      <c r="CA174" s="18">
        <v>181</v>
      </c>
      <c r="CB174" s="18">
        <v>12.02</v>
      </c>
      <c r="CC174" s="18">
        <v>1.68</v>
      </c>
      <c r="CD174" s="18">
        <v>75.7</v>
      </c>
      <c r="CE174" s="18">
        <v>164</v>
      </c>
      <c r="CF174" s="18">
        <v>13.75</v>
      </c>
      <c r="CG174" s="18">
        <v>33.549999999999997</v>
      </c>
      <c r="CH174" s="18">
        <v>663.66</v>
      </c>
      <c r="CI174" s="18">
        <v>0.09</v>
      </c>
      <c r="CJ174" s="18">
        <v>214.56</v>
      </c>
    </row>
    <row r="175" spans="1:88" hidden="1" x14ac:dyDescent="0.2">
      <c r="A175" s="18" t="s">
        <v>380</v>
      </c>
      <c r="B175" s="18" t="s">
        <v>381</v>
      </c>
      <c r="C175" s="18" t="s">
        <v>159</v>
      </c>
      <c r="D175" s="18">
        <v>2030</v>
      </c>
      <c r="E175" s="18">
        <v>110651848.3</v>
      </c>
      <c r="F175" s="18">
        <v>5823781.5</v>
      </c>
      <c r="G175" s="18">
        <v>2736485.2</v>
      </c>
      <c r="H175" s="18">
        <v>0</v>
      </c>
      <c r="I175" s="18">
        <v>1482307.1</v>
      </c>
      <c r="J175" s="18">
        <v>0</v>
      </c>
      <c r="K175" s="18">
        <v>0</v>
      </c>
      <c r="L175" s="18">
        <v>120694422.09999999</v>
      </c>
      <c r="M175" s="18">
        <v>0</v>
      </c>
      <c r="N175" s="18">
        <v>942.8</v>
      </c>
      <c r="O175" s="18">
        <v>0</v>
      </c>
      <c r="P175" s="18">
        <v>56.8</v>
      </c>
      <c r="Q175" s="18">
        <v>0</v>
      </c>
      <c r="R175" s="18">
        <v>0</v>
      </c>
      <c r="S175" s="18">
        <v>8893.6</v>
      </c>
      <c r="T175" s="18">
        <v>0</v>
      </c>
      <c r="U175" s="25">
        <v>1114.8</v>
      </c>
      <c r="V175" s="18">
        <v>0</v>
      </c>
      <c r="W175" s="18">
        <v>3798.6</v>
      </c>
      <c r="X175" s="18">
        <v>3546.1</v>
      </c>
      <c r="Y175" s="18">
        <v>0</v>
      </c>
      <c r="Z175" s="18">
        <v>69.099999999999994</v>
      </c>
      <c r="AA175" s="18">
        <v>0</v>
      </c>
      <c r="AB175" s="18">
        <v>0</v>
      </c>
      <c r="AC175" s="18">
        <v>546.1</v>
      </c>
      <c r="AD175" s="18">
        <v>0</v>
      </c>
      <c r="AE175" s="18">
        <v>0</v>
      </c>
      <c r="AF175" s="18">
        <v>5003.3</v>
      </c>
      <c r="AG175" s="18">
        <v>0</v>
      </c>
      <c r="AH175" s="18">
        <v>22576.5</v>
      </c>
      <c r="AI175" s="18">
        <v>0</v>
      </c>
      <c r="AJ175" s="18">
        <v>0</v>
      </c>
      <c r="AK175" s="18">
        <v>1259254</v>
      </c>
      <c r="AL175" s="18">
        <v>0</v>
      </c>
      <c r="AM175" s="18">
        <v>190101</v>
      </c>
      <c r="AN175" s="18">
        <v>0</v>
      </c>
      <c r="AO175" s="18">
        <v>0</v>
      </c>
      <c r="AP175" s="18">
        <v>0</v>
      </c>
      <c r="AQ175" s="18">
        <v>5659372</v>
      </c>
      <c r="AR175" s="18">
        <v>0</v>
      </c>
      <c r="AS175" s="25">
        <v>1722568</v>
      </c>
      <c r="AT175" s="18">
        <v>0</v>
      </c>
      <c r="AU175" s="18">
        <v>14477007</v>
      </c>
      <c r="AV175" s="18">
        <v>1863830</v>
      </c>
      <c r="AW175" s="18">
        <v>0</v>
      </c>
      <c r="AX175" s="18">
        <v>291029</v>
      </c>
      <c r="AY175" s="18">
        <v>0</v>
      </c>
      <c r="AZ175" s="18">
        <v>0</v>
      </c>
      <c r="BA175" s="18">
        <v>287030</v>
      </c>
      <c r="BB175" s="18">
        <v>0</v>
      </c>
      <c r="BC175" s="18">
        <v>0</v>
      </c>
      <c r="BD175" s="18">
        <v>11262348</v>
      </c>
      <c r="BE175" s="18">
        <v>0</v>
      </c>
      <c r="BF175" s="18">
        <v>95005524</v>
      </c>
      <c r="BG175" s="18">
        <v>132018063</v>
      </c>
      <c r="BH175" s="18">
        <v>129036241</v>
      </c>
      <c r="BI175" s="18">
        <v>12348998.300000001</v>
      </c>
      <c r="BJ175" s="18">
        <v>12348998.300000001</v>
      </c>
      <c r="BK175" s="18">
        <v>780.1</v>
      </c>
      <c r="BL175" s="18">
        <v>108.5</v>
      </c>
      <c r="BM175" s="18">
        <v>4874.1000000000004</v>
      </c>
      <c r="BN175" s="18">
        <v>11113</v>
      </c>
      <c r="BO175" s="18">
        <v>982389.6</v>
      </c>
      <c r="BP175" s="18">
        <v>46865</v>
      </c>
      <c r="BQ175" s="18">
        <v>6.2</v>
      </c>
      <c r="BR175" s="18">
        <v>12401854.4</v>
      </c>
      <c r="BS175" s="18">
        <v>12401854.4</v>
      </c>
      <c r="BT175" s="18">
        <v>2380665.1</v>
      </c>
      <c r="BU175" s="18">
        <v>14782519.5</v>
      </c>
      <c r="BV175" s="18">
        <v>14782519.5</v>
      </c>
      <c r="BW175" s="18">
        <v>0</v>
      </c>
      <c r="BX175" s="18">
        <v>0</v>
      </c>
      <c r="BY175" s="18">
        <v>0</v>
      </c>
      <c r="BZ175" s="18">
        <v>95.7</v>
      </c>
      <c r="CA175" s="18">
        <v>96.11</v>
      </c>
      <c r="CB175" s="18">
        <v>6.05</v>
      </c>
      <c r="CC175" s="18">
        <v>0.84</v>
      </c>
      <c r="CD175" s="18">
        <v>37.770000000000003</v>
      </c>
      <c r="CE175" s="18">
        <v>86.12</v>
      </c>
      <c r="CF175" s="18">
        <v>7.61</v>
      </c>
      <c r="CG175" s="18">
        <v>18.45</v>
      </c>
      <c r="CH175" s="18">
        <v>363.19</v>
      </c>
      <c r="CI175" s="18">
        <v>0.05</v>
      </c>
      <c r="CJ175" s="18">
        <v>114.56</v>
      </c>
    </row>
    <row r="176" spans="1:88" hidden="1" x14ac:dyDescent="0.2">
      <c r="A176" s="18" t="s">
        <v>380</v>
      </c>
      <c r="B176" s="18" t="s">
        <v>381</v>
      </c>
      <c r="C176" s="18" t="s">
        <v>159</v>
      </c>
      <c r="D176" s="18">
        <v>2032</v>
      </c>
      <c r="E176" s="18">
        <v>115432354.09999999</v>
      </c>
      <c r="F176" s="18">
        <v>6075387.0999999996</v>
      </c>
      <c r="G176" s="18">
        <v>2740120</v>
      </c>
      <c r="H176" s="18">
        <v>0</v>
      </c>
      <c r="I176" s="18">
        <v>3221934.4</v>
      </c>
      <c r="J176" s="18">
        <v>0</v>
      </c>
      <c r="K176" s="18">
        <v>0</v>
      </c>
      <c r="L176" s="18">
        <v>127469795.59999999</v>
      </c>
      <c r="M176" s="18">
        <v>0</v>
      </c>
      <c r="N176" s="18">
        <v>2074.8000000000002</v>
      </c>
      <c r="O176" s="18">
        <v>0</v>
      </c>
      <c r="P176" s="18">
        <v>56.8</v>
      </c>
      <c r="Q176" s="18">
        <v>0</v>
      </c>
      <c r="R176" s="18">
        <v>0</v>
      </c>
      <c r="S176" s="18">
        <v>8698.1</v>
      </c>
      <c r="T176" s="18">
        <v>0</v>
      </c>
      <c r="U176" s="25">
        <v>1659.9</v>
      </c>
      <c r="V176" s="18">
        <v>0</v>
      </c>
      <c r="W176" s="18">
        <v>3808.7</v>
      </c>
      <c r="X176" s="18">
        <v>3546.1</v>
      </c>
      <c r="Y176" s="18">
        <v>0</v>
      </c>
      <c r="Z176" s="18">
        <v>69.099999999999994</v>
      </c>
      <c r="AA176" s="18">
        <v>0</v>
      </c>
      <c r="AB176" s="18">
        <v>0</v>
      </c>
      <c r="AC176" s="18">
        <v>546.1</v>
      </c>
      <c r="AD176" s="18">
        <v>0</v>
      </c>
      <c r="AE176" s="18">
        <v>0</v>
      </c>
      <c r="AF176" s="18">
        <v>5003.3</v>
      </c>
      <c r="AG176" s="18">
        <v>0</v>
      </c>
      <c r="AH176" s="18">
        <v>22753.4</v>
      </c>
      <c r="AI176" s="18">
        <v>0</v>
      </c>
      <c r="AJ176" s="18">
        <v>0</v>
      </c>
      <c r="AK176" s="18">
        <v>2737648</v>
      </c>
      <c r="AL176" s="18">
        <v>0</v>
      </c>
      <c r="AM176" s="18">
        <v>185632</v>
      </c>
      <c r="AN176" s="18">
        <v>0</v>
      </c>
      <c r="AO176" s="18">
        <v>0</v>
      </c>
      <c r="AP176" s="18">
        <v>0</v>
      </c>
      <c r="AQ176" s="18">
        <v>5435308</v>
      </c>
      <c r="AR176" s="18">
        <v>0</v>
      </c>
      <c r="AS176" s="25">
        <v>2565552</v>
      </c>
      <c r="AT176" s="18">
        <v>0</v>
      </c>
      <c r="AU176" s="18">
        <v>12441207</v>
      </c>
      <c r="AV176" s="18">
        <v>1863830</v>
      </c>
      <c r="AW176" s="18">
        <v>0</v>
      </c>
      <c r="AX176" s="18">
        <v>291029</v>
      </c>
      <c r="AY176" s="18">
        <v>0</v>
      </c>
      <c r="AZ176" s="18">
        <v>0</v>
      </c>
      <c r="BA176" s="18">
        <v>287030</v>
      </c>
      <c r="BB176" s="18">
        <v>0</v>
      </c>
      <c r="BC176" s="18">
        <v>0</v>
      </c>
      <c r="BD176" s="18">
        <v>11041941</v>
      </c>
      <c r="BE176" s="18">
        <v>0</v>
      </c>
      <c r="BF176" s="18">
        <v>94602035</v>
      </c>
      <c r="BG176" s="18">
        <v>131451212</v>
      </c>
      <c r="BH176" s="18">
        <v>126148013</v>
      </c>
      <c r="BI176" s="18">
        <v>11341201.1</v>
      </c>
      <c r="BJ176" s="18">
        <v>11341201.1</v>
      </c>
      <c r="BK176" s="18">
        <v>739.9</v>
      </c>
      <c r="BL176" s="18">
        <v>103.3</v>
      </c>
      <c r="BM176" s="18">
        <v>4683.6000000000004</v>
      </c>
      <c r="BN176" s="18">
        <v>10714.5</v>
      </c>
      <c r="BO176" s="18">
        <v>882488.1</v>
      </c>
      <c r="BP176" s="18">
        <v>42268</v>
      </c>
      <c r="BQ176" s="18">
        <v>5.8</v>
      </c>
      <c r="BR176" s="18">
        <v>11391444.9</v>
      </c>
      <c r="BS176" s="18">
        <v>11391444.9</v>
      </c>
      <c r="BT176" s="18">
        <v>2143651.4</v>
      </c>
      <c r="BU176" s="18">
        <v>13535096.300000001</v>
      </c>
      <c r="BV176" s="18">
        <v>13535096.300000001</v>
      </c>
      <c r="BW176" s="18">
        <v>0</v>
      </c>
      <c r="BX176" s="18">
        <v>0</v>
      </c>
      <c r="BY176" s="18">
        <v>0</v>
      </c>
      <c r="BZ176" s="18">
        <v>89.9</v>
      </c>
      <c r="CA176" s="18">
        <v>90.3</v>
      </c>
      <c r="CB176" s="18">
        <v>5.87</v>
      </c>
      <c r="CC176" s="18">
        <v>0.82</v>
      </c>
      <c r="CD176" s="18">
        <v>37.130000000000003</v>
      </c>
      <c r="CE176" s="18">
        <v>84.94</v>
      </c>
      <c r="CF176" s="18">
        <v>7</v>
      </c>
      <c r="CG176" s="18">
        <v>16.989999999999998</v>
      </c>
      <c r="CH176" s="18">
        <v>335.07</v>
      </c>
      <c r="CI176" s="18">
        <v>0.05</v>
      </c>
      <c r="CJ176" s="18">
        <v>107.3</v>
      </c>
    </row>
    <row r="177" spans="1:88" hidden="1" x14ac:dyDescent="0.2">
      <c r="A177" s="18" t="s">
        <v>380</v>
      </c>
      <c r="B177" s="18" t="s">
        <v>381</v>
      </c>
      <c r="C177" s="18" t="s">
        <v>159</v>
      </c>
      <c r="D177" s="18">
        <v>2034</v>
      </c>
      <c r="E177" s="18">
        <v>120212382.7</v>
      </c>
      <c r="F177" s="18">
        <v>6326967.5</v>
      </c>
      <c r="G177" s="18">
        <v>2631686.7999999998</v>
      </c>
      <c r="H177" s="18">
        <v>0</v>
      </c>
      <c r="I177" s="18">
        <v>3407681.6</v>
      </c>
      <c r="J177" s="18">
        <v>0</v>
      </c>
      <c r="K177" s="18">
        <v>0</v>
      </c>
      <c r="L177" s="18">
        <v>132578718.59999999</v>
      </c>
      <c r="M177" s="18">
        <v>0</v>
      </c>
      <c r="N177" s="18">
        <v>2135.6999999999998</v>
      </c>
      <c r="O177" s="18">
        <v>0</v>
      </c>
      <c r="P177" s="18">
        <v>56.8</v>
      </c>
      <c r="Q177" s="18">
        <v>0</v>
      </c>
      <c r="R177" s="18">
        <v>0</v>
      </c>
      <c r="S177" s="18">
        <v>8698.1</v>
      </c>
      <c r="T177" s="18">
        <v>0</v>
      </c>
      <c r="U177" s="25">
        <v>2201.6</v>
      </c>
      <c r="V177" s="18">
        <v>0</v>
      </c>
      <c r="W177" s="18">
        <v>4325.6000000000004</v>
      </c>
      <c r="X177" s="18">
        <v>3424</v>
      </c>
      <c r="Y177" s="18">
        <v>0</v>
      </c>
      <c r="Z177" s="18">
        <v>69.099999999999994</v>
      </c>
      <c r="AA177" s="18">
        <v>0</v>
      </c>
      <c r="AB177" s="18">
        <v>0</v>
      </c>
      <c r="AC177" s="18">
        <v>445.1</v>
      </c>
      <c r="AD177" s="18">
        <v>0</v>
      </c>
      <c r="AE177" s="18">
        <v>0</v>
      </c>
      <c r="AF177" s="18">
        <v>5003.3</v>
      </c>
      <c r="AG177" s="18">
        <v>0</v>
      </c>
      <c r="AH177" s="18">
        <v>23844.7</v>
      </c>
      <c r="AI177" s="18">
        <v>0</v>
      </c>
      <c r="AJ177" s="18">
        <v>0</v>
      </c>
      <c r="AK177" s="18">
        <v>2895492</v>
      </c>
      <c r="AL177" s="18">
        <v>0</v>
      </c>
      <c r="AM177" s="18">
        <v>177785</v>
      </c>
      <c r="AN177" s="18">
        <v>0</v>
      </c>
      <c r="AO177" s="18">
        <v>0</v>
      </c>
      <c r="AP177" s="18">
        <v>0</v>
      </c>
      <c r="AQ177" s="18">
        <v>5121512</v>
      </c>
      <c r="AR177" s="18">
        <v>0</v>
      </c>
      <c r="AS177" s="25">
        <v>3403678</v>
      </c>
      <c r="AT177" s="18">
        <v>0</v>
      </c>
      <c r="AU177" s="18">
        <v>11561783</v>
      </c>
      <c r="AV177" s="18">
        <v>1799642</v>
      </c>
      <c r="AW177" s="18">
        <v>0</v>
      </c>
      <c r="AX177" s="18">
        <v>291029</v>
      </c>
      <c r="AY177" s="18">
        <v>0</v>
      </c>
      <c r="AZ177" s="18">
        <v>0</v>
      </c>
      <c r="BA177" s="18">
        <v>233945</v>
      </c>
      <c r="BB177" s="18">
        <v>0</v>
      </c>
      <c r="BC177" s="18">
        <v>0</v>
      </c>
      <c r="BD177" s="18">
        <v>10839054</v>
      </c>
      <c r="BE177" s="18">
        <v>0</v>
      </c>
      <c r="BF177" s="18">
        <v>98926804</v>
      </c>
      <c r="BG177" s="18">
        <v>135250723</v>
      </c>
      <c r="BH177" s="18">
        <v>128951553</v>
      </c>
      <c r="BI177" s="18">
        <v>10574460.5</v>
      </c>
      <c r="BJ177" s="18">
        <v>10574460.5</v>
      </c>
      <c r="BK177" s="18">
        <v>695.1</v>
      </c>
      <c r="BL177" s="18">
        <v>97</v>
      </c>
      <c r="BM177" s="18">
        <v>4359.6000000000004</v>
      </c>
      <c r="BN177" s="18">
        <v>9444.4</v>
      </c>
      <c r="BO177" s="18">
        <v>816592.4</v>
      </c>
      <c r="BP177" s="18">
        <v>39295.5</v>
      </c>
      <c r="BQ177" s="18">
        <v>5.3</v>
      </c>
      <c r="BR177" s="18">
        <v>10621661.4</v>
      </c>
      <c r="BS177" s="18">
        <v>10621661.4</v>
      </c>
      <c r="BT177" s="18">
        <v>1989054.6</v>
      </c>
      <c r="BU177" s="18">
        <v>12610716</v>
      </c>
      <c r="BV177" s="18">
        <v>12610716</v>
      </c>
      <c r="BW177" s="18">
        <v>0</v>
      </c>
      <c r="BX177" s="18">
        <v>0</v>
      </c>
      <c r="BY177" s="18">
        <v>0</v>
      </c>
      <c r="BZ177" s="18">
        <v>82</v>
      </c>
      <c r="CA177" s="18">
        <v>82.37</v>
      </c>
      <c r="CB177" s="18">
        <v>5.39</v>
      </c>
      <c r="CC177" s="18">
        <v>0.75</v>
      </c>
      <c r="CD177" s="18">
        <v>33.81</v>
      </c>
      <c r="CE177" s="18">
        <v>73.239999999999995</v>
      </c>
      <c r="CF177" s="18">
        <v>6.33</v>
      </c>
      <c r="CG177" s="18">
        <v>15.42</v>
      </c>
      <c r="CH177" s="18">
        <v>304.73</v>
      </c>
      <c r="CI177" s="18">
        <v>0.04</v>
      </c>
      <c r="CJ177" s="18">
        <v>97.79</v>
      </c>
    </row>
    <row r="178" spans="1:88" hidden="1" x14ac:dyDescent="0.2">
      <c r="A178" s="18" t="s">
        <v>380</v>
      </c>
      <c r="B178" s="18" t="s">
        <v>381</v>
      </c>
      <c r="C178" s="18" t="s">
        <v>159</v>
      </c>
      <c r="D178" s="18">
        <v>2036</v>
      </c>
      <c r="E178" s="18">
        <v>124851527.90000001</v>
      </c>
      <c r="F178" s="18">
        <v>6571133</v>
      </c>
      <c r="G178" s="18">
        <v>2665919.5</v>
      </c>
      <c r="H178" s="18">
        <v>0</v>
      </c>
      <c r="I178" s="18">
        <v>5973220.0999999996</v>
      </c>
      <c r="J178" s="18">
        <v>0</v>
      </c>
      <c r="K178" s="18">
        <v>0</v>
      </c>
      <c r="L178" s="18">
        <v>140061800.59999999</v>
      </c>
      <c r="M178" s="18">
        <v>0</v>
      </c>
      <c r="N178" s="18">
        <v>3640.3</v>
      </c>
      <c r="O178" s="18">
        <v>0</v>
      </c>
      <c r="P178" s="18">
        <v>56.8</v>
      </c>
      <c r="Q178" s="18">
        <v>0</v>
      </c>
      <c r="R178" s="18">
        <v>0</v>
      </c>
      <c r="S178" s="18">
        <v>8544.1</v>
      </c>
      <c r="T178" s="18">
        <v>0</v>
      </c>
      <c r="U178" s="25">
        <v>2441.3000000000002</v>
      </c>
      <c r="V178" s="18">
        <v>0</v>
      </c>
      <c r="W178" s="18">
        <v>4325.6000000000004</v>
      </c>
      <c r="X178" s="18">
        <v>3510.9</v>
      </c>
      <c r="Y178" s="18">
        <v>0</v>
      </c>
      <c r="Z178" s="18">
        <v>69.099999999999994</v>
      </c>
      <c r="AA178" s="18">
        <v>0</v>
      </c>
      <c r="AB178" s="18">
        <v>0</v>
      </c>
      <c r="AC178" s="18">
        <v>445.1</v>
      </c>
      <c r="AD178" s="18">
        <v>0</v>
      </c>
      <c r="AE178" s="18">
        <v>0</v>
      </c>
      <c r="AF178" s="18">
        <v>5003.3</v>
      </c>
      <c r="AG178" s="18">
        <v>0</v>
      </c>
      <c r="AH178" s="18">
        <v>23894.3</v>
      </c>
      <c r="AI178" s="18">
        <v>0</v>
      </c>
      <c r="AJ178" s="18">
        <v>0</v>
      </c>
      <c r="AK178" s="18">
        <v>5075875</v>
      </c>
      <c r="AL178" s="18">
        <v>0</v>
      </c>
      <c r="AM178" s="18">
        <v>167775</v>
      </c>
      <c r="AN178" s="18">
        <v>0</v>
      </c>
      <c r="AO178" s="18">
        <v>0</v>
      </c>
      <c r="AP178" s="18">
        <v>0</v>
      </c>
      <c r="AQ178" s="18">
        <v>4490779</v>
      </c>
      <c r="AR178" s="18">
        <v>0</v>
      </c>
      <c r="AS178" s="25">
        <v>3774359</v>
      </c>
      <c r="AT178" s="18">
        <v>0</v>
      </c>
      <c r="AU178" s="18">
        <v>9561264</v>
      </c>
      <c r="AV178" s="18">
        <v>1845346</v>
      </c>
      <c r="AW178" s="18">
        <v>0</v>
      </c>
      <c r="AX178" s="18">
        <v>291029</v>
      </c>
      <c r="AY178" s="18">
        <v>0</v>
      </c>
      <c r="AZ178" s="18">
        <v>0</v>
      </c>
      <c r="BA178" s="18">
        <v>233945</v>
      </c>
      <c r="BB178" s="18">
        <v>0</v>
      </c>
      <c r="BC178" s="18">
        <v>0</v>
      </c>
      <c r="BD178" s="18">
        <v>10238590</v>
      </c>
      <c r="BE178" s="18">
        <v>0</v>
      </c>
      <c r="BF178" s="18">
        <v>98840932</v>
      </c>
      <c r="BG178" s="18">
        <v>134519894</v>
      </c>
      <c r="BH178" s="18">
        <v>125669660</v>
      </c>
      <c r="BI178" s="18">
        <v>9242805.9000000004</v>
      </c>
      <c r="BJ178" s="18">
        <v>9242805.9000000004</v>
      </c>
      <c r="BK178" s="18">
        <v>611.29999999999995</v>
      </c>
      <c r="BL178" s="18">
        <v>85.4</v>
      </c>
      <c r="BM178" s="18">
        <v>3883.4</v>
      </c>
      <c r="BN178" s="18">
        <v>8767</v>
      </c>
      <c r="BO178" s="18">
        <v>712231.3</v>
      </c>
      <c r="BP178" s="18">
        <v>34190.1</v>
      </c>
      <c r="BQ178" s="18">
        <v>4.7</v>
      </c>
      <c r="BR178" s="18">
        <v>9284348</v>
      </c>
      <c r="BS178" s="18">
        <v>9284348</v>
      </c>
      <c r="BT178" s="18">
        <v>1732382.8</v>
      </c>
      <c r="BU178" s="18">
        <v>11016730.800000001</v>
      </c>
      <c r="BV178" s="18">
        <v>11016730.800000001</v>
      </c>
      <c r="BW178" s="18">
        <v>0</v>
      </c>
      <c r="BX178" s="18">
        <v>0</v>
      </c>
      <c r="BY178" s="18">
        <v>0</v>
      </c>
      <c r="BZ178" s="18">
        <v>73.55</v>
      </c>
      <c r="CA178" s="18">
        <v>73.88</v>
      </c>
      <c r="CB178" s="18">
        <v>4.8600000000000003</v>
      </c>
      <c r="CC178" s="18">
        <v>0.68</v>
      </c>
      <c r="CD178" s="18">
        <v>30.9</v>
      </c>
      <c r="CE178" s="18">
        <v>69.760000000000005</v>
      </c>
      <c r="CF178" s="18">
        <v>5.67</v>
      </c>
      <c r="CG178" s="18">
        <v>13.79</v>
      </c>
      <c r="CH178" s="18">
        <v>272.06</v>
      </c>
      <c r="CI178" s="18">
        <v>0.04</v>
      </c>
      <c r="CJ178" s="18">
        <v>87.66</v>
      </c>
    </row>
    <row r="179" spans="1:88" hidden="1" x14ac:dyDescent="0.2">
      <c r="A179" s="18" t="s">
        <v>380</v>
      </c>
      <c r="B179" s="18" t="s">
        <v>381</v>
      </c>
      <c r="C179" s="18" t="s">
        <v>159</v>
      </c>
      <c r="D179" s="18">
        <v>2038</v>
      </c>
      <c r="E179" s="18">
        <v>129348614.5</v>
      </c>
      <c r="F179" s="18">
        <v>6807821.7999999998</v>
      </c>
      <c r="G179" s="18">
        <v>2714435.3</v>
      </c>
      <c r="H179" s="18">
        <v>0</v>
      </c>
      <c r="I179" s="18">
        <v>8057631.0999999996</v>
      </c>
      <c r="J179" s="18">
        <v>0</v>
      </c>
      <c r="K179" s="18">
        <v>0</v>
      </c>
      <c r="L179" s="18">
        <v>146928502.69999999</v>
      </c>
      <c r="M179" s="18">
        <v>0</v>
      </c>
      <c r="N179" s="18">
        <v>5154</v>
      </c>
      <c r="O179" s="18">
        <v>0</v>
      </c>
      <c r="P179" s="18">
        <v>56.8</v>
      </c>
      <c r="Q179" s="18">
        <v>0</v>
      </c>
      <c r="R179" s="18">
        <v>0</v>
      </c>
      <c r="S179" s="18">
        <v>8479.1</v>
      </c>
      <c r="T179" s="18">
        <v>0</v>
      </c>
      <c r="U179" s="25">
        <v>2629.9</v>
      </c>
      <c r="V179" s="18">
        <v>0</v>
      </c>
      <c r="W179" s="18">
        <v>4325.6000000000004</v>
      </c>
      <c r="X179" s="18">
        <v>3510.9</v>
      </c>
      <c r="Y179" s="18">
        <v>0</v>
      </c>
      <c r="Z179" s="18">
        <v>69.099999999999994</v>
      </c>
      <c r="AA179" s="18">
        <v>0</v>
      </c>
      <c r="AB179" s="18">
        <v>0</v>
      </c>
      <c r="AC179" s="18">
        <v>445.1</v>
      </c>
      <c r="AD179" s="18">
        <v>0</v>
      </c>
      <c r="AE179" s="18">
        <v>0</v>
      </c>
      <c r="AF179" s="18">
        <v>5003.3</v>
      </c>
      <c r="AG179" s="18">
        <v>0</v>
      </c>
      <c r="AH179" s="18">
        <v>24766.3</v>
      </c>
      <c r="AI179" s="18">
        <v>0</v>
      </c>
      <c r="AJ179" s="18">
        <v>0</v>
      </c>
      <c r="AK179" s="18">
        <v>6847748</v>
      </c>
      <c r="AL179" s="18">
        <v>0</v>
      </c>
      <c r="AM179" s="18">
        <v>170533</v>
      </c>
      <c r="AN179" s="18">
        <v>0</v>
      </c>
      <c r="AO179" s="18">
        <v>0</v>
      </c>
      <c r="AP179" s="18">
        <v>0</v>
      </c>
      <c r="AQ179" s="18">
        <v>5375952</v>
      </c>
      <c r="AR179" s="18">
        <v>0</v>
      </c>
      <c r="AS179" s="25">
        <v>4065997</v>
      </c>
      <c r="AT179" s="18">
        <v>0</v>
      </c>
      <c r="AU179" s="18">
        <v>8735565</v>
      </c>
      <c r="AV179" s="18">
        <v>1845346</v>
      </c>
      <c r="AW179" s="18">
        <v>0</v>
      </c>
      <c r="AX179" s="18">
        <v>291029</v>
      </c>
      <c r="AY179" s="18">
        <v>0</v>
      </c>
      <c r="AZ179" s="18">
        <v>0</v>
      </c>
      <c r="BA179" s="18">
        <v>233945</v>
      </c>
      <c r="BB179" s="18">
        <v>0</v>
      </c>
      <c r="BC179" s="18">
        <v>0</v>
      </c>
      <c r="BD179" s="18">
        <v>9977354</v>
      </c>
      <c r="BE179" s="18">
        <v>0</v>
      </c>
      <c r="BF179" s="18">
        <v>101222818</v>
      </c>
      <c r="BG179" s="18">
        <v>138766288</v>
      </c>
      <c r="BH179" s="18">
        <v>127852542</v>
      </c>
      <c r="BI179" s="18">
        <v>9777112.6999999993</v>
      </c>
      <c r="BJ179" s="18">
        <v>9777112.6999999993</v>
      </c>
      <c r="BK179" s="18">
        <v>702.7</v>
      </c>
      <c r="BL179" s="18">
        <v>99</v>
      </c>
      <c r="BM179" s="18">
        <v>4494.1000000000004</v>
      </c>
      <c r="BN179" s="18">
        <v>9319.7999999999993</v>
      </c>
      <c r="BO179" s="18">
        <v>701732.4</v>
      </c>
      <c r="BP179" s="18">
        <v>34411.300000000003</v>
      </c>
      <c r="BQ179" s="18">
        <v>5</v>
      </c>
      <c r="BR179" s="18">
        <v>9825084.8000000007</v>
      </c>
      <c r="BS179" s="18">
        <v>9825084.8000000007</v>
      </c>
      <c r="BT179" s="18">
        <v>1728552.9</v>
      </c>
      <c r="BU179" s="18">
        <v>11553637.699999999</v>
      </c>
      <c r="BV179" s="18">
        <v>11553637.699999999</v>
      </c>
      <c r="BW179" s="18">
        <v>0</v>
      </c>
      <c r="BX179" s="18">
        <v>0</v>
      </c>
      <c r="BY179" s="18">
        <v>0</v>
      </c>
      <c r="BZ179" s="18">
        <v>76.47</v>
      </c>
      <c r="CA179" s="18">
        <v>76.849999999999994</v>
      </c>
      <c r="CB179" s="18">
        <v>5.5</v>
      </c>
      <c r="CC179" s="18">
        <v>0.77</v>
      </c>
      <c r="CD179" s="18">
        <v>35.15</v>
      </c>
      <c r="CE179" s="18">
        <v>72.89</v>
      </c>
      <c r="CF179" s="18">
        <v>5.49</v>
      </c>
      <c r="CG179" s="18">
        <v>13.52</v>
      </c>
      <c r="CH179" s="18">
        <v>269.14999999999998</v>
      </c>
      <c r="CI179" s="18">
        <v>0.04</v>
      </c>
      <c r="CJ179" s="18">
        <v>90.37</v>
      </c>
    </row>
    <row r="180" spans="1:88" hidden="1" x14ac:dyDescent="0.2">
      <c r="A180" s="18" t="s">
        <v>380</v>
      </c>
      <c r="B180" s="18" t="s">
        <v>381</v>
      </c>
      <c r="C180" s="18" t="s">
        <v>159</v>
      </c>
      <c r="D180" s="18">
        <v>2040</v>
      </c>
      <c r="E180" s="18">
        <v>133846069.40000001</v>
      </c>
      <c r="F180" s="18">
        <v>7044530</v>
      </c>
      <c r="G180" s="18">
        <v>2546426.7000000002</v>
      </c>
      <c r="H180" s="18">
        <v>0</v>
      </c>
      <c r="I180" s="18">
        <v>7959180.0999999996</v>
      </c>
      <c r="J180" s="18">
        <v>0</v>
      </c>
      <c r="K180" s="18">
        <v>0</v>
      </c>
      <c r="L180" s="18">
        <v>151396206.19999999</v>
      </c>
      <c r="M180" s="18">
        <v>0</v>
      </c>
      <c r="N180" s="18">
        <v>5288.3</v>
      </c>
      <c r="O180" s="18">
        <v>0</v>
      </c>
      <c r="P180" s="18">
        <v>56.8</v>
      </c>
      <c r="Q180" s="18">
        <v>0</v>
      </c>
      <c r="R180" s="18">
        <v>0</v>
      </c>
      <c r="S180" s="18">
        <v>8200.2000000000007</v>
      </c>
      <c r="T180" s="18">
        <v>0</v>
      </c>
      <c r="U180" s="25">
        <v>2790.7</v>
      </c>
      <c r="V180" s="18">
        <v>0</v>
      </c>
      <c r="W180" s="18">
        <v>4325.6000000000004</v>
      </c>
      <c r="X180" s="18">
        <v>3879.3</v>
      </c>
      <c r="Y180" s="18">
        <v>0</v>
      </c>
      <c r="Z180" s="18">
        <v>69.099999999999994</v>
      </c>
      <c r="AA180" s="18">
        <v>0</v>
      </c>
      <c r="AB180" s="18">
        <v>0</v>
      </c>
      <c r="AC180" s="18">
        <v>445.1</v>
      </c>
      <c r="AD180" s="18">
        <v>0</v>
      </c>
      <c r="AE180" s="18">
        <v>0</v>
      </c>
      <c r="AF180" s="18">
        <v>5310.9</v>
      </c>
      <c r="AG180" s="18">
        <v>0</v>
      </c>
      <c r="AH180" s="18">
        <v>24453.8</v>
      </c>
      <c r="AI180" s="18">
        <v>0</v>
      </c>
      <c r="AJ180" s="18">
        <v>0</v>
      </c>
      <c r="AK180" s="18">
        <v>6763787</v>
      </c>
      <c r="AL180" s="18">
        <v>0</v>
      </c>
      <c r="AM180" s="18">
        <v>159493</v>
      </c>
      <c r="AN180" s="18">
        <v>0</v>
      </c>
      <c r="AO180" s="18">
        <v>0</v>
      </c>
      <c r="AP180" s="18">
        <v>0</v>
      </c>
      <c r="AQ180" s="18">
        <v>5302633</v>
      </c>
      <c r="AR180" s="18">
        <v>0</v>
      </c>
      <c r="AS180" s="25">
        <v>4314486</v>
      </c>
      <c r="AT180" s="18">
        <v>0</v>
      </c>
      <c r="AU180" s="18">
        <v>8076374</v>
      </c>
      <c r="AV180" s="18">
        <v>2038939</v>
      </c>
      <c r="AW180" s="18">
        <v>0</v>
      </c>
      <c r="AX180" s="18">
        <v>291029</v>
      </c>
      <c r="AY180" s="18">
        <v>0</v>
      </c>
      <c r="AZ180" s="18">
        <v>0</v>
      </c>
      <c r="BA180" s="18">
        <v>233945</v>
      </c>
      <c r="BB180" s="18">
        <v>0</v>
      </c>
      <c r="BC180" s="18">
        <v>0</v>
      </c>
      <c r="BD180" s="18">
        <v>11158873</v>
      </c>
      <c r="BE180" s="18">
        <v>0</v>
      </c>
      <c r="BF180" s="18">
        <v>98830379</v>
      </c>
      <c r="BG180" s="18">
        <v>137169938</v>
      </c>
      <c r="BH180" s="18">
        <v>126091665</v>
      </c>
      <c r="BI180" s="18">
        <v>9537273</v>
      </c>
      <c r="BJ180" s="18">
        <v>9537273</v>
      </c>
      <c r="BK180" s="18">
        <v>691.1</v>
      </c>
      <c r="BL180" s="18">
        <v>97.5</v>
      </c>
      <c r="BM180" s="18">
        <v>4428.7</v>
      </c>
      <c r="BN180" s="18">
        <v>9214.5</v>
      </c>
      <c r="BO180" s="18">
        <v>679549.2</v>
      </c>
      <c r="BP180" s="18">
        <v>33383.800000000003</v>
      </c>
      <c r="BQ180" s="18">
        <v>4.9000000000000004</v>
      </c>
      <c r="BR180" s="18">
        <v>9584472.3000000007</v>
      </c>
      <c r="BS180" s="18">
        <v>9584472.3000000007</v>
      </c>
      <c r="BT180" s="18">
        <v>1675720.3</v>
      </c>
      <c r="BU180" s="18">
        <v>11260192.6</v>
      </c>
      <c r="BV180" s="18">
        <v>11260192.6</v>
      </c>
      <c r="BW180" s="18">
        <v>0</v>
      </c>
      <c r="BX180" s="18">
        <v>0</v>
      </c>
      <c r="BY180" s="18">
        <v>0</v>
      </c>
      <c r="BZ180" s="18">
        <v>75.64</v>
      </c>
      <c r="CA180" s="18">
        <v>76.010000000000005</v>
      </c>
      <c r="CB180" s="18">
        <v>5.48</v>
      </c>
      <c r="CC180" s="18">
        <v>0.77</v>
      </c>
      <c r="CD180" s="18">
        <v>35.119999999999997</v>
      </c>
      <c r="CE180" s="18">
        <v>73.08</v>
      </c>
      <c r="CF180" s="18">
        <v>5.39</v>
      </c>
      <c r="CG180" s="18">
        <v>13.29</v>
      </c>
      <c r="CH180" s="18">
        <v>264.76</v>
      </c>
      <c r="CI180" s="18">
        <v>0.04</v>
      </c>
      <c r="CJ180" s="18">
        <v>89.3</v>
      </c>
    </row>
    <row r="181" spans="1:88" hidden="1" x14ac:dyDescent="0.2">
      <c r="A181" s="18" t="s">
        <v>380</v>
      </c>
      <c r="B181" s="18" t="s">
        <v>381</v>
      </c>
      <c r="C181" s="18" t="s">
        <v>159</v>
      </c>
      <c r="D181" s="18">
        <v>2042</v>
      </c>
      <c r="E181" s="18">
        <v>138264654.80000001</v>
      </c>
      <c r="F181" s="18">
        <v>7277087.0999999996</v>
      </c>
      <c r="G181" s="18">
        <v>2596333</v>
      </c>
      <c r="H181" s="18">
        <v>0</v>
      </c>
      <c r="I181" s="18">
        <v>7841436.2000000002</v>
      </c>
      <c r="J181" s="18">
        <v>0</v>
      </c>
      <c r="K181" s="18">
        <v>0</v>
      </c>
      <c r="L181" s="18">
        <v>155979511.09999999</v>
      </c>
      <c r="M181" s="18">
        <v>0</v>
      </c>
      <c r="N181" s="18">
        <v>5288.3</v>
      </c>
      <c r="O181" s="18">
        <v>0</v>
      </c>
      <c r="P181" s="18">
        <v>56.8</v>
      </c>
      <c r="Q181" s="18">
        <v>0</v>
      </c>
      <c r="R181" s="18">
        <v>0</v>
      </c>
      <c r="S181" s="18">
        <v>8200.2000000000007</v>
      </c>
      <c r="T181" s="18">
        <v>0</v>
      </c>
      <c r="U181" s="25">
        <v>2938.5</v>
      </c>
      <c r="V181" s="18">
        <v>0</v>
      </c>
      <c r="W181" s="18">
        <v>4598.2</v>
      </c>
      <c r="X181" s="18">
        <v>6356.7</v>
      </c>
      <c r="Y181" s="18">
        <v>0</v>
      </c>
      <c r="Z181" s="18">
        <v>69.099999999999994</v>
      </c>
      <c r="AA181" s="18">
        <v>0</v>
      </c>
      <c r="AB181" s="18">
        <v>0</v>
      </c>
      <c r="AC181" s="18">
        <v>445.1</v>
      </c>
      <c r="AD181" s="18">
        <v>0</v>
      </c>
      <c r="AE181" s="18">
        <v>0</v>
      </c>
      <c r="AF181" s="18">
        <v>5339.4</v>
      </c>
      <c r="AG181" s="18">
        <v>0</v>
      </c>
      <c r="AH181" s="18">
        <v>25794.400000000001</v>
      </c>
      <c r="AI181" s="18">
        <v>0</v>
      </c>
      <c r="AJ181" s="18">
        <v>0</v>
      </c>
      <c r="AK181" s="18">
        <v>6663820</v>
      </c>
      <c r="AL181" s="18">
        <v>0</v>
      </c>
      <c r="AM181" s="18">
        <v>159191</v>
      </c>
      <c r="AN181" s="18">
        <v>0</v>
      </c>
      <c r="AO181" s="18">
        <v>0</v>
      </c>
      <c r="AP181" s="18">
        <v>0</v>
      </c>
      <c r="AQ181" s="18">
        <v>4478374</v>
      </c>
      <c r="AR181" s="18">
        <v>0</v>
      </c>
      <c r="AS181" s="25">
        <v>4542792</v>
      </c>
      <c r="AT181" s="18">
        <v>0</v>
      </c>
      <c r="AU181" s="18">
        <v>9246438</v>
      </c>
      <c r="AV181" s="18">
        <v>3341056</v>
      </c>
      <c r="AW181" s="18">
        <v>0</v>
      </c>
      <c r="AX181" s="18">
        <v>291029</v>
      </c>
      <c r="AY181" s="18">
        <v>0</v>
      </c>
      <c r="AZ181" s="18">
        <v>0</v>
      </c>
      <c r="BA181" s="18">
        <v>233945</v>
      </c>
      <c r="BB181" s="18">
        <v>0</v>
      </c>
      <c r="BC181" s="18">
        <v>0</v>
      </c>
      <c r="BD181" s="18">
        <v>10970949</v>
      </c>
      <c r="BE181" s="18">
        <v>0</v>
      </c>
      <c r="BF181" s="18">
        <v>106075814</v>
      </c>
      <c r="BG181" s="18">
        <v>146003408</v>
      </c>
      <c r="BH181" s="18">
        <v>134796796</v>
      </c>
      <c r="BI181" s="18">
        <v>9826358.5</v>
      </c>
      <c r="BJ181" s="18">
        <v>9826358.5</v>
      </c>
      <c r="BK181" s="18">
        <v>619.29999999999995</v>
      </c>
      <c r="BL181" s="18">
        <v>86.1</v>
      </c>
      <c r="BM181" s="18">
        <v>3877.5</v>
      </c>
      <c r="BN181" s="18">
        <v>8924.7000000000007</v>
      </c>
      <c r="BO181" s="18">
        <v>783663.3</v>
      </c>
      <c r="BP181" s="18">
        <v>37338.199999999997</v>
      </c>
      <c r="BQ181" s="18">
        <v>5</v>
      </c>
      <c r="BR181" s="18">
        <v>9868312.5</v>
      </c>
      <c r="BS181" s="18">
        <v>9868312.5</v>
      </c>
      <c r="BT181" s="18">
        <v>1897696.4</v>
      </c>
      <c r="BU181" s="18">
        <v>11766009</v>
      </c>
      <c r="BV181" s="18">
        <v>11766009</v>
      </c>
      <c r="BW181" s="18">
        <v>0</v>
      </c>
      <c r="BX181" s="18">
        <v>0</v>
      </c>
      <c r="BY181" s="18">
        <v>0</v>
      </c>
      <c r="BZ181" s="18">
        <v>72.900000000000006</v>
      </c>
      <c r="CA181" s="18">
        <v>73.209999999999994</v>
      </c>
      <c r="CB181" s="18">
        <v>4.59</v>
      </c>
      <c r="CC181" s="18">
        <v>0.64</v>
      </c>
      <c r="CD181" s="18">
        <v>28.77</v>
      </c>
      <c r="CE181" s="18">
        <v>66.209999999999994</v>
      </c>
      <c r="CF181" s="18">
        <v>5.81</v>
      </c>
      <c r="CG181" s="18">
        <v>14.08</v>
      </c>
      <c r="CH181" s="18">
        <v>277</v>
      </c>
      <c r="CI181" s="18">
        <v>0.04</v>
      </c>
      <c r="CJ181" s="18">
        <v>87.29</v>
      </c>
    </row>
    <row r="182" spans="1:88" hidden="1" x14ac:dyDescent="0.2">
      <c r="A182" s="18" t="s">
        <v>380</v>
      </c>
      <c r="B182" s="18" t="s">
        <v>381</v>
      </c>
      <c r="C182" s="18" t="s">
        <v>159</v>
      </c>
      <c r="D182" s="18">
        <v>2044</v>
      </c>
      <c r="E182" s="18">
        <v>142682919.5</v>
      </c>
      <c r="F182" s="18">
        <v>7509627.2999999998</v>
      </c>
      <c r="G182" s="18">
        <v>2694222.7</v>
      </c>
      <c r="H182" s="18">
        <v>0</v>
      </c>
      <c r="I182" s="18">
        <v>7170917.4000000004</v>
      </c>
      <c r="J182" s="18">
        <v>0</v>
      </c>
      <c r="K182" s="18">
        <v>0</v>
      </c>
      <c r="L182" s="18">
        <v>160057686.90000001</v>
      </c>
      <c r="M182" s="18">
        <v>0</v>
      </c>
      <c r="N182" s="18">
        <v>5015.5</v>
      </c>
      <c r="O182" s="18">
        <v>0</v>
      </c>
      <c r="P182" s="18">
        <v>56.8</v>
      </c>
      <c r="Q182" s="18">
        <v>0</v>
      </c>
      <c r="R182" s="18">
        <v>0</v>
      </c>
      <c r="S182" s="18">
        <v>8200.2000000000007</v>
      </c>
      <c r="T182" s="18">
        <v>0</v>
      </c>
      <c r="U182" s="25">
        <v>3095.3</v>
      </c>
      <c r="V182" s="18">
        <v>0</v>
      </c>
      <c r="W182" s="18">
        <v>4641.7</v>
      </c>
      <c r="X182" s="18">
        <v>8624.7000000000007</v>
      </c>
      <c r="Y182" s="18">
        <v>0</v>
      </c>
      <c r="Z182" s="18">
        <v>69.099999999999994</v>
      </c>
      <c r="AA182" s="18">
        <v>0</v>
      </c>
      <c r="AB182" s="18">
        <v>0</v>
      </c>
      <c r="AC182" s="18">
        <v>444.2</v>
      </c>
      <c r="AD182" s="18">
        <v>0</v>
      </c>
      <c r="AE182" s="18">
        <v>0</v>
      </c>
      <c r="AF182" s="18">
        <v>7460</v>
      </c>
      <c r="AG182" s="18">
        <v>0</v>
      </c>
      <c r="AH182" s="18">
        <v>26459.5</v>
      </c>
      <c r="AI182" s="18">
        <v>0</v>
      </c>
      <c r="AJ182" s="18">
        <v>0</v>
      </c>
      <c r="AK182" s="18">
        <v>6094190</v>
      </c>
      <c r="AL182" s="18">
        <v>0</v>
      </c>
      <c r="AM182" s="18">
        <v>152574</v>
      </c>
      <c r="AN182" s="18">
        <v>0</v>
      </c>
      <c r="AO182" s="18">
        <v>0</v>
      </c>
      <c r="AP182" s="18">
        <v>0</v>
      </c>
      <c r="AQ182" s="18">
        <v>4310025</v>
      </c>
      <c r="AR182" s="18">
        <v>0</v>
      </c>
      <c r="AS182" s="25">
        <v>4784701</v>
      </c>
      <c r="AT182" s="18">
        <v>0</v>
      </c>
      <c r="AU182" s="18">
        <v>9614002</v>
      </c>
      <c r="AV182" s="18">
        <v>4533123</v>
      </c>
      <c r="AW182" s="18">
        <v>0</v>
      </c>
      <c r="AX182" s="18">
        <v>291029</v>
      </c>
      <c r="AY182" s="18">
        <v>0</v>
      </c>
      <c r="AZ182" s="18">
        <v>0</v>
      </c>
      <c r="BA182" s="18">
        <v>233472</v>
      </c>
      <c r="BB182" s="18">
        <v>0</v>
      </c>
      <c r="BC182" s="18">
        <v>0</v>
      </c>
      <c r="BD182" s="18">
        <v>16196008</v>
      </c>
      <c r="BE182" s="18">
        <v>0</v>
      </c>
      <c r="BF182" s="18">
        <v>109063537</v>
      </c>
      <c r="BG182" s="18">
        <v>155272661</v>
      </c>
      <c r="BH182" s="18">
        <v>144393770</v>
      </c>
      <c r="BI182" s="18">
        <v>10430368.4</v>
      </c>
      <c r="BJ182" s="18">
        <v>10430368.4</v>
      </c>
      <c r="BK182" s="18">
        <v>615</v>
      </c>
      <c r="BL182" s="18">
        <v>84.8</v>
      </c>
      <c r="BM182" s="18">
        <v>3781</v>
      </c>
      <c r="BN182" s="18">
        <v>9014.7999999999993</v>
      </c>
      <c r="BO182" s="18">
        <v>869033.4</v>
      </c>
      <c r="BP182" s="18">
        <v>40993.599999999999</v>
      </c>
      <c r="BQ182" s="18">
        <v>5.2</v>
      </c>
      <c r="BR182" s="18">
        <v>10471844.199999999</v>
      </c>
      <c r="BS182" s="18">
        <v>10471844.199999999</v>
      </c>
      <c r="BT182" s="18">
        <v>2092064.6</v>
      </c>
      <c r="BU182" s="18">
        <v>12563908.800000001</v>
      </c>
      <c r="BV182" s="18">
        <v>12563908.800000001</v>
      </c>
      <c r="BW182" s="18">
        <v>0</v>
      </c>
      <c r="BX182" s="18">
        <v>0</v>
      </c>
      <c r="BY182" s="18">
        <v>0</v>
      </c>
      <c r="BZ182" s="18">
        <v>72.239999999999995</v>
      </c>
      <c r="CA182" s="18">
        <v>72.52</v>
      </c>
      <c r="CB182" s="18">
        <v>4.26</v>
      </c>
      <c r="CC182" s="18">
        <v>0.59</v>
      </c>
      <c r="CD182" s="18">
        <v>26.19</v>
      </c>
      <c r="CE182" s="18">
        <v>62.43</v>
      </c>
      <c r="CF182" s="18">
        <v>6.02</v>
      </c>
      <c r="CG182" s="18">
        <v>14.49</v>
      </c>
      <c r="CH182" s="18">
        <v>283.89999999999998</v>
      </c>
      <c r="CI182" s="18">
        <v>0.04</v>
      </c>
      <c r="CJ182" s="18">
        <v>87.01</v>
      </c>
    </row>
    <row r="183" spans="1:88" hidden="1" x14ac:dyDescent="0.2">
      <c r="A183" s="18" t="s">
        <v>380</v>
      </c>
      <c r="B183" s="18" t="s">
        <v>381</v>
      </c>
      <c r="C183" s="18" t="s">
        <v>159</v>
      </c>
      <c r="D183" s="18">
        <v>2046</v>
      </c>
      <c r="E183" s="18">
        <v>146683386.5</v>
      </c>
      <c r="F183" s="18">
        <v>7720178.2000000002</v>
      </c>
      <c r="G183" s="18">
        <v>2673866.9</v>
      </c>
      <c r="H183" s="18">
        <v>0</v>
      </c>
      <c r="I183" s="18">
        <v>5449459.0999999996</v>
      </c>
      <c r="J183" s="18">
        <v>0</v>
      </c>
      <c r="K183" s="18">
        <v>0</v>
      </c>
      <c r="L183" s="18">
        <v>162526890.69999999</v>
      </c>
      <c r="M183" s="18">
        <v>0</v>
      </c>
      <c r="N183" s="18">
        <v>4345.5</v>
      </c>
      <c r="O183" s="18">
        <v>0</v>
      </c>
      <c r="P183" s="18">
        <v>56.8</v>
      </c>
      <c r="Q183" s="18">
        <v>0</v>
      </c>
      <c r="R183" s="18">
        <v>0</v>
      </c>
      <c r="S183" s="18">
        <v>7398.2</v>
      </c>
      <c r="T183" s="18">
        <v>0</v>
      </c>
      <c r="U183" s="25">
        <v>3245.6</v>
      </c>
      <c r="V183" s="18">
        <v>0</v>
      </c>
      <c r="W183" s="18">
        <v>5218</v>
      </c>
      <c r="X183" s="18">
        <v>18937.900000000001</v>
      </c>
      <c r="Y183" s="18">
        <v>0</v>
      </c>
      <c r="Z183" s="18">
        <v>69.099999999999994</v>
      </c>
      <c r="AA183" s="18">
        <v>0</v>
      </c>
      <c r="AB183" s="18">
        <v>0</v>
      </c>
      <c r="AC183" s="18">
        <v>444.2</v>
      </c>
      <c r="AD183" s="18">
        <v>0</v>
      </c>
      <c r="AE183" s="18">
        <v>0</v>
      </c>
      <c r="AF183" s="18">
        <v>7945.5</v>
      </c>
      <c r="AG183" s="18">
        <v>0</v>
      </c>
      <c r="AH183" s="18">
        <v>26509.5</v>
      </c>
      <c r="AI183" s="18">
        <v>0</v>
      </c>
      <c r="AJ183" s="18">
        <v>0</v>
      </c>
      <c r="AK183" s="18">
        <v>4630595</v>
      </c>
      <c r="AL183" s="18">
        <v>0</v>
      </c>
      <c r="AM183" s="18">
        <v>150934</v>
      </c>
      <c r="AN183" s="18">
        <v>0</v>
      </c>
      <c r="AO183" s="18">
        <v>0</v>
      </c>
      <c r="AP183" s="18">
        <v>0</v>
      </c>
      <c r="AQ183" s="18">
        <v>3888494</v>
      </c>
      <c r="AR183" s="18">
        <v>0</v>
      </c>
      <c r="AS183" s="25">
        <v>5016962</v>
      </c>
      <c r="AT183" s="18">
        <v>0</v>
      </c>
      <c r="AU183" s="18">
        <v>13113861</v>
      </c>
      <c r="AV183" s="18">
        <v>9953785</v>
      </c>
      <c r="AW183" s="18">
        <v>0</v>
      </c>
      <c r="AX183" s="18">
        <v>291029</v>
      </c>
      <c r="AY183" s="18">
        <v>0</v>
      </c>
      <c r="AZ183" s="18">
        <v>0</v>
      </c>
      <c r="BA183" s="18">
        <v>233472</v>
      </c>
      <c r="BB183" s="18">
        <v>0</v>
      </c>
      <c r="BC183" s="18">
        <v>0</v>
      </c>
      <c r="BD183" s="18">
        <v>17401880</v>
      </c>
      <c r="BE183" s="18">
        <v>0</v>
      </c>
      <c r="BF183" s="18">
        <v>108954840</v>
      </c>
      <c r="BG183" s="18">
        <v>163635853</v>
      </c>
      <c r="BH183" s="18">
        <v>153988296</v>
      </c>
      <c r="BI183" s="18">
        <v>14187179.300000001</v>
      </c>
      <c r="BJ183" s="18">
        <v>14187179.300000001</v>
      </c>
      <c r="BK183" s="18">
        <v>646.1</v>
      </c>
      <c r="BL183" s="18">
        <v>85.8</v>
      </c>
      <c r="BM183" s="18">
        <v>3618.8</v>
      </c>
      <c r="BN183" s="18">
        <v>9930.2000000000007</v>
      </c>
      <c r="BO183" s="18">
        <v>1348663.4</v>
      </c>
      <c r="BP183" s="18">
        <v>61894.6</v>
      </c>
      <c r="BQ183" s="18">
        <v>6.8</v>
      </c>
      <c r="BR183" s="18">
        <v>14229842.1</v>
      </c>
      <c r="BS183" s="18">
        <v>14229842.1</v>
      </c>
      <c r="BT183" s="18">
        <v>3194986.4</v>
      </c>
      <c r="BU183" s="18">
        <v>17424828.399999999</v>
      </c>
      <c r="BV183" s="18">
        <v>17424828.399999999</v>
      </c>
      <c r="BW183" s="18">
        <v>0</v>
      </c>
      <c r="BX183" s="18">
        <v>0</v>
      </c>
      <c r="BY183" s="18">
        <v>0</v>
      </c>
      <c r="BZ183" s="18">
        <v>92.13</v>
      </c>
      <c r="CA183" s="18">
        <v>92.41</v>
      </c>
      <c r="CB183" s="18">
        <v>4.2</v>
      </c>
      <c r="CC183" s="18">
        <v>0.56000000000000005</v>
      </c>
      <c r="CD183" s="18">
        <v>23.5</v>
      </c>
      <c r="CE183" s="18">
        <v>64.489999999999995</v>
      </c>
      <c r="CF183" s="18">
        <v>8.76</v>
      </c>
      <c r="CG183" s="18">
        <v>20.75</v>
      </c>
      <c r="CH183" s="18">
        <v>401.94</v>
      </c>
      <c r="CI183" s="18">
        <v>0.04</v>
      </c>
      <c r="CJ183" s="18">
        <v>113.16</v>
      </c>
    </row>
    <row r="184" spans="1:88" hidden="1" x14ac:dyDescent="0.2">
      <c r="A184" s="18" t="s">
        <v>380</v>
      </c>
      <c r="B184" s="18" t="s">
        <v>381</v>
      </c>
      <c r="C184" s="18" t="s">
        <v>159</v>
      </c>
      <c r="D184" s="18">
        <v>2048</v>
      </c>
      <c r="E184" s="18">
        <v>150263805.19999999</v>
      </c>
      <c r="F184" s="18">
        <v>7908621.2999999998</v>
      </c>
      <c r="G184" s="18">
        <v>2789781.1</v>
      </c>
      <c r="H184" s="18">
        <v>0</v>
      </c>
      <c r="I184" s="18">
        <v>4460736</v>
      </c>
      <c r="J184" s="18">
        <v>0</v>
      </c>
      <c r="K184" s="18">
        <v>0</v>
      </c>
      <c r="L184" s="18">
        <v>165422943.59999999</v>
      </c>
      <c r="M184" s="18">
        <v>0</v>
      </c>
      <c r="N184" s="18">
        <v>3213.5</v>
      </c>
      <c r="O184" s="18">
        <v>0</v>
      </c>
      <c r="P184" s="18">
        <v>56.8</v>
      </c>
      <c r="Q184" s="18">
        <v>0</v>
      </c>
      <c r="R184" s="18">
        <v>0</v>
      </c>
      <c r="S184" s="18">
        <v>6633.2</v>
      </c>
      <c r="T184" s="18">
        <v>0</v>
      </c>
      <c r="U184" s="25">
        <v>3417.3</v>
      </c>
      <c r="V184" s="18">
        <v>0</v>
      </c>
      <c r="W184" s="18">
        <v>5772.5</v>
      </c>
      <c r="X184" s="18">
        <v>20446.3</v>
      </c>
      <c r="Y184" s="18">
        <v>0</v>
      </c>
      <c r="Z184" s="18">
        <v>69.099999999999994</v>
      </c>
      <c r="AA184" s="18">
        <v>0</v>
      </c>
      <c r="AB184" s="18">
        <v>0</v>
      </c>
      <c r="AC184" s="18">
        <v>7.2</v>
      </c>
      <c r="AD184" s="18">
        <v>0</v>
      </c>
      <c r="AE184" s="18">
        <v>0</v>
      </c>
      <c r="AF184" s="18">
        <v>9278.9</v>
      </c>
      <c r="AG184" s="18">
        <v>0</v>
      </c>
      <c r="AH184" s="18">
        <v>26532.799999999999</v>
      </c>
      <c r="AI184" s="18">
        <v>0</v>
      </c>
      <c r="AJ184" s="18">
        <v>0</v>
      </c>
      <c r="AK184" s="18">
        <v>3790594</v>
      </c>
      <c r="AL184" s="18">
        <v>0</v>
      </c>
      <c r="AM184" s="18">
        <v>144098</v>
      </c>
      <c r="AN184" s="18">
        <v>0</v>
      </c>
      <c r="AO184" s="18">
        <v>0</v>
      </c>
      <c r="AP184" s="18">
        <v>0</v>
      </c>
      <c r="AQ184" s="18">
        <v>3486410</v>
      </c>
      <c r="AR184" s="18">
        <v>0</v>
      </c>
      <c r="AS184" s="25">
        <v>5282060</v>
      </c>
      <c r="AT184" s="18">
        <v>0</v>
      </c>
      <c r="AU184" s="18">
        <v>14938113</v>
      </c>
      <c r="AV184" s="18">
        <v>10746590</v>
      </c>
      <c r="AW184" s="18">
        <v>0</v>
      </c>
      <c r="AX184" s="18">
        <v>291029</v>
      </c>
      <c r="AY184" s="18">
        <v>0</v>
      </c>
      <c r="AZ184" s="18">
        <v>0</v>
      </c>
      <c r="BA184" s="18">
        <v>3784</v>
      </c>
      <c r="BB184" s="18">
        <v>0</v>
      </c>
      <c r="BC184" s="18">
        <v>0</v>
      </c>
      <c r="BD184" s="18">
        <v>20539238</v>
      </c>
      <c r="BE184" s="18">
        <v>0</v>
      </c>
      <c r="BF184" s="18">
        <v>109459411</v>
      </c>
      <c r="BG184" s="18">
        <v>168681327</v>
      </c>
      <c r="BH184" s="18">
        <v>159608673</v>
      </c>
      <c r="BI184" s="18">
        <v>14754585.9</v>
      </c>
      <c r="BJ184" s="18">
        <v>14754585.9</v>
      </c>
      <c r="BK184" s="18">
        <v>618.29999999999995</v>
      </c>
      <c r="BL184" s="18">
        <v>80.3</v>
      </c>
      <c r="BM184" s="18">
        <v>3038.9</v>
      </c>
      <c r="BN184" s="18">
        <v>6094.8</v>
      </c>
      <c r="BO184" s="18">
        <v>1438708.9</v>
      </c>
      <c r="BP184" s="18">
        <v>66387.3</v>
      </c>
      <c r="BQ184" s="18">
        <v>6.7</v>
      </c>
      <c r="BR184" s="18">
        <v>14794945.199999999</v>
      </c>
      <c r="BS184" s="18">
        <v>14794945.199999999</v>
      </c>
      <c r="BT184" s="18">
        <v>3418870.6</v>
      </c>
      <c r="BU184" s="18">
        <v>18213815.800000001</v>
      </c>
      <c r="BV184" s="18">
        <v>18213815.800000001</v>
      </c>
      <c r="BW184" s="18">
        <v>0</v>
      </c>
      <c r="BX184" s="18">
        <v>0</v>
      </c>
      <c r="BY184" s="18">
        <v>0</v>
      </c>
      <c r="BZ184" s="18">
        <v>92.44</v>
      </c>
      <c r="CA184" s="18">
        <v>92.7</v>
      </c>
      <c r="CB184" s="18">
        <v>3.87</v>
      </c>
      <c r="CC184" s="18">
        <v>0.5</v>
      </c>
      <c r="CD184" s="18">
        <v>19.04</v>
      </c>
      <c r="CE184" s="18">
        <v>38.19</v>
      </c>
      <c r="CF184" s="18">
        <v>9.01</v>
      </c>
      <c r="CG184" s="18">
        <v>21.42</v>
      </c>
      <c r="CH184" s="18">
        <v>415.94</v>
      </c>
      <c r="CI184" s="18">
        <v>0.04</v>
      </c>
      <c r="CJ184" s="18">
        <v>114.12</v>
      </c>
    </row>
    <row r="185" spans="1:88" hidden="1" x14ac:dyDescent="0.2">
      <c r="A185" s="18" t="s">
        <v>380</v>
      </c>
      <c r="B185" s="18" t="s">
        <v>381</v>
      </c>
      <c r="C185" s="18" t="s">
        <v>159</v>
      </c>
      <c r="D185" s="18">
        <v>2050</v>
      </c>
      <c r="E185" s="18">
        <v>153845430</v>
      </c>
      <c r="F185" s="18">
        <v>8097127.9000000004</v>
      </c>
      <c r="G185" s="18">
        <v>2853856.3</v>
      </c>
      <c r="H185" s="18">
        <v>0</v>
      </c>
      <c r="I185" s="18">
        <v>4365522.5</v>
      </c>
      <c r="J185" s="18">
        <v>0</v>
      </c>
      <c r="K185" s="18">
        <v>0</v>
      </c>
      <c r="L185" s="18">
        <v>169161936.69999999</v>
      </c>
      <c r="M185" s="18">
        <v>0</v>
      </c>
      <c r="N185" s="18">
        <v>3152.5</v>
      </c>
      <c r="O185" s="18">
        <v>0</v>
      </c>
      <c r="P185" s="18">
        <v>56.8</v>
      </c>
      <c r="Q185" s="18">
        <v>0</v>
      </c>
      <c r="R185" s="18">
        <v>0</v>
      </c>
      <c r="S185" s="18">
        <v>6003.2</v>
      </c>
      <c r="T185" s="18">
        <v>0</v>
      </c>
      <c r="U185" s="25">
        <v>3635.7</v>
      </c>
      <c r="V185" s="18">
        <v>0</v>
      </c>
      <c r="W185" s="18">
        <v>6371.1</v>
      </c>
      <c r="X185" s="18">
        <v>20749.599999999999</v>
      </c>
      <c r="Y185" s="18">
        <v>0</v>
      </c>
      <c r="Z185" s="18">
        <v>69.099999999999994</v>
      </c>
      <c r="AA185" s="18">
        <v>0</v>
      </c>
      <c r="AB185" s="18">
        <v>0</v>
      </c>
      <c r="AC185" s="18">
        <v>7.2</v>
      </c>
      <c r="AD185" s="18">
        <v>0</v>
      </c>
      <c r="AE185" s="18">
        <v>0</v>
      </c>
      <c r="AF185" s="18">
        <v>9937.9</v>
      </c>
      <c r="AG185" s="18">
        <v>0</v>
      </c>
      <c r="AH185" s="18">
        <v>28401.7</v>
      </c>
      <c r="AI185" s="18">
        <v>0</v>
      </c>
      <c r="AJ185" s="18">
        <v>0</v>
      </c>
      <c r="AK185" s="18">
        <v>3709428</v>
      </c>
      <c r="AL185" s="18">
        <v>0</v>
      </c>
      <c r="AM185" s="18">
        <v>108713</v>
      </c>
      <c r="AN185" s="18">
        <v>0</v>
      </c>
      <c r="AO185" s="18">
        <v>0</v>
      </c>
      <c r="AP185" s="18">
        <v>0</v>
      </c>
      <c r="AQ185" s="18">
        <v>3155282</v>
      </c>
      <c r="AR185" s="18">
        <v>0</v>
      </c>
      <c r="AS185" s="25">
        <v>5619579</v>
      </c>
      <c r="AT185" s="18">
        <v>0</v>
      </c>
      <c r="AU185" s="18">
        <v>17282415</v>
      </c>
      <c r="AV185" s="18">
        <v>10905984</v>
      </c>
      <c r="AW185" s="18">
        <v>0</v>
      </c>
      <c r="AX185" s="18">
        <v>291029</v>
      </c>
      <c r="AY185" s="18">
        <v>0</v>
      </c>
      <c r="AZ185" s="18">
        <v>0</v>
      </c>
      <c r="BA185" s="18">
        <v>3784</v>
      </c>
      <c r="BB185" s="18">
        <v>0</v>
      </c>
      <c r="BC185" s="18">
        <v>0</v>
      </c>
      <c r="BD185" s="18">
        <v>21916714</v>
      </c>
      <c r="BE185" s="18">
        <v>0</v>
      </c>
      <c r="BF185" s="18">
        <v>115988828</v>
      </c>
      <c r="BG185" s="18">
        <v>178981756</v>
      </c>
      <c r="BH185" s="18">
        <v>169652749</v>
      </c>
      <c r="BI185" s="18">
        <v>15389436.5</v>
      </c>
      <c r="BJ185" s="18">
        <v>15389436.5</v>
      </c>
      <c r="BK185" s="18">
        <v>598.1</v>
      </c>
      <c r="BL185" s="18">
        <v>76.599999999999994</v>
      </c>
      <c r="BM185" s="18">
        <v>2811.3</v>
      </c>
      <c r="BN185" s="18">
        <v>6125.6</v>
      </c>
      <c r="BO185" s="18">
        <v>1541863.7</v>
      </c>
      <c r="BP185" s="18">
        <v>70724.7</v>
      </c>
      <c r="BQ185" s="18">
        <v>6.9</v>
      </c>
      <c r="BR185" s="18">
        <v>15428160.4</v>
      </c>
      <c r="BS185" s="18">
        <v>15428160.4</v>
      </c>
      <c r="BT185" s="18">
        <v>3651347.3</v>
      </c>
      <c r="BU185" s="18">
        <v>19079507.699999999</v>
      </c>
      <c r="BV185" s="18">
        <v>19079507.699999999</v>
      </c>
      <c r="BW185" s="18">
        <v>0</v>
      </c>
      <c r="BX185" s="18">
        <v>0</v>
      </c>
      <c r="BY185" s="18">
        <v>0</v>
      </c>
      <c r="BZ185" s="18">
        <v>90.71</v>
      </c>
      <c r="CA185" s="18">
        <v>90.94</v>
      </c>
      <c r="CB185" s="18">
        <v>3.53</v>
      </c>
      <c r="CC185" s="18">
        <v>0.45</v>
      </c>
      <c r="CD185" s="18">
        <v>16.57</v>
      </c>
      <c r="CE185" s="18">
        <v>36.11</v>
      </c>
      <c r="CF185" s="18">
        <v>9.09</v>
      </c>
      <c r="CG185" s="18">
        <v>21.52</v>
      </c>
      <c r="CH185" s="18">
        <v>416.88</v>
      </c>
      <c r="CI185" s="18">
        <v>0.04</v>
      </c>
      <c r="CJ185" s="18">
        <v>112.46</v>
      </c>
    </row>
    <row r="186" spans="1:88" hidden="1" x14ac:dyDescent="0.2">
      <c r="A186" s="18" t="s">
        <v>380</v>
      </c>
      <c r="B186" s="18" t="s">
        <v>381</v>
      </c>
      <c r="C186" s="18" t="s">
        <v>161</v>
      </c>
      <c r="D186" s="18">
        <v>2024</v>
      </c>
      <c r="E186" s="18">
        <v>43055124.700000003</v>
      </c>
      <c r="F186" s="18">
        <v>2266059.2000000002</v>
      </c>
      <c r="G186" s="18">
        <v>541924.5</v>
      </c>
      <c r="H186" s="18">
        <v>0</v>
      </c>
      <c r="I186" s="18">
        <v>0</v>
      </c>
      <c r="J186" s="18">
        <v>0</v>
      </c>
      <c r="K186" s="18">
        <v>0</v>
      </c>
      <c r="L186" s="18">
        <v>45863108.399999999</v>
      </c>
      <c r="M186" s="18">
        <v>0</v>
      </c>
      <c r="N186" s="18">
        <v>0</v>
      </c>
      <c r="O186" s="18">
        <v>0</v>
      </c>
      <c r="P186" s="18">
        <v>9</v>
      </c>
      <c r="Q186" s="18">
        <v>0</v>
      </c>
      <c r="R186" s="18">
        <v>0</v>
      </c>
      <c r="S186" s="18">
        <v>4524.6000000000004</v>
      </c>
      <c r="T186" s="18">
        <v>0</v>
      </c>
      <c r="U186" s="25">
        <v>90.8</v>
      </c>
      <c r="V186" s="18">
        <v>0</v>
      </c>
      <c r="W186" s="18">
        <v>266</v>
      </c>
      <c r="X186" s="18">
        <v>2756.1</v>
      </c>
      <c r="Y186" s="18">
        <v>0</v>
      </c>
      <c r="Z186" s="18">
        <v>7</v>
      </c>
      <c r="AA186" s="18">
        <v>1225</v>
      </c>
      <c r="AB186" s="18">
        <v>0</v>
      </c>
      <c r="AC186" s="18">
        <v>1054.5999999999999</v>
      </c>
      <c r="AD186" s="18">
        <v>0</v>
      </c>
      <c r="AE186" s="18">
        <v>0</v>
      </c>
      <c r="AF186" s="18">
        <v>35.6</v>
      </c>
      <c r="AG186" s="18">
        <v>0</v>
      </c>
      <c r="AH186" s="18">
        <v>8431.4</v>
      </c>
      <c r="AI186" s="18">
        <v>0</v>
      </c>
      <c r="AJ186" s="18">
        <v>0</v>
      </c>
      <c r="AK186" s="18">
        <v>0</v>
      </c>
      <c r="AL186" s="18">
        <v>0</v>
      </c>
      <c r="AM186" s="18">
        <v>41334</v>
      </c>
      <c r="AN186" s="18">
        <v>0</v>
      </c>
      <c r="AO186" s="18">
        <v>0</v>
      </c>
      <c r="AP186" s="18">
        <v>0</v>
      </c>
      <c r="AQ186" s="18">
        <v>23601410</v>
      </c>
      <c r="AR186" s="18">
        <v>0</v>
      </c>
      <c r="AS186" s="25">
        <v>161123</v>
      </c>
      <c r="AT186" s="18">
        <v>0</v>
      </c>
      <c r="AU186" s="18">
        <v>826448</v>
      </c>
      <c r="AV186" s="18">
        <v>1448606</v>
      </c>
      <c r="AW186" s="18">
        <v>0</v>
      </c>
      <c r="AX186" s="18">
        <v>22256</v>
      </c>
      <c r="AY186" s="18">
        <v>9860109</v>
      </c>
      <c r="AZ186" s="18">
        <v>0</v>
      </c>
      <c r="BA186" s="18">
        <v>554298</v>
      </c>
      <c r="BB186" s="18">
        <v>0</v>
      </c>
      <c r="BC186" s="18">
        <v>0</v>
      </c>
      <c r="BD186" s="18">
        <v>93987</v>
      </c>
      <c r="BE186" s="18">
        <v>0</v>
      </c>
      <c r="BF186" s="18">
        <v>27136225</v>
      </c>
      <c r="BG186" s="18">
        <v>63745796</v>
      </c>
      <c r="BH186" s="18">
        <v>63584673</v>
      </c>
      <c r="BI186" s="18">
        <v>26686928.899999999</v>
      </c>
      <c r="BJ186" s="18">
        <v>26686928.899999999</v>
      </c>
      <c r="BK186" s="18">
        <v>2938.8</v>
      </c>
      <c r="BL186" s="18">
        <v>427.6</v>
      </c>
      <c r="BM186" s="18">
        <v>5774.6</v>
      </c>
      <c r="BN186" s="18">
        <v>21430.1</v>
      </c>
      <c r="BO186" s="18">
        <v>1059853.6000000001</v>
      </c>
      <c r="BP186" s="18">
        <v>61962.400000000001</v>
      </c>
      <c r="BQ186" s="18">
        <v>16</v>
      </c>
      <c r="BR186" s="18">
        <v>26891226.199999999</v>
      </c>
      <c r="BS186" s="18">
        <v>26891226.199999999</v>
      </c>
      <c r="BT186" s="18">
        <v>2910712.9</v>
      </c>
      <c r="BU186" s="18">
        <v>29801939.100000001</v>
      </c>
      <c r="BV186" s="18">
        <v>29801939.100000001</v>
      </c>
      <c r="BW186" s="18">
        <v>0</v>
      </c>
      <c r="BX186" s="18">
        <v>0</v>
      </c>
      <c r="BY186" s="18">
        <v>0</v>
      </c>
      <c r="BZ186" s="18">
        <v>419.71</v>
      </c>
      <c r="CA186" s="18">
        <v>422.92</v>
      </c>
      <c r="CB186" s="18">
        <v>46.22</v>
      </c>
      <c r="CC186" s="18">
        <v>6.72</v>
      </c>
      <c r="CD186" s="18">
        <v>90.82</v>
      </c>
      <c r="CE186" s="18">
        <v>337.03</v>
      </c>
      <c r="CF186" s="18">
        <v>16.670000000000002</v>
      </c>
      <c r="CG186" s="18">
        <v>45.78</v>
      </c>
      <c r="CH186" s="18">
        <v>974.49</v>
      </c>
      <c r="CI186" s="18">
        <v>0.25</v>
      </c>
      <c r="CJ186" s="18">
        <v>468.7</v>
      </c>
    </row>
    <row r="187" spans="1:88" hidden="1" x14ac:dyDescent="0.2">
      <c r="A187" s="18" t="s">
        <v>380</v>
      </c>
      <c r="B187" s="18" t="s">
        <v>381</v>
      </c>
      <c r="C187" s="18" t="s">
        <v>161</v>
      </c>
      <c r="D187" s="18">
        <v>2026</v>
      </c>
      <c r="E187" s="18">
        <v>44049878</v>
      </c>
      <c r="F187" s="18">
        <v>2318414.6</v>
      </c>
      <c r="G187" s="18">
        <v>741542.40000000002</v>
      </c>
      <c r="H187" s="18">
        <v>0</v>
      </c>
      <c r="I187" s="18">
        <v>0</v>
      </c>
      <c r="J187" s="18">
        <v>0</v>
      </c>
      <c r="K187" s="18">
        <v>0</v>
      </c>
      <c r="L187" s="18">
        <v>47109835.100000001</v>
      </c>
      <c r="M187" s="18">
        <v>0</v>
      </c>
      <c r="N187" s="18">
        <v>0</v>
      </c>
      <c r="O187" s="18">
        <v>0</v>
      </c>
      <c r="P187" s="18">
        <v>9</v>
      </c>
      <c r="Q187" s="18">
        <v>0</v>
      </c>
      <c r="R187" s="18">
        <v>0</v>
      </c>
      <c r="S187" s="18">
        <v>4524.6000000000004</v>
      </c>
      <c r="T187" s="18">
        <v>0</v>
      </c>
      <c r="U187" s="25">
        <v>128.1</v>
      </c>
      <c r="V187" s="18">
        <v>0</v>
      </c>
      <c r="W187" s="18">
        <v>266</v>
      </c>
      <c r="X187" s="18">
        <v>2712</v>
      </c>
      <c r="Y187" s="18">
        <v>0</v>
      </c>
      <c r="Z187" s="18">
        <v>7</v>
      </c>
      <c r="AA187" s="18">
        <v>1225</v>
      </c>
      <c r="AB187" s="18">
        <v>0</v>
      </c>
      <c r="AC187" s="18">
        <v>446.5</v>
      </c>
      <c r="AD187" s="18">
        <v>0</v>
      </c>
      <c r="AE187" s="18">
        <v>0</v>
      </c>
      <c r="AF187" s="18">
        <v>258.7</v>
      </c>
      <c r="AG187" s="18">
        <v>0</v>
      </c>
      <c r="AH187" s="18">
        <v>9420.6</v>
      </c>
      <c r="AI187" s="18">
        <v>0</v>
      </c>
      <c r="AJ187" s="18">
        <v>0</v>
      </c>
      <c r="AK187" s="18">
        <v>0</v>
      </c>
      <c r="AL187" s="18">
        <v>0</v>
      </c>
      <c r="AM187" s="18">
        <v>33392</v>
      </c>
      <c r="AN187" s="18">
        <v>0</v>
      </c>
      <c r="AO187" s="18">
        <v>0</v>
      </c>
      <c r="AP187" s="18">
        <v>0</v>
      </c>
      <c r="AQ187" s="18">
        <v>12288169</v>
      </c>
      <c r="AR187" s="18">
        <v>0</v>
      </c>
      <c r="AS187" s="25">
        <v>227132</v>
      </c>
      <c r="AT187" s="18">
        <v>0</v>
      </c>
      <c r="AU187" s="18">
        <v>864447</v>
      </c>
      <c r="AV187" s="18">
        <v>1425427</v>
      </c>
      <c r="AW187" s="18">
        <v>0</v>
      </c>
      <c r="AX187" s="18">
        <v>22256</v>
      </c>
      <c r="AY187" s="18">
        <v>9038333</v>
      </c>
      <c r="AZ187" s="18">
        <v>0</v>
      </c>
      <c r="BA187" s="18">
        <v>234692</v>
      </c>
      <c r="BB187" s="18">
        <v>0</v>
      </c>
      <c r="BC187" s="18">
        <v>0</v>
      </c>
      <c r="BD187" s="18">
        <v>708440</v>
      </c>
      <c r="BE187" s="18">
        <v>0</v>
      </c>
      <c r="BF187" s="18">
        <v>30528271</v>
      </c>
      <c r="BG187" s="18">
        <v>55370559</v>
      </c>
      <c r="BH187" s="18">
        <v>55143427</v>
      </c>
      <c r="BI187" s="18">
        <v>14392256.4</v>
      </c>
      <c r="BJ187" s="18">
        <v>14392256.4</v>
      </c>
      <c r="BK187" s="18">
        <v>1539.4</v>
      </c>
      <c r="BL187" s="18">
        <v>223.3</v>
      </c>
      <c r="BM187" s="18">
        <v>2973.2</v>
      </c>
      <c r="BN187" s="18">
        <v>11204</v>
      </c>
      <c r="BO187" s="18">
        <v>640268.69999999995</v>
      </c>
      <c r="BP187" s="18">
        <v>35084.300000000003</v>
      </c>
      <c r="BQ187" s="18">
        <v>9.1999999999999993</v>
      </c>
      <c r="BR187" s="18">
        <v>14499088.800000001</v>
      </c>
      <c r="BS187" s="18">
        <v>14499088.800000001</v>
      </c>
      <c r="BT187" s="18">
        <v>1688292.7</v>
      </c>
      <c r="BU187" s="18">
        <v>16187381.6</v>
      </c>
      <c r="BV187" s="18">
        <v>16187381.6</v>
      </c>
      <c r="BW187" s="18">
        <v>0</v>
      </c>
      <c r="BX187" s="18">
        <v>0</v>
      </c>
      <c r="BY187" s="18">
        <v>0</v>
      </c>
      <c r="BZ187" s="18">
        <v>261</v>
      </c>
      <c r="CA187" s="18">
        <v>262.93</v>
      </c>
      <c r="CB187" s="18">
        <v>27.92</v>
      </c>
      <c r="CC187" s="18">
        <v>4.05</v>
      </c>
      <c r="CD187" s="18">
        <v>53.92</v>
      </c>
      <c r="CE187" s="18">
        <v>203.18</v>
      </c>
      <c r="CF187" s="18">
        <v>11.61</v>
      </c>
      <c r="CG187" s="18">
        <v>30.62</v>
      </c>
      <c r="CH187" s="18">
        <v>636.24</v>
      </c>
      <c r="CI187" s="18">
        <v>0.17</v>
      </c>
      <c r="CJ187" s="18">
        <v>293.55</v>
      </c>
    </row>
    <row r="188" spans="1:88" hidden="1" x14ac:dyDescent="0.2">
      <c r="A188" s="18" t="s">
        <v>380</v>
      </c>
      <c r="B188" s="18" t="s">
        <v>381</v>
      </c>
      <c r="C188" s="18" t="s">
        <v>161</v>
      </c>
      <c r="D188" s="18">
        <v>2028</v>
      </c>
      <c r="E188" s="18">
        <v>45433252.299999997</v>
      </c>
      <c r="F188" s="18">
        <v>2391223.7999999998</v>
      </c>
      <c r="G188" s="18">
        <v>902759.4</v>
      </c>
      <c r="H188" s="18">
        <v>0</v>
      </c>
      <c r="I188" s="18">
        <v>0</v>
      </c>
      <c r="J188" s="18">
        <v>0</v>
      </c>
      <c r="K188" s="18">
        <v>0</v>
      </c>
      <c r="L188" s="18">
        <v>48727235.5</v>
      </c>
      <c r="M188" s="18">
        <v>0</v>
      </c>
      <c r="N188" s="18">
        <v>0</v>
      </c>
      <c r="O188" s="18">
        <v>0</v>
      </c>
      <c r="P188" s="18">
        <v>9</v>
      </c>
      <c r="Q188" s="18">
        <v>0</v>
      </c>
      <c r="R188" s="18">
        <v>0</v>
      </c>
      <c r="S188" s="18">
        <v>4524.6000000000004</v>
      </c>
      <c r="T188" s="18">
        <v>0</v>
      </c>
      <c r="U188" s="25">
        <v>193.2</v>
      </c>
      <c r="V188" s="18">
        <v>0</v>
      </c>
      <c r="W188" s="18">
        <v>266</v>
      </c>
      <c r="X188" s="18">
        <v>2639.3</v>
      </c>
      <c r="Y188" s="18">
        <v>0</v>
      </c>
      <c r="Z188" s="18">
        <v>7</v>
      </c>
      <c r="AA188" s="18">
        <v>1225</v>
      </c>
      <c r="AB188" s="18">
        <v>0</v>
      </c>
      <c r="AC188" s="18">
        <v>392.2</v>
      </c>
      <c r="AD188" s="18">
        <v>0</v>
      </c>
      <c r="AE188" s="18">
        <v>0</v>
      </c>
      <c r="AF188" s="18">
        <v>804.8</v>
      </c>
      <c r="AG188" s="18">
        <v>0</v>
      </c>
      <c r="AH188" s="18">
        <v>9420.6</v>
      </c>
      <c r="AI188" s="18">
        <v>0</v>
      </c>
      <c r="AJ188" s="18">
        <v>0</v>
      </c>
      <c r="AK188" s="18">
        <v>0</v>
      </c>
      <c r="AL188" s="18">
        <v>0</v>
      </c>
      <c r="AM188" s="18">
        <v>26954</v>
      </c>
      <c r="AN188" s="18">
        <v>0</v>
      </c>
      <c r="AO188" s="18">
        <v>0</v>
      </c>
      <c r="AP188" s="18">
        <v>0</v>
      </c>
      <c r="AQ188" s="18">
        <v>3294918</v>
      </c>
      <c r="AR188" s="18">
        <v>0</v>
      </c>
      <c r="AS188" s="25">
        <v>342452</v>
      </c>
      <c r="AT188" s="18">
        <v>0</v>
      </c>
      <c r="AU188" s="18">
        <v>737021</v>
      </c>
      <c r="AV188" s="18">
        <v>1387216</v>
      </c>
      <c r="AW188" s="18">
        <v>0</v>
      </c>
      <c r="AX188" s="18">
        <v>22256</v>
      </c>
      <c r="AY188" s="18">
        <v>7977653</v>
      </c>
      <c r="AZ188" s="18">
        <v>0</v>
      </c>
      <c r="BA188" s="18">
        <v>206152</v>
      </c>
      <c r="BB188" s="18">
        <v>0</v>
      </c>
      <c r="BC188" s="18">
        <v>0</v>
      </c>
      <c r="BD188" s="18">
        <v>2211018</v>
      </c>
      <c r="BE188" s="18">
        <v>0</v>
      </c>
      <c r="BF188" s="18">
        <v>27939958</v>
      </c>
      <c r="BG188" s="18">
        <v>44145599</v>
      </c>
      <c r="BH188" s="18">
        <v>43803147</v>
      </c>
      <c r="BI188" s="18">
        <v>4729944.5999999996</v>
      </c>
      <c r="BJ188" s="18">
        <v>4729944.5999999996</v>
      </c>
      <c r="BK188" s="18">
        <v>433.5</v>
      </c>
      <c r="BL188" s="18">
        <v>62.5</v>
      </c>
      <c r="BM188" s="18">
        <v>866.4</v>
      </c>
      <c r="BN188" s="18">
        <v>5663.2</v>
      </c>
      <c r="BO188" s="18">
        <v>325440.2</v>
      </c>
      <c r="BP188" s="18">
        <v>13792.3</v>
      </c>
      <c r="BQ188" s="18">
        <v>4.2</v>
      </c>
      <c r="BR188" s="18">
        <v>4759914.0999999996</v>
      </c>
      <c r="BS188" s="18">
        <v>4759914.0999999996</v>
      </c>
      <c r="BT188" s="18">
        <v>737586.9</v>
      </c>
      <c r="BU188" s="18">
        <v>5497501.0999999996</v>
      </c>
      <c r="BV188" s="18">
        <v>5497501.0999999996</v>
      </c>
      <c r="BW188" s="18">
        <v>0</v>
      </c>
      <c r="BX188" s="18">
        <v>0</v>
      </c>
      <c r="BY188" s="18">
        <v>0</v>
      </c>
      <c r="BZ188" s="18">
        <v>107.98</v>
      </c>
      <c r="CA188" s="18">
        <v>108.67</v>
      </c>
      <c r="CB188" s="18">
        <v>9.9</v>
      </c>
      <c r="CC188" s="18">
        <v>1.43</v>
      </c>
      <c r="CD188" s="18">
        <v>19.78</v>
      </c>
      <c r="CE188" s="18">
        <v>129.29</v>
      </c>
      <c r="CF188" s="18">
        <v>7.43</v>
      </c>
      <c r="CG188" s="18">
        <v>16.84</v>
      </c>
      <c r="CH188" s="18">
        <v>314.87</v>
      </c>
      <c r="CI188" s="18">
        <v>0.09</v>
      </c>
      <c r="CJ188" s="18">
        <v>125.5</v>
      </c>
    </row>
    <row r="189" spans="1:88" hidden="1" x14ac:dyDescent="0.2">
      <c r="A189" s="18" t="s">
        <v>380</v>
      </c>
      <c r="B189" s="18" t="s">
        <v>381</v>
      </c>
      <c r="C189" s="18" t="s">
        <v>161</v>
      </c>
      <c r="D189" s="18">
        <v>2030</v>
      </c>
      <c r="E189" s="18">
        <v>46817200.899999999</v>
      </c>
      <c r="F189" s="18">
        <v>2464063.2000000002</v>
      </c>
      <c r="G189" s="18">
        <v>818917.4</v>
      </c>
      <c r="H189" s="18">
        <v>0</v>
      </c>
      <c r="I189" s="18">
        <v>567184.6</v>
      </c>
      <c r="J189" s="18">
        <v>0</v>
      </c>
      <c r="K189" s="18">
        <v>0</v>
      </c>
      <c r="L189" s="18">
        <v>50667366</v>
      </c>
      <c r="M189" s="18">
        <v>0</v>
      </c>
      <c r="N189" s="18">
        <v>290</v>
      </c>
      <c r="O189" s="18">
        <v>0</v>
      </c>
      <c r="P189" s="18">
        <v>9</v>
      </c>
      <c r="Q189" s="18">
        <v>0</v>
      </c>
      <c r="R189" s="18">
        <v>0</v>
      </c>
      <c r="S189" s="18">
        <v>4524.6000000000004</v>
      </c>
      <c r="T189" s="18">
        <v>0</v>
      </c>
      <c r="U189" s="25">
        <v>297.3</v>
      </c>
      <c r="V189" s="18">
        <v>0</v>
      </c>
      <c r="W189" s="18">
        <v>266</v>
      </c>
      <c r="X189" s="18">
        <v>2270.3000000000002</v>
      </c>
      <c r="Y189" s="18">
        <v>0</v>
      </c>
      <c r="Z189" s="18">
        <v>7</v>
      </c>
      <c r="AA189" s="18">
        <v>1225</v>
      </c>
      <c r="AB189" s="18">
        <v>0</v>
      </c>
      <c r="AC189" s="18">
        <v>174.2</v>
      </c>
      <c r="AD189" s="18">
        <v>0</v>
      </c>
      <c r="AE189" s="18">
        <v>0</v>
      </c>
      <c r="AF189" s="18">
        <v>804.8</v>
      </c>
      <c r="AG189" s="18">
        <v>0</v>
      </c>
      <c r="AH189" s="18">
        <v>9453.6</v>
      </c>
      <c r="AI189" s="18">
        <v>0</v>
      </c>
      <c r="AJ189" s="18">
        <v>0</v>
      </c>
      <c r="AK189" s="18">
        <v>481930</v>
      </c>
      <c r="AL189" s="18">
        <v>0</v>
      </c>
      <c r="AM189" s="18">
        <v>23438</v>
      </c>
      <c r="AN189" s="18">
        <v>0</v>
      </c>
      <c r="AO189" s="18">
        <v>0</v>
      </c>
      <c r="AP189" s="18">
        <v>0</v>
      </c>
      <c r="AQ189" s="18">
        <v>2378130</v>
      </c>
      <c r="AR189" s="18">
        <v>0</v>
      </c>
      <c r="AS189" s="25">
        <v>526824</v>
      </c>
      <c r="AT189" s="18">
        <v>0</v>
      </c>
      <c r="AU189" s="18">
        <v>548561</v>
      </c>
      <c r="AV189" s="18">
        <v>1193270</v>
      </c>
      <c r="AW189" s="18">
        <v>0</v>
      </c>
      <c r="AX189" s="18">
        <v>22256</v>
      </c>
      <c r="AY189" s="18">
        <v>5017316</v>
      </c>
      <c r="AZ189" s="18">
        <v>0</v>
      </c>
      <c r="BA189" s="18">
        <v>91571</v>
      </c>
      <c r="BB189" s="18">
        <v>0</v>
      </c>
      <c r="BC189" s="18">
        <v>0</v>
      </c>
      <c r="BD189" s="18">
        <v>2183306</v>
      </c>
      <c r="BE189" s="18">
        <v>0</v>
      </c>
      <c r="BF189" s="18">
        <v>25917563</v>
      </c>
      <c r="BG189" s="18">
        <v>38384166</v>
      </c>
      <c r="BH189" s="18">
        <v>37375412</v>
      </c>
      <c r="BI189" s="18">
        <v>3497582.1</v>
      </c>
      <c r="BJ189" s="18">
        <v>3497582.1</v>
      </c>
      <c r="BK189" s="18">
        <v>313.5</v>
      </c>
      <c r="BL189" s="18">
        <v>45</v>
      </c>
      <c r="BM189" s="18">
        <v>606.4</v>
      </c>
      <c r="BN189" s="18">
        <v>3848</v>
      </c>
      <c r="BO189" s="18">
        <v>237020.6</v>
      </c>
      <c r="BP189" s="18">
        <v>10469.700000000001</v>
      </c>
      <c r="BQ189" s="18">
        <v>2.8</v>
      </c>
      <c r="BR189" s="18">
        <v>3519200.7</v>
      </c>
      <c r="BS189" s="18">
        <v>3519200.7</v>
      </c>
      <c r="BT189" s="18">
        <v>549784.69999999995</v>
      </c>
      <c r="BU189" s="18">
        <v>4068985.5</v>
      </c>
      <c r="BV189" s="18">
        <v>4068985.5</v>
      </c>
      <c r="BW189" s="18">
        <v>0</v>
      </c>
      <c r="BX189" s="18">
        <v>0</v>
      </c>
      <c r="BY189" s="18">
        <v>0</v>
      </c>
      <c r="BZ189" s="18">
        <v>93.58</v>
      </c>
      <c r="CA189" s="18">
        <v>94.16</v>
      </c>
      <c r="CB189" s="18">
        <v>8.39</v>
      </c>
      <c r="CC189" s="18">
        <v>1.2</v>
      </c>
      <c r="CD189" s="18">
        <v>16.22</v>
      </c>
      <c r="CE189" s="18">
        <v>102.96</v>
      </c>
      <c r="CF189" s="18">
        <v>6.34</v>
      </c>
      <c r="CG189" s="18">
        <v>14.71</v>
      </c>
      <c r="CH189" s="18">
        <v>280.12</v>
      </c>
      <c r="CI189" s="18">
        <v>0.08</v>
      </c>
      <c r="CJ189" s="18">
        <v>108.87</v>
      </c>
    </row>
    <row r="190" spans="1:88" hidden="1" x14ac:dyDescent="0.2">
      <c r="A190" s="18" t="s">
        <v>380</v>
      </c>
      <c r="B190" s="18" t="s">
        <v>381</v>
      </c>
      <c r="C190" s="18" t="s">
        <v>161</v>
      </c>
      <c r="D190" s="18">
        <v>2032</v>
      </c>
      <c r="E190" s="18">
        <v>49317434.299999997</v>
      </c>
      <c r="F190" s="18">
        <v>2595654.4</v>
      </c>
      <c r="G190" s="18">
        <v>828662.8</v>
      </c>
      <c r="H190" s="18">
        <v>0</v>
      </c>
      <c r="I190" s="18">
        <v>584703</v>
      </c>
      <c r="J190" s="18">
        <v>0</v>
      </c>
      <c r="K190" s="18">
        <v>0</v>
      </c>
      <c r="L190" s="18">
        <v>53326454.600000001</v>
      </c>
      <c r="M190" s="18">
        <v>0</v>
      </c>
      <c r="N190" s="18">
        <v>290</v>
      </c>
      <c r="O190" s="18">
        <v>0</v>
      </c>
      <c r="P190" s="18">
        <v>9</v>
      </c>
      <c r="Q190" s="18">
        <v>0</v>
      </c>
      <c r="R190" s="18">
        <v>0</v>
      </c>
      <c r="S190" s="18">
        <v>4524.6000000000004</v>
      </c>
      <c r="T190" s="18">
        <v>0</v>
      </c>
      <c r="U190" s="25">
        <v>403.1</v>
      </c>
      <c r="V190" s="18">
        <v>0</v>
      </c>
      <c r="W190" s="18">
        <v>266</v>
      </c>
      <c r="X190" s="18">
        <v>2202.3000000000002</v>
      </c>
      <c r="Y190" s="18">
        <v>0</v>
      </c>
      <c r="Z190" s="18">
        <v>7</v>
      </c>
      <c r="AA190" s="18">
        <v>1225</v>
      </c>
      <c r="AB190" s="18">
        <v>0</v>
      </c>
      <c r="AC190" s="18">
        <v>164.7</v>
      </c>
      <c r="AD190" s="18">
        <v>0</v>
      </c>
      <c r="AE190" s="18">
        <v>0</v>
      </c>
      <c r="AF190" s="18">
        <v>987.5</v>
      </c>
      <c r="AG190" s="18">
        <v>0</v>
      </c>
      <c r="AH190" s="18">
        <v>9513</v>
      </c>
      <c r="AI190" s="18">
        <v>0</v>
      </c>
      <c r="AJ190" s="18">
        <v>0</v>
      </c>
      <c r="AK190" s="18">
        <v>496821</v>
      </c>
      <c r="AL190" s="18">
        <v>0</v>
      </c>
      <c r="AM190" s="18">
        <v>21443</v>
      </c>
      <c r="AN190" s="18">
        <v>0</v>
      </c>
      <c r="AO190" s="18">
        <v>0</v>
      </c>
      <c r="AP190" s="18">
        <v>0</v>
      </c>
      <c r="AQ190" s="18">
        <v>2378130</v>
      </c>
      <c r="AR190" s="18">
        <v>0</v>
      </c>
      <c r="AS190" s="25">
        <v>714159</v>
      </c>
      <c r="AT190" s="18">
        <v>0</v>
      </c>
      <c r="AU190" s="18">
        <v>457080</v>
      </c>
      <c r="AV190" s="18">
        <v>1157529</v>
      </c>
      <c r="AW190" s="18">
        <v>0</v>
      </c>
      <c r="AX190" s="18">
        <v>22256</v>
      </c>
      <c r="AY190" s="18">
        <v>5177291</v>
      </c>
      <c r="AZ190" s="18">
        <v>0</v>
      </c>
      <c r="BA190" s="18">
        <v>86578</v>
      </c>
      <c r="BB190" s="18">
        <v>0</v>
      </c>
      <c r="BC190" s="18">
        <v>0</v>
      </c>
      <c r="BD190" s="18">
        <v>2672190</v>
      </c>
      <c r="BE190" s="18">
        <v>0</v>
      </c>
      <c r="BF190" s="18">
        <v>25781738</v>
      </c>
      <c r="BG190" s="18">
        <v>38965214</v>
      </c>
      <c r="BH190" s="18">
        <v>37754234</v>
      </c>
      <c r="BI190" s="18">
        <v>3442049.3</v>
      </c>
      <c r="BJ190" s="18">
        <v>3442049.3</v>
      </c>
      <c r="BK190" s="18">
        <v>312.39999999999998</v>
      </c>
      <c r="BL190" s="18">
        <v>44.9</v>
      </c>
      <c r="BM190" s="18">
        <v>603.70000000000005</v>
      </c>
      <c r="BN190" s="18">
        <v>3704.2</v>
      </c>
      <c r="BO190" s="18">
        <v>231609.7</v>
      </c>
      <c r="BP190" s="18">
        <v>10187.200000000001</v>
      </c>
      <c r="BQ190" s="18">
        <v>2.8</v>
      </c>
      <c r="BR190" s="18">
        <v>3463606.1</v>
      </c>
      <c r="BS190" s="18">
        <v>3463606.1</v>
      </c>
      <c r="BT190" s="18">
        <v>535957.80000000005</v>
      </c>
      <c r="BU190" s="18">
        <v>3999563.9</v>
      </c>
      <c r="BV190" s="18">
        <v>3999563.9</v>
      </c>
      <c r="BW190" s="18">
        <v>0</v>
      </c>
      <c r="BX190" s="18">
        <v>0</v>
      </c>
      <c r="BY190" s="18">
        <v>0</v>
      </c>
      <c r="BZ190" s="18">
        <v>91.17</v>
      </c>
      <c r="CA190" s="18">
        <v>91.74</v>
      </c>
      <c r="CB190" s="18">
        <v>8.2799999999999994</v>
      </c>
      <c r="CC190" s="18">
        <v>1.19</v>
      </c>
      <c r="CD190" s="18">
        <v>15.99</v>
      </c>
      <c r="CE190" s="18">
        <v>98.11</v>
      </c>
      <c r="CF190" s="18">
        <v>6.13</v>
      </c>
      <c r="CG190" s="18">
        <v>14.2</v>
      </c>
      <c r="CH190" s="18">
        <v>269.83</v>
      </c>
      <c r="CI190" s="18">
        <v>7.0000000000000007E-2</v>
      </c>
      <c r="CJ190" s="18">
        <v>105.94</v>
      </c>
    </row>
    <row r="191" spans="1:88" hidden="1" x14ac:dyDescent="0.2">
      <c r="A191" s="18" t="s">
        <v>380</v>
      </c>
      <c r="B191" s="18" t="s">
        <v>381</v>
      </c>
      <c r="C191" s="18" t="s">
        <v>161</v>
      </c>
      <c r="D191" s="18">
        <v>2034</v>
      </c>
      <c r="E191" s="18">
        <v>51817282.299999997</v>
      </c>
      <c r="F191" s="18">
        <v>2727225.4</v>
      </c>
      <c r="G191" s="18">
        <v>746131.7</v>
      </c>
      <c r="H191" s="18">
        <v>0</v>
      </c>
      <c r="I191" s="18">
        <v>589186.30000000005</v>
      </c>
      <c r="J191" s="18">
        <v>0</v>
      </c>
      <c r="K191" s="18">
        <v>0</v>
      </c>
      <c r="L191" s="18">
        <v>55879825.600000001</v>
      </c>
      <c r="M191" s="18">
        <v>0</v>
      </c>
      <c r="N191" s="18">
        <v>290</v>
      </c>
      <c r="O191" s="18">
        <v>0</v>
      </c>
      <c r="P191" s="18">
        <v>9</v>
      </c>
      <c r="Q191" s="18">
        <v>0</v>
      </c>
      <c r="R191" s="18">
        <v>0</v>
      </c>
      <c r="S191" s="18">
        <v>4524.6000000000004</v>
      </c>
      <c r="T191" s="18">
        <v>0</v>
      </c>
      <c r="U191" s="25">
        <v>511.5</v>
      </c>
      <c r="V191" s="18">
        <v>0</v>
      </c>
      <c r="W191" s="18">
        <v>266</v>
      </c>
      <c r="X191" s="18">
        <v>2086.6999999999998</v>
      </c>
      <c r="Y191" s="18">
        <v>0</v>
      </c>
      <c r="Z191" s="18">
        <v>7</v>
      </c>
      <c r="AA191" s="18">
        <v>63</v>
      </c>
      <c r="AB191" s="18">
        <v>0</v>
      </c>
      <c r="AC191" s="18">
        <v>160.6</v>
      </c>
      <c r="AD191" s="18">
        <v>0</v>
      </c>
      <c r="AE191" s="18">
        <v>0</v>
      </c>
      <c r="AF191" s="18">
        <v>2325.9</v>
      </c>
      <c r="AG191" s="18">
        <v>0</v>
      </c>
      <c r="AH191" s="18">
        <v>9684.7000000000007</v>
      </c>
      <c r="AI191" s="18">
        <v>0</v>
      </c>
      <c r="AJ191" s="18">
        <v>0</v>
      </c>
      <c r="AK191" s="18">
        <v>500631</v>
      </c>
      <c r="AL191" s="18">
        <v>0</v>
      </c>
      <c r="AM191" s="18">
        <v>18507</v>
      </c>
      <c r="AN191" s="18">
        <v>0</v>
      </c>
      <c r="AO191" s="18">
        <v>0</v>
      </c>
      <c r="AP191" s="18">
        <v>0</v>
      </c>
      <c r="AQ191" s="18">
        <v>2378130</v>
      </c>
      <c r="AR191" s="18">
        <v>0</v>
      </c>
      <c r="AS191" s="25">
        <v>906109</v>
      </c>
      <c r="AT191" s="18">
        <v>0</v>
      </c>
      <c r="AU191" s="18">
        <v>258443</v>
      </c>
      <c r="AV191" s="18">
        <v>1096770</v>
      </c>
      <c r="AW191" s="18">
        <v>0</v>
      </c>
      <c r="AX191" s="18">
        <v>22256</v>
      </c>
      <c r="AY191" s="18">
        <v>258594</v>
      </c>
      <c r="AZ191" s="18">
        <v>0</v>
      </c>
      <c r="BA191" s="18">
        <v>84423</v>
      </c>
      <c r="BB191" s="18">
        <v>0</v>
      </c>
      <c r="BC191" s="18">
        <v>0</v>
      </c>
      <c r="BD191" s="18">
        <v>6457924</v>
      </c>
      <c r="BE191" s="18">
        <v>0</v>
      </c>
      <c r="BF191" s="18">
        <v>26387677</v>
      </c>
      <c r="BG191" s="18">
        <v>38369465</v>
      </c>
      <c r="BH191" s="18">
        <v>36962725</v>
      </c>
      <c r="BI191" s="18">
        <v>3335206.6</v>
      </c>
      <c r="BJ191" s="18">
        <v>3335206.6</v>
      </c>
      <c r="BK191" s="18">
        <v>310.7</v>
      </c>
      <c r="BL191" s="18">
        <v>44.7</v>
      </c>
      <c r="BM191" s="18">
        <v>601.79999999999995</v>
      </c>
      <c r="BN191" s="18">
        <v>3478.1</v>
      </c>
      <c r="BO191" s="18">
        <v>175320.6</v>
      </c>
      <c r="BP191" s="18">
        <v>9513.7000000000007</v>
      </c>
      <c r="BQ191" s="18">
        <v>1.8</v>
      </c>
      <c r="BR191" s="18">
        <v>3356669</v>
      </c>
      <c r="BS191" s="18">
        <v>3356669</v>
      </c>
      <c r="BT191" s="18">
        <v>459312.5</v>
      </c>
      <c r="BU191" s="18">
        <v>3815981.5</v>
      </c>
      <c r="BV191" s="18">
        <v>3815981.5</v>
      </c>
      <c r="BW191" s="18">
        <v>0</v>
      </c>
      <c r="BX191" s="18">
        <v>0</v>
      </c>
      <c r="BY191" s="18">
        <v>0</v>
      </c>
      <c r="BZ191" s="18">
        <v>90.23</v>
      </c>
      <c r="CA191" s="18">
        <v>90.81</v>
      </c>
      <c r="CB191" s="18">
        <v>8.41</v>
      </c>
      <c r="CC191" s="18">
        <v>1.21</v>
      </c>
      <c r="CD191" s="18">
        <v>16.28</v>
      </c>
      <c r="CE191" s="18">
        <v>94.1</v>
      </c>
      <c r="CF191" s="18">
        <v>4.74</v>
      </c>
      <c r="CG191" s="18">
        <v>12.43</v>
      </c>
      <c r="CH191" s="18">
        <v>257.39</v>
      </c>
      <c r="CI191" s="18">
        <v>0.05</v>
      </c>
      <c r="CJ191" s="18">
        <v>103.24</v>
      </c>
    </row>
    <row r="192" spans="1:88" hidden="1" x14ac:dyDescent="0.2">
      <c r="A192" s="18" t="s">
        <v>380</v>
      </c>
      <c r="B192" s="18" t="s">
        <v>381</v>
      </c>
      <c r="C192" s="18" t="s">
        <v>161</v>
      </c>
      <c r="D192" s="18">
        <v>2036</v>
      </c>
      <c r="E192" s="18">
        <v>53920646.399999999</v>
      </c>
      <c r="F192" s="18">
        <v>2837928.8</v>
      </c>
      <c r="G192" s="18">
        <v>1058947.8</v>
      </c>
      <c r="H192" s="18">
        <v>0</v>
      </c>
      <c r="I192" s="18">
        <v>559093.6</v>
      </c>
      <c r="J192" s="18">
        <v>0</v>
      </c>
      <c r="K192" s="18">
        <v>0</v>
      </c>
      <c r="L192" s="18">
        <v>58376616.5</v>
      </c>
      <c r="M192" s="18">
        <v>0</v>
      </c>
      <c r="N192" s="18">
        <v>290</v>
      </c>
      <c r="O192" s="18">
        <v>0</v>
      </c>
      <c r="P192" s="18">
        <v>9</v>
      </c>
      <c r="Q192" s="18">
        <v>0</v>
      </c>
      <c r="R192" s="18">
        <v>0</v>
      </c>
      <c r="S192" s="18">
        <v>4413.3</v>
      </c>
      <c r="T192" s="18">
        <v>0</v>
      </c>
      <c r="U192" s="25">
        <v>614.1</v>
      </c>
      <c r="V192" s="18">
        <v>0</v>
      </c>
      <c r="W192" s="18">
        <v>266</v>
      </c>
      <c r="X192" s="18">
        <v>2058.6</v>
      </c>
      <c r="Y192" s="18">
        <v>0</v>
      </c>
      <c r="Z192" s="18">
        <v>7</v>
      </c>
      <c r="AA192" s="18">
        <v>0</v>
      </c>
      <c r="AB192" s="18">
        <v>0</v>
      </c>
      <c r="AC192" s="18">
        <v>158.30000000000001</v>
      </c>
      <c r="AD192" s="18">
        <v>0</v>
      </c>
      <c r="AE192" s="18">
        <v>0</v>
      </c>
      <c r="AF192" s="18">
        <v>13538.3</v>
      </c>
      <c r="AG192" s="18">
        <v>0</v>
      </c>
      <c r="AH192" s="18">
        <v>9684.7000000000007</v>
      </c>
      <c r="AI192" s="18">
        <v>0</v>
      </c>
      <c r="AJ192" s="18">
        <v>0</v>
      </c>
      <c r="AK192" s="18">
        <v>475030</v>
      </c>
      <c r="AL192" s="18">
        <v>0</v>
      </c>
      <c r="AM192" s="18">
        <v>15804</v>
      </c>
      <c r="AN192" s="18">
        <v>0</v>
      </c>
      <c r="AO192" s="18">
        <v>0</v>
      </c>
      <c r="AP192" s="18">
        <v>0</v>
      </c>
      <c r="AQ192" s="18">
        <v>2319630</v>
      </c>
      <c r="AR192" s="18">
        <v>0</v>
      </c>
      <c r="AS192" s="25">
        <v>1087599</v>
      </c>
      <c r="AT192" s="18">
        <v>0</v>
      </c>
      <c r="AU192" s="18">
        <v>139810</v>
      </c>
      <c r="AV192" s="18">
        <v>1082000</v>
      </c>
      <c r="AW192" s="18">
        <v>0</v>
      </c>
      <c r="AX192" s="18">
        <v>22256</v>
      </c>
      <c r="AY192" s="18">
        <v>0</v>
      </c>
      <c r="AZ192" s="18">
        <v>0</v>
      </c>
      <c r="BA192" s="18">
        <v>83214</v>
      </c>
      <c r="BB192" s="18">
        <v>0</v>
      </c>
      <c r="BC192" s="18">
        <v>0</v>
      </c>
      <c r="BD192" s="18">
        <v>38424036</v>
      </c>
      <c r="BE192" s="18">
        <v>0</v>
      </c>
      <c r="BF192" s="18">
        <v>25094503</v>
      </c>
      <c r="BG192" s="18">
        <v>68743881</v>
      </c>
      <c r="BH192" s="18">
        <v>67181252</v>
      </c>
      <c r="BI192" s="18">
        <v>3213729.7</v>
      </c>
      <c r="BJ192" s="18">
        <v>3213729.7</v>
      </c>
      <c r="BK192" s="18">
        <v>301.7</v>
      </c>
      <c r="BL192" s="18">
        <v>43.4</v>
      </c>
      <c r="BM192" s="18">
        <v>584.9</v>
      </c>
      <c r="BN192" s="18">
        <v>3331.1</v>
      </c>
      <c r="BO192" s="18">
        <v>164653.20000000001</v>
      </c>
      <c r="BP192" s="18">
        <v>9085.5</v>
      </c>
      <c r="BQ192" s="18">
        <v>1.7</v>
      </c>
      <c r="BR192" s="18">
        <v>3234578.3</v>
      </c>
      <c r="BS192" s="18">
        <v>3234578.3</v>
      </c>
      <c r="BT192" s="18">
        <v>435853.7</v>
      </c>
      <c r="BU192" s="18">
        <v>3670432</v>
      </c>
      <c r="BV192" s="18">
        <v>3670432</v>
      </c>
      <c r="BW192" s="18">
        <v>0</v>
      </c>
      <c r="BX192" s="18">
        <v>0</v>
      </c>
      <c r="BY192" s="18">
        <v>0</v>
      </c>
      <c r="BZ192" s="18">
        <v>47.84</v>
      </c>
      <c r="CA192" s="18">
        <v>48.15</v>
      </c>
      <c r="CB192" s="18">
        <v>4.49</v>
      </c>
      <c r="CC192" s="18">
        <v>0.65</v>
      </c>
      <c r="CD192" s="18">
        <v>8.7100000000000009</v>
      </c>
      <c r="CE192" s="18">
        <v>49.58</v>
      </c>
      <c r="CF192" s="18">
        <v>2.4500000000000002</v>
      </c>
      <c r="CG192" s="18">
        <v>6.49</v>
      </c>
      <c r="CH192" s="18">
        <v>135.24</v>
      </c>
      <c r="CI192" s="18">
        <v>0.02</v>
      </c>
      <c r="CJ192" s="18">
        <v>54.63</v>
      </c>
    </row>
    <row r="193" spans="1:88" hidden="1" x14ac:dyDescent="0.2">
      <c r="A193" s="18" t="s">
        <v>380</v>
      </c>
      <c r="B193" s="18" t="s">
        <v>381</v>
      </c>
      <c r="C193" s="18" t="s">
        <v>161</v>
      </c>
      <c r="D193" s="18">
        <v>2038</v>
      </c>
      <c r="E193" s="18">
        <v>55626804.799999997</v>
      </c>
      <c r="F193" s="18">
        <v>2927726.6</v>
      </c>
      <c r="G193" s="18">
        <v>1122707.6000000001</v>
      </c>
      <c r="H193" s="18">
        <v>0</v>
      </c>
      <c r="I193" s="18">
        <v>649552.30000000005</v>
      </c>
      <c r="J193" s="18">
        <v>0</v>
      </c>
      <c r="K193" s="18">
        <v>0</v>
      </c>
      <c r="L193" s="18">
        <v>60326791.299999997</v>
      </c>
      <c r="M193" s="18">
        <v>0</v>
      </c>
      <c r="N193" s="18">
        <v>290</v>
      </c>
      <c r="O193" s="18">
        <v>0</v>
      </c>
      <c r="P193" s="18">
        <v>9</v>
      </c>
      <c r="Q193" s="18">
        <v>0</v>
      </c>
      <c r="R193" s="18">
        <v>0</v>
      </c>
      <c r="S193" s="18">
        <v>4413.3</v>
      </c>
      <c r="T193" s="18">
        <v>0</v>
      </c>
      <c r="U193" s="25">
        <v>721.5</v>
      </c>
      <c r="V193" s="18">
        <v>0</v>
      </c>
      <c r="W193" s="18">
        <v>266</v>
      </c>
      <c r="X193" s="18">
        <v>2048.9</v>
      </c>
      <c r="Y193" s="18">
        <v>0</v>
      </c>
      <c r="Z193" s="18">
        <v>7</v>
      </c>
      <c r="AA193" s="18">
        <v>0</v>
      </c>
      <c r="AB193" s="18">
        <v>0</v>
      </c>
      <c r="AC193" s="18">
        <v>158.30000000000001</v>
      </c>
      <c r="AD193" s="18">
        <v>0</v>
      </c>
      <c r="AE193" s="18">
        <v>0</v>
      </c>
      <c r="AF193" s="18">
        <v>14550.2</v>
      </c>
      <c r="AG193" s="18">
        <v>0</v>
      </c>
      <c r="AH193" s="18">
        <v>10714</v>
      </c>
      <c r="AI193" s="18">
        <v>0</v>
      </c>
      <c r="AJ193" s="18">
        <v>0</v>
      </c>
      <c r="AK193" s="18">
        <v>551920</v>
      </c>
      <c r="AL193" s="18">
        <v>0</v>
      </c>
      <c r="AM193" s="18">
        <v>15025</v>
      </c>
      <c r="AN193" s="18">
        <v>0</v>
      </c>
      <c r="AO193" s="18">
        <v>0</v>
      </c>
      <c r="AP193" s="18">
        <v>0</v>
      </c>
      <c r="AQ193" s="18">
        <v>2344874</v>
      </c>
      <c r="AR193" s="18">
        <v>0</v>
      </c>
      <c r="AS193" s="25">
        <v>1277591</v>
      </c>
      <c r="AT193" s="18">
        <v>0</v>
      </c>
      <c r="AU193" s="18">
        <v>139810</v>
      </c>
      <c r="AV193" s="18">
        <v>1076902</v>
      </c>
      <c r="AW193" s="18">
        <v>0</v>
      </c>
      <c r="AX193" s="18">
        <v>22256</v>
      </c>
      <c r="AY193" s="18">
        <v>0</v>
      </c>
      <c r="AZ193" s="18">
        <v>0</v>
      </c>
      <c r="BA193" s="18">
        <v>83214</v>
      </c>
      <c r="BB193" s="18">
        <v>0</v>
      </c>
      <c r="BC193" s="18">
        <v>0</v>
      </c>
      <c r="BD193" s="18">
        <v>40268971</v>
      </c>
      <c r="BE193" s="18">
        <v>0</v>
      </c>
      <c r="BF193" s="18">
        <v>29097371</v>
      </c>
      <c r="BG193" s="18">
        <v>74877933</v>
      </c>
      <c r="BH193" s="18">
        <v>73048423</v>
      </c>
      <c r="BI193" s="18">
        <v>3240011.1</v>
      </c>
      <c r="BJ193" s="18">
        <v>3240011.1</v>
      </c>
      <c r="BK193" s="18">
        <v>304.89999999999998</v>
      </c>
      <c r="BL193" s="18">
        <v>43.9</v>
      </c>
      <c r="BM193" s="18">
        <v>590.79999999999995</v>
      </c>
      <c r="BN193" s="18">
        <v>3342.6</v>
      </c>
      <c r="BO193" s="18">
        <v>165273.9</v>
      </c>
      <c r="BP193" s="18">
        <v>9136.7000000000007</v>
      </c>
      <c r="BQ193" s="18">
        <v>1.7</v>
      </c>
      <c r="BR193" s="18">
        <v>3261083.1</v>
      </c>
      <c r="BS193" s="18">
        <v>3261083.1</v>
      </c>
      <c r="BT193" s="18">
        <v>438003.1</v>
      </c>
      <c r="BU193" s="18">
        <v>3699086.2</v>
      </c>
      <c r="BV193" s="18">
        <v>3699086.2</v>
      </c>
      <c r="BW193" s="18">
        <v>0</v>
      </c>
      <c r="BX193" s="18">
        <v>0</v>
      </c>
      <c r="BY193" s="18">
        <v>0</v>
      </c>
      <c r="BZ193" s="18">
        <v>44.35</v>
      </c>
      <c r="CA193" s="18">
        <v>44.64</v>
      </c>
      <c r="CB193" s="18">
        <v>4.17</v>
      </c>
      <c r="CC193" s="18">
        <v>0.6</v>
      </c>
      <c r="CD193" s="18">
        <v>8.09</v>
      </c>
      <c r="CE193" s="18">
        <v>45.76</v>
      </c>
      <c r="CF193" s="18">
        <v>2.2599999999999998</v>
      </c>
      <c r="CG193" s="18">
        <v>6</v>
      </c>
      <c r="CH193" s="18">
        <v>125.08</v>
      </c>
      <c r="CI193" s="18">
        <v>0.02</v>
      </c>
      <c r="CJ193" s="18">
        <v>50.64</v>
      </c>
    </row>
    <row r="194" spans="1:88" hidden="1" x14ac:dyDescent="0.2">
      <c r="A194" s="18" t="s">
        <v>380</v>
      </c>
      <c r="B194" s="18" t="s">
        <v>381</v>
      </c>
      <c r="C194" s="18" t="s">
        <v>161</v>
      </c>
      <c r="D194" s="18">
        <v>2040</v>
      </c>
      <c r="E194" s="18">
        <v>57333768.899999999</v>
      </c>
      <c r="F194" s="18">
        <v>3017566.8</v>
      </c>
      <c r="G194" s="18">
        <v>1225181.1000000001</v>
      </c>
      <c r="H194" s="18">
        <v>0</v>
      </c>
      <c r="I194" s="18">
        <v>648171.5</v>
      </c>
      <c r="J194" s="18">
        <v>0</v>
      </c>
      <c r="K194" s="18">
        <v>0</v>
      </c>
      <c r="L194" s="18">
        <v>62224688.299999997</v>
      </c>
      <c r="M194" s="18">
        <v>0</v>
      </c>
      <c r="N194" s="18">
        <v>290</v>
      </c>
      <c r="O194" s="18">
        <v>0</v>
      </c>
      <c r="P194" s="18">
        <v>9</v>
      </c>
      <c r="Q194" s="18">
        <v>0</v>
      </c>
      <c r="R194" s="18">
        <v>0</v>
      </c>
      <c r="S194" s="18">
        <v>4413.3</v>
      </c>
      <c r="T194" s="18">
        <v>0</v>
      </c>
      <c r="U194" s="25">
        <v>834</v>
      </c>
      <c r="V194" s="18">
        <v>0</v>
      </c>
      <c r="W194" s="18">
        <v>266</v>
      </c>
      <c r="X194" s="18">
        <v>2037.1</v>
      </c>
      <c r="Y194" s="18">
        <v>0</v>
      </c>
      <c r="Z194" s="18">
        <v>7</v>
      </c>
      <c r="AA194" s="18">
        <v>0</v>
      </c>
      <c r="AB194" s="18">
        <v>0</v>
      </c>
      <c r="AC194" s="18">
        <v>156.5</v>
      </c>
      <c r="AD194" s="18">
        <v>0</v>
      </c>
      <c r="AE194" s="18">
        <v>0</v>
      </c>
      <c r="AF194" s="18">
        <v>14757.7</v>
      </c>
      <c r="AG194" s="18">
        <v>0</v>
      </c>
      <c r="AH194" s="18">
        <v>10653.5</v>
      </c>
      <c r="AI194" s="18">
        <v>0</v>
      </c>
      <c r="AJ194" s="18">
        <v>0</v>
      </c>
      <c r="AK194" s="18">
        <v>550746</v>
      </c>
      <c r="AL194" s="18">
        <v>0</v>
      </c>
      <c r="AM194" s="18">
        <v>14781</v>
      </c>
      <c r="AN194" s="18">
        <v>0</v>
      </c>
      <c r="AO194" s="18">
        <v>0</v>
      </c>
      <c r="AP194" s="18">
        <v>0</v>
      </c>
      <c r="AQ194" s="18">
        <v>2341436</v>
      </c>
      <c r="AR194" s="18">
        <v>0</v>
      </c>
      <c r="AS194" s="25">
        <v>1476767</v>
      </c>
      <c r="AT194" s="18">
        <v>0</v>
      </c>
      <c r="AU194" s="18">
        <v>139810</v>
      </c>
      <c r="AV194" s="18">
        <v>1070700</v>
      </c>
      <c r="AW194" s="18">
        <v>0</v>
      </c>
      <c r="AX194" s="18">
        <v>22256</v>
      </c>
      <c r="AY194" s="18">
        <v>0</v>
      </c>
      <c r="AZ194" s="18">
        <v>0</v>
      </c>
      <c r="BA194" s="18">
        <v>82268</v>
      </c>
      <c r="BB194" s="18">
        <v>0</v>
      </c>
      <c r="BC194" s="18">
        <v>0</v>
      </c>
      <c r="BD194" s="18">
        <v>40301502</v>
      </c>
      <c r="BE194" s="18">
        <v>0</v>
      </c>
      <c r="BF194" s="18">
        <v>30946873</v>
      </c>
      <c r="BG194" s="18">
        <v>76947138</v>
      </c>
      <c r="BH194" s="18">
        <v>74919625</v>
      </c>
      <c r="BI194" s="18">
        <v>3231251.3</v>
      </c>
      <c r="BJ194" s="18">
        <v>3231251.3</v>
      </c>
      <c r="BK194" s="18">
        <v>304.3</v>
      </c>
      <c r="BL194" s="18">
        <v>43.8</v>
      </c>
      <c r="BM194" s="18">
        <v>589.29999999999995</v>
      </c>
      <c r="BN194" s="18">
        <v>3326.3</v>
      </c>
      <c r="BO194" s="18">
        <v>164668.29999999999</v>
      </c>
      <c r="BP194" s="18">
        <v>9108.4</v>
      </c>
      <c r="BQ194" s="18">
        <v>1.7</v>
      </c>
      <c r="BR194" s="18">
        <v>3252276.9</v>
      </c>
      <c r="BS194" s="18">
        <v>3252276.9</v>
      </c>
      <c r="BT194" s="18">
        <v>436554.3</v>
      </c>
      <c r="BU194" s="18">
        <v>3688831.3</v>
      </c>
      <c r="BV194" s="18">
        <v>3688831.3</v>
      </c>
      <c r="BW194" s="18">
        <v>0</v>
      </c>
      <c r="BX194" s="18">
        <v>0</v>
      </c>
      <c r="BY194" s="18">
        <v>0</v>
      </c>
      <c r="BZ194" s="18">
        <v>43.13</v>
      </c>
      <c r="CA194" s="18">
        <v>43.41</v>
      </c>
      <c r="CB194" s="18">
        <v>4.0599999999999996</v>
      </c>
      <c r="CC194" s="18">
        <v>0.57999999999999996</v>
      </c>
      <c r="CD194" s="18">
        <v>7.87</v>
      </c>
      <c r="CE194" s="18">
        <v>44.4</v>
      </c>
      <c r="CF194" s="18">
        <v>2.2000000000000002</v>
      </c>
      <c r="CG194" s="18">
        <v>5.83</v>
      </c>
      <c r="CH194" s="18">
        <v>121.58</v>
      </c>
      <c r="CI194" s="18">
        <v>0.02</v>
      </c>
      <c r="CJ194" s="18">
        <v>49.24</v>
      </c>
    </row>
    <row r="195" spans="1:88" hidden="1" x14ac:dyDescent="0.2">
      <c r="A195" s="18" t="s">
        <v>380</v>
      </c>
      <c r="B195" s="18" t="s">
        <v>381</v>
      </c>
      <c r="C195" s="18" t="s">
        <v>161</v>
      </c>
      <c r="D195" s="18">
        <v>2042</v>
      </c>
      <c r="E195" s="18">
        <v>58992279</v>
      </c>
      <c r="F195" s="18">
        <v>3104856.8</v>
      </c>
      <c r="G195" s="18">
        <v>1286966.2</v>
      </c>
      <c r="H195" s="18">
        <v>0</v>
      </c>
      <c r="I195" s="18">
        <v>1408363.5</v>
      </c>
      <c r="J195" s="18">
        <v>0</v>
      </c>
      <c r="K195" s="18">
        <v>0</v>
      </c>
      <c r="L195" s="18">
        <v>64792465.5</v>
      </c>
      <c r="M195" s="18">
        <v>0</v>
      </c>
      <c r="N195" s="18">
        <v>692.3</v>
      </c>
      <c r="O195" s="18">
        <v>0</v>
      </c>
      <c r="P195" s="18">
        <v>9</v>
      </c>
      <c r="Q195" s="18">
        <v>0</v>
      </c>
      <c r="R195" s="18">
        <v>0</v>
      </c>
      <c r="S195" s="18">
        <v>4413.3</v>
      </c>
      <c r="T195" s="18">
        <v>0</v>
      </c>
      <c r="U195" s="25">
        <v>955.5</v>
      </c>
      <c r="V195" s="18">
        <v>0</v>
      </c>
      <c r="W195" s="18">
        <v>266</v>
      </c>
      <c r="X195" s="18">
        <v>2023.3</v>
      </c>
      <c r="Y195" s="18">
        <v>0</v>
      </c>
      <c r="Z195" s="18">
        <v>7</v>
      </c>
      <c r="AA195" s="18">
        <v>0</v>
      </c>
      <c r="AB195" s="18">
        <v>0</v>
      </c>
      <c r="AC195" s="18">
        <v>145.1</v>
      </c>
      <c r="AD195" s="18">
        <v>0</v>
      </c>
      <c r="AE195" s="18">
        <v>0</v>
      </c>
      <c r="AF195" s="18">
        <v>15971.8</v>
      </c>
      <c r="AG195" s="18">
        <v>0</v>
      </c>
      <c r="AH195" s="18">
        <v>9067.2000000000007</v>
      </c>
      <c r="AI195" s="18">
        <v>0</v>
      </c>
      <c r="AJ195" s="18">
        <v>0</v>
      </c>
      <c r="AK195" s="18">
        <v>1196632</v>
      </c>
      <c r="AL195" s="18">
        <v>0</v>
      </c>
      <c r="AM195" s="18">
        <v>14314</v>
      </c>
      <c r="AN195" s="18">
        <v>0</v>
      </c>
      <c r="AO195" s="18">
        <v>0</v>
      </c>
      <c r="AP195" s="18">
        <v>0</v>
      </c>
      <c r="AQ195" s="18">
        <v>2336876</v>
      </c>
      <c r="AR195" s="18">
        <v>0</v>
      </c>
      <c r="AS195" s="25">
        <v>1691871</v>
      </c>
      <c r="AT195" s="18">
        <v>0</v>
      </c>
      <c r="AU195" s="18">
        <v>139810</v>
      </c>
      <c r="AV195" s="18">
        <v>1063446</v>
      </c>
      <c r="AW195" s="18">
        <v>0</v>
      </c>
      <c r="AX195" s="18">
        <v>22256</v>
      </c>
      <c r="AY195" s="18">
        <v>0</v>
      </c>
      <c r="AZ195" s="18">
        <v>0</v>
      </c>
      <c r="BA195" s="18">
        <v>76276</v>
      </c>
      <c r="BB195" s="18">
        <v>0</v>
      </c>
      <c r="BC195" s="18">
        <v>0</v>
      </c>
      <c r="BD195" s="18">
        <v>43164371</v>
      </c>
      <c r="BE195" s="18">
        <v>0</v>
      </c>
      <c r="BF195" s="18">
        <v>26570569</v>
      </c>
      <c r="BG195" s="18">
        <v>76276422</v>
      </c>
      <c r="BH195" s="18">
        <v>73387919</v>
      </c>
      <c r="BI195" s="18">
        <v>3212621.1</v>
      </c>
      <c r="BJ195" s="18">
        <v>3212621.1</v>
      </c>
      <c r="BK195" s="18">
        <v>302.7</v>
      </c>
      <c r="BL195" s="18">
        <v>43.6</v>
      </c>
      <c r="BM195" s="18">
        <v>584.4</v>
      </c>
      <c r="BN195" s="18">
        <v>3264.2</v>
      </c>
      <c r="BO195" s="18">
        <v>163308</v>
      </c>
      <c r="BP195" s="18">
        <v>9055.2999999999993</v>
      </c>
      <c r="BQ195" s="18">
        <v>1.7</v>
      </c>
      <c r="BR195" s="18">
        <v>3233537.8</v>
      </c>
      <c r="BS195" s="18">
        <v>3233537.8</v>
      </c>
      <c r="BT195" s="18">
        <v>433606.5</v>
      </c>
      <c r="BU195" s="18">
        <v>3667144.3</v>
      </c>
      <c r="BV195" s="18">
        <v>3667144.3</v>
      </c>
      <c r="BW195" s="18">
        <v>0</v>
      </c>
      <c r="BX195" s="18">
        <v>0</v>
      </c>
      <c r="BY195" s="18">
        <v>0</v>
      </c>
      <c r="BZ195" s="18">
        <v>43.78</v>
      </c>
      <c r="CA195" s="18">
        <v>44.06</v>
      </c>
      <c r="CB195" s="18">
        <v>4.12</v>
      </c>
      <c r="CC195" s="18">
        <v>0.59</v>
      </c>
      <c r="CD195" s="18">
        <v>7.96</v>
      </c>
      <c r="CE195" s="18">
        <v>44.48</v>
      </c>
      <c r="CF195" s="18">
        <v>2.23</v>
      </c>
      <c r="CG195" s="18">
        <v>5.91</v>
      </c>
      <c r="CH195" s="18">
        <v>123.39</v>
      </c>
      <c r="CI195" s="18">
        <v>0.02</v>
      </c>
      <c r="CJ195" s="18">
        <v>49.97</v>
      </c>
    </row>
    <row r="196" spans="1:88" hidden="1" x14ac:dyDescent="0.2">
      <c r="A196" s="18" t="s">
        <v>380</v>
      </c>
      <c r="B196" s="18" t="s">
        <v>381</v>
      </c>
      <c r="C196" s="18" t="s">
        <v>161</v>
      </c>
      <c r="D196" s="18">
        <v>2044</v>
      </c>
      <c r="E196" s="18">
        <v>60651557.200000003</v>
      </c>
      <c r="F196" s="18">
        <v>3192187.2</v>
      </c>
      <c r="G196" s="18">
        <v>1224367.3999999999</v>
      </c>
      <c r="H196" s="18">
        <v>0</v>
      </c>
      <c r="I196" s="18">
        <v>1783671.6</v>
      </c>
      <c r="J196" s="18">
        <v>0</v>
      </c>
      <c r="K196" s="18">
        <v>0</v>
      </c>
      <c r="L196" s="18">
        <v>66851783.299999997</v>
      </c>
      <c r="M196" s="18">
        <v>0</v>
      </c>
      <c r="N196" s="18">
        <v>886.3</v>
      </c>
      <c r="O196" s="18">
        <v>0</v>
      </c>
      <c r="P196" s="18">
        <v>9</v>
      </c>
      <c r="Q196" s="18">
        <v>0</v>
      </c>
      <c r="R196" s="18">
        <v>0</v>
      </c>
      <c r="S196" s="18">
        <v>4359.7</v>
      </c>
      <c r="T196" s="18">
        <v>0</v>
      </c>
      <c r="U196" s="25">
        <v>1079.7</v>
      </c>
      <c r="V196" s="18">
        <v>0</v>
      </c>
      <c r="W196" s="18">
        <v>266</v>
      </c>
      <c r="X196" s="18">
        <v>1975.3</v>
      </c>
      <c r="Y196" s="18">
        <v>0</v>
      </c>
      <c r="Z196" s="18">
        <v>7</v>
      </c>
      <c r="AA196" s="18">
        <v>0</v>
      </c>
      <c r="AB196" s="18">
        <v>0</v>
      </c>
      <c r="AC196" s="18">
        <v>141.30000000000001</v>
      </c>
      <c r="AD196" s="18">
        <v>0</v>
      </c>
      <c r="AE196" s="18">
        <v>0</v>
      </c>
      <c r="AF196" s="18">
        <v>15981.6</v>
      </c>
      <c r="AG196" s="18">
        <v>0</v>
      </c>
      <c r="AH196" s="18">
        <v>10464.200000000001</v>
      </c>
      <c r="AI196" s="18">
        <v>0</v>
      </c>
      <c r="AJ196" s="18">
        <v>0</v>
      </c>
      <c r="AK196" s="18">
        <v>1515535</v>
      </c>
      <c r="AL196" s="18">
        <v>0</v>
      </c>
      <c r="AM196" s="18">
        <v>13168</v>
      </c>
      <c r="AN196" s="18">
        <v>0</v>
      </c>
      <c r="AO196" s="18">
        <v>0</v>
      </c>
      <c r="AP196" s="18">
        <v>0</v>
      </c>
      <c r="AQ196" s="18">
        <v>2291458</v>
      </c>
      <c r="AR196" s="18">
        <v>0</v>
      </c>
      <c r="AS196" s="25">
        <v>1911616</v>
      </c>
      <c r="AT196" s="18">
        <v>0</v>
      </c>
      <c r="AU196" s="18">
        <v>139810</v>
      </c>
      <c r="AV196" s="18">
        <v>1038218</v>
      </c>
      <c r="AW196" s="18">
        <v>0</v>
      </c>
      <c r="AX196" s="18">
        <v>22256</v>
      </c>
      <c r="AY196" s="18">
        <v>0</v>
      </c>
      <c r="AZ196" s="18">
        <v>0</v>
      </c>
      <c r="BA196" s="18">
        <v>74279</v>
      </c>
      <c r="BB196" s="18">
        <v>0</v>
      </c>
      <c r="BC196" s="18">
        <v>0</v>
      </c>
      <c r="BD196" s="18">
        <v>41107401</v>
      </c>
      <c r="BE196" s="18">
        <v>0</v>
      </c>
      <c r="BF196" s="18">
        <v>31419244</v>
      </c>
      <c r="BG196" s="18">
        <v>79532985</v>
      </c>
      <c r="BH196" s="18">
        <v>76105834</v>
      </c>
      <c r="BI196" s="18">
        <v>3151593.7</v>
      </c>
      <c r="BJ196" s="18">
        <v>3151593.7</v>
      </c>
      <c r="BK196" s="18">
        <v>297.10000000000002</v>
      </c>
      <c r="BL196" s="18">
        <v>42.8</v>
      </c>
      <c r="BM196" s="18">
        <v>573.1</v>
      </c>
      <c r="BN196" s="18">
        <v>3196.8</v>
      </c>
      <c r="BO196" s="18">
        <v>160079.6</v>
      </c>
      <c r="BP196" s="18">
        <v>8880.9</v>
      </c>
      <c r="BQ196" s="18">
        <v>1.6</v>
      </c>
      <c r="BR196" s="18">
        <v>3172120.1</v>
      </c>
      <c r="BS196" s="18">
        <v>3172120.1</v>
      </c>
      <c r="BT196" s="18">
        <v>425171.6</v>
      </c>
      <c r="BU196" s="18">
        <v>3597291.8</v>
      </c>
      <c r="BV196" s="18">
        <v>3597291.8</v>
      </c>
      <c r="BW196" s="18">
        <v>0</v>
      </c>
      <c r="BX196" s="18">
        <v>0</v>
      </c>
      <c r="BY196" s="18">
        <v>0</v>
      </c>
      <c r="BZ196" s="18">
        <v>41.41</v>
      </c>
      <c r="CA196" s="18">
        <v>41.68</v>
      </c>
      <c r="CB196" s="18">
        <v>3.9</v>
      </c>
      <c r="CC196" s="18">
        <v>0.56000000000000005</v>
      </c>
      <c r="CD196" s="18">
        <v>7.53</v>
      </c>
      <c r="CE196" s="18">
        <v>42.01</v>
      </c>
      <c r="CF196" s="18">
        <v>2.1</v>
      </c>
      <c r="CG196" s="18">
        <v>5.59</v>
      </c>
      <c r="CH196" s="18">
        <v>116.69</v>
      </c>
      <c r="CI196" s="18">
        <v>0.02</v>
      </c>
      <c r="CJ196" s="18">
        <v>47.27</v>
      </c>
    </row>
    <row r="197" spans="1:88" hidden="1" x14ac:dyDescent="0.2">
      <c r="A197" s="18" t="s">
        <v>380</v>
      </c>
      <c r="B197" s="18" t="s">
        <v>381</v>
      </c>
      <c r="C197" s="18" t="s">
        <v>161</v>
      </c>
      <c r="D197" s="18">
        <v>2046</v>
      </c>
      <c r="E197" s="18">
        <v>62137330.700000003</v>
      </c>
      <c r="F197" s="18">
        <v>3270385.8</v>
      </c>
      <c r="G197" s="18">
        <v>1213889.5</v>
      </c>
      <c r="H197" s="18">
        <v>0</v>
      </c>
      <c r="I197" s="18">
        <v>4305598.0999999996</v>
      </c>
      <c r="J197" s="18">
        <v>0</v>
      </c>
      <c r="K197" s="18">
        <v>0</v>
      </c>
      <c r="L197" s="18">
        <v>70927204.200000003</v>
      </c>
      <c r="M197" s="18">
        <v>0</v>
      </c>
      <c r="N197" s="18">
        <v>2412</v>
      </c>
      <c r="O197" s="18">
        <v>0</v>
      </c>
      <c r="P197" s="18">
        <v>9</v>
      </c>
      <c r="Q197" s="18">
        <v>0</v>
      </c>
      <c r="R197" s="18">
        <v>0</v>
      </c>
      <c r="S197" s="18">
        <v>3932</v>
      </c>
      <c r="T197" s="18">
        <v>0</v>
      </c>
      <c r="U197" s="25">
        <v>1197.9000000000001</v>
      </c>
      <c r="V197" s="18">
        <v>0</v>
      </c>
      <c r="W197" s="18">
        <v>266</v>
      </c>
      <c r="X197" s="18">
        <v>1946.2</v>
      </c>
      <c r="Y197" s="18">
        <v>0</v>
      </c>
      <c r="Z197" s="18">
        <v>7</v>
      </c>
      <c r="AA197" s="18">
        <v>0</v>
      </c>
      <c r="AB197" s="18">
        <v>0</v>
      </c>
      <c r="AC197" s="18">
        <v>140.19999999999999</v>
      </c>
      <c r="AD197" s="18">
        <v>0</v>
      </c>
      <c r="AE197" s="18">
        <v>0</v>
      </c>
      <c r="AF197" s="18">
        <v>16174.3</v>
      </c>
      <c r="AG197" s="18">
        <v>0</v>
      </c>
      <c r="AH197" s="18">
        <v>9234.9</v>
      </c>
      <c r="AI197" s="18">
        <v>0</v>
      </c>
      <c r="AJ197" s="18">
        <v>0</v>
      </c>
      <c r="AK197" s="18">
        <v>3658136</v>
      </c>
      <c r="AL197" s="18">
        <v>0</v>
      </c>
      <c r="AM197" s="18">
        <v>13043</v>
      </c>
      <c r="AN197" s="18">
        <v>0</v>
      </c>
      <c r="AO197" s="18">
        <v>0</v>
      </c>
      <c r="AP197" s="18">
        <v>0</v>
      </c>
      <c r="AQ197" s="18">
        <v>2066659</v>
      </c>
      <c r="AR197" s="18">
        <v>0</v>
      </c>
      <c r="AS197" s="25">
        <v>2120771</v>
      </c>
      <c r="AT197" s="18">
        <v>0</v>
      </c>
      <c r="AU197" s="18">
        <v>139810</v>
      </c>
      <c r="AV197" s="18">
        <v>1022923</v>
      </c>
      <c r="AW197" s="18">
        <v>0</v>
      </c>
      <c r="AX197" s="18">
        <v>22256</v>
      </c>
      <c r="AY197" s="18">
        <v>0</v>
      </c>
      <c r="AZ197" s="18">
        <v>0</v>
      </c>
      <c r="BA197" s="18">
        <v>73701</v>
      </c>
      <c r="BB197" s="18">
        <v>0</v>
      </c>
      <c r="BC197" s="18">
        <v>0</v>
      </c>
      <c r="BD197" s="18">
        <v>39161429</v>
      </c>
      <c r="BE197" s="18">
        <v>0</v>
      </c>
      <c r="BF197" s="18">
        <v>29499891</v>
      </c>
      <c r="BG197" s="18">
        <v>77778619</v>
      </c>
      <c r="BH197" s="18">
        <v>71999712</v>
      </c>
      <c r="BI197" s="18">
        <v>2903697.4</v>
      </c>
      <c r="BJ197" s="18">
        <v>2903697.4</v>
      </c>
      <c r="BK197" s="18">
        <v>269.5</v>
      </c>
      <c r="BL197" s="18">
        <v>38.799999999999997</v>
      </c>
      <c r="BM197" s="18">
        <v>520.79999999999995</v>
      </c>
      <c r="BN197" s="18">
        <v>3044.9</v>
      </c>
      <c r="BO197" s="18">
        <v>151563.20000000001</v>
      </c>
      <c r="BP197" s="18">
        <v>8311.4</v>
      </c>
      <c r="BQ197" s="18">
        <v>1.5</v>
      </c>
      <c r="BR197" s="18">
        <v>2922308.9</v>
      </c>
      <c r="BS197" s="18">
        <v>2922308.9</v>
      </c>
      <c r="BT197" s="18">
        <v>399651.2</v>
      </c>
      <c r="BU197" s="18">
        <v>3321960.2</v>
      </c>
      <c r="BV197" s="18">
        <v>3321960.2</v>
      </c>
      <c r="BW197" s="18">
        <v>0</v>
      </c>
      <c r="BX197" s="18">
        <v>0</v>
      </c>
      <c r="BY197" s="18">
        <v>0</v>
      </c>
      <c r="BZ197" s="18">
        <v>40.33</v>
      </c>
      <c r="CA197" s="18">
        <v>40.590000000000003</v>
      </c>
      <c r="CB197" s="18">
        <v>3.74</v>
      </c>
      <c r="CC197" s="18">
        <v>0.54</v>
      </c>
      <c r="CD197" s="18">
        <v>7.23</v>
      </c>
      <c r="CE197" s="18">
        <v>42.29</v>
      </c>
      <c r="CF197" s="18">
        <v>2.11</v>
      </c>
      <c r="CG197" s="18">
        <v>5.55</v>
      </c>
      <c r="CH197" s="18">
        <v>115.44</v>
      </c>
      <c r="CI197" s="18">
        <v>0.02</v>
      </c>
      <c r="CJ197" s="18">
        <v>46.14</v>
      </c>
    </row>
    <row r="198" spans="1:88" hidden="1" x14ac:dyDescent="0.2">
      <c r="A198" s="18" t="s">
        <v>380</v>
      </c>
      <c r="B198" s="18" t="s">
        <v>381</v>
      </c>
      <c r="C198" s="18" t="s">
        <v>161</v>
      </c>
      <c r="D198" s="18">
        <v>2048</v>
      </c>
      <c r="E198" s="18">
        <v>63451493.100000001</v>
      </c>
      <c r="F198" s="18">
        <v>3339552.3</v>
      </c>
      <c r="G198" s="18">
        <v>1184882.1000000001</v>
      </c>
      <c r="H198" s="18">
        <v>0</v>
      </c>
      <c r="I198" s="18">
        <v>4764708.3</v>
      </c>
      <c r="J198" s="18">
        <v>0</v>
      </c>
      <c r="K198" s="18">
        <v>0</v>
      </c>
      <c r="L198" s="18">
        <v>72740635.799999997</v>
      </c>
      <c r="M198" s="18">
        <v>0</v>
      </c>
      <c r="N198" s="18">
        <v>2433.3000000000002</v>
      </c>
      <c r="O198" s="18">
        <v>0</v>
      </c>
      <c r="P198" s="18">
        <v>9</v>
      </c>
      <c r="Q198" s="18">
        <v>0</v>
      </c>
      <c r="R198" s="18">
        <v>0</v>
      </c>
      <c r="S198" s="18">
        <v>3120.7</v>
      </c>
      <c r="T198" s="18">
        <v>0</v>
      </c>
      <c r="U198" s="25">
        <v>1349.5</v>
      </c>
      <c r="V198" s="18">
        <v>0</v>
      </c>
      <c r="W198" s="18">
        <v>266</v>
      </c>
      <c r="X198" s="18">
        <v>1936.4</v>
      </c>
      <c r="Y198" s="18">
        <v>0</v>
      </c>
      <c r="Z198" s="18">
        <v>7</v>
      </c>
      <c r="AA198" s="18">
        <v>0</v>
      </c>
      <c r="AB198" s="18">
        <v>0</v>
      </c>
      <c r="AC198" s="18">
        <v>133.6</v>
      </c>
      <c r="AD198" s="18">
        <v>0</v>
      </c>
      <c r="AE198" s="18">
        <v>0</v>
      </c>
      <c r="AF198" s="18">
        <v>17189.099999999999</v>
      </c>
      <c r="AG198" s="18">
        <v>0</v>
      </c>
      <c r="AH198" s="18">
        <v>9811.7000000000007</v>
      </c>
      <c r="AI198" s="18">
        <v>0</v>
      </c>
      <c r="AJ198" s="18">
        <v>0</v>
      </c>
      <c r="AK198" s="18">
        <v>4048495</v>
      </c>
      <c r="AL198" s="18">
        <v>0</v>
      </c>
      <c r="AM198" s="18">
        <v>11427</v>
      </c>
      <c r="AN198" s="18">
        <v>0</v>
      </c>
      <c r="AO198" s="18">
        <v>0</v>
      </c>
      <c r="AP198" s="18">
        <v>0</v>
      </c>
      <c r="AQ198" s="18">
        <v>1640240</v>
      </c>
      <c r="AR198" s="18">
        <v>0</v>
      </c>
      <c r="AS198" s="25">
        <v>2389217</v>
      </c>
      <c r="AT198" s="18">
        <v>0</v>
      </c>
      <c r="AU198" s="18">
        <v>139810</v>
      </c>
      <c r="AV198" s="18">
        <v>1017772</v>
      </c>
      <c r="AW198" s="18">
        <v>0</v>
      </c>
      <c r="AX198" s="18">
        <v>22256</v>
      </c>
      <c r="AY198" s="18">
        <v>0</v>
      </c>
      <c r="AZ198" s="18">
        <v>0</v>
      </c>
      <c r="BA198" s="18">
        <v>70232</v>
      </c>
      <c r="BB198" s="18">
        <v>0</v>
      </c>
      <c r="BC198" s="18">
        <v>0</v>
      </c>
      <c r="BD198" s="18">
        <v>38163190</v>
      </c>
      <c r="BE198" s="18">
        <v>0</v>
      </c>
      <c r="BF198" s="18">
        <v>31993658</v>
      </c>
      <c r="BG198" s="18">
        <v>79496297</v>
      </c>
      <c r="BH198" s="18">
        <v>73058585</v>
      </c>
      <c r="BI198" s="18">
        <v>2442732.1</v>
      </c>
      <c r="BJ198" s="18">
        <v>2442732.1</v>
      </c>
      <c r="BK198" s="18">
        <v>216.6</v>
      </c>
      <c r="BL198" s="18">
        <v>31.1</v>
      </c>
      <c r="BM198" s="18">
        <v>419</v>
      </c>
      <c r="BN198" s="18">
        <v>2767.1</v>
      </c>
      <c r="BO198" s="18">
        <v>136996.6</v>
      </c>
      <c r="BP198" s="18">
        <v>7303.2</v>
      </c>
      <c r="BQ198" s="18">
        <v>1.3</v>
      </c>
      <c r="BR198" s="18">
        <v>2457667.2999999998</v>
      </c>
      <c r="BS198" s="18">
        <v>2457667.2999999998</v>
      </c>
      <c r="BT198" s="18">
        <v>354976.4</v>
      </c>
      <c r="BU198" s="18">
        <v>2812643.7</v>
      </c>
      <c r="BV198" s="18">
        <v>2812643.7</v>
      </c>
      <c r="BW198" s="18">
        <v>0</v>
      </c>
      <c r="BX198" s="18">
        <v>0</v>
      </c>
      <c r="BY198" s="18">
        <v>0</v>
      </c>
      <c r="BZ198" s="18">
        <v>33.44</v>
      </c>
      <c r="CA198" s="18">
        <v>33.64</v>
      </c>
      <c r="CB198" s="18">
        <v>2.96</v>
      </c>
      <c r="CC198" s="18">
        <v>0.43</v>
      </c>
      <c r="CD198" s="18">
        <v>5.73</v>
      </c>
      <c r="CE198" s="18">
        <v>37.869999999999997</v>
      </c>
      <c r="CF198" s="18">
        <v>1.88</v>
      </c>
      <c r="CG198" s="18">
        <v>4.8600000000000003</v>
      </c>
      <c r="CH198" s="18">
        <v>99.96</v>
      </c>
      <c r="CI198" s="18">
        <v>0.02</v>
      </c>
      <c r="CJ198" s="18">
        <v>38.5</v>
      </c>
    </row>
    <row r="199" spans="1:88" hidden="1" x14ac:dyDescent="0.2">
      <c r="A199" s="18" t="s">
        <v>380</v>
      </c>
      <c r="B199" s="18" t="s">
        <v>381</v>
      </c>
      <c r="C199" s="18" t="s">
        <v>161</v>
      </c>
      <c r="D199" s="18">
        <v>2050</v>
      </c>
      <c r="E199" s="18">
        <v>64765528.799999997</v>
      </c>
      <c r="F199" s="18">
        <v>3408712</v>
      </c>
      <c r="G199" s="18">
        <v>1233088.1000000001</v>
      </c>
      <c r="H199" s="18">
        <v>0</v>
      </c>
      <c r="I199" s="18">
        <v>4872128.3</v>
      </c>
      <c r="J199" s="18">
        <v>0</v>
      </c>
      <c r="K199" s="18">
        <v>0</v>
      </c>
      <c r="L199" s="18">
        <v>74279457.200000003</v>
      </c>
      <c r="M199" s="18">
        <v>0</v>
      </c>
      <c r="N199" s="18">
        <v>2433.3000000000002</v>
      </c>
      <c r="O199" s="18">
        <v>0</v>
      </c>
      <c r="P199" s="18">
        <v>9</v>
      </c>
      <c r="Q199" s="18">
        <v>0</v>
      </c>
      <c r="R199" s="18">
        <v>0</v>
      </c>
      <c r="S199" s="18">
        <v>3120.7</v>
      </c>
      <c r="T199" s="18">
        <v>0</v>
      </c>
      <c r="U199" s="25">
        <v>1475.4</v>
      </c>
      <c r="V199" s="18">
        <v>0</v>
      </c>
      <c r="W199" s="18">
        <v>266</v>
      </c>
      <c r="X199" s="18">
        <v>1917</v>
      </c>
      <c r="Y199" s="18">
        <v>0</v>
      </c>
      <c r="Z199" s="18">
        <v>7</v>
      </c>
      <c r="AA199" s="18">
        <v>0</v>
      </c>
      <c r="AB199" s="18">
        <v>0</v>
      </c>
      <c r="AC199" s="18">
        <v>112.1</v>
      </c>
      <c r="AD199" s="18">
        <v>0</v>
      </c>
      <c r="AE199" s="18">
        <v>0</v>
      </c>
      <c r="AF199" s="18">
        <v>17825.900000000001</v>
      </c>
      <c r="AG199" s="18">
        <v>0</v>
      </c>
      <c r="AH199" s="18">
        <v>9243.9</v>
      </c>
      <c r="AI199" s="18">
        <v>0</v>
      </c>
      <c r="AJ199" s="18">
        <v>0</v>
      </c>
      <c r="AK199" s="18">
        <v>4139701</v>
      </c>
      <c r="AL199" s="18">
        <v>0</v>
      </c>
      <c r="AM199" s="18">
        <v>10449</v>
      </c>
      <c r="AN199" s="18">
        <v>0</v>
      </c>
      <c r="AO199" s="18">
        <v>0</v>
      </c>
      <c r="AP199" s="18">
        <v>0</v>
      </c>
      <c r="AQ199" s="18">
        <v>1640240</v>
      </c>
      <c r="AR199" s="18">
        <v>0</v>
      </c>
      <c r="AS199" s="25">
        <v>2611948</v>
      </c>
      <c r="AT199" s="18">
        <v>0</v>
      </c>
      <c r="AU199" s="18">
        <v>139810</v>
      </c>
      <c r="AV199" s="18">
        <v>1007575</v>
      </c>
      <c r="AW199" s="18">
        <v>0</v>
      </c>
      <c r="AX199" s="18">
        <v>22256</v>
      </c>
      <c r="AY199" s="18">
        <v>0</v>
      </c>
      <c r="AZ199" s="18">
        <v>0</v>
      </c>
      <c r="BA199" s="18">
        <v>58920</v>
      </c>
      <c r="BB199" s="18">
        <v>0</v>
      </c>
      <c r="BC199" s="18">
        <v>0</v>
      </c>
      <c r="BD199" s="18">
        <v>39980453</v>
      </c>
      <c r="BE199" s="18">
        <v>0</v>
      </c>
      <c r="BF199" s="18">
        <v>31155549</v>
      </c>
      <c r="BG199" s="18">
        <v>80766901</v>
      </c>
      <c r="BH199" s="18">
        <v>74015252</v>
      </c>
      <c r="BI199" s="18">
        <v>2436553.2000000002</v>
      </c>
      <c r="BJ199" s="18">
        <v>2436553.2000000002</v>
      </c>
      <c r="BK199" s="18">
        <v>216.7</v>
      </c>
      <c r="BL199" s="18">
        <v>31.1</v>
      </c>
      <c r="BM199" s="18">
        <v>415.5</v>
      </c>
      <c r="BN199" s="18">
        <v>2669.3</v>
      </c>
      <c r="BO199" s="18">
        <v>135560</v>
      </c>
      <c r="BP199" s="18">
        <v>7274.3</v>
      </c>
      <c r="BQ199" s="18">
        <v>1.2</v>
      </c>
      <c r="BR199" s="18">
        <v>2451493.7999999998</v>
      </c>
      <c r="BS199" s="18">
        <v>2451493.7999999998</v>
      </c>
      <c r="BT199" s="18">
        <v>352673.9</v>
      </c>
      <c r="BU199" s="18">
        <v>2804167.7</v>
      </c>
      <c r="BV199" s="18">
        <v>2804167.7</v>
      </c>
      <c r="BW199" s="18">
        <v>0</v>
      </c>
      <c r="BX199" s="18">
        <v>0</v>
      </c>
      <c r="BY199" s="18">
        <v>0</v>
      </c>
      <c r="BZ199" s="18">
        <v>32.92</v>
      </c>
      <c r="CA199" s="18">
        <v>33.119999999999997</v>
      </c>
      <c r="CB199" s="18">
        <v>2.93</v>
      </c>
      <c r="CC199" s="18">
        <v>0.42</v>
      </c>
      <c r="CD199" s="18">
        <v>5.61</v>
      </c>
      <c r="CE199" s="18">
        <v>36.06</v>
      </c>
      <c r="CF199" s="18">
        <v>1.83</v>
      </c>
      <c r="CG199" s="18">
        <v>4.76</v>
      </c>
      <c r="CH199" s="18">
        <v>98.28</v>
      </c>
      <c r="CI199" s="18">
        <v>0.02</v>
      </c>
      <c r="CJ199" s="18">
        <v>37.89</v>
      </c>
    </row>
    <row r="200" spans="1:88" hidden="1" x14ac:dyDescent="0.2">
      <c r="A200" s="18" t="s">
        <v>380</v>
      </c>
      <c r="B200" s="18" t="s">
        <v>381</v>
      </c>
      <c r="C200" s="18" t="s">
        <v>162</v>
      </c>
      <c r="D200" s="18">
        <v>2024</v>
      </c>
      <c r="E200" s="18">
        <v>77222712.700000003</v>
      </c>
      <c r="F200" s="18">
        <v>4064353.3</v>
      </c>
      <c r="G200" s="18">
        <v>424549.4</v>
      </c>
      <c r="H200" s="18">
        <v>0</v>
      </c>
      <c r="I200" s="18">
        <v>0</v>
      </c>
      <c r="J200" s="18">
        <v>0</v>
      </c>
      <c r="K200" s="18">
        <v>0</v>
      </c>
      <c r="L200" s="18">
        <v>81711615.400000006</v>
      </c>
      <c r="M200" s="18">
        <v>0</v>
      </c>
      <c r="N200" s="18">
        <v>0</v>
      </c>
      <c r="O200" s="18">
        <v>0</v>
      </c>
      <c r="P200" s="18">
        <v>22.2</v>
      </c>
      <c r="Q200" s="18">
        <v>0</v>
      </c>
      <c r="R200" s="18">
        <v>0</v>
      </c>
      <c r="S200" s="18">
        <v>9403</v>
      </c>
      <c r="T200" s="18">
        <v>0</v>
      </c>
      <c r="U200" s="25">
        <v>51.4</v>
      </c>
      <c r="V200" s="18">
        <v>0</v>
      </c>
      <c r="W200" s="18">
        <v>1763</v>
      </c>
      <c r="X200" s="18">
        <v>4859.6000000000004</v>
      </c>
      <c r="Y200" s="18">
        <v>0</v>
      </c>
      <c r="Z200" s="18">
        <v>1141.2</v>
      </c>
      <c r="AA200" s="18">
        <v>0</v>
      </c>
      <c r="AB200" s="18">
        <v>0</v>
      </c>
      <c r="AC200" s="18">
        <v>265.89999999999998</v>
      </c>
      <c r="AD200" s="18">
        <v>0</v>
      </c>
      <c r="AE200" s="18">
        <v>0</v>
      </c>
      <c r="AF200" s="18">
        <v>316.39999999999998</v>
      </c>
      <c r="AG200" s="18">
        <v>0</v>
      </c>
      <c r="AH200" s="18">
        <v>0</v>
      </c>
      <c r="AI200" s="18">
        <v>0</v>
      </c>
      <c r="AJ200" s="18">
        <v>0</v>
      </c>
      <c r="AK200" s="18">
        <v>0</v>
      </c>
      <c r="AL200" s="18">
        <v>0</v>
      </c>
      <c r="AM200" s="18">
        <v>101747</v>
      </c>
      <c r="AN200" s="18">
        <v>0</v>
      </c>
      <c r="AO200" s="18">
        <v>0</v>
      </c>
      <c r="AP200" s="18">
        <v>0</v>
      </c>
      <c r="AQ200" s="18">
        <v>53898683</v>
      </c>
      <c r="AR200" s="18">
        <v>0</v>
      </c>
      <c r="AS200" s="25">
        <v>83999</v>
      </c>
      <c r="AT200" s="18">
        <v>0</v>
      </c>
      <c r="AU200" s="18">
        <v>7591526</v>
      </c>
      <c r="AV200" s="18">
        <v>2554206</v>
      </c>
      <c r="AW200" s="18">
        <v>0</v>
      </c>
      <c r="AX200" s="18">
        <v>4417538</v>
      </c>
      <c r="AY200" s="18">
        <v>0</v>
      </c>
      <c r="AZ200" s="18">
        <v>0</v>
      </c>
      <c r="BA200" s="18">
        <v>139757</v>
      </c>
      <c r="BB200" s="18">
        <v>0</v>
      </c>
      <c r="BC200" s="18">
        <v>0</v>
      </c>
      <c r="BD200" s="18">
        <v>730155</v>
      </c>
      <c r="BE200" s="18">
        <v>0</v>
      </c>
      <c r="BF200" s="18">
        <v>0</v>
      </c>
      <c r="BG200" s="18">
        <v>69517611</v>
      </c>
      <c r="BH200" s="18">
        <v>69433612</v>
      </c>
      <c r="BI200" s="18">
        <v>58715620</v>
      </c>
      <c r="BJ200" s="18">
        <v>58715620</v>
      </c>
      <c r="BK200" s="18">
        <v>6339.7</v>
      </c>
      <c r="BL200" s="18">
        <v>918.7</v>
      </c>
      <c r="BM200" s="18">
        <v>42431.9</v>
      </c>
      <c r="BN200" s="18">
        <v>35284.800000000003</v>
      </c>
      <c r="BO200" s="18">
        <v>2202306.7999999998</v>
      </c>
      <c r="BP200" s="18">
        <v>141295.29999999999</v>
      </c>
      <c r="BQ200" s="18">
        <v>29.1</v>
      </c>
      <c r="BR200" s="18">
        <v>59155335.200000003</v>
      </c>
      <c r="BS200" s="18">
        <v>59155335.200000003</v>
      </c>
      <c r="BT200" s="18">
        <v>6420842.2000000002</v>
      </c>
      <c r="BU200" s="18">
        <v>65576177.399999999</v>
      </c>
      <c r="BV200" s="18">
        <v>65576177.399999999</v>
      </c>
      <c r="BW200" s="18">
        <v>0</v>
      </c>
      <c r="BX200" s="18">
        <v>0</v>
      </c>
      <c r="BY200" s="18">
        <v>0</v>
      </c>
      <c r="BZ200" s="18">
        <v>845.64</v>
      </c>
      <c r="CA200" s="18">
        <v>851.97</v>
      </c>
      <c r="CB200" s="18">
        <v>91.31</v>
      </c>
      <c r="CC200" s="18">
        <v>13.23</v>
      </c>
      <c r="CD200" s="18">
        <v>611.11</v>
      </c>
      <c r="CE200" s="18">
        <v>508.18</v>
      </c>
      <c r="CF200" s="18">
        <v>31.72</v>
      </c>
      <c r="CG200" s="18">
        <v>92.47</v>
      </c>
      <c r="CH200" s="18">
        <v>2034.97</v>
      </c>
      <c r="CI200" s="18">
        <v>0.42</v>
      </c>
      <c r="CJ200" s="18">
        <v>944.44</v>
      </c>
    </row>
    <row r="201" spans="1:88" hidden="1" x14ac:dyDescent="0.2">
      <c r="A201" s="18" t="s">
        <v>380</v>
      </c>
      <c r="B201" s="18" t="s">
        <v>381</v>
      </c>
      <c r="C201" s="18" t="s">
        <v>162</v>
      </c>
      <c r="D201" s="18">
        <v>2026</v>
      </c>
      <c r="E201" s="18">
        <v>79412727.5</v>
      </c>
      <c r="F201" s="18">
        <v>4179617.2</v>
      </c>
      <c r="G201" s="18">
        <v>410260.3</v>
      </c>
      <c r="H201" s="18">
        <v>0</v>
      </c>
      <c r="I201" s="18">
        <v>0</v>
      </c>
      <c r="J201" s="18">
        <v>0</v>
      </c>
      <c r="K201" s="18">
        <v>0</v>
      </c>
      <c r="L201" s="18">
        <v>84002605</v>
      </c>
      <c r="M201" s="18">
        <v>0</v>
      </c>
      <c r="N201" s="18">
        <v>0</v>
      </c>
      <c r="O201" s="18">
        <v>0</v>
      </c>
      <c r="P201" s="18">
        <v>22.2</v>
      </c>
      <c r="Q201" s="18">
        <v>0</v>
      </c>
      <c r="R201" s="18">
        <v>0</v>
      </c>
      <c r="S201" s="18">
        <v>9403</v>
      </c>
      <c r="T201" s="18">
        <v>0</v>
      </c>
      <c r="U201" s="25">
        <v>82</v>
      </c>
      <c r="V201" s="18">
        <v>0</v>
      </c>
      <c r="W201" s="18">
        <v>1763</v>
      </c>
      <c r="X201" s="18">
        <v>4839.6000000000004</v>
      </c>
      <c r="Y201" s="18">
        <v>0</v>
      </c>
      <c r="Z201" s="18">
        <v>1158.2</v>
      </c>
      <c r="AA201" s="18">
        <v>0</v>
      </c>
      <c r="AB201" s="18">
        <v>0</v>
      </c>
      <c r="AC201" s="18">
        <v>265.89999999999998</v>
      </c>
      <c r="AD201" s="18">
        <v>0</v>
      </c>
      <c r="AE201" s="18">
        <v>0</v>
      </c>
      <c r="AF201" s="18">
        <v>896.4</v>
      </c>
      <c r="AG201" s="18">
        <v>0</v>
      </c>
      <c r="AH201" s="18">
        <v>430</v>
      </c>
      <c r="AI201" s="18">
        <v>0</v>
      </c>
      <c r="AJ201" s="18">
        <v>0</v>
      </c>
      <c r="AK201" s="18">
        <v>0</v>
      </c>
      <c r="AL201" s="18">
        <v>0</v>
      </c>
      <c r="AM201" s="18">
        <v>101747</v>
      </c>
      <c r="AN201" s="18">
        <v>0</v>
      </c>
      <c r="AO201" s="18">
        <v>0</v>
      </c>
      <c r="AP201" s="18">
        <v>0</v>
      </c>
      <c r="AQ201" s="18">
        <v>49385296</v>
      </c>
      <c r="AR201" s="18">
        <v>0</v>
      </c>
      <c r="AS201" s="25">
        <v>134075</v>
      </c>
      <c r="AT201" s="18">
        <v>0</v>
      </c>
      <c r="AU201" s="18">
        <v>11050352</v>
      </c>
      <c r="AV201" s="18">
        <v>2543707</v>
      </c>
      <c r="AW201" s="18">
        <v>0</v>
      </c>
      <c r="AX201" s="18">
        <v>4506475</v>
      </c>
      <c r="AY201" s="18">
        <v>0</v>
      </c>
      <c r="AZ201" s="18">
        <v>0</v>
      </c>
      <c r="BA201" s="18">
        <v>139757</v>
      </c>
      <c r="BB201" s="18">
        <v>0</v>
      </c>
      <c r="BC201" s="18">
        <v>0</v>
      </c>
      <c r="BD201" s="18">
        <v>2146494</v>
      </c>
      <c r="BE201" s="18">
        <v>0</v>
      </c>
      <c r="BF201" s="18">
        <v>1642423</v>
      </c>
      <c r="BG201" s="18">
        <v>71650324</v>
      </c>
      <c r="BH201" s="18">
        <v>71516250</v>
      </c>
      <c r="BI201" s="18">
        <v>55175851.5</v>
      </c>
      <c r="BJ201" s="18">
        <v>55175851.5</v>
      </c>
      <c r="BK201" s="18">
        <v>5811.1</v>
      </c>
      <c r="BL201" s="18">
        <v>840.7</v>
      </c>
      <c r="BM201" s="18">
        <v>38768.5</v>
      </c>
      <c r="BN201" s="18">
        <v>33184</v>
      </c>
      <c r="BO201" s="18">
        <v>2202691.5</v>
      </c>
      <c r="BP201" s="18">
        <v>137397.1</v>
      </c>
      <c r="BQ201" s="18">
        <v>27.2</v>
      </c>
      <c r="BR201" s="18">
        <v>55578533</v>
      </c>
      <c r="BS201" s="18">
        <v>55578533</v>
      </c>
      <c r="BT201" s="18">
        <v>6304560.2999999998</v>
      </c>
      <c r="BU201" s="18">
        <v>61883093.200000003</v>
      </c>
      <c r="BV201" s="18">
        <v>61883093.200000003</v>
      </c>
      <c r="BW201" s="18">
        <v>0</v>
      </c>
      <c r="BX201" s="18">
        <v>0</v>
      </c>
      <c r="BY201" s="18">
        <v>0</v>
      </c>
      <c r="BZ201" s="18">
        <v>771.51</v>
      </c>
      <c r="CA201" s="18">
        <v>777.15</v>
      </c>
      <c r="CB201" s="18">
        <v>81.260000000000005</v>
      </c>
      <c r="CC201" s="18">
        <v>11.76</v>
      </c>
      <c r="CD201" s="18">
        <v>542.09</v>
      </c>
      <c r="CE201" s="18">
        <v>464.01</v>
      </c>
      <c r="CF201" s="18">
        <v>30.8</v>
      </c>
      <c r="CG201" s="18">
        <v>88.16</v>
      </c>
      <c r="CH201" s="18">
        <v>1921.2</v>
      </c>
      <c r="CI201" s="18">
        <v>0.38</v>
      </c>
      <c r="CJ201" s="18">
        <v>865.3</v>
      </c>
    </row>
    <row r="202" spans="1:88" hidden="1" x14ac:dyDescent="0.2">
      <c r="A202" s="18" t="s">
        <v>380</v>
      </c>
      <c r="B202" s="18" t="s">
        <v>381</v>
      </c>
      <c r="C202" s="18" t="s">
        <v>162</v>
      </c>
      <c r="D202" s="18">
        <v>2028</v>
      </c>
      <c r="E202" s="18">
        <v>81292990.700000003</v>
      </c>
      <c r="F202" s="18">
        <v>4278578.5</v>
      </c>
      <c r="G202" s="18">
        <v>443935.2</v>
      </c>
      <c r="H202" s="18">
        <v>0</v>
      </c>
      <c r="I202" s="18">
        <v>433988.3</v>
      </c>
      <c r="J202" s="18">
        <v>0</v>
      </c>
      <c r="K202" s="18">
        <v>0</v>
      </c>
      <c r="L202" s="18">
        <v>86449492.599999994</v>
      </c>
      <c r="M202" s="18">
        <v>0</v>
      </c>
      <c r="N202" s="18">
        <v>290</v>
      </c>
      <c r="O202" s="18">
        <v>0</v>
      </c>
      <c r="P202" s="18">
        <v>22.2</v>
      </c>
      <c r="Q202" s="18">
        <v>0</v>
      </c>
      <c r="R202" s="18">
        <v>0</v>
      </c>
      <c r="S202" s="18">
        <v>9269</v>
      </c>
      <c r="T202" s="18">
        <v>0</v>
      </c>
      <c r="U202" s="25">
        <v>132.4</v>
      </c>
      <c r="V202" s="18">
        <v>0</v>
      </c>
      <c r="W202" s="18">
        <v>1774.4</v>
      </c>
      <c r="X202" s="18">
        <v>4841</v>
      </c>
      <c r="Y202" s="18">
        <v>0</v>
      </c>
      <c r="Z202" s="18">
        <v>1180.2</v>
      </c>
      <c r="AA202" s="18">
        <v>0</v>
      </c>
      <c r="AB202" s="18">
        <v>0</v>
      </c>
      <c r="AC202" s="18">
        <v>265.89999999999998</v>
      </c>
      <c r="AD202" s="18">
        <v>0</v>
      </c>
      <c r="AE202" s="18">
        <v>0</v>
      </c>
      <c r="AF202" s="18">
        <v>2317.9</v>
      </c>
      <c r="AG202" s="18">
        <v>0</v>
      </c>
      <c r="AH202" s="18">
        <v>1992</v>
      </c>
      <c r="AI202" s="18">
        <v>0</v>
      </c>
      <c r="AJ202" s="18">
        <v>0</v>
      </c>
      <c r="AK202" s="18">
        <v>368663</v>
      </c>
      <c r="AL202" s="18">
        <v>0</v>
      </c>
      <c r="AM202" s="18">
        <v>101747</v>
      </c>
      <c r="AN202" s="18">
        <v>0</v>
      </c>
      <c r="AO202" s="18">
        <v>0</v>
      </c>
      <c r="AP202" s="18">
        <v>0</v>
      </c>
      <c r="AQ202" s="18">
        <v>34129351</v>
      </c>
      <c r="AR202" s="18">
        <v>0</v>
      </c>
      <c r="AS202" s="25">
        <v>216387</v>
      </c>
      <c r="AT202" s="18">
        <v>0</v>
      </c>
      <c r="AU202" s="18">
        <v>10167609</v>
      </c>
      <c r="AV202" s="18">
        <v>2544444</v>
      </c>
      <c r="AW202" s="18">
        <v>0</v>
      </c>
      <c r="AX202" s="18">
        <v>4587281</v>
      </c>
      <c r="AY202" s="18">
        <v>0</v>
      </c>
      <c r="AZ202" s="18">
        <v>0</v>
      </c>
      <c r="BA202" s="18">
        <v>139757</v>
      </c>
      <c r="BB202" s="18">
        <v>0</v>
      </c>
      <c r="BC202" s="18">
        <v>0</v>
      </c>
      <c r="BD202" s="18">
        <v>5598681</v>
      </c>
      <c r="BE202" s="18">
        <v>0</v>
      </c>
      <c r="BF202" s="18">
        <v>7562674</v>
      </c>
      <c r="BG202" s="18">
        <v>65416594</v>
      </c>
      <c r="BH202" s="18">
        <v>64831544</v>
      </c>
      <c r="BI202" s="18">
        <v>39371539.799999997</v>
      </c>
      <c r="BJ202" s="18">
        <v>39371539.799999997</v>
      </c>
      <c r="BK202" s="18">
        <v>4021.4</v>
      </c>
      <c r="BL202" s="18">
        <v>580.6</v>
      </c>
      <c r="BM202" s="18">
        <v>26767.200000000001</v>
      </c>
      <c r="BN202" s="18">
        <v>24157.3</v>
      </c>
      <c r="BO202" s="18">
        <v>1687801.9</v>
      </c>
      <c r="BP202" s="18">
        <v>101958.39999999999</v>
      </c>
      <c r="BQ202" s="18">
        <v>19.399999999999999</v>
      </c>
      <c r="BR202" s="18">
        <v>39649894.5</v>
      </c>
      <c r="BS202" s="18">
        <v>39649894.5</v>
      </c>
      <c r="BT202" s="18">
        <v>4731461.9000000004</v>
      </c>
      <c r="BU202" s="18">
        <v>44381356.399999999</v>
      </c>
      <c r="BV202" s="18">
        <v>44381356.399999999</v>
      </c>
      <c r="BW202" s="18">
        <v>0</v>
      </c>
      <c r="BX202" s="18">
        <v>0</v>
      </c>
      <c r="BY202" s="18">
        <v>0</v>
      </c>
      <c r="BZ202" s="18">
        <v>607.29</v>
      </c>
      <c r="CA202" s="18">
        <v>611.58000000000004</v>
      </c>
      <c r="CB202" s="18">
        <v>62.03</v>
      </c>
      <c r="CC202" s="18">
        <v>8.9600000000000009</v>
      </c>
      <c r="CD202" s="18">
        <v>412.87</v>
      </c>
      <c r="CE202" s="18">
        <v>372.62</v>
      </c>
      <c r="CF202" s="18">
        <v>26.03</v>
      </c>
      <c r="CG202" s="18">
        <v>72.98</v>
      </c>
      <c r="CH202" s="18">
        <v>1572.67</v>
      </c>
      <c r="CI202" s="18">
        <v>0.3</v>
      </c>
      <c r="CJ202" s="18">
        <v>684.56</v>
      </c>
    </row>
    <row r="203" spans="1:88" hidden="1" x14ac:dyDescent="0.2">
      <c r="A203" s="18" t="s">
        <v>380</v>
      </c>
      <c r="B203" s="18" t="s">
        <v>381</v>
      </c>
      <c r="C203" s="18" t="s">
        <v>162</v>
      </c>
      <c r="D203" s="18">
        <v>2030</v>
      </c>
      <c r="E203" s="18">
        <v>83173385.700000003</v>
      </c>
      <c r="F203" s="18">
        <v>4377546.5999999996</v>
      </c>
      <c r="G203" s="18">
        <v>632693.9</v>
      </c>
      <c r="H203" s="18">
        <v>0</v>
      </c>
      <c r="I203" s="18">
        <v>1278018.2</v>
      </c>
      <c r="J203" s="18">
        <v>0</v>
      </c>
      <c r="K203" s="18">
        <v>0</v>
      </c>
      <c r="L203" s="18">
        <v>89461644.400000006</v>
      </c>
      <c r="M203" s="18">
        <v>0</v>
      </c>
      <c r="N203" s="18">
        <v>1000</v>
      </c>
      <c r="O203" s="18">
        <v>0</v>
      </c>
      <c r="P203" s="18">
        <v>22.2</v>
      </c>
      <c r="Q203" s="18">
        <v>0</v>
      </c>
      <c r="R203" s="18">
        <v>0</v>
      </c>
      <c r="S203" s="18">
        <v>9269</v>
      </c>
      <c r="T203" s="18">
        <v>0</v>
      </c>
      <c r="U203" s="25">
        <v>214.6</v>
      </c>
      <c r="V203" s="18">
        <v>0</v>
      </c>
      <c r="W203" s="18">
        <v>1774.4</v>
      </c>
      <c r="X203" s="18">
        <v>4841.2</v>
      </c>
      <c r="Y203" s="18">
        <v>0</v>
      </c>
      <c r="Z203" s="18">
        <v>1180.2</v>
      </c>
      <c r="AA203" s="18">
        <v>0</v>
      </c>
      <c r="AB203" s="18">
        <v>0</v>
      </c>
      <c r="AC203" s="18">
        <v>260</v>
      </c>
      <c r="AD203" s="18">
        <v>0</v>
      </c>
      <c r="AE203" s="18">
        <v>0</v>
      </c>
      <c r="AF203" s="18">
        <v>4721</v>
      </c>
      <c r="AG203" s="18">
        <v>0</v>
      </c>
      <c r="AH203" s="18">
        <v>5820</v>
      </c>
      <c r="AI203" s="18">
        <v>0</v>
      </c>
      <c r="AJ203" s="18">
        <v>0</v>
      </c>
      <c r="AK203" s="18">
        <v>1085565</v>
      </c>
      <c r="AL203" s="18">
        <v>0</v>
      </c>
      <c r="AM203" s="18">
        <v>101714</v>
      </c>
      <c r="AN203" s="18">
        <v>0</v>
      </c>
      <c r="AO203" s="18">
        <v>0</v>
      </c>
      <c r="AP203" s="18">
        <v>0</v>
      </c>
      <c r="AQ203" s="18">
        <v>19926682</v>
      </c>
      <c r="AR203" s="18">
        <v>0</v>
      </c>
      <c r="AS203" s="25">
        <v>350693</v>
      </c>
      <c r="AT203" s="18">
        <v>0</v>
      </c>
      <c r="AU203" s="18">
        <v>7255090</v>
      </c>
      <c r="AV203" s="18">
        <v>2544515</v>
      </c>
      <c r="AW203" s="18">
        <v>0</v>
      </c>
      <c r="AX203" s="18">
        <v>4587281</v>
      </c>
      <c r="AY203" s="18">
        <v>0</v>
      </c>
      <c r="AZ203" s="18">
        <v>0</v>
      </c>
      <c r="BA203" s="18">
        <v>136656</v>
      </c>
      <c r="BB203" s="18">
        <v>0</v>
      </c>
      <c r="BC203" s="18">
        <v>0</v>
      </c>
      <c r="BD203" s="18">
        <v>11110849</v>
      </c>
      <c r="BE203" s="18">
        <v>0</v>
      </c>
      <c r="BF203" s="18">
        <v>21439779</v>
      </c>
      <c r="BG203" s="18">
        <v>68538822</v>
      </c>
      <c r="BH203" s="18">
        <v>67102564</v>
      </c>
      <c r="BI203" s="18">
        <v>24102573.199999999</v>
      </c>
      <c r="BJ203" s="18">
        <v>24102573.199999999</v>
      </c>
      <c r="BK203" s="18">
        <v>2365.9</v>
      </c>
      <c r="BL203" s="18">
        <v>340.8</v>
      </c>
      <c r="BM203" s="18">
        <v>15729.7</v>
      </c>
      <c r="BN203" s="18">
        <v>15430</v>
      </c>
      <c r="BO203" s="18">
        <v>1123516.2</v>
      </c>
      <c r="BP203" s="18">
        <v>65396.3</v>
      </c>
      <c r="BQ203" s="18">
        <v>11.9</v>
      </c>
      <c r="BR203" s="18">
        <v>24266100.899999999</v>
      </c>
      <c r="BS203" s="18">
        <v>24266100.899999999</v>
      </c>
      <c r="BT203" s="18">
        <v>3075575.3</v>
      </c>
      <c r="BU203" s="18">
        <v>27341676.100000001</v>
      </c>
      <c r="BV203" s="18">
        <v>27341676.100000001</v>
      </c>
      <c r="BW203" s="18">
        <v>0</v>
      </c>
      <c r="BX203" s="18">
        <v>0</v>
      </c>
      <c r="BY203" s="18">
        <v>0</v>
      </c>
      <c r="BZ203" s="18">
        <v>359.19</v>
      </c>
      <c r="CA203" s="18">
        <v>361.63</v>
      </c>
      <c r="CB203" s="18">
        <v>35.26</v>
      </c>
      <c r="CC203" s="18">
        <v>5.08</v>
      </c>
      <c r="CD203" s="18">
        <v>234.41</v>
      </c>
      <c r="CE203" s="18">
        <v>229.95</v>
      </c>
      <c r="CF203" s="18">
        <v>16.739999999999998</v>
      </c>
      <c r="CG203" s="18">
        <v>45.83</v>
      </c>
      <c r="CH203" s="18">
        <v>974.57</v>
      </c>
      <c r="CI203" s="18">
        <v>0.18</v>
      </c>
      <c r="CJ203" s="18">
        <v>407.46</v>
      </c>
    </row>
    <row r="204" spans="1:88" hidden="1" x14ac:dyDescent="0.2">
      <c r="A204" s="18" t="s">
        <v>380</v>
      </c>
      <c r="B204" s="18" t="s">
        <v>381</v>
      </c>
      <c r="C204" s="18" t="s">
        <v>162</v>
      </c>
      <c r="D204" s="18">
        <v>2032</v>
      </c>
      <c r="E204" s="18">
        <v>86952637.400000006</v>
      </c>
      <c r="F204" s="18">
        <v>4576454.5999999996</v>
      </c>
      <c r="G204" s="18">
        <v>901372.6</v>
      </c>
      <c r="H204" s="18">
        <v>0</v>
      </c>
      <c r="I204" s="18">
        <v>2416986.4</v>
      </c>
      <c r="J204" s="18">
        <v>0</v>
      </c>
      <c r="K204" s="18">
        <v>0</v>
      </c>
      <c r="L204" s="18">
        <v>94847451</v>
      </c>
      <c r="M204" s="18">
        <v>0</v>
      </c>
      <c r="N204" s="18">
        <v>1946.6</v>
      </c>
      <c r="O204" s="18">
        <v>0</v>
      </c>
      <c r="P204" s="18">
        <v>22.2</v>
      </c>
      <c r="Q204" s="18">
        <v>0</v>
      </c>
      <c r="R204" s="18">
        <v>0</v>
      </c>
      <c r="S204" s="18">
        <v>9269</v>
      </c>
      <c r="T204" s="18">
        <v>0</v>
      </c>
      <c r="U204" s="25">
        <v>321.5</v>
      </c>
      <c r="V204" s="18">
        <v>0</v>
      </c>
      <c r="W204" s="18">
        <v>1774.4</v>
      </c>
      <c r="X204" s="18">
        <v>4783.2</v>
      </c>
      <c r="Y204" s="18">
        <v>0</v>
      </c>
      <c r="Z204" s="18">
        <v>1180.2</v>
      </c>
      <c r="AA204" s="18">
        <v>0</v>
      </c>
      <c r="AB204" s="18">
        <v>0</v>
      </c>
      <c r="AC204" s="18">
        <v>260</v>
      </c>
      <c r="AD204" s="18">
        <v>0</v>
      </c>
      <c r="AE204" s="18">
        <v>0</v>
      </c>
      <c r="AF204" s="18">
        <v>8782.6</v>
      </c>
      <c r="AG204" s="18">
        <v>0</v>
      </c>
      <c r="AH204" s="18">
        <v>12290</v>
      </c>
      <c r="AI204" s="18">
        <v>0</v>
      </c>
      <c r="AJ204" s="18">
        <v>0</v>
      </c>
      <c r="AK204" s="18">
        <v>2053485</v>
      </c>
      <c r="AL204" s="18">
        <v>0</v>
      </c>
      <c r="AM204" s="18">
        <v>87457</v>
      </c>
      <c r="AN204" s="18">
        <v>0</v>
      </c>
      <c r="AO204" s="18">
        <v>0</v>
      </c>
      <c r="AP204" s="18">
        <v>0</v>
      </c>
      <c r="AQ204" s="18">
        <v>16077481</v>
      </c>
      <c r="AR204" s="18">
        <v>0</v>
      </c>
      <c r="AS204" s="25">
        <v>525101</v>
      </c>
      <c r="AT204" s="18">
        <v>0</v>
      </c>
      <c r="AU204" s="18">
        <v>6595892</v>
      </c>
      <c r="AV204" s="18">
        <v>2514030</v>
      </c>
      <c r="AW204" s="18">
        <v>0</v>
      </c>
      <c r="AX204" s="18">
        <v>4427380</v>
      </c>
      <c r="AY204" s="18">
        <v>0</v>
      </c>
      <c r="AZ204" s="18">
        <v>0</v>
      </c>
      <c r="BA204" s="18">
        <v>136656</v>
      </c>
      <c r="BB204" s="18">
        <v>0</v>
      </c>
      <c r="BC204" s="18">
        <v>0</v>
      </c>
      <c r="BD204" s="18">
        <v>20965208</v>
      </c>
      <c r="BE204" s="18">
        <v>0</v>
      </c>
      <c r="BF204" s="18">
        <v>45513821</v>
      </c>
      <c r="BG204" s="18">
        <v>98896510</v>
      </c>
      <c r="BH204" s="18">
        <v>96317924</v>
      </c>
      <c r="BI204" s="18">
        <v>20048763</v>
      </c>
      <c r="BJ204" s="18">
        <v>20048763</v>
      </c>
      <c r="BK204" s="18">
        <v>1923.8</v>
      </c>
      <c r="BL204" s="18">
        <v>276.7</v>
      </c>
      <c r="BM204" s="18">
        <v>12774.4</v>
      </c>
      <c r="BN204" s="18">
        <v>13125.1</v>
      </c>
      <c r="BO204" s="18">
        <v>975578.8</v>
      </c>
      <c r="BP204" s="18">
        <v>55767.7</v>
      </c>
      <c r="BQ204" s="18">
        <v>9.9</v>
      </c>
      <c r="BR204" s="18">
        <v>20181623.699999999</v>
      </c>
      <c r="BS204" s="18">
        <v>20181623.699999999</v>
      </c>
      <c r="BT204" s="18">
        <v>2640161.7999999998</v>
      </c>
      <c r="BU204" s="18">
        <v>22821785.5</v>
      </c>
      <c r="BV204" s="18">
        <v>22821785.5</v>
      </c>
      <c r="BW204" s="18">
        <v>0</v>
      </c>
      <c r="BX204" s="18">
        <v>0</v>
      </c>
      <c r="BY204" s="18">
        <v>0</v>
      </c>
      <c r="BZ204" s="18">
        <v>208.15</v>
      </c>
      <c r="CA204" s="18">
        <v>209.53</v>
      </c>
      <c r="CB204" s="18">
        <v>19.97</v>
      </c>
      <c r="CC204" s="18">
        <v>2.87</v>
      </c>
      <c r="CD204" s="18">
        <v>132.63</v>
      </c>
      <c r="CE204" s="18">
        <v>136.27000000000001</v>
      </c>
      <c r="CF204" s="18">
        <v>10.130000000000001</v>
      </c>
      <c r="CG204" s="18">
        <v>27.41</v>
      </c>
      <c r="CH204" s="18">
        <v>579</v>
      </c>
      <c r="CI204" s="18">
        <v>0.1</v>
      </c>
      <c r="CJ204" s="18">
        <v>236.94</v>
      </c>
    </row>
    <row r="205" spans="1:88" hidden="1" x14ac:dyDescent="0.2">
      <c r="A205" s="18" t="s">
        <v>380</v>
      </c>
      <c r="B205" s="18" t="s">
        <v>381</v>
      </c>
      <c r="C205" s="18" t="s">
        <v>162</v>
      </c>
      <c r="D205" s="18">
        <v>2034</v>
      </c>
      <c r="E205" s="18">
        <v>90732128.900000006</v>
      </c>
      <c r="F205" s="18">
        <v>4775375.2</v>
      </c>
      <c r="G205" s="18">
        <v>984983.6</v>
      </c>
      <c r="H205" s="18">
        <v>0</v>
      </c>
      <c r="I205" s="18">
        <v>3864352.8</v>
      </c>
      <c r="J205" s="18">
        <v>0</v>
      </c>
      <c r="K205" s="18">
        <v>0</v>
      </c>
      <c r="L205" s="18">
        <v>100356840.5</v>
      </c>
      <c r="M205" s="18">
        <v>0</v>
      </c>
      <c r="N205" s="18">
        <v>3098.7</v>
      </c>
      <c r="O205" s="18">
        <v>0</v>
      </c>
      <c r="P205" s="18">
        <v>22.2</v>
      </c>
      <c r="Q205" s="18">
        <v>0</v>
      </c>
      <c r="R205" s="18">
        <v>0</v>
      </c>
      <c r="S205" s="18">
        <v>8197</v>
      </c>
      <c r="T205" s="18">
        <v>0</v>
      </c>
      <c r="U205" s="25">
        <v>457</v>
      </c>
      <c r="V205" s="18">
        <v>0</v>
      </c>
      <c r="W205" s="18">
        <v>1774.4</v>
      </c>
      <c r="X205" s="18">
        <v>5093.5</v>
      </c>
      <c r="Y205" s="18">
        <v>0</v>
      </c>
      <c r="Z205" s="18">
        <v>1180.2</v>
      </c>
      <c r="AA205" s="18">
        <v>0</v>
      </c>
      <c r="AB205" s="18">
        <v>0</v>
      </c>
      <c r="AC205" s="18">
        <v>260</v>
      </c>
      <c r="AD205" s="18">
        <v>0</v>
      </c>
      <c r="AE205" s="18">
        <v>0</v>
      </c>
      <c r="AF205" s="18">
        <v>15647.2</v>
      </c>
      <c r="AG205" s="18">
        <v>0</v>
      </c>
      <c r="AH205" s="18">
        <v>12798.8</v>
      </c>
      <c r="AI205" s="18">
        <v>0</v>
      </c>
      <c r="AJ205" s="18">
        <v>0</v>
      </c>
      <c r="AK205" s="18">
        <v>3283531</v>
      </c>
      <c r="AL205" s="18">
        <v>0</v>
      </c>
      <c r="AM205" s="18">
        <v>80170</v>
      </c>
      <c r="AN205" s="18">
        <v>0</v>
      </c>
      <c r="AO205" s="18">
        <v>0</v>
      </c>
      <c r="AP205" s="18">
        <v>0</v>
      </c>
      <c r="AQ205" s="18">
        <v>16823018</v>
      </c>
      <c r="AR205" s="18">
        <v>0</v>
      </c>
      <c r="AS205" s="25">
        <v>746358</v>
      </c>
      <c r="AT205" s="18">
        <v>0</v>
      </c>
      <c r="AU205" s="18">
        <v>4773001</v>
      </c>
      <c r="AV205" s="18">
        <v>2677166</v>
      </c>
      <c r="AW205" s="18">
        <v>0</v>
      </c>
      <c r="AX205" s="18">
        <v>4405923</v>
      </c>
      <c r="AY205" s="18">
        <v>0</v>
      </c>
      <c r="AZ205" s="18">
        <v>0</v>
      </c>
      <c r="BA205" s="18">
        <v>136656</v>
      </c>
      <c r="BB205" s="18">
        <v>0</v>
      </c>
      <c r="BC205" s="18">
        <v>0</v>
      </c>
      <c r="BD205" s="18">
        <v>37400078</v>
      </c>
      <c r="BE205" s="18">
        <v>0</v>
      </c>
      <c r="BF205" s="18">
        <v>47072817</v>
      </c>
      <c r="BG205" s="18">
        <v>117398718</v>
      </c>
      <c r="BH205" s="18">
        <v>113368829</v>
      </c>
      <c r="BI205" s="18">
        <v>20136562.399999999</v>
      </c>
      <c r="BJ205" s="18">
        <v>20136562.399999999</v>
      </c>
      <c r="BK205" s="18">
        <v>1996</v>
      </c>
      <c r="BL205" s="18">
        <v>287.7</v>
      </c>
      <c r="BM205" s="18">
        <v>13313.3</v>
      </c>
      <c r="BN205" s="18">
        <v>13214</v>
      </c>
      <c r="BO205" s="18">
        <v>921877.6</v>
      </c>
      <c r="BP205" s="18">
        <v>53998.2</v>
      </c>
      <c r="BQ205" s="18">
        <v>10</v>
      </c>
      <c r="BR205" s="18">
        <v>20274592.800000001</v>
      </c>
      <c r="BS205" s="18">
        <v>20274592.800000001</v>
      </c>
      <c r="BT205" s="18">
        <v>2533750</v>
      </c>
      <c r="BU205" s="18">
        <v>22808342.800000001</v>
      </c>
      <c r="BV205" s="18">
        <v>22808342.800000001</v>
      </c>
      <c r="BW205" s="18">
        <v>0</v>
      </c>
      <c r="BX205" s="18">
        <v>0</v>
      </c>
      <c r="BY205" s="18">
        <v>0</v>
      </c>
      <c r="BZ205" s="18">
        <v>177.62</v>
      </c>
      <c r="CA205" s="18">
        <v>178.84</v>
      </c>
      <c r="CB205" s="18">
        <v>17.61</v>
      </c>
      <c r="CC205" s="18">
        <v>2.54</v>
      </c>
      <c r="CD205" s="18">
        <v>117.43</v>
      </c>
      <c r="CE205" s="18">
        <v>116.56</v>
      </c>
      <c r="CF205" s="18">
        <v>8.1300000000000008</v>
      </c>
      <c r="CG205" s="18">
        <v>22.35</v>
      </c>
      <c r="CH205" s="18">
        <v>476.31</v>
      </c>
      <c r="CI205" s="18">
        <v>0.09</v>
      </c>
      <c r="CJ205" s="18">
        <v>201.19</v>
      </c>
    </row>
    <row r="206" spans="1:88" hidden="1" x14ac:dyDescent="0.2">
      <c r="A206" s="18" t="s">
        <v>380</v>
      </c>
      <c r="B206" s="18" t="s">
        <v>381</v>
      </c>
      <c r="C206" s="18" t="s">
        <v>162</v>
      </c>
      <c r="D206" s="18">
        <v>2036</v>
      </c>
      <c r="E206" s="18">
        <v>94252562.599999994</v>
      </c>
      <c r="F206" s="18">
        <v>4960661.2</v>
      </c>
      <c r="G206" s="18">
        <v>1323212.6000000001</v>
      </c>
      <c r="H206" s="18">
        <v>0</v>
      </c>
      <c r="I206" s="18">
        <v>8136352.4000000004</v>
      </c>
      <c r="J206" s="18">
        <v>0</v>
      </c>
      <c r="K206" s="18">
        <v>0</v>
      </c>
      <c r="L206" s="18">
        <v>108672788.8</v>
      </c>
      <c r="M206" s="18">
        <v>0</v>
      </c>
      <c r="N206" s="18">
        <v>5753.6</v>
      </c>
      <c r="O206" s="18">
        <v>0</v>
      </c>
      <c r="P206" s="18">
        <v>22.2</v>
      </c>
      <c r="Q206" s="18">
        <v>0</v>
      </c>
      <c r="R206" s="18">
        <v>0</v>
      </c>
      <c r="S206" s="18">
        <v>8197</v>
      </c>
      <c r="T206" s="18">
        <v>0</v>
      </c>
      <c r="U206" s="25">
        <v>595.1</v>
      </c>
      <c r="V206" s="18">
        <v>0</v>
      </c>
      <c r="W206" s="18">
        <v>1774.4</v>
      </c>
      <c r="X206" s="18">
        <v>5275.8</v>
      </c>
      <c r="Y206" s="18">
        <v>0</v>
      </c>
      <c r="Z206" s="18">
        <v>1180.2</v>
      </c>
      <c r="AA206" s="18">
        <v>0</v>
      </c>
      <c r="AB206" s="18">
        <v>0</v>
      </c>
      <c r="AC206" s="18">
        <v>260</v>
      </c>
      <c r="AD206" s="18">
        <v>0</v>
      </c>
      <c r="AE206" s="18">
        <v>0</v>
      </c>
      <c r="AF206" s="18">
        <v>31978</v>
      </c>
      <c r="AG206" s="18">
        <v>0</v>
      </c>
      <c r="AH206" s="18">
        <v>12798.8</v>
      </c>
      <c r="AI206" s="18">
        <v>0</v>
      </c>
      <c r="AJ206" s="18">
        <v>0</v>
      </c>
      <c r="AK206" s="18">
        <v>6913553</v>
      </c>
      <c r="AL206" s="18">
        <v>0</v>
      </c>
      <c r="AM206" s="18">
        <v>76498</v>
      </c>
      <c r="AN206" s="18">
        <v>0</v>
      </c>
      <c r="AO206" s="18">
        <v>0</v>
      </c>
      <c r="AP206" s="18">
        <v>0</v>
      </c>
      <c r="AQ206" s="18">
        <v>15329428</v>
      </c>
      <c r="AR206" s="18">
        <v>0</v>
      </c>
      <c r="AS206" s="25">
        <v>971900</v>
      </c>
      <c r="AT206" s="18">
        <v>0</v>
      </c>
      <c r="AU206" s="18">
        <v>3307690</v>
      </c>
      <c r="AV206" s="18">
        <v>2772956</v>
      </c>
      <c r="AW206" s="18">
        <v>0</v>
      </c>
      <c r="AX206" s="18">
        <v>4391792</v>
      </c>
      <c r="AY206" s="18">
        <v>0</v>
      </c>
      <c r="AZ206" s="18">
        <v>0</v>
      </c>
      <c r="BA206" s="18">
        <v>136656</v>
      </c>
      <c r="BB206" s="18">
        <v>0</v>
      </c>
      <c r="BC206" s="18">
        <v>0</v>
      </c>
      <c r="BD206" s="18">
        <v>75763089</v>
      </c>
      <c r="BE206" s="18">
        <v>0</v>
      </c>
      <c r="BF206" s="18">
        <v>46750246</v>
      </c>
      <c r="BG206" s="18">
        <v>156413808</v>
      </c>
      <c r="BH206" s="18">
        <v>148528355</v>
      </c>
      <c r="BI206" s="18">
        <v>18179245.899999999</v>
      </c>
      <c r="BJ206" s="18">
        <v>18179245.899999999</v>
      </c>
      <c r="BK206" s="18">
        <v>1819.6</v>
      </c>
      <c r="BL206" s="18">
        <v>262.5</v>
      </c>
      <c r="BM206" s="18">
        <v>12170.3</v>
      </c>
      <c r="BN206" s="18">
        <v>12124.2</v>
      </c>
      <c r="BO206" s="18">
        <v>817055.6</v>
      </c>
      <c r="BP206" s="18">
        <v>48180.6</v>
      </c>
      <c r="BQ206" s="18">
        <v>9</v>
      </c>
      <c r="BR206" s="18">
        <v>18305130.800000001</v>
      </c>
      <c r="BS206" s="18">
        <v>18305130.800000001</v>
      </c>
      <c r="BT206" s="18">
        <v>2255308.2000000002</v>
      </c>
      <c r="BU206" s="18">
        <v>20560439</v>
      </c>
      <c r="BV206" s="18">
        <v>20560439</v>
      </c>
      <c r="BW206" s="18">
        <v>0</v>
      </c>
      <c r="BX206" s="18">
        <v>0</v>
      </c>
      <c r="BY206" s="18">
        <v>0</v>
      </c>
      <c r="BZ206" s="18">
        <v>122.4</v>
      </c>
      <c r="CA206" s="18">
        <v>123.24</v>
      </c>
      <c r="CB206" s="18">
        <v>12.25</v>
      </c>
      <c r="CC206" s="18">
        <v>1.77</v>
      </c>
      <c r="CD206" s="18">
        <v>81.94</v>
      </c>
      <c r="CE206" s="18">
        <v>81.63</v>
      </c>
      <c r="CF206" s="18">
        <v>5.5</v>
      </c>
      <c r="CG206" s="18">
        <v>15.18</v>
      </c>
      <c r="CH206" s="18">
        <v>324.39</v>
      </c>
      <c r="CI206" s="18">
        <v>0.06</v>
      </c>
      <c r="CJ206" s="18">
        <v>138.43</v>
      </c>
    </row>
    <row r="207" spans="1:88" hidden="1" x14ac:dyDescent="0.2">
      <c r="A207" s="18" t="s">
        <v>380</v>
      </c>
      <c r="B207" s="18" t="s">
        <v>381</v>
      </c>
      <c r="C207" s="18" t="s">
        <v>162</v>
      </c>
      <c r="D207" s="18">
        <v>2038</v>
      </c>
      <c r="E207" s="18">
        <v>97513843.400000006</v>
      </c>
      <c r="F207" s="18">
        <v>5132307.5</v>
      </c>
      <c r="G207" s="18">
        <v>1420871.3</v>
      </c>
      <c r="H207" s="18">
        <v>0</v>
      </c>
      <c r="I207" s="18">
        <v>10663886.9</v>
      </c>
      <c r="J207" s="18">
        <v>0</v>
      </c>
      <c r="K207" s="18">
        <v>0</v>
      </c>
      <c r="L207" s="18">
        <v>114730909.09999999</v>
      </c>
      <c r="M207" s="18">
        <v>0</v>
      </c>
      <c r="N207" s="18">
        <v>7706</v>
      </c>
      <c r="O207" s="18">
        <v>0</v>
      </c>
      <c r="P207" s="18">
        <v>22.2</v>
      </c>
      <c r="Q207" s="18">
        <v>0</v>
      </c>
      <c r="R207" s="18">
        <v>0</v>
      </c>
      <c r="S207" s="18">
        <v>8197</v>
      </c>
      <c r="T207" s="18">
        <v>0</v>
      </c>
      <c r="U207" s="25">
        <v>756.2</v>
      </c>
      <c r="V207" s="18">
        <v>0</v>
      </c>
      <c r="W207" s="18">
        <v>1774.4</v>
      </c>
      <c r="X207" s="18">
        <v>5275.8</v>
      </c>
      <c r="Y207" s="18">
        <v>0</v>
      </c>
      <c r="Z207" s="18">
        <v>1180.2</v>
      </c>
      <c r="AA207" s="18">
        <v>0</v>
      </c>
      <c r="AB207" s="18">
        <v>0</v>
      </c>
      <c r="AC207" s="18">
        <v>0</v>
      </c>
      <c r="AD207" s="18">
        <v>0</v>
      </c>
      <c r="AE207" s="18">
        <v>0</v>
      </c>
      <c r="AF207" s="18">
        <v>35964.800000000003</v>
      </c>
      <c r="AG207" s="18">
        <v>0</v>
      </c>
      <c r="AH207" s="18">
        <v>13674.9</v>
      </c>
      <c r="AI207" s="18">
        <v>0</v>
      </c>
      <c r="AJ207" s="18">
        <v>0</v>
      </c>
      <c r="AK207" s="18">
        <v>9061976</v>
      </c>
      <c r="AL207" s="18">
        <v>0</v>
      </c>
      <c r="AM207" s="18">
        <v>73896</v>
      </c>
      <c r="AN207" s="18">
        <v>0</v>
      </c>
      <c r="AO207" s="18">
        <v>0</v>
      </c>
      <c r="AP207" s="18">
        <v>0</v>
      </c>
      <c r="AQ207" s="18">
        <v>16885023</v>
      </c>
      <c r="AR207" s="18">
        <v>0</v>
      </c>
      <c r="AS207" s="25">
        <v>1234840</v>
      </c>
      <c r="AT207" s="18">
        <v>0</v>
      </c>
      <c r="AU207" s="18">
        <v>2681579</v>
      </c>
      <c r="AV207" s="18">
        <v>2772956</v>
      </c>
      <c r="AW207" s="18">
        <v>0</v>
      </c>
      <c r="AX207" s="18">
        <v>4391883</v>
      </c>
      <c r="AY207" s="18">
        <v>0</v>
      </c>
      <c r="AZ207" s="18">
        <v>0</v>
      </c>
      <c r="BA207" s="18">
        <v>0</v>
      </c>
      <c r="BB207" s="18">
        <v>0</v>
      </c>
      <c r="BC207" s="18">
        <v>0</v>
      </c>
      <c r="BD207" s="18">
        <v>84193851</v>
      </c>
      <c r="BE207" s="18">
        <v>0</v>
      </c>
      <c r="BF207" s="18">
        <v>49373140</v>
      </c>
      <c r="BG207" s="18">
        <v>170669144</v>
      </c>
      <c r="BH207" s="18">
        <v>160372328</v>
      </c>
      <c r="BI207" s="18">
        <v>19414995.300000001</v>
      </c>
      <c r="BJ207" s="18">
        <v>19414995.300000001</v>
      </c>
      <c r="BK207" s="18">
        <v>1989.6</v>
      </c>
      <c r="BL207" s="18">
        <v>287.2</v>
      </c>
      <c r="BM207" s="18">
        <v>13178</v>
      </c>
      <c r="BN207" s="18">
        <v>10960.6</v>
      </c>
      <c r="BO207" s="18">
        <v>824123.4</v>
      </c>
      <c r="BP207" s="18">
        <v>50155.199999999997</v>
      </c>
      <c r="BQ207" s="18">
        <v>9.5</v>
      </c>
      <c r="BR207" s="18">
        <v>19552694.300000001</v>
      </c>
      <c r="BS207" s="18">
        <v>19552694.300000001</v>
      </c>
      <c r="BT207" s="18">
        <v>2321337.1</v>
      </c>
      <c r="BU207" s="18">
        <v>21874031.300000001</v>
      </c>
      <c r="BV207" s="18">
        <v>21874031.300000001</v>
      </c>
      <c r="BW207" s="18">
        <v>0</v>
      </c>
      <c r="BX207" s="18">
        <v>0</v>
      </c>
      <c r="BY207" s="18">
        <v>0</v>
      </c>
      <c r="BZ207" s="18">
        <v>121.06</v>
      </c>
      <c r="CA207" s="18">
        <v>121.92</v>
      </c>
      <c r="CB207" s="18">
        <v>12.41</v>
      </c>
      <c r="CC207" s="18">
        <v>1.79</v>
      </c>
      <c r="CD207" s="18">
        <v>82.17</v>
      </c>
      <c r="CE207" s="18">
        <v>68.34</v>
      </c>
      <c r="CF207" s="18">
        <v>5.14</v>
      </c>
      <c r="CG207" s="18">
        <v>14.47</v>
      </c>
      <c r="CH207" s="18">
        <v>312.74</v>
      </c>
      <c r="CI207" s="18">
        <v>0.06</v>
      </c>
      <c r="CJ207" s="18">
        <v>136.4</v>
      </c>
    </row>
    <row r="208" spans="1:88" hidden="1" x14ac:dyDescent="0.2">
      <c r="A208" s="18" t="s">
        <v>380</v>
      </c>
      <c r="B208" s="18" t="s">
        <v>381</v>
      </c>
      <c r="C208" s="18" t="s">
        <v>162</v>
      </c>
      <c r="D208" s="18">
        <v>2040</v>
      </c>
      <c r="E208" s="18">
        <v>100776206.09999999</v>
      </c>
      <c r="F208" s="18">
        <v>5304010.8</v>
      </c>
      <c r="G208" s="18">
        <v>1523861.5</v>
      </c>
      <c r="H208" s="18">
        <v>0</v>
      </c>
      <c r="I208" s="18">
        <v>14708976</v>
      </c>
      <c r="J208" s="18">
        <v>0</v>
      </c>
      <c r="K208" s="18">
        <v>0</v>
      </c>
      <c r="L208" s="18">
        <v>122313054.5</v>
      </c>
      <c r="M208" s="18">
        <v>0</v>
      </c>
      <c r="N208" s="18">
        <v>10412.799999999999</v>
      </c>
      <c r="O208" s="18">
        <v>0</v>
      </c>
      <c r="P208" s="18">
        <v>22.2</v>
      </c>
      <c r="Q208" s="18">
        <v>0</v>
      </c>
      <c r="R208" s="18">
        <v>0</v>
      </c>
      <c r="S208" s="18">
        <v>8081</v>
      </c>
      <c r="T208" s="18">
        <v>0</v>
      </c>
      <c r="U208" s="25">
        <v>938.9</v>
      </c>
      <c r="V208" s="18">
        <v>0</v>
      </c>
      <c r="W208" s="18">
        <v>1774.4</v>
      </c>
      <c r="X208" s="18">
        <v>5354.8</v>
      </c>
      <c r="Y208" s="18">
        <v>0</v>
      </c>
      <c r="Z208" s="18">
        <v>1180.2</v>
      </c>
      <c r="AA208" s="18">
        <v>0</v>
      </c>
      <c r="AB208" s="18">
        <v>0</v>
      </c>
      <c r="AC208" s="18">
        <v>0</v>
      </c>
      <c r="AD208" s="18">
        <v>0</v>
      </c>
      <c r="AE208" s="18">
        <v>0</v>
      </c>
      <c r="AF208" s="18">
        <v>41589.599999999999</v>
      </c>
      <c r="AG208" s="18">
        <v>0</v>
      </c>
      <c r="AH208" s="18">
        <v>15262</v>
      </c>
      <c r="AI208" s="18">
        <v>0</v>
      </c>
      <c r="AJ208" s="18">
        <v>0</v>
      </c>
      <c r="AK208" s="18">
        <v>12500080</v>
      </c>
      <c r="AL208" s="18">
        <v>0</v>
      </c>
      <c r="AM208" s="18">
        <v>70013</v>
      </c>
      <c r="AN208" s="18">
        <v>0</v>
      </c>
      <c r="AO208" s="18">
        <v>0</v>
      </c>
      <c r="AP208" s="18">
        <v>0</v>
      </c>
      <c r="AQ208" s="18">
        <v>16275760</v>
      </c>
      <c r="AR208" s="18">
        <v>0</v>
      </c>
      <c r="AS208" s="25">
        <v>1532880</v>
      </c>
      <c r="AT208" s="18">
        <v>0</v>
      </c>
      <c r="AU208" s="18">
        <v>2878339</v>
      </c>
      <c r="AV208" s="18">
        <v>2814479</v>
      </c>
      <c r="AW208" s="18">
        <v>0</v>
      </c>
      <c r="AX208" s="18">
        <v>4391883</v>
      </c>
      <c r="AY208" s="18">
        <v>0</v>
      </c>
      <c r="AZ208" s="18">
        <v>0</v>
      </c>
      <c r="BA208" s="18">
        <v>0</v>
      </c>
      <c r="BB208" s="18">
        <v>0</v>
      </c>
      <c r="BC208" s="18">
        <v>0</v>
      </c>
      <c r="BD208" s="18">
        <v>96549118</v>
      </c>
      <c r="BE208" s="18">
        <v>0</v>
      </c>
      <c r="BF208" s="18">
        <v>53504127</v>
      </c>
      <c r="BG208" s="18">
        <v>190516679</v>
      </c>
      <c r="BH208" s="18">
        <v>176483719</v>
      </c>
      <c r="BI208" s="18">
        <v>18883656.699999999</v>
      </c>
      <c r="BJ208" s="18">
        <v>18883656.699999999</v>
      </c>
      <c r="BK208" s="18">
        <v>1919.7</v>
      </c>
      <c r="BL208" s="18">
        <v>277</v>
      </c>
      <c r="BM208" s="18">
        <v>12698.6</v>
      </c>
      <c r="BN208" s="18">
        <v>10651</v>
      </c>
      <c r="BO208" s="18">
        <v>815524.9</v>
      </c>
      <c r="BP208" s="18">
        <v>49271</v>
      </c>
      <c r="BQ208" s="18">
        <v>9.1999999999999993</v>
      </c>
      <c r="BR208" s="18">
        <v>19016474.600000001</v>
      </c>
      <c r="BS208" s="18">
        <v>19016474.600000001</v>
      </c>
      <c r="BT208" s="18">
        <v>2286316.7000000002</v>
      </c>
      <c r="BU208" s="18">
        <v>21302791.399999999</v>
      </c>
      <c r="BV208" s="18">
        <v>21302791.399999999</v>
      </c>
      <c r="BW208" s="18">
        <v>0</v>
      </c>
      <c r="BX208" s="18">
        <v>0</v>
      </c>
      <c r="BY208" s="18">
        <v>0</v>
      </c>
      <c r="BZ208" s="18">
        <v>107</v>
      </c>
      <c r="CA208" s="18">
        <v>107.75</v>
      </c>
      <c r="CB208" s="18">
        <v>10.88</v>
      </c>
      <c r="CC208" s="18">
        <v>1.57</v>
      </c>
      <c r="CD208" s="18">
        <v>71.95</v>
      </c>
      <c r="CE208" s="18">
        <v>60.35</v>
      </c>
      <c r="CF208" s="18">
        <v>4.62</v>
      </c>
      <c r="CG208" s="18">
        <v>12.95</v>
      </c>
      <c r="CH208" s="18">
        <v>279.18</v>
      </c>
      <c r="CI208" s="18">
        <v>0.05</v>
      </c>
      <c r="CJ208" s="18">
        <v>120.71</v>
      </c>
    </row>
    <row r="209" spans="1:88" hidden="1" x14ac:dyDescent="0.2">
      <c r="A209" s="18" t="s">
        <v>380</v>
      </c>
      <c r="B209" s="18" t="s">
        <v>381</v>
      </c>
      <c r="C209" s="18" t="s">
        <v>162</v>
      </c>
      <c r="D209" s="18">
        <v>2042</v>
      </c>
      <c r="E209" s="18">
        <v>103801283.7</v>
      </c>
      <c r="F209" s="18">
        <v>5463225.5</v>
      </c>
      <c r="G209" s="18">
        <v>1530658.5</v>
      </c>
      <c r="H209" s="18">
        <v>0</v>
      </c>
      <c r="I209" s="18">
        <v>14822382.4</v>
      </c>
      <c r="J209" s="18">
        <v>0</v>
      </c>
      <c r="K209" s="18">
        <v>0</v>
      </c>
      <c r="L209" s="18">
        <v>125617550</v>
      </c>
      <c r="M209" s="18">
        <v>0</v>
      </c>
      <c r="N209" s="18">
        <v>10620.3</v>
      </c>
      <c r="O209" s="18">
        <v>0</v>
      </c>
      <c r="P209" s="18">
        <v>22.2</v>
      </c>
      <c r="Q209" s="18">
        <v>0</v>
      </c>
      <c r="R209" s="18">
        <v>0</v>
      </c>
      <c r="S209" s="18">
        <v>8081</v>
      </c>
      <c r="T209" s="18">
        <v>0</v>
      </c>
      <c r="U209" s="25">
        <v>1135.9000000000001</v>
      </c>
      <c r="V209" s="18">
        <v>0</v>
      </c>
      <c r="W209" s="18">
        <v>1774.4</v>
      </c>
      <c r="X209" s="18">
        <v>5796</v>
      </c>
      <c r="Y209" s="18">
        <v>0</v>
      </c>
      <c r="Z209" s="18">
        <v>1180.2</v>
      </c>
      <c r="AA209" s="18">
        <v>0</v>
      </c>
      <c r="AB209" s="18">
        <v>0</v>
      </c>
      <c r="AC209" s="18">
        <v>0</v>
      </c>
      <c r="AD209" s="18">
        <v>0</v>
      </c>
      <c r="AE209" s="18">
        <v>0</v>
      </c>
      <c r="AF209" s="18">
        <v>44598.1</v>
      </c>
      <c r="AG209" s="18">
        <v>0</v>
      </c>
      <c r="AH209" s="18">
        <v>15450.9</v>
      </c>
      <c r="AI209" s="18">
        <v>0</v>
      </c>
      <c r="AJ209" s="18">
        <v>0</v>
      </c>
      <c r="AK209" s="18">
        <v>12596734</v>
      </c>
      <c r="AL209" s="18">
        <v>0</v>
      </c>
      <c r="AM209" s="18">
        <v>71580</v>
      </c>
      <c r="AN209" s="18">
        <v>0</v>
      </c>
      <c r="AO209" s="18">
        <v>0</v>
      </c>
      <c r="AP209" s="18">
        <v>0</v>
      </c>
      <c r="AQ209" s="18">
        <v>13980389</v>
      </c>
      <c r="AR209" s="18">
        <v>0</v>
      </c>
      <c r="AS209" s="25">
        <v>1854027</v>
      </c>
      <c r="AT209" s="18">
        <v>0</v>
      </c>
      <c r="AU209" s="18">
        <v>3399712</v>
      </c>
      <c r="AV209" s="18">
        <v>3046352</v>
      </c>
      <c r="AW209" s="18">
        <v>0</v>
      </c>
      <c r="AX209" s="18">
        <v>4391883</v>
      </c>
      <c r="AY209" s="18">
        <v>0</v>
      </c>
      <c r="AZ209" s="18">
        <v>0</v>
      </c>
      <c r="BA209" s="18">
        <v>0</v>
      </c>
      <c r="BB209" s="18">
        <v>0</v>
      </c>
      <c r="BC209" s="18">
        <v>0</v>
      </c>
      <c r="BD209" s="18">
        <v>102071440</v>
      </c>
      <c r="BE209" s="18">
        <v>0</v>
      </c>
      <c r="BF209" s="18">
        <v>52895123</v>
      </c>
      <c r="BG209" s="18">
        <v>194307239</v>
      </c>
      <c r="BH209" s="18">
        <v>179856478</v>
      </c>
      <c r="BI209" s="18">
        <v>16884139.399999999</v>
      </c>
      <c r="BJ209" s="18">
        <v>16884139.399999999</v>
      </c>
      <c r="BK209" s="18">
        <v>1660.8</v>
      </c>
      <c r="BL209" s="18">
        <v>239</v>
      </c>
      <c r="BM209" s="18">
        <v>10932.2</v>
      </c>
      <c r="BN209" s="18">
        <v>9488.9</v>
      </c>
      <c r="BO209" s="18">
        <v>779871.6</v>
      </c>
      <c r="BP209" s="18">
        <v>45815.9</v>
      </c>
      <c r="BQ209" s="18">
        <v>8.1999999999999993</v>
      </c>
      <c r="BR209" s="18">
        <v>16998887.699999999</v>
      </c>
      <c r="BS209" s="18">
        <v>16998887.699999999</v>
      </c>
      <c r="BT209" s="18">
        <v>2147424.6</v>
      </c>
      <c r="BU209" s="18">
        <v>19146312.300000001</v>
      </c>
      <c r="BV209" s="18">
        <v>19146312.300000001</v>
      </c>
      <c r="BW209" s="18">
        <v>0</v>
      </c>
      <c r="BX209" s="18">
        <v>0</v>
      </c>
      <c r="BY209" s="18">
        <v>0</v>
      </c>
      <c r="BZ209" s="18">
        <v>93.88</v>
      </c>
      <c r="CA209" s="18">
        <v>94.51</v>
      </c>
      <c r="CB209" s="18">
        <v>9.23</v>
      </c>
      <c r="CC209" s="18">
        <v>1.33</v>
      </c>
      <c r="CD209" s="18">
        <v>60.78</v>
      </c>
      <c r="CE209" s="18">
        <v>52.76</v>
      </c>
      <c r="CF209" s="18">
        <v>4.34</v>
      </c>
      <c r="CG209" s="18">
        <v>11.94</v>
      </c>
      <c r="CH209" s="18">
        <v>254.74</v>
      </c>
      <c r="CI209" s="18">
        <v>0.05</v>
      </c>
      <c r="CJ209" s="18">
        <v>106.45</v>
      </c>
    </row>
    <row r="210" spans="1:88" hidden="1" x14ac:dyDescent="0.2">
      <c r="A210" s="18" t="s">
        <v>380</v>
      </c>
      <c r="B210" s="18" t="s">
        <v>381</v>
      </c>
      <c r="C210" s="18" t="s">
        <v>162</v>
      </c>
      <c r="D210" s="18">
        <v>2044</v>
      </c>
      <c r="E210" s="18">
        <v>106827949.3</v>
      </c>
      <c r="F210" s="18">
        <v>5622523.5999999996</v>
      </c>
      <c r="G210" s="18">
        <v>1653028.6</v>
      </c>
      <c r="H210" s="18">
        <v>0</v>
      </c>
      <c r="I210" s="18">
        <v>16189775.199999999</v>
      </c>
      <c r="J210" s="18">
        <v>0</v>
      </c>
      <c r="K210" s="18">
        <v>0</v>
      </c>
      <c r="L210" s="18">
        <v>130293276.8</v>
      </c>
      <c r="M210" s="18">
        <v>0</v>
      </c>
      <c r="N210" s="18">
        <v>11279.8</v>
      </c>
      <c r="O210" s="18">
        <v>180.1</v>
      </c>
      <c r="P210" s="18">
        <v>22.2</v>
      </c>
      <c r="Q210" s="18">
        <v>0</v>
      </c>
      <c r="R210" s="18">
        <v>0</v>
      </c>
      <c r="S210" s="18">
        <v>7856</v>
      </c>
      <c r="T210" s="18">
        <v>0</v>
      </c>
      <c r="U210" s="25">
        <v>1344.4</v>
      </c>
      <c r="V210" s="18">
        <v>0</v>
      </c>
      <c r="W210" s="18">
        <v>1774.4</v>
      </c>
      <c r="X210" s="18">
        <v>6181.1</v>
      </c>
      <c r="Y210" s="18">
        <v>0</v>
      </c>
      <c r="Z210" s="18">
        <v>1180.2</v>
      </c>
      <c r="AA210" s="18">
        <v>0</v>
      </c>
      <c r="AB210" s="18">
        <v>0</v>
      </c>
      <c r="AC210" s="18">
        <v>0</v>
      </c>
      <c r="AD210" s="18">
        <v>0</v>
      </c>
      <c r="AE210" s="18">
        <v>0</v>
      </c>
      <c r="AF210" s="18">
        <v>48819.9</v>
      </c>
      <c r="AG210" s="18">
        <v>0</v>
      </c>
      <c r="AH210" s="18">
        <v>17125.2</v>
      </c>
      <c r="AI210" s="18">
        <v>0</v>
      </c>
      <c r="AJ210" s="18">
        <v>0</v>
      </c>
      <c r="AK210" s="18">
        <v>13375558</v>
      </c>
      <c r="AL210" s="18">
        <v>383339</v>
      </c>
      <c r="AM210" s="18">
        <v>68216</v>
      </c>
      <c r="AN210" s="18">
        <v>0</v>
      </c>
      <c r="AO210" s="18">
        <v>0</v>
      </c>
      <c r="AP210" s="18">
        <v>0</v>
      </c>
      <c r="AQ210" s="18">
        <v>10744262</v>
      </c>
      <c r="AR210" s="18">
        <v>0</v>
      </c>
      <c r="AS210" s="25">
        <v>2193717</v>
      </c>
      <c r="AT210" s="18">
        <v>0</v>
      </c>
      <c r="AU210" s="18">
        <v>3812170</v>
      </c>
      <c r="AV210" s="18">
        <v>3248800</v>
      </c>
      <c r="AW210" s="18">
        <v>0</v>
      </c>
      <c r="AX210" s="18">
        <v>4391883</v>
      </c>
      <c r="AY210" s="18">
        <v>0</v>
      </c>
      <c r="AZ210" s="18">
        <v>0</v>
      </c>
      <c r="BA210" s="18">
        <v>0</v>
      </c>
      <c r="BB210" s="18">
        <v>0</v>
      </c>
      <c r="BC210" s="18">
        <v>0</v>
      </c>
      <c r="BD210" s="18">
        <v>110320932</v>
      </c>
      <c r="BE210" s="18">
        <v>0</v>
      </c>
      <c r="BF210" s="18">
        <v>59123310</v>
      </c>
      <c r="BG210" s="18">
        <v>207662187</v>
      </c>
      <c r="BH210" s="18">
        <v>191709572</v>
      </c>
      <c r="BI210" s="18">
        <v>13903599.1</v>
      </c>
      <c r="BJ210" s="18">
        <v>13903599.1</v>
      </c>
      <c r="BK210" s="18">
        <v>1292.7</v>
      </c>
      <c r="BL210" s="18">
        <v>185.3</v>
      </c>
      <c r="BM210" s="18">
        <v>8434.6</v>
      </c>
      <c r="BN210" s="18">
        <v>7767.5</v>
      </c>
      <c r="BO210" s="18">
        <v>710314.7</v>
      </c>
      <c r="BP210" s="18">
        <v>40096.400000000001</v>
      </c>
      <c r="BQ210" s="18">
        <v>6.7</v>
      </c>
      <c r="BR210" s="18">
        <v>13992704.6</v>
      </c>
      <c r="BS210" s="18">
        <v>13992704.6</v>
      </c>
      <c r="BT210" s="18">
        <v>1907020.6</v>
      </c>
      <c r="BU210" s="18">
        <v>15899725.199999999</v>
      </c>
      <c r="BV210" s="18">
        <v>15899725.199999999</v>
      </c>
      <c r="BW210" s="18">
        <v>0</v>
      </c>
      <c r="BX210" s="18">
        <v>0</v>
      </c>
      <c r="BY210" s="18">
        <v>0</v>
      </c>
      <c r="BZ210" s="18">
        <v>72.52</v>
      </c>
      <c r="CA210" s="18">
        <v>72.989999999999995</v>
      </c>
      <c r="CB210" s="18">
        <v>6.74</v>
      </c>
      <c r="CC210" s="18">
        <v>0.97</v>
      </c>
      <c r="CD210" s="18">
        <v>44</v>
      </c>
      <c r="CE210" s="18">
        <v>40.520000000000003</v>
      </c>
      <c r="CF210" s="18">
        <v>3.71</v>
      </c>
      <c r="CG210" s="18">
        <v>9.9499999999999993</v>
      </c>
      <c r="CH210" s="18">
        <v>209.15</v>
      </c>
      <c r="CI210" s="18">
        <v>0.04</v>
      </c>
      <c r="CJ210" s="18">
        <v>82.94</v>
      </c>
    </row>
    <row r="211" spans="1:88" hidden="1" x14ac:dyDescent="0.2">
      <c r="A211" s="18" t="s">
        <v>380</v>
      </c>
      <c r="B211" s="18" t="s">
        <v>381</v>
      </c>
      <c r="C211" s="18" t="s">
        <v>162</v>
      </c>
      <c r="D211" s="18">
        <v>2046</v>
      </c>
      <c r="E211" s="18">
        <v>109632175.3</v>
      </c>
      <c r="F211" s="18">
        <v>5770114.5</v>
      </c>
      <c r="G211" s="18">
        <v>1642303.2</v>
      </c>
      <c r="H211" s="18">
        <v>0</v>
      </c>
      <c r="I211" s="18">
        <v>17698911.100000001</v>
      </c>
      <c r="J211" s="18">
        <v>0</v>
      </c>
      <c r="K211" s="18">
        <v>0</v>
      </c>
      <c r="L211" s="18">
        <v>134743504.09999999</v>
      </c>
      <c r="M211" s="18">
        <v>0</v>
      </c>
      <c r="N211" s="18">
        <v>12269</v>
      </c>
      <c r="O211" s="18">
        <v>180.1</v>
      </c>
      <c r="P211" s="18">
        <v>22.2</v>
      </c>
      <c r="Q211" s="18">
        <v>0</v>
      </c>
      <c r="R211" s="18">
        <v>0</v>
      </c>
      <c r="S211" s="18">
        <v>7444</v>
      </c>
      <c r="T211" s="18">
        <v>0</v>
      </c>
      <c r="U211" s="25">
        <v>1552.5</v>
      </c>
      <c r="V211" s="18">
        <v>0</v>
      </c>
      <c r="W211" s="18">
        <v>1774.4</v>
      </c>
      <c r="X211" s="18">
        <v>7039.4</v>
      </c>
      <c r="Y211" s="18">
        <v>0</v>
      </c>
      <c r="Z211" s="18">
        <v>1180.2</v>
      </c>
      <c r="AA211" s="18">
        <v>0</v>
      </c>
      <c r="AB211" s="18">
        <v>0</v>
      </c>
      <c r="AC211" s="18">
        <v>0</v>
      </c>
      <c r="AD211" s="18">
        <v>0</v>
      </c>
      <c r="AE211" s="18">
        <v>0</v>
      </c>
      <c r="AF211" s="18">
        <v>49817.7</v>
      </c>
      <c r="AG211" s="18">
        <v>0</v>
      </c>
      <c r="AH211" s="18">
        <v>17125.2</v>
      </c>
      <c r="AI211" s="18">
        <v>0</v>
      </c>
      <c r="AJ211" s="18">
        <v>0</v>
      </c>
      <c r="AK211" s="18">
        <v>14660224</v>
      </c>
      <c r="AL211" s="18">
        <v>381287</v>
      </c>
      <c r="AM211" s="18">
        <v>55276</v>
      </c>
      <c r="AN211" s="18">
        <v>0</v>
      </c>
      <c r="AO211" s="18">
        <v>0</v>
      </c>
      <c r="AP211" s="18">
        <v>0</v>
      </c>
      <c r="AQ211" s="18">
        <v>4977740</v>
      </c>
      <c r="AR211" s="18">
        <v>0</v>
      </c>
      <c r="AS211" s="25">
        <v>2532862</v>
      </c>
      <c r="AT211" s="18">
        <v>0</v>
      </c>
      <c r="AU211" s="18">
        <v>4320665</v>
      </c>
      <c r="AV211" s="18">
        <v>3699905</v>
      </c>
      <c r="AW211" s="18">
        <v>0</v>
      </c>
      <c r="AX211" s="18">
        <v>4391883</v>
      </c>
      <c r="AY211" s="18">
        <v>0</v>
      </c>
      <c r="AZ211" s="18">
        <v>0</v>
      </c>
      <c r="BA211" s="18">
        <v>0</v>
      </c>
      <c r="BB211" s="18">
        <v>0</v>
      </c>
      <c r="BC211" s="18">
        <v>0</v>
      </c>
      <c r="BD211" s="18">
        <v>111633991</v>
      </c>
      <c r="BE211" s="18">
        <v>0</v>
      </c>
      <c r="BF211" s="18">
        <v>59229781</v>
      </c>
      <c r="BG211" s="18">
        <v>205883614</v>
      </c>
      <c r="BH211" s="18">
        <v>188309241</v>
      </c>
      <c r="BI211" s="18">
        <v>8546327.4000000004</v>
      </c>
      <c r="BJ211" s="18">
        <v>8546327.4000000004</v>
      </c>
      <c r="BK211" s="18">
        <v>635.4</v>
      </c>
      <c r="BL211" s="18">
        <v>89.3</v>
      </c>
      <c r="BM211" s="18">
        <v>3972.9</v>
      </c>
      <c r="BN211" s="18">
        <v>4676</v>
      </c>
      <c r="BO211" s="18">
        <v>581135.4</v>
      </c>
      <c r="BP211" s="18">
        <v>29681.5</v>
      </c>
      <c r="BQ211" s="18">
        <v>4</v>
      </c>
      <c r="BR211" s="18">
        <v>8589644.3000000007</v>
      </c>
      <c r="BS211" s="18">
        <v>8589644.3000000007</v>
      </c>
      <c r="BT211" s="18">
        <v>1466742.7</v>
      </c>
      <c r="BU211" s="18">
        <v>10056387.1</v>
      </c>
      <c r="BV211" s="18">
        <v>10056387.1</v>
      </c>
      <c r="BW211" s="18">
        <v>0</v>
      </c>
      <c r="BX211" s="18">
        <v>0</v>
      </c>
      <c r="BY211" s="18">
        <v>0</v>
      </c>
      <c r="BZ211" s="18">
        <v>45.38</v>
      </c>
      <c r="CA211" s="18">
        <v>45.61</v>
      </c>
      <c r="CB211" s="18">
        <v>3.37</v>
      </c>
      <c r="CC211" s="18">
        <v>0.47</v>
      </c>
      <c r="CD211" s="18">
        <v>21.1</v>
      </c>
      <c r="CE211" s="18">
        <v>24.83</v>
      </c>
      <c r="CF211" s="18">
        <v>3.09</v>
      </c>
      <c r="CG211" s="18">
        <v>7.79</v>
      </c>
      <c r="CH211" s="18">
        <v>157.62</v>
      </c>
      <c r="CI211" s="18">
        <v>0.02</v>
      </c>
      <c r="CJ211" s="18">
        <v>53.4</v>
      </c>
    </row>
    <row r="212" spans="1:88" hidden="1" x14ac:dyDescent="0.2">
      <c r="A212" s="18" t="s">
        <v>380</v>
      </c>
      <c r="B212" s="18" t="s">
        <v>381</v>
      </c>
      <c r="C212" s="18" t="s">
        <v>162</v>
      </c>
      <c r="D212" s="18">
        <v>2048</v>
      </c>
      <c r="E212" s="18">
        <v>112217589.40000001</v>
      </c>
      <c r="F212" s="18">
        <v>5906188.9000000004</v>
      </c>
      <c r="G212" s="18">
        <v>1750747.5</v>
      </c>
      <c r="H212" s="18">
        <v>0</v>
      </c>
      <c r="I212" s="18">
        <v>22031254.600000001</v>
      </c>
      <c r="J212" s="18">
        <v>0</v>
      </c>
      <c r="K212" s="18">
        <v>0</v>
      </c>
      <c r="L212" s="18">
        <v>141905780.5</v>
      </c>
      <c r="M212" s="18">
        <v>0</v>
      </c>
      <c r="N212" s="18">
        <v>13414</v>
      </c>
      <c r="O212" s="18">
        <v>857.9</v>
      </c>
      <c r="P212" s="18">
        <v>22.2</v>
      </c>
      <c r="Q212" s="18">
        <v>0</v>
      </c>
      <c r="R212" s="18">
        <v>0</v>
      </c>
      <c r="S212" s="18">
        <v>7144</v>
      </c>
      <c r="T212" s="18">
        <v>0</v>
      </c>
      <c r="U212" s="25">
        <v>1756.8</v>
      </c>
      <c r="V212" s="18">
        <v>0</v>
      </c>
      <c r="W212" s="18">
        <v>1774.4</v>
      </c>
      <c r="X212" s="18">
        <v>7624.9</v>
      </c>
      <c r="Y212" s="18">
        <v>0</v>
      </c>
      <c r="Z212" s="18">
        <v>1180.2</v>
      </c>
      <c r="AA212" s="18">
        <v>0</v>
      </c>
      <c r="AB212" s="18">
        <v>0</v>
      </c>
      <c r="AC212" s="18">
        <v>0</v>
      </c>
      <c r="AD212" s="18">
        <v>0</v>
      </c>
      <c r="AE212" s="18">
        <v>0</v>
      </c>
      <c r="AF212" s="18">
        <v>55914.2</v>
      </c>
      <c r="AG212" s="18">
        <v>0</v>
      </c>
      <c r="AH212" s="18">
        <v>17332.900000000001</v>
      </c>
      <c r="AI212" s="18">
        <v>0</v>
      </c>
      <c r="AJ212" s="18">
        <v>0</v>
      </c>
      <c r="AK212" s="18">
        <v>16823045</v>
      </c>
      <c r="AL212" s="18">
        <v>1900641</v>
      </c>
      <c r="AM212" s="18">
        <v>51471</v>
      </c>
      <c r="AN212" s="18">
        <v>0</v>
      </c>
      <c r="AO212" s="18">
        <v>0</v>
      </c>
      <c r="AP212" s="18">
        <v>0</v>
      </c>
      <c r="AQ212" s="18">
        <v>3754886</v>
      </c>
      <c r="AR212" s="18">
        <v>0</v>
      </c>
      <c r="AS212" s="25">
        <v>2865708</v>
      </c>
      <c r="AT212" s="18">
        <v>0</v>
      </c>
      <c r="AU212" s="18">
        <v>4456777</v>
      </c>
      <c r="AV212" s="18">
        <v>4007631</v>
      </c>
      <c r="AW212" s="18">
        <v>0</v>
      </c>
      <c r="AX212" s="18">
        <v>4391883</v>
      </c>
      <c r="AY212" s="18">
        <v>0</v>
      </c>
      <c r="AZ212" s="18">
        <v>0</v>
      </c>
      <c r="BA212" s="18">
        <v>0</v>
      </c>
      <c r="BB212" s="18">
        <v>0</v>
      </c>
      <c r="BC212" s="18">
        <v>0</v>
      </c>
      <c r="BD212" s="18">
        <v>122913437</v>
      </c>
      <c r="BE212" s="18">
        <v>0</v>
      </c>
      <c r="BF212" s="18">
        <v>58554316</v>
      </c>
      <c r="BG212" s="18">
        <v>219719795</v>
      </c>
      <c r="BH212" s="18">
        <v>198130400</v>
      </c>
      <c r="BI212" s="18">
        <v>7541092.7999999998</v>
      </c>
      <c r="BJ212" s="18">
        <v>7541092.7999999998</v>
      </c>
      <c r="BK212" s="18">
        <v>498.8</v>
      </c>
      <c r="BL212" s="18">
        <v>69.3</v>
      </c>
      <c r="BM212" s="18">
        <v>3034.2</v>
      </c>
      <c r="BN212" s="18">
        <v>4087.6</v>
      </c>
      <c r="BO212" s="18">
        <v>568786.9</v>
      </c>
      <c r="BP212" s="18">
        <v>28143.3</v>
      </c>
      <c r="BQ212" s="18">
        <v>3.5</v>
      </c>
      <c r="BR212" s="18">
        <v>7574867.5</v>
      </c>
      <c r="BS212" s="18">
        <v>7574867.5</v>
      </c>
      <c r="BT212" s="18">
        <v>1408416.4</v>
      </c>
      <c r="BU212" s="18">
        <v>8983284</v>
      </c>
      <c r="BV212" s="18">
        <v>8983284</v>
      </c>
      <c r="BW212" s="18">
        <v>0</v>
      </c>
      <c r="BX212" s="18">
        <v>0</v>
      </c>
      <c r="BY212" s="18">
        <v>0</v>
      </c>
      <c r="BZ212" s="18">
        <v>38.06</v>
      </c>
      <c r="CA212" s="18">
        <v>38.229999999999997</v>
      </c>
      <c r="CB212" s="18">
        <v>2.52</v>
      </c>
      <c r="CC212" s="18">
        <v>0.35</v>
      </c>
      <c r="CD212" s="18">
        <v>15.31</v>
      </c>
      <c r="CE212" s="18">
        <v>20.63</v>
      </c>
      <c r="CF212" s="18">
        <v>2.87</v>
      </c>
      <c r="CG212" s="18">
        <v>7.11</v>
      </c>
      <c r="CH212" s="18">
        <v>142.04</v>
      </c>
      <c r="CI212" s="18">
        <v>0.02</v>
      </c>
      <c r="CJ212" s="18">
        <v>45.34</v>
      </c>
    </row>
    <row r="213" spans="1:88" hidden="1" x14ac:dyDescent="0.2">
      <c r="A213" s="18" t="s">
        <v>380</v>
      </c>
      <c r="B213" s="18" t="s">
        <v>381</v>
      </c>
      <c r="C213" s="18" t="s">
        <v>162</v>
      </c>
      <c r="D213" s="18">
        <v>2050</v>
      </c>
      <c r="E213" s="18">
        <v>114802170.59999999</v>
      </c>
      <c r="F213" s="18">
        <v>6042219.5</v>
      </c>
      <c r="G213" s="18">
        <v>1774454.3</v>
      </c>
      <c r="H213" s="18">
        <v>0</v>
      </c>
      <c r="I213" s="18">
        <v>24958703.300000001</v>
      </c>
      <c r="J213" s="18">
        <v>0</v>
      </c>
      <c r="K213" s="18">
        <v>0</v>
      </c>
      <c r="L213" s="18">
        <v>147577547.59999999</v>
      </c>
      <c r="M213" s="18">
        <v>0</v>
      </c>
      <c r="N213" s="18">
        <v>13245</v>
      </c>
      <c r="O213" s="18">
        <v>2314.5</v>
      </c>
      <c r="P213" s="18">
        <v>22.2</v>
      </c>
      <c r="Q213" s="18">
        <v>0</v>
      </c>
      <c r="R213" s="18">
        <v>0</v>
      </c>
      <c r="S213" s="18">
        <v>6373</v>
      </c>
      <c r="T213" s="18">
        <v>0</v>
      </c>
      <c r="U213" s="25">
        <v>1959.8</v>
      </c>
      <c r="V213" s="18">
        <v>0</v>
      </c>
      <c r="W213" s="18">
        <v>1774.4</v>
      </c>
      <c r="X213" s="18">
        <v>8600.1</v>
      </c>
      <c r="Y213" s="18">
        <v>0</v>
      </c>
      <c r="Z213" s="18">
        <v>1180.2</v>
      </c>
      <c r="AA213" s="18">
        <v>0</v>
      </c>
      <c r="AB213" s="18">
        <v>0</v>
      </c>
      <c r="AC213" s="18">
        <v>0</v>
      </c>
      <c r="AD213" s="18">
        <v>0</v>
      </c>
      <c r="AE213" s="18">
        <v>0</v>
      </c>
      <c r="AF213" s="18">
        <v>58438.9</v>
      </c>
      <c r="AG213" s="18">
        <v>0</v>
      </c>
      <c r="AH213" s="18">
        <v>18842.5</v>
      </c>
      <c r="AI213" s="18">
        <v>0</v>
      </c>
      <c r="AJ213" s="18">
        <v>0</v>
      </c>
      <c r="AK213" s="18">
        <v>16082110</v>
      </c>
      <c r="AL213" s="18">
        <v>5129258</v>
      </c>
      <c r="AM213" s="18">
        <v>34168</v>
      </c>
      <c r="AN213" s="18">
        <v>0</v>
      </c>
      <c r="AO213" s="18">
        <v>0</v>
      </c>
      <c r="AP213" s="18">
        <v>0</v>
      </c>
      <c r="AQ213" s="18">
        <v>3349649</v>
      </c>
      <c r="AR213" s="18">
        <v>0</v>
      </c>
      <c r="AS213" s="25">
        <v>3196479</v>
      </c>
      <c r="AT213" s="18">
        <v>0</v>
      </c>
      <c r="AU213" s="18">
        <v>4881635</v>
      </c>
      <c r="AV213" s="18">
        <v>4520215</v>
      </c>
      <c r="AW213" s="18">
        <v>0</v>
      </c>
      <c r="AX213" s="18">
        <v>4391919</v>
      </c>
      <c r="AY213" s="18">
        <v>0</v>
      </c>
      <c r="AZ213" s="18">
        <v>0</v>
      </c>
      <c r="BA213" s="18">
        <v>0</v>
      </c>
      <c r="BB213" s="18">
        <v>0</v>
      </c>
      <c r="BC213" s="18">
        <v>0</v>
      </c>
      <c r="BD213" s="18">
        <v>126904029</v>
      </c>
      <c r="BE213" s="18">
        <v>0</v>
      </c>
      <c r="BF213" s="18">
        <v>64159078</v>
      </c>
      <c r="BG213" s="18">
        <v>232648540</v>
      </c>
      <c r="BH213" s="18">
        <v>208240693</v>
      </c>
      <c r="BI213" s="18">
        <v>7593194</v>
      </c>
      <c r="BJ213" s="18">
        <v>7593194</v>
      </c>
      <c r="BK213" s="18">
        <v>460.6</v>
      </c>
      <c r="BL213" s="18">
        <v>63.3</v>
      </c>
      <c r="BM213" s="18">
        <v>2728.5</v>
      </c>
      <c r="BN213" s="18">
        <v>4090.2</v>
      </c>
      <c r="BO213" s="18">
        <v>609956.30000000005</v>
      </c>
      <c r="BP213" s="18">
        <v>29656.7</v>
      </c>
      <c r="BQ213" s="18">
        <v>3.5</v>
      </c>
      <c r="BR213" s="18">
        <v>7624203</v>
      </c>
      <c r="BS213" s="18">
        <v>7624203</v>
      </c>
      <c r="BT213" s="18">
        <v>1494685.2</v>
      </c>
      <c r="BU213" s="18">
        <v>9118888.1999999993</v>
      </c>
      <c r="BV213" s="18">
        <v>9118888.1999999993</v>
      </c>
      <c r="BW213" s="18">
        <v>0</v>
      </c>
      <c r="BX213" s="18">
        <v>0</v>
      </c>
      <c r="BY213" s="18">
        <v>0</v>
      </c>
      <c r="BZ213" s="18">
        <v>36.46</v>
      </c>
      <c r="CA213" s="18">
        <v>36.61</v>
      </c>
      <c r="CB213" s="18">
        <v>2.21</v>
      </c>
      <c r="CC213" s="18">
        <v>0.3</v>
      </c>
      <c r="CD213" s="18">
        <v>13.1</v>
      </c>
      <c r="CE213" s="18">
        <v>19.64</v>
      </c>
      <c r="CF213" s="18">
        <v>2.93</v>
      </c>
      <c r="CG213" s="18">
        <v>7.18</v>
      </c>
      <c r="CH213" s="18">
        <v>142.41999999999999</v>
      </c>
      <c r="CI213" s="18">
        <v>0.02</v>
      </c>
      <c r="CJ213" s="18">
        <v>43.79</v>
      </c>
    </row>
    <row r="214" spans="1:88" hidden="1" x14ac:dyDescent="0.2">
      <c r="A214" s="18" t="s">
        <v>380</v>
      </c>
      <c r="B214" s="18" t="s">
        <v>381</v>
      </c>
      <c r="C214" s="18" t="s">
        <v>163</v>
      </c>
      <c r="D214" s="18">
        <v>2024</v>
      </c>
      <c r="E214" s="18">
        <v>97950268.299999997</v>
      </c>
      <c r="F214" s="18">
        <v>5155277.3</v>
      </c>
      <c r="G214" s="18">
        <v>235643.8</v>
      </c>
      <c r="H214" s="18">
        <v>0</v>
      </c>
      <c r="I214" s="18">
        <v>0</v>
      </c>
      <c r="J214" s="18">
        <v>0</v>
      </c>
      <c r="K214" s="18">
        <v>0</v>
      </c>
      <c r="L214" s="18">
        <v>103341189.40000001</v>
      </c>
      <c r="M214" s="18">
        <v>0</v>
      </c>
      <c r="N214" s="18">
        <v>0</v>
      </c>
      <c r="O214" s="18">
        <v>0</v>
      </c>
      <c r="P214" s="18">
        <v>11.1</v>
      </c>
      <c r="Q214" s="18">
        <v>0</v>
      </c>
      <c r="R214" s="18">
        <v>0</v>
      </c>
      <c r="S214" s="18">
        <v>1019.9</v>
      </c>
      <c r="T214" s="18">
        <v>0</v>
      </c>
      <c r="U214" s="25">
        <v>1002.8</v>
      </c>
      <c r="V214" s="18">
        <v>0</v>
      </c>
      <c r="W214" s="18">
        <v>7070.2</v>
      </c>
      <c r="X214" s="18">
        <v>1735.6</v>
      </c>
      <c r="Y214" s="18">
        <v>0</v>
      </c>
      <c r="Z214" s="18">
        <v>192</v>
      </c>
      <c r="AA214" s="18">
        <v>2132.9</v>
      </c>
      <c r="AB214" s="18">
        <v>0</v>
      </c>
      <c r="AC214" s="18">
        <v>5577</v>
      </c>
      <c r="AD214" s="18">
        <v>0</v>
      </c>
      <c r="AE214" s="18">
        <v>0</v>
      </c>
      <c r="AF214" s="18">
        <v>814.8</v>
      </c>
      <c r="AG214" s="18">
        <v>0</v>
      </c>
      <c r="AH214" s="18">
        <v>0</v>
      </c>
      <c r="AI214" s="18">
        <v>0</v>
      </c>
      <c r="AJ214" s="18">
        <v>0</v>
      </c>
      <c r="AK214" s="18">
        <v>0</v>
      </c>
      <c r="AL214" s="18">
        <v>0</v>
      </c>
      <c r="AM214" s="18">
        <v>5834</v>
      </c>
      <c r="AN214" s="18">
        <v>0</v>
      </c>
      <c r="AO214" s="18">
        <v>0</v>
      </c>
      <c r="AP214" s="18">
        <v>0</v>
      </c>
      <c r="AQ214" s="18">
        <v>5833292</v>
      </c>
      <c r="AR214" s="18">
        <v>0</v>
      </c>
      <c r="AS214" s="25">
        <v>1617057</v>
      </c>
      <c r="AT214" s="18">
        <v>0</v>
      </c>
      <c r="AU214" s="18">
        <v>48542647</v>
      </c>
      <c r="AV214" s="18">
        <v>912231</v>
      </c>
      <c r="AW214" s="18">
        <v>0</v>
      </c>
      <c r="AX214" s="18">
        <v>1016718</v>
      </c>
      <c r="AY214" s="18">
        <v>17064271</v>
      </c>
      <c r="AZ214" s="18">
        <v>0</v>
      </c>
      <c r="BA214" s="18">
        <v>3622326</v>
      </c>
      <c r="BB214" s="18">
        <v>0</v>
      </c>
      <c r="BC214" s="18">
        <v>0</v>
      </c>
      <c r="BD214" s="18">
        <v>1903909</v>
      </c>
      <c r="BE214" s="18">
        <v>0</v>
      </c>
      <c r="BF214" s="18">
        <v>0</v>
      </c>
      <c r="BG214" s="18">
        <v>80518285</v>
      </c>
      <c r="BH214" s="18">
        <v>78901228</v>
      </c>
      <c r="BI214" s="18">
        <v>27759467.300000001</v>
      </c>
      <c r="BJ214" s="18">
        <v>27759467.300000001</v>
      </c>
      <c r="BK214" s="18">
        <v>1198</v>
      </c>
      <c r="BL214" s="18">
        <v>163.80000000000001</v>
      </c>
      <c r="BM214" s="18">
        <v>35429.199999999997</v>
      </c>
      <c r="BN214" s="18">
        <v>25493.1</v>
      </c>
      <c r="BO214" s="18">
        <v>2971434.5</v>
      </c>
      <c r="BP214" s="18">
        <v>119989.3</v>
      </c>
      <c r="BQ214" s="18">
        <v>21</v>
      </c>
      <c r="BR214" s="18">
        <v>27839889.100000001</v>
      </c>
      <c r="BS214" s="18">
        <v>27839889.100000001</v>
      </c>
      <c r="BT214" s="18">
        <v>6552856.2000000002</v>
      </c>
      <c r="BU214" s="18">
        <v>34392745.299999997</v>
      </c>
      <c r="BV214" s="18">
        <v>34392745.299999997</v>
      </c>
      <c r="BW214" s="18">
        <v>0</v>
      </c>
      <c r="BX214" s="18">
        <v>0</v>
      </c>
      <c r="BY214" s="18">
        <v>0</v>
      </c>
      <c r="BZ214" s="18">
        <v>351.83</v>
      </c>
      <c r="CA214" s="18">
        <v>352.84</v>
      </c>
      <c r="CB214" s="18">
        <v>15.18</v>
      </c>
      <c r="CC214" s="18">
        <v>2.08</v>
      </c>
      <c r="CD214" s="18">
        <v>449.03</v>
      </c>
      <c r="CE214" s="18">
        <v>323.10000000000002</v>
      </c>
      <c r="CF214" s="18">
        <v>37.659999999999997</v>
      </c>
      <c r="CG214" s="18">
        <v>83.05</v>
      </c>
      <c r="CH214" s="18">
        <v>1520.75</v>
      </c>
      <c r="CI214" s="18">
        <v>0.27</v>
      </c>
      <c r="CJ214" s="18">
        <v>435.9</v>
      </c>
    </row>
    <row r="215" spans="1:88" hidden="1" x14ac:dyDescent="0.2">
      <c r="A215" s="18" t="s">
        <v>380</v>
      </c>
      <c r="B215" s="18" t="s">
        <v>381</v>
      </c>
      <c r="C215" s="18" t="s">
        <v>163</v>
      </c>
      <c r="D215" s="18">
        <v>2026</v>
      </c>
      <c r="E215" s="18">
        <v>100555376.90000001</v>
      </c>
      <c r="F215" s="18">
        <v>5292388.3</v>
      </c>
      <c r="G215" s="18">
        <v>196925.1</v>
      </c>
      <c r="H215" s="18">
        <v>0</v>
      </c>
      <c r="I215" s="18">
        <v>0</v>
      </c>
      <c r="J215" s="18">
        <v>0</v>
      </c>
      <c r="K215" s="18">
        <v>0</v>
      </c>
      <c r="L215" s="18">
        <v>106044690.3</v>
      </c>
      <c r="M215" s="18">
        <v>0</v>
      </c>
      <c r="N215" s="18">
        <v>0</v>
      </c>
      <c r="O215" s="18">
        <v>0</v>
      </c>
      <c r="P215" s="18">
        <v>11.1</v>
      </c>
      <c r="Q215" s="18">
        <v>0</v>
      </c>
      <c r="R215" s="18">
        <v>0</v>
      </c>
      <c r="S215" s="18">
        <v>1019.9</v>
      </c>
      <c r="T215" s="18">
        <v>0</v>
      </c>
      <c r="U215" s="25">
        <v>1438.9</v>
      </c>
      <c r="V215" s="18">
        <v>0</v>
      </c>
      <c r="W215" s="18">
        <v>7070.2</v>
      </c>
      <c r="X215" s="18">
        <v>1734.1</v>
      </c>
      <c r="Y215" s="18">
        <v>0</v>
      </c>
      <c r="Z215" s="18">
        <v>192</v>
      </c>
      <c r="AA215" s="18">
        <v>2132.9</v>
      </c>
      <c r="AB215" s="18">
        <v>0</v>
      </c>
      <c r="AC215" s="18">
        <v>5054.5</v>
      </c>
      <c r="AD215" s="18">
        <v>0</v>
      </c>
      <c r="AE215" s="18">
        <v>0</v>
      </c>
      <c r="AF215" s="18">
        <v>1947.2</v>
      </c>
      <c r="AG215" s="18">
        <v>0</v>
      </c>
      <c r="AH215" s="18">
        <v>290</v>
      </c>
      <c r="AI215" s="18">
        <v>0</v>
      </c>
      <c r="AJ215" s="18">
        <v>0</v>
      </c>
      <c r="AK215" s="18">
        <v>0</v>
      </c>
      <c r="AL215" s="18">
        <v>0</v>
      </c>
      <c r="AM215" s="18">
        <v>5834</v>
      </c>
      <c r="AN215" s="18">
        <v>0</v>
      </c>
      <c r="AO215" s="18">
        <v>0</v>
      </c>
      <c r="AP215" s="18">
        <v>0</v>
      </c>
      <c r="AQ215" s="18">
        <v>536059</v>
      </c>
      <c r="AR215" s="18">
        <v>0</v>
      </c>
      <c r="AS215" s="25">
        <v>2319790</v>
      </c>
      <c r="AT215" s="18">
        <v>0</v>
      </c>
      <c r="AU215" s="18">
        <v>49404486</v>
      </c>
      <c r="AV215" s="18">
        <v>911443</v>
      </c>
      <c r="AW215" s="18">
        <v>0</v>
      </c>
      <c r="AX215" s="18">
        <v>1016718</v>
      </c>
      <c r="AY215" s="18">
        <v>17064271</v>
      </c>
      <c r="AZ215" s="18">
        <v>0</v>
      </c>
      <c r="BA215" s="18">
        <v>3818213</v>
      </c>
      <c r="BB215" s="18">
        <v>0</v>
      </c>
      <c r="BC215" s="18">
        <v>0</v>
      </c>
      <c r="BD215" s="18">
        <v>4669987</v>
      </c>
      <c r="BE215" s="18">
        <v>0</v>
      </c>
      <c r="BF215" s="18">
        <v>914144</v>
      </c>
      <c r="BG215" s="18">
        <v>80660945</v>
      </c>
      <c r="BH215" s="18">
        <v>78341155</v>
      </c>
      <c r="BI215" s="18">
        <v>22474214.5</v>
      </c>
      <c r="BJ215" s="18">
        <v>22474214.5</v>
      </c>
      <c r="BK215" s="18">
        <v>547.29999999999995</v>
      </c>
      <c r="BL215" s="18">
        <v>69.099999999999994</v>
      </c>
      <c r="BM215" s="18">
        <v>21078.5</v>
      </c>
      <c r="BN215" s="18">
        <v>20529.3</v>
      </c>
      <c r="BO215" s="18">
        <v>2853158.7</v>
      </c>
      <c r="BP215" s="18">
        <v>109615.2</v>
      </c>
      <c r="BQ215" s="18">
        <v>18.600000000000001</v>
      </c>
      <c r="BR215" s="18">
        <v>22509387.800000001</v>
      </c>
      <c r="BS215" s="18">
        <v>22509387.800000001</v>
      </c>
      <c r="BT215" s="18">
        <v>6124768.7999999998</v>
      </c>
      <c r="BU215" s="18">
        <v>28634156.600000001</v>
      </c>
      <c r="BV215" s="18">
        <v>28634156.600000001</v>
      </c>
      <c r="BW215" s="18">
        <v>0</v>
      </c>
      <c r="BX215" s="18">
        <v>0</v>
      </c>
      <c r="BY215" s="18">
        <v>0</v>
      </c>
      <c r="BZ215" s="18">
        <v>286.88</v>
      </c>
      <c r="CA215" s="18">
        <v>287.33</v>
      </c>
      <c r="CB215" s="18">
        <v>6.99</v>
      </c>
      <c r="CC215" s="18">
        <v>0.88</v>
      </c>
      <c r="CD215" s="18">
        <v>269.06</v>
      </c>
      <c r="CE215" s="18">
        <v>262.05</v>
      </c>
      <c r="CF215" s="18">
        <v>36.42</v>
      </c>
      <c r="CG215" s="18">
        <v>78.180000000000007</v>
      </c>
      <c r="CH215" s="18">
        <v>1399.2</v>
      </c>
      <c r="CI215" s="18">
        <v>0.24</v>
      </c>
      <c r="CJ215" s="18">
        <v>365.51</v>
      </c>
    </row>
    <row r="216" spans="1:88" hidden="1" x14ac:dyDescent="0.2">
      <c r="A216" s="18" t="s">
        <v>380</v>
      </c>
      <c r="B216" s="18" t="s">
        <v>381</v>
      </c>
      <c r="C216" s="18" t="s">
        <v>163</v>
      </c>
      <c r="D216" s="18">
        <v>2028</v>
      </c>
      <c r="E216" s="18">
        <v>102689049.7</v>
      </c>
      <c r="F216" s="18">
        <v>5404686.7999999998</v>
      </c>
      <c r="G216" s="18">
        <v>404225</v>
      </c>
      <c r="H216" s="18">
        <v>0</v>
      </c>
      <c r="I216" s="18">
        <v>0</v>
      </c>
      <c r="J216" s="18">
        <v>0</v>
      </c>
      <c r="K216" s="18">
        <v>0</v>
      </c>
      <c r="L216" s="18">
        <v>108497961.5</v>
      </c>
      <c r="M216" s="18">
        <v>0</v>
      </c>
      <c r="N216" s="18">
        <v>0</v>
      </c>
      <c r="O216" s="18">
        <v>0</v>
      </c>
      <c r="P216" s="18">
        <v>11.1</v>
      </c>
      <c r="Q216" s="18">
        <v>0</v>
      </c>
      <c r="R216" s="18">
        <v>0</v>
      </c>
      <c r="S216" s="18">
        <v>1019.9</v>
      </c>
      <c r="T216" s="18">
        <v>0</v>
      </c>
      <c r="U216" s="25">
        <v>1921.4</v>
      </c>
      <c r="V216" s="18">
        <v>0</v>
      </c>
      <c r="W216" s="18">
        <v>7070.2</v>
      </c>
      <c r="X216" s="18">
        <v>1734.1</v>
      </c>
      <c r="Y216" s="18">
        <v>0</v>
      </c>
      <c r="Z216" s="18">
        <v>192</v>
      </c>
      <c r="AA216" s="18">
        <v>2132.9</v>
      </c>
      <c r="AB216" s="18">
        <v>0</v>
      </c>
      <c r="AC216" s="18">
        <v>5020.5</v>
      </c>
      <c r="AD216" s="18">
        <v>0</v>
      </c>
      <c r="AE216" s="18">
        <v>0</v>
      </c>
      <c r="AF216" s="18">
        <v>3861</v>
      </c>
      <c r="AG216" s="18">
        <v>0</v>
      </c>
      <c r="AH216" s="18">
        <v>1000</v>
      </c>
      <c r="AI216" s="18">
        <v>0</v>
      </c>
      <c r="AJ216" s="18">
        <v>0</v>
      </c>
      <c r="AK216" s="18">
        <v>0</v>
      </c>
      <c r="AL216" s="18">
        <v>0</v>
      </c>
      <c r="AM216" s="18">
        <v>5834</v>
      </c>
      <c r="AN216" s="18">
        <v>0</v>
      </c>
      <c r="AO216" s="18">
        <v>0</v>
      </c>
      <c r="AP216" s="18">
        <v>0</v>
      </c>
      <c r="AQ216" s="18">
        <v>536059</v>
      </c>
      <c r="AR216" s="18">
        <v>0</v>
      </c>
      <c r="AS216" s="25">
        <v>3095361</v>
      </c>
      <c r="AT216" s="18">
        <v>0</v>
      </c>
      <c r="AU216" s="18">
        <v>41174617</v>
      </c>
      <c r="AV216" s="18">
        <v>911443</v>
      </c>
      <c r="AW216" s="18">
        <v>0</v>
      </c>
      <c r="AX216" s="18">
        <v>1016718</v>
      </c>
      <c r="AY216" s="18">
        <v>17064271</v>
      </c>
      <c r="AZ216" s="18">
        <v>0</v>
      </c>
      <c r="BA216" s="18">
        <v>2638775</v>
      </c>
      <c r="BB216" s="18">
        <v>0</v>
      </c>
      <c r="BC216" s="18">
        <v>0</v>
      </c>
      <c r="BD216" s="18">
        <v>9324185</v>
      </c>
      <c r="BE216" s="18">
        <v>0</v>
      </c>
      <c r="BF216" s="18">
        <v>3180393</v>
      </c>
      <c r="BG216" s="18">
        <v>78947655</v>
      </c>
      <c r="BH216" s="18">
        <v>75852295</v>
      </c>
      <c r="BI216" s="18">
        <v>18412382.5</v>
      </c>
      <c r="BJ216" s="18">
        <v>18412382.5</v>
      </c>
      <c r="BK216" s="18">
        <v>449.7</v>
      </c>
      <c r="BL216" s="18">
        <v>55.9</v>
      </c>
      <c r="BM216" s="18">
        <v>15274.7</v>
      </c>
      <c r="BN216" s="18">
        <v>16867.599999999999</v>
      </c>
      <c r="BO216" s="18">
        <v>2343811.2999999998</v>
      </c>
      <c r="BP216" s="18">
        <v>90345.9</v>
      </c>
      <c r="BQ216" s="18">
        <v>15.2</v>
      </c>
      <c r="BR216" s="18">
        <v>18441042.699999999</v>
      </c>
      <c r="BS216" s="18">
        <v>18441042.699999999</v>
      </c>
      <c r="BT216" s="18">
        <v>5040273.7</v>
      </c>
      <c r="BU216" s="18">
        <v>23481316.300000001</v>
      </c>
      <c r="BV216" s="18">
        <v>23481316.300000001</v>
      </c>
      <c r="BW216" s="18">
        <v>0</v>
      </c>
      <c r="BX216" s="18">
        <v>0</v>
      </c>
      <c r="BY216" s="18">
        <v>0</v>
      </c>
      <c r="BZ216" s="18">
        <v>242.74</v>
      </c>
      <c r="CA216" s="18">
        <v>243.12</v>
      </c>
      <c r="CB216" s="18">
        <v>5.93</v>
      </c>
      <c r="CC216" s="18">
        <v>0.74</v>
      </c>
      <c r="CD216" s="18">
        <v>201.37</v>
      </c>
      <c r="CE216" s="18">
        <v>222.37</v>
      </c>
      <c r="CF216" s="18">
        <v>30.9</v>
      </c>
      <c r="CG216" s="18">
        <v>66.45</v>
      </c>
      <c r="CH216" s="18">
        <v>1191.08</v>
      </c>
      <c r="CI216" s="18">
        <v>0.2</v>
      </c>
      <c r="CJ216" s="18">
        <v>309.57</v>
      </c>
    </row>
    <row r="217" spans="1:88" hidden="1" x14ac:dyDescent="0.2">
      <c r="A217" s="18" t="s">
        <v>380</v>
      </c>
      <c r="B217" s="18" t="s">
        <v>381</v>
      </c>
      <c r="C217" s="18" t="s">
        <v>163</v>
      </c>
      <c r="D217" s="18">
        <v>2030</v>
      </c>
      <c r="E217" s="18">
        <v>104823708.7</v>
      </c>
      <c r="F217" s="18">
        <v>5517037.2999999998</v>
      </c>
      <c r="G217" s="18">
        <v>508587</v>
      </c>
      <c r="H217" s="18">
        <v>0</v>
      </c>
      <c r="I217" s="18">
        <v>282840</v>
      </c>
      <c r="J217" s="18">
        <v>0</v>
      </c>
      <c r="K217" s="18">
        <v>0</v>
      </c>
      <c r="L217" s="18">
        <v>111132173.09999999</v>
      </c>
      <c r="M217" s="18">
        <v>0</v>
      </c>
      <c r="N217" s="18">
        <v>290</v>
      </c>
      <c r="O217" s="18">
        <v>0</v>
      </c>
      <c r="P217" s="18">
        <v>0</v>
      </c>
      <c r="Q217" s="18">
        <v>0</v>
      </c>
      <c r="R217" s="18">
        <v>0</v>
      </c>
      <c r="S217" s="18">
        <v>1019.9</v>
      </c>
      <c r="T217" s="18">
        <v>0</v>
      </c>
      <c r="U217" s="25">
        <v>2720.1</v>
      </c>
      <c r="V217" s="18">
        <v>0</v>
      </c>
      <c r="W217" s="18">
        <v>6785.5</v>
      </c>
      <c r="X217" s="18">
        <v>1728.6</v>
      </c>
      <c r="Y217" s="18">
        <v>0</v>
      </c>
      <c r="Z217" s="18">
        <v>192</v>
      </c>
      <c r="AA217" s="18">
        <v>2132.9</v>
      </c>
      <c r="AB217" s="18">
        <v>0</v>
      </c>
      <c r="AC217" s="18">
        <v>4161.6000000000004</v>
      </c>
      <c r="AD217" s="18">
        <v>0</v>
      </c>
      <c r="AE217" s="18">
        <v>0</v>
      </c>
      <c r="AF217" s="18">
        <v>5112.5</v>
      </c>
      <c r="AG217" s="18">
        <v>0</v>
      </c>
      <c r="AH217" s="18">
        <v>2200</v>
      </c>
      <c r="AI217" s="18">
        <v>0</v>
      </c>
      <c r="AJ217" s="18">
        <v>0</v>
      </c>
      <c r="AK217" s="18">
        <v>240187</v>
      </c>
      <c r="AL217" s="18">
        <v>0</v>
      </c>
      <c r="AM217" s="18">
        <v>0</v>
      </c>
      <c r="AN217" s="18">
        <v>0</v>
      </c>
      <c r="AO217" s="18">
        <v>0</v>
      </c>
      <c r="AP217" s="18">
        <v>0</v>
      </c>
      <c r="AQ217" s="18">
        <v>536059</v>
      </c>
      <c r="AR217" s="18">
        <v>0</v>
      </c>
      <c r="AS217" s="25">
        <v>4376396</v>
      </c>
      <c r="AT217" s="18">
        <v>0</v>
      </c>
      <c r="AU217" s="18">
        <v>32504961</v>
      </c>
      <c r="AV217" s="18">
        <v>908552</v>
      </c>
      <c r="AW217" s="18">
        <v>0</v>
      </c>
      <c r="AX217" s="18">
        <v>1016718</v>
      </c>
      <c r="AY217" s="18">
        <v>17003811</v>
      </c>
      <c r="AZ217" s="18">
        <v>0</v>
      </c>
      <c r="BA217" s="18">
        <v>2187337</v>
      </c>
      <c r="BB217" s="18">
        <v>0</v>
      </c>
      <c r="BC217" s="18">
        <v>0</v>
      </c>
      <c r="BD217" s="18">
        <v>12159285</v>
      </c>
      <c r="BE217" s="18">
        <v>0</v>
      </c>
      <c r="BF217" s="18">
        <v>7057783</v>
      </c>
      <c r="BG217" s="18">
        <v>77991089</v>
      </c>
      <c r="BH217" s="18">
        <v>73374506</v>
      </c>
      <c r="BI217" s="18">
        <v>14723248.199999999</v>
      </c>
      <c r="BJ217" s="18">
        <v>14723248.199999999</v>
      </c>
      <c r="BK217" s="18">
        <v>371.9</v>
      </c>
      <c r="BL217" s="18">
        <v>46.8</v>
      </c>
      <c r="BM217" s="18">
        <v>12896.6</v>
      </c>
      <c r="BN217" s="18">
        <v>13477.6</v>
      </c>
      <c r="BO217" s="18">
        <v>1895491.2</v>
      </c>
      <c r="BP217" s="18">
        <v>71823.899999999994</v>
      </c>
      <c r="BQ217" s="18">
        <v>13</v>
      </c>
      <c r="BR217" s="18">
        <v>14747094.199999999</v>
      </c>
      <c r="BS217" s="18">
        <v>14747094.199999999</v>
      </c>
      <c r="BT217" s="18">
        <v>4039382.2</v>
      </c>
      <c r="BU217" s="18">
        <v>18786476.399999999</v>
      </c>
      <c r="BV217" s="18">
        <v>18786476.399999999</v>
      </c>
      <c r="BW217" s="18">
        <v>0</v>
      </c>
      <c r="BX217" s="18">
        <v>0</v>
      </c>
      <c r="BY217" s="18">
        <v>0</v>
      </c>
      <c r="BZ217" s="18">
        <v>200.66</v>
      </c>
      <c r="CA217" s="18">
        <v>200.98</v>
      </c>
      <c r="CB217" s="18">
        <v>5.07</v>
      </c>
      <c r="CC217" s="18">
        <v>0.64</v>
      </c>
      <c r="CD217" s="18">
        <v>175.76</v>
      </c>
      <c r="CE217" s="18">
        <v>183.68</v>
      </c>
      <c r="CF217" s="18">
        <v>25.83</v>
      </c>
      <c r="CG217" s="18">
        <v>55.05</v>
      </c>
      <c r="CH217" s="18">
        <v>978.87</v>
      </c>
      <c r="CI217" s="18">
        <v>0.18</v>
      </c>
      <c r="CJ217" s="18">
        <v>256.04000000000002</v>
      </c>
    </row>
    <row r="218" spans="1:88" hidden="1" x14ac:dyDescent="0.2">
      <c r="A218" s="18" t="s">
        <v>380</v>
      </c>
      <c r="B218" s="18" t="s">
        <v>381</v>
      </c>
      <c r="C218" s="18" t="s">
        <v>163</v>
      </c>
      <c r="D218" s="18">
        <v>2032</v>
      </c>
      <c r="E218" s="18">
        <v>109528882.59999999</v>
      </c>
      <c r="F218" s="18">
        <v>5764678</v>
      </c>
      <c r="G218" s="18">
        <v>340491.9</v>
      </c>
      <c r="H218" s="18">
        <v>0</v>
      </c>
      <c r="I218" s="18">
        <v>924997.7</v>
      </c>
      <c r="J218" s="18">
        <v>0</v>
      </c>
      <c r="K218" s="18">
        <v>0</v>
      </c>
      <c r="L218" s="18">
        <v>116559050.2</v>
      </c>
      <c r="M218" s="18">
        <v>0</v>
      </c>
      <c r="N218" s="18">
        <v>780</v>
      </c>
      <c r="O218" s="18">
        <v>0</v>
      </c>
      <c r="P218" s="18">
        <v>0</v>
      </c>
      <c r="Q218" s="18">
        <v>0</v>
      </c>
      <c r="R218" s="18">
        <v>0</v>
      </c>
      <c r="S218" s="18">
        <v>1019.9</v>
      </c>
      <c r="T218" s="18">
        <v>0</v>
      </c>
      <c r="U218" s="25">
        <v>3135.2</v>
      </c>
      <c r="V218" s="18">
        <v>0</v>
      </c>
      <c r="W218" s="18">
        <v>6785.5</v>
      </c>
      <c r="X218" s="18">
        <v>1728.6</v>
      </c>
      <c r="Y218" s="18">
        <v>0</v>
      </c>
      <c r="Z218" s="18">
        <v>192</v>
      </c>
      <c r="AA218" s="18">
        <v>2132.9</v>
      </c>
      <c r="AB218" s="18">
        <v>0</v>
      </c>
      <c r="AC218" s="18">
        <v>3323.6</v>
      </c>
      <c r="AD218" s="18">
        <v>0</v>
      </c>
      <c r="AE218" s="18">
        <v>0</v>
      </c>
      <c r="AF218" s="18">
        <v>6054.1</v>
      </c>
      <c r="AG218" s="18">
        <v>0</v>
      </c>
      <c r="AH218" s="18">
        <v>2316</v>
      </c>
      <c r="AI218" s="18">
        <v>0</v>
      </c>
      <c r="AJ218" s="18">
        <v>0</v>
      </c>
      <c r="AK218" s="18">
        <v>785649</v>
      </c>
      <c r="AL218" s="18">
        <v>0</v>
      </c>
      <c r="AM218" s="18">
        <v>0</v>
      </c>
      <c r="AN218" s="18">
        <v>0</v>
      </c>
      <c r="AO218" s="18">
        <v>0</v>
      </c>
      <c r="AP218" s="18">
        <v>0</v>
      </c>
      <c r="AQ218" s="18">
        <v>536059</v>
      </c>
      <c r="AR218" s="18">
        <v>0</v>
      </c>
      <c r="AS218" s="25">
        <v>5042912</v>
      </c>
      <c r="AT218" s="18">
        <v>0</v>
      </c>
      <c r="AU218" s="18">
        <v>24007901</v>
      </c>
      <c r="AV218" s="18">
        <v>908552</v>
      </c>
      <c r="AW218" s="18">
        <v>0</v>
      </c>
      <c r="AX218" s="18">
        <v>1016718</v>
      </c>
      <c r="AY218" s="18">
        <v>16932929</v>
      </c>
      <c r="AZ218" s="18">
        <v>0</v>
      </c>
      <c r="BA218" s="18">
        <v>1746884</v>
      </c>
      <c r="BB218" s="18">
        <v>0</v>
      </c>
      <c r="BC218" s="18">
        <v>0</v>
      </c>
      <c r="BD218" s="18">
        <v>14225737</v>
      </c>
      <c r="BE218" s="18">
        <v>0</v>
      </c>
      <c r="BF218" s="18">
        <v>7396729</v>
      </c>
      <c r="BG218" s="18">
        <v>72600071</v>
      </c>
      <c r="BH218" s="18">
        <v>66771510</v>
      </c>
      <c r="BI218" s="18">
        <v>11167555.5</v>
      </c>
      <c r="BJ218" s="18">
        <v>11167555.5</v>
      </c>
      <c r="BK218" s="18">
        <v>296.39999999999998</v>
      </c>
      <c r="BL218" s="18">
        <v>37.799999999999997</v>
      </c>
      <c r="BM218" s="18">
        <v>10467.200000000001</v>
      </c>
      <c r="BN218" s="18">
        <v>10215.9</v>
      </c>
      <c r="BO218" s="18">
        <v>1463102.8</v>
      </c>
      <c r="BP218" s="18">
        <v>54035.9</v>
      </c>
      <c r="BQ218" s="18">
        <v>10.8</v>
      </c>
      <c r="BR218" s="18">
        <v>11186710.9</v>
      </c>
      <c r="BS218" s="18">
        <v>11186710.9</v>
      </c>
      <c r="BT218" s="18">
        <v>3076308.9</v>
      </c>
      <c r="BU218" s="18">
        <v>14263019.800000001</v>
      </c>
      <c r="BV218" s="18">
        <v>14263019.800000001</v>
      </c>
      <c r="BW218" s="18">
        <v>0</v>
      </c>
      <c r="BX218" s="18">
        <v>0</v>
      </c>
      <c r="BY218" s="18">
        <v>0</v>
      </c>
      <c r="BZ218" s="18">
        <v>167.25</v>
      </c>
      <c r="CA218" s="18">
        <v>167.54</v>
      </c>
      <c r="CB218" s="18">
        <v>4.4400000000000004</v>
      </c>
      <c r="CC218" s="18">
        <v>0.56999999999999995</v>
      </c>
      <c r="CD218" s="18">
        <v>156.76</v>
      </c>
      <c r="CE218" s="18">
        <v>153</v>
      </c>
      <c r="CF218" s="18">
        <v>21.91</v>
      </c>
      <c r="CG218" s="18">
        <v>46.07</v>
      </c>
      <c r="CH218" s="18">
        <v>809.27</v>
      </c>
      <c r="CI218" s="18">
        <v>0.16</v>
      </c>
      <c r="CJ218" s="18">
        <v>213.61</v>
      </c>
    </row>
    <row r="219" spans="1:88" hidden="1" x14ac:dyDescent="0.2">
      <c r="A219" s="18" t="s">
        <v>380</v>
      </c>
      <c r="B219" s="18" t="s">
        <v>381</v>
      </c>
      <c r="C219" s="18" t="s">
        <v>163</v>
      </c>
      <c r="D219" s="18">
        <v>2034</v>
      </c>
      <c r="E219" s="18">
        <v>114234140.5</v>
      </c>
      <c r="F219" s="18">
        <v>6012323.2000000002</v>
      </c>
      <c r="G219" s="18">
        <v>357331.8</v>
      </c>
      <c r="H219" s="18">
        <v>0</v>
      </c>
      <c r="I219" s="18">
        <v>2071392.5</v>
      </c>
      <c r="J219" s="18">
        <v>0</v>
      </c>
      <c r="K219" s="18">
        <v>0</v>
      </c>
      <c r="L219" s="18">
        <v>122675187.90000001</v>
      </c>
      <c r="M219" s="18">
        <v>0</v>
      </c>
      <c r="N219" s="18">
        <v>1608</v>
      </c>
      <c r="O219" s="18">
        <v>0</v>
      </c>
      <c r="P219" s="18">
        <v>0</v>
      </c>
      <c r="Q219" s="18">
        <v>0</v>
      </c>
      <c r="R219" s="18">
        <v>0</v>
      </c>
      <c r="S219" s="18">
        <v>1019.9</v>
      </c>
      <c r="T219" s="18">
        <v>0</v>
      </c>
      <c r="U219" s="25">
        <v>3263.5</v>
      </c>
      <c r="V219" s="18">
        <v>0</v>
      </c>
      <c r="W219" s="18">
        <v>6785.5</v>
      </c>
      <c r="X219" s="18">
        <v>1746.2</v>
      </c>
      <c r="Y219" s="18">
        <v>0</v>
      </c>
      <c r="Z219" s="18">
        <v>192</v>
      </c>
      <c r="AA219" s="18">
        <v>2132.9</v>
      </c>
      <c r="AB219" s="18">
        <v>0</v>
      </c>
      <c r="AC219" s="18">
        <v>2473.5</v>
      </c>
      <c r="AD219" s="18">
        <v>0</v>
      </c>
      <c r="AE219" s="18">
        <v>0</v>
      </c>
      <c r="AF219" s="18">
        <v>6666.6</v>
      </c>
      <c r="AG219" s="18">
        <v>0</v>
      </c>
      <c r="AH219" s="18">
        <v>2316</v>
      </c>
      <c r="AI219" s="18">
        <v>0</v>
      </c>
      <c r="AJ219" s="18">
        <v>0</v>
      </c>
      <c r="AK219" s="18">
        <v>1759622</v>
      </c>
      <c r="AL219" s="18">
        <v>0</v>
      </c>
      <c r="AM219" s="18">
        <v>0</v>
      </c>
      <c r="AN219" s="18">
        <v>0</v>
      </c>
      <c r="AO219" s="18">
        <v>0</v>
      </c>
      <c r="AP219" s="18">
        <v>0</v>
      </c>
      <c r="AQ219" s="18">
        <v>536059</v>
      </c>
      <c r="AR219" s="18">
        <v>0</v>
      </c>
      <c r="AS219" s="25">
        <v>5249738</v>
      </c>
      <c r="AT219" s="18">
        <v>0</v>
      </c>
      <c r="AU219" s="18">
        <v>17829541</v>
      </c>
      <c r="AV219" s="18">
        <v>917787</v>
      </c>
      <c r="AW219" s="18">
        <v>0</v>
      </c>
      <c r="AX219" s="18">
        <v>1016718</v>
      </c>
      <c r="AY219" s="18">
        <v>16110855</v>
      </c>
      <c r="AZ219" s="18">
        <v>0</v>
      </c>
      <c r="BA219" s="18">
        <v>1300072</v>
      </c>
      <c r="BB219" s="18">
        <v>0</v>
      </c>
      <c r="BC219" s="18">
        <v>0</v>
      </c>
      <c r="BD219" s="18">
        <v>15477711</v>
      </c>
      <c r="BE219" s="18">
        <v>0</v>
      </c>
      <c r="BF219" s="18">
        <v>7356780</v>
      </c>
      <c r="BG219" s="18">
        <v>67554882</v>
      </c>
      <c r="BH219" s="18">
        <v>60545522</v>
      </c>
      <c r="BI219" s="18">
        <v>8435599.1999999993</v>
      </c>
      <c r="BJ219" s="18">
        <v>8435599.1999999993</v>
      </c>
      <c r="BK219" s="18">
        <v>235.2</v>
      </c>
      <c r="BL219" s="18">
        <v>30.1</v>
      </c>
      <c r="BM219" s="18">
        <v>7752.2</v>
      </c>
      <c r="BN219" s="18">
        <v>7728.1</v>
      </c>
      <c r="BO219" s="18">
        <v>1119635.1000000001</v>
      </c>
      <c r="BP219" s="18">
        <v>40646.800000000003</v>
      </c>
      <c r="BQ219" s="18">
        <v>8.6999999999999993</v>
      </c>
      <c r="BR219" s="18">
        <v>8450827.8000000007</v>
      </c>
      <c r="BS219" s="18">
        <v>8450827.8000000007</v>
      </c>
      <c r="BT219" s="18">
        <v>2333273.2999999998</v>
      </c>
      <c r="BU219" s="18">
        <v>10784101</v>
      </c>
      <c r="BV219" s="18">
        <v>10784101</v>
      </c>
      <c r="BW219" s="18">
        <v>0</v>
      </c>
      <c r="BX219" s="18">
        <v>0</v>
      </c>
      <c r="BY219" s="18">
        <v>0</v>
      </c>
      <c r="BZ219" s="18">
        <v>139.33000000000001</v>
      </c>
      <c r="CA219" s="18">
        <v>139.58000000000001</v>
      </c>
      <c r="CB219" s="18">
        <v>3.89</v>
      </c>
      <c r="CC219" s="18">
        <v>0.5</v>
      </c>
      <c r="CD219" s="18">
        <v>128.04</v>
      </c>
      <c r="CE219" s="18">
        <v>127.64</v>
      </c>
      <c r="CF219" s="18">
        <v>18.489999999999998</v>
      </c>
      <c r="CG219" s="18">
        <v>38.54</v>
      </c>
      <c r="CH219" s="18">
        <v>671.34</v>
      </c>
      <c r="CI219" s="18">
        <v>0.14000000000000001</v>
      </c>
      <c r="CJ219" s="18">
        <v>178.12</v>
      </c>
    </row>
    <row r="220" spans="1:88" hidden="1" x14ac:dyDescent="0.2">
      <c r="A220" s="18" t="s">
        <v>380</v>
      </c>
      <c r="B220" s="18" t="s">
        <v>381</v>
      </c>
      <c r="C220" s="18" t="s">
        <v>163</v>
      </c>
      <c r="D220" s="18">
        <v>2036</v>
      </c>
      <c r="E220" s="18">
        <v>118285127.59999999</v>
      </c>
      <c r="F220" s="18">
        <v>6225533</v>
      </c>
      <c r="G220" s="18">
        <v>426605.2</v>
      </c>
      <c r="H220" s="18">
        <v>0</v>
      </c>
      <c r="I220" s="18">
        <v>8628883.5999999996</v>
      </c>
      <c r="J220" s="18">
        <v>0</v>
      </c>
      <c r="K220" s="18">
        <v>0</v>
      </c>
      <c r="L220" s="18">
        <v>133566149.40000001</v>
      </c>
      <c r="M220" s="18">
        <v>0</v>
      </c>
      <c r="N220" s="18">
        <v>6282.1</v>
      </c>
      <c r="O220" s="18">
        <v>0</v>
      </c>
      <c r="P220" s="18">
        <v>0</v>
      </c>
      <c r="Q220" s="18">
        <v>0</v>
      </c>
      <c r="R220" s="18">
        <v>0</v>
      </c>
      <c r="S220" s="18">
        <v>1019.9</v>
      </c>
      <c r="T220" s="18">
        <v>0</v>
      </c>
      <c r="U220" s="25">
        <v>3362.3</v>
      </c>
      <c r="V220" s="18">
        <v>0</v>
      </c>
      <c r="W220" s="18">
        <v>6785.5</v>
      </c>
      <c r="X220" s="18">
        <v>1747.1</v>
      </c>
      <c r="Y220" s="18">
        <v>0</v>
      </c>
      <c r="Z220" s="18">
        <v>192</v>
      </c>
      <c r="AA220" s="18">
        <v>2132.9</v>
      </c>
      <c r="AB220" s="18">
        <v>0</v>
      </c>
      <c r="AC220" s="18">
        <v>2473.5</v>
      </c>
      <c r="AD220" s="18">
        <v>0</v>
      </c>
      <c r="AE220" s="18">
        <v>0</v>
      </c>
      <c r="AF220" s="18">
        <v>8247.4</v>
      </c>
      <c r="AG220" s="18">
        <v>0</v>
      </c>
      <c r="AH220" s="18">
        <v>2316</v>
      </c>
      <c r="AI220" s="18">
        <v>0</v>
      </c>
      <c r="AJ220" s="18">
        <v>0</v>
      </c>
      <c r="AK220" s="18">
        <v>7332060</v>
      </c>
      <c r="AL220" s="18">
        <v>0</v>
      </c>
      <c r="AM220" s="18">
        <v>0</v>
      </c>
      <c r="AN220" s="18">
        <v>0</v>
      </c>
      <c r="AO220" s="18">
        <v>0</v>
      </c>
      <c r="AP220" s="18">
        <v>0</v>
      </c>
      <c r="AQ220" s="18">
        <v>536059</v>
      </c>
      <c r="AR220" s="18">
        <v>0</v>
      </c>
      <c r="AS220" s="25">
        <v>5408851</v>
      </c>
      <c r="AT220" s="18">
        <v>0</v>
      </c>
      <c r="AU220" s="18">
        <v>14247873</v>
      </c>
      <c r="AV220" s="18">
        <v>918298</v>
      </c>
      <c r="AW220" s="18">
        <v>0</v>
      </c>
      <c r="AX220" s="18">
        <v>1016718</v>
      </c>
      <c r="AY220" s="18">
        <v>16063984</v>
      </c>
      <c r="AZ220" s="18">
        <v>0</v>
      </c>
      <c r="BA220" s="18">
        <v>1300072</v>
      </c>
      <c r="BB220" s="18">
        <v>0</v>
      </c>
      <c r="BC220" s="18">
        <v>0</v>
      </c>
      <c r="BD220" s="18">
        <v>18878789</v>
      </c>
      <c r="BE220" s="18">
        <v>0</v>
      </c>
      <c r="BF220" s="18">
        <v>7269476</v>
      </c>
      <c r="BG220" s="18">
        <v>72972179</v>
      </c>
      <c r="BH220" s="18">
        <v>60231268</v>
      </c>
      <c r="BI220" s="18">
        <v>7080675.0999999996</v>
      </c>
      <c r="BJ220" s="18">
        <v>7080675.0999999996</v>
      </c>
      <c r="BK220" s="18">
        <v>209.7</v>
      </c>
      <c r="BL220" s="18">
        <v>27.5</v>
      </c>
      <c r="BM220" s="18">
        <v>7691.7</v>
      </c>
      <c r="BN220" s="18">
        <v>6466.4</v>
      </c>
      <c r="BO220" s="18">
        <v>959256.4</v>
      </c>
      <c r="BP220" s="18">
        <v>33566.300000000003</v>
      </c>
      <c r="BQ220" s="18">
        <v>8.1</v>
      </c>
      <c r="BR220" s="18">
        <v>7094445.4000000004</v>
      </c>
      <c r="BS220" s="18">
        <v>7094445.4000000004</v>
      </c>
      <c r="BT220" s="18">
        <v>1961730.3</v>
      </c>
      <c r="BU220" s="18">
        <v>9056175.6999999993</v>
      </c>
      <c r="BV220" s="18">
        <v>9056175.6999999993</v>
      </c>
      <c r="BW220" s="18">
        <v>0</v>
      </c>
      <c r="BX220" s="18">
        <v>0</v>
      </c>
      <c r="BY220" s="18">
        <v>0</v>
      </c>
      <c r="BZ220" s="18">
        <v>117.56</v>
      </c>
      <c r="CA220" s="18">
        <v>117.79</v>
      </c>
      <c r="CB220" s="18">
        <v>3.48</v>
      </c>
      <c r="CC220" s="18">
        <v>0.46</v>
      </c>
      <c r="CD220" s="18">
        <v>127.7</v>
      </c>
      <c r="CE220" s="18">
        <v>107.36</v>
      </c>
      <c r="CF220" s="18">
        <v>15.93</v>
      </c>
      <c r="CG220" s="18">
        <v>32.57</v>
      </c>
      <c r="CH220" s="18">
        <v>557.29</v>
      </c>
      <c r="CI220" s="18">
        <v>0.13</v>
      </c>
      <c r="CJ220" s="18">
        <v>150.36000000000001</v>
      </c>
    </row>
    <row r="221" spans="1:88" hidden="1" x14ac:dyDescent="0.2">
      <c r="A221" s="18" t="s">
        <v>380</v>
      </c>
      <c r="B221" s="18" t="s">
        <v>381</v>
      </c>
      <c r="C221" s="18" t="s">
        <v>163</v>
      </c>
      <c r="D221" s="18">
        <v>2038</v>
      </c>
      <c r="E221" s="18">
        <v>121683870.2</v>
      </c>
      <c r="F221" s="18">
        <v>6404414.2000000002</v>
      </c>
      <c r="G221" s="18">
        <v>433517.1</v>
      </c>
      <c r="H221" s="18">
        <v>0</v>
      </c>
      <c r="I221" s="18">
        <v>9462129.3000000007</v>
      </c>
      <c r="J221" s="18">
        <v>0</v>
      </c>
      <c r="K221" s="18">
        <v>0</v>
      </c>
      <c r="L221" s="18">
        <v>137983930.90000001</v>
      </c>
      <c r="M221" s="18">
        <v>0</v>
      </c>
      <c r="N221" s="18">
        <v>6775</v>
      </c>
      <c r="O221" s="18">
        <v>0</v>
      </c>
      <c r="P221" s="18">
        <v>0</v>
      </c>
      <c r="Q221" s="18">
        <v>0</v>
      </c>
      <c r="R221" s="18">
        <v>0</v>
      </c>
      <c r="S221" s="18">
        <v>1019.9</v>
      </c>
      <c r="T221" s="18">
        <v>0</v>
      </c>
      <c r="U221" s="25">
        <v>3440.9</v>
      </c>
      <c r="V221" s="18">
        <v>0</v>
      </c>
      <c r="W221" s="18">
        <v>6785.5</v>
      </c>
      <c r="X221" s="18">
        <v>1747.4</v>
      </c>
      <c r="Y221" s="18">
        <v>0</v>
      </c>
      <c r="Z221" s="18">
        <v>192</v>
      </c>
      <c r="AA221" s="18">
        <v>2132.9</v>
      </c>
      <c r="AB221" s="18">
        <v>0</v>
      </c>
      <c r="AC221" s="18">
        <v>2473.5</v>
      </c>
      <c r="AD221" s="18">
        <v>0</v>
      </c>
      <c r="AE221" s="18">
        <v>0</v>
      </c>
      <c r="AF221" s="18">
        <v>9038.5</v>
      </c>
      <c r="AG221" s="18">
        <v>0</v>
      </c>
      <c r="AH221" s="18">
        <v>2316</v>
      </c>
      <c r="AI221" s="18">
        <v>0</v>
      </c>
      <c r="AJ221" s="18">
        <v>0</v>
      </c>
      <c r="AK221" s="18">
        <v>8040622</v>
      </c>
      <c r="AL221" s="18">
        <v>0</v>
      </c>
      <c r="AM221" s="18">
        <v>0</v>
      </c>
      <c r="AN221" s="18">
        <v>0</v>
      </c>
      <c r="AO221" s="18">
        <v>0</v>
      </c>
      <c r="AP221" s="18">
        <v>0</v>
      </c>
      <c r="AQ221" s="18">
        <v>536059</v>
      </c>
      <c r="AR221" s="18">
        <v>0</v>
      </c>
      <c r="AS221" s="25">
        <v>5535576</v>
      </c>
      <c r="AT221" s="18">
        <v>0</v>
      </c>
      <c r="AU221" s="18">
        <v>12482527</v>
      </c>
      <c r="AV221" s="18">
        <v>918417</v>
      </c>
      <c r="AW221" s="18">
        <v>0</v>
      </c>
      <c r="AX221" s="18">
        <v>1016718</v>
      </c>
      <c r="AY221" s="18">
        <v>15164823</v>
      </c>
      <c r="AZ221" s="18">
        <v>0</v>
      </c>
      <c r="BA221" s="18">
        <v>1300072</v>
      </c>
      <c r="BB221" s="18">
        <v>0</v>
      </c>
      <c r="BC221" s="18">
        <v>0</v>
      </c>
      <c r="BD221" s="18">
        <v>20294441</v>
      </c>
      <c r="BE221" s="18">
        <v>0</v>
      </c>
      <c r="BF221" s="18">
        <v>7242391</v>
      </c>
      <c r="BG221" s="18">
        <v>72531645</v>
      </c>
      <c r="BH221" s="18">
        <v>58955448</v>
      </c>
      <c r="BI221" s="18">
        <v>6425226.7999999998</v>
      </c>
      <c r="BJ221" s="18">
        <v>6425226.7999999998</v>
      </c>
      <c r="BK221" s="18">
        <v>197.4</v>
      </c>
      <c r="BL221" s="18">
        <v>26.3</v>
      </c>
      <c r="BM221" s="18">
        <v>7665.9</v>
      </c>
      <c r="BN221" s="18">
        <v>5856</v>
      </c>
      <c r="BO221" s="18">
        <v>873988.2</v>
      </c>
      <c r="BP221" s="18">
        <v>30120.9</v>
      </c>
      <c r="BQ221" s="18">
        <v>7.6</v>
      </c>
      <c r="BR221" s="18">
        <v>6438293</v>
      </c>
      <c r="BS221" s="18">
        <v>6438293</v>
      </c>
      <c r="BT221" s="18">
        <v>1773662.6</v>
      </c>
      <c r="BU221" s="18">
        <v>8211955.5999999996</v>
      </c>
      <c r="BV221" s="18">
        <v>8211955.5999999996</v>
      </c>
      <c r="BW221" s="18">
        <v>0</v>
      </c>
      <c r="BX221" s="18">
        <v>0</v>
      </c>
      <c r="BY221" s="18">
        <v>0</v>
      </c>
      <c r="BZ221" s="18">
        <v>108.98</v>
      </c>
      <c r="CA221" s="18">
        <v>109.21</v>
      </c>
      <c r="CB221" s="18">
        <v>3.35</v>
      </c>
      <c r="CC221" s="18">
        <v>0.45</v>
      </c>
      <c r="CD221" s="18">
        <v>130.03</v>
      </c>
      <c r="CE221" s="18">
        <v>99.33</v>
      </c>
      <c r="CF221" s="18">
        <v>14.82</v>
      </c>
      <c r="CG221" s="18">
        <v>30.08</v>
      </c>
      <c r="CH221" s="18">
        <v>510.91</v>
      </c>
      <c r="CI221" s="18">
        <v>0.13</v>
      </c>
      <c r="CJ221" s="18">
        <v>139.29</v>
      </c>
    </row>
    <row r="222" spans="1:88" hidden="1" x14ac:dyDescent="0.2">
      <c r="A222" s="18" t="s">
        <v>380</v>
      </c>
      <c r="B222" s="18" t="s">
        <v>381</v>
      </c>
      <c r="C222" s="18" t="s">
        <v>163</v>
      </c>
      <c r="D222" s="18">
        <v>2040</v>
      </c>
      <c r="E222" s="18">
        <v>125080876</v>
      </c>
      <c r="F222" s="18">
        <v>6583204</v>
      </c>
      <c r="G222" s="18">
        <v>415695.9</v>
      </c>
      <c r="H222" s="18">
        <v>0</v>
      </c>
      <c r="I222" s="18">
        <v>9387917</v>
      </c>
      <c r="J222" s="18">
        <v>0</v>
      </c>
      <c r="K222" s="18">
        <v>0</v>
      </c>
      <c r="L222" s="18">
        <v>141467692.90000001</v>
      </c>
      <c r="M222" s="18">
        <v>0</v>
      </c>
      <c r="N222" s="18">
        <v>6798.7</v>
      </c>
      <c r="O222" s="18">
        <v>0</v>
      </c>
      <c r="P222" s="18">
        <v>0</v>
      </c>
      <c r="Q222" s="18">
        <v>0</v>
      </c>
      <c r="R222" s="18">
        <v>0</v>
      </c>
      <c r="S222" s="18">
        <v>1019.9</v>
      </c>
      <c r="T222" s="18">
        <v>0</v>
      </c>
      <c r="U222" s="25">
        <v>3516.7</v>
      </c>
      <c r="V222" s="18">
        <v>0</v>
      </c>
      <c r="W222" s="18">
        <v>6785.5</v>
      </c>
      <c r="X222" s="18">
        <v>1748.3</v>
      </c>
      <c r="Y222" s="18">
        <v>0</v>
      </c>
      <c r="Z222" s="18">
        <v>192</v>
      </c>
      <c r="AA222" s="18">
        <v>2132.9</v>
      </c>
      <c r="AB222" s="18">
        <v>0</v>
      </c>
      <c r="AC222" s="18">
        <v>2473.5</v>
      </c>
      <c r="AD222" s="18">
        <v>0</v>
      </c>
      <c r="AE222" s="18">
        <v>0</v>
      </c>
      <c r="AF222" s="18">
        <v>9373.6</v>
      </c>
      <c r="AG222" s="18">
        <v>0</v>
      </c>
      <c r="AH222" s="18">
        <v>2316</v>
      </c>
      <c r="AI222" s="18">
        <v>0</v>
      </c>
      <c r="AJ222" s="18">
        <v>0</v>
      </c>
      <c r="AK222" s="18">
        <v>7977776</v>
      </c>
      <c r="AL222" s="18">
        <v>0</v>
      </c>
      <c r="AM222" s="18">
        <v>0</v>
      </c>
      <c r="AN222" s="18">
        <v>0</v>
      </c>
      <c r="AO222" s="18">
        <v>0</v>
      </c>
      <c r="AP222" s="18">
        <v>0</v>
      </c>
      <c r="AQ222" s="18">
        <v>536059</v>
      </c>
      <c r="AR222" s="18">
        <v>0</v>
      </c>
      <c r="AS222" s="25">
        <v>5657743</v>
      </c>
      <c r="AT222" s="18">
        <v>0</v>
      </c>
      <c r="AU222" s="18">
        <v>11009493</v>
      </c>
      <c r="AV222" s="18">
        <v>918931</v>
      </c>
      <c r="AW222" s="18">
        <v>0</v>
      </c>
      <c r="AX222" s="18">
        <v>1016718</v>
      </c>
      <c r="AY222" s="18">
        <v>14247158</v>
      </c>
      <c r="AZ222" s="18">
        <v>0</v>
      </c>
      <c r="BA222" s="18">
        <v>1300072</v>
      </c>
      <c r="BB222" s="18">
        <v>0</v>
      </c>
      <c r="BC222" s="18">
        <v>0</v>
      </c>
      <c r="BD222" s="18">
        <v>20685266</v>
      </c>
      <c r="BE222" s="18">
        <v>0</v>
      </c>
      <c r="BF222" s="18">
        <v>7057068</v>
      </c>
      <c r="BG222" s="18">
        <v>70406285</v>
      </c>
      <c r="BH222" s="18">
        <v>56770766</v>
      </c>
      <c r="BI222" s="18">
        <v>5878689.5</v>
      </c>
      <c r="BJ222" s="18">
        <v>5878689.5</v>
      </c>
      <c r="BK222" s="18">
        <v>187.1</v>
      </c>
      <c r="BL222" s="18">
        <v>25.3</v>
      </c>
      <c r="BM222" s="18">
        <v>7640.4</v>
      </c>
      <c r="BN222" s="18">
        <v>5347.2</v>
      </c>
      <c r="BO222" s="18">
        <v>801392</v>
      </c>
      <c r="BP222" s="18">
        <v>27245.7</v>
      </c>
      <c r="BQ222" s="18">
        <v>7.2</v>
      </c>
      <c r="BR222" s="18">
        <v>5891167.0999999996</v>
      </c>
      <c r="BS222" s="18">
        <v>5891167.0999999996</v>
      </c>
      <c r="BT222" s="18">
        <v>1615270.7</v>
      </c>
      <c r="BU222" s="18">
        <v>7506437.7000000002</v>
      </c>
      <c r="BV222" s="18">
        <v>7506437.7000000002</v>
      </c>
      <c r="BW222" s="18">
        <v>0</v>
      </c>
      <c r="BX222" s="18">
        <v>0</v>
      </c>
      <c r="BY222" s="18">
        <v>0</v>
      </c>
      <c r="BZ222" s="18">
        <v>103.55</v>
      </c>
      <c r="CA222" s="18">
        <v>103.77</v>
      </c>
      <c r="CB222" s="18">
        <v>3.3</v>
      </c>
      <c r="CC222" s="18">
        <v>0.45</v>
      </c>
      <c r="CD222" s="18">
        <v>134.58000000000001</v>
      </c>
      <c r="CE222" s="18">
        <v>94.19</v>
      </c>
      <c r="CF222" s="18">
        <v>14.12</v>
      </c>
      <c r="CG222" s="18">
        <v>28.45</v>
      </c>
      <c r="CH222" s="18">
        <v>479.93</v>
      </c>
      <c r="CI222" s="18">
        <v>0.13</v>
      </c>
      <c r="CJ222" s="18">
        <v>132.22</v>
      </c>
    </row>
    <row r="223" spans="1:88" hidden="1" x14ac:dyDescent="0.2">
      <c r="A223" s="18" t="s">
        <v>380</v>
      </c>
      <c r="B223" s="18" t="s">
        <v>381</v>
      </c>
      <c r="C223" s="18" t="s">
        <v>163</v>
      </c>
      <c r="D223" s="18">
        <v>2042</v>
      </c>
      <c r="E223" s="18">
        <v>127456550.3</v>
      </c>
      <c r="F223" s="18">
        <v>6708239.5</v>
      </c>
      <c r="G223" s="18">
        <v>421072.8</v>
      </c>
      <c r="H223" s="18">
        <v>0</v>
      </c>
      <c r="I223" s="18">
        <v>10312957.699999999</v>
      </c>
      <c r="J223" s="18">
        <v>0</v>
      </c>
      <c r="K223" s="18">
        <v>0</v>
      </c>
      <c r="L223" s="18">
        <v>144898820.19999999</v>
      </c>
      <c r="M223" s="18">
        <v>0</v>
      </c>
      <c r="N223" s="18">
        <v>7380.5</v>
      </c>
      <c r="O223" s="18">
        <v>0</v>
      </c>
      <c r="P223" s="18">
        <v>0</v>
      </c>
      <c r="Q223" s="18">
        <v>0</v>
      </c>
      <c r="R223" s="18">
        <v>0</v>
      </c>
      <c r="S223" s="18">
        <v>1019.9</v>
      </c>
      <c r="T223" s="18">
        <v>0</v>
      </c>
      <c r="U223" s="25">
        <v>3587</v>
      </c>
      <c r="V223" s="18">
        <v>0</v>
      </c>
      <c r="W223" s="18">
        <v>6785.5</v>
      </c>
      <c r="X223" s="18">
        <v>1751.4</v>
      </c>
      <c r="Y223" s="18">
        <v>0</v>
      </c>
      <c r="Z223" s="18">
        <v>192</v>
      </c>
      <c r="AA223" s="18">
        <v>2132.9</v>
      </c>
      <c r="AB223" s="18">
        <v>0</v>
      </c>
      <c r="AC223" s="18">
        <v>2473.5</v>
      </c>
      <c r="AD223" s="18">
        <v>0</v>
      </c>
      <c r="AE223" s="18">
        <v>0</v>
      </c>
      <c r="AF223" s="18">
        <v>9812.1</v>
      </c>
      <c r="AG223" s="18">
        <v>0</v>
      </c>
      <c r="AH223" s="18">
        <v>2316</v>
      </c>
      <c r="AI223" s="18">
        <v>0</v>
      </c>
      <c r="AJ223" s="18">
        <v>0</v>
      </c>
      <c r="AK223" s="18">
        <v>8763783</v>
      </c>
      <c r="AL223" s="18">
        <v>0</v>
      </c>
      <c r="AM223" s="18">
        <v>0</v>
      </c>
      <c r="AN223" s="18">
        <v>0</v>
      </c>
      <c r="AO223" s="18">
        <v>0</v>
      </c>
      <c r="AP223" s="18">
        <v>0</v>
      </c>
      <c r="AQ223" s="18">
        <v>536059</v>
      </c>
      <c r="AR223" s="18">
        <v>0</v>
      </c>
      <c r="AS223" s="25">
        <v>5770931</v>
      </c>
      <c r="AT223" s="18">
        <v>0</v>
      </c>
      <c r="AU223" s="18">
        <v>10240982</v>
      </c>
      <c r="AV223" s="18">
        <v>920539</v>
      </c>
      <c r="AW223" s="18">
        <v>0</v>
      </c>
      <c r="AX223" s="18">
        <v>1016718</v>
      </c>
      <c r="AY223" s="18">
        <v>14303317</v>
      </c>
      <c r="AZ223" s="18">
        <v>0</v>
      </c>
      <c r="BA223" s="18">
        <v>1300072</v>
      </c>
      <c r="BB223" s="18">
        <v>0</v>
      </c>
      <c r="BC223" s="18">
        <v>0</v>
      </c>
      <c r="BD223" s="18">
        <v>21167420</v>
      </c>
      <c r="BE223" s="18">
        <v>0</v>
      </c>
      <c r="BF223" s="18">
        <v>7059400</v>
      </c>
      <c r="BG223" s="18">
        <v>71079221</v>
      </c>
      <c r="BH223" s="18">
        <v>56544507</v>
      </c>
      <c r="BI223" s="18">
        <v>5585045.9000000004</v>
      </c>
      <c r="BJ223" s="18">
        <v>5585045.9000000004</v>
      </c>
      <c r="BK223" s="18">
        <v>181.5</v>
      </c>
      <c r="BL223" s="18">
        <v>24.7</v>
      </c>
      <c r="BM223" s="18">
        <v>7627.8</v>
      </c>
      <c r="BN223" s="18">
        <v>5073.7</v>
      </c>
      <c r="BO223" s="18">
        <v>767219.8</v>
      </c>
      <c r="BP223" s="18">
        <v>25712.400000000001</v>
      </c>
      <c r="BQ223" s="18">
        <v>7</v>
      </c>
      <c r="BR223" s="18">
        <v>5597207.7000000002</v>
      </c>
      <c r="BS223" s="18">
        <v>5597207.7000000002</v>
      </c>
      <c r="BT223" s="18">
        <v>1535374.9</v>
      </c>
      <c r="BU223" s="18">
        <v>7132582.5999999996</v>
      </c>
      <c r="BV223" s="18">
        <v>7132582.5999999996</v>
      </c>
      <c r="BW223" s="18">
        <v>0</v>
      </c>
      <c r="BX223" s="18">
        <v>0</v>
      </c>
      <c r="BY223" s="18">
        <v>0</v>
      </c>
      <c r="BZ223" s="18">
        <v>98.77</v>
      </c>
      <c r="CA223" s="18">
        <v>98.99</v>
      </c>
      <c r="CB223" s="18">
        <v>3.21</v>
      </c>
      <c r="CC223" s="18">
        <v>0.44</v>
      </c>
      <c r="CD223" s="18">
        <v>134.9</v>
      </c>
      <c r="CE223" s="18">
        <v>89.73</v>
      </c>
      <c r="CF223" s="18">
        <v>13.57</v>
      </c>
      <c r="CG223" s="18">
        <v>27.15</v>
      </c>
      <c r="CH223" s="18">
        <v>454.73</v>
      </c>
      <c r="CI223" s="18">
        <v>0.12</v>
      </c>
      <c r="CJ223" s="18">
        <v>126.14</v>
      </c>
    </row>
    <row r="224" spans="1:88" hidden="1" x14ac:dyDescent="0.2">
      <c r="A224" s="18" t="s">
        <v>380</v>
      </c>
      <c r="B224" s="18" t="s">
        <v>381</v>
      </c>
      <c r="C224" s="18" t="s">
        <v>163</v>
      </c>
      <c r="D224" s="18">
        <v>2044</v>
      </c>
      <c r="E224" s="18">
        <v>129831125.90000001</v>
      </c>
      <c r="F224" s="18">
        <v>6833217.2000000002</v>
      </c>
      <c r="G224" s="18">
        <v>434342.9</v>
      </c>
      <c r="H224" s="18">
        <v>0</v>
      </c>
      <c r="I224" s="18">
        <v>12138625.4</v>
      </c>
      <c r="J224" s="18">
        <v>0</v>
      </c>
      <c r="K224" s="18">
        <v>0</v>
      </c>
      <c r="L224" s="18">
        <v>149237311.40000001</v>
      </c>
      <c r="M224" s="18">
        <v>0</v>
      </c>
      <c r="N224" s="18">
        <v>8474.7999999999993</v>
      </c>
      <c r="O224" s="18">
        <v>112.9</v>
      </c>
      <c r="P224" s="18">
        <v>0</v>
      </c>
      <c r="Q224" s="18">
        <v>0</v>
      </c>
      <c r="R224" s="18">
        <v>0</v>
      </c>
      <c r="S224" s="18">
        <v>1019.9</v>
      </c>
      <c r="T224" s="18">
        <v>0</v>
      </c>
      <c r="U224" s="25">
        <v>3662.2</v>
      </c>
      <c r="V224" s="18">
        <v>0</v>
      </c>
      <c r="W224" s="18">
        <v>6785.5</v>
      </c>
      <c r="X224" s="18">
        <v>1751.4</v>
      </c>
      <c r="Y224" s="18">
        <v>0</v>
      </c>
      <c r="Z224" s="18">
        <v>192</v>
      </c>
      <c r="AA224" s="18">
        <v>2132.9</v>
      </c>
      <c r="AB224" s="18">
        <v>0</v>
      </c>
      <c r="AC224" s="18">
        <v>2473.5</v>
      </c>
      <c r="AD224" s="18">
        <v>0</v>
      </c>
      <c r="AE224" s="18">
        <v>0</v>
      </c>
      <c r="AF224" s="18">
        <v>12050.7</v>
      </c>
      <c r="AG224" s="18">
        <v>0</v>
      </c>
      <c r="AH224" s="18">
        <v>2316</v>
      </c>
      <c r="AI224" s="18">
        <v>0</v>
      </c>
      <c r="AJ224" s="18">
        <v>0</v>
      </c>
      <c r="AK224" s="18">
        <v>10080322</v>
      </c>
      <c r="AL224" s="18">
        <v>235597</v>
      </c>
      <c r="AM224" s="18">
        <v>0</v>
      </c>
      <c r="AN224" s="18">
        <v>0</v>
      </c>
      <c r="AO224" s="18">
        <v>0</v>
      </c>
      <c r="AP224" s="18">
        <v>0</v>
      </c>
      <c r="AQ224" s="18">
        <v>536059</v>
      </c>
      <c r="AR224" s="18">
        <v>0</v>
      </c>
      <c r="AS224" s="25">
        <v>5891891</v>
      </c>
      <c r="AT224" s="18">
        <v>0</v>
      </c>
      <c r="AU224" s="18">
        <v>9774985</v>
      </c>
      <c r="AV224" s="18">
        <v>920539</v>
      </c>
      <c r="AW224" s="18">
        <v>0</v>
      </c>
      <c r="AX224" s="18">
        <v>1016718</v>
      </c>
      <c r="AY224" s="18">
        <v>13622999</v>
      </c>
      <c r="AZ224" s="18">
        <v>0</v>
      </c>
      <c r="BA224" s="18">
        <v>1300072</v>
      </c>
      <c r="BB224" s="18">
        <v>0</v>
      </c>
      <c r="BC224" s="18">
        <v>0</v>
      </c>
      <c r="BD224" s="18">
        <v>26029185</v>
      </c>
      <c r="BE224" s="18">
        <v>0</v>
      </c>
      <c r="BF224" s="18">
        <v>7041146</v>
      </c>
      <c r="BG224" s="18">
        <v>76449512</v>
      </c>
      <c r="BH224" s="18">
        <v>60241702</v>
      </c>
      <c r="BI224" s="18">
        <v>5402939.4000000004</v>
      </c>
      <c r="BJ224" s="18">
        <v>5402939.4000000004</v>
      </c>
      <c r="BK224" s="18">
        <v>178.1</v>
      </c>
      <c r="BL224" s="18">
        <v>24.4</v>
      </c>
      <c r="BM224" s="18">
        <v>7624.3</v>
      </c>
      <c r="BN224" s="18">
        <v>4904.1000000000004</v>
      </c>
      <c r="BO224" s="18">
        <v>739758.6</v>
      </c>
      <c r="BP224" s="18">
        <v>24744.3</v>
      </c>
      <c r="BQ224" s="18">
        <v>6.8</v>
      </c>
      <c r="BR224" s="18">
        <v>5414906.9000000004</v>
      </c>
      <c r="BS224" s="18">
        <v>5414906.9000000004</v>
      </c>
      <c r="BT224" s="18">
        <v>1479003.9</v>
      </c>
      <c r="BU224" s="18">
        <v>6893910.7999999998</v>
      </c>
      <c r="BV224" s="18">
        <v>6893910.7999999998</v>
      </c>
      <c r="BW224" s="18">
        <v>0</v>
      </c>
      <c r="BX224" s="18">
        <v>0</v>
      </c>
      <c r="BY224" s="18">
        <v>0</v>
      </c>
      <c r="BZ224" s="18">
        <v>89.69</v>
      </c>
      <c r="CA224" s="18">
        <v>89.89</v>
      </c>
      <c r="CB224" s="18">
        <v>2.96</v>
      </c>
      <c r="CC224" s="18">
        <v>0.4</v>
      </c>
      <c r="CD224" s="18">
        <v>126.56</v>
      </c>
      <c r="CE224" s="18">
        <v>81.41</v>
      </c>
      <c r="CF224" s="18">
        <v>12.28</v>
      </c>
      <c r="CG224" s="18">
        <v>24.55</v>
      </c>
      <c r="CH224" s="18">
        <v>410.75</v>
      </c>
      <c r="CI224" s="18">
        <v>0.11</v>
      </c>
      <c r="CJ224" s="18">
        <v>114.44</v>
      </c>
    </row>
    <row r="225" spans="1:88" hidden="1" x14ac:dyDescent="0.2">
      <c r="A225" s="18" t="s">
        <v>380</v>
      </c>
      <c r="B225" s="18" t="s">
        <v>381</v>
      </c>
      <c r="C225" s="18" t="s">
        <v>163</v>
      </c>
      <c r="D225" s="18">
        <v>2046</v>
      </c>
      <c r="E225" s="18">
        <v>131880217.09999999</v>
      </c>
      <c r="F225" s="18">
        <v>6941064.0999999996</v>
      </c>
      <c r="G225" s="18">
        <v>417610.1</v>
      </c>
      <c r="H225" s="18">
        <v>0</v>
      </c>
      <c r="I225" s="18">
        <v>15846936.800000001</v>
      </c>
      <c r="J225" s="18">
        <v>0</v>
      </c>
      <c r="K225" s="18">
        <v>0</v>
      </c>
      <c r="L225" s="18">
        <v>155085828</v>
      </c>
      <c r="M225" s="18">
        <v>0</v>
      </c>
      <c r="N225" s="18">
        <v>12482.2</v>
      </c>
      <c r="O225" s="18">
        <v>112.9</v>
      </c>
      <c r="P225" s="18">
        <v>0</v>
      </c>
      <c r="Q225" s="18">
        <v>0</v>
      </c>
      <c r="R225" s="18">
        <v>0</v>
      </c>
      <c r="S225" s="18">
        <v>1019.9</v>
      </c>
      <c r="T225" s="18">
        <v>0</v>
      </c>
      <c r="U225" s="25">
        <v>3742.7</v>
      </c>
      <c r="V225" s="18">
        <v>0</v>
      </c>
      <c r="W225" s="18">
        <v>6785.5</v>
      </c>
      <c r="X225" s="18">
        <v>1754.2</v>
      </c>
      <c r="Y225" s="18">
        <v>0</v>
      </c>
      <c r="Z225" s="18">
        <v>192</v>
      </c>
      <c r="AA225" s="18">
        <v>2132.9</v>
      </c>
      <c r="AB225" s="18">
        <v>0</v>
      </c>
      <c r="AC225" s="18">
        <v>1712.6</v>
      </c>
      <c r="AD225" s="18">
        <v>0</v>
      </c>
      <c r="AE225" s="18">
        <v>0</v>
      </c>
      <c r="AF225" s="18">
        <v>13619.2</v>
      </c>
      <c r="AG225" s="18">
        <v>0</v>
      </c>
      <c r="AH225" s="18">
        <v>2316</v>
      </c>
      <c r="AI225" s="18">
        <v>0</v>
      </c>
      <c r="AJ225" s="18">
        <v>0</v>
      </c>
      <c r="AK225" s="18">
        <v>13228899</v>
      </c>
      <c r="AL225" s="18">
        <v>238897</v>
      </c>
      <c r="AM225" s="18">
        <v>0</v>
      </c>
      <c r="AN225" s="18">
        <v>0</v>
      </c>
      <c r="AO225" s="18">
        <v>0</v>
      </c>
      <c r="AP225" s="18">
        <v>0</v>
      </c>
      <c r="AQ225" s="18">
        <v>536059</v>
      </c>
      <c r="AR225" s="18">
        <v>0</v>
      </c>
      <c r="AS225" s="25">
        <v>6021530</v>
      </c>
      <c r="AT225" s="18">
        <v>0</v>
      </c>
      <c r="AU225" s="18">
        <v>9248980</v>
      </c>
      <c r="AV225" s="18">
        <v>921990</v>
      </c>
      <c r="AW225" s="18">
        <v>0</v>
      </c>
      <c r="AX225" s="18">
        <v>1016718</v>
      </c>
      <c r="AY225" s="18">
        <v>12515071</v>
      </c>
      <c r="AZ225" s="18">
        <v>0</v>
      </c>
      <c r="BA225" s="18">
        <v>900143</v>
      </c>
      <c r="BB225" s="18">
        <v>0</v>
      </c>
      <c r="BC225" s="18">
        <v>0</v>
      </c>
      <c r="BD225" s="18">
        <v>30520586</v>
      </c>
      <c r="BE225" s="18">
        <v>0</v>
      </c>
      <c r="BF225" s="18">
        <v>7072332</v>
      </c>
      <c r="BG225" s="18">
        <v>82221205</v>
      </c>
      <c r="BH225" s="18">
        <v>62731879</v>
      </c>
      <c r="BI225" s="18">
        <v>4978857.5</v>
      </c>
      <c r="BJ225" s="18">
        <v>4978857.5</v>
      </c>
      <c r="BK225" s="18">
        <v>163.30000000000001</v>
      </c>
      <c r="BL225" s="18">
        <v>21.8</v>
      </c>
      <c r="BM225" s="18">
        <v>5776.9</v>
      </c>
      <c r="BN225" s="18">
        <v>4549.1000000000004</v>
      </c>
      <c r="BO225" s="18">
        <v>670339.5</v>
      </c>
      <c r="BP225" s="18">
        <v>23143.4</v>
      </c>
      <c r="BQ225" s="18">
        <v>5.9</v>
      </c>
      <c r="BR225" s="18">
        <v>4989673.5</v>
      </c>
      <c r="BS225" s="18">
        <v>4989673.5</v>
      </c>
      <c r="BT225" s="18">
        <v>1361625.6</v>
      </c>
      <c r="BU225" s="18">
        <v>6351299.0999999996</v>
      </c>
      <c r="BV225" s="18">
        <v>6351299.0999999996</v>
      </c>
      <c r="BW225" s="18">
        <v>0</v>
      </c>
      <c r="BX225" s="18">
        <v>0</v>
      </c>
      <c r="BY225" s="18">
        <v>0</v>
      </c>
      <c r="BZ225" s="18">
        <v>79.37</v>
      </c>
      <c r="CA225" s="18">
        <v>79.540000000000006</v>
      </c>
      <c r="CB225" s="18">
        <v>2.6</v>
      </c>
      <c r="CC225" s="18">
        <v>0.35</v>
      </c>
      <c r="CD225" s="18">
        <v>92.09</v>
      </c>
      <c r="CE225" s="18">
        <v>72.52</v>
      </c>
      <c r="CF225" s="18">
        <v>10.69</v>
      </c>
      <c r="CG225" s="18">
        <v>21.71</v>
      </c>
      <c r="CH225" s="18">
        <v>368.93</v>
      </c>
      <c r="CI225" s="18">
        <v>0.09</v>
      </c>
      <c r="CJ225" s="18">
        <v>101.25</v>
      </c>
    </row>
    <row r="226" spans="1:88" hidden="1" x14ac:dyDescent="0.2">
      <c r="A226" s="18" t="s">
        <v>380</v>
      </c>
      <c r="B226" s="18" t="s">
        <v>381</v>
      </c>
      <c r="C226" s="18" t="s">
        <v>163</v>
      </c>
      <c r="D226" s="18">
        <v>2048</v>
      </c>
      <c r="E226" s="18">
        <v>133602207.40000001</v>
      </c>
      <c r="F226" s="18">
        <v>7031695.0999999996</v>
      </c>
      <c r="G226" s="18">
        <v>433556.9</v>
      </c>
      <c r="H226" s="18">
        <v>0</v>
      </c>
      <c r="I226" s="18">
        <v>15580545</v>
      </c>
      <c r="J226" s="18">
        <v>0</v>
      </c>
      <c r="K226" s="18">
        <v>0</v>
      </c>
      <c r="L226" s="18">
        <v>156648004.40000001</v>
      </c>
      <c r="M226" s="18">
        <v>0</v>
      </c>
      <c r="N226" s="18">
        <v>12239.5</v>
      </c>
      <c r="O226" s="18">
        <v>112.9</v>
      </c>
      <c r="P226" s="18">
        <v>0</v>
      </c>
      <c r="Q226" s="18">
        <v>0</v>
      </c>
      <c r="R226" s="18">
        <v>0</v>
      </c>
      <c r="S226" s="18">
        <v>763.5</v>
      </c>
      <c r="T226" s="18">
        <v>0</v>
      </c>
      <c r="U226" s="25">
        <v>3842.8</v>
      </c>
      <c r="V226" s="18">
        <v>0</v>
      </c>
      <c r="W226" s="18">
        <v>6785.5</v>
      </c>
      <c r="X226" s="18">
        <v>3364.7</v>
      </c>
      <c r="Y226" s="18">
        <v>0</v>
      </c>
      <c r="Z226" s="18">
        <v>192</v>
      </c>
      <c r="AA226" s="18">
        <v>2132.9</v>
      </c>
      <c r="AB226" s="18">
        <v>0</v>
      </c>
      <c r="AC226" s="18">
        <v>1492.6</v>
      </c>
      <c r="AD226" s="18">
        <v>0</v>
      </c>
      <c r="AE226" s="18">
        <v>0</v>
      </c>
      <c r="AF226" s="18">
        <v>14072.5</v>
      </c>
      <c r="AG226" s="18">
        <v>0</v>
      </c>
      <c r="AH226" s="18">
        <v>2316</v>
      </c>
      <c r="AI226" s="18">
        <v>0</v>
      </c>
      <c r="AJ226" s="18">
        <v>0</v>
      </c>
      <c r="AK226" s="18">
        <v>13037592</v>
      </c>
      <c r="AL226" s="18">
        <v>203705</v>
      </c>
      <c r="AM226" s="18">
        <v>0</v>
      </c>
      <c r="AN226" s="18">
        <v>0</v>
      </c>
      <c r="AO226" s="18">
        <v>0</v>
      </c>
      <c r="AP226" s="18">
        <v>0</v>
      </c>
      <c r="AQ226" s="18">
        <v>401296</v>
      </c>
      <c r="AR226" s="18">
        <v>0</v>
      </c>
      <c r="AS226" s="25">
        <v>6182740</v>
      </c>
      <c r="AT226" s="18">
        <v>0</v>
      </c>
      <c r="AU226" s="18">
        <v>8707908</v>
      </c>
      <c r="AV226" s="18">
        <v>1768484</v>
      </c>
      <c r="AW226" s="18">
        <v>0</v>
      </c>
      <c r="AX226" s="18">
        <v>1016718</v>
      </c>
      <c r="AY226" s="18">
        <v>11728264</v>
      </c>
      <c r="AZ226" s="18">
        <v>0</v>
      </c>
      <c r="BA226" s="18">
        <v>784511</v>
      </c>
      <c r="BB226" s="18">
        <v>0</v>
      </c>
      <c r="BC226" s="18">
        <v>0</v>
      </c>
      <c r="BD226" s="18">
        <v>31043754</v>
      </c>
      <c r="BE226" s="18">
        <v>0</v>
      </c>
      <c r="BF226" s="18">
        <v>7034100</v>
      </c>
      <c r="BG226" s="18">
        <v>81909069</v>
      </c>
      <c r="BH226" s="18">
        <v>62485033</v>
      </c>
      <c r="BI226" s="18">
        <v>5020082.4000000004</v>
      </c>
      <c r="BJ226" s="18">
        <v>5020082.4000000004</v>
      </c>
      <c r="BK226" s="18">
        <v>148.5</v>
      </c>
      <c r="BL226" s="18">
        <v>19.2</v>
      </c>
      <c r="BM226" s="18">
        <v>4884.8</v>
      </c>
      <c r="BN226" s="18">
        <v>4598.7</v>
      </c>
      <c r="BO226" s="18">
        <v>677895.1</v>
      </c>
      <c r="BP226" s="18">
        <v>23958.6</v>
      </c>
      <c r="BQ226" s="18">
        <v>5.6</v>
      </c>
      <c r="BR226" s="18">
        <v>5029762.2</v>
      </c>
      <c r="BS226" s="18">
        <v>5029762.2</v>
      </c>
      <c r="BT226" s="18">
        <v>1393392.2</v>
      </c>
      <c r="BU226" s="18">
        <v>6423154.4000000004</v>
      </c>
      <c r="BV226" s="18">
        <v>6423154.4000000004</v>
      </c>
      <c r="BW226" s="18">
        <v>0</v>
      </c>
      <c r="BX226" s="18">
        <v>0</v>
      </c>
      <c r="BY226" s="18">
        <v>0</v>
      </c>
      <c r="BZ226" s="18">
        <v>80.34</v>
      </c>
      <c r="CA226" s="18">
        <v>80.5</v>
      </c>
      <c r="CB226" s="18">
        <v>2.38</v>
      </c>
      <c r="CC226" s="18">
        <v>0.31</v>
      </c>
      <c r="CD226" s="18">
        <v>78.180000000000007</v>
      </c>
      <c r="CE226" s="18">
        <v>73.599999999999994</v>
      </c>
      <c r="CF226" s="18">
        <v>10.85</v>
      </c>
      <c r="CG226" s="18">
        <v>22.3</v>
      </c>
      <c r="CH226" s="18">
        <v>383.43</v>
      </c>
      <c r="CI226" s="18">
        <v>0.09</v>
      </c>
      <c r="CJ226" s="18">
        <v>102.8</v>
      </c>
    </row>
    <row r="227" spans="1:88" hidden="1" x14ac:dyDescent="0.2">
      <c r="A227" s="18" t="s">
        <v>380</v>
      </c>
      <c r="B227" s="18" t="s">
        <v>381</v>
      </c>
      <c r="C227" s="18" t="s">
        <v>163</v>
      </c>
      <c r="D227" s="18">
        <v>2050</v>
      </c>
      <c r="E227" s="18">
        <v>135324671.90000001</v>
      </c>
      <c r="F227" s="18">
        <v>7122351.2000000002</v>
      </c>
      <c r="G227" s="18">
        <v>436291.9</v>
      </c>
      <c r="H227" s="18">
        <v>0</v>
      </c>
      <c r="I227" s="18">
        <v>13597446.199999999</v>
      </c>
      <c r="J227" s="18">
        <v>0</v>
      </c>
      <c r="K227" s="18">
        <v>0</v>
      </c>
      <c r="L227" s="18">
        <v>156480761.19999999</v>
      </c>
      <c r="M227" s="18">
        <v>0</v>
      </c>
      <c r="N227" s="18">
        <v>11411.5</v>
      </c>
      <c r="O227" s="18">
        <v>253.4</v>
      </c>
      <c r="P227" s="18">
        <v>0</v>
      </c>
      <c r="Q227" s="18">
        <v>0</v>
      </c>
      <c r="R227" s="18">
        <v>0</v>
      </c>
      <c r="S227" s="18">
        <v>763.5</v>
      </c>
      <c r="T227" s="18">
        <v>0</v>
      </c>
      <c r="U227" s="25">
        <v>3966.3</v>
      </c>
      <c r="V227" s="18">
        <v>0</v>
      </c>
      <c r="W227" s="18">
        <v>6785.5</v>
      </c>
      <c r="X227" s="18">
        <v>7960.6</v>
      </c>
      <c r="Y227" s="18">
        <v>0</v>
      </c>
      <c r="Z227" s="18">
        <v>192</v>
      </c>
      <c r="AA227" s="18">
        <v>0</v>
      </c>
      <c r="AB227" s="18">
        <v>0</v>
      </c>
      <c r="AC227" s="18">
        <v>656.9</v>
      </c>
      <c r="AD227" s="18">
        <v>0</v>
      </c>
      <c r="AE227" s="18">
        <v>0</v>
      </c>
      <c r="AF227" s="18">
        <v>14490.4</v>
      </c>
      <c r="AG227" s="18">
        <v>0</v>
      </c>
      <c r="AH227" s="18">
        <v>2316</v>
      </c>
      <c r="AI227" s="18">
        <v>0</v>
      </c>
      <c r="AJ227" s="18">
        <v>0</v>
      </c>
      <c r="AK227" s="18">
        <v>11149172</v>
      </c>
      <c r="AL227" s="18">
        <v>406981</v>
      </c>
      <c r="AM227" s="18">
        <v>0</v>
      </c>
      <c r="AN227" s="18">
        <v>0</v>
      </c>
      <c r="AO227" s="18">
        <v>0</v>
      </c>
      <c r="AP227" s="18">
        <v>0</v>
      </c>
      <c r="AQ227" s="18">
        <v>401296</v>
      </c>
      <c r="AR227" s="18">
        <v>0</v>
      </c>
      <c r="AS227" s="25">
        <v>6381357</v>
      </c>
      <c r="AT227" s="18">
        <v>0</v>
      </c>
      <c r="AU227" s="18">
        <v>13124475</v>
      </c>
      <c r="AV227" s="18">
        <v>4184108</v>
      </c>
      <c r="AW227" s="18">
        <v>0</v>
      </c>
      <c r="AX227" s="18">
        <v>1016718</v>
      </c>
      <c r="AY227" s="18">
        <v>0</v>
      </c>
      <c r="AZ227" s="18">
        <v>0</v>
      </c>
      <c r="BA227" s="18">
        <v>345267</v>
      </c>
      <c r="BB227" s="18">
        <v>0</v>
      </c>
      <c r="BC227" s="18">
        <v>0</v>
      </c>
      <c r="BD227" s="18">
        <v>31039628</v>
      </c>
      <c r="BE227" s="18">
        <v>0</v>
      </c>
      <c r="BF227" s="18">
        <v>6840270</v>
      </c>
      <c r="BG227" s="18">
        <v>74889271</v>
      </c>
      <c r="BH227" s="18">
        <v>56951761</v>
      </c>
      <c r="BI227" s="18">
        <v>7740624.5</v>
      </c>
      <c r="BJ227" s="18">
        <v>7740624.5</v>
      </c>
      <c r="BK227" s="18">
        <v>192.3</v>
      </c>
      <c r="BL227" s="18">
        <v>22.4</v>
      </c>
      <c r="BM227" s="18">
        <v>2996.6</v>
      </c>
      <c r="BN227" s="18">
        <v>7177</v>
      </c>
      <c r="BO227" s="18">
        <v>885500.9</v>
      </c>
      <c r="BP227" s="18">
        <v>38623.9</v>
      </c>
      <c r="BQ227" s="18">
        <v>3.8</v>
      </c>
      <c r="BR227" s="18">
        <v>7752469.5</v>
      </c>
      <c r="BS227" s="18">
        <v>7752469.5</v>
      </c>
      <c r="BT227" s="18">
        <v>2037542.3</v>
      </c>
      <c r="BU227" s="18">
        <v>9790011.8000000007</v>
      </c>
      <c r="BV227" s="18">
        <v>9790011.8000000007</v>
      </c>
      <c r="BW227" s="18">
        <v>0</v>
      </c>
      <c r="BX227" s="18">
        <v>0</v>
      </c>
      <c r="BY227" s="18">
        <v>0</v>
      </c>
      <c r="BZ227" s="18">
        <v>135.91999999999999</v>
      </c>
      <c r="CA227" s="18">
        <v>136.12</v>
      </c>
      <c r="CB227" s="18">
        <v>3.38</v>
      </c>
      <c r="CC227" s="18">
        <v>0.39</v>
      </c>
      <c r="CD227" s="18">
        <v>52.62</v>
      </c>
      <c r="CE227" s="18">
        <v>126.02</v>
      </c>
      <c r="CF227" s="18">
        <v>15.55</v>
      </c>
      <c r="CG227" s="18">
        <v>35.78</v>
      </c>
      <c r="CH227" s="18">
        <v>678.19</v>
      </c>
      <c r="CI227" s="18">
        <v>7.0000000000000007E-2</v>
      </c>
      <c r="CJ227" s="18">
        <v>171.9</v>
      </c>
    </row>
    <row r="228" spans="1:88" hidden="1" x14ac:dyDescent="0.2">
      <c r="A228" s="18" t="s">
        <v>380</v>
      </c>
      <c r="B228" s="18" t="s">
        <v>381</v>
      </c>
      <c r="C228" s="18" t="s">
        <v>166</v>
      </c>
      <c r="D228" s="18">
        <v>2024</v>
      </c>
      <c r="E228" s="18">
        <v>54608717</v>
      </c>
      <c r="F228" s="18">
        <v>2874143</v>
      </c>
      <c r="G228" s="18">
        <v>3515.2</v>
      </c>
      <c r="H228" s="18">
        <v>0</v>
      </c>
      <c r="I228" s="18">
        <v>33007.599999999999</v>
      </c>
      <c r="J228" s="18">
        <v>0</v>
      </c>
      <c r="K228" s="18">
        <v>0</v>
      </c>
      <c r="L228" s="18">
        <v>57519382.799999997</v>
      </c>
      <c r="M228" s="18">
        <v>0</v>
      </c>
      <c r="N228" s="18">
        <v>35.700000000000003</v>
      </c>
      <c r="O228" s="18">
        <v>0</v>
      </c>
      <c r="P228" s="18">
        <v>275.2</v>
      </c>
      <c r="Q228" s="18">
        <v>0</v>
      </c>
      <c r="R228" s="18">
        <v>0</v>
      </c>
      <c r="S228" s="18">
        <v>0</v>
      </c>
      <c r="T228" s="18">
        <v>0</v>
      </c>
      <c r="U228" s="25">
        <v>2818</v>
      </c>
      <c r="V228" s="18">
        <v>0</v>
      </c>
      <c r="W228" s="18">
        <v>4850.6000000000004</v>
      </c>
      <c r="X228" s="18">
        <v>835.8</v>
      </c>
      <c r="Y228" s="18">
        <v>0</v>
      </c>
      <c r="Z228" s="18">
        <v>268.2</v>
      </c>
      <c r="AA228" s="18">
        <v>0</v>
      </c>
      <c r="AB228" s="18">
        <v>0</v>
      </c>
      <c r="AC228" s="18">
        <v>1596.2</v>
      </c>
      <c r="AD228" s="18">
        <v>1801</v>
      </c>
      <c r="AE228" s="18">
        <v>0</v>
      </c>
      <c r="AF228" s="18">
        <v>1353.1</v>
      </c>
      <c r="AG228" s="18">
        <v>800</v>
      </c>
      <c r="AH228" s="18">
        <v>90.8</v>
      </c>
      <c r="AI228" s="18">
        <v>0</v>
      </c>
      <c r="AJ228" s="18">
        <v>0</v>
      </c>
      <c r="AK228" s="18">
        <v>23672</v>
      </c>
      <c r="AL228" s="18">
        <v>0</v>
      </c>
      <c r="AM228" s="18">
        <v>1200543</v>
      </c>
      <c r="AN228" s="18">
        <v>0</v>
      </c>
      <c r="AO228" s="18">
        <v>0</v>
      </c>
      <c r="AP228" s="18">
        <v>0</v>
      </c>
      <c r="AQ228" s="18">
        <v>0</v>
      </c>
      <c r="AR228" s="18">
        <v>0</v>
      </c>
      <c r="AS228" s="25">
        <v>4207282</v>
      </c>
      <c r="AT228" s="18">
        <v>0</v>
      </c>
      <c r="AU228" s="18">
        <v>6142664</v>
      </c>
      <c r="AV228" s="18">
        <v>439296</v>
      </c>
      <c r="AW228" s="18">
        <v>0</v>
      </c>
      <c r="AX228" s="18">
        <v>970816</v>
      </c>
      <c r="AY228" s="18">
        <v>0</v>
      </c>
      <c r="AZ228" s="18">
        <v>0</v>
      </c>
      <c r="BA228" s="18">
        <v>838963</v>
      </c>
      <c r="BB228" s="18">
        <v>2996</v>
      </c>
      <c r="BC228" s="18">
        <v>0</v>
      </c>
      <c r="BD228" s="18">
        <v>2657828</v>
      </c>
      <c r="BE228" s="18">
        <v>3361347</v>
      </c>
      <c r="BF228" s="18">
        <v>326712</v>
      </c>
      <c r="BG228" s="18">
        <v>20172120</v>
      </c>
      <c r="BH228" s="18">
        <v>15938170</v>
      </c>
      <c r="BI228" s="18">
        <v>3138538.1</v>
      </c>
      <c r="BJ228" s="18">
        <v>3138538.1</v>
      </c>
      <c r="BK228" s="18">
        <v>75.7</v>
      </c>
      <c r="BL228" s="18">
        <v>10.3</v>
      </c>
      <c r="BM228" s="18">
        <v>1836.6</v>
      </c>
      <c r="BN228" s="18">
        <v>4727.8</v>
      </c>
      <c r="BO228" s="18">
        <v>447287.3</v>
      </c>
      <c r="BP228" s="18">
        <v>14915.1</v>
      </c>
      <c r="BQ228" s="18">
        <v>2.9</v>
      </c>
      <c r="BR228" s="18">
        <v>3143605.4</v>
      </c>
      <c r="BS228" s="18">
        <v>3143605.4</v>
      </c>
      <c r="BT228" s="18">
        <v>892542.8</v>
      </c>
      <c r="BU228" s="18">
        <v>4036148.2</v>
      </c>
      <c r="BV228" s="18">
        <v>4036148.2</v>
      </c>
      <c r="BW228" s="18">
        <v>0</v>
      </c>
      <c r="BX228" s="18">
        <v>0</v>
      </c>
      <c r="BY228" s="18">
        <v>0</v>
      </c>
      <c r="BZ228" s="18">
        <v>196.92</v>
      </c>
      <c r="CA228" s="18">
        <v>197.24</v>
      </c>
      <c r="CB228" s="18">
        <v>4.75</v>
      </c>
      <c r="CC228" s="18">
        <v>0.65</v>
      </c>
      <c r="CD228" s="18">
        <v>115.23</v>
      </c>
      <c r="CE228" s="18">
        <v>296.63</v>
      </c>
      <c r="CF228" s="18">
        <v>28.06</v>
      </c>
      <c r="CG228" s="18">
        <v>56</v>
      </c>
      <c r="CH228" s="18">
        <v>935.81</v>
      </c>
      <c r="CI228" s="18">
        <v>0.18</v>
      </c>
      <c r="CJ228" s="18">
        <v>253.24</v>
      </c>
    </row>
    <row r="229" spans="1:88" hidden="1" x14ac:dyDescent="0.2">
      <c r="A229" s="18" t="s">
        <v>380</v>
      </c>
      <c r="B229" s="18" t="s">
        <v>381</v>
      </c>
      <c r="C229" s="18" t="s">
        <v>166</v>
      </c>
      <c r="D229" s="18">
        <v>2026</v>
      </c>
      <c r="E229" s="18">
        <v>56312359.799999997</v>
      </c>
      <c r="F229" s="18">
        <v>2963808.4</v>
      </c>
      <c r="G229" s="18">
        <v>6295.3</v>
      </c>
      <c r="H229" s="18">
        <v>0</v>
      </c>
      <c r="I229" s="18">
        <v>163645.29999999999</v>
      </c>
      <c r="J229" s="18">
        <v>0</v>
      </c>
      <c r="K229" s="18">
        <v>0</v>
      </c>
      <c r="L229" s="18">
        <v>59446108.899999999</v>
      </c>
      <c r="M229" s="18">
        <v>0</v>
      </c>
      <c r="N229" s="18">
        <v>50</v>
      </c>
      <c r="O229" s="18">
        <v>0</v>
      </c>
      <c r="P229" s="18">
        <v>275.2</v>
      </c>
      <c r="Q229" s="18">
        <v>0</v>
      </c>
      <c r="R229" s="18">
        <v>0</v>
      </c>
      <c r="S229" s="18">
        <v>0</v>
      </c>
      <c r="T229" s="18">
        <v>0</v>
      </c>
      <c r="U229" s="25">
        <v>3063.6</v>
      </c>
      <c r="V229" s="18">
        <v>0</v>
      </c>
      <c r="W229" s="18">
        <v>4850.6000000000004</v>
      </c>
      <c r="X229" s="18">
        <v>819.8</v>
      </c>
      <c r="Y229" s="18">
        <v>0</v>
      </c>
      <c r="Z229" s="18">
        <v>268.2</v>
      </c>
      <c r="AA229" s="18">
        <v>0</v>
      </c>
      <c r="AB229" s="18">
        <v>0</v>
      </c>
      <c r="AC229" s="18">
        <v>1580</v>
      </c>
      <c r="AD229" s="18">
        <v>1801</v>
      </c>
      <c r="AE229" s="18">
        <v>0</v>
      </c>
      <c r="AF229" s="18">
        <v>1353.1</v>
      </c>
      <c r="AG229" s="18">
        <v>1604</v>
      </c>
      <c r="AH229" s="18">
        <v>90.8</v>
      </c>
      <c r="AI229" s="18">
        <v>0</v>
      </c>
      <c r="AJ229" s="18">
        <v>0</v>
      </c>
      <c r="AK229" s="18">
        <v>35667</v>
      </c>
      <c r="AL229" s="18">
        <v>0</v>
      </c>
      <c r="AM229" s="18">
        <v>1200543</v>
      </c>
      <c r="AN229" s="18">
        <v>0</v>
      </c>
      <c r="AO229" s="18">
        <v>0</v>
      </c>
      <c r="AP229" s="18">
        <v>0</v>
      </c>
      <c r="AQ229" s="18">
        <v>0</v>
      </c>
      <c r="AR229" s="18">
        <v>0</v>
      </c>
      <c r="AS229" s="25">
        <v>4574018</v>
      </c>
      <c r="AT229" s="18">
        <v>0</v>
      </c>
      <c r="AU229" s="18">
        <v>7224662</v>
      </c>
      <c r="AV229" s="18">
        <v>430887</v>
      </c>
      <c r="AW229" s="18">
        <v>0</v>
      </c>
      <c r="AX229" s="18">
        <v>970816</v>
      </c>
      <c r="AY229" s="18">
        <v>0</v>
      </c>
      <c r="AZ229" s="18">
        <v>0</v>
      </c>
      <c r="BA229" s="18">
        <v>830448</v>
      </c>
      <c r="BB229" s="18">
        <v>96156</v>
      </c>
      <c r="BC229" s="18">
        <v>0</v>
      </c>
      <c r="BD229" s="18">
        <v>2620798</v>
      </c>
      <c r="BE229" s="18">
        <v>6476814</v>
      </c>
      <c r="BF229" s="18">
        <v>325019</v>
      </c>
      <c r="BG229" s="18">
        <v>24785828</v>
      </c>
      <c r="BH229" s="18">
        <v>20079987</v>
      </c>
      <c r="BI229" s="18">
        <v>3542505.1</v>
      </c>
      <c r="BJ229" s="18">
        <v>3542505.1</v>
      </c>
      <c r="BK229" s="18">
        <v>83.3</v>
      </c>
      <c r="BL229" s="18">
        <v>11</v>
      </c>
      <c r="BM229" s="18">
        <v>1839.7</v>
      </c>
      <c r="BN229" s="18">
        <v>4807.6000000000004</v>
      </c>
      <c r="BO229" s="18">
        <v>494931.6</v>
      </c>
      <c r="BP229" s="18">
        <v>17029.400000000001</v>
      </c>
      <c r="BQ229" s="18">
        <v>3.1</v>
      </c>
      <c r="BR229" s="18">
        <v>3548003.5</v>
      </c>
      <c r="BS229" s="18">
        <v>3548003.5</v>
      </c>
      <c r="BT229" s="18">
        <v>1003240.1</v>
      </c>
      <c r="BU229" s="18">
        <v>4551243.5999999996</v>
      </c>
      <c r="BV229" s="18">
        <v>4551243.5999999996</v>
      </c>
      <c r="BW229" s="18">
        <v>0</v>
      </c>
      <c r="BX229" s="18">
        <v>0</v>
      </c>
      <c r="BY229" s="18">
        <v>0</v>
      </c>
      <c r="BZ229" s="18">
        <v>176.42</v>
      </c>
      <c r="CA229" s="18">
        <v>176.69</v>
      </c>
      <c r="CB229" s="18">
        <v>4.1500000000000004</v>
      </c>
      <c r="CC229" s="18">
        <v>0.55000000000000004</v>
      </c>
      <c r="CD229" s="18">
        <v>91.62</v>
      </c>
      <c r="CE229" s="18">
        <v>239.42</v>
      </c>
      <c r="CF229" s="18">
        <v>24.65</v>
      </c>
      <c r="CG229" s="18">
        <v>49.96</v>
      </c>
      <c r="CH229" s="18">
        <v>848.08</v>
      </c>
      <c r="CI229" s="18">
        <v>0.15</v>
      </c>
      <c r="CJ229" s="18">
        <v>226.66</v>
      </c>
    </row>
    <row r="230" spans="1:88" hidden="1" x14ac:dyDescent="0.2">
      <c r="A230" s="18" t="s">
        <v>380</v>
      </c>
      <c r="B230" s="18" t="s">
        <v>381</v>
      </c>
      <c r="C230" s="18" t="s">
        <v>166</v>
      </c>
      <c r="D230" s="18">
        <v>2028</v>
      </c>
      <c r="E230" s="18">
        <v>58504616.799999997</v>
      </c>
      <c r="F230" s="18">
        <v>3079190.4</v>
      </c>
      <c r="G230" s="18">
        <v>15571.4</v>
      </c>
      <c r="H230" s="18">
        <v>0</v>
      </c>
      <c r="I230" s="18">
        <v>615246.9</v>
      </c>
      <c r="J230" s="18">
        <v>0</v>
      </c>
      <c r="K230" s="18">
        <v>0</v>
      </c>
      <c r="L230" s="18">
        <v>62214625.399999999</v>
      </c>
      <c r="M230" s="18">
        <v>0</v>
      </c>
      <c r="N230" s="18">
        <v>50</v>
      </c>
      <c r="O230" s="18">
        <v>0</v>
      </c>
      <c r="P230" s="18">
        <v>275.2</v>
      </c>
      <c r="Q230" s="18">
        <v>0</v>
      </c>
      <c r="R230" s="18">
        <v>0</v>
      </c>
      <c r="S230" s="18">
        <v>0</v>
      </c>
      <c r="T230" s="18">
        <v>0</v>
      </c>
      <c r="U230" s="25">
        <v>3303.7</v>
      </c>
      <c r="V230" s="18">
        <v>0</v>
      </c>
      <c r="W230" s="18">
        <v>4850.6000000000004</v>
      </c>
      <c r="X230" s="18">
        <v>814.9</v>
      </c>
      <c r="Y230" s="18">
        <v>0</v>
      </c>
      <c r="Z230" s="18">
        <v>268.2</v>
      </c>
      <c r="AA230" s="18">
        <v>0</v>
      </c>
      <c r="AB230" s="18">
        <v>0</v>
      </c>
      <c r="AC230" s="18">
        <v>1568.8</v>
      </c>
      <c r="AD230" s="18">
        <v>1801</v>
      </c>
      <c r="AE230" s="18">
        <v>0</v>
      </c>
      <c r="AF230" s="18">
        <v>1353.1</v>
      </c>
      <c r="AG230" s="18">
        <v>3246</v>
      </c>
      <c r="AH230" s="18">
        <v>90.8</v>
      </c>
      <c r="AI230" s="18">
        <v>0</v>
      </c>
      <c r="AJ230" s="18">
        <v>0</v>
      </c>
      <c r="AK230" s="18">
        <v>40826</v>
      </c>
      <c r="AL230" s="18">
        <v>0</v>
      </c>
      <c r="AM230" s="18">
        <v>1200543</v>
      </c>
      <c r="AN230" s="18">
        <v>0</v>
      </c>
      <c r="AO230" s="18">
        <v>0</v>
      </c>
      <c r="AP230" s="18">
        <v>0</v>
      </c>
      <c r="AQ230" s="18">
        <v>0</v>
      </c>
      <c r="AR230" s="18">
        <v>0</v>
      </c>
      <c r="AS230" s="25">
        <v>4932474</v>
      </c>
      <c r="AT230" s="18">
        <v>0</v>
      </c>
      <c r="AU230" s="18">
        <v>8204801</v>
      </c>
      <c r="AV230" s="18">
        <v>428311</v>
      </c>
      <c r="AW230" s="18">
        <v>0</v>
      </c>
      <c r="AX230" s="18">
        <v>970816</v>
      </c>
      <c r="AY230" s="18">
        <v>0</v>
      </c>
      <c r="AZ230" s="18">
        <v>0</v>
      </c>
      <c r="BA230" s="18">
        <v>824561</v>
      </c>
      <c r="BB230" s="18">
        <v>452504</v>
      </c>
      <c r="BC230" s="18">
        <v>0</v>
      </c>
      <c r="BD230" s="18">
        <v>2584212</v>
      </c>
      <c r="BE230" s="18">
        <v>14428279</v>
      </c>
      <c r="BF230" s="18">
        <v>323328</v>
      </c>
      <c r="BG230" s="18">
        <v>34390655</v>
      </c>
      <c r="BH230" s="18">
        <v>28964851</v>
      </c>
      <c r="BI230" s="18">
        <v>3915165.5</v>
      </c>
      <c r="BJ230" s="18">
        <v>3915165.5</v>
      </c>
      <c r="BK230" s="18">
        <v>90.3</v>
      </c>
      <c r="BL230" s="18">
        <v>11.7</v>
      </c>
      <c r="BM230" s="18">
        <v>1840.5</v>
      </c>
      <c r="BN230" s="18">
        <v>4872.8999999999996</v>
      </c>
      <c r="BO230" s="18">
        <v>538897.5</v>
      </c>
      <c r="BP230" s="18">
        <v>18985.7</v>
      </c>
      <c r="BQ230" s="18">
        <v>3.2</v>
      </c>
      <c r="BR230" s="18">
        <v>3921058.6</v>
      </c>
      <c r="BS230" s="18">
        <v>3921058.6</v>
      </c>
      <c r="BT230" s="18">
        <v>1105548.8999999999</v>
      </c>
      <c r="BU230" s="18">
        <v>5026607.5</v>
      </c>
      <c r="BV230" s="18">
        <v>5026607.5</v>
      </c>
      <c r="BW230" s="18">
        <v>0</v>
      </c>
      <c r="BX230" s="18">
        <v>0</v>
      </c>
      <c r="BY230" s="18">
        <v>0</v>
      </c>
      <c r="BZ230" s="18">
        <v>135.16999999999999</v>
      </c>
      <c r="CA230" s="18">
        <v>135.37</v>
      </c>
      <c r="CB230" s="18">
        <v>3.12</v>
      </c>
      <c r="CC230" s="18">
        <v>0.41</v>
      </c>
      <c r="CD230" s="18">
        <v>63.54</v>
      </c>
      <c r="CE230" s="18">
        <v>168.24</v>
      </c>
      <c r="CF230" s="18">
        <v>18.61</v>
      </c>
      <c r="CG230" s="18">
        <v>38.17</v>
      </c>
      <c r="CH230" s="18">
        <v>655.48</v>
      </c>
      <c r="CI230" s="18">
        <v>0.11</v>
      </c>
      <c r="CJ230" s="18">
        <v>173.54</v>
      </c>
    </row>
    <row r="231" spans="1:88" hidden="1" x14ac:dyDescent="0.2">
      <c r="A231" s="18" t="s">
        <v>380</v>
      </c>
      <c r="B231" s="18" t="s">
        <v>381</v>
      </c>
      <c r="C231" s="18" t="s">
        <v>166</v>
      </c>
      <c r="D231" s="18">
        <v>2030</v>
      </c>
      <c r="E231" s="18">
        <v>60696719</v>
      </c>
      <c r="F231" s="18">
        <v>3194564.2</v>
      </c>
      <c r="G231" s="18">
        <v>22756.7</v>
      </c>
      <c r="H231" s="18">
        <v>0</v>
      </c>
      <c r="I231" s="18">
        <v>729573.7</v>
      </c>
      <c r="J231" s="18">
        <v>0</v>
      </c>
      <c r="K231" s="18">
        <v>0</v>
      </c>
      <c r="L231" s="18">
        <v>64643613.5</v>
      </c>
      <c r="M231" s="18">
        <v>0</v>
      </c>
      <c r="N231" s="18">
        <v>250</v>
      </c>
      <c r="O231" s="18">
        <v>0</v>
      </c>
      <c r="P231" s="18">
        <v>275.2</v>
      </c>
      <c r="Q231" s="18">
        <v>0</v>
      </c>
      <c r="R231" s="18">
        <v>0</v>
      </c>
      <c r="S231" s="18">
        <v>0</v>
      </c>
      <c r="T231" s="18">
        <v>0</v>
      </c>
      <c r="U231" s="25">
        <v>3602.9</v>
      </c>
      <c r="V231" s="18">
        <v>0</v>
      </c>
      <c r="W231" s="18">
        <v>4742.7</v>
      </c>
      <c r="X231" s="18">
        <v>803.9</v>
      </c>
      <c r="Y231" s="18">
        <v>0</v>
      </c>
      <c r="Z231" s="18">
        <v>268.2</v>
      </c>
      <c r="AA231" s="18">
        <v>0</v>
      </c>
      <c r="AB231" s="18">
        <v>0</v>
      </c>
      <c r="AC231" s="18">
        <v>1279.8</v>
      </c>
      <c r="AD231" s="18">
        <v>1801</v>
      </c>
      <c r="AE231" s="18">
        <v>0</v>
      </c>
      <c r="AF231" s="18">
        <v>1353.1</v>
      </c>
      <c r="AG231" s="18">
        <v>4092</v>
      </c>
      <c r="AH231" s="18">
        <v>90.8</v>
      </c>
      <c r="AI231" s="18">
        <v>0</v>
      </c>
      <c r="AJ231" s="18">
        <v>0</v>
      </c>
      <c r="AK231" s="18">
        <v>183020</v>
      </c>
      <c r="AL231" s="18">
        <v>0</v>
      </c>
      <c r="AM231" s="18">
        <v>1200543</v>
      </c>
      <c r="AN231" s="18">
        <v>0</v>
      </c>
      <c r="AO231" s="18">
        <v>0</v>
      </c>
      <c r="AP231" s="18">
        <v>0</v>
      </c>
      <c r="AQ231" s="18">
        <v>0</v>
      </c>
      <c r="AR231" s="18">
        <v>0</v>
      </c>
      <c r="AS231" s="25">
        <v>5379153</v>
      </c>
      <c r="AT231" s="18">
        <v>0</v>
      </c>
      <c r="AU231" s="18">
        <v>6832261</v>
      </c>
      <c r="AV231" s="18">
        <v>422530</v>
      </c>
      <c r="AW231" s="18">
        <v>0</v>
      </c>
      <c r="AX231" s="18">
        <v>970816</v>
      </c>
      <c r="AY231" s="18">
        <v>0</v>
      </c>
      <c r="AZ231" s="18">
        <v>0</v>
      </c>
      <c r="BA231" s="18">
        <v>672663</v>
      </c>
      <c r="BB231" s="18">
        <v>410806</v>
      </c>
      <c r="BC231" s="18">
        <v>0</v>
      </c>
      <c r="BD231" s="18">
        <v>2548189</v>
      </c>
      <c r="BE231" s="18">
        <v>18859177</v>
      </c>
      <c r="BF231" s="18">
        <v>321640</v>
      </c>
      <c r="BG231" s="18">
        <v>37800798</v>
      </c>
      <c r="BH231" s="18">
        <v>31827819</v>
      </c>
      <c r="BI231" s="18">
        <v>3286503</v>
      </c>
      <c r="BJ231" s="18">
        <v>3286503</v>
      </c>
      <c r="BK231" s="18">
        <v>75.3</v>
      </c>
      <c r="BL231" s="18">
        <v>9.6999999999999993</v>
      </c>
      <c r="BM231" s="18">
        <v>1644.8</v>
      </c>
      <c r="BN231" s="18">
        <v>3984</v>
      </c>
      <c r="BO231" s="18">
        <v>460283.8</v>
      </c>
      <c r="BP231" s="18">
        <v>15987.3</v>
      </c>
      <c r="BQ231" s="18">
        <v>2.7</v>
      </c>
      <c r="BR231" s="18">
        <v>3291405.2</v>
      </c>
      <c r="BS231" s="18">
        <v>3291405.2</v>
      </c>
      <c r="BT231" s="18">
        <v>937441.8</v>
      </c>
      <c r="BU231" s="18">
        <v>4228847</v>
      </c>
      <c r="BV231" s="18">
        <v>4228847</v>
      </c>
      <c r="BW231" s="18">
        <v>0</v>
      </c>
      <c r="BX231" s="18">
        <v>0</v>
      </c>
      <c r="BY231" s="18">
        <v>0</v>
      </c>
      <c r="BZ231" s="18">
        <v>103.26</v>
      </c>
      <c r="CA231" s="18">
        <v>103.41</v>
      </c>
      <c r="CB231" s="18">
        <v>2.37</v>
      </c>
      <c r="CC231" s="18">
        <v>0.31</v>
      </c>
      <c r="CD231" s="18">
        <v>51.68</v>
      </c>
      <c r="CE231" s="18">
        <v>125.17</v>
      </c>
      <c r="CF231" s="18">
        <v>14.46</v>
      </c>
      <c r="CG231" s="18">
        <v>29.45</v>
      </c>
      <c r="CH231" s="18">
        <v>502.31</v>
      </c>
      <c r="CI231" s="18">
        <v>0.08</v>
      </c>
      <c r="CJ231" s="18">
        <v>132.87</v>
      </c>
    </row>
    <row r="232" spans="1:88" hidden="1" x14ac:dyDescent="0.2">
      <c r="A232" s="18" t="s">
        <v>380</v>
      </c>
      <c r="B232" s="18" t="s">
        <v>381</v>
      </c>
      <c r="C232" s="18" t="s">
        <v>166</v>
      </c>
      <c r="D232" s="18">
        <v>2032</v>
      </c>
      <c r="E232" s="18">
        <v>63637256.200000003</v>
      </c>
      <c r="F232" s="18">
        <v>3349329.3</v>
      </c>
      <c r="G232" s="18">
        <v>22778.799999999999</v>
      </c>
      <c r="H232" s="18">
        <v>0</v>
      </c>
      <c r="I232" s="18">
        <v>859967.9</v>
      </c>
      <c r="J232" s="18">
        <v>0</v>
      </c>
      <c r="K232" s="18">
        <v>0</v>
      </c>
      <c r="L232" s="18">
        <v>67869332.200000003</v>
      </c>
      <c r="M232" s="18">
        <v>0</v>
      </c>
      <c r="N232" s="18">
        <v>250</v>
      </c>
      <c r="O232" s="18">
        <v>0</v>
      </c>
      <c r="P232" s="18">
        <v>275.2</v>
      </c>
      <c r="Q232" s="18">
        <v>0</v>
      </c>
      <c r="R232" s="18">
        <v>0</v>
      </c>
      <c r="S232" s="18">
        <v>0</v>
      </c>
      <c r="T232" s="18">
        <v>0</v>
      </c>
      <c r="U232" s="25">
        <v>3830.3</v>
      </c>
      <c r="V232" s="18">
        <v>0</v>
      </c>
      <c r="W232" s="18">
        <v>4646.6000000000004</v>
      </c>
      <c r="X232" s="18">
        <v>803.9</v>
      </c>
      <c r="Y232" s="18">
        <v>0</v>
      </c>
      <c r="Z232" s="18">
        <v>268.2</v>
      </c>
      <c r="AA232" s="18">
        <v>0</v>
      </c>
      <c r="AB232" s="18">
        <v>0</v>
      </c>
      <c r="AC232" s="18">
        <v>1149.2</v>
      </c>
      <c r="AD232" s="18">
        <v>1801</v>
      </c>
      <c r="AE232" s="18">
        <v>0</v>
      </c>
      <c r="AF232" s="18">
        <v>1353.1</v>
      </c>
      <c r="AG232" s="18">
        <v>4892</v>
      </c>
      <c r="AH232" s="18">
        <v>90.8</v>
      </c>
      <c r="AI232" s="18">
        <v>0</v>
      </c>
      <c r="AJ232" s="18">
        <v>0</v>
      </c>
      <c r="AK232" s="18">
        <v>195210</v>
      </c>
      <c r="AL232" s="18">
        <v>0</v>
      </c>
      <c r="AM232" s="18">
        <v>1200543</v>
      </c>
      <c r="AN232" s="18">
        <v>0</v>
      </c>
      <c r="AO232" s="18">
        <v>0</v>
      </c>
      <c r="AP232" s="18">
        <v>0</v>
      </c>
      <c r="AQ232" s="18">
        <v>0</v>
      </c>
      <c r="AR232" s="18">
        <v>0</v>
      </c>
      <c r="AS232" s="25">
        <v>5718608</v>
      </c>
      <c r="AT232" s="18">
        <v>0</v>
      </c>
      <c r="AU232" s="18">
        <v>6342135</v>
      </c>
      <c r="AV232" s="18">
        <v>422530</v>
      </c>
      <c r="AW232" s="18">
        <v>0</v>
      </c>
      <c r="AX232" s="18">
        <v>970816</v>
      </c>
      <c r="AY232" s="18">
        <v>0</v>
      </c>
      <c r="AZ232" s="18">
        <v>0</v>
      </c>
      <c r="BA232" s="18">
        <v>604020</v>
      </c>
      <c r="BB232" s="18">
        <v>503803</v>
      </c>
      <c r="BC232" s="18">
        <v>0</v>
      </c>
      <c r="BD232" s="18">
        <v>2512593</v>
      </c>
      <c r="BE232" s="18">
        <v>23056740</v>
      </c>
      <c r="BF232" s="18">
        <v>319979</v>
      </c>
      <c r="BG232" s="18">
        <v>41846976</v>
      </c>
      <c r="BH232" s="18">
        <v>35429355</v>
      </c>
      <c r="BI232" s="18">
        <v>3057928.8</v>
      </c>
      <c r="BJ232" s="18">
        <v>3057928.8</v>
      </c>
      <c r="BK232" s="18">
        <v>69.7</v>
      </c>
      <c r="BL232" s="18">
        <v>9</v>
      </c>
      <c r="BM232" s="18">
        <v>1561</v>
      </c>
      <c r="BN232" s="18">
        <v>3610.3</v>
      </c>
      <c r="BO232" s="18">
        <v>431424.6</v>
      </c>
      <c r="BP232" s="18">
        <v>14917.2</v>
      </c>
      <c r="BQ232" s="18">
        <v>2.5</v>
      </c>
      <c r="BR232" s="18">
        <v>3062449.7</v>
      </c>
      <c r="BS232" s="18">
        <v>3062449.7</v>
      </c>
      <c r="BT232" s="18">
        <v>876638.3</v>
      </c>
      <c r="BU232" s="18">
        <v>3939088.1</v>
      </c>
      <c r="BV232" s="18">
        <v>3939088.1</v>
      </c>
      <c r="BW232" s="18">
        <v>0</v>
      </c>
      <c r="BX232" s="18">
        <v>0</v>
      </c>
      <c r="BY232" s="18">
        <v>0</v>
      </c>
      <c r="BZ232" s="18">
        <v>86.31</v>
      </c>
      <c r="CA232" s="18">
        <v>86.44</v>
      </c>
      <c r="CB232" s="18">
        <v>1.97</v>
      </c>
      <c r="CC232" s="18">
        <v>0.25</v>
      </c>
      <c r="CD232" s="18">
        <v>44.06</v>
      </c>
      <c r="CE232" s="18">
        <v>101.9</v>
      </c>
      <c r="CF232" s="18">
        <v>12.18</v>
      </c>
      <c r="CG232" s="18">
        <v>24.74</v>
      </c>
      <c r="CH232" s="18">
        <v>421.04</v>
      </c>
      <c r="CI232" s="18">
        <v>7.0000000000000007E-2</v>
      </c>
      <c r="CJ232" s="18">
        <v>111.18</v>
      </c>
    </row>
    <row r="233" spans="1:88" hidden="1" x14ac:dyDescent="0.2">
      <c r="A233" s="18" t="s">
        <v>380</v>
      </c>
      <c r="B233" s="18" t="s">
        <v>381</v>
      </c>
      <c r="C233" s="18" t="s">
        <v>166</v>
      </c>
      <c r="D233" s="18">
        <v>2034</v>
      </c>
      <c r="E233" s="18">
        <v>66577807.200000003</v>
      </c>
      <c r="F233" s="18">
        <v>3504095.1</v>
      </c>
      <c r="G233" s="18">
        <v>27729</v>
      </c>
      <c r="H233" s="18">
        <v>0</v>
      </c>
      <c r="I233" s="18">
        <v>1004308.4</v>
      </c>
      <c r="J233" s="18">
        <v>0</v>
      </c>
      <c r="K233" s="18">
        <v>0</v>
      </c>
      <c r="L233" s="18">
        <v>71113939.700000003</v>
      </c>
      <c r="M233" s="18">
        <v>0</v>
      </c>
      <c r="N233" s="18">
        <v>272.60000000000002</v>
      </c>
      <c r="O233" s="18">
        <v>0</v>
      </c>
      <c r="P233" s="18">
        <v>275.2</v>
      </c>
      <c r="Q233" s="18">
        <v>0</v>
      </c>
      <c r="R233" s="18">
        <v>0</v>
      </c>
      <c r="S233" s="18">
        <v>0</v>
      </c>
      <c r="T233" s="18">
        <v>0</v>
      </c>
      <c r="U233" s="25">
        <v>3965</v>
      </c>
      <c r="V233" s="18">
        <v>0</v>
      </c>
      <c r="W233" s="18">
        <v>4646.6000000000004</v>
      </c>
      <c r="X233" s="18">
        <v>1438.8</v>
      </c>
      <c r="Y233" s="18">
        <v>0</v>
      </c>
      <c r="Z233" s="18">
        <v>268.2</v>
      </c>
      <c r="AA233" s="18">
        <v>0</v>
      </c>
      <c r="AB233" s="18">
        <v>0</v>
      </c>
      <c r="AC233" s="18">
        <v>1149.2</v>
      </c>
      <c r="AD233" s="18">
        <v>1801</v>
      </c>
      <c r="AE233" s="18">
        <v>0</v>
      </c>
      <c r="AF233" s="18">
        <v>1353.1</v>
      </c>
      <c r="AG233" s="18">
        <v>5692</v>
      </c>
      <c r="AH233" s="18">
        <v>90.8</v>
      </c>
      <c r="AI233" s="18">
        <v>0</v>
      </c>
      <c r="AJ233" s="18">
        <v>0</v>
      </c>
      <c r="AK233" s="18">
        <v>234868</v>
      </c>
      <c r="AL233" s="18">
        <v>0</v>
      </c>
      <c r="AM233" s="18">
        <v>1200543</v>
      </c>
      <c r="AN233" s="18">
        <v>0</v>
      </c>
      <c r="AO233" s="18">
        <v>0</v>
      </c>
      <c r="AP233" s="18">
        <v>0</v>
      </c>
      <c r="AQ233" s="18">
        <v>0</v>
      </c>
      <c r="AR233" s="18">
        <v>0</v>
      </c>
      <c r="AS233" s="25">
        <v>5919756</v>
      </c>
      <c r="AT233" s="18">
        <v>0</v>
      </c>
      <c r="AU233" s="18">
        <v>6409003</v>
      </c>
      <c r="AV233" s="18">
        <v>756208</v>
      </c>
      <c r="AW233" s="18">
        <v>0</v>
      </c>
      <c r="AX233" s="18">
        <v>970816</v>
      </c>
      <c r="AY233" s="18">
        <v>0</v>
      </c>
      <c r="AZ233" s="18">
        <v>0</v>
      </c>
      <c r="BA233" s="18">
        <v>604020</v>
      </c>
      <c r="BB233" s="18">
        <v>581888</v>
      </c>
      <c r="BC233" s="18">
        <v>0</v>
      </c>
      <c r="BD233" s="18">
        <v>2477526</v>
      </c>
      <c r="BE233" s="18">
        <v>27265419</v>
      </c>
      <c r="BF233" s="18">
        <v>318318</v>
      </c>
      <c r="BG233" s="18">
        <v>46738366</v>
      </c>
      <c r="BH233" s="18">
        <v>40001853</v>
      </c>
      <c r="BI233" s="18">
        <v>3262404.1</v>
      </c>
      <c r="BJ233" s="18">
        <v>3262404.1</v>
      </c>
      <c r="BK233" s="18">
        <v>73.5</v>
      </c>
      <c r="BL233" s="18">
        <v>9.3000000000000007</v>
      </c>
      <c r="BM233" s="18">
        <v>1562.8</v>
      </c>
      <c r="BN233" s="18">
        <v>3651.4</v>
      </c>
      <c r="BO233" s="18">
        <v>455560.1</v>
      </c>
      <c r="BP233" s="18">
        <v>15987.7</v>
      </c>
      <c r="BQ233" s="18">
        <v>2.6</v>
      </c>
      <c r="BR233" s="18">
        <v>3267143.6</v>
      </c>
      <c r="BS233" s="18">
        <v>3267143.6</v>
      </c>
      <c r="BT233" s="18">
        <v>932700.7</v>
      </c>
      <c r="BU233" s="18">
        <v>4199844.3</v>
      </c>
      <c r="BV233" s="18">
        <v>4199844.3</v>
      </c>
      <c r="BW233" s="18">
        <v>0</v>
      </c>
      <c r="BX233" s="18">
        <v>0</v>
      </c>
      <c r="BY233" s="18">
        <v>0</v>
      </c>
      <c r="BZ233" s="18">
        <v>81.56</v>
      </c>
      <c r="CA233" s="18">
        <v>81.67</v>
      </c>
      <c r="CB233" s="18">
        <v>1.84</v>
      </c>
      <c r="CC233" s="18">
        <v>0.23</v>
      </c>
      <c r="CD233" s="18">
        <v>39.07</v>
      </c>
      <c r="CE233" s="18">
        <v>91.28</v>
      </c>
      <c r="CF233" s="18">
        <v>11.39</v>
      </c>
      <c r="CG233" s="18">
        <v>23.32</v>
      </c>
      <c r="CH233" s="18">
        <v>399.67</v>
      </c>
      <c r="CI233" s="18">
        <v>0.06</v>
      </c>
      <c r="CJ233" s="18">
        <v>104.99</v>
      </c>
    </row>
    <row r="234" spans="1:88" hidden="1" x14ac:dyDescent="0.2">
      <c r="A234" s="18" t="s">
        <v>380</v>
      </c>
      <c r="B234" s="18" t="s">
        <v>381</v>
      </c>
      <c r="C234" s="18" t="s">
        <v>166</v>
      </c>
      <c r="D234" s="18">
        <v>2036</v>
      </c>
      <c r="E234" s="18">
        <v>69678516.5</v>
      </c>
      <c r="F234" s="18">
        <v>3667290.3</v>
      </c>
      <c r="G234" s="18">
        <v>22502.2</v>
      </c>
      <c r="H234" s="18">
        <v>0</v>
      </c>
      <c r="I234" s="18">
        <v>1473719.1</v>
      </c>
      <c r="J234" s="18">
        <v>0</v>
      </c>
      <c r="K234" s="18">
        <v>0</v>
      </c>
      <c r="L234" s="18">
        <v>74842028.099999994</v>
      </c>
      <c r="M234" s="18">
        <v>0</v>
      </c>
      <c r="N234" s="18">
        <v>471.8</v>
      </c>
      <c r="O234" s="18">
        <v>0</v>
      </c>
      <c r="P234" s="18">
        <v>275.2</v>
      </c>
      <c r="Q234" s="18">
        <v>0</v>
      </c>
      <c r="R234" s="18">
        <v>0</v>
      </c>
      <c r="S234" s="18">
        <v>0</v>
      </c>
      <c r="T234" s="18">
        <v>0</v>
      </c>
      <c r="U234" s="25">
        <v>3978.2</v>
      </c>
      <c r="V234" s="18">
        <v>0</v>
      </c>
      <c r="W234" s="18">
        <v>4341.5</v>
      </c>
      <c r="X234" s="18">
        <v>2256.3000000000002</v>
      </c>
      <c r="Y234" s="18">
        <v>0</v>
      </c>
      <c r="Z234" s="18">
        <v>268.2</v>
      </c>
      <c r="AA234" s="18">
        <v>0</v>
      </c>
      <c r="AB234" s="18">
        <v>0</v>
      </c>
      <c r="AC234" s="18">
        <v>1149.2</v>
      </c>
      <c r="AD234" s="18">
        <v>1801</v>
      </c>
      <c r="AE234" s="18">
        <v>0</v>
      </c>
      <c r="AF234" s="18">
        <v>1353.1</v>
      </c>
      <c r="AG234" s="18">
        <v>6492</v>
      </c>
      <c r="AH234" s="18">
        <v>90.8</v>
      </c>
      <c r="AI234" s="18">
        <v>0</v>
      </c>
      <c r="AJ234" s="18">
        <v>0</v>
      </c>
      <c r="AK234" s="18">
        <v>399752</v>
      </c>
      <c r="AL234" s="18">
        <v>0</v>
      </c>
      <c r="AM234" s="18">
        <v>1200543</v>
      </c>
      <c r="AN234" s="18">
        <v>0</v>
      </c>
      <c r="AO234" s="18">
        <v>0</v>
      </c>
      <c r="AP234" s="18">
        <v>0</v>
      </c>
      <c r="AQ234" s="18">
        <v>0</v>
      </c>
      <c r="AR234" s="18">
        <v>0</v>
      </c>
      <c r="AS234" s="25">
        <v>5939436</v>
      </c>
      <c r="AT234" s="18">
        <v>0</v>
      </c>
      <c r="AU234" s="18">
        <v>6011949</v>
      </c>
      <c r="AV234" s="18">
        <v>1185910</v>
      </c>
      <c r="AW234" s="18">
        <v>0</v>
      </c>
      <c r="AX234" s="18">
        <v>970816</v>
      </c>
      <c r="AY234" s="18">
        <v>0</v>
      </c>
      <c r="AZ234" s="18">
        <v>0</v>
      </c>
      <c r="BA234" s="18">
        <v>604020</v>
      </c>
      <c r="BB234" s="18">
        <v>802175</v>
      </c>
      <c r="BC234" s="18">
        <v>0</v>
      </c>
      <c r="BD234" s="18">
        <v>2442932</v>
      </c>
      <c r="BE234" s="18">
        <v>31256278</v>
      </c>
      <c r="BF234" s="18">
        <v>316660</v>
      </c>
      <c r="BG234" s="18">
        <v>51130471</v>
      </c>
      <c r="BH234" s="18">
        <v>43989107</v>
      </c>
      <c r="BI234" s="18">
        <v>3340408.8</v>
      </c>
      <c r="BJ234" s="18">
        <v>3340408.8</v>
      </c>
      <c r="BK234" s="18">
        <v>75</v>
      </c>
      <c r="BL234" s="18">
        <v>9.5</v>
      </c>
      <c r="BM234" s="18">
        <v>1562.4</v>
      </c>
      <c r="BN234" s="18">
        <v>3662.7</v>
      </c>
      <c r="BO234" s="18">
        <v>464751.3</v>
      </c>
      <c r="BP234" s="18">
        <v>16398.3</v>
      </c>
      <c r="BQ234" s="18">
        <v>2.6</v>
      </c>
      <c r="BR234" s="18">
        <v>3345230</v>
      </c>
      <c r="BS234" s="18">
        <v>3345230</v>
      </c>
      <c r="BT234" s="18">
        <v>954134.7</v>
      </c>
      <c r="BU234" s="18">
        <v>4299364.7</v>
      </c>
      <c r="BV234" s="18">
        <v>4299364.7</v>
      </c>
      <c r="BW234" s="18">
        <v>0</v>
      </c>
      <c r="BX234" s="18">
        <v>0</v>
      </c>
      <c r="BY234" s="18">
        <v>0</v>
      </c>
      <c r="BZ234" s="18">
        <v>75.94</v>
      </c>
      <c r="CA234" s="18">
        <v>76.05</v>
      </c>
      <c r="CB234" s="18">
        <v>1.7</v>
      </c>
      <c r="CC234" s="18">
        <v>0.22</v>
      </c>
      <c r="CD234" s="18">
        <v>35.520000000000003</v>
      </c>
      <c r="CE234" s="18">
        <v>83.26</v>
      </c>
      <c r="CF234" s="18">
        <v>10.57</v>
      </c>
      <c r="CG234" s="18">
        <v>21.69</v>
      </c>
      <c r="CH234" s="18">
        <v>372.78</v>
      </c>
      <c r="CI234" s="18">
        <v>0.06</v>
      </c>
      <c r="CJ234" s="18">
        <v>97.74</v>
      </c>
    </row>
    <row r="235" spans="1:88" hidden="1" x14ac:dyDescent="0.2">
      <c r="A235" s="18" t="s">
        <v>380</v>
      </c>
      <c r="B235" s="18" t="s">
        <v>381</v>
      </c>
      <c r="C235" s="18" t="s">
        <v>166</v>
      </c>
      <c r="D235" s="18">
        <v>2038</v>
      </c>
      <c r="E235" s="18">
        <v>72939850.700000003</v>
      </c>
      <c r="F235" s="18">
        <v>3838939.5</v>
      </c>
      <c r="G235" s="18">
        <v>21251</v>
      </c>
      <c r="H235" s="18">
        <v>0</v>
      </c>
      <c r="I235" s="18">
        <v>1792424.5</v>
      </c>
      <c r="J235" s="18">
        <v>0</v>
      </c>
      <c r="K235" s="18">
        <v>0</v>
      </c>
      <c r="L235" s="18">
        <v>78592465.700000003</v>
      </c>
      <c r="M235" s="18">
        <v>0</v>
      </c>
      <c r="N235" s="18">
        <v>651.4</v>
      </c>
      <c r="O235" s="18">
        <v>0</v>
      </c>
      <c r="P235" s="18">
        <v>260.3</v>
      </c>
      <c r="Q235" s="18">
        <v>0</v>
      </c>
      <c r="R235" s="18">
        <v>0</v>
      </c>
      <c r="S235" s="18">
        <v>0</v>
      </c>
      <c r="T235" s="18">
        <v>0</v>
      </c>
      <c r="U235" s="25">
        <v>3994.5</v>
      </c>
      <c r="V235" s="18">
        <v>0</v>
      </c>
      <c r="W235" s="18">
        <v>4341.5</v>
      </c>
      <c r="X235" s="18">
        <v>4228.6000000000004</v>
      </c>
      <c r="Y235" s="18">
        <v>0</v>
      </c>
      <c r="Z235" s="18">
        <v>268.2</v>
      </c>
      <c r="AA235" s="18">
        <v>0</v>
      </c>
      <c r="AB235" s="18">
        <v>0</v>
      </c>
      <c r="AC235" s="18">
        <v>1149.2</v>
      </c>
      <c r="AD235" s="18">
        <v>1801</v>
      </c>
      <c r="AE235" s="18">
        <v>0</v>
      </c>
      <c r="AF235" s="18">
        <v>1353.1</v>
      </c>
      <c r="AG235" s="18">
        <v>6492</v>
      </c>
      <c r="AH235" s="18">
        <v>90.8</v>
      </c>
      <c r="AI235" s="18">
        <v>0</v>
      </c>
      <c r="AJ235" s="18">
        <v>0</v>
      </c>
      <c r="AK235" s="18">
        <v>519328</v>
      </c>
      <c r="AL235" s="18">
        <v>0</v>
      </c>
      <c r="AM235" s="18">
        <v>1192711</v>
      </c>
      <c r="AN235" s="18">
        <v>0</v>
      </c>
      <c r="AO235" s="18">
        <v>0</v>
      </c>
      <c r="AP235" s="18">
        <v>0</v>
      </c>
      <c r="AQ235" s="18">
        <v>0</v>
      </c>
      <c r="AR235" s="18">
        <v>0</v>
      </c>
      <c r="AS235" s="25">
        <v>5963732</v>
      </c>
      <c r="AT235" s="18">
        <v>0</v>
      </c>
      <c r="AU235" s="18">
        <v>6188761</v>
      </c>
      <c r="AV235" s="18">
        <v>2222553</v>
      </c>
      <c r="AW235" s="18">
        <v>0</v>
      </c>
      <c r="AX235" s="18">
        <v>970816</v>
      </c>
      <c r="AY235" s="18">
        <v>0</v>
      </c>
      <c r="AZ235" s="18">
        <v>0</v>
      </c>
      <c r="BA235" s="18">
        <v>604020</v>
      </c>
      <c r="BB235" s="18">
        <v>944537</v>
      </c>
      <c r="BC235" s="18">
        <v>0</v>
      </c>
      <c r="BD235" s="18">
        <v>2408884</v>
      </c>
      <c r="BE235" s="18">
        <v>31087750</v>
      </c>
      <c r="BF235" s="18">
        <v>321989</v>
      </c>
      <c r="BG235" s="18">
        <v>52425080</v>
      </c>
      <c r="BH235" s="18">
        <v>44997484</v>
      </c>
      <c r="BI235" s="18">
        <v>3962686.7</v>
      </c>
      <c r="BJ235" s="18">
        <v>3962686.7</v>
      </c>
      <c r="BK235" s="18">
        <v>86.6</v>
      </c>
      <c r="BL235" s="18">
        <v>10.6</v>
      </c>
      <c r="BM235" s="18">
        <v>1560.7</v>
      </c>
      <c r="BN235" s="18">
        <v>3781.2</v>
      </c>
      <c r="BO235" s="18">
        <v>537800</v>
      </c>
      <c r="BP235" s="18">
        <v>19658.5</v>
      </c>
      <c r="BQ235" s="18">
        <v>2.9</v>
      </c>
      <c r="BR235" s="18">
        <v>3968170.5</v>
      </c>
      <c r="BS235" s="18">
        <v>3968170.5</v>
      </c>
      <c r="BT235" s="18">
        <v>1124411.8999999999</v>
      </c>
      <c r="BU235" s="18">
        <v>5092582.4000000004</v>
      </c>
      <c r="BV235" s="18">
        <v>5092582.4000000004</v>
      </c>
      <c r="BW235" s="18">
        <v>0</v>
      </c>
      <c r="BX235" s="18">
        <v>0</v>
      </c>
      <c r="BY235" s="18">
        <v>0</v>
      </c>
      <c r="BZ235" s="18">
        <v>88.06</v>
      </c>
      <c r="CA235" s="18">
        <v>88.19</v>
      </c>
      <c r="CB235" s="18">
        <v>1.93</v>
      </c>
      <c r="CC235" s="18">
        <v>0.24</v>
      </c>
      <c r="CD235" s="18">
        <v>34.68</v>
      </c>
      <c r="CE235" s="18">
        <v>84.03</v>
      </c>
      <c r="CF235" s="18">
        <v>11.95</v>
      </c>
      <c r="CG235" s="18">
        <v>24.99</v>
      </c>
      <c r="CH235" s="18">
        <v>436.88</v>
      </c>
      <c r="CI235" s="18">
        <v>0.06</v>
      </c>
      <c r="CJ235" s="18">
        <v>113.17</v>
      </c>
    </row>
    <row r="236" spans="1:88" hidden="1" x14ac:dyDescent="0.2">
      <c r="A236" s="18" t="s">
        <v>380</v>
      </c>
      <c r="B236" s="18" t="s">
        <v>381</v>
      </c>
      <c r="C236" s="18" t="s">
        <v>166</v>
      </c>
      <c r="D236" s="18">
        <v>2040</v>
      </c>
      <c r="E236" s="18">
        <v>76201403.799999997</v>
      </c>
      <c r="F236" s="18">
        <v>4010600.2</v>
      </c>
      <c r="G236" s="18">
        <v>44032.6</v>
      </c>
      <c r="H236" s="18">
        <v>0</v>
      </c>
      <c r="I236" s="18">
        <v>1550360.8</v>
      </c>
      <c r="J236" s="18">
        <v>0</v>
      </c>
      <c r="K236" s="18">
        <v>0</v>
      </c>
      <c r="L236" s="18">
        <v>81806397.299999997</v>
      </c>
      <c r="M236" s="18">
        <v>0</v>
      </c>
      <c r="N236" s="18">
        <v>632.20000000000005</v>
      </c>
      <c r="O236" s="18">
        <v>0</v>
      </c>
      <c r="P236" s="18">
        <v>260.3</v>
      </c>
      <c r="Q236" s="18">
        <v>0</v>
      </c>
      <c r="R236" s="18">
        <v>0</v>
      </c>
      <c r="S236" s="18">
        <v>0</v>
      </c>
      <c r="T236" s="18">
        <v>0</v>
      </c>
      <c r="U236" s="25">
        <v>4017.9</v>
      </c>
      <c r="V236" s="18">
        <v>0</v>
      </c>
      <c r="W236" s="18">
        <v>4341.5</v>
      </c>
      <c r="X236" s="18">
        <v>8657.7999999999993</v>
      </c>
      <c r="Y236" s="18">
        <v>0</v>
      </c>
      <c r="Z236" s="18">
        <v>268.2</v>
      </c>
      <c r="AA236" s="18">
        <v>0</v>
      </c>
      <c r="AB236" s="18">
        <v>0</v>
      </c>
      <c r="AC236" s="18">
        <v>1149.2</v>
      </c>
      <c r="AD236" s="18">
        <v>1801</v>
      </c>
      <c r="AE236" s="18">
        <v>0</v>
      </c>
      <c r="AF236" s="18">
        <v>1349.7</v>
      </c>
      <c r="AG236" s="18">
        <v>6492</v>
      </c>
      <c r="AH236" s="18">
        <v>86.1</v>
      </c>
      <c r="AI236" s="18">
        <v>0</v>
      </c>
      <c r="AJ236" s="18">
        <v>0</v>
      </c>
      <c r="AK236" s="18">
        <v>579770</v>
      </c>
      <c r="AL236" s="18">
        <v>0</v>
      </c>
      <c r="AM236" s="18">
        <v>1135860</v>
      </c>
      <c r="AN236" s="18">
        <v>0</v>
      </c>
      <c r="AO236" s="18">
        <v>0</v>
      </c>
      <c r="AP236" s="18">
        <v>0</v>
      </c>
      <c r="AQ236" s="18">
        <v>0</v>
      </c>
      <c r="AR236" s="18">
        <v>0</v>
      </c>
      <c r="AS236" s="25">
        <v>5998749</v>
      </c>
      <c r="AT236" s="18">
        <v>0</v>
      </c>
      <c r="AU236" s="18">
        <v>6333923</v>
      </c>
      <c r="AV236" s="18">
        <v>4550518</v>
      </c>
      <c r="AW236" s="18">
        <v>0</v>
      </c>
      <c r="AX236" s="18">
        <v>968210</v>
      </c>
      <c r="AY236" s="18">
        <v>0</v>
      </c>
      <c r="AZ236" s="18">
        <v>0</v>
      </c>
      <c r="BA236" s="18">
        <v>604020</v>
      </c>
      <c r="BB236" s="18">
        <v>694143</v>
      </c>
      <c r="BC236" s="18">
        <v>0</v>
      </c>
      <c r="BD236" s="18">
        <v>2369649</v>
      </c>
      <c r="BE236" s="18">
        <v>30920453</v>
      </c>
      <c r="BF236" s="18">
        <v>307021</v>
      </c>
      <c r="BG236" s="18">
        <v>54462316</v>
      </c>
      <c r="BH236" s="18">
        <v>47189654</v>
      </c>
      <c r="BI236" s="18">
        <v>5271641.3</v>
      </c>
      <c r="BJ236" s="18">
        <v>5271641.3</v>
      </c>
      <c r="BK236" s="18">
        <v>111.4</v>
      </c>
      <c r="BL236" s="18">
        <v>13.1</v>
      </c>
      <c r="BM236" s="18">
        <v>1545.1</v>
      </c>
      <c r="BN236" s="18">
        <v>4086.3</v>
      </c>
      <c r="BO236" s="18">
        <v>690048.2</v>
      </c>
      <c r="BP236" s="18">
        <v>26493.9</v>
      </c>
      <c r="BQ236" s="18">
        <v>3.4</v>
      </c>
      <c r="BR236" s="18">
        <v>5278542.4000000004</v>
      </c>
      <c r="BS236" s="18">
        <v>5278542.4000000004</v>
      </c>
      <c r="BT236" s="18">
        <v>1480508.9</v>
      </c>
      <c r="BU236" s="18">
        <v>6759051.2999999998</v>
      </c>
      <c r="BV236" s="18">
        <v>6759051.2999999998</v>
      </c>
      <c r="BW236" s="18">
        <v>0</v>
      </c>
      <c r="BX236" s="18">
        <v>0</v>
      </c>
      <c r="BY236" s="18">
        <v>0</v>
      </c>
      <c r="BZ236" s="18">
        <v>111.71</v>
      </c>
      <c r="CA236" s="18">
        <v>111.86</v>
      </c>
      <c r="CB236" s="18">
        <v>2.36</v>
      </c>
      <c r="CC236" s="18">
        <v>0.28000000000000003</v>
      </c>
      <c r="CD236" s="18">
        <v>32.74</v>
      </c>
      <c r="CE236" s="18">
        <v>86.59</v>
      </c>
      <c r="CF236" s="18">
        <v>14.62</v>
      </c>
      <c r="CG236" s="18">
        <v>31.37</v>
      </c>
      <c r="CH236" s="18">
        <v>561.44000000000005</v>
      </c>
      <c r="CI236" s="18">
        <v>7.0000000000000007E-2</v>
      </c>
      <c r="CJ236" s="18">
        <v>143.22999999999999</v>
      </c>
    </row>
    <row r="237" spans="1:88" hidden="1" x14ac:dyDescent="0.2">
      <c r="A237" s="18" t="s">
        <v>380</v>
      </c>
      <c r="B237" s="18" t="s">
        <v>381</v>
      </c>
      <c r="C237" s="18" t="s">
        <v>166</v>
      </c>
      <c r="D237" s="18">
        <v>2042</v>
      </c>
      <c r="E237" s="18">
        <v>79339432</v>
      </c>
      <c r="F237" s="18">
        <v>4175759.6</v>
      </c>
      <c r="G237" s="18">
        <v>41865.199999999997</v>
      </c>
      <c r="H237" s="18">
        <v>0</v>
      </c>
      <c r="I237" s="18">
        <v>1835811.9</v>
      </c>
      <c r="J237" s="18">
        <v>0</v>
      </c>
      <c r="K237" s="18">
        <v>0</v>
      </c>
      <c r="L237" s="18">
        <v>85392868.599999994</v>
      </c>
      <c r="M237" s="18">
        <v>0</v>
      </c>
      <c r="N237" s="18">
        <v>617.9</v>
      </c>
      <c r="O237" s="18">
        <v>0</v>
      </c>
      <c r="P237" s="18">
        <v>260.3</v>
      </c>
      <c r="Q237" s="18">
        <v>0</v>
      </c>
      <c r="R237" s="18">
        <v>0</v>
      </c>
      <c r="S237" s="18">
        <v>0</v>
      </c>
      <c r="T237" s="18">
        <v>0</v>
      </c>
      <c r="U237" s="25">
        <v>4048.3</v>
      </c>
      <c r="V237" s="18">
        <v>0</v>
      </c>
      <c r="W237" s="18">
        <v>4341.5</v>
      </c>
      <c r="X237" s="18">
        <v>9249.6</v>
      </c>
      <c r="Y237" s="18">
        <v>0</v>
      </c>
      <c r="Z237" s="18">
        <v>268.2</v>
      </c>
      <c r="AA237" s="18">
        <v>0</v>
      </c>
      <c r="AB237" s="18">
        <v>0</v>
      </c>
      <c r="AC237" s="18">
        <v>1149.2</v>
      </c>
      <c r="AD237" s="18">
        <v>1801</v>
      </c>
      <c r="AE237" s="18">
        <v>0</v>
      </c>
      <c r="AF237" s="18">
        <v>1294.3</v>
      </c>
      <c r="AG237" s="18">
        <v>6492</v>
      </c>
      <c r="AH237" s="18">
        <v>181.4</v>
      </c>
      <c r="AI237" s="18">
        <v>0</v>
      </c>
      <c r="AJ237" s="18">
        <v>0</v>
      </c>
      <c r="AK237" s="18">
        <v>602340</v>
      </c>
      <c r="AL237" s="18">
        <v>0</v>
      </c>
      <c r="AM237" s="18">
        <v>1135394</v>
      </c>
      <c r="AN237" s="18">
        <v>0</v>
      </c>
      <c r="AO237" s="18">
        <v>0</v>
      </c>
      <c r="AP237" s="18">
        <v>0</v>
      </c>
      <c r="AQ237" s="18">
        <v>0</v>
      </c>
      <c r="AR237" s="18">
        <v>0</v>
      </c>
      <c r="AS237" s="25">
        <v>6044082</v>
      </c>
      <c r="AT237" s="18">
        <v>0</v>
      </c>
      <c r="AU237" s="18">
        <v>5675981</v>
      </c>
      <c r="AV237" s="18">
        <v>4861570</v>
      </c>
      <c r="AW237" s="18">
        <v>0</v>
      </c>
      <c r="AX237" s="18">
        <v>968209</v>
      </c>
      <c r="AY237" s="18">
        <v>0</v>
      </c>
      <c r="AZ237" s="18">
        <v>0</v>
      </c>
      <c r="BA237" s="18">
        <v>604020</v>
      </c>
      <c r="BB237" s="18">
        <v>901247</v>
      </c>
      <c r="BC237" s="18">
        <v>0</v>
      </c>
      <c r="BD237" s="18">
        <v>2246605</v>
      </c>
      <c r="BE237" s="18">
        <v>30754022</v>
      </c>
      <c r="BF237" s="18">
        <v>885345</v>
      </c>
      <c r="BG237" s="18">
        <v>54678814</v>
      </c>
      <c r="BH237" s="18">
        <v>47131145</v>
      </c>
      <c r="BI237" s="18">
        <v>5185761.3</v>
      </c>
      <c r="BJ237" s="18">
        <v>5185761.3</v>
      </c>
      <c r="BK237" s="18">
        <v>109.8</v>
      </c>
      <c r="BL237" s="18">
        <v>13</v>
      </c>
      <c r="BM237" s="18">
        <v>1543.4</v>
      </c>
      <c r="BN237" s="18">
        <v>4066.6</v>
      </c>
      <c r="BO237" s="18">
        <v>679888.8</v>
      </c>
      <c r="BP237" s="18">
        <v>26045.8</v>
      </c>
      <c r="BQ237" s="18">
        <v>3.4</v>
      </c>
      <c r="BR237" s="18">
        <v>5192569.5999999996</v>
      </c>
      <c r="BS237" s="18">
        <v>5192569.5999999996</v>
      </c>
      <c r="BT237" s="18">
        <v>1456983.8</v>
      </c>
      <c r="BU237" s="18">
        <v>6649553.4000000004</v>
      </c>
      <c r="BV237" s="18">
        <v>6649553.4000000004</v>
      </c>
      <c r="BW237" s="18">
        <v>0</v>
      </c>
      <c r="BX237" s="18">
        <v>0</v>
      </c>
      <c r="BY237" s="18">
        <v>0</v>
      </c>
      <c r="BZ237" s="18">
        <v>110.03</v>
      </c>
      <c r="CA237" s="18">
        <v>110.17</v>
      </c>
      <c r="CB237" s="18">
        <v>2.33</v>
      </c>
      <c r="CC237" s="18">
        <v>0.27</v>
      </c>
      <c r="CD237" s="18">
        <v>32.75</v>
      </c>
      <c r="CE237" s="18">
        <v>86.28</v>
      </c>
      <c r="CF237" s="18">
        <v>14.43</v>
      </c>
      <c r="CG237" s="18">
        <v>30.91</v>
      </c>
      <c r="CH237" s="18">
        <v>552.62</v>
      </c>
      <c r="CI237" s="18">
        <v>7.0000000000000007E-2</v>
      </c>
      <c r="CJ237" s="18">
        <v>141.09</v>
      </c>
    </row>
    <row r="238" spans="1:88" hidden="1" x14ac:dyDescent="0.2">
      <c r="A238" s="18" t="s">
        <v>380</v>
      </c>
      <c r="B238" s="18" t="s">
        <v>381</v>
      </c>
      <c r="C238" s="18" t="s">
        <v>166</v>
      </c>
      <c r="D238" s="18">
        <v>2044</v>
      </c>
      <c r="E238" s="18">
        <v>82477662.900000006</v>
      </c>
      <c r="F238" s="18">
        <v>4340929.5999999996</v>
      </c>
      <c r="G238" s="18">
        <v>41564</v>
      </c>
      <c r="H238" s="18">
        <v>0</v>
      </c>
      <c r="I238" s="18">
        <v>2224287.7000000002</v>
      </c>
      <c r="J238" s="18">
        <v>0</v>
      </c>
      <c r="K238" s="18">
        <v>0</v>
      </c>
      <c r="L238" s="18">
        <v>89084444.200000003</v>
      </c>
      <c r="M238" s="18">
        <v>0</v>
      </c>
      <c r="N238" s="18">
        <v>617.9</v>
      </c>
      <c r="O238" s="18">
        <v>0</v>
      </c>
      <c r="P238" s="18">
        <v>260.3</v>
      </c>
      <c r="Q238" s="18">
        <v>0</v>
      </c>
      <c r="R238" s="18">
        <v>0</v>
      </c>
      <c r="S238" s="18">
        <v>0</v>
      </c>
      <c r="T238" s="18">
        <v>0</v>
      </c>
      <c r="U238" s="25">
        <v>4092.3</v>
      </c>
      <c r="V238" s="18">
        <v>0</v>
      </c>
      <c r="W238" s="18">
        <v>4341.5</v>
      </c>
      <c r="X238" s="18">
        <v>10185.1</v>
      </c>
      <c r="Y238" s="18">
        <v>0</v>
      </c>
      <c r="Z238" s="18">
        <v>268.2</v>
      </c>
      <c r="AA238" s="18">
        <v>0</v>
      </c>
      <c r="AB238" s="18">
        <v>0</v>
      </c>
      <c r="AC238" s="18">
        <v>589.20000000000005</v>
      </c>
      <c r="AD238" s="18">
        <v>1801</v>
      </c>
      <c r="AE238" s="18">
        <v>0</v>
      </c>
      <c r="AF238" s="18">
        <v>1093.0999999999999</v>
      </c>
      <c r="AG238" s="18">
        <v>6492</v>
      </c>
      <c r="AH238" s="18">
        <v>587</v>
      </c>
      <c r="AI238" s="18">
        <v>0</v>
      </c>
      <c r="AJ238" s="18">
        <v>0</v>
      </c>
      <c r="AK238" s="18">
        <v>688431</v>
      </c>
      <c r="AL238" s="18">
        <v>0</v>
      </c>
      <c r="AM238" s="18">
        <v>1130284</v>
      </c>
      <c r="AN238" s="18">
        <v>0</v>
      </c>
      <c r="AO238" s="18">
        <v>0</v>
      </c>
      <c r="AP238" s="18">
        <v>0</v>
      </c>
      <c r="AQ238" s="18">
        <v>0</v>
      </c>
      <c r="AR238" s="18">
        <v>0</v>
      </c>
      <c r="AS238" s="25">
        <v>6109774</v>
      </c>
      <c r="AT238" s="18">
        <v>0</v>
      </c>
      <c r="AU238" s="18">
        <v>6474612</v>
      </c>
      <c r="AV238" s="18">
        <v>5353303</v>
      </c>
      <c r="AW238" s="18">
        <v>0</v>
      </c>
      <c r="AX238" s="18">
        <v>968209</v>
      </c>
      <c r="AY238" s="18">
        <v>0</v>
      </c>
      <c r="AZ238" s="18">
        <v>0</v>
      </c>
      <c r="BA238" s="18">
        <v>309684</v>
      </c>
      <c r="BB238" s="18">
        <v>1130964</v>
      </c>
      <c r="BC238" s="18">
        <v>0</v>
      </c>
      <c r="BD238" s="18">
        <v>1912980</v>
      </c>
      <c r="BE238" s="18">
        <v>30588356</v>
      </c>
      <c r="BF238" s="18">
        <v>2690334</v>
      </c>
      <c r="BG238" s="18">
        <v>57356932</v>
      </c>
      <c r="BH238" s="18">
        <v>49427762</v>
      </c>
      <c r="BI238" s="18">
        <v>5562622.2999999998</v>
      </c>
      <c r="BJ238" s="18">
        <v>5562622.2999999998</v>
      </c>
      <c r="BK238" s="18">
        <v>111.1</v>
      </c>
      <c r="BL238" s="18">
        <v>12.1</v>
      </c>
      <c r="BM238" s="18">
        <v>1191</v>
      </c>
      <c r="BN238" s="18">
        <v>2730.3</v>
      </c>
      <c r="BO238" s="18">
        <v>716003.2</v>
      </c>
      <c r="BP238" s="18">
        <v>28562</v>
      </c>
      <c r="BQ238" s="18">
        <v>3.1</v>
      </c>
      <c r="BR238" s="18">
        <v>5569243.2999999998</v>
      </c>
      <c r="BS238" s="18">
        <v>5569243.2999999998</v>
      </c>
      <c r="BT238" s="18">
        <v>1568004.3</v>
      </c>
      <c r="BU238" s="18">
        <v>7137247.5999999996</v>
      </c>
      <c r="BV238" s="18">
        <v>7137247.5999999996</v>
      </c>
      <c r="BW238" s="18">
        <v>0</v>
      </c>
      <c r="BX238" s="18">
        <v>0</v>
      </c>
      <c r="BY238" s="18">
        <v>0</v>
      </c>
      <c r="BZ238" s="18">
        <v>112.54</v>
      </c>
      <c r="CA238" s="18">
        <v>112.67</v>
      </c>
      <c r="CB238" s="18">
        <v>2.25</v>
      </c>
      <c r="CC238" s="18">
        <v>0.25</v>
      </c>
      <c r="CD238" s="18">
        <v>24.1</v>
      </c>
      <c r="CE238" s="18">
        <v>55.24</v>
      </c>
      <c r="CF238" s="18">
        <v>14.49</v>
      </c>
      <c r="CG238" s="18">
        <v>31.72</v>
      </c>
      <c r="CH238" s="18">
        <v>577.85</v>
      </c>
      <c r="CI238" s="18">
        <v>0.06</v>
      </c>
      <c r="CJ238" s="18">
        <v>144.4</v>
      </c>
    </row>
    <row r="239" spans="1:88" hidden="1" x14ac:dyDescent="0.2">
      <c r="A239" s="18" t="s">
        <v>380</v>
      </c>
      <c r="B239" s="18" t="s">
        <v>381</v>
      </c>
      <c r="C239" s="18" t="s">
        <v>166</v>
      </c>
      <c r="D239" s="18">
        <v>2046</v>
      </c>
      <c r="E239" s="18">
        <v>85468624</v>
      </c>
      <c r="F239" s="18">
        <v>4498348.5999999996</v>
      </c>
      <c r="G239" s="18">
        <v>41869.199999999997</v>
      </c>
      <c r="H239" s="18">
        <v>0</v>
      </c>
      <c r="I239" s="18">
        <v>2034194.6</v>
      </c>
      <c r="J239" s="18">
        <v>0</v>
      </c>
      <c r="K239" s="18">
        <v>0</v>
      </c>
      <c r="L239" s="18">
        <v>92043036.400000006</v>
      </c>
      <c r="M239" s="18">
        <v>0</v>
      </c>
      <c r="N239" s="18">
        <v>417.9</v>
      </c>
      <c r="O239" s="18">
        <v>0</v>
      </c>
      <c r="P239" s="18">
        <v>260.3</v>
      </c>
      <c r="Q239" s="18">
        <v>0</v>
      </c>
      <c r="R239" s="18">
        <v>0</v>
      </c>
      <c r="S239" s="18">
        <v>0</v>
      </c>
      <c r="T239" s="18">
        <v>0</v>
      </c>
      <c r="U239" s="25">
        <v>4145.8</v>
      </c>
      <c r="V239" s="18">
        <v>0</v>
      </c>
      <c r="W239" s="18">
        <v>3919.8</v>
      </c>
      <c r="X239" s="18">
        <v>10861.7</v>
      </c>
      <c r="Y239" s="18">
        <v>0</v>
      </c>
      <c r="Z239" s="18">
        <v>268.2</v>
      </c>
      <c r="AA239" s="18">
        <v>0</v>
      </c>
      <c r="AB239" s="18">
        <v>0</v>
      </c>
      <c r="AC239" s="18">
        <v>589.20000000000005</v>
      </c>
      <c r="AD239" s="18">
        <v>1801</v>
      </c>
      <c r="AE239" s="18">
        <v>0</v>
      </c>
      <c r="AF239" s="18">
        <v>1174</v>
      </c>
      <c r="AG239" s="18">
        <v>6492</v>
      </c>
      <c r="AH239" s="18">
        <v>579.1</v>
      </c>
      <c r="AI239" s="18">
        <v>0</v>
      </c>
      <c r="AJ239" s="18">
        <v>0</v>
      </c>
      <c r="AK239" s="18">
        <v>567162</v>
      </c>
      <c r="AL239" s="18">
        <v>0</v>
      </c>
      <c r="AM239" s="18">
        <v>1092099</v>
      </c>
      <c r="AN239" s="18">
        <v>0</v>
      </c>
      <c r="AO239" s="18">
        <v>0</v>
      </c>
      <c r="AP239" s="18">
        <v>0</v>
      </c>
      <c r="AQ239" s="18">
        <v>0</v>
      </c>
      <c r="AR239" s="18">
        <v>0</v>
      </c>
      <c r="AS239" s="25">
        <v>6189718</v>
      </c>
      <c r="AT239" s="18">
        <v>0</v>
      </c>
      <c r="AU239" s="18">
        <v>6355291</v>
      </c>
      <c r="AV239" s="18">
        <v>5708927</v>
      </c>
      <c r="AW239" s="18">
        <v>0</v>
      </c>
      <c r="AX239" s="18">
        <v>968196</v>
      </c>
      <c r="AY239" s="18">
        <v>0</v>
      </c>
      <c r="AZ239" s="18">
        <v>0</v>
      </c>
      <c r="BA239" s="18">
        <v>309684</v>
      </c>
      <c r="BB239" s="18">
        <v>1093129</v>
      </c>
      <c r="BC239" s="18">
        <v>0</v>
      </c>
      <c r="BD239" s="18">
        <v>2157947</v>
      </c>
      <c r="BE239" s="18">
        <v>30423437</v>
      </c>
      <c r="BF239" s="18">
        <v>2648449</v>
      </c>
      <c r="BG239" s="18">
        <v>57514038</v>
      </c>
      <c r="BH239" s="18">
        <v>49664029</v>
      </c>
      <c r="BI239" s="18">
        <v>5707369.5</v>
      </c>
      <c r="BJ239" s="18">
        <v>5707369.5</v>
      </c>
      <c r="BK239" s="18">
        <v>113.8</v>
      </c>
      <c r="BL239" s="18">
        <v>12.4</v>
      </c>
      <c r="BM239" s="18">
        <v>1167.9000000000001</v>
      </c>
      <c r="BN239" s="18">
        <v>2761.8</v>
      </c>
      <c r="BO239" s="18">
        <v>731413.5</v>
      </c>
      <c r="BP239" s="18">
        <v>29317</v>
      </c>
      <c r="BQ239" s="18">
        <v>3.2</v>
      </c>
      <c r="BR239" s="18">
        <v>5714146.2999999998</v>
      </c>
      <c r="BS239" s="18">
        <v>5714146.2999999998</v>
      </c>
      <c r="BT239" s="18">
        <v>1605930.5</v>
      </c>
      <c r="BU239" s="18">
        <v>7320076.7999999998</v>
      </c>
      <c r="BV239" s="18">
        <v>7320076.7999999998</v>
      </c>
      <c r="BW239" s="18">
        <v>0</v>
      </c>
      <c r="BX239" s="18">
        <v>0</v>
      </c>
      <c r="BY239" s="18">
        <v>0</v>
      </c>
      <c r="BZ239" s="18">
        <v>114.92</v>
      </c>
      <c r="CA239" s="18">
        <v>115.06</v>
      </c>
      <c r="CB239" s="18">
        <v>2.29</v>
      </c>
      <c r="CC239" s="18">
        <v>0.25</v>
      </c>
      <c r="CD239" s="18">
        <v>23.52</v>
      </c>
      <c r="CE239" s="18">
        <v>55.61</v>
      </c>
      <c r="CF239" s="18">
        <v>14.73</v>
      </c>
      <c r="CG239" s="18">
        <v>32.340000000000003</v>
      </c>
      <c r="CH239" s="18">
        <v>590.30999999999995</v>
      </c>
      <c r="CI239" s="18">
        <v>0.06</v>
      </c>
      <c r="CJ239" s="18">
        <v>147.38999999999999</v>
      </c>
    </row>
    <row r="240" spans="1:88" hidden="1" x14ac:dyDescent="0.2">
      <c r="A240" s="18" t="s">
        <v>380</v>
      </c>
      <c r="B240" s="18" t="s">
        <v>381</v>
      </c>
      <c r="C240" s="18" t="s">
        <v>166</v>
      </c>
      <c r="D240" s="18">
        <v>2048</v>
      </c>
      <c r="E240" s="18">
        <v>88312081.900000006</v>
      </c>
      <c r="F240" s="18">
        <v>4648004.3</v>
      </c>
      <c r="G240" s="18">
        <v>59193.9</v>
      </c>
      <c r="H240" s="18">
        <v>0</v>
      </c>
      <c r="I240" s="18">
        <v>2195842.2999999998</v>
      </c>
      <c r="J240" s="18">
        <v>0</v>
      </c>
      <c r="K240" s="18">
        <v>0</v>
      </c>
      <c r="L240" s="18">
        <v>95215122.400000006</v>
      </c>
      <c r="M240" s="18">
        <v>0</v>
      </c>
      <c r="N240" s="18">
        <v>417.9</v>
      </c>
      <c r="O240" s="18">
        <v>0</v>
      </c>
      <c r="P240" s="18">
        <v>260.3</v>
      </c>
      <c r="Q240" s="18">
        <v>0</v>
      </c>
      <c r="R240" s="18">
        <v>0</v>
      </c>
      <c r="S240" s="18">
        <v>0</v>
      </c>
      <c r="T240" s="18">
        <v>0</v>
      </c>
      <c r="U240" s="25">
        <v>4205.6000000000004</v>
      </c>
      <c r="V240" s="18">
        <v>0</v>
      </c>
      <c r="W240" s="18">
        <v>3390.9</v>
      </c>
      <c r="X240" s="18">
        <v>12549.7</v>
      </c>
      <c r="Y240" s="18">
        <v>0</v>
      </c>
      <c r="Z240" s="18">
        <v>268.2</v>
      </c>
      <c r="AA240" s="18">
        <v>0</v>
      </c>
      <c r="AB240" s="18">
        <v>0</v>
      </c>
      <c r="AC240" s="18">
        <v>589.20000000000005</v>
      </c>
      <c r="AD240" s="18">
        <v>1801</v>
      </c>
      <c r="AE240" s="18">
        <v>0</v>
      </c>
      <c r="AF240" s="18">
        <v>1040</v>
      </c>
      <c r="AG240" s="18">
        <v>6492</v>
      </c>
      <c r="AH240" s="18">
        <v>587</v>
      </c>
      <c r="AI240" s="18">
        <v>0</v>
      </c>
      <c r="AJ240" s="18">
        <v>0</v>
      </c>
      <c r="AK240" s="18">
        <v>562809</v>
      </c>
      <c r="AL240" s="18">
        <v>0</v>
      </c>
      <c r="AM240" s="18">
        <v>1093948</v>
      </c>
      <c r="AN240" s="18">
        <v>0</v>
      </c>
      <c r="AO240" s="18">
        <v>0</v>
      </c>
      <c r="AP240" s="18">
        <v>0</v>
      </c>
      <c r="AQ240" s="18">
        <v>0</v>
      </c>
      <c r="AR240" s="18">
        <v>0</v>
      </c>
      <c r="AS240" s="25">
        <v>6279027</v>
      </c>
      <c r="AT240" s="18">
        <v>0</v>
      </c>
      <c r="AU240" s="18">
        <v>6760712</v>
      </c>
      <c r="AV240" s="18">
        <v>6596130</v>
      </c>
      <c r="AW240" s="18">
        <v>0</v>
      </c>
      <c r="AX240" s="18">
        <v>968179</v>
      </c>
      <c r="AY240" s="18">
        <v>0</v>
      </c>
      <c r="AZ240" s="18">
        <v>0</v>
      </c>
      <c r="BA240" s="18">
        <v>309684</v>
      </c>
      <c r="BB240" s="18">
        <v>1226534</v>
      </c>
      <c r="BC240" s="18">
        <v>0</v>
      </c>
      <c r="BD240" s="18">
        <v>2001924</v>
      </c>
      <c r="BE240" s="18">
        <v>30259731</v>
      </c>
      <c r="BF240" s="18">
        <v>2674095</v>
      </c>
      <c r="BG240" s="18">
        <v>58732773</v>
      </c>
      <c r="BH240" s="18">
        <v>50664403</v>
      </c>
      <c r="BI240" s="18">
        <v>6344819.5999999996</v>
      </c>
      <c r="BJ240" s="18">
        <v>6344819.5999999996</v>
      </c>
      <c r="BK240" s="18">
        <v>125.8</v>
      </c>
      <c r="BL240" s="18">
        <v>13.6</v>
      </c>
      <c r="BM240" s="18">
        <v>1177.0999999999999</v>
      </c>
      <c r="BN240" s="18">
        <v>2900.8</v>
      </c>
      <c r="BO240" s="18">
        <v>806796</v>
      </c>
      <c r="BP240" s="18">
        <v>32650.799999999999</v>
      </c>
      <c r="BQ240" s="18">
        <v>3.5</v>
      </c>
      <c r="BR240" s="18">
        <v>6352282.5</v>
      </c>
      <c r="BS240" s="18">
        <v>6352282.5</v>
      </c>
      <c r="BT240" s="18">
        <v>1780735.7</v>
      </c>
      <c r="BU240" s="18">
        <v>8133018.2000000002</v>
      </c>
      <c r="BV240" s="18">
        <v>8133018.2000000002</v>
      </c>
      <c r="BW240" s="18">
        <v>0</v>
      </c>
      <c r="BX240" s="18">
        <v>0</v>
      </c>
      <c r="BY240" s="18">
        <v>0</v>
      </c>
      <c r="BZ240" s="18">
        <v>125.23</v>
      </c>
      <c r="CA240" s="18">
        <v>125.38</v>
      </c>
      <c r="CB240" s="18">
        <v>2.48</v>
      </c>
      <c r="CC240" s="18">
        <v>0.27</v>
      </c>
      <c r="CD240" s="18">
        <v>23.23</v>
      </c>
      <c r="CE240" s="18">
        <v>57.26</v>
      </c>
      <c r="CF240" s="18">
        <v>15.92</v>
      </c>
      <c r="CG240" s="18">
        <v>35.15</v>
      </c>
      <c r="CH240" s="18">
        <v>644.45000000000005</v>
      </c>
      <c r="CI240" s="18">
        <v>7.0000000000000007E-2</v>
      </c>
      <c r="CJ240" s="18">
        <v>160.53</v>
      </c>
    </row>
    <row r="241" spans="1:88" hidden="1" x14ac:dyDescent="0.2">
      <c r="A241" s="18" t="s">
        <v>380</v>
      </c>
      <c r="B241" s="18" t="s">
        <v>381</v>
      </c>
      <c r="C241" s="18" t="s">
        <v>166</v>
      </c>
      <c r="D241" s="18">
        <v>2050</v>
      </c>
      <c r="E241" s="18">
        <v>91155333</v>
      </c>
      <c r="F241" s="18">
        <v>4797649.0999999996</v>
      </c>
      <c r="G241" s="18">
        <v>58458</v>
      </c>
      <c r="H241" s="18">
        <v>0</v>
      </c>
      <c r="I241" s="18">
        <v>2181496.9</v>
      </c>
      <c r="J241" s="18">
        <v>0</v>
      </c>
      <c r="K241" s="18">
        <v>0</v>
      </c>
      <c r="L241" s="18">
        <v>98192937</v>
      </c>
      <c r="M241" s="18">
        <v>0</v>
      </c>
      <c r="N241" s="18">
        <v>395.3</v>
      </c>
      <c r="O241" s="18">
        <v>0</v>
      </c>
      <c r="P241" s="18">
        <v>260.3</v>
      </c>
      <c r="Q241" s="18">
        <v>0</v>
      </c>
      <c r="R241" s="18">
        <v>0</v>
      </c>
      <c r="S241" s="18">
        <v>0</v>
      </c>
      <c r="T241" s="18">
        <v>0</v>
      </c>
      <c r="U241" s="25">
        <v>4263.5</v>
      </c>
      <c r="V241" s="18">
        <v>0</v>
      </c>
      <c r="W241" s="18">
        <v>3390.9</v>
      </c>
      <c r="X241" s="18">
        <v>13780.6</v>
      </c>
      <c r="Y241" s="18">
        <v>0</v>
      </c>
      <c r="Z241" s="18">
        <v>268.2</v>
      </c>
      <c r="AA241" s="18">
        <v>0</v>
      </c>
      <c r="AB241" s="18">
        <v>0</v>
      </c>
      <c r="AC241" s="18">
        <v>589.20000000000005</v>
      </c>
      <c r="AD241" s="18">
        <v>1801</v>
      </c>
      <c r="AE241" s="18">
        <v>0</v>
      </c>
      <c r="AF241" s="18">
        <v>1152.3</v>
      </c>
      <c r="AG241" s="18">
        <v>6492</v>
      </c>
      <c r="AH241" s="18">
        <v>577.4</v>
      </c>
      <c r="AI241" s="18">
        <v>0</v>
      </c>
      <c r="AJ241" s="18">
        <v>0</v>
      </c>
      <c r="AK241" s="18">
        <v>531465</v>
      </c>
      <c r="AL241" s="18">
        <v>0</v>
      </c>
      <c r="AM241" s="18">
        <v>1091774</v>
      </c>
      <c r="AN241" s="18">
        <v>0</v>
      </c>
      <c r="AO241" s="18">
        <v>0</v>
      </c>
      <c r="AP241" s="18">
        <v>0</v>
      </c>
      <c r="AQ241" s="18">
        <v>0</v>
      </c>
      <c r="AR241" s="18">
        <v>0</v>
      </c>
      <c r="AS241" s="25">
        <v>6365349</v>
      </c>
      <c r="AT241" s="18">
        <v>0</v>
      </c>
      <c r="AU241" s="18">
        <v>6994069</v>
      </c>
      <c r="AV241" s="18">
        <v>7243105</v>
      </c>
      <c r="AW241" s="18">
        <v>0</v>
      </c>
      <c r="AX241" s="18">
        <v>948984</v>
      </c>
      <c r="AY241" s="18">
        <v>0</v>
      </c>
      <c r="AZ241" s="18">
        <v>0</v>
      </c>
      <c r="BA241" s="18">
        <v>309684</v>
      </c>
      <c r="BB241" s="18">
        <v>1244648</v>
      </c>
      <c r="BC241" s="18">
        <v>0</v>
      </c>
      <c r="BD241" s="18">
        <v>2329572</v>
      </c>
      <c r="BE241" s="18">
        <v>30096475</v>
      </c>
      <c r="BF241" s="18">
        <v>2624310</v>
      </c>
      <c r="BG241" s="18">
        <v>59779435</v>
      </c>
      <c r="BH241" s="18">
        <v>51637972</v>
      </c>
      <c r="BI241" s="18">
        <v>6800751.7999999998</v>
      </c>
      <c r="BJ241" s="18">
        <v>6800751.7999999998</v>
      </c>
      <c r="BK241" s="18">
        <v>134.4</v>
      </c>
      <c r="BL241" s="18">
        <v>14.5</v>
      </c>
      <c r="BM241" s="18">
        <v>1181.5</v>
      </c>
      <c r="BN241" s="18">
        <v>2999.7</v>
      </c>
      <c r="BO241" s="18">
        <v>860564.9</v>
      </c>
      <c r="BP241" s="18">
        <v>35035.199999999997</v>
      </c>
      <c r="BQ241" s="18">
        <v>3.7</v>
      </c>
      <c r="BR241" s="18">
        <v>6808705.2999999998</v>
      </c>
      <c r="BS241" s="18">
        <v>6808705.2999999998</v>
      </c>
      <c r="BT241" s="18">
        <v>1905612</v>
      </c>
      <c r="BU241" s="18">
        <v>8714317.3000000007</v>
      </c>
      <c r="BV241" s="18">
        <v>8714317.3000000007</v>
      </c>
      <c r="BW241" s="18">
        <v>0</v>
      </c>
      <c r="BX241" s="18">
        <v>0</v>
      </c>
      <c r="BY241" s="18">
        <v>0</v>
      </c>
      <c r="BZ241" s="18">
        <v>131.69999999999999</v>
      </c>
      <c r="CA241" s="18">
        <v>131.85</v>
      </c>
      <c r="CB241" s="18">
        <v>2.6</v>
      </c>
      <c r="CC241" s="18">
        <v>0.28000000000000003</v>
      </c>
      <c r="CD241" s="18">
        <v>22.88</v>
      </c>
      <c r="CE241" s="18">
        <v>58.09</v>
      </c>
      <c r="CF241" s="18">
        <v>16.670000000000002</v>
      </c>
      <c r="CG241" s="18">
        <v>36.9</v>
      </c>
      <c r="CH241" s="18">
        <v>678.48</v>
      </c>
      <c r="CI241" s="18">
        <v>7.0000000000000007E-2</v>
      </c>
      <c r="CJ241" s="18">
        <v>168.76</v>
      </c>
    </row>
    <row r="242" spans="1:88" hidden="1" x14ac:dyDescent="0.2">
      <c r="A242" s="18" t="s">
        <v>380</v>
      </c>
      <c r="B242" s="18" t="s">
        <v>381</v>
      </c>
      <c r="C242" s="18" t="s">
        <v>165</v>
      </c>
      <c r="D242" s="18">
        <v>2024</v>
      </c>
      <c r="E242" s="18">
        <v>71419855</v>
      </c>
      <c r="F242" s="18">
        <v>3758939.7</v>
      </c>
      <c r="G242" s="18">
        <v>124908.3</v>
      </c>
      <c r="H242" s="18">
        <v>0</v>
      </c>
      <c r="I242" s="18">
        <v>0</v>
      </c>
      <c r="J242" s="18">
        <v>0</v>
      </c>
      <c r="K242" s="18">
        <v>0</v>
      </c>
      <c r="L242" s="18">
        <v>75303703.099999994</v>
      </c>
      <c r="M242" s="18">
        <v>0</v>
      </c>
      <c r="N242" s="18">
        <v>0</v>
      </c>
      <c r="O242" s="18">
        <v>0</v>
      </c>
      <c r="P242" s="18">
        <v>133.4</v>
      </c>
      <c r="Q242" s="18">
        <v>0</v>
      </c>
      <c r="R242" s="18">
        <v>0</v>
      </c>
      <c r="S242" s="18">
        <v>1758</v>
      </c>
      <c r="T242" s="18">
        <v>0</v>
      </c>
      <c r="U242" s="25">
        <v>1373.8</v>
      </c>
      <c r="V242" s="18">
        <v>0</v>
      </c>
      <c r="W242" s="18">
        <v>2701.5</v>
      </c>
      <c r="X242" s="18">
        <v>1709.9</v>
      </c>
      <c r="Y242" s="18">
        <v>0</v>
      </c>
      <c r="Z242" s="18">
        <v>590</v>
      </c>
      <c r="AA242" s="18">
        <v>1707.8</v>
      </c>
      <c r="AB242" s="18">
        <v>0</v>
      </c>
      <c r="AC242" s="18">
        <v>2057.1</v>
      </c>
      <c r="AD242" s="18">
        <v>0</v>
      </c>
      <c r="AE242" s="18">
        <v>0</v>
      </c>
      <c r="AF242" s="18">
        <v>599.29999999999995</v>
      </c>
      <c r="AG242" s="18">
        <v>0</v>
      </c>
      <c r="AH242" s="18">
        <v>190</v>
      </c>
      <c r="AI242" s="18">
        <v>0</v>
      </c>
      <c r="AJ242" s="18">
        <v>0</v>
      </c>
      <c r="AK242" s="18">
        <v>0</v>
      </c>
      <c r="AL242" s="18">
        <v>0</v>
      </c>
      <c r="AM242" s="18">
        <v>616365</v>
      </c>
      <c r="AN242" s="18">
        <v>0</v>
      </c>
      <c r="AO242" s="18">
        <v>0</v>
      </c>
      <c r="AP242" s="18">
        <v>0</v>
      </c>
      <c r="AQ242" s="18">
        <v>2153618</v>
      </c>
      <c r="AR242" s="18">
        <v>0</v>
      </c>
      <c r="AS242" s="25">
        <v>2201134</v>
      </c>
      <c r="AT242" s="18">
        <v>0</v>
      </c>
      <c r="AU242" s="18">
        <v>6440514</v>
      </c>
      <c r="AV242" s="18">
        <v>898723</v>
      </c>
      <c r="AW242" s="18">
        <v>0</v>
      </c>
      <c r="AX242" s="18">
        <v>2073820</v>
      </c>
      <c r="AY242" s="18">
        <v>13915934</v>
      </c>
      <c r="AZ242" s="18">
        <v>0</v>
      </c>
      <c r="BA242" s="18">
        <v>1081212</v>
      </c>
      <c r="BB242" s="18">
        <v>0</v>
      </c>
      <c r="BC242" s="18">
        <v>0</v>
      </c>
      <c r="BD242" s="18">
        <v>1314764</v>
      </c>
      <c r="BE242" s="18">
        <v>0</v>
      </c>
      <c r="BF242" s="18">
        <v>443159</v>
      </c>
      <c r="BG242" s="18">
        <v>31139243</v>
      </c>
      <c r="BH242" s="18">
        <v>28938110</v>
      </c>
      <c r="BI242" s="18">
        <v>6111924.4000000004</v>
      </c>
      <c r="BJ242" s="18">
        <v>6111924.4000000004</v>
      </c>
      <c r="BK242" s="18">
        <v>370.3</v>
      </c>
      <c r="BL242" s="18">
        <v>53.7</v>
      </c>
      <c r="BM242" s="18">
        <v>5940.6</v>
      </c>
      <c r="BN242" s="18">
        <v>8676.7000000000007</v>
      </c>
      <c r="BO242" s="18">
        <v>700902.3</v>
      </c>
      <c r="BP242" s="18">
        <v>22664.9</v>
      </c>
      <c r="BQ242" s="18">
        <v>7.7</v>
      </c>
      <c r="BR242" s="18">
        <v>6137607</v>
      </c>
      <c r="BS242" s="18">
        <v>6137607</v>
      </c>
      <c r="BT242" s="18">
        <v>1378410.8</v>
      </c>
      <c r="BU242" s="18">
        <v>7516017.7999999998</v>
      </c>
      <c r="BV242" s="18">
        <v>7516017.7999999998</v>
      </c>
      <c r="BW242" s="18">
        <v>0</v>
      </c>
      <c r="BX242" s="18">
        <v>0</v>
      </c>
      <c r="BY242" s="18">
        <v>0</v>
      </c>
      <c r="BZ242" s="18">
        <v>211.21</v>
      </c>
      <c r="CA242" s="18">
        <v>212.09</v>
      </c>
      <c r="CB242" s="18">
        <v>12.8</v>
      </c>
      <c r="CC242" s="18">
        <v>1.85</v>
      </c>
      <c r="CD242" s="18">
        <v>205.29</v>
      </c>
      <c r="CE242" s="18">
        <v>299.83</v>
      </c>
      <c r="CF242" s="18">
        <v>24.22</v>
      </c>
      <c r="CG242" s="18">
        <v>47.63</v>
      </c>
      <c r="CH242" s="18">
        <v>783.22</v>
      </c>
      <c r="CI242" s="18">
        <v>0.27</v>
      </c>
      <c r="CJ242" s="18">
        <v>259.73</v>
      </c>
    </row>
    <row r="243" spans="1:88" hidden="1" x14ac:dyDescent="0.2">
      <c r="A243" s="18" t="s">
        <v>380</v>
      </c>
      <c r="B243" s="18" t="s">
        <v>381</v>
      </c>
      <c r="C243" s="18" t="s">
        <v>165</v>
      </c>
      <c r="D243" s="18">
        <v>2026</v>
      </c>
      <c r="E243" s="18">
        <v>73060347.200000003</v>
      </c>
      <c r="F243" s="18">
        <v>3845281.4</v>
      </c>
      <c r="G243" s="18">
        <v>868250</v>
      </c>
      <c r="H243" s="18">
        <v>0</v>
      </c>
      <c r="I243" s="18">
        <v>0</v>
      </c>
      <c r="J243" s="18">
        <v>0</v>
      </c>
      <c r="K243" s="18">
        <v>0</v>
      </c>
      <c r="L243" s="18">
        <v>77773878.700000003</v>
      </c>
      <c r="M243" s="18">
        <v>0</v>
      </c>
      <c r="N243" s="18">
        <v>0</v>
      </c>
      <c r="O243" s="18">
        <v>0</v>
      </c>
      <c r="P243" s="18">
        <v>133.4</v>
      </c>
      <c r="Q243" s="18">
        <v>0</v>
      </c>
      <c r="R243" s="18">
        <v>0</v>
      </c>
      <c r="S243" s="18">
        <v>1758</v>
      </c>
      <c r="T243" s="18">
        <v>0</v>
      </c>
      <c r="U243" s="25">
        <v>1692.8</v>
      </c>
      <c r="V243" s="18">
        <v>0</v>
      </c>
      <c r="W243" s="18">
        <v>2701.5</v>
      </c>
      <c r="X243" s="18">
        <v>1709.9</v>
      </c>
      <c r="Y243" s="18">
        <v>0</v>
      </c>
      <c r="Z243" s="18">
        <v>643</v>
      </c>
      <c r="AA243" s="18">
        <v>1707.8</v>
      </c>
      <c r="AB243" s="18">
        <v>0</v>
      </c>
      <c r="AC243" s="18">
        <v>2057.1</v>
      </c>
      <c r="AD243" s="18">
        <v>0</v>
      </c>
      <c r="AE243" s="18">
        <v>0</v>
      </c>
      <c r="AF243" s="18">
        <v>1303.9000000000001</v>
      </c>
      <c r="AG243" s="18">
        <v>1737.1</v>
      </c>
      <c r="AH243" s="18">
        <v>620</v>
      </c>
      <c r="AI243" s="18">
        <v>0</v>
      </c>
      <c r="AJ243" s="18">
        <v>0</v>
      </c>
      <c r="AK243" s="18">
        <v>0</v>
      </c>
      <c r="AL243" s="18">
        <v>0</v>
      </c>
      <c r="AM243" s="18">
        <v>595080</v>
      </c>
      <c r="AN243" s="18">
        <v>0</v>
      </c>
      <c r="AO243" s="18">
        <v>0</v>
      </c>
      <c r="AP243" s="18">
        <v>0</v>
      </c>
      <c r="AQ243" s="18">
        <v>1037175</v>
      </c>
      <c r="AR243" s="18">
        <v>0</v>
      </c>
      <c r="AS243" s="25">
        <v>2712189</v>
      </c>
      <c r="AT243" s="18">
        <v>0</v>
      </c>
      <c r="AU243" s="18">
        <v>6749108</v>
      </c>
      <c r="AV243" s="18">
        <v>898723</v>
      </c>
      <c r="AW243" s="18">
        <v>0</v>
      </c>
      <c r="AX243" s="18">
        <v>2263771</v>
      </c>
      <c r="AY243" s="18">
        <v>13915934</v>
      </c>
      <c r="AZ243" s="18">
        <v>0</v>
      </c>
      <c r="BA243" s="18">
        <v>1081212</v>
      </c>
      <c r="BB243" s="18">
        <v>0</v>
      </c>
      <c r="BC243" s="18">
        <v>0</v>
      </c>
      <c r="BD243" s="18">
        <v>2871106</v>
      </c>
      <c r="BE243" s="18">
        <v>6795812</v>
      </c>
      <c r="BF243" s="18">
        <v>1865425</v>
      </c>
      <c r="BG243" s="18">
        <v>40785534</v>
      </c>
      <c r="BH243" s="18">
        <v>38073346</v>
      </c>
      <c r="BI243" s="18">
        <v>5003014.2</v>
      </c>
      <c r="BJ243" s="18">
        <v>5003014.2</v>
      </c>
      <c r="BK243" s="18">
        <v>231.9</v>
      </c>
      <c r="BL243" s="18">
        <v>33.4</v>
      </c>
      <c r="BM243" s="18">
        <v>5071.2</v>
      </c>
      <c r="BN243" s="18">
        <v>8247.1</v>
      </c>
      <c r="BO243" s="18">
        <v>675583.6</v>
      </c>
      <c r="BP243" s="18">
        <v>20578.900000000001</v>
      </c>
      <c r="BQ243" s="18">
        <v>7.1</v>
      </c>
      <c r="BR243" s="18">
        <v>5019051.5999999996</v>
      </c>
      <c r="BS243" s="18">
        <v>5019051.5999999996</v>
      </c>
      <c r="BT243" s="18">
        <v>1290776.5</v>
      </c>
      <c r="BU243" s="18">
        <v>6309828</v>
      </c>
      <c r="BV243" s="18">
        <v>6309828</v>
      </c>
      <c r="BW243" s="18">
        <v>0</v>
      </c>
      <c r="BX243" s="18">
        <v>0</v>
      </c>
      <c r="BY243" s="18">
        <v>0</v>
      </c>
      <c r="BZ243" s="18">
        <v>131.4</v>
      </c>
      <c r="CA243" s="18">
        <v>131.83000000000001</v>
      </c>
      <c r="CB243" s="18">
        <v>6.09</v>
      </c>
      <c r="CC243" s="18">
        <v>0.88</v>
      </c>
      <c r="CD243" s="18">
        <v>133.19999999999999</v>
      </c>
      <c r="CE243" s="18">
        <v>216.61</v>
      </c>
      <c r="CF243" s="18">
        <v>17.739999999999998</v>
      </c>
      <c r="CG243" s="18">
        <v>33.9</v>
      </c>
      <c r="CH243" s="18">
        <v>540.51</v>
      </c>
      <c r="CI243" s="18">
        <v>0.19</v>
      </c>
      <c r="CJ243" s="18">
        <v>165.73</v>
      </c>
    </row>
    <row r="244" spans="1:88" hidden="1" x14ac:dyDescent="0.2">
      <c r="A244" s="18" t="s">
        <v>380</v>
      </c>
      <c r="B244" s="18" t="s">
        <v>381</v>
      </c>
      <c r="C244" s="18" t="s">
        <v>165</v>
      </c>
      <c r="D244" s="18">
        <v>2028</v>
      </c>
      <c r="E244" s="18">
        <v>75263045.400000006</v>
      </c>
      <c r="F244" s="18">
        <v>3961212.9</v>
      </c>
      <c r="G244" s="18">
        <v>835051</v>
      </c>
      <c r="H244" s="18">
        <v>0</v>
      </c>
      <c r="I244" s="18">
        <v>0</v>
      </c>
      <c r="J244" s="18">
        <v>0</v>
      </c>
      <c r="K244" s="18">
        <v>0</v>
      </c>
      <c r="L244" s="18">
        <v>80059309.299999997</v>
      </c>
      <c r="M244" s="18">
        <v>0</v>
      </c>
      <c r="N244" s="18">
        <v>0</v>
      </c>
      <c r="O244" s="18">
        <v>0</v>
      </c>
      <c r="P244" s="18">
        <v>133.4</v>
      </c>
      <c r="Q244" s="18">
        <v>0</v>
      </c>
      <c r="R244" s="18">
        <v>0</v>
      </c>
      <c r="S244" s="18">
        <v>1758</v>
      </c>
      <c r="T244" s="18">
        <v>0</v>
      </c>
      <c r="U244" s="25">
        <v>1911.5</v>
      </c>
      <c r="V244" s="18">
        <v>0</v>
      </c>
      <c r="W244" s="18">
        <v>2701.5</v>
      </c>
      <c r="X244" s="18">
        <v>1709.9</v>
      </c>
      <c r="Y244" s="18">
        <v>0</v>
      </c>
      <c r="Z244" s="18">
        <v>643</v>
      </c>
      <c r="AA244" s="18">
        <v>1707.8</v>
      </c>
      <c r="AB244" s="18">
        <v>0</v>
      </c>
      <c r="AC244" s="18">
        <v>2044.7</v>
      </c>
      <c r="AD244" s="18">
        <v>0</v>
      </c>
      <c r="AE244" s="18">
        <v>0</v>
      </c>
      <c r="AF244" s="18">
        <v>1701.6</v>
      </c>
      <c r="AG244" s="18">
        <v>2044</v>
      </c>
      <c r="AH244" s="18">
        <v>620</v>
      </c>
      <c r="AI244" s="18">
        <v>0</v>
      </c>
      <c r="AJ244" s="18">
        <v>0</v>
      </c>
      <c r="AK244" s="18">
        <v>0</v>
      </c>
      <c r="AL244" s="18">
        <v>0</v>
      </c>
      <c r="AM244" s="18">
        <v>571081</v>
      </c>
      <c r="AN244" s="18">
        <v>0</v>
      </c>
      <c r="AO244" s="18">
        <v>0</v>
      </c>
      <c r="AP244" s="18">
        <v>0</v>
      </c>
      <c r="AQ244" s="18">
        <v>924005</v>
      </c>
      <c r="AR244" s="18">
        <v>0</v>
      </c>
      <c r="AS244" s="25">
        <v>3062396</v>
      </c>
      <c r="AT244" s="18">
        <v>0</v>
      </c>
      <c r="AU244" s="18">
        <v>8074366</v>
      </c>
      <c r="AV244" s="18">
        <v>898723</v>
      </c>
      <c r="AW244" s="18">
        <v>0</v>
      </c>
      <c r="AX244" s="18">
        <v>2263771</v>
      </c>
      <c r="AY244" s="18">
        <v>13915934</v>
      </c>
      <c r="AZ244" s="18">
        <v>0</v>
      </c>
      <c r="BA244" s="18">
        <v>1074694</v>
      </c>
      <c r="BB244" s="18">
        <v>0</v>
      </c>
      <c r="BC244" s="18">
        <v>0</v>
      </c>
      <c r="BD244" s="18">
        <v>3711094</v>
      </c>
      <c r="BE244" s="18">
        <v>7992305</v>
      </c>
      <c r="BF244" s="18">
        <v>1855353</v>
      </c>
      <c r="BG244" s="18">
        <v>44343722</v>
      </c>
      <c r="BH244" s="18">
        <v>41281326</v>
      </c>
      <c r="BI244" s="18">
        <v>5363455.7</v>
      </c>
      <c r="BJ244" s="18">
        <v>5363455.7</v>
      </c>
      <c r="BK244" s="18">
        <v>226.7</v>
      </c>
      <c r="BL244" s="18">
        <v>32.200000000000003</v>
      </c>
      <c r="BM244" s="18">
        <v>4948.2</v>
      </c>
      <c r="BN244" s="18">
        <v>8244.7000000000007</v>
      </c>
      <c r="BO244" s="18">
        <v>727387</v>
      </c>
      <c r="BP244" s="18">
        <v>22850.7</v>
      </c>
      <c r="BQ244" s="18">
        <v>7.2</v>
      </c>
      <c r="BR244" s="18">
        <v>5379009.5999999996</v>
      </c>
      <c r="BS244" s="18">
        <v>5379009.5999999996</v>
      </c>
      <c r="BT244" s="18">
        <v>1410317.1</v>
      </c>
      <c r="BU244" s="18">
        <v>6789326.7000000002</v>
      </c>
      <c r="BV244" s="18">
        <v>6789326.7000000002</v>
      </c>
      <c r="BW244" s="18">
        <v>0</v>
      </c>
      <c r="BX244" s="18">
        <v>0</v>
      </c>
      <c r="BY244" s="18">
        <v>0</v>
      </c>
      <c r="BZ244" s="18">
        <v>129.91999999999999</v>
      </c>
      <c r="CA244" s="18">
        <v>130.30000000000001</v>
      </c>
      <c r="CB244" s="18">
        <v>5.49</v>
      </c>
      <c r="CC244" s="18">
        <v>0.78</v>
      </c>
      <c r="CD244" s="18">
        <v>119.87</v>
      </c>
      <c r="CE244" s="18">
        <v>199.72</v>
      </c>
      <c r="CF244" s="18">
        <v>17.62</v>
      </c>
      <c r="CG244" s="18">
        <v>34.159999999999997</v>
      </c>
      <c r="CH244" s="18">
        <v>553.54</v>
      </c>
      <c r="CI244" s="18">
        <v>0.18</v>
      </c>
      <c r="CJ244" s="18">
        <v>164.46</v>
      </c>
    </row>
    <row r="245" spans="1:88" hidden="1" x14ac:dyDescent="0.2">
      <c r="A245" s="18" t="s">
        <v>380</v>
      </c>
      <c r="B245" s="18" t="s">
        <v>381</v>
      </c>
      <c r="C245" s="18" t="s">
        <v>165</v>
      </c>
      <c r="D245" s="18">
        <v>2030</v>
      </c>
      <c r="E245" s="18">
        <v>77465604.700000003</v>
      </c>
      <c r="F245" s="18">
        <v>4077137.1</v>
      </c>
      <c r="G245" s="18">
        <v>867043.4</v>
      </c>
      <c r="H245" s="18">
        <v>0</v>
      </c>
      <c r="I245" s="18">
        <v>0</v>
      </c>
      <c r="J245" s="18">
        <v>0</v>
      </c>
      <c r="K245" s="18">
        <v>0</v>
      </c>
      <c r="L245" s="18">
        <v>82409785.200000003</v>
      </c>
      <c r="M245" s="18">
        <v>0</v>
      </c>
      <c r="N245" s="18">
        <v>0</v>
      </c>
      <c r="O245" s="18">
        <v>0</v>
      </c>
      <c r="P245" s="18">
        <v>133.4</v>
      </c>
      <c r="Q245" s="18">
        <v>0</v>
      </c>
      <c r="R245" s="18">
        <v>0</v>
      </c>
      <c r="S245" s="18">
        <v>1758</v>
      </c>
      <c r="T245" s="18">
        <v>0</v>
      </c>
      <c r="U245" s="25">
        <v>2277</v>
      </c>
      <c r="V245" s="18">
        <v>0</v>
      </c>
      <c r="W245" s="18">
        <v>2701.5</v>
      </c>
      <c r="X245" s="18">
        <v>1709.9</v>
      </c>
      <c r="Y245" s="18">
        <v>0</v>
      </c>
      <c r="Z245" s="18">
        <v>643</v>
      </c>
      <c r="AA245" s="18">
        <v>1707.8</v>
      </c>
      <c r="AB245" s="18">
        <v>0</v>
      </c>
      <c r="AC245" s="18">
        <v>1891.4</v>
      </c>
      <c r="AD245" s="18">
        <v>0</v>
      </c>
      <c r="AE245" s="18">
        <v>0</v>
      </c>
      <c r="AF245" s="18">
        <v>2445.5</v>
      </c>
      <c r="AG245" s="18">
        <v>5044</v>
      </c>
      <c r="AH245" s="18">
        <v>620</v>
      </c>
      <c r="AI245" s="18">
        <v>0</v>
      </c>
      <c r="AJ245" s="18">
        <v>0</v>
      </c>
      <c r="AK245" s="18">
        <v>0</v>
      </c>
      <c r="AL245" s="18">
        <v>0</v>
      </c>
      <c r="AM245" s="18">
        <v>566639</v>
      </c>
      <c r="AN245" s="18">
        <v>0</v>
      </c>
      <c r="AO245" s="18">
        <v>0</v>
      </c>
      <c r="AP245" s="18">
        <v>0</v>
      </c>
      <c r="AQ245" s="18">
        <v>924005</v>
      </c>
      <c r="AR245" s="18">
        <v>0</v>
      </c>
      <c r="AS245" s="25">
        <v>3648081</v>
      </c>
      <c r="AT245" s="18">
        <v>0</v>
      </c>
      <c r="AU245" s="18">
        <v>6782629</v>
      </c>
      <c r="AV245" s="18">
        <v>898723</v>
      </c>
      <c r="AW245" s="18">
        <v>0</v>
      </c>
      <c r="AX245" s="18">
        <v>2263771</v>
      </c>
      <c r="AY245" s="18">
        <v>13915934</v>
      </c>
      <c r="AZ245" s="18">
        <v>0</v>
      </c>
      <c r="BA245" s="18">
        <v>994120</v>
      </c>
      <c r="BB245" s="18">
        <v>0</v>
      </c>
      <c r="BC245" s="18">
        <v>0</v>
      </c>
      <c r="BD245" s="18">
        <v>5318115</v>
      </c>
      <c r="BE245" s="18">
        <v>20201202</v>
      </c>
      <c r="BF245" s="18">
        <v>1845299</v>
      </c>
      <c r="BG245" s="18">
        <v>57358517</v>
      </c>
      <c r="BH245" s="18">
        <v>53710436</v>
      </c>
      <c r="BI245" s="18">
        <v>4832207.8</v>
      </c>
      <c r="BJ245" s="18">
        <v>4832207.8</v>
      </c>
      <c r="BK245" s="18">
        <v>215</v>
      </c>
      <c r="BL245" s="18">
        <v>30.8</v>
      </c>
      <c r="BM245" s="18">
        <v>4695.8999999999996</v>
      </c>
      <c r="BN245" s="18">
        <v>7694.5</v>
      </c>
      <c r="BO245" s="18">
        <v>662091.1</v>
      </c>
      <c r="BP245" s="18">
        <v>20224.900000000001</v>
      </c>
      <c r="BQ245" s="18">
        <v>6.9</v>
      </c>
      <c r="BR245" s="18">
        <v>4847027</v>
      </c>
      <c r="BS245" s="18">
        <v>4847027</v>
      </c>
      <c r="BT245" s="18">
        <v>1266674.8</v>
      </c>
      <c r="BU245" s="18">
        <v>6113701.9000000004</v>
      </c>
      <c r="BV245" s="18">
        <v>6113701.9000000004</v>
      </c>
      <c r="BW245" s="18">
        <v>0</v>
      </c>
      <c r="BX245" s="18">
        <v>0</v>
      </c>
      <c r="BY245" s="18">
        <v>0</v>
      </c>
      <c r="BZ245" s="18">
        <v>89.97</v>
      </c>
      <c r="CA245" s="18">
        <v>90.24</v>
      </c>
      <c r="CB245" s="18">
        <v>4</v>
      </c>
      <c r="CC245" s="18">
        <v>0.56999999999999995</v>
      </c>
      <c r="CD245" s="18">
        <v>87.43</v>
      </c>
      <c r="CE245" s="18">
        <v>143.26</v>
      </c>
      <c r="CF245" s="18">
        <v>12.33</v>
      </c>
      <c r="CG245" s="18">
        <v>23.58</v>
      </c>
      <c r="CH245" s="18">
        <v>376.55</v>
      </c>
      <c r="CI245" s="18">
        <v>0.13</v>
      </c>
      <c r="CJ245" s="18">
        <v>113.83</v>
      </c>
    </row>
    <row r="246" spans="1:88" hidden="1" x14ac:dyDescent="0.2">
      <c r="A246" s="18" t="s">
        <v>380</v>
      </c>
      <c r="B246" s="18" t="s">
        <v>381</v>
      </c>
      <c r="C246" s="18" t="s">
        <v>165</v>
      </c>
      <c r="D246" s="18">
        <v>2032</v>
      </c>
      <c r="E246" s="18">
        <v>80642172.599999994</v>
      </c>
      <c r="F246" s="18">
        <v>4244324.9000000004</v>
      </c>
      <c r="G246" s="18">
        <v>762562</v>
      </c>
      <c r="H246" s="18">
        <v>0</v>
      </c>
      <c r="I246" s="18">
        <v>0</v>
      </c>
      <c r="J246" s="18">
        <v>0</v>
      </c>
      <c r="K246" s="18">
        <v>0</v>
      </c>
      <c r="L246" s="18">
        <v>85649059.5</v>
      </c>
      <c r="M246" s="18">
        <v>0</v>
      </c>
      <c r="N246" s="18">
        <v>0</v>
      </c>
      <c r="O246" s="18">
        <v>0</v>
      </c>
      <c r="P246" s="18">
        <v>133.4</v>
      </c>
      <c r="Q246" s="18">
        <v>0</v>
      </c>
      <c r="R246" s="18">
        <v>0</v>
      </c>
      <c r="S246" s="18">
        <v>1758</v>
      </c>
      <c r="T246" s="18">
        <v>0</v>
      </c>
      <c r="U246" s="25">
        <v>2553.8000000000002</v>
      </c>
      <c r="V246" s="18">
        <v>0</v>
      </c>
      <c r="W246" s="18">
        <v>2701.5</v>
      </c>
      <c r="X246" s="18">
        <v>1709.9</v>
      </c>
      <c r="Y246" s="18">
        <v>0</v>
      </c>
      <c r="Z246" s="18">
        <v>643</v>
      </c>
      <c r="AA246" s="18">
        <v>1707.8</v>
      </c>
      <c r="AB246" s="18">
        <v>0</v>
      </c>
      <c r="AC246" s="18">
        <v>1765.4</v>
      </c>
      <c r="AD246" s="18">
        <v>0</v>
      </c>
      <c r="AE246" s="18">
        <v>0</v>
      </c>
      <c r="AF246" s="18">
        <v>2460.5</v>
      </c>
      <c r="AG246" s="18">
        <v>8500</v>
      </c>
      <c r="AH246" s="18">
        <v>620</v>
      </c>
      <c r="AI246" s="18">
        <v>0</v>
      </c>
      <c r="AJ246" s="18">
        <v>0</v>
      </c>
      <c r="AK246" s="18">
        <v>0</v>
      </c>
      <c r="AL246" s="18">
        <v>0</v>
      </c>
      <c r="AM246" s="18">
        <v>565766</v>
      </c>
      <c r="AN246" s="18">
        <v>0</v>
      </c>
      <c r="AO246" s="18">
        <v>0</v>
      </c>
      <c r="AP246" s="18">
        <v>0</v>
      </c>
      <c r="AQ246" s="18">
        <v>924005</v>
      </c>
      <c r="AR246" s="18">
        <v>0</v>
      </c>
      <c r="AS246" s="25">
        <v>4091555</v>
      </c>
      <c r="AT246" s="18">
        <v>0</v>
      </c>
      <c r="AU246" s="18">
        <v>4856143</v>
      </c>
      <c r="AV246" s="18">
        <v>898723</v>
      </c>
      <c r="AW246" s="18">
        <v>0</v>
      </c>
      <c r="AX246" s="18">
        <v>2263771</v>
      </c>
      <c r="AY246" s="18">
        <v>13915934</v>
      </c>
      <c r="AZ246" s="18">
        <v>0</v>
      </c>
      <c r="BA246" s="18">
        <v>927894</v>
      </c>
      <c r="BB246" s="18">
        <v>0</v>
      </c>
      <c r="BC246" s="18">
        <v>0</v>
      </c>
      <c r="BD246" s="18">
        <v>5277593</v>
      </c>
      <c r="BE246" s="18">
        <v>34190939</v>
      </c>
      <c r="BF246" s="18">
        <v>1835399</v>
      </c>
      <c r="BG246" s="18">
        <v>69747722</v>
      </c>
      <c r="BH246" s="18">
        <v>65656167</v>
      </c>
      <c r="BI246" s="18">
        <v>4068211.5</v>
      </c>
      <c r="BJ246" s="18">
        <v>4068211.5</v>
      </c>
      <c r="BK246" s="18">
        <v>199.1</v>
      </c>
      <c r="BL246" s="18">
        <v>29</v>
      </c>
      <c r="BM246" s="18">
        <v>4450.2</v>
      </c>
      <c r="BN246" s="18">
        <v>7113.2</v>
      </c>
      <c r="BO246" s="18">
        <v>569614.4</v>
      </c>
      <c r="BP246" s="18">
        <v>16378.8</v>
      </c>
      <c r="BQ246" s="18">
        <v>6.4</v>
      </c>
      <c r="BR246" s="18">
        <v>4082050</v>
      </c>
      <c r="BS246" s="18">
        <v>4082050</v>
      </c>
      <c r="BT246" s="18">
        <v>1059460.3</v>
      </c>
      <c r="BU246" s="18">
        <v>5141510.3</v>
      </c>
      <c r="BV246" s="18">
        <v>5141510.3</v>
      </c>
      <c r="BW246" s="18">
        <v>0</v>
      </c>
      <c r="BX246" s="18">
        <v>0</v>
      </c>
      <c r="BY246" s="18">
        <v>0</v>
      </c>
      <c r="BZ246" s="18">
        <v>61.96</v>
      </c>
      <c r="CA246" s="18">
        <v>62.17</v>
      </c>
      <c r="CB246" s="18">
        <v>3.03</v>
      </c>
      <c r="CC246" s="18">
        <v>0.44</v>
      </c>
      <c r="CD246" s="18">
        <v>67.78</v>
      </c>
      <c r="CE246" s="18">
        <v>108.34</v>
      </c>
      <c r="CF246" s="18">
        <v>8.68</v>
      </c>
      <c r="CG246" s="18">
        <v>16.14</v>
      </c>
      <c r="CH246" s="18">
        <v>249.46</v>
      </c>
      <c r="CI246" s="18">
        <v>0.1</v>
      </c>
      <c r="CJ246" s="18">
        <v>78.31</v>
      </c>
    </row>
    <row r="247" spans="1:88" hidden="1" x14ac:dyDescent="0.2">
      <c r="A247" s="18" t="s">
        <v>380</v>
      </c>
      <c r="B247" s="18" t="s">
        <v>381</v>
      </c>
      <c r="C247" s="18" t="s">
        <v>165</v>
      </c>
      <c r="D247" s="18">
        <v>2034</v>
      </c>
      <c r="E247" s="18">
        <v>83818615.5</v>
      </c>
      <c r="F247" s="18">
        <v>4411506.0999999996</v>
      </c>
      <c r="G247" s="18">
        <v>650992</v>
      </c>
      <c r="H247" s="18">
        <v>0</v>
      </c>
      <c r="I247" s="18">
        <v>0</v>
      </c>
      <c r="J247" s="18">
        <v>0</v>
      </c>
      <c r="K247" s="18">
        <v>0</v>
      </c>
      <c r="L247" s="18">
        <v>88881113.700000003</v>
      </c>
      <c r="M247" s="18">
        <v>0</v>
      </c>
      <c r="N247" s="18">
        <v>0</v>
      </c>
      <c r="O247" s="18">
        <v>0</v>
      </c>
      <c r="P247" s="18">
        <v>133.4</v>
      </c>
      <c r="Q247" s="18">
        <v>0</v>
      </c>
      <c r="R247" s="18">
        <v>0</v>
      </c>
      <c r="S247" s="18">
        <v>1758</v>
      </c>
      <c r="T247" s="18">
        <v>0</v>
      </c>
      <c r="U247" s="25">
        <v>2691</v>
      </c>
      <c r="V247" s="18">
        <v>0</v>
      </c>
      <c r="W247" s="18">
        <v>2701.5</v>
      </c>
      <c r="X247" s="18">
        <v>1743.8</v>
      </c>
      <c r="Y247" s="18">
        <v>0</v>
      </c>
      <c r="Z247" s="18">
        <v>643</v>
      </c>
      <c r="AA247" s="18">
        <v>1707.8</v>
      </c>
      <c r="AB247" s="18">
        <v>0</v>
      </c>
      <c r="AC247" s="18">
        <v>1765.4</v>
      </c>
      <c r="AD247" s="18">
        <v>0</v>
      </c>
      <c r="AE247" s="18">
        <v>0</v>
      </c>
      <c r="AF247" s="18">
        <v>2610</v>
      </c>
      <c r="AG247" s="18">
        <v>8500</v>
      </c>
      <c r="AH247" s="18">
        <v>620</v>
      </c>
      <c r="AI247" s="18">
        <v>0</v>
      </c>
      <c r="AJ247" s="18">
        <v>0</v>
      </c>
      <c r="AK247" s="18">
        <v>0</v>
      </c>
      <c r="AL247" s="18">
        <v>0</v>
      </c>
      <c r="AM247" s="18">
        <v>566164</v>
      </c>
      <c r="AN247" s="18">
        <v>0</v>
      </c>
      <c r="AO247" s="18">
        <v>0</v>
      </c>
      <c r="AP247" s="18">
        <v>0</v>
      </c>
      <c r="AQ247" s="18">
        <v>924005</v>
      </c>
      <c r="AR247" s="18">
        <v>0</v>
      </c>
      <c r="AS247" s="25">
        <v>4311305</v>
      </c>
      <c r="AT247" s="18">
        <v>0</v>
      </c>
      <c r="AU247" s="18">
        <v>3424994</v>
      </c>
      <c r="AV247" s="18">
        <v>916530</v>
      </c>
      <c r="AW247" s="18">
        <v>0</v>
      </c>
      <c r="AX247" s="18">
        <v>2263771</v>
      </c>
      <c r="AY247" s="18">
        <v>13915934</v>
      </c>
      <c r="AZ247" s="18">
        <v>0</v>
      </c>
      <c r="BA247" s="18">
        <v>927894</v>
      </c>
      <c r="BB247" s="18">
        <v>0</v>
      </c>
      <c r="BC247" s="18">
        <v>0</v>
      </c>
      <c r="BD247" s="18">
        <v>5542756</v>
      </c>
      <c r="BE247" s="18">
        <v>34006091</v>
      </c>
      <c r="BF247" s="18">
        <v>1825508</v>
      </c>
      <c r="BG247" s="18">
        <v>68624952</v>
      </c>
      <c r="BH247" s="18">
        <v>64313648</v>
      </c>
      <c r="BI247" s="18">
        <v>3548682.6</v>
      </c>
      <c r="BJ247" s="18">
        <v>3548682.6</v>
      </c>
      <c r="BK247" s="18">
        <v>189.4</v>
      </c>
      <c r="BL247" s="18">
        <v>28</v>
      </c>
      <c r="BM247" s="18">
        <v>4444.8999999999996</v>
      </c>
      <c r="BN247" s="18">
        <v>7020.9</v>
      </c>
      <c r="BO247" s="18">
        <v>508247.9</v>
      </c>
      <c r="BP247" s="18">
        <v>13661.3</v>
      </c>
      <c r="BQ247" s="18">
        <v>6.2</v>
      </c>
      <c r="BR247" s="18">
        <v>3561968.3</v>
      </c>
      <c r="BS247" s="18">
        <v>3561968.3</v>
      </c>
      <c r="BT247" s="18">
        <v>917052.5</v>
      </c>
      <c r="BU247" s="18">
        <v>4479020.8</v>
      </c>
      <c r="BV247" s="18">
        <v>4479020.8</v>
      </c>
      <c r="BW247" s="18">
        <v>0</v>
      </c>
      <c r="BX247" s="18">
        <v>0</v>
      </c>
      <c r="BY247" s="18">
        <v>0</v>
      </c>
      <c r="BZ247" s="18">
        <v>55.18</v>
      </c>
      <c r="CA247" s="18">
        <v>55.38</v>
      </c>
      <c r="CB247" s="18">
        <v>2.94</v>
      </c>
      <c r="CC247" s="18">
        <v>0.44</v>
      </c>
      <c r="CD247" s="18">
        <v>69.11</v>
      </c>
      <c r="CE247" s="18">
        <v>109.17</v>
      </c>
      <c r="CF247" s="18">
        <v>7.9</v>
      </c>
      <c r="CG247" s="18">
        <v>14.26</v>
      </c>
      <c r="CH247" s="18">
        <v>212.42</v>
      </c>
      <c r="CI247" s="18">
        <v>0.1</v>
      </c>
      <c r="CJ247" s="18">
        <v>69.64</v>
      </c>
    </row>
    <row r="248" spans="1:88" hidden="1" x14ac:dyDescent="0.2">
      <c r="A248" s="18" t="s">
        <v>380</v>
      </c>
      <c r="B248" s="18" t="s">
        <v>381</v>
      </c>
      <c r="C248" s="18" t="s">
        <v>165</v>
      </c>
      <c r="D248" s="18">
        <v>2036</v>
      </c>
      <c r="E248" s="18">
        <v>87240934.799999997</v>
      </c>
      <c r="F248" s="18">
        <v>4591628.0999999996</v>
      </c>
      <c r="G248" s="18">
        <v>558612.19999999995</v>
      </c>
      <c r="H248" s="18">
        <v>0</v>
      </c>
      <c r="I248" s="18">
        <v>364477.6</v>
      </c>
      <c r="J248" s="18">
        <v>0</v>
      </c>
      <c r="K248" s="18">
        <v>0</v>
      </c>
      <c r="L248" s="18">
        <v>92755652.799999997</v>
      </c>
      <c r="M248" s="18">
        <v>0</v>
      </c>
      <c r="N248" s="18">
        <v>288.3</v>
      </c>
      <c r="O248" s="18">
        <v>0</v>
      </c>
      <c r="P248" s="18">
        <v>133.4</v>
      </c>
      <c r="Q248" s="18">
        <v>0</v>
      </c>
      <c r="R248" s="18">
        <v>0</v>
      </c>
      <c r="S248" s="18">
        <v>1758</v>
      </c>
      <c r="T248" s="18">
        <v>0</v>
      </c>
      <c r="U248" s="25">
        <v>2691.7</v>
      </c>
      <c r="V248" s="18">
        <v>0</v>
      </c>
      <c r="W248" s="18">
        <v>2701.5</v>
      </c>
      <c r="X248" s="18">
        <v>1763</v>
      </c>
      <c r="Y248" s="18">
        <v>0</v>
      </c>
      <c r="Z248" s="18">
        <v>643</v>
      </c>
      <c r="AA248" s="18">
        <v>1707.8</v>
      </c>
      <c r="AB248" s="18">
        <v>0</v>
      </c>
      <c r="AC248" s="18">
        <v>1765.4</v>
      </c>
      <c r="AD248" s="18">
        <v>0</v>
      </c>
      <c r="AE248" s="18">
        <v>0</v>
      </c>
      <c r="AF248" s="18">
        <v>2876.5</v>
      </c>
      <c r="AG248" s="18">
        <v>8500</v>
      </c>
      <c r="AH248" s="18">
        <v>620</v>
      </c>
      <c r="AI248" s="18">
        <v>0</v>
      </c>
      <c r="AJ248" s="18">
        <v>0</v>
      </c>
      <c r="AK248" s="18">
        <v>309639</v>
      </c>
      <c r="AL248" s="18">
        <v>0</v>
      </c>
      <c r="AM248" s="18">
        <v>564928</v>
      </c>
      <c r="AN248" s="18">
        <v>0</v>
      </c>
      <c r="AO248" s="18">
        <v>0</v>
      </c>
      <c r="AP248" s="18">
        <v>0</v>
      </c>
      <c r="AQ248" s="18">
        <v>924005</v>
      </c>
      <c r="AR248" s="18">
        <v>0</v>
      </c>
      <c r="AS248" s="25">
        <v>4312477</v>
      </c>
      <c r="AT248" s="18">
        <v>0</v>
      </c>
      <c r="AU248" s="18">
        <v>2157171</v>
      </c>
      <c r="AV248" s="18">
        <v>926630</v>
      </c>
      <c r="AW248" s="18">
        <v>0</v>
      </c>
      <c r="AX248" s="18">
        <v>2263771</v>
      </c>
      <c r="AY248" s="18">
        <v>13913949</v>
      </c>
      <c r="AZ248" s="18">
        <v>0</v>
      </c>
      <c r="BA248" s="18">
        <v>927894</v>
      </c>
      <c r="BB248" s="18">
        <v>0</v>
      </c>
      <c r="BC248" s="18">
        <v>0</v>
      </c>
      <c r="BD248" s="18">
        <v>6071669</v>
      </c>
      <c r="BE248" s="18">
        <v>33822468</v>
      </c>
      <c r="BF248" s="18">
        <v>1815625</v>
      </c>
      <c r="BG248" s="18">
        <v>68010225</v>
      </c>
      <c r="BH248" s="18">
        <v>63388109</v>
      </c>
      <c r="BI248" s="18">
        <v>3086308.8</v>
      </c>
      <c r="BJ248" s="18">
        <v>3086308.8</v>
      </c>
      <c r="BK248" s="18">
        <v>180.7</v>
      </c>
      <c r="BL248" s="18">
        <v>27.1</v>
      </c>
      <c r="BM248" s="18">
        <v>4441.8</v>
      </c>
      <c r="BN248" s="18">
        <v>6942.9</v>
      </c>
      <c r="BO248" s="18">
        <v>453644.9</v>
      </c>
      <c r="BP248" s="18">
        <v>11242.6</v>
      </c>
      <c r="BQ248" s="18">
        <v>6</v>
      </c>
      <c r="BR248" s="18">
        <v>3099101.2</v>
      </c>
      <c r="BS248" s="18">
        <v>3099101.2</v>
      </c>
      <c r="BT248" s="18">
        <v>790316.2</v>
      </c>
      <c r="BU248" s="18">
        <v>3889417.4</v>
      </c>
      <c r="BV248" s="18">
        <v>3889417.4</v>
      </c>
      <c r="BW248" s="18">
        <v>0</v>
      </c>
      <c r="BX248" s="18">
        <v>0</v>
      </c>
      <c r="BY248" s="18">
        <v>0</v>
      </c>
      <c r="BZ248" s="18">
        <v>48.69</v>
      </c>
      <c r="CA248" s="18">
        <v>48.89</v>
      </c>
      <c r="CB248" s="18">
        <v>2.85</v>
      </c>
      <c r="CC248" s="18">
        <v>0.43</v>
      </c>
      <c r="CD248" s="18">
        <v>70.069999999999993</v>
      </c>
      <c r="CE248" s="18">
        <v>109.53</v>
      </c>
      <c r="CF248" s="18">
        <v>7.16</v>
      </c>
      <c r="CG248" s="18">
        <v>12.47</v>
      </c>
      <c r="CH248" s="18">
        <v>177.36</v>
      </c>
      <c r="CI248" s="18">
        <v>0.09</v>
      </c>
      <c r="CJ248" s="18">
        <v>61.36</v>
      </c>
    </row>
    <row r="249" spans="1:88" hidden="1" x14ac:dyDescent="0.2">
      <c r="A249" s="18" t="s">
        <v>380</v>
      </c>
      <c r="B249" s="18" t="s">
        <v>381</v>
      </c>
      <c r="C249" s="18" t="s">
        <v>165</v>
      </c>
      <c r="D249" s="18">
        <v>2038</v>
      </c>
      <c r="E249" s="18">
        <v>90909042.700000003</v>
      </c>
      <c r="F249" s="18">
        <v>4784686.5</v>
      </c>
      <c r="G249" s="18">
        <v>528100.30000000005</v>
      </c>
      <c r="H249" s="18">
        <v>0</v>
      </c>
      <c r="I249" s="18">
        <v>2830713.3</v>
      </c>
      <c r="J249" s="18">
        <v>0</v>
      </c>
      <c r="K249" s="18">
        <v>0</v>
      </c>
      <c r="L249" s="18">
        <v>99052542.799999997</v>
      </c>
      <c r="M249" s="18">
        <v>0</v>
      </c>
      <c r="N249" s="18">
        <v>3420.5</v>
      </c>
      <c r="O249" s="18">
        <v>0</v>
      </c>
      <c r="P249" s="18">
        <v>133.4</v>
      </c>
      <c r="Q249" s="18">
        <v>0</v>
      </c>
      <c r="R249" s="18">
        <v>0</v>
      </c>
      <c r="S249" s="18">
        <v>1758</v>
      </c>
      <c r="T249" s="18">
        <v>0</v>
      </c>
      <c r="U249" s="25">
        <v>2694.8</v>
      </c>
      <c r="V249" s="18">
        <v>0</v>
      </c>
      <c r="W249" s="18">
        <v>2701.5</v>
      </c>
      <c r="X249" s="18">
        <v>1763</v>
      </c>
      <c r="Y249" s="18">
        <v>0</v>
      </c>
      <c r="Z249" s="18">
        <v>643</v>
      </c>
      <c r="AA249" s="18">
        <v>1707.8</v>
      </c>
      <c r="AB249" s="18">
        <v>0</v>
      </c>
      <c r="AC249" s="18">
        <v>1765.4</v>
      </c>
      <c r="AD249" s="18">
        <v>0</v>
      </c>
      <c r="AE249" s="18">
        <v>0</v>
      </c>
      <c r="AF249" s="18">
        <v>3165</v>
      </c>
      <c r="AG249" s="18">
        <v>8500</v>
      </c>
      <c r="AH249" s="18">
        <v>620</v>
      </c>
      <c r="AI249" s="18">
        <v>0</v>
      </c>
      <c r="AJ249" s="18">
        <v>0</v>
      </c>
      <c r="AK249" s="18">
        <v>2405436</v>
      </c>
      <c r="AL249" s="18">
        <v>0</v>
      </c>
      <c r="AM249" s="18">
        <v>566580</v>
      </c>
      <c r="AN249" s="18">
        <v>0</v>
      </c>
      <c r="AO249" s="18">
        <v>0</v>
      </c>
      <c r="AP249" s="18">
        <v>0</v>
      </c>
      <c r="AQ249" s="18">
        <v>924005</v>
      </c>
      <c r="AR249" s="18">
        <v>0</v>
      </c>
      <c r="AS249" s="25">
        <v>4317436</v>
      </c>
      <c r="AT249" s="18">
        <v>0</v>
      </c>
      <c r="AU249" s="18">
        <v>2496502</v>
      </c>
      <c r="AV249" s="18">
        <v>926630</v>
      </c>
      <c r="AW249" s="18">
        <v>0</v>
      </c>
      <c r="AX249" s="18">
        <v>2263771</v>
      </c>
      <c r="AY249" s="18">
        <v>13915934</v>
      </c>
      <c r="AZ249" s="18">
        <v>0</v>
      </c>
      <c r="BA249" s="18">
        <v>927894</v>
      </c>
      <c r="BB249" s="18">
        <v>0</v>
      </c>
      <c r="BC249" s="18">
        <v>0</v>
      </c>
      <c r="BD249" s="18">
        <v>6645201</v>
      </c>
      <c r="BE249" s="18">
        <v>33640934</v>
      </c>
      <c r="BF249" s="18">
        <v>1805901</v>
      </c>
      <c r="BG249" s="18">
        <v>70836225</v>
      </c>
      <c r="BH249" s="18">
        <v>64113353</v>
      </c>
      <c r="BI249" s="18">
        <v>3211638.1</v>
      </c>
      <c r="BJ249" s="18">
        <v>3211638.1</v>
      </c>
      <c r="BK249" s="18">
        <v>183.1</v>
      </c>
      <c r="BL249" s="18">
        <v>27.4</v>
      </c>
      <c r="BM249" s="18">
        <v>4445</v>
      </c>
      <c r="BN249" s="18">
        <v>6965</v>
      </c>
      <c r="BO249" s="18">
        <v>468561.7</v>
      </c>
      <c r="BP249" s="18">
        <v>11897.5</v>
      </c>
      <c r="BQ249" s="18">
        <v>6.1</v>
      </c>
      <c r="BR249" s="18">
        <v>3224566</v>
      </c>
      <c r="BS249" s="18">
        <v>3224566</v>
      </c>
      <c r="BT249" s="18">
        <v>824763.1</v>
      </c>
      <c r="BU249" s="18">
        <v>4049329.1</v>
      </c>
      <c r="BV249" s="18">
        <v>4049329.1</v>
      </c>
      <c r="BW249" s="18">
        <v>0</v>
      </c>
      <c r="BX249" s="18">
        <v>0</v>
      </c>
      <c r="BY249" s="18">
        <v>0</v>
      </c>
      <c r="BZ249" s="18">
        <v>50.09</v>
      </c>
      <c r="CA249" s="18">
        <v>50.29</v>
      </c>
      <c r="CB249" s="18">
        <v>2.86</v>
      </c>
      <c r="CC249" s="18">
        <v>0.43</v>
      </c>
      <c r="CD249" s="18">
        <v>69.33</v>
      </c>
      <c r="CE249" s="18">
        <v>108.64</v>
      </c>
      <c r="CF249" s="18">
        <v>7.31</v>
      </c>
      <c r="CG249" s="18">
        <v>12.86</v>
      </c>
      <c r="CH249" s="18">
        <v>185.57</v>
      </c>
      <c r="CI249" s="18">
        <v>0.09</v>
      </c>
      <c r="CJ249" s="18">
        <v>63.16</v>
      </c>
    </row>
    <row r="250" spans="1:88" hidden="1" x14ac:dyDescent="0.2">
      <c r="A250" s="18" t="s">
        <v>380</v>
      </c>
      <c r="B250" s="18" t="s">
        <v>381</v>
      </c>
      <c r="C250" s="18" t="s">
        <v>165</v>
      </c>
      <c r="D250" s="18">
        <v>2040</v>
      </c>
      <c r="E250" s="18">
        <v>94576624.099999994</v>
      </c>
      <c r="F250" s="18">
        <v>4977717.0999999996</v>
      </c>
      <c r="G250" s="18">
        <v>500324.7</v>
      </c>
      <c r="H250" s="18">
        <v>0</v>
      </c>
      <c r="I250" s="18">
        <v>2764454.7</v>
      </c>
      <c r="J250" s="18">
        <v>0</v>
      </c>
      <c r="K250" s="18">
        <v>0</v>
      </c>
      <c r="L250" s="18">
        <v>102819120.5</v>
      </c>
      <c r="M250" s="18">
        <v>0</v>
      </c>
      <c r="N250" s="18">
        <v>3476.3</v>
      </c>
      <c r="O250" s="18">
        <v>0</v>
      </c>
      <c r="P250" s="18">
        <v>133.4</v>
      </c>
      <c r="Q250" s="18">
        <v>0</v>
      </c>
      <c r="R250" s="18">
        <v>0</v>
      </c>
      <c r="S250" s="18">
        <v>1758</v>
      </c>
      <c r="T250" s="18">
        <v>0</v>
      </c>
      <c r="U250" s="25">
        <v>2700</v>
      </c>
      <c r="V250" s="18">
        <v>0</v>
      </c>
      <c r="W250" s="18">
        <v>2701.5</v>
      </c>
      <c r="X250" s="18">
        <v>1774.4</v>
      </c>
      <c r="Y250" s="18">
        <v>0</v>
      </c>
      <c r="Z250" s="18">
        <v>643</v>
      </c>
      <c r="AA250" s="18">
        <v>1707.8</v>
      </c>
      <c r="AB250" s="18">
        <v>0</v>
      </c>
      <c r="AC250" s="18">
        <v>1750.3</v>
      </c>
      <c r="AD250" s="18">
        <v>0</v>
      </c>
      <c r="AE250" s="18">
        <v>0</v>
      </c>
      <c r="AF250" s="18">
        <v>3459.4</v>
      </c>
      <c r="AG250" s="18">
        <v>8500</v>
      </c>
      <c r="AH250" s="18">
        <v>550</v>
      </c>
      <c r="AI250" s="18">
        <v>0</v>
      </c>
      <c r="AJ250" s="18">
        <v>0</v>
      </c>
      <c r="AK250" s="18">
        <v>2349515</v>
      </c>
      <c r="AL250" s="18">
        <v>0</v>
      </c>
      <c r="AM250" s="18">
        <v>566963</v>
      </c>
      <c r="AN250" s="18">
        <v>0</v>
      </c>
      <c r="AO250" s="18">
        <v>0</v>
      </c>
      <c r="AP250" s="18">
        <v>0</v>
      </c>
      <c r="AQ250" s="18">
        <v>924005</v>
      </c>
      <c r="AR250" s="18">
        <v>0</v>
      </c>
      <c r="AS250" s="25">
        <v>4325758</v>
      </c>
      <c r="AT250" s="18">
        <v>0</v>
      </c>
      <c r="AU250" s="18">
        <v>2901349</v>
      </c>
      <c r="AV250" s="18">
        <v>932615</v>
      </c>
      <c r="AW250" s="18">
        <v>0</v>
      </c>
      <c r="AX250" s="18">
        <v>2263771</v>
      </c>
      <c r="AY250" s="18">
        <v>13913949</v>
      </c>
      <c r="AZ250" s="18">
        <v>0</v>
      </c>
      <c r="BA250" s="18">
        <v>919958</v>
      </c>
      <c r="BB250" s="18">
        <v>0</v>
      </c>
      <c r="BC250" s="18">
        <v>0</v>
      </c>
      <c r="BD250" s="18">
        <v>7226065</v>
      </c>
      <c r="BE250" s="18">
        <v>33459524</v>
      </c>
      <c r="BF250" s="18">
        <v>1640812</v>
      </c>
      <c r="BG250" s="18">
        <v>71424284</v>
      </c>
      <c r="BH250" s="18">
        <v>64749011</v>
      </c>
      <c r="BI250" s="18">
        <v>3357700</v>
      </c>
      <c r="BJ250" s="18">
        <v>3357700</v>
      </c>
      <c r="BK250" s="18">
        <v>185.7</v>
      </c>
      <c r="BL250" s="18">
        <v>27.6</v>
      </c>
      <c r="BM250" s="18">
        <v>4419.3</v>
      </c>
      <c r="BN250" s="18">
        <v>6938</v>
      </c>
      <c r="BO250" s="18">
        <v>485526.4</v>
      </c>
      <c r="BP250" s="18">
        <v>12677.4</v>
      </c>
      <c r="BQ250" s="18">
        <v>6.1</v>
      </c>
      <c r="BR250" s="18">
        <v>3370767.8</v>
      </c>
      <c r="BS250" s="18">
        <v>3370767.8</v>
      </c>
      <c r="BT250" s="18">
        <v>864984.5</v>
      </c>
      <c r="BU250" s="18">
        <v>4235752.3</v>
      </c>
      <c r="BV250" s="18">
        <v>4235752.3</v>
      </c>
      <c r="BW250" s="18">
        <v>0</v>
      </c>
      <c r="BX250" s="18">
        <v>0</v>
      </c>
      <c r="BY250" s="18">
        <v>0</v>
      </c>
      <c r="BZ250" s="18">
        <v>51.86</v>
      </c>
      <c r="CA250" s="18">
        <v>52.06</v>
      </c>
      <c r="CB250" s="18">
        <v>2.87</v>
      </c>
      <c r="CC250" s="18">
        <v>0.43</v>
      </c>
      <c r="CD250" s="18">
        <v>68.25</v>
      </c>
      <c r="CE250" s="18">
        <v>107.15</v>
      </c>
      <c r="CF250" s="18">
        <v>7.5</v>
      </c>
      <c r="CG250" s="18">
        <v>13.36</v>
      </c>
      <c r="CH250" s="18">
        <v>195.79</v>
      </c>
      <c r="CI250" s="18">
        <v>0.09</v>
      </c>
      <c r="CJ250" s="18">
        <v>65.42</v>
      </c>
    </row>
    <row r="251" spans="1:88" hidden="1" x14ac:dyDescent="0.2">
      <c r="A251" s="18" t="s">
        <v>380</v>
      </c>
      <c r="B251" s="18" t="s">
        <v>381</v>
      </c>
      <c r="C251" s="18" t="s">
        <v>165</v>
      </c>
      <c r="D251" s="18">
        <v>2042</v>
      </c>
      <c r="E251" s="18">
        <v>98599264.5</v>
      </c>
      <c r="F251" s="18">
        <v>5189435</v>
      </c>
      <c r="G251" s="18">
        <v>498103.1</v>
      </c>
      <c r="H251" s="18">
        <v>0</v>
      </c>
      <c r="I251" s="18">
        <v>2773358.9</v>
      </c>
      <c r="J251" s="18">
        <v>0</v>
      </c>
      <c r="K251" s="18">
        <v>0</v>
      </c>
      <c r="L251" s="18">
        <v>107060161.40000001</v>
      </c>
      <c r="M251" s="18">
        <v>0</v>
      </c>
      <c r="N251" s="18">
        <v>3797.7</v>
      </c>
      <c r="O251" s="18">
        <v>0</v>
      </c>
      <c r="P251" s="18">
        <v>133.4</v>
      </c>
      <c r="Q251" s="18">
        <v>0</v>
      </c>
      <c r="R251" s="18">
        <v>0</v>
      </c>
      <c r="S251" s="18">
        <v>1453</v>
      </c>
      <c r="T251" s="18">
        <v>0</v>
      </c>
      <c r="U251" s="25">
        <v>2707.2</v>
      </c>
      <c r="V251" s="18">
        <v>0</v>
      </c>
      <c r="W251" s="18">
        <v>2701.5</v>
      </c>
      <c r="X251" s="18">
        <v>1817.8</v>
      </c>
      <c r="Y251" s="18">
        <v>0</v>
      </c>
      <c r="Z251" s="18">
        <v>643</v>
      </c>
      <c r="AA251" s="18">
        <v>1707.8</v>
      </c>
      <c r="AB251" s="18">
        <v>0</v>
      </c>
      <c r="AC251" s="18">
        <v>1750.3</v>
      </c>
      <c r="AD251" s="18">
        <v>0</v>
      </c>
      <c r="AE251" s="18">
        <v>0</v>
      </c>
      <c r="AF251" s="18">
        <v>3740.3</v>
      </c>
      <c r="AG251" s="18">
        <v>8500</v>
      </c>
      <c r="AH251" s="18">
        <v>570</v>
      </c>
      <c r="AI251" s="18">
        <v>0</v>
      </c>
      <c r="AJ251" s="18">
        <v>0</v>
      </c>
      <c r="AK251" s="18">
        <v>2357004</v>
      </c>
      <c r="AL251" s="18">
        <v>0</v>
      </c>
      <c r="AM251" s="18">
        <v>565805</v>
      </c>
      <c r="AN251" s="18">
        <v>0</v>
      </c>
      <c r="AO251" s="18">
        <v>0</v>
      </c>
      <c r="AP251" s="18">
        <v>0</v>
      </c>
      <c r="AQ251" s="18">
        <v>763697</v>
      </c>
      <c r="AR251" s="18">
        <v>0</v>
      </c>
      <c r="AS251" s="25">
        <v>4337285</v>
      </c>
      <c r="AT251" s="18">
        <v>0</v>
      </c>
      <c r="AU251" s="18">
        <v>3318457</v>
      </c>
      <c r="AV251" s="18">
        <v>955423</v>
      </c>
      <c r="AW251" s="18">
        <v>0</v>
      </c>
      <c r="AX251" s="18">
        <v>2263771</v>
      </c>
      <c r="AY251" s="18">
        <v>13915934</v>
      </c>
      <c r="AZ251" s="18">
        <v>0</v>
      </c>
      <c r="BA251" s="18">
        <v>919958</v>
      </c>
      <c r="BB251" s="18">
        <v>0</v>
      </c>
      <c r="BC251" s="18">
        <v>0</v>
      </c>
      <c r="BD251" s="18">
        <v>7783913</v>
      </c>
      <c r="BE251" s="18">
        <v>33279339</v>
      </c>
      <c r="BF251" s="18">
        <v>1747071</v>
      </c>
      <c r="BG251" s="18">
        <v>72207658</v>
      </c>
      <c r="BH251" s="18">
        <v>65513369</v>
      </c>
      <c r="BI251" s="18">
        <v>3326766.2</v>
      </c>
      <c r="BJ251" s="18">
        <v>3326766.2</v>
      </c>
      <c r="BK251" s="18">
        <v>166.2</v>
      </c>
      <c r="BL251" s="18">
        <v>24.6</v>
      </c>
      <c r="BM251" s="18">
        <v>4281.8999999999996</v>
      </c>
      <c r="BN251" s="18">
        <v>6895.5</v>
      </c>
      <c r="BO251" s="18">
        <v>498910.9</v>
      </c>
      <c r="BP251" s="18">
        <v>13112.8</v>
      </c>
      <c r="BQ251" s="18">
        <v>6.1</v>
      </c>
      <c r="BR251" s="18">
        <v>3338442.2</v>
      </c>
      <c r="BS251" s="18">
        <v>3338442.2</v>
      </c>
      <c r="BT251" s="18">
        <v>891335.9</v>
      </c>
      <c r="BU251" s="18">
        <v>4229778.0999999996</v>
      </c>
      <c r="BV251" s="18">
        <v>4229778.0999999996</v>
      </c>
      <c r="BW251" s="18">
        <v>0</v>
      </c>
      <c r="BX251" s="18">
        <v>0</v>
      </c>
      <c r="BY251" s="18">
        <v>0</v>
      </c>
      <c r="BZ251" s="18">
        <v>50.78</v>
      </c>
      <c r="CA251" s="18">
        <v>50.96</v>
      </c>
      <c r="CB251" s="18">
        <v>2.54</v>
      </c>
      <c r="CC251" s="18">
        <v>0.38</v>
      </c>
      <c r="CD251" s="18">
        <v>65.36</v>
      </c>
      <c r="CE251" s="18">
        <v>105.25</v>
      </c>
      <c r="CF251" s="18">
        <v>7.62</v>
      </c>
      <c r="CG251" s="18">
        <v>13.61</v>
      </c>
      <c r="CH251" s="18">
        <v>200.15</v>
      </c>
      <c r="CI251" s="18">
        <v>0.09</v>
      </c>
      <c r="CJ251" s="18">
        <v>64.56</v>
      </c>
    </row>
    <row r="252" spans="1:88" hidden="1" x14ac:dyDescent="0.2">
      <c r="A252" s="18" t="s">
        <v>380</v>
      </c>
      <c r="B252" s="18" t="s">
        <v>381</v>
      </c>
      <c r="C252" s="18" t="s">
        <v>165</v>
      </c>
      <c r="D252" s="18">
        <v>2044</v>
      </c>
      <c r="E252" s="18">
        <v>102622188</v>
      </c>
      <c r="F252" s="18">
        <v>5401167.7999999998</v>
      </c>
      <c r="G252" s="18">
        <v>517363.1</v>
      </c>
      <c r="H252" s="18">
        <v>0</v>
      </c>
      <c r="I252" s="18">
        <v>2224681.7999999998</v>
      </c>
      <c r="J252" s="18">
        <v>0</v>
      </c>
      <c r="K252" s="18">
        <v>0</v>
      </c>
      <c r="L252" s="18">
        <v>110765400.7</v>
      </c>
      <c r="M252" s="18">
        <v>0</v>
      </c>
      <c r="N252" s="18">
        <v>3797.7</v>
      </c>
      <c r="O252" s="18">
        <v>0</v>
      </c>
      <c r="P252" s="18">
        <v>133.4</v>
      </c>
      <c r="Q252" s="18">
        <v>0</v>
      </c>
      <c r="R252" s="18">
        <v>0</v>
      </c>
      <c r="S252" s="18">
        <v>1453</v>
      </c>
      <c r="T252" s="18">
        <v>0</v>
      </c>
      <c r="U252" s="25">
        <v>2718.1</v>
      </c>
      <c r="V252" s="18">
        <v>0</v>
      </c>
      <c r="W252" s="18">
        <v>2701.5</v>
      </c>
      <c r="X252" s="18">
        <v>1854.9</v>
      </c>
      <c r="Y252" s="18">
        <v>0</v>
      </c>
      <c r="Z252" s="18">
        <v>643</v>
      </c>
      <c r="AA252" s="18">
        <v>1707.8</v>
      </c>
      <c r="AB252" s="18">
        <v>0</v>
      </c>
      <c r="AC252" s="18">
        <v>1749.9</v>
      </c>
      <c r="AD252" s="18">
        <v>0</v>
      </c>
      <c r="AE252" s="18">
        <v>0</v>
      </c>
      <c r="AF252" s="18">
        <v>3991.9</v>
      </c>
      <c r="AG252" s="18">
        <v>8500</v>
      </c>
      <c r="AH252" s="18">
        <v>580</v>
      </c>
      <c r="AI252" s="18">
        <v>0</v>
      </c>
      <c r="AJ252" s="18">
        <v>0</v>
      </c>
      <c r="AK252" s="18">
        <v>1890450</v>
      </c>
      <c r="AL252" s="18">
        <v>0</v>
      </c>
      <c r="AM252" s="18">
        <v>563895</v>
      </c>
      <c r="AN252" s="18">
        <v>0</v>
      </c>
      <c r="AO252" s="18">
        <v>0</v>
      </c>
      <c r="AP252" s="18">
        <v>0</v>
      </c>
      <c r="AQ252" s="18">
        <v>763697</v>
      </c>
      <c r="AR252" s="18">
        <v>0</v>
      </c>
      <c r="AS252" s="25">
        <v>4354794</v>
      </c>
      <c r="AT252" s="18">
        <v>0</v>
      </c>
      <c r="AU252" s="18">
        <v>3450815</v>
      </c>
      <c r="AV252" s="18">
        <v>974925</v>
      </c>
      <c r="AW252" s="18">
        <v>0</v>
      </c>
      <c r="AX252" s="18">
        <v>2263771</v>
      </c>
      <c r="AY252" s="18">
        <v>13915407</v>
      </c>
      <c r="AZ252" s="18">
        <v>0</v>
      </c>
      <c r="BA252" s="18">
        <v>919747</v>
      </c>
      <c r="BB252" s="18">
        <v>0</v>
      </c>
      <c r="BC252" s="18">
        <v>0</v>
      </c>
      <c r="BD252" s="18">
        <v>8272073</v>
      </c>
      <c r="BE252" s="18">
        <v>33100564</v>
      </c>
      <c r="BF252" s="18">
        <v>1810574</v>
      </c>
      <c r="BG252" s="18">
        <v>72280711</v>
      </c>
      <c r="BH252" s="18">
        <v>66035467</v>
      </c>
      <c r="BI252" s="18">
        <v>3386289.9</v>
      </c>
      <c r="BJ252" s="18">
        <v>3386289.9</v>
      </c>
      <c r="BK252" s="18">
        <v>167.4</v>
      </c>
      <c r="BL252" s="18">
        <v>24.7</v>
      </c>
      <c r="BM252" s="18">
        <v>4281.1000000000004</v>
      </c>
      <c r="BN252" s="18">
        <v>6907.2</v>
      </c>
      <c r="BO252" s="18">
        <v>505713</v>
      </c>
      <c r="BP252" s="18">
        <v>13421.4</v>
      </c>
      <c r="BQ252" s="18">
        <v>6.1</v>
      </c>
      <c r="BR252" s="18">
        <v>3398034.8</v>
      </c>
      <c r="BS252" s="18">
        <v>3398034.8</v>
      </c>
      <c r="BT252" s="18">
        <v>907341.8</v>
      </c>
      <c r="BU252" s="18">
        <v>4305376.5999999996</v>
      </c>
      <c r="BV252" s="18">
        <v>4305376.5999999996</v>
      </c>
      <c r="BW252" s="18">
        <v>0</v>
      </c>
      <c r="BX252" s="18">
        <v>0</v>
      </c>
      <c r="BY252" s="18">
        <v>0</v>
      </c>
      <c r="BZ252" s="18">
        <v>51.28</v>
      </c>
      <c r="CA252" s="18">
        <v>51.46</v>
      </c>
      <c r="CB252" s="18">
        <v>2.54</v>
      </c>
      <c r="CC252" s="18">
        <v>0.37</v>
      </c>
      <c r="CD252" s="18">
        <v>64.83</v>
      </c>
      <c r="CE252" s="18">
        <v>104.6</v>
      </c>
      <c r="CF252" s="18">
        <v>7.66</v>
      </c>
      <c r="CG252" s="18">
        <v>13.74</v>
      </c>
      <c r="CH252" s="18">
        <v>203.25</v>
      </c>
      <c r="CI252" s="18">
        <v>0.09</v>
      </c>
      <c r="CJ252" s="18">
        <v>65.2</v>
      </c>
    </row>
    <row r="253" spans="1:88" hidden="1" x14ac:dyDescent="0.2">
      <c r="A253" s="18" t="s">
        <v>380</v>
      </c>
      <c r="B253" s="18" t="s">
        <v>381</v>
      </c>
      <c r="C253" s="18" t="s">
        <v>165</v>
      </c>
      <c r="D253" s="18">
        <v>2046</v>
      </c>
      <c r="E253" s="18">
        <v>106476316.3</v>
      </c>
      <c r="F253" s="18">
        <v>5604016.5999999996</v>
      </c>
      <c r="G253" s="18">
        <v>588382.69999999995</v>
      </c>
      <c r="H253" s="18">
        <v>0</v>
      </c>
      <c r="I253" s="18">
        <v>3388175.2</v>
      </c>
      <c r="J253" s="18">
        <v>0</v>
      </c>
      <c r="K253" s="18">
        <v>0</v>
      </c>
      <c r="L253" s="18">
        <v>116056890.8</v>
      </c>
      <c r="M253" s="18">
        <v>0</v>
      </c>
      <c r="N253" s="18">
        <v>3797.7</v>
      </c>
      <c r="O253" s="18">
        <v>0</v>
      </c>
      <c r="P253" s="18">
        <v>133.4</v>
      </c>
      <c r="Q253" s="18">
        <v>0</v>
      </c>
      <c r="R253" s="18">
        <v>0</v>
      </c>
      <c r="S253" s="18">
        <v>1453</v>
      </c>
      <c r="T253" s="18">
        <v>0</v>
      </c>
      <c r="U253" s="25">
        <v>2733.7</v>
      </c>
      <c r="V253" s="18">
        <v>0</v>
      </c>
      <c r="W253" s="18">
        <v>2701.5</v>
      </c>
      <c r="X253" s="18">
        <v>8721.5</v>
      </c>
      <c r="Y253" s="18">
        <v>0</v>
      </c>
      <c r="Z253" s="18">
        <v>643</v>
      </c>
      <c r="AA253" s="18">
        <v>1707.8</v>
      </c>
      <c r="AB253" s="18">
        <v>0</v>
      </c>
      <c r="AC253" s="18">
        <v>1743.9</v>
      </c>
      <c r="AD253" s="18">
        <v>0</v>
      </c>
      <c r="AE253" s="18">
        <v>0</v>
      </c>
      <c r="AF253" s="18">
        <v>4218.2</v>
      </c>
      <c r="AG253" s="18">
        <v>8500</v>
      </c>
      <c r="AH253" s="18">
        <v>590</v>
      </c>
      <c r="AI253" s="18">
        <v>0</v>
      </c>
      <c r="AJ253" s="18">
        <v>0</v>
      </c>
      <c r="AK253" s="18">
        <v>2879230</v>
      </c>
      <c r="AL253" s="18">
        <v>0</v>
      </c>
      <c r="AM253" s="18">
        <v>561535</v>
      </c>
      <c r="AN253" s="18">
        <v>0</v>
      </c>
      <c r="AO253" s="18">
        <v>0</v>
      </c>
      <c r="AP253" s="18">
        <v>0</v>
      </c>
      <c r="AQ253" s="18">
        <v>763697</v>
      </c>
      <c r="AR253" s="18">
        <v>0</v>
      </c>
      <c r="AS253" s="25">
        <v>4379866</v>
      </c>
      <c r="AT253" s="18">
        <v>0</v>
      </c>
      <c r="AU253" s="18">
        <v>5200001</v>
      </c>
      <c r="AV253" s="18">
        <v>4584007</v>
      </c>
      <c r="AW253" s="18">
        <v>0</v>
      </c>
      <c r="AX253" s="18">
        <v>2263771</v>
      </c>
      <c r="AY253" s="18">
        <v>13913949</v>
      </c>
      <c r="AZ253" s="18">
        <v>0</v>
      </c>
      <c r="BA253" s="18">
        <v>916594</v>
      </c>
      <c r="BB253" s="18">
        <v>0</v>
      </c>
      <c r="BC253" s="18">
        <v>0</v>
      </c>
      <c r="BD253" s="18">
        <v>8730873</v>
      </c>
      <c r="BE253" s="18">
        <v>32922468</v>
      </c>
      <c r="BF253" s="18">
        <v>1863877</v>
      </c>
      <c r="BG253" s="18">
        <v>78979867</v>
      </c>
      <c r="BH253" s="18">
        <v>71720771</v>
      </c>
      <c r="BI253" s="18">
        <v>5959828.0999999996</v>
      </c>
      <c r="BJ253" s="18">
        <v>5959828.0999999996</v>
      </c>
      <c r="BK253" s="18">
        <v>215.9</v>
      </c>
      <c r="BL253" s="18">
        <v>29.6</v>
      </c>
      <c r="BM253" s="18">
        <v>4297.8999999999996</v>
      </c>
      <c r="BN253" s="18">
        <v>7343.5</v>
      </c>
      <c r="BO253" s="18">
        <v>809289.4</v>
      </c>
      <c r="BP253" s="18">
        <v>26884.1</v>
      </c>
      <c r="BQ253" s="18">
        <v>7.2</v>
      </c>
      <c r="BR253" s="18">
        <v>5974339.5999999996</v>
      </c>
      <c r="BS253" s="18">
        <v>5974339.5999999996</v>
      </c>
      <c r="BT253" s="18">
        <v>1612408.2</v>
      </c>
      <c r="BU253" s="18">
        <v>7586747.7999999998</v>
      </c>
      <c r="BV253" s="18">
        <v>7586747.7999999998</v>
      </c>
      <c r="BW253" s="18">
        <v>0</v>
      </c>
      <c r="BX253" s="18">
        <v>0</v>
      </c>
      <c r="BY253" s="18">
        <v>0</v>
      </c>
      <c r="BZ253" s="18">
        <v>83.1</v>
      </c>
      <c r="CA253" s="18">
        <v>83.3</v>
      </c>
      <c r="CB253" s="18">
        <v>3.01</v>
      </c>
      <c r="CC253" s="18">
        <v>0.41</v>
      </c>
      <c r="CD253" s="18">
        <v>59.93</v>
      </c>
      <c r="CE253" s="18">
        <v>102.39</v>
      </c>
      <c r="CF253" s="18">
        <v>11.28</v>
      </c>
      <c r="CG253" s="18">
        <v>22.48</v>
      </c>
      <c r="CH253" s="18">
        <v>374.84</v>
      </c>
      <c r="CI253" s="18">
        <v>0.1</v>
      </c>
      <c r="CJ253" s="18">
        <v>105.78</v>
      </c>
    </row>
    <row r="254" spans="1:88" hidden="1" x14ac:dyDescent="0.2">
      <c r="A254" s="18" t="s">
        <v>380</v>
      </c>
      <c r="B254" s="18" t="s">
        <v>381</v>
      </c>
      <c r="C254" s="18" t="s">
        <v>165</v>
      </c>
      <c r="D254" s="18">
        <v>2048</v>
      </c>
      <c r="E254" s="18">
        <v>110161916.40000001</v>
      </c>
      <c r="F254" s="18">
        <v>5797995.5999999996</v>
      </c>
      <c r="G254" s="18">
        <v>597860.80000000005</v>
      </c>
      <c r="H254" s="18">
        <v>0</v>
      </c>
      <c r="I254" s="18">
        <v>2446581.6</v>
      </c>
      <c r="J254" s="18">
        <v>0</v>
      </c>
      <c r="K254" s="18">
        <v>0</v>
      </c>
      <c r="L254" s="18">
        <v>119004354.5</v>
      </c>
      <c r="M254" s="18">
        <v>0</v>
      </c>
      <c r="N254" s="18">
        <v>3821.1</v>
      </c>
      <c r="O254" s="18">
        <v>0</v>
      </c>
      <c r="P254" s="18">
        <v>133.4</v>
      </c>
      <c r="Q254" s="18">
        <v>0</v>
      </c>
      <c r="R254" s="18">
        <v>0</v>
      </c>
      <c r="S254" s="18">
        <v>1453</v>
      </c>
      <c r="T254" s="18">
        <v>0</v>
      </c>
      <c r="U254" s="25">
        <v>2753.8</v>
      </c>
      <c r="V254" s="18">
        <v>0</v>
      </c>
      <c r="W254" s="18">
        <v>2701.5</v>
      </c>
      <c r="X254" s="18">
        <v>9195.2999999999993</v>
      </c>
      <c r="Y254" s="18">
        <v>0</v>
      </c>
      <c r="Z254" s="18">
        <v>643</v>
      </c>
      <c r="AA254" s="18">
        <v>1707.8</v>
      </c>
      <c r="AB254" s="18">
        <v>0</v>
      </c>
      <c r="AC254" s="18">
        <v>1193.9000000000001</v>
      </c>
      <c r="AD254" s="18">
        <v>0</v>
      </c>
      <c r="AE254" s="18">
        <v>0</v>
      </c>
      <c r="AF254" s="18">
        <v>4426</v>
      </c>
      <c r="AG254" s="18">
        <v>8500</v>
      </c>
      <c r="AH254" s="18">
        <v>620</v>
      </c>
      <c r="AI254" s="18">
        <v>0</v>
      </c>
      <c r="AJ254" s="18">
        <v>0</v>
      </c>
      <c r="AK254" s="18">
        <v>2079115</v>
      </c>
      <c r="AL254" s="18">
        <v>0</v>
      </c>
      <c r="AM254" s="18">
        <v>561538</v>
      </c>
      <c r="AN254" s="18">
        <v>0</v>
      </c>
      <c r="AO254" s="18">
        <v>0</v>
      </c>
      <c r="AP254" s="18">
        <v>0</v>
      </c>
      <c r="AQ254" s="18">
        <v>763697</v>
      </c>
      <c r="AR254" s="18">
        <v>0</v>
      </c>
      <c r="AS254" s="25">
        <v>4412069</v>
      </c>
      <c r="AT254" s="18">
        <v>0</v>
      </c>
      <c r="AU254" s="18">
        <v>5435078</v>
      </c>
      <c r="AV254" s="18">
        <v>4833040</v>
      </c>
      <c r="AW254" s="18">
        <v>0</v>
      </c>
      <c r="AX254" s="18">
        <v>2263771</v>
      </c>
      <c r="AY254" s="18">
        <v>13915934</v>
      </c>
      <c r="AZ254" s="18">
        <v>0</v>
      </c>
      <c r="BA254" s="18">
        <v>627514</v>
      </c>
      <c r="BB254" s="18">
        <v>0</v>
      </c>
      <c r="BC254" s="18">
        <v>0</v>
      </c>
      <c r="BD254" s="18">
        <v>9160811</v>
      </c>
      <c r="BE254" s="18">
        <v>32744496</v>
      </c>
      <c r="BF254" s="18">
        <v>1951206</v>
      </c>
      <c r="BG254" s="18">
        <v>78748269</v>
      </c>
      <c r="BH254" s="18">
        <v>72257085</v>
      </c>
      <c r="BI254" s="18">
        <v>5931393.2999999998</v>
      </c>
      <c r="BJ254" s="18">
        <v>5931393.2999999998</v>
      </c>
      <c r="BK254" s="18">
        <v>208</v>
      </c>
      <c r="BL254" s="18">
        <v>27.6</v>
      </c>
      <c r="BM254" s="18">
        <v>3200.9</v>
      </c>
      <c r="BN254" s="18">
        <v>5266.7</v>
      </c>
      <c r="BO254" s="18">
        <v>795677.2</v>
      </c>
      <c r="BP254" s="18">
        <v>27420.9</v>
      </c>
      <c r="BQ254" s="18">
        <v>6.7</v>
      </c>
      <c r="BR254" s="18">
        <v>5945125.2000000002</v>
      </c>
      <c r="BS254" s="18">
        <v>5945125.2000000002</v>
      </c>
      <c r="BT254" s="18">
        <v>1614638.3</v>
      </c>
      <c r="BU254" s="18">
        <v>7559763.5</v>
      </c>
      <c r="BV254" s="18">
        <v>7559763.5</v>
      </c>
      <c r="BW254" s="18">
        <v>0</v>
      </c>
      <c r="BX254" s="18">
        <v>0</v>
      </c>
      <c r="BY254" s="18">
        <v>0</v>
      </c>
      <c r="BZ254" s="18">
        <v>82.09</v>
      </c>
      <c r="CA254" s="18">
        <v>82.28</v>
      </c>
      <c r="CB254" s="18">
        <v>2.88</v>
      </c>
      <c r="CC254" s="18">
        <v>0.38</v>
      </c>
      <c r="CD254" s="18">
        <v>44.3</v>
      </c>
      <c r="CE254" s="18">
        <v>72.89</v>
      </c>
      <c r="CF254" s="18">
        <v>11.01</v>
      </c>
      <c r="CG254" s="18">
        <v>22.35</v>
      </c>
      <c r="CH254" s="18">
        <v>379.49</v>
      </c>
      <c r="CI254" s="18">
        <v>0.09</v>
      </c>
      <c r="CJ254" s="18">
        <v>104.62</v>
      </c>
    </row>
    <row r="255" spans="1:88" hidden="1" x14ac:dyDescent="0.2">
      <c r="A255" s="18" t="s">
        <v>380</v>
      </c>
      <c r="B255" s="18" t="s">
        <v>381</v>
      </c>
      <c r="C255" s="18" t="s">
        <v>165</v>
      </c>
      <c r="D255" s="18">
        <v>2050</v>
      </c>
      <c r="E255" s="18">
        <v>113846832.2</v>
      </c>
      <c r="F255" s="18">
        <v>5991938.5</v>
      </c>
      <c r="G255" s="18">
        <v>635086.4</v>
      </c>
      <c r="H255" s="18">
        <v>0</v>
      </c>
      <c r="I255" s="18">
        <v>2648091.1</v>
      </c>
      <c r="J255" s="18">
        <v>0</v>
      </c>
      <c r="K255" s="18">
        <v>0</v>
      </c>
      <c r="L255" s="18">
        <v>123121948.2</v>
      </c>
      <c r="M255" s="18">
        <v>0</v>
      </c>
      <c r="N255" s="18">
        <v>4347.5</v>
      </c>
      <c r="O255" s="18">
        <v>0</v>
      </c>
      <c r="P255" s="18">
        <v>133.4</v>
      </c>
      <c r="Q255" s="18">
        <v>0</v>
      </c>
      <c r="R255" s="18">
        <v>0</v>
      </c>
      <c r="S255" s="18">
        <v>1453</v>
      </c>
      <c r="T255" s="18">
        <v>0</v>
      </c>
      <c r="U255" s="25">
        <v>2800.9</v>
      </c>
      <c r="V255" s="18">
        <v>0</v>
      </c>
      <c r="W255" s="18">
        <v>2701.5</v>
      </c>
      <c r="X255" s="18">
        <v>9114.9</v>
      </c>
      <c r="Y255" s="18">
        <v>0</v>
      </c>
      <c r="Z255" s="18">
        <v>643</v>
      </c>
      <c r="AA255" s="18">
        <v>1707.8</v>
      </c>
      <c r="AB255" s="18">
        <v>0</v>
      </c>
      <c r="AC255" s="18">
        <v>598.9</v>
      </c>
      <c r="AD255" s="18">
        <v>0</v>
      </c>
      <c r="AE255" s="18">
        <v>0</v>
      </c>
      <c r="AF255" s="18">
        <v>4615.8999999999996</v>
      </c>
      <c r="AG255" s="18">
        <v>8500</v>
      </c>
      <c r="AH255" s="18">
        <v>620</v>
      </c>
      <c r="AI255" s="18">
        <v>0</v>
      </c>
      <c r="AJ255" s="18">
        <v>0</v>
      </c>
      <c r="AK255" s="18">
        <v>2250077</v>
      </c>
      <c r="AL255" s="18">
        <v>0</v>
      </c>
      <c r="AM255" s="18">
        <v>556632</v>
      </c>
      <c r="AN255" s="18">
        <v>0</v>
      </c>
      <c r="AO255" s="18">
        <v>0</v>
      </c>
      <c r="AP255" s="18">
        <v>0</v>
      </c>
      <c r="AQ255" s="18">
        <v>763697</v>
      </c>
      <c r="AR255" s="18">
        <v>0</v>
      </c>
      <c r="AS255" s="25">
        <v>4487492</v>
      </c>
      <c r="AT255" s="18">
        <v>0</v>
      </c>
      <c r="AU255" s="18">
        <v>5540451</v>
      </c>
      <c r="AV255" s="18">
        <v>4790783</v>
      </c>
      <c r="AW255" s="18">
        <v>0</v>
      </c>
      <c r="AX255" s="18">
        <v>2263771</v>
      </c>
      <c r="AY255" s="18">
        <v>13915934</v>
      </c>
      <c r="AZ255" s="18">
        <v>0</v>
      </c>
      <c r="BA255" s="18">
        <v>314782</v>
      </c>
      <c r="BB255" s="18">
        <v>0</v>
      </c>
      <c r="BC255" s="18">
        <v>0</v>
      </c>
      <c r="BD255" s="18">
        <v>9544430</v>
      </c>
      <c r="BE255" s="18">
        <v>32567749</v>
      </c>
      <c r="BF255" s="18">
        <v>1940659</v>
      </c>
      <c r="BG255" s="18">
        <v>78936458</v>
      </c>
      <c r="BH255" s="18">
        <v>72198888</v>
      </c>
      <c r="BI255" s="18">
        <v>5704207.2000000002</v>
      </c>
      <c r="BJ255" s="18">
        <v>5704207.2000000002</v>
      </c>
      <c r="BK255" s="18">
        <v>196.6</v>
      </c>
      <c r="BL255" s="18">
        <v>25.3</v>
      </c>
      <c r="BM255" s="18">
        <v>2117.4</v>
      </c>
      <c r="BN255" s="18">
        <v>3188.4</v>
      </c>
      <c r="BO255" s="18">
        <v>758494.1</v>
      </c>
      <c r="BP255" s="18">
        <v>26905.4</v>
      </c>
      <c r="BQ255" s="18">
        <v>6</v>
      </c>
      <c r="BR255" s="18">
        <v>5716966.2999999998</v>
      </c>
      <c r="BS255" s="18">
        <v>5716966.2999999998</v>
      </c>
      <c r="BT255" s="18">
        <v>1561915.4</v>
      </c>
      <c r="BU255" s="18">
        <v>7278881.7000000002</v>
      </c>
      <c r="BV255" s="18">
        <v>7278881.7000000002</v>
      </c>
      <c r="BW255" s="18">
        <v>0</v>
      </c>
      <c r="BX255" s="18">
        <v>0</v>
      </c>
      <c r="BY255" s="18">
        <v>0</v>
      </c>
      <c r="BZ255" s="18">
        <v>79.010000000000005</v>
      </c>
      <c r="CA255" s="18">
        <v>79.180000000000007</v>
      </c>
      <c r="CB255" s="18">
        <v>2.72</v>
      </c>
      <c r="CC255" s="18">
        <v>0.35</v>
      </c>
      <c r="CD255" s="18">
        <v>29.33</v>
      </c>
      <c r="CE255" s="18">
        <v>44.16</v>
      </c>
      <c r="CF255" s="18">
        <v>10.51</v>
      </c>
      <c r="CG255" s="18">
        <v>21.63</v>
      </c>
      <c r="CH255" s="18">
        <v>372.66</v>
      </c>
      <c r="CI255" s="18">
        <v>0.08</v>
      </c>
      <c r="CJ255" s="18">
        <v>100.82</v>
      </c>
    </row>
    <row r="256" spans="1:88" hidden="1" x14ac:dyDescent="0.2">
      <c r="A256" s="18" t="s">
        <v>380</v>
      </c>
      <c r="B256" s="18" t="s">
        <v>381</v>
      </c>
      <c r="C256" s="18" t="s">
        <v>164</v>
      </c>
      <c r="D256" s="18">
        <v>2024</v>
      </c>
      <c r="E256" s="18">
        <v>12243149.199999999</v>
      </c>
      <c r="F256" s="18">
        <v>644376.30000000005</v>
      </c>
      <c r="G256" s="18">
        <v>2704.9</v>
      </c>
      <c r="H256" s="18">
        <v>2517610</v>
      </c>
      <c r="I256" s="18">
        <v>0</v>
      </c>
      <c r="J256" s="18">
        <v>0</v>
      </c>
      <c r="K256" s="18">
        <v>0</v>
      </c>
      <c r="L256" s="18">
        <v>15407840.4</v>
      </c>
      <c r="M256" s="18">
        <v>0</v>
      </c>
      <c r="N256" s="18">
        <v>0</v>
      </c>
      <c r="O256" s="18">
        <v>0</v>
      </c>
      <c r="P256" s="18">
        <v>240</v>
      </c>
      <c r="Q256" s="18">
        <v>0</v>
      </c>
      <c r="R256" s="18">
        <v>0</v>
      </c>
      <c r="S256" s="18">
        <v>0</v>
      </c>
      <c r="T256" s="18">
        <v>0</v>
      </c>
      <c r="U256" s="25">
        <v>114.6</v>
      </c>
      <c r="V256" s="18">
        <v>0</v>
      </c>
      <c r="W256" s="18">
        <v>1282.8</v>
      </c>
      <c r="X256" s="18">
        <v>178</v>
      </c>
      <c r="Y256" s="18">
        <v>0</v>
      </c>
      <c r="Z256" s="18">
        <v>728</v>
      </c>
      <c r="AA256" s="18">
        <v>0</v>
      </c>
      <c r="AB256" s="18">
        <v>0</v>
      </c>
      <c r="AC256" s="18">
        <v>866.9</v>
      </c>
      <c r="AD256" s="18">
        <v>0</v>
      </c>
      <c r="AE256" s="18">
        <v>0</v>
      </c>
      <c r="AF256" s="18">
        <v>656.3</v>
      </c>
      <c r="AG256" s="18">
        <v>0</v>
      </c>
      <c r="AH256" s="18">
        <v>1009.5</v>
      </c>
      <c r="AI256" s="18">
        <v>0</v>
      </c>
      <c r="AJ256" s="18">
        <v>0</v>
      </c>
      <c r="AK256" s="18">
        <v>0</v>
      </c>
      <c r="AL256" s="18">
        <v>0</v>
      </c>
      <c r="AM256" s="18">
        <v>181190</v>
      </c>
      <c r="AN256" s="18">
        <v>0</v>
      </c>
      <c r="AO256" s="18">
        <v>1141960</v>
      </c>
      <c r="AP256" s="18">
        <v>0</v>
      </c>
      <c r="AQ256" s="18">
        <v>0</v>
      </c>
      <c r="AR256" s="18">
        <v>0</v>
      </c>
      <c r="AS256" s="25">
        <v>165228</v>
      </c>
      <c r="AT256" s="18">
        <v>0</v>
      </c>
      <c r="AU256" s="18">
        <v>674240</v>
      </c>
      <c r="AV256" s="18">
        <v>93557</v>
      </c>
      <c r="AW256" s="18">
        <v>0</v>
      </c>
      <c r="AX256" s="18">
        <v>3482692</v>
      </c>
      <c r="AY256" s="18">
        <v>0</v>
      </c>
      <c r="AZ256" s="18">
        <v>0</v>
      </c>
      <c r="BA256" s="18">
        <v>455643</v>
      </c>
      <c r="BB256" s="18">
        <v>0</v>
      </c>
      <c r="BC256" s="18">
        <v>0</v>
      </c>
      <c r="BD256" s="18">
        <v>1250352</v>
      </c>
      <c r="BE256" s="18">
        <v>0</v>
      </c>
      <c r="BF256" s="18">
        <v>2586144</v>
      </c>
      <c r="BG256" s="18">
        <v>10031005</v>
      </c>
      <c r="BH256" s="18">
        <v>8723817</v>
      </c>
      <c r="BI256" s="18">
        <v>645755.30000000005</v>
      </c>
      <c r="BJ256" s="18">
        <v>645755.30000000005</v>
      </c>
      <c r="BK256" s="18">
        <v>21.7</v>
      </c>
      <c r="BL256" s="18">
        <v>3.7</v>
      </c>
      <c r="BM256" s="18">
        <v>1509.9</v>
      </c>
      <c r="BN256" s="18">
        <v>822</v>
      </c>
      <c r="BO256" s="18">
        <v>96620.4</v>
      </c>
      <c r="BP256" s="18">
        <v>2493.9</v>
      </c>
      <c r="BQ256" s="18">
        <v>1</v>
      </c>
      <c r="BR256" s="18">
        <v>647419.30000000005</v>
      </c>
      <c r="BS256" s="18">
        <v>647419.30000000005</v>
      </c>
      <c r="BT256" s="18">
        <v>171222.9</v>
      </c>
      <c r="BU256" s="18">
        <v>818642.2</v>
      </c>
      <c r="BV256" s="18">
        <v>818642.2</v>
      </c>
      <c r="BW256" s="18">
        <v>0</v>
      </c>
      <c r="BX256" s="18">
        <v>0</v>
      </c>
      <c r="BY256" s="18">
        <v>0</v>
      </c>
      <c r="BZ256" s="18">
        <v>74.02</v>
      </c>
      <c r="CA256" s="18">
        <v>74.209999999999994</v>
      </c>
      <c r="CB256" s="18">
        <v>2.4900000000000002</v>
      </c>
      <c r="CC256" s="18">
        <v>0.43</v>
      </c>
      <c r="CD256" s="18">
        <v>173.08</v>
      </c>
      <c r="CE256" s="18">
        <v>94.22</v>
      </c>
      <c r="CF256" s="18">
        <v>11.08</v>
      </c>
      <c r="CG256" s="18">
        <v>19.63</v>
      </c>
      <c r="CH256" s="18">
        <v>285.87</v>
      </c>
      <c r="CI256" s="18">
        <v>0.12</v>
      </c>
      <c r="CJ256" s="18">
        <v>93.84</v>
      </c>
    </row>
    <row r="257" spans="1:88" hidden="1" x14ac:dyDescent="0.2">
      <c r="A257" s="18" t="s">
        <v>380</v>
      </c>
      <c r="B257" s="18" t="s">
        <v>381</v>
      </c>
      <c r="C257" s="18" t="s">
        <v>164</v>
      </c>
      <c r="D257" s="18">
        <v>2026</v>
      </c>
      <c r="E257" s="18">
        <v>12587918.300000001</v>
      </c>
      <c r="F257" s="18">
        <v>662522</v>
      </c>
      <c r="G257" s="18">
        <v>5966.7</v>
      </c>
      <c r="H257" s="18">
        <v>2487020</v>
      </c>
      <c r="I257" s="18">
        <v>0</v>
      </c>
      <c r="J257" s="18">
        <v>0</v>
      </c>
      <c r="K257" s="18">
        <v>0</v>
      </c>
      <c r="L257" s="18">
        <v>15743427</v>
      </c>
      <c r="M257" s="18">
        <v>0</v>
      </c>
      <c r="N257" s="18">
        <v>0</v>
      </c>
      <c r="O257" s="18">
        <v>0</v>
      </c>
      <c r="P257" s="18">
        <v>240</v>
      </c>
      <c r="Q257" s="18">
        <v>0</v>
      </c>
      <c r="R257" s="18">
        <v>0</v>
      </c>
      <c r="S257" s="18">
        <v>0</v>
      </c>
      <c r="T257" s="18">
        <v>0</v>
      </c>
      <c r="U257" s="25">
        <v>153.69999999999999</v>
      </c>
      <c r="V257" s="18">
        <v>0</v>
      </c>
      <c r="W257" s="18">
        <v>564.1</v>
      </c>
      <c r="X257" s="18">
        <v>0</v>
      </c>
      <c r="Y257" s="18">
        <v>0</v>
      </c>
      <c r="Z257" s="18">
        <v>728</v>
      </c>
      <c r="AA257" s="18">
        <v>0</v>
      </c>
      <c r="AB257" s="18">
        <v>0</v>
      </c>
      <c r="AC257" s="18">
        <v>0</v>
      </c>
      <c r="AD257" s="18">
        <v>0</v>
      </c>
      <c r="AE257" s="18">
        <v>0</v>
      </c>
      <c r="AF257" s="18">
        <v>756.3</v>
      </c>
      <c r="AG257" s="18">
        <v>0</v>
      </c>
      <c r="AH257" s="18">
        <v>1009.5</v>
      </c>
      <c r="AI257" s="18">
        <v>0</v>
      </c>
      <c r="AJ257" s="18">
        <v>0</v>
      </c>
      <c r="AK257" s="18">
        <v>0</v>
      </c>
      <c r="AL257" s="18">
        <v>0</v>
      </c>
      <c r="AM257" s="18">
        <v>182008</v>
      </c>
      <c r="AN257" s="18">
        <v>0</v>
      </c>
      <c r="AO257" s="18">
        <v>1240139</v>
      </c>
      <c r="AP257" s="18">
        <v>0</v>
      </c>
      <c r="AQ257" s="18">
        <v>0</v>
      </c>
      <c r="AR257" s="18">
        <v>0</v>
      </c>
      <c r="AS257" s="25">
        <v>221571</v>
      </c>
      <c r="AT257" s="18">
        <v>0</v>
      </c>
      <c r="AU257" s="18">
        <v>296471</v>
      </c>
      <c r="AV257" s="18">
        <v>0</v>
      </c>
      <c r="AW257" s="18">
        <v>0</v>
      </c>
      <c r="AX257" s="18">
        <v>3482692</v>
      </c>
      <c r="AY257" s="18">
        <v>0</v>
      </c>
      <c r="AZ257" s="18">
        <v>0</v>
      </c>
      <c r="BA257" s="18">
        <v>0</v>
      </c>
      <c r="BB257" s="18">
        <v>0</v>
      </c>
      <c r="BC257" s="18">
        <v>0</v>
      </c>
      <c r="BD257" s="18">
        <v>1418747</v>
      </c>
      <c r="BE257" s="18">
        <v>0</v>
      </c>
      <c r="BF257" s="18">
        <v>2569389</v>
      </c>
      <c r="BG257" s="18">
        <v>9411017</v>
      </c>
      <c r="BH257" s="18">
        <v>7949307</v>
      </c>
      <c r="BI257" s="18">
        <v>118410.5</v>
      </c>
      <c r="BJ257" s="18">
        <v>118410.5</v>
      </c>
      <c r="BK257" s="18">
        <v>2.2000000000000002</v>
      </c>
      <c r="BL257" s="18">
        <v>0.2</v>
      </c>
      <c r="BM257" s="18">
        <v>104.2</v>
      </c>
      <c r="BN257" s="18">
        <v>23.8</v>
      </c>
      <c r="BO257" s="18">
        <v>20979.200000000001</v>
      </c>
      <c r="BP257" s="18">
        <v>627.79999999999995</v>
      </c>
      <c r="BQ257" s="18">
        <v>0.1</v>
      </c>
      <c r="BR257" s="18">
        <v>118537.9</v>
      </c>
      <c r="BS257" s="18">
        <v>118537.9</v>
      </c>
      <c r="BT257" s="18">
        <v>39708.9</v>
      </c>
      <c r="BU257" s="18">
        <v>158246.9</v>
      </c>
      <c r="BV257" s="18">
        <v>158246.9</v>
      </c>
      <c r="BW257" s="18">
        <v>0</v>
      </c>
      <c r="BX257" s="18">
        <v>0</v>
      </c>
      <c r="BY257" s="18">
        <v>0</v>
      </c>
      <c r="BZ257" s="18">
        <v>14.9</v>
      </c>
      <c r="CA257" s="18">
        <v>14.91</v>
      </c>
      <c r="CB257" s="18">
        <v>0.28000000000000003</v>
      </c>
      <c r="CC257" s="18">
        <v>0.03</v>
      </c>
      <c r="CD257" s="18">
        <v>13.11</v>
      </c>
      <c r="CE257" s="18">
        <v>2.99</v>
      </c>
      <c r="CF257" s="18">
        <v>2.64</v>
      </c>
      <c r="CG257" s="18">
        <v>5</v>
      </c>
      <c r="CH257" s="18">
        <v>78.97</v>
      </c>
      <c r="CI257" s="18">
        <v>0.01</v>
      </c>
      <c r="CJ257" s="18">
        <v>19.91</v>
      </c>
    </row>
    <row r="258" spans="1:88" hidden="1" x14ac:dyDescent="0.2">
      <c r="A258" s="18" t="s">
        <v>380</v>
      </c>
      <c r="B258" s="18" t="s">
        <v>381</v>
      </c>
      <c r="C258" s="18" t="s">
        <v>164</v>
      </c>
      <c r="D258" s="18">
        <v>2028</v>
      </c>
      <c r="E258" s="18">
        <v>13061636.199999999</v>
      </c>
      <c r="F258" s="18">
        <v>687454.5</v>
      </c>
      <c r="G258" s="18">
        <v>2466.1999999999998</v>
      </c>
      <c r="H258" s="18">
        <v>2789300</v>
      </c>
      <c r="I258" s="18">
        <v>0</v>
      </c>
      <c r="J258" s="18">
        <v>0</v>
      </c>
      <c r="K258" s="18">
        <v>0</v>
      </c>
      <c r="L258" s="18">
        <v>16540857</v>
      </c>
      <c r="M258" s="18">
        <v>0</v>
      </c>
      <c r="N258" s="18">
        <v>0</v>
      </c>
      <c r="O258" s="18">
        <v>0</v>
      </c>
      <c r="P258" s="18">
        <v>240</v>
      </c>
      <c r="Q258" s="18">
        <v>0</v>
      </c>
      <c r="R258" s="18">
        <v>0</v>
      </c>
      <c r="S258" s="18">
        <v>0</v>
      </c>
      <c r="T258" s="18">
        <v>0</v>
      </c>
      <c r="U258" s="25">
        <v>202.8</v>
      </c>
      <c r="V258" s="18">
        <v>0</v>
      </c>
      <c r="W258" s="18">
        <v>564.1</v>
      </c>
      <c r="X258" s="18">
        <v>0</v>
      </c>
      <c r="Y258" s="18">
        <v>0</v>
      </c>
      <c r="Z258" s="18">
        <v>728</v>
      </c>
      <c r="AA258" s="18">
        <v>0</v>
      </c>
      <c r="AB258" s="18">
        <v>0</v>
      </c>
      <c r="AC258" s="18">
        <v>0</v>
      </c>
      <c r="AD258" s="18">
        <v>0</v>
      </c>
      <c r="AE258" s="18">
        <v>0</v>
      </c>
      <c r="AF258" s="18">
        <v>756.3</v>
      </c>
      <c r="AG258" s="18">
        <v>0</v>
      </c>
      <c r="AH258" s="18">
        <v>1009.5</v>
      </c>
      <c r="AI258" s="18">
        <v>0</v>
      </c>
      <c r="AJ258" s="18">
        <v>0</v>
      </c>
      <c r="AK258" s="18">
        <v>0</v>
      </c>
      <c r="AL258" s="18">
        <v>0</v>
      </c>
      <c r="AM258" s="18">
        <v>184703</v>
      </c>
      <c r="AN258" s="18">
        <v>0</v>
      </c>
      <c r="AO258" s="18">
        <v>1191984</v>
      </c>
      <c r="AP258" s="18">
        <v>0</v>
      </c>
      <c r="AQ258" s="18">
        <v>0</v>
      </c>
      <c r="AR258" s="18">
        <v>0</v>
      </c>
      <c r="AS258" s="25">
        <v>292327</v>
      </c>
      <c r="AT258" s="18">
        <v>0</v>
      </c>
      <c r="AU258" s="18">
        <v>452478</v>
      </c>
      <c r="AV258" s="18">
        <v>0</v>
      </c>
      <c r="AW258" s="18">
        <v>0</v>
      </c>
      <c r="AX258" s="18">
        <v>3482692</v>
      </c>
      <c r="AY258" s="18">
        <v>0</v>
      </c>
      <c r="AZ258" s="18">
        <v>0</v>
      </c>
      <c r="BA258" s="18">
        <v>0</v>
      </c>
      <c r="BB258" s="18">
        <v>0</v>
      </c>
      <c r="BC258" s="18">
        <v>0</v>
      </c>
      <c r="BD258" s="18">
        <v>1413967</v>
      </c>
      <c r="BE258" s="18">
        <v>0</v>
      </c>
      <c r="BF258" s="18">
        <v>2562313</v>
      </c>
      <c r="BG258" s="18">
        <v>9580464</v>
      </c>
      <c r="BH258" s="18">
        <v>8096153</v>
      </c>
      <c r="BI258" s="18">
        <v>180719.7</v>
      </c>
      <c r="BJ258" s="18">
        <v>180719.7</v>
      </c>
      <c r="BK258" s="18">
        <v>3.4</v>
      </c>
      <c r="BL258" s="18">
        <v>0.3</v>
      </c>
      <c r="BM258" s="18">
        <v>106.6</v>
      </c>
      <c r="BN258" s="18">
        <v>36.299999999999997</v>
      </c>
      <c r="BO258" s="18">
        <v>28471.8</v>
      </c>
      <c r="BP258" s="18">
        <v>953.8</v>
      </c>
      <c r="BQ258" s="18">
        <v>0.1</v>
      </c>
      <c r="BR258" s="18">
        <v>180914.3</v>
      </c>
      <c r="BS258" s="18">
        <v>180914.3</v>
      </c>
      <c r="BT258" s="18">
        <v>56926.400000000001</v>
      </c>
      <c r="BU258" s="18">
        <v>237840.7</v>
      </c>
      <c r="BV258" s="18">
        <v>237840.7</v>
      </c>
      <c r="BW258" s="18">
        <v>0</v>
      </c>
      <c r="BX258" s="18">
        <v>0</v>
      </c>
      <c r="BY258" s="18">
        <v>0</v>
      </c>
      <c r="BZ258" s="18">
        <v>22.32</v>
      </c>
      <c r="CA258" s="18">
        <v>22.35</v>
      </c>
      <c r="CB258" s="18">
        <v>0.42</v>
      </c>
      <c r="CC258" s="18">
        <v>0.04</v>
      </c>
      <c r="CD258" s="18">
        <v>13.17</v>
      </c>
      <c r="CE258" s="18">
        <v>4.49</v>
      </c>
      <c r="CF258" s="18">
        <v>3.52</v>
      </c>
      <c r="CG258" s="18">
        <v>7.03</v>
      </c>
      <c r="CH258" s="18">
        <v>117.81</v>
      </c>
      <c r="CI258" s="18">
        <v>0.01</v>
      </c>
      <c r="CJ258" s="18">
        <v>29.38</v>
      </c>
    </row>
    <row r="259" spans="1:88" hidden="1" x14ac:dyDescent="0.2">
      <c r="A259" s="18" t="s">
        <v>380</v>
      </c>
      <c r="B259" s="18" t="s">
        <v>381</v>
      </c>
      <c r="C259" s="18" t="s">
        <v>164</v>
      </c>
      <c r="D259" s="18">
        <v>2030</v>
      </c>
      <c r="E259" s="18">
        <v>13536155.5</v>
      </c>
      <c r="F259" s="18">
        <v>712429.2</v>
      </c>
      <c r="G259" s="18">
        <v>0</v>
      </c>
      <c r="H259" s="18">
        <v>2554430</v>
      </c>
      <c r="I259" s="18">
        <v>153413</v>
      </c>
      <c r="J259" s="18">
        <v>0</v>
      </c>
      <c r="K259" s="18">
        <v>0</v>
      </c>
      <c r="L259" s="18">
        <v>16956427.699999999</v>
      </c>
      <c r="M259" s="18">
        <v>0</v>
      </c>
      <c r="N259" s="18">
        <v>200</v>
      </c>
      <c r="O259" s="18">
        <v>0</v>
      </c>
      <c r="P259" s="18">
        <v>240</v>
      </c>
      <c r="Q259" s="18">
        <v>0</v>
      </c>
      <c r="R259" s="18">
        <v>0</v>
      </c>
      <c r="S259" s="18">
        <v>0</v>
      </c>
      <c r="T259" s="18">
        <v>0</v>
      </c>
      <c r="U259" s="25">
        <v>263.10000000000002</v>
      </c>
      <c r="V259" s="18">
        <v>0</v>
      </c>
      <c r="W259" s="18">
        <v>564.1</v>
      </c>
      <c r="X259" s="18">
        <v>9.6</v>
      </c>
      <c r="Y259" s="18">
        <v>0</v>
      </c>
      <c r="Z259" s="18">
        <v>751</v>
      </c>
      <c r="AA259" s="18">
        <v>0</v>
      </c>
      <c r="AB259" s="18">
        <v>0</v>
      </c>
      <c r="AC259" s="18">
        <v>0</v>
      </c>
      <c r="AD259" s="18">
        <v>0</v>
      </c>
      <c r="AE259" s="18">
        <v>0</v>
      </c>
      <c r="AF259" s="18">
        <v>756.3</v>
      </c>
      <c r="AG259" s="18">
        <v>144</v>
      </c>
      <c r="AH259" s="18">
        <v>1009.5</v>
      </c>
      <c r="AI259" s="18">
        <v>0</v>
      </c>
      <c r="AJ259" s="18">
        <v>0</v>
      </c>
      <c r="AK259" s="18">
        <v>130264</v>
      </c>
      <c r="AL259" s="18">
        <v>0</v>
      </c>
      <c r="AM259" s="18">
        <v>185699</v>
      </c>
      <c r="AN259" s="18">
        <v>0</v>
      </c>
      <c r="AO259" s="18">
        <v>1436532</v>
      </c>
      <c r="AP259" s="18">
        <v>0</v>
      </c>
      <c r="AQ259" s="18">
        <v>0</v>
      </c>
      <c r="AR259" s="18">
        <v>0</v>
      </c>
      <c r="AS259" s="25">
        <v>379200</v>
      </c>
      <c r="AT259" s="18">
        <v>0</v>
      </c>
      <c r="AU259" s="18">
        <v>296471</v>
      </c>
      <c r="AV259" s="18">
        <v>5044</v>
      </c>
      <c r="AW259" s="18">
        <v>0</v>
      </c>
      <c r="AX259" s="18">
        <v>3574618</v>
      </c>
      <c r="AY259" s="18">
        <v>0</v>
      </c>
      <c r="AZ259" s="18">
        <v>0</v>
      </c>
      <c r="BA259" s="18">
        <v>0</v>
      </c>
      <c r="BB259" s="18">
        <v>0</v>
      </c>
      <c r="BC259" s="18">
        <v>0</v>
      </c>
      <c r="BD259" s="18">
        <v>1394259</v>
      </c>
      <c r="BE259" s="18">
        <v>477356</v>
      </c>
      <c r="BF259" s="18">
        <v>2550940</v>
      </c>
      <c r="BG259" s="18">
        <v>10430384</v>
      </c>
      <c r="BH259" s="18">
        <v>8484387</v>
      </c>
      <c r="BI259" s="18">
        <v>121113.3</v>
      </c>
      <c r="BJ259" s="18">
        <v>121113.3</v>
      </c>
      <c r="BK259" s="18">
        <v>2.2999999999999998</v>
      </c>
      <c r="BL259" s="18">
        <v>0.2</v>
      </c>
      <c r="BM259" s="18">
        <v>106.8</v>
      </c>
      <c r="BN259" s="18">
        <v>24.3</v>
      </c>
      <c r="BO259" s="18">
        <v>21476.1</v>
      </c>
      <c r="BP259" s="18">
        <v>642.1</v>
      </c>
      <c r="BQ259" s="18">
        <v>0.1</v>
      </c>
      <c r="BR259" s="18">
        <v>121243.6</v>
      </c>
      <c r="BS259" s="18">
        <v>121243.6</v>
      </c>
      <c r="BT259" s="18">
        <v>40633.9</v>
      </c>
      <c r="BU259" s="18">
        <v>161877.6</v>
      </c>
      <c r="BV259" s="18">
        <v>161877.6</v>
      </c>
      <c r="BW259" s="18">
        <v>0</v>
      </c>
      <c r="BX259" s="18">
        <v>0</v>
      </c>
      <c r="BY259" s="18">
        <v>0</v>
      </c>
      <c r="BZ259" s="18">
        <v>14.27</v>
      </c>
      <c r="CA259" s="18">
        <v>14.29</v>
      </c>
      <c r="CB259" s="18">
        <v>0.27</v>
      </c>
      <c r="CC259" s="18">
        <v>0.03</v>
      </c>
      <c r="CD259" s="18">
        <v>12.59</v>
      </c>
      <c r="CE259" s="18">
        <v>2.87</v>
      </c>
      <c r="CF259" s="18">
        <v>2.5299999999999998</v>
      </c>
      <c r="CG259" s="18">
        <v>4.79</v>
      </c>
      <c r="CH259" s="18">
        <v>75.680000000000007</v>
      </c>
      <c r="CI259" s="18">
        <v>0.01</v>
      </c>
      <c r="CJ259" s="18">
        <v>19.079999999999998</v>
      </c>
    </row>
    <row r="260" spans="1:88" hidden="1" x14ac:dyDescent="0.2">
      <c r="A260" s="18" t="s">
        <v>380</v>
      </c>
      <c r="B260" s="18" t="s">
        <v>381</v>
      </c>
      <c r="C260" s="18" t="s">
        <v>164</v>
      </c>
      <c r="D260" s="18">
        <v>2032</v>
      </c>
      <c r="E260" s="18">
        <v>14235357.9</v>
      </c>
      <c r="F260" s="18">
        <v>749229.4</v>
      </c>
      <c r="G260" s="18">
        <v>0</v>
      </c>
      <c r="H260" s="18">
        <v>2515640</v>
      </c>
      <c r="I260" s="18">
        <v>146296.70000000001</v>
      </c>
      <c r="J260" s="18">
        <v>0</v>
      </c>
      <c r="K260" s="18">
        <v>0</v>
      </c>
      <c r="L260" s="18">
        <v>17646523.899999999</v>
      </c>
      <c r="M260" s="18">
        <v>0</v>
      </c>
      <c r="N260" s="18">
        <v>200</v>
      </c>
      <c r="O260" s="18">
        <v>0</v>
      </c>
      <c r="P260" s="18">
        <v>199.4</v>
      </c>
      <c r="Q260" s="18">
        <v>0</v>
      </c>
      <c r="R260" s="18">
        <v>0</v>
      </c>
      <c r="S260" s="18">
        <v>0</v>
      </c>
      <c r="T260" s="18">
        <v>0</v>
      </c>
      <c r="U260" s="25">
        <v>330.8</v>
      </c>
      <c r="V260" s="18">
        <v>0</v>
      </c>
      <c r="W260" s="18">
        <v>608.1</v>
      </c>
      <c r="X260" s="18">
        <v>260.8</v>
      </c>
      <c r="Y260" s="18">
        <v>0</v>
      </c>
      <c r="Z260" s="18">
        <v>751</v>
      </c>
      <c r="AA260" s="18">
        <v>0</v>
      </c>
      <c r="AB260" s="18">
        <v>0</v>
      </c>
      <c r="AC260" s="18">
        <v>0</v>
      </c>
      <c r="AD260" s="18">
        <v>0</v>
      </c>
      <c r="AE260" s="18">
        <v>0</v>
      </c>
      <c r="AF260" s="18">
        <v>756.3</v>
      </c>
      <c r="AG260" s="18">
        <v>144</v>
      </c>
      <c r="AH260" s="18">
        <v>1009.5</v>
      </c>
      <c r="AI260" s="18">
        <v>0</v>
      </c>
      <c r="AJ260" s="18">
        <v>0</v>
      </c>
      <c r="AK260" s="18">
        <v>124214</v>
      </c>
      <c r="AL260" s="18">
        <v>0</v>
      </c>
      <c r="AM260" s="18">
        <v>164360</v>
      </c>
      <c r="AN260" s="18">
        <v>0</v>
      </c>
      <c r="AO260" s="18">
        <v>1449502</v>
      </c>
      <c r="AP260" s="18">
        <v>0</v>
      </c>
      <c r="AQ260" s="18">
        <v>0</v>
      </c>
      <c r="AR260" s="18">
        <v>0</v>
      </c>
      <c r="AS260" s="25">
        <v>476817</v>
      </c>
      <c r="AT260" s="18">
        <v>0</v>
      </c>
      <c r="AU260" s="18">
        <v>319593</v>
      </c>
      <c r="AV260" s="18">
        <v>137075</v>
      </c>
      <c r="AW260" s="18">
        <v>0</v>
      </c>
      <c r="AX260" s="18">
        <v>3574618</v>
      </c>
      <c r="AY260" s="18">
        <v>0</v>
      </c>
      <c r="AZ260" s="18">
        <v>0</v>
      </c>
      <c r="BA260" s="18">
        <v>0</v>
      </c>
      <c r="BB260" s="18">
        <v>0</v>
      </c>
      <c r="BC260" s="18">
        <v>0</v>
      </c>
      <c r="BD260" s="18">
        <v>1374846</v>
      </c>
      <c r="BE260" s="18">
        <v>474778</v>
      </c>
      <c r="BF260" s="18">
        <v>2539270</v>
      </c>
      <c r="BG260" s="18">
        <v>10635074</v>
      </c>
      <c r="BH260" s="18">
        <v>8584541</v>
      </c>
      <c r="BI260" s="18">
        <v>188784.9</v>
      </c>
      <c r="BJ260" s="18">
        <v>188784.9</v>
      </c>
      <c r="BK260" s="18">
        <v>3.6</v>
      </c>
      <c r="BL260" s="18">
        <v>0.4</v>
      </c>
      <c r="BM260" s="18">
        <v>97</v>
      </c>
      <c r="BN260" s="18">
        <v>37.9</v>
      </c>
      <c r="BO260" s="18">
        <v>28757.599999999999</v>
      </c>
      <c r="BP260" s="18">
        <v>994.9</v>
      </c>
      <c r="BQ260" s="18">
        <v>0.1</v>
      </c>
      <c r="BR260" s="18">
        <v>188988.1</v>
      </c>
      <c r="BS260" s="18">
        <v>188988.1</v>
      </c>
      <c r="BT260" s="18">
        <v>58436.3</v>
      </c>
      <c r="BU260" s="18">
        <v>247424.3</v>
      </c>
      <c r="BV260" s="18">
        <v>247424.3</v>
      </c>
      <c r="BW260" s="18">
        <v>0</v>
      </c>
      <c r="BX260" s="18">
        <v>0</v>
      </c>
      <c r="BY260" s="18">
        <v>0</v>
      </c>
      <c r="BZ260" s="18">
        <v>21.99</v>
      </c>
      <c r="CA260" s="18">
        <v>22.01</v>
      </c>
      <c r="CB260" s="18">
        <v>0.41</v>
      </c>
      <c r="CC260" s="18">
        <v>0.04</v>
      </c>
      <c r="CD260" s="18">
        <v>11.3</v>
      </c>
      <c r="CE260" s="18">
        <v>4.42</v>
      </c>
      <c r="CF260" s="18">
        <v>3.35</v>
      </c>
      <c r="CG260" s="18">
        <v>6.81</v>
      </c>
      <c r="CH260" s="18">
        <v>115.89</v>
      </c>
      <c r="CI260" s="18">
        <v>0.01</v>
      </c>
      <c r="CJ260" s="18">
        <v>28.82</v>
      </c>
    </row>
    <row r="261" spans="1:88" hidden="1" x14ac:dyDescent="0.2">
      <c r="A261" s="18" t="s">
        <v>380</v>
      </c>
      <c r="B261" s="18" t="s">
        <v>381</v>
      </c>
      <c r="C261" s="18" t="s">
        <v>164</v>
      </c>
      <c r="D261" s="18">
        <v>2034</v>
      </c>
      <c r="E261" s="18">
        <v>14934084.199999999</v>
      </c>
      <c r="F261" s="18">
        <v>786004.4</v>
      </c>
      <c r="G261" s="18">
        <v>110.9</v>
      </c>
      <c r="H261" s="18">
        <v>2451930</v>
      </c>
      <c r="I261" s="18">
        <v>199338.6</v>
      </c>
      <c r="J261" s="18">
        <v>0</v>
      </c>
      <c r="K261" s="18">
        <v>0</v>
      </c>
      <c r="L261" s="18">
        <v>18371468.199999999</v>
      </c>
      <c r="M261" s="18">
        <v>0</v>
      </c>
      <c r="N261" s="18">
        <v>200</v>
      </c>
      <c r="O261" s="18">
        <v>0</v>
      </c>
      <c r="P261" s="18">
        <v>153.30000000000001</v>
      </c>
      <c r="Q261" s="18">
        <v>0</v>
      </c>
      <c r="R261" s="18">
        <v>0</v>
      </c>
      <c r="S261" s="18">
        <v>0</v>
      </c>
      <c r="T261" s="18">
        <v>0</v>
      </c>
      <c r="U261" s="25">
        <v>379</v>
      </c>
      <c r="V261" s="18">
        <v>0</v>
      </c>
      <c r="W261" s="18">
        <v>1071.4000000000001</v>
      </c>
      <c r="X261" s="18">
        <v>383.5</v>
      </c>
      <c r="Y261" s="18">
        <v>0</v>
      </c>
      <c r="Z261" s="18">
        <v>751</v>
      </c>
      <c r="AA261" s="18">
        <v>0</v>
      </c>
      <c r="AB261" s="18">
        <v>0</v>
      </c>
      <c r="AC261" s="18">
        <v>0</v>
      </c>
      <c r="AD261" s="18">
        <v>0</v>
      </c>
      <c r="AE261" s="18">
        <v>0</v>
      </c>
      <c r="AF261" s="18">
        <v>756.3</v>
      </c>
      <c r="AG261" s="18">
        <v>144</v>
      </c>
      <c r="AH261" s="18">
        <v>1009.5</v>
      </c>
      <c r="AI261" s="18">
        <v>0</v>
      </c>
      <c r="AJ261" s="18">
        <v>0</v>
      </c>
      <c r="AK261" s="18">
        <v>169298</v>
      </c>
      <c r="AL261" s="18">
        <v>0</v>
      </c>
      <c r="AM261" s="18">
        <v>140130</v>
      </c>
      <c r="AN261" s="18">
        <v>0</v>
      </c>
      <c r="AO261" s="18">
        <v>1462002</v>
      </c>
      <c r="AP261" s="18">
        <v>0</v>
      </c>
      <c r="AQ261" s="18">
        <v>0</v>
      </c>
      <c r="AR261" s="18">
        <v>0</v>
      </c>
      <c r="AS261" s="25">
        <v>546262</v>
      </c>
      <c r="AT261" s="18">
        <v>0</v>
      </c>
      <c r="AU261" s="18">
        <v>3128880</v>
      </c>
      <c r="AV261" s="18">
        <v>201582</v>
      </c>
      <c r="AW261" s="18">
        <v>0</v>
      </c>
      <c r="AX261" s="18">
        <v>3574618</v>
      </c>
      <c r="AY261" s="18">
        <v>0</v>
      </c>
      <c r="AZ261" s="18">
        <v>0</v>
      </c>
      <c r="BA261" s="18">
        <v>0</v>
      </c>
      <c r="BB261" s="18">
        <v>0</v>
      </c>
      <c r="BC261" s="18">
        <v>0</v>
      </c>
      <c r="BD261" s="18">
        <v>1355669</v>
      </c>
      <c r="BE261" s="18">
        <v>472201</v>
      </c>
      <c r="BF261" s="18">
        <v>2527610</v>
      </c>
      <c r="BG261" s="18">
        <v>13578253</v>
      </c>
      <c r="BH261" s="18">
        <v>11400690</v>
      </c>
      <c r="BI261" s="18">
        <v>1213408.7</v>
      </c>
      <c r="BJ261" s="18">
        <v>1213408.7</v>
      </c>
      <c r="BK261" s="18">
        <v>22.9</v>
      </c>
      <c r="BL261" s="18">
        <v>2.2999999999999998</v>
      </c>
      <c r="BM261" s="18">
        <v>93.9</v>
      </c>
      <c r="BN261" s="18">
        <v>243.9</v>
      </c>
      <c r="BO261" s="18">
        <v>149040.1</v>
      </c>
      <c r="BP261" s="18">
        <v>6353.9</v>
      </c>
      <c r="BQ261" s="18">
        <v>0.6</v>
      </c>
      <c r="BR261" s="18">
        <v>1214715.1000000001</v>
      </c>
      <c r="BS261" s="18">
        <v>1214715.1000000001</v>
      </c>
      <c r="BT261" s="18">
        <v>338537.4</v>
      </c>
      <c r="BU261" s="18">
        <v>1553252.5</v>
      </c>
      <c r="BV261" s="18">
        <v>1553252.5</v>
      </c>
      <c r="BW261" s="18">
        <v>0</v>
      </c>
      <c r="BX261" s="18">
        <v>0</v>
      </c>
      <c r="BY261" s="18">
        <v>0</v>
      </c>
      <c r="BZ261" s="18">
        <v>106.43</v>
      </c>
      <c r="CA261" s="18">
        <v>106.55</v>
      </c>
      <c r="CB261" s="18">
        <v>2.0099999999999998</v>
      </c>
      <c r="CC261" s="18">
        <v>0.2</v>
      </c>
      <c r="CD261" s="18">
        <v>8.23</v>
      </c>
      <c r="CE261" s="18">
        <v>21.39</v>
      </c>
      <c r="CF261" s="18">
        <v>13.07</v>
      </c>
      <c r="CG261" s="18">
        <v>29.69</v>
      </c>
      <c r="CH261" s="18">
        <v>557.33000000000004</v>
      </c>
      <c r="CI261" s="18">
        <v>0.05</v>
      </c>
      <c r="CJ261" s="18">
        <v>136.24</v>
      </c>
    </row>
    <row r="262" spans="1:88" hidden="1" x14ac:dyDescent="0.2">
      <c r="A262" s="18" t="s">
        <v>380</v>
      </c>
      <c r="B262" s="18" t="s">
        <v>381</v>
      </c>
      <c r="C262" s="18" t="s">
        <v>164</v>
      </c>
      <c r="D262" s="18">
        <v>2036</v>
      </c>
      <c r="E262" s="18">
        <v>15677516.199999999</v>
      </c>
      <c r="F262" s="18">
        <v>825132.4</v>
      </c>
      <c r="G262" s="18">
        <v>2273.3000000000002</v>
      </c>
      <c r="H262" s="18">
        <v>2371990</v>
      </c>
      <c r="I262" s="18">
        <v>187556.5</v>
      </c>
      <c r="J262" s="18">
        <v>0</v>
      </c>
      <c r="K262" s="18">
        <v>0</v>
      </c>
      <c r="L262" s="18">
        <v>19064468.5</v>
      </c>
      <c r="M262" s="18">
        <v>0</v>
      </c>
      <c r="N262" s="18">
        <v>200</v>
      </c>
      <c r="O262" s="18">
        <v>0</v>
      </c>
      <c r="P262" s="18">
        <v>68.3</v>
      </c>
      <c r="Q262" s="18">
        <v>0</v>
      </c>
      <c r="R262" s="18">
        <v>0</v>
      </c>
      <c r="S262" s="18">
        <v>0</v>
      </c>
      <c r="T262" s="18">
        <v>0</v>
      </c>
      <c r="U262" s="25">
        <v>414.7</v>
      </c>
      <c r="V262" s="18">
        <v>0</v>
      </c>
      <c r="W262" s="18">
        <v>1400</v>
      </c>
      <c r="X262" s="18">
        <v>383.5</v>
      </c>
      <c r="Y262" s="18">
        <v>0</v>
      </c>
      <c r="Z262" s="18">
        <v>751</v>
      </c>
      <c r="AA262" s="18">
        <v>0</v>
      </c>
      <c r="AB262" s="18">
        <v>0</v>
      </c>
      <c r="AC262" s="18">
        <v>0</v>
      </c>
      <c r="AD262" s="18">
        <v>0</v>
      </c>
      <c r="AE262" s="18">
        <v>0</v>
      </c>
      <c r="AF262" s="18">
        <v>756.3</v>
      </c>
      <c r="AG262" s="18">
        <v>144</v>
      </c>
      <c r="AH262" s="18">
        <v>1009.5</v>
      </c>
      <c r="AI262" s="18">
        <v>0</v>
      </c>
      <c r="AJ262" s="18">
        <v>0</v>
      </c>
      <c r="AK262" s="18">
        <v>159283</v>
      </c>
      <c r="AL262" s="18">
        <v>0</v>
      </c>
      <c r="AM262" s="18">
        <v>95454</v>
      </c>
      <c r="AN262" s="18">
        <v>0</v>
      </c>
      <c r="AO262" s="18">
        <v>1491402</v>
      </c>
      <c r="AP262" s="18">
        <v>0</v>
      </c>
      <c r="AQ262" s="18">
        <v>0</v>
      </c>
      <c r="AR262" s="18">
        <v>0</v>
      </c>
      <c r="AS262" s="25">
        <v>597757</v>
      </c>
      <c r="AT262" s="18">
        <v>0</v>
      </c>
      <c r="AU262" s="18">
        <v>4689543</v>
      </c>
      <c r="AV262" s="18">
        <v>201582</v>
      </c>
      <c r="AW262" s="18">
        <v>0</v>
      </c>
      <c r="AX262" s="18">
        <v>3574618</v>
      </c>
      <c r="AY262" s="18">
        <v>0</v>
      </c>
      <c r="AZ262" s="18">
        <v>0</v>
      </c>
      <c r="BA262" s="18">
        <v>0</v>
      </c>
      <c r="BB262" s="18">
        <v>0</v>
      </c>
      <c r="BC262" s="18">
        <v>0</v>
      </c>
      <c r="BD262" s="18">
        <v>1336728</v>
      </c>
      <c r="BE262" s="18">
        <v>469671</v>
      </c>
      <c r="BF262" s="18">
        <v>2516066</v>
      </c>
      <c r="BG262" s="18">
        <v>15132103</v>
      </c>
      <c r="BH262" s="18">
        <v>12883661</v>
      </c>
      <c r="BI262" s="18">
        <v>1761791.9</v>
      </c>
      <c r="BJ262" s="18">
        <v>1761791.9</v>
      </c>
      <c r="BK262" s="18">
        <v>33.200000000000003</v>
      </c>
      <c r="BL262" s="18">
        <v>3.3</v>
      </c>
      <c r="BM262" s="18">
        <v>76.7</v>
      </c>
      <c r="BN262" s="18">
        <v>354</v>
      </c>
      <c r="BO262" s="18">
        <v>212329.1</v>
      </c>
      <c r="BP262" s="18">
        <v>9219.2000000000007</v>
      </c>
      <c r="BQ262" s="18">
        <v>0.8</v>
      </c>
      <c r="BR262" s="18">
        <v>1763688.4</v>
      </c>
      <c r="BS262" s="18">
        <v>1763688.4</v>
      </c>
      <c r="BT262" s="18">
        <v>487277.2</v>
      </c>
      <c r="BU262" s="18">
        <v>2250965.6</v>
      </c>
      <c r="BV262" s="18">
        <v>2250965.6</v>
      </c>
      <c r="BW262" s="18">
        <v>0</v>
      </c>
      <c r="BX262" s="18">
        <v>0</v>
      </c>
      <c r="BY262" s="18">
        <v>0</v>
      </c>
      <c r="BZ262" s="18">
        <v>136.75</v>
      </c>
      <c r="CA262" s="18">
        <v>136.88999999999999</v>
      </c>
      <c r="CB262" s="18">
        <v>2.58</v>
      </c>
      <c r="CC262" s="18">
        <v>0.26</v>
      </c>
      <c r="CD262" s="18">
        <v>5.95</v>
      </c>
      <c r="CE262" s="18">
        <v>27.48</v>
      </c>
      <c r="CF262" s="18">
        <v>16.48</v>
      </c>
      <c r="CG262" s="18">
        <v>37.82</v>
      </c>
      <c r="CH262" s="18">
        <v>715.58</v>
      </c>
      <c r="CI262" s="18">
        <v>0.06</v>
      </c>
      <c r="CJ262" s="18">
        <v>174.71</v>
      </c>
    </row>
    <row r="263" spans="1:88" hidden="1" x14ac:dyDescent="0.2">
      <c r="A263" s="18" t="s">
        <v>380</v>
      </c>
      <c r="B263" s="18" t="s">
        <v>381</v>
      </c>
      <c r="C263" s="18" t="s">
        <v>164</v>
      </c>
      <c r="D263" s="18">
        <v>2038</v>
      </c>
      <c r="E263" s="18">
        <v>16464926.9</v>
      </c>
      <c r="F263" s="18">
        <v>866575.1</v>
      </c>
      <c r="G263" s="18">
        <v>1414.7</v>
      </c>
      <c r="H263" s="18">
        <v>2333050</v>
      </c>
      <c r="I263" s="18">
        <v>193234.1</v>
      </c>
      <c r="J263" s="18">
        <v>0</v>
      </c>
      <c r="K263" s="18">
        <v>0</v>
      </c>
      <c r="L263" s="18">
        <v>19859200.800000001</v>
      </c>
      <c r="M263" s="18">
        <v>0</v>
      </c>
      <c r="N263" s="18">
        <v>200</v>
      </c>
      <c r="O263" s="18">
        <v>0</v>
      </c>
      <c r="P263" s="18">
        <v>30.3</v>
      </c>
      <c r="Q263" s="18">
        <v>0</v>
      </c>
      <c r="R263" s="18">
        <v>0</v>
      </c>
      <c r="S263" s="18">
        <v>0</v>
      </c>
      <c r="T263" s="18">
        <v>0</v>
      </c>
      <c r="U263" s="25">
        <v>452.3</v>
      </c>
      <c r="V263" s="18">
        <v>0</v>
      </c>
      <c r="W263" s="18">
        <v>1400</v>
      </c>
      <c r="X263" s="18">
        <v>383.5</v>
      </c>
      <c r="Y263" s="18">
        <v>0</v>
      </c>
      <c r="Z263" s="18">
        <v>751</v>
      </c>
      <c r="AA263" s="18">
        <v>0</v>
      </c>
      <c r="AB263" s="18">
        <v>0</v>
      </c>
      <c r="AC263" s="18">
        <v>0</v>
      </c>
      <c r="AD263" s="18">
        <v>0</v>
      </c>
      <c r="AE263" s="18">
        <v>0</v>
      </c>
      <c r="AF263" s="18">
        <v>756.3</v>
      </c>
      <c r="AG263" s="18">
        <v>144</v>
      </c>
      <c r="AH263" s="18">
        <v>1009.5</v>
      </c>
      <c r="AI263" s="18">
        <v>0</v>
      </c>
      <c r="AJ263" s="18">
        <v>0</v>
      </c>
      <c r="AK263" s="18">
        <v>164110</v>
      </c>
      <c r="AL263" s="18">
        <v>0</v>
      </c>
      <c r="AM263" s="18">
        <v>75481</v>
      </c>
      <c r="AN263" s="18">
        <v>0</v>
      </c>
      <c r="AO263" s="18">
        <v>1680671</v>
      </c>
      <c r="AP263" s="18">
        <v>0</v>
      </c>
      <c r="AQ263" s="18">
        <v>0</v>
      </c>
      <c r="AR263" s="18">
        <v>0</v>
      </c>
      <c r="AS263" s="25">
        <v>651872</v>
      </c>
      <c r="AT263" s="18">
        <v>0</v>
      </c>
      <c r="AU263" s="18">
        <v>4618515</v>
      </c>
      <c r="AV263" s="18">
        <v>201582</v>
      </c>
      <c r="AW263" s="18">
        <v>0</v>
      </c>
      <c r="AX263" s="18">
        <v>3574618</v>
      </c>
      <c r="AY263" s="18">
        <v>0</v>
      </c>
      <c r="AZ263" s="18">
        <v>0</v>
      </c>
      <c r="BA263" s="18">
        <v>0</v>
      </c>
      <c r="BB263" s="18">
        <v>0</v>
      </c>
      <c r="BC263" s="18">
        <v>0</v>
      </c>
      <c r="BD263" s="18">
        <v>1318042</v>
      </c>
      <c r="BE263" s="18">
        <v>467141</v>
      </c>
      <c r="BF263" s="18">
        <v>2569893</v>
      </c>
      <c r="BG263" s="18">
        <v>15321925</v>
      </c>
      <c r="BH263" s="18">
        <v>12825272</v>
      </c>
      <c r="BI263" s="18">
        <v>1735879.9</v>
      </c>
      <c r="BJ263" s="18">
        <v>1735879.9</v>
      </c>
      <c r="BK263" s="18">
        <v>32.700000000000003</v>
      </c>
      <c r="BL263" s="18">
        <v>3.3</v>
      </c>
      <c r="BM263" s="18">
        <v>66.7</v>
      </c>
      <c r="BN263" s="18">
        <v>348.8</v>
      </c>
      <c r="BO263" s="18">
        <v>208605.2</v>
      </c>
      <c r="BP263" s="18">
        <v>9082.9</v>
      </c>
      <c r="BQ263" s="18">
        <v>0.8</v>
      </c>
      <c r="BR263" s="18">
        <v>1737748.5</v>
      </c>
      <c r="BS263" s="18">
        <v>1737748.5</v>
      </c>
      <c r="BT263" s="18">
        <v>479487.3</v>
      </c>
      <c r="BU263" s="18">
        <v>2217235.7999999998</v>
      </c>
      <c r="BV263" s="18">
        <v>2217235.7999999998</v>
      </c>
      <c r="BW263" s="18">
        <v>0</v>
      </c>
      <c r="BX263" s="18">
        <v>0</v>
      </c>
      <c r="BY263" s="18">
        <v>0</v>
      </c>
      <c r="BZ263" s="18">
        <v>135.35</v>
      </c>
      <c r="CA263" s="18">
        <v>135.49</v>
      </c>
      <c r="CB263" s="18">
        <v>2.5499999999999998</v>
      </c>
      <c r="CC263" s="18">
        <v>0.26</v>
      </c>
      <c r="CD263" s="18">
        <v>5.2</v>
      </c>
      <c r="CE263" s="18">
        <v>27.2</v>
      </c>
      <c r="CF263" s="18">
        <v>16.27</v>
      </c>
      <c r="CG263" s="18">
        <v>37.39</v>
      </c>
      <c r="CH263" s="18">
        <v>708.21</v>
      </c>
      <c r="CI263" s="18">
        <v>0.06</v>
      </c>
      <c r="CJ263" s="18">
        <v>172.88</v>
      </c>
    </row>
    <row r="264" spans="1:88" hidden="1" x14ac:dyDescent="0.2">
      <c r="A264" s="18" t="s">
        <v>380</v>
      </c>
      <c r="B264" s="18" t="s">
        <v>381</v>
      </c>
      <c r="C264" s="18" t="s">
        <v>164</v>
      </c>
      <c r="D264" s="18">
        <v>2040</v>
      </c>
      <c r="E264" s="18">
        <v>17251793.399999999</v>
      </c>
      <c r="F264" s="18">
        <v>907989.1</v>
      </c>
      <c r="G264" s="18">
        <v>31000.400000000001</v>
      </c>
      <c r="H264" s="18">
        <v>2412500</v>
      </c>
      <c r="I264" s="18">
        <v>231030.6</v>
      </c>
      <c r="J264" s="18">
        <v>0</v>
      </c>
      <c r="K264" s="18">
        <v>0</v>
      </c>
      <c r="L264" s="18">
        <v>20834313.5</v>
      </c>
      <c r="M264" s="18">
        <v>0</v>
      </c>
      <c r="N264" s="18">
        <v>200</v>
      </c>
      <c r="O264" s="18">
        <v>0</v>
      </c>
      <c r="P264" s="18">
        <v>30.3</v>
      </c>
      <c r="Q264" s="18">
        <v>0</v>
      </c>
      <c r="R264" s="18">
        <v>0</v>
      </c>
      <c r="S264" s="18">
        <v>0</v>
      </c>
      <c r="T264" s="18">
        <v>0</v>
      </c>
      <c r="U264" s="25">
        <v>489.6</v>
      </c>
      <c r="V264" s="18">
        <v>0</v>
      </c>
      <c r="W264" s="18">
        <v>1400</v>
      </c>
      <c r="X264" s="18">
        <v>383.5</v>
      </c>
      <c r="Y264" s="18">
        <v>0</v>
      </c>
      <c r="Z264" s="18">
        <v>751</v>
      </c>
      <c r="AA264" s="18">
        <v>0</v>
      </c>
      <c r="AB264" s="18">
        <v>0</v>
      </c>
      <c r="AC264" s="18">
        <v>0</v>
      </c>
      <c r="AD264" s="18">
        <v>0</v>
      </c>
      <c r="AE264" s="18">
        <v>0</v>
      </c>
      <c r="AF264" s="18">
        <v>756.3</v>
      </c>
      <c r="AG264" s="18">
        <v>144</v>
      </c>
      <c r="AH264" s="18">
        <v>2501.8000000000002</v>
      </c>
      <c r="AI264" s="18">
        <v>0</v>
      </c>
      <c r="AJ264" s="18">
        <v>0</v>
      </c>
      <c r="AK264" s="18">
        <v>196269</v>
      </c>
      <c r="AL264" s="18">
        <v>0</v>
      </c>
      <c r="AM264" s="18">
        <v>72227</v>
      </c>
      <c r="AN264" s="18">
        <v>0</v>
      </c>
      <c r="AO264" s="18">
        <v>1501917</v>
      </c>
      <c r="AP264" s="18">
        <v>0</v>
      </c>
      <c r="AQ264" s="18">
        <v>0</v>
      </c>
      <c r="AR264" s="18">
        <v>0</v>
      </c>
      <c r="AS264" s="25">
        <v>705726</v>
      </c>
      <c r="AT264" s="18">
        <v>0</v>
      </c>
      <c r="AU264" s="18">
        <v>4662440</v>
      </c>
      <c r="AV264" s="18">
        <v>201582</v>
      </c>
      <c r="AW264" s="18">
        <v>0</v>
      </c>
      <c r="AX264" s="18">
        <v>3554692</v>
      </c>
      <c r="AY264" s="18">
        <v>0</v>
      </c>
      <c r="AZ264" s="18">
        <v>0</v>
      </c>
      <c r="BA264" s="18">
        <v>0</v>
      </c>
      <c r="BB264" s="18">
        <v>0</v>
      </c>
      <c r="BC264" s="18">
        <v>0</v>
      </c>
      <c r="BD264" s="18">
        <v>1299656</v>
      </c>
      <c r="BE264" s="18">
        <v>464611</v>
      </c>
      <c r="BF264" s="18">
        <v>7811824</v>
      </c>
      <c r="BG264" s="18">
        <v>20470943</v>
      </c>
      <c r="BH264" s="18">
        <v>18067032</v>
      </c>
      <c r="BI264" s="18">
        <v>1765192.7</v>
      </c>
      <c r="BJ264" s="18">
        <v>1765192.7</v>
      </c>
      <c r="BK264" s="18">
        <v>33.299999999999997</v>
      </c>
      <c r="BL264" s="18">
        <v>3.3</v>
      </c>
      <c r="BM264" s="18">
        <v>64.599999999999994</v>
      </c>
      <c r="BN264" s="18">
        <v>354.7</v>
      </c>
      <c r="BO264" s="18">
        <v>211914.1</v>
      </c>
      <c r="BP264" s="18">
        <v>9236.2000000000007</v>
      </c>
      <c r="BQ264" s="18">
        <v>0.8</v>
      </c>
      <c r="BR264" s="18">
        <v>1767092.9</v>
      </c>
      <c r="BS264" s="18">
        <v>1767092.9</v>
      </c>
      <c r="BT264" s="18">
        <v>487365.7</v>
      </c>
      <c r="BU264" s="18">
        <v>2254458.6</v>
      </c>
      <c r="BV264" s="18">
        <v>2254458.6</v>
      </c>
      <c r="BW264" s="18">
        <v>0</v>
      </c>
      <c r="BX264" s="18">
        <v>0</v>
      </c>
      <c r="BY264" s="18">
        <v>0</v>
      </c>
      <c r="BZ264" s="18">
        <v>97.7</v>
      </c>
      <c r="CA264" s="18">
        <v>97.81</v>
      </c>
      <c r="CB264" s="18">
        <v>1.84</v>
      </c>
      <c r="CC264" s="18">
        <v>0.18</v>
      </c>
      <c r="CD264" s="18">
        <v>3.58</v>
      </c>
      <c r="CE264" s="18">
        <v>19.63</v>
      </c>
      <c r="CF264" s="18">
        <v>11.73</v>
      </c>
      <c r="CG264" s="18">
        <v>26.98</v>
      </c>
      <c r="CH264" s="18">
        <v>511.22</v>
      </c>
      <c r="CI264" s="18">
        <v>0.04</v>
      </c>
      <c r="CJ264" s="18">
        <v>124.78</v>
      </c>
    </row>
    <row r="265" spans="1:88" hidden="1" x14ac:dyDescent="0.2">
      <c r="A265" s="18" t="s">
        <v>380</v>
      </c>
      <c r="B265" s="18" t="s">
        <v>381</v>
      </c>
      <c r="C265" s="18" t="s">
        <v>164</v>
      </c>
      <c r="D265" s="18">
        <v>2042</v>
      </c>
      <c r="E265" s="18">
        <v>17997337.899999999</v>
      </c>
      <c r="F265" s="18">
        <v>947228.3</v>
      </c>
      <c r="G265" s="18">
        <v>26083.8</v>
      </c>
      <c r="H265" s="18">
        <v>2412500</v>
      </c>
      <c r="I265" s="18">
        <v>225727.7</v>
      </c>
      <c r="J265" s="18">
        <v>0</v>
      </c>
      <c r="K265" s="18">
        <v>0</v>
      </c>
      <c r="L265" s="18">
        <v>21608877.699999999</v>
      </c>
      <c r="M265" s="18">
        <v>0</v>
      </c>
      <c r="N265" s="18">
        <v>200</v>
      </c>
      <c r="O265" s="18">
        <v>0</v>
      </c>
      <c r="P265" s="18">
        <v>30.3</v>
      </c>
      <c r="Q265" s="18">
        <v>0</v>
      </c>
      <c r="R265" s="18">
        <v>0</v>
      </c>
      <c r="S265" s="18">
        <v>0</v>
      </c>
      <c r="T265" s="18">
        <v>0</v>
      </c>
      <c r="U265" s="25">
        <v>526.1</v>
      </c>
      <c r="V265" s="18">
        <v>0</v>
      </c>
      <c r="W265" s="18">
        <v>1400</v>
      </c>
      <c r="X265" s="18">
        <v>383.5</v>
      </c>
      <c r="Y265" s="18">
        <v>0</v>
      </c>
      <c r="Z265" s="18">
        <v>751</v>
      </c>
      <c r="AA265" s="18">
        <v>0</v>
      </c>
      <c r="AB265" s="18">
        <v>0</v>
      </c>
      <c r="AC265" s="18">
        <v>0</v>
      </c>
      <c r="AD265" s="18">
        <v>0</v>
      </c>
      <c r="AE265" s="18">
        <v>0</v>
      </c>
      <c r="AF265" s="18">
        <v>756.3</v>
      </c>
      <c r="AG265" s="18">
        <v>144</v>
      </c>
      <c r="AH265" s="18">
        <v>2428.1999999999998</v>
      </c>
      <c r="AI265" s="18">
        <v>0</v>
      </c>
      <c r="AJ265" s="18">
        <v>0</v>
      </c>
      <c r="AK265" s="18">
        <v>191744</v>
      </c>
      <c r="AL265" s="18">
        <v>0</v>
      </c>
      <c r="AM265" s="18">
        <v>72130</v>
      </c>
      <c r="AN265" s="18">
        <v>0</v>
      </c>
      <c r="AO265" s="18">
        <v>1501917</v>
      </c>
      <c r="AP265" s="18">
        <v>0</v>
      </c>
      <c r="AQ265" s="18">
        <v>0</v>
      </c>
      <c r="AR265" s="18">
        <v>0</v>
      </c>
      <c r="AS265" s="25">
        <v>758268</v>
      </c>
      <c r="AT265" s="18">
        <v>0</v>
      </c>
      <c r="AU265" s="18">
        <v>4389609</v>
      </c>
      <c r="AV265" s="18">
        <v>201582</v>
      </c>
      <c r="AW265" s="18">
        <v>0</v>
      </c>
      <c r="AX265" s="18">
        <v>3554687</v>
      </c>
      <c r="AY265" s="18">
        <v>0</v>
      </c>
      <c r="AZ265" s="18">
        <v>0</v>
      </c>
      <c r="BA265" s="18">
        <v>0</v>
      </c>
      <c r="BB265" s="18">
        <v>0</v>
      </c>
      <c r="BC265" s="18">
        <v>0</v>
      </c>
      <c r="BD265" s="18">
        <v>1281512</v>
      </c>
      <c r="BE265" s="18">
        <v>462128</v>
      </c>
      <c r="BF265" s="18">
        <v>7854388</v>
      </c>
      <c r="BG265" s="18">
        <v>20267966</v>
      </c>
      <c r="BH265" s="18">
        <v>17816037</v>
      </c>
      <c r="BI265" s="18">
        <v>1665867</v>
      </c>
      <c r="BJ265" s="18">
        <v>1665867</v>
      </c>
      <c r="BK265" s="18">
        <v>31.4</v>
      </c>
      <c r="BL265" s="18">
        <v>3.1</v>
      </c>
      <c r="BM265" s="18">
        <v>63.7</v>
      </c>
      <c r="BN265" s="18">
        <v>334.7</v>
      </c>
      <c r="BO265" s="18">
        <v>200173.4</v>
      </c>
      <c r="BP265" s="18">
        <v>8716.6</v>
      </c>
      <c r="BQ265" s="18">
        <v>0.7</v>
      </c>
      <c r="BR265" s="18">
        <v>1667660.3</v>
      </c>
      <c r="BS265" s="18">
        <v>1667660.3</v>
      </c>
      <c r="BT265" s="18">
        <v>460131.7</v>
      </c>
      <c r="BU265" s="18">
        <v>2127792</v>
      </c>
      <c r="BV265" s="18">
        <v>2127792</v>
      </c>
      <c r="BW265" s="18">
        <v>0</v>
      </c>
      <c r="BX265" s="18">
        <v>0</v>
      </c>
      <c r="BY265" s="18">
        <v>0</v>
      </c>
      <c r="BZ265" s="18">
        <v>93.5</v>
      </c>
      <c r="CA265" s="18">
        <v>93.6</v>
      </c>
      <c r="CB265" s="18">
        <v>1.76</v>
      </c>
      <c r="CC265" s="18">
        <v>0.18</v>
      </c>
      <c r="CD265" s="18">
        <v>3.57</v>
      </c>
      <c r="CE265" s="18">
        <v>18.79</v>
      </c>
      <c r="CF265" s="18">
        <v>11.24</v>
      </c>
      <c r="CG265" s="18">
        <v>25.83</v>
      </c>
      <c r="CH265" s="18">
        <v>489.26</v>
      </c>
      <c r="CI265" s="18">
        <v>0.04</v>
      </c>
      <c r="CJ265" s="18">
        <v>119.43</v>
      </c>
    </row>
    <row r="266" spans="1:88" hidden="1" x14ac:dyDescent="0.2">
      <c r="A266" s="18" t="s">
        <v>380</v>
      </c>
      <c r="B266" s="18" t="s">
        <v>381</v>
      </c>
      <c r="C266" s="18" t="s">
        <v>164</v>
      </c>
      <c r="D266" s="18">
        <v>2044</v>
      </c>
      <c r="E266" s="18">
        <v>18742796.899999999</v>
      </c>
      <c r="F266" s="18">
        <v>986463</v>
      </c>
      <c r="G266" s="18">
        <v>29422.7</v>
      </c>
      <c r="H266" s="18">
        <v>2412500</v>
      </c>
      <c r="I266" s="18">
        <v>243207.8</v>
      </c>
      <c r="J266" s="18">
        <v>0</v>
      </c>
      <c r="K266" s="18">
        <v>0</v>
      </c>
      <c r="L266" s="18">
        <v>22414390.399999999</v>
      </c>
      <c r="M266" s="18">
        <v>0</v>
      </c>
      <c r="N266" s="18">
        <v>200</v>
      </c>
      <c r="O266" s="18">
        <v>0</v>
      </c>
      <c r="P266" s="18">
        <v>30.3</v>
      </c>
      <c r="Q266" s="18">
        <v>0</v>
      </c>
      <c r="R266" s="18">
        <v>0</v>
      </c>
      <c r="S266" s="18">
        <v>0</v>
      </c>
      <c r="T266" s="18">
        <v>0</v>
      </c>
      <c r="U266" s="25">
        <v>562.1</v>
      </c>
      <c r="V266" s="18">
        <v>0</v>
      </c>
      <c r="W266" s="18">
        <v>1400</v>
      </c>
      <c r="X266" s="18">
        <v>383.5</v>
      </c>
      <c r="Y266" s="18">
        <v>0</v>
      </c>
      <c r="Z266" s="18">
        <v>751</v>
      </c>
      <c r="AA266" s="18">
        <v>0</v>
      </c>
      <c r="AB266" s="18">
        <v>0</v>
      </c>
      <c r="AC266" s="18">
        <v>0</v>
      </c>
      <c r="AD266" s="18">
        <v>0</v>
      </c>
      <c r="AE266" s="18">
        <v>0</v>
      </c>
      <c r="AF266" s="18">
        <v>756.3</v>
      </c>
      <c r="AG266" s="18">
        <v>144</v>
      </c>
      <c r="AH266" s="18">
        <v>2611.9</v>
      </c>
      <c r="AI266" s="18">
        <v>0</v>
      </c>
      <c r="AJ266" s="18">
        <v>0</v>
      </c>
      <c r="AK266" s="18">
        <v>206596</v>
      </c>
      <c r="AL266" s="18">
        <v>0</v>
      </c>
      <c r="AM266" s="18">
        <v>70325</v>
      </c>
      <c r="AN266" s="18">
        <v>0</v>
      </c>
      <c r="AO266" s="18">
        <v>1501917</v>
      </c>
      <c r="AP266" s="18">
        <v>0</v>
      </c>
      <c r="AQ266" s="18">
        <v>0</v>
      </c>
      <c r="AR266" s="18">
        <v>0</v>
      </c>
      <c r="AS266" s="25">
        <v>810156</v>
      </c>
      <c r="AT266" s="18">
        <v>0</v>
      </c>
      <c r="AU266" s="18">
        <v>4887318</v>
      </c>
      <c r="AV266" s="18">
        <v>201582</v>
      </c>
      <c r="AW266" s="18">
        <v>0</v>
      </c>
      <c r="AX266" s="18">
        <v>3554621</v>
      </c>
      <c r="AY266" s="18">
        <v>0</v>
      </c>
      <c r="AZ266" s="18">
        <v>0</v>
      </c>
      <c r="BA266" s="18">
        <v>0</v>
      </c>
      <c r="BB266" s="18">
        <v>0</v>
      </c>
      <c r="BC266" s="18">
        <v>0</v>
      </c>
      <c r="BD266" s="18">
        <v>1244875</v>
      </c>
      <c r="BE266" s="18">
        <v>426981</v>
      </c>
      <c r="BF266" s="18">
        <v>8394533</v>
      </c>
      <c r="BG266" s="18">
        <v>21298903</v>
      </c>
      <c r="BH266" s="18">
        <v>18780235</v>
      </c>
      <c r="BI266" s="18">
        <v>1858117.4</v>
      </c>
      <c r="BJ266" s="18">
        <v>1858117.4</v>
      </c>
      <c r="BK266" s="18">
        <v>35</v>
      </c>
      <c r="BL266" s="18">
        <v>3.5</v>
      </c>
      <c r="BM266" s="18">
        <v>63.9</v>
      </c>
      <c r="BN266" s="18">
        <v>373.4</v>
      </c>
      <c r="BO266" s="18">
        <v>222795.8</v>
      </c>
      <c r="BP266" s="18">
        <v>9722.1</v>
      </c>
      <c r="BQ266" s="18">
        <v>0.8</v>
      </c>
      <c r="BR266" s="18">
        <v>1860117.7</v>
      </c>
      <c r="BS266" s="18">
        <v>1860117.7</v>
      </c>
      <c r="BT266" s="18">
        <v>512739.4</v>
      </c>
      <c r="BU266" s="18">
        <v>2372857.1</v>
      </c>
      <c r="BV266" s="18">
        <v>2372857.1</v>
      </c>
      <c r="BW266" s="18">
        <v>0</v>
      </c>
      <c r="BX266" s="18">
        <v>0</v>
      </c>
      <c r="BY266" s="18">
        <v>0</v>
      </c>
      <c r="BZ266" s="18">
        <v>98.94</v>
      </c>
      <c r="CA266" s="18">
        <v>99.05</v>
      </c>
      <c r="CB266" s="18">
        <v>1.87</v>
      </c>
      <c r="CC266" s="18">
        <v>0.19</v>
      </c>
      <c r="CD266" s="18">
        <v>3.4</v>
      </c>
      <c r="CE266" s="18">
        <v>19.88</v>
      </c>
      <c r="CF266" s="18">
        <v>11.86</v>
      </c>
      <c r="CG266" s="18">
        <v>27.3</v>
      </c>
      <c r="CH266" s="18">
        <v>517.67999999999995</v>
      </c>
      <c r="CI266" s="18">
        <v>0.04</v>
      </c>
      <c r="CJ266" s="18">
        <v>126.35</v>
      </c>
    </row>
    <row r="267" spans="1:88" hidden="1" x14ac:dyDescent="0.2">
      <c r="A267" s="18" t="s">
        <v>380</v>
      </c>
      <c r="B267" s="18" t="s">
        <v>381</v>
      </c>
      <c r="C267" s="18" t="s">
        <v>164</v>
      </c>
      <c r="D267" s="18">
        <v>2046</v>
      </c>
      <c r="E267" s="18">
        <v>19423587.800000001</v>
      </c>
      <c r="F267" s="18">
        <v>1022294.1</v>
      </c>
      <c r="G267" s="18">
        <v>26650.5</v>
      </c>
      <c r="H267" s="18">
        <v>2412500</v>
      </c>
      <c r="I267" s="18">
        <v>212146.8</v>
      </c>
      <c r="J267" s="18">
        <v>0</v>
      </c>
      <c r="K267" s="18">
        <v>0</v>
      </c>
      <c r="L267" s="18">
        <v>23097179.199999999</v>
      </c>
      <c r="M267" s="18">
        <v>0</v>
      </c>
      <c r="N267" s="18">
        <v>130</v>
      </c>
      <c r="O267" s="18">
        <v>0</v>
      </c>
      <c r="P267" s="18">
        <v>30.3</v>
      </c>
      <c r="Q267" s="18">
        <v>0</v>
      </c>
      <c r="R267" s="18">
        <v>0</v>
      </c>
      <c r="S267" s="18">
        <v>0</v>
      </c>
      <c r="T267" s="18">
        <v>0</v>
      </c>
      <c r="U267" s="25">
        <v>592.1</v>
      </c>
      <c r="V267" s="18">
        <v>0</v>
      </c>
      <c r="W267" s="18">
        <v>1401.7</v>
      </c>
      <c r="X267" s="18">
        <v>383.5</v>
      </c>
      <c r="Y267" s="18">
        <v>0</v>
      </c>
      <c r="Z267" s="18">
        <v>751</v>
      </c>
      <c r="AA267" s="18">
        <v>0</v>
      </c>
      <c r="AB267" s="18">
        <v>0</v>
      </c>
      <c r="AC267" s="18">
        <v>0</v>
      </c>
      <c r="AD267" s="18">
        <v>0</v>
      </c>
      <c r="AE267" s="18">
        <v>0</v>
      </c>
      <c r="AF267" s="18">
        <v>756.3</v>
      </c>
      <c r="AG267" s="18">
        <v>144</v>
      </c>
      <c r="AH267" s="18">
        <v>2594.3000000000002</v>
      </c>
      <c r="AI267" s="18">
        <v>0</v>
      </c>
      <c r="AJ267" s="18">
        <v>0</v>
      </c>
      <c r="AK267" s="18">
        <v>180249</v>
      </c>
      <c r="AL267" s="18">
        <v>0</v>
      </c>
      <c r="AM267" s="18">
        <v>68327</v>
      </c>
      <c r="AN267" s="18">
        <v>0</v>
      </c>
      <c r="AO267" s="18">
        <v>1501917</v>
      </c>
      <c r="AP267" s="18">
        <v>0</v>
      </c>
      <c r="AQ267" s="18">
        <v>0</v>
      </c>
      <c r="AR267" s="18">
        <v>0</v>
      </c>
      <c r="AS267" s="25">
        <v>853396</v>
      </c>
      <c r="AT267" s="18">
        <v>0</v>
      </c>
      <c r="AU267" s="18">
        <v>4312624</v>
      </c>
      <c r="AV267" s="18">
        <v>201582</v>
      </c>
      <c r="AW267" s="18">
        <v>0</v>
      </c>
      <c r="AX267" s="18">
        <v>3554465</v>
      </c>
      <c r="AY267" s="18">
        <v>0</v>
      </c>
      <c r="AZ267" s="18">
        <v>0</v>
      </c>
      <c r="BA267" s="18">
        <v>0</v>
      </c>
      <c r="BB267" s="18">
        <v>0</v>
      </c>
      <c r="BC267" s="18">
        <v>0</v>
      </c>
      <c r="BD267" s="18">
        <v>1227436</v>
      </c>
      <c r="BE267" s="18">
        <v>423021</v>
      </c>
      <c r="BF267" s="18">
        <v>9498184</v>
      </c>
      <c r="BG267" s="18">
        <v>21821201</v>
      </c>
      <c r="BH267" s="18">
        <v>19285639</v>
      </c>
      <c r="BI267" s="18">
        <v>1650166</v>
      </c>
      <c r="BJ267" s="18">
        <v>1650166</v>
      </c>
      <c r="BK267" s="18">
        <v>31.1</v>
      </c>
      <c r="BL267" s="18">
        <v>3.1</v>
      </c>
      <c r="BM267" s="18">
        <v>60.8</v>
      </c>
      <c r="BN267" s="18">
        <v>331.6</v>
      </c>
      <c r="BO267" s="18">
        <v>198134.7</v>
      </c>
      <c r="BP267" s="18">
        <v>8634.4</v>
      </c>
      <c r="BQ267" s="18">
        <v>0.7</v>
      </c>
      <c r="BR267" s="18">
        <v>1651942.3999999999</v>
      </c>
      <c r="BS267" s="18">
        <v>1651942.3999999999</v>
      </c>
      <c r="BT267" s="18">
        <v>455638.7</v>
      </c>
      <c r="BU267" s="18">
        <v>2107581.1</v>
      </c>
      <c r="BV267" s="18">
        <v>2107581.1</v>
      </c>
      <c r="BW267" s="18">
        <v>0</v>
      </c>
      <c r="BX267" s="18">
        <v>0</v>
      </c>
      <c r="BY267" s="18">
        <v>0</v>
      </c>
      <c r="BZ267" s="18">
        <v>85.56</v>
      </c>
      <c r="CA267" s="18">
        <v>85.66</v>
      </c>
      <c r="CB267" s="18">
        <v>1.61</v>
      </c>
      <c r="CC267" s="18">
        <v>0.16</v>
      </c>
      <c r="CD267" s="18">
        <v>3.15</v>
      </c>
      <c r="CE267" s="18">
        <v>17.190000000000001</v>
      </c>
      <c r="CF267" s="18">
        <v>10.27</v>
      </c>
      <c r="CG267" s="18">
        <v>23.63</v>
      </c>
      <c r="CH267" s="18">
        <v>447.71</v>
      </c>
      <c r="CI267" s="18">
        <v>0.04</v>
      </c>
      <c r="CJ267" s="18">
        <v>109.28</v>
      </c>
    </row>
    <row r="268" spans="1:88" hidden="1" x14ac:dyDescent="0.2">
      <c r="A268" s="18" t="s">
        <v>380</v>
      </c>
      <c r="B268" s="18" t="s">
        <v>381</v>
      </c>
      <c r="C268" s="18" t="s">
        <v>164</v>
      </c>
      <c r="D268" s="18">
        <v>2048</v>
      </c>
      <c r="E268" s="18">
        <v>20039178.300000001</v>
      </c>
      <c r="F268" s="18">
        <v>1054693.6000000001</v>
      </c>
      <c r="G268" s="18">
        <v>43606.6</v>
      </c>
      <c r="H268" s="18">
        <v>2412500</v>
      </c>
      <c r="I268" s="18">
        <v>223296.1</v>
      </c>
      <c r="J268" s="18">
        <v>0</v>
      </c>
      <c r="K268" s="18">
        <v>0</v>
      </c>
      <c r="L268" s="18">
        <v>23773274.600000001</v>
      </c>
      <c r="M268" s="18">
        <v>0</v>
      </c>
      <c r="N268" s="18">
        <v>130</v>
      </c>
      <c r="O268" s="18">
        <v>0</v>
      </c>
      <c r="P268" s="18">
        <v>30.3</v>
      </c>
      <c r="Q268" s="18">
        <v>0</v>
      </c>
      <c r="R268" s="18">
        <v>0</v>
      </c>
      <c r="S268" s="18">
        <v>0</v>
      </c>
      <c r="T268" s="18">
        <v>0</v>
      </c>
      <c r="U268" s="25">
        <v>621.29999999999995</v>
      </c>
      <c r="V268" s="18">
        <v>0</v>
      </c>
      <c r="W268" s="18">
        <v>1587.6</v>
      </c>
      <c r="X268" s="18">
        <v>383.5</v>
      </c>
      <c r="Y268" s="18">
        <v>0</v>
      </c>
      <c r="Z268" s="18">
        <v>751</v>
      </c>
      <c r="AA268" s="18">
        <v>0</v>
      </c>
      <c r="AB268" s="18">
        <v>0</v>
      </c>
      <c r="AC268" s="18">
        <v>0</v>
      </c>
      <c r="AD268" s="18">
        <v>0</v>
      </c>
      <c r="AE268" s="18">
        <v>0</v>
      </c>
      <c r="AF268" s="18">
        <v>740.8</v>
      </c>
      <c r="AG268" s="18">
        <v>144</v>
      </c>
      <c r="AH268" s="18">
        <v>3031.2</v>
      </c>
      <c r="AI268" s="18">
        <v>0</v>
      </c>
      <c r="AJ268" s="18">
        <v>0</v>
      </c>
      <c r="AK268" s="18">
        <v>189719</v>
      </c>
      <c r="AL268" s="18">
        <v>0</v>
      </c>
      <c r="AM268" s="18">
        <v>68824</v>
      </c>
      <c r="AN268" s="18">
        <v>0</v>
      </c>
      <c r="AO268" s="18">
        <v>1518201</v>
      </c>
      <c r="AP268" s="18">
        <v>0</v>
      </c>
      <c r="AQ268" s="18">
        <v>0</v>
      </c>
      <c r="AR268" s="18">
        <v>0</v>
      </c>
      <c r="AS268" s="25">
        <v>895456</v>
      </c>
      <c r="AT268" s="18">
        <v>0</v>
      </c>
      <c r="AU268" s="18">
        <v>5463161</v>
      </c>
      <c r="AV268" s="18">
        <v>201582</v>
      </c>
      <c r="AW268" s="18">
        <v>0</v>
      </c>
      <c r="AX268" s="18">
        <v>3554370</v>
      </c>
      <c r="AY268" s="18">
        <v>0</v>
      </c>
      <c r="AZ268" s="18">
        <v>0</v>
      </c>
      <c r="BA268" s="18">
        <v>0</v>
      </c>
      <c r="BB268" s="18">
        <v>0</v>
      </c>
      <c r="BC268" s="18">
        <v>0</v>
      </c>
      <c r="BD268" s="18">
        <v>1186770</v>
      </c>
      <c r="BE268" s="18">
        <v>422370</v>
      </c>
      <c r="BF268" s="18">
        <v>10964924</v>
      </c>
      <c r="BG268" s="18">
        <v>24465377</v>
      </c>
      <c r="BH268" s="18">
        <v>21862000</v>
      </c>
      <c r="BI268" s="18">
        <v>2056188.7</v>
      </c>
      <c r="BJ268" s="18">
        <v>2056188.7</v>
      </c>
      <c r="BK268" s="18">
        <v>38.799999999999997</v>
      </c>
      <c r="BL268" s="18">
        <v>3.9</v>
      </c>
      <c r="BM268" s="18">
        <v>64.7</v>
      </c>
      <c r="BN268" s="18">
        <v>413.1</v>
      </c>
      <c r="BO268" s="18">
        <v>246123</v>
      </c>
      <c r="BP268" s="18">
        <v>10757.5</v>
      </c>
      <c r="BQ268" s="18">
        <v>0.9</v>
      </c>
      <c r="BR268" s="18">
        <v>2058402.1</v>
      </c>
      <c r="BS268" s="18">
        <v>2058402.1</v>
      </c>
      <c r="BT268" s="18">
        <v>566944.19999999995</v>
      </c>
      <c r="BU268" s="18">
        <v>2625346.2999999998</v>
      </c>
      <c r="BV268" s="18">
        <v>2625346.2999999998</v>
      </c>
      <c r="BW268" s="18">
        <v>0</v>
      </c>
      <c r="BX268" s="18">
        <v>0</v>
      </c>
      <c r="BY268" s="18">
        <v>0</v>
      </c>
      <c r="BZ268" s="18">
        <v>94.05</v>
      </c>
      <c r="CA268" s="18">
        <v>94.15</v>
      </c>
      <c r="CB268" s="18">
        <v>1.77</v>
      </c>
      <c r="CC268" s="18">
        <v>0.18</v>
      </c>
      <c r="CD268" s="18">
        <v>2.96</v>
      </c>
      <c r="CE268" s="18">
        <v>18.899999999999999</v>
      </c>
      <c r="CF268" s="18">
        <v>11.26</v>
      </c>
      <c r="CG268" s="18">
        <v>25.93</v>
      </c>
      <c r="CH268" s="18">
        <v>492.06</v>
      </c>
      <c r="CI268" s="18">
        <v>0.04</v>
      </c>
      <c r="CJ268" s="18">
        <v>120.09</v>
      </c>
    </row>
    <row r="269" spans="1:88" hidden="1" x14ac:dyDescent="0.2">
      <c r="A269" s="18" t="s">
        <v>380</v>
      </c>
      <c r="B269" s="18" t="s">
        <v>381</v>
      </c>
      <c r="C269" s="18" t="s">
        <v>164</v>
      </c>
      <c r="D269" s="18">
        <v>2050</v>
      </c>
      <c r="E269" s="18">
        <v>20654955.899999999</v>
      </c>
      <c r="F269" s="18">
        <v>1087102.8999999999</v>
      </c>
      <c r="G269" s="18">
        <v>36889.9</v>
      </c>
      <c r="H269" s="18">
        <v>2412500</v>
      </c>
      <c r="I269" s="18">
        <v>224234.9</v>
      </c>
      <c r="J269" s="18">
        <v>0</v>
      </c>
      <c r="K269" s="18">
        <v>0</v>
      </c>
      <c r="L269" s="18">
        <v>24415683.600000001</v>
      </c>
      <c r="M269" s="18">
        <v>0</v>
      </c>
      <c r="N269" s="18">
        <v>130</v>
      </c>
      <c r="O269" s="18">
        <v>0</v>
      </c>
      <c r="P269" s="18">
        <v>30.3</v>
      </c>
      <c r="Q269" s="18">
        <v>0</v>
      </c>
      <c r="R269" s="18">
        <v>0</v>
      </c>
      <c r="S269" s="18">
        <v>0</v>
      </c>
      <c r="T269" s="18">
        <v>0</v>
      </c>
      <c r="U269" s="25">
        <v>655.6</v>
      </c>
      <c r="V269" s="18">
        <v>0</v>
      </c>
      <c r="W269" s="18">
        <v>1587.6</v>
      </c>
      <c r="X269" s="18">
        <v>443.4</v>
      </c>
      <c r="Y269" s="18">
        <v>0</v>
      </c>
      <c r="Z269" s="18">
        <v>751</v>
      </c>
      <c r="AA269" s="18">
        <v>0</v>
      </c>
      <c r="AB269" s="18">
        <v>0</v>
      </c>
      <c r="AC269" s="18">
        <v>0</v>
      </c>
      <c r="AD269" s="18">
        <v>0</v>
      </c>
      <c r="AE269" s="18">
        <v>0</v>
      </c>
      <c r="AF269" s="18">
        <v>706.9</v>
      </c>
      <c r="AG269" s="18">
        <v>144</v>
      </c>
      <c r="AH269" s="18">
        <v>2981.4</v>
      </c>
      <c r="AI269" s="18">
        <v>0</v>
      </c>
      <c r="AJ269" s="18">
        <v>0</v>
      </c>
      <c r="AK269" s="18">
        <v>190516</v>
      </c>
      <c r="AL269" s="18">
        <v>0</v>
      </c>
      <c r="AM269" s="18">
        <v>68320</v>
      </c>
      <c r="AN269" s="18">
        <v>0</v>
      </c>
      <c r="AO269" s="18">
        <v>1533402</v>
      </c>
      <c r="AP269" s="18">
        <v>0</v>
      </c>
      <c r="AQ269" s="18">
        <v>0</v>
      </c>
      <c r="AR269" s="18">
        <v>0</v>
      </c>
      <c r="AS269" s="25">
        <v>944986</v>
      </c>
      <c r="AT269" s="18">
        <v>0</v>
      </c>
      <c r="AU269" s="18">
        <v>4991099</v>
      </c>
      <c r="AV269" s="18">
        <v>233046</v>
      </c>
      <c r="AW269" s="18">
        <v>0</v>
      </c>
      <c r="AX269" s="18">
        <v>3405506</v>
      </c>
      <c r="AY269" s="18">
        <v>0</v>
      </c>
      <c r="AZ269" s="18">
        <v>0</v>
      </c>
      <c r="BA269" s="18">
        <v>0</v>
      </c>
      <c r="BB269" s="18">
        <v>0</v>
      </c>
      <c r="BC269" s="18">
        <v>0</v>
      </c>
      <c r="BD269" s="18">
        <v>1143123</v>
      </c>
      <c r="BE269" s="18">
        <v>436197</v>
      </c>
      <c r="BF269" s="18">
        <v>10751644</v>
      </c>
      <c r="BG269" s="18">
        <v>23697839</v>
      </c>
      <c r="BH269" s="18">
        <v>21028935</v>
      </c>
      <c r="BI269" s="18">
        <v>1911477.8</v>
      </c>
      <c r="BJ269" s="18">
        <v>1911477.8</v>
      </c>
      <c r="BK269" s="18">
        <v>36</v>
      </c>
      <c r="BL269" s="18">
        <v>3.6</v>
      </c>
      <c r="BM269" s="18">
        <v>63</v>
      </c>
      <c r="BN269" s="18">
        <v>384.1</v>
      </c>
      <c r="BO269" s="18">
        <v>229000.9</v>
      </c>
      <c r="BP269" s="18">
        <v>10000.700000000001</v>
      </c>
      <c r="BQ269" s="18">
        <v>0.8</v>
      </c>
      <c r="BR269" s="18">
        <v>1913535.4</v>
      </c>
      <c r="BS269" s="18">
        <v>1913535.4</v>
      </c>
      <c r="BT269" s="18">
        <v>527252.4</v>
      </c>
      <c r="BU269" s="18">
        <v>2440787.7999999998</v>
      </c>
      <c r="BV269" s="18">
        <v>2440787.7999999998</v>
      </c>
      <c r="BW269" s="18">
        <v>0</v>
      </c>
      <c r="BX269" s="18">
        <v>0</v>
      </c>
      <c r="BY269" s="18">
        <v>0</v>
      </c>
      <c r="BZ269" s="18">
        <v>90.9</v>
      </c>
      <c r="CA269" s="18">
        <v>91</v>
      </c>
      <c r="CB269" s="18">
        <v>1.71</v>
      </c>
      <c r="CC269" s="18">
        <v>0.17</v>
      </c>
      <c r="CD269" s="18">
        <v>3</v>
      </c>
      <c r="CE269" s="18">
        <v>18.260000000000002</v>
      </c>
      <c r="CF269" s="18">
        <v>10.89</v>
      </c>
      <c r="CG269" s="18">
        <v>25.07</v>
      </c>
      <c r="CH269" s="18">
        <v>475.57</v>
      </c>
      <c r="CI269" s="18">
        <v>0.04</v>
      </c>
      <c r="CJ269" s="18">
        <v>116.07</v>
      </c>
    </row>
    <row r="270" spans="1:88" hidden="1" x14ac:dyDescent="0.2">
      <c r="A270" s="18" t="s">
        <v>380</v>
      </c>
      <c r="B270" s="18" t="s">
        <v>381</v>
      </c>
      <c r="C270" s="18" t="s">
        <v>167</v>
      </c>
      <c r="D270" s="18">
        <v>2024</v>
      </c>
      <c r="E270" s="18">
        <v>103472405.40000001</v>
      </c>
      <c r="F270" s="18">
        <v>5445916.0999999996</v>
      </c>
      <c r="G270" s="18">
        <v>350646.8</v>
      </c>
      <c r="H270" s="18">
        <v>304860</v>
      </c>
      <c r="I270" s="18">
        <v>504308.2</v>
      </c>
      <c r="J270" s="18">
        <v>0</v>
      </c>
      <c r="K270" s="18">
        <v>0</v>
      </c>
      <c r="L270" s="18">
        <v>110078136.5</v>
      </c>
      <c r="M270" s="18">
        <v>0</v>
      </c>
      <c r="N270" s="18">
        <v>0</v>
      </c>
      <c r="O270" s="18">
        <v>0</v>
      </c>
      <c r="P270" s="18">
        <v>325.3</v>
      </c>
      <c r="Q270" s="18">
        <v>0</v>
      </c>
      <c r="R270" s="18">
        <v>0</v>
      </c>
      <c r="S270" s="18">
        <v>5979.9</v>
      </c>
      <c r="T270" s="18">
        <v>0</v>
      </c>
      <c r="U270" s="25">
        <v>215.3</v>
      </c>
      <c r="V270" s="18">
        <v>0</v>
      </c>
      <c r="W270" s="18">
        <v>6799.4</v>
      </c>
      <c r="X270" s="18">
        <v>4146.2</v>
      </c>
      <c r="Y270" s="18">
        <v>0</v>
      </c>
      <c r="Z270" s="18">
        <v>278.7</v>
      </c>
      <c r="AA270" s="18">
        <v>3318</v>
      </c>
      <c r="AB270" s="18">
        <v>0</v>
      </c>
      <c r="AC270" s="18">
        <v>2662.2</v>
      </c>
      <c r="AD270" s="18">
        <v>2143.8000000000002</v>
      </c>
      <c r="AE270" s="18">
        <v>0</v>
      </c>
      <c r="AF270" s="18">
        <v>1130.2</v>
      </c>
      <c r="AG270" s="18">
        <v>0</v>
      </c>
      <c r="AH270" s="18">
        <v>3577.7</v>
      </c>
      <c r="AI270" s="18">
        <v>0</v>
      </c>
      <c r="AJ270" s="18">
        <v>0</v>
      </c>
      <c r="AK270" s="18">
        <v>0</v>
      </c>
      <c r="AL270" s="18">
        <v>0</v>
      </c>
      <c r="AM270" s="18">
        <v>766400</v>
      </c>
      <c r="AN270" s="18">
        <v>0</v>
      </c>
      <c r="AO270" s="18">
        <v>1682616</v>
      </c>
      <c r="AP270" s="18">
        <v>0</v>
      </c>
      <c r="AQ270" s="18">
        <v>31959916</v>
      </c>
      <c r="AR270" s="18">
        <v>0</v>
      </c>
      <c r="AS270" s="25">
        <v>299018</v>
      </c>
      <c r="AT270" s="18">
        <v>0</v>
      </c>
      <c r="AU270" s="18">
        <v>27317691</v>
      </c>
      <c r="AV270" s="18">
        <v>2179243</v>
      </c>
      <c r="AW270" s="18">
        <v>0</v>
      </c>
      <c r="AX270" s="18">
        <v>1112356</v>
      </c>
      <c r="AY270" s="18">
        <v>26785195</v>
      </c>
      <c r="AZ270" s="18">
        <v>0</v>
      </c>
      <c r="BA270" s="18">
        <v>1399252</v>
      </c>
      <c r="BB270" s="18">
        <v>401405</v>
      </c>
      <c r="BC270" s="18">
        <v>0</v>
      </c>
      <c r="BD270" s="18">
        <v>2205584</v>
      </c>
      <c r="BE270" s="18">
        <v>0</v>
      </c>
      <c r="BF270" s="18">
        <v>12571864</v>
      </c>
      <c r="BG270" s="18">
        <v>108680542</v>
      </c>
      <c r="BH270" s="18">
        <v>106297502</v>
      </c>
      <c r="BI270" s="18">
        <v>43790366.799999997</v>
      </c>
      <c r="BJ270" s="18">
        <v>43790366.799999997</v>
      </c>
      <c r="BK270" s="18">
        <v>3902.9</v>
      </c>
      <c r="BL270" s="18">
        <v>559.70000000000005</v>
      </c>
      <c r="BM270" s="18">
        <v>38414.199999999997</v>
      </c>
      <c r="BN270" s="18">
        <v>33199.4</v>
      </c>
      <c r="BO270" s="18">
        <v>2688715.9</v>
      </c>
      <c r="BP270" s="18">
        <v>131018.4</v>
      </c>
      <c r="BQ270" s="18">
        <v>28</v>
      </c>
      <c r="BR270" s="18">
        <v>44059465.899999999</v>
      </c>
      <c r="BS270" s="18">
        <v>44059465.899999999</v>
      </c>
      <c r="BT270" s="18">
        <v>6600709.5</v>
      </c>
      <c r="BU270" s="18">
        <v>50660175.399999999</v>
      </c>
      <c r="BV270" s="18">
        <v>50660175.399999999</v>
      </c>
      <c r="BW270" s="18">
        <v>0</v>
      </c>
      <c r="BX270" s="18">
        <v>0</v>
      </c>
      <c r="BY270" s="18">
        <v>0</v>
      </c>
      <c r="BZ270" s="18">
        <v>411.96</v>
      </c>
      <c r="CA270" s="18">
        <v>414.49</v>
      </c>
      <c r="CB270" s="18">
        <v>36.72</v>
      </c>
      <c r="CC270" s="18">
        <v>5.27</v>
      </c>
      <c r="CD270" s="18">
        <v>361.38</v>
      </c>
      <c r="CE270" s="18">
        <v>312.33</v>
      </c>
      <c r="CF270" s="18">
        <v>25.29</v>
      </c>
      <c r="CG270" s="18">
        <v>62.1</v>
      </c>
      <c r="CH270" s="18">
        <v>1232.56</v>
      </c>
      <c r="CI270" s="18">
        <v>0.26</v>
      </c>
      <c r="CJ270" s="18">
        <v>476.59</v>
      </c>
    </row>
    <row r="271" spans="1:88" hidden="1" x14ac:dyDescent="0.2">
      <c r="A271" s="18" t="s">
        <v>380</v>
      </c>
      <c r="B271" s="18" t="s">
        <v>381</v>
      </c>
      <c r="C271" s="18" t="s">
        <v>167</v>
      </c>
      <c r="D271" s="18">
        <v>2026</v>
      </c>
      <c r="E271" s="18">
        <v>106429398.5</v>
      </c>
      <c r="F271" s="18">
        <v>5601547.2999999998</v>
      </c>
      <c r="G271" s="18">
        <v>457941.6</v>
      </c>
      <c r="H271" s="18">
        <v>332225</v>
      </c>
      <c r="I271" s="18">
        <v>437886.2</v>
      </c>
      <c r="J271" s="18">
        <v>0</v>
      </c>
      <c r="K271" s="18">
        <v>0</v>
      </c>
      <c r="L271" s="18">
        <v>113258998.59999999</v>
      </c>
      <c r="M271" s="18">
        <v>0</v>
      </c>
      <c r="N271" s="18">
        <v>0</v>
      </c>
      <c r="O271" s="18">
        <v>0</v>
      </c>
      <c r="P271" s="18">
        <v>325.3</v>
      </c>
      <c r="Q271" s="18">
        <v>0</v>
      </c>
      <c r="R271" s="18">
        <v>0</v>
      </c>
      <c r="S271" s="18">
        <v>3066</v>
      </c>
      <c r="T271" s="18">
        <v>0</v>
      </c>
      <c r="U271" s="25">
        <v>415.4</v>
      </c>
      <c r="V271" s="18">
        <v>0</v>
      </c>
      <c r="W271" s="18">
        <v>6799.4</v>
      </c>
      <c r="X271" s="18">
        <v>4091.2</v>
      </c>
      <c r="Y271" s="18">
        <v>0</v>
      </c>
      <c r="Z271" s="18">
        <v>278.7</v>
      </c>
      <c r="AA271" s="18">
        <v>3318</v>
      </c>
      <c r="AB271" s="18">
        <v>0</v>
      </c>
      <c r="AC271" s="18">
        <v>3892.7</v>
      </c>
      <c r="AD271" s="18">
        <v>2143.8000000000002</v>
      </c>
      <c r="AE271" s="18">
        <v>0</v>
      </c>
      <c r="AF271" s="18">
        <v>1380.2</v>
      </c>
      <c r="AG271" s="18">
        <v>0</v>
      </c>
      <c r="AH271" s="18">
        <v>7005.7</v>
      </c>
      <c r="AI271" s="18">
        <v>0</v>
      </c>
      <c r="AJ271" s="18">
        <v>0</v>
      </c>
      <c r="AK271" s="18">
        <v>0</v>
      </c>
      <c r="AL271" s="18">
        <v>0</v>
      </c>
      <c r="AM271" s="18">
        <v>734662</v>
      </c>
      <c r="AN271" s="18">
        <v>0</v>
      </c>
      <c r="AO271" s="18">
        <v>586207</v>
      </c>
      <c r="AP271" s="18">
        <v>0</v>
      </c>
      <c r="AQ271" s="18">
        <v>21721464</v>
      </c>
      <c r="AR271" s="18">
        <v>0</v>
      </c>
      <c r="AS271" s="25">
        <v>576819</v>
      </c>
      <c r="AT271" s="18">
        <v>0</v>
      </c>
      <c r="AU271" s="18">
        <v>27714282</v>
      </c>
      <c r="AV271" s="18">
        <v>2150335</v>
      </c>
      <c r="AW271" s="18">
        <v>0</v>
      </c>
      <c r="AX271" s="18">
        <v>1112334</v>
      </c>
      <c r="AY271" s="18">
        <v>26785195</v>
      </c>
      <c r="AZ271" s="18">
        <v>0</v>
      </c>
      <c r="BA271" s="18">
        <v>2185134</v>
      </c>
      <c r="BB271" s="18">
        <v>348208</v>
      </c>
      <c r="BC271" s="18">
        <v>0</v>
      </c>
      <c r="BD271" s="18">
        <v>2673782</v>
      </c>
      <c r="BE271" s="18">
        <v>0</v>
      </c>
      <c r="BF271" s="18">
        <v>27067179</v>
      </c>
      <c r="BG271" s="18">
        <v>113655600</v>
      </c>
      <c r="BH271" s="18">
        <v>112144366</v>
      </c>
      <c r="BI271" s="18">
        <v>34058008.200000003</v>
      </c>
      <c r="BJ271" s="18">
        <v>34058008.200000003</v>
      </c>
      <c r="BK271" s="18">
        <v>2742.2</v>
      </c>
      <c r="BL271" s="18">
        <v>391.9</v>
      </c>
      <c r="BM271" s="18">
        <v>29751.8</v>
      </c>
      <c r="BN271" s="18">
        <v>30690.7</v>
      </c>
      <c r="BO271" s="18">
        <v>2452363</v>
      </c>
      <c r="BP271" s="18">
        <v>110269.7</v>
      </c>
      <c r="BQ271" s="18">
        <v>24.1</v>
      </c>
      <c r="BR271" s="18">
        <v>34246704.100000001</v>
      </c>
      <c r="BS271" s="18">
        <v>34246704.100000001</v>
      </c>
      <c r="BT271" s="18">
        <v>5744976.2999999998</v>
      </c>
      <c r="BU271" s="18">
        <v>39991680.399999999</v>
      </c>
      <c r="BV271" s="18">
        <v>39991680.399999999</v>
      </c>
      <c r="BW271" s="18">
        <v>0</v>
      </c>
      <c r="BX271" s="18">
        <v>0</v>
      </c>
      <c r="BY271" s="18">
        <v>0</v>
      </c>
      <c r="BZ271" s="18">
        <v>303.7</v>
      </c>
      <c r="CA271" s="18">
        <v>305.38</v>
      </c>
      <c r="CB271" s="18">
        <v>24.45</v>
      </c>
      <c r="CC271" s="18">
        <v>3.49</v>
      </c>
      <c r="CD271" s="18">
        <v>265.3</v>
      </c>
      <c r="CE271" s="18">
        <v>273.67</v>
      </c>
      <c r="CF271" s="18">
        <v>21.87</v>
      </c>
      <c r="CG271" s="18">
        <v>51.23</v>
      </c>
      <c r="CH271" s="18">
        <v>983.28</v>
      </c>
      <c r="CI271" s="18">
        <v>0.21</v>
      </c>
      <c r="CJ271" s="18">
        <v>356.61</v>
      </c>
    </row>
    <row r="272" spans="1:88" hidden="1" x14ac:dyDescent="0.2">
      <c r="A272" s="18" t="s">
        <v>380</v>
      </c>
      <c r="B272" s="18" t="s">
        <v>381</v>
      </c>
      <c r="C272" s="18" t="s">
        <v>167</v>
      </c>
      <c r="D272" s="18">
        <v>2028</v>
      </c>
      <c r="E272" s="18">
        <v>110058713.90000001</v>
      </c>
      <c r="F272" s="18">
        <v>5792563.9000000004</v>
      </c>
      <c r="G272" s="18">
        <v>664673</v>
      </c>
      <c r="H272" s="18">
        <v>336080</v>
      </c>
      <c r="I272" s="18">
        <v>2537280.9</v>
      </c>
      <c r="J272" s="18">
        <v>0</v>
      </c>
      <c r="K272" s="18">
        <v>0</v>
      </c>
      <c r="L272" s="18">
        <v>119389311.7</v>
      </c>
      <c r="M272" s="18">
        <v>0</v>
      </c>
      <c r="N272" s="18">
        <v>290</v>
      </c>
      <c r="O272" s="18">
        <v>0</v>
      </c>
      <c r="P272" s="18">
        <v>325.3</v>
      </c>
      <c r="Q272" s="18">
        <v>0</v>
      </c>
      <c r="R272" s="18">
        <v>0</v>
      </c>
      <c r="S272" s="18">
        <v>3066</v>
      </c>
      <c r="T272" s="18">
        <v>0</v>
      </c>
      <c r="U272" s="25">
        <v>821.2</v>
      </c>
      <c r="V272" s="18">
        <v>0</v>
      </c>
      <c r="W272" s="18">
        <v>6799.4</v>
      </c>
      <c r="X272" s="18">
        <v>4065.2</v>
      </c>
      <c r="Y272" s="18">
        <v>0</v>
      </c>
      <c r="Z272" s="18">
        <v>278.7</v>
      </c>
      <c r="AA272" s="18">
        <v>3318</v>
      </c>
      <c r="AB272" s="18">
        <v>0</v>
      </c>
      <c r="AC272" s="18">
        <v>3892.7</v>
      </c>
      <c r="AD272" s="18">
        <v>2143.8000000000002</v>
      </c>
      <c r="AE272" s="18">
        <v>0</v>
      </c>
      <c r="AF272" s="18">
        <v>1567.5</v>
      </c>
      <c r="AG272" s="18">
        <v>0</v>
      </c>
      <c r="AH272" s="18">
        <v>15405.7</v>
      </c>
      <c r="AI272" s="18">
        <v>0</v>
      </c>
      <c r="AJ272" s="18">
        <v>0</v>
      </c>
      <c r="AK272" s="18">
        <v>366259</v>
      </c>
      <c r="AL272" s="18">
        <v>0</v>
      </c>
      <c r="AM272" s="18">
        <v>717031</v>
      </c>
      <c r="AN272" s="18">
        <v>0</v>
      </c>
      <c r="AO272" s="18">
        <v>3224383</v>
      </c>
      <c r="AP272" s="18">
        <v>0</v>
      </c>
      <c r="AQ272" s="18">
        <v>11161392</v>
      </c>
      <c r="AR272" s="18">
        <v>0</v>
      </c>
      <c r="AS272" s="25">
        <v>1140085</v>
      </c>
      <c r="AT272" s="18">
        <v>0</v>
      </c>
      <c r="AU272" s="18">
        <v>21898914</v>
      </c>
      <c r="AV272" s="18">
        <v>2136669</v>
      </c>
      <c r="AW272" s="18">
        <v>0</v>
      </c>
      <c r="AX272" s="18">
        <v>1112344</v>
      </c>
      <c r="AY272" s="18">
        <v>26584368</v>
      </c>
      <c r="AZ272" s="18">
        <v>0</v>
      </c>
      <c r="BA272" s="18">
        <v>2046004</v>
      </c>
      <c r="BB272" s="18">
        <v>1682752</v>
      </c>
      <c r="BC272" s="18">
        <v>0</v>
      </c>
      <c r="BD272" s="18">
        <v>3039474</v>
      </c>
      <c r="BE272" s="18">
        <v>0</v>
      </c>
      <c r="BF272" s="18">
        <v>63289939</v>
      </c>
      <c r="BG272" s="18">
        <v>138399614</v>
      </c>
      <c r="BH272" s="18">
        <v>131986134</v>
      </c>
      <c r="BI272" s="18">
        <v>21441712</v>
      </c>
      <c r="BJ272" s="18">
        <v>21441712</v>
      </c>
      <c r="BK272" s="18">
        <v>1498</v>
      </c>
      <c r="BL272" s="18">
        <v>212.7</v>
      </c>
      <c r="BM272" s="18">
        <v>18384.7</v>
      </c>
      <c r="BN272" s="18">
        <v>22765.3</v>
      </c>
      <c r="BO272" s="18">
        <v>1870150.5</v>
      </c>
      <c r="BP272" s="18">
        <v>76161.399999999994</v>
      </c>
      <c r="BQ272" s="18">
        <v>17.899999999999999</v>
      </c>
      <c r="BR272" s="18">
        <v>21544420.699999999</v>
      </c>
      <c r="BS272" s="18">
        <v>21544420.699999999</v>
      </c>
      <c r="BT272" s="18">
        <v>4144642.1</v>
      </c>
      <c r="BU272" s="18">
        <v>25689062.899999999</v>
      </c>
      <c r="BV272" s="18">
        <v>25689062.899999999</v>
      </c>
      <c r="BW272" s="18">
        <v>0</v>
      </c>
      <c r="BX272" s="18">
        <v>0</v>
      </c>
      <c r="BY272" s="18">
        <v>0</v>
      </c>
      <c r="BZ272" s="18">
        <v>162.44999999999999</v>
      </c>
      <c r="CA272" s="18">
        <v>163.22999999999999</v>
      </c>
      <c r="CB272" s="18">
        <v>11.35</v>
      </c>
      <c r="CC272" s="18">
        <v>1.61</v>
      </c>
      <c r="CD272" s="18">
        <v>139.29</v>
      </c>
      <c r="CE272" s="18">
        <v>172.48</v>
      </c>
      <c r="CF272" s="18">
        <v>14.17</v>
      </c>
      <c r="CG272" s="18">
        <v>31.4</v>
      </c>
      <c r="CH272" s="18">
        <v>577.04</v>
      </c>
      <c r="CI272" s="18">
        <v>0.14000000000000001</v>
      </c>
      <c r="CJ272" s="18">
        <v>194.63</v>
      </c>
    </row>
    <row r="273" spans="1:88" hidden="1" x14ac:dyDescent="0.2">
      <c r="A273" s="18" t="s">
        <v>380</v>
      </c>
      <c r="B273" s="18" t="s">
        <v>381</v>
      </c>
      <c r="C273" s="18" t="s">
        <v>167</v>
      </c>
      <c r="D273" s="18">
        <v>2030</v>
      </c>
      <c r="E273" s="18">
        <v>113688710</v>
      </c>
      <c r="F273" s="18">
        <v>5983616.2999999998</v>
      </c>
      <c r="G273" s="18">
        <v>815797.7</v>
      </c>
      <c r="H273" s="18">
        <v>327085</v>
      </c>
      <c r="I273" s="18">
        <v>4935011.4000000004</v>
      </c>
      <c r="J273" s="18">
        <v>0</v>
      </c>
      <c r="K273" s="18">
        <v>0</v>
      </c>
      <c r="L273" s="18">
        <v>125750220.40000001</v>
      </c>
      <c r="M273" s="18">
        <v>0</v>
      </c>
      <c r="N273" s="18">
        <v>1000</v>
      </c>
      <c r="O273" s="18">
        <v>0</v>
      </c>
      <c r="P273" s="18">
        <v>307.60000000000002</v>
      </c>
      <c r="Q273" s="18">
        <v>0</v>
      </c>
      <c r="R273" s="18">
        <v>0</v>
      </c>
      <c r="S273" s="18">
        <v>1531</v>
      </c>
      <c r="T273" s="18">
        <v>0</v>
      </c>
      <c r="U273" s="25">
        <v>1504.3</v>
      </c>
      <c r="V273" s="18">
        <v>0</v>
      </c>
      <c r="W273" s="18">
        <v>6799.4</v>
      </c>
      <c r="X273" s="18">
        <v>3973</v>
      </c>
      <c r="Y273" s="18">
        <v>0</v>
      </c>
      <c r="Z273" s="18">
        <v>278.7</v>
      </c>
      <c r="AA273" s="18">
        <v>3318</v>
      </c>
      <c r="AB273" s="18">
        <v>0</v>
      </c>
      <c r="AC273" s="18">
        <v>3604.2</v>
      </c>
      <c r="AD273" s="18">
        <v>2143.8000000000002</v>
      </c>
      <c r="AE273" s="18">
        <v>0</v>
      </c>
      <c r="AF273" s="18">
        <v>1567.5</v>
      </c>
      <c r="AG273" s="18">
        <v>0</v>
      </c>
      <c r="AH273" s="18">
        <v>24073.8</v>
      </c>
      <c r="AI273" s="18">
        <v>0</v>
      </c>
      <c r="AJ273" s="18">
        <v>0</v>
      </c>
      <c r="AK273" s="18">
        <v>1423688</v>
      </c>
      <c r="AL273" s="18">
        <v>0</v>
      </c>
      <c r="AM273" s="18">
        <v>589900</v>
      </c>
      <c r="AN273" s="18">
        <v>0</v>
      </c>
      <c r="AO273" s="18">
        <v>3132501</v>
      </c>
      <c r="AP273" s="18">
        <v>0</v>
      </c>
      <c r="AQ273" s="18">
        <v>3752268</v>
      </c>
      <c r="AR273" s="18">
        <v>0</v>
      </c>
      <c r="AS273" s="25">
        <v>2088165</v>
      </c>
      <c r="AT273" s="18">
        <v>0</v>
      </c>
      <c r="AU273" s="18">
        <v>18197636</v>
      </c>
      <c r="AV273" s="18">
        <v>2088209</v>
      </c>
      <c r="AW273" s="18">
        <v>0</v>
      </c>
      <c r="AX273" s="18">
        <v>1106368</v>
      </c>
      <c r="AY273" s="18">
        <v>21025700</v>
      </c>
      <c r="AZ273" s="18">
        <v>0</v>
      </c>
      <c r="BA273" s="18">
        <v>1894369</v>
      </c>
      <c r="BB273" s="18">
        <v>2606685</v>
      </c>
      <c r="BC273" s="18">
        <v>0</v>
      </c>
      <c r="BD273" s="18">
        <v>2995893</v>
      </c>
      <c r="BE273" s="18">
        <v>0</v>
      </c>
      <c r="BF273" s="18">
        <v>100383201</v>
      </c>
      <c r="BG273" s="18">
        <v>161284582</v>
      </c>
      <c r="BH273" s="18">
        <v>152033543</v>
      </c>
      <c r="BI273" s="18">
        <v>12657142.6</v>
      </c>
      <c r="BJ273" s="18">
        <v>12657142.6</v>
      </c>
      <c r="BK273" s="18">
        <v>623.79999999999995</v>
      </c>
      <c r="BL273" s="18">
        <v>86.6</v>
      </c>
      <c r="BM273" s="18">
        <v>10121</v>
      </c>
      <c r="BN273" s="18">
        <v>17061.599999999999</v>
      </c>
      <c r="BO273" s="18">
        <v>1417899.9</v>
      </c>
      <c r="BP273" s="18">
        <v>52614.2</v>
      </c>
      <c r="BQ273" s="18">
        <v>12.3</v>
      </c>
      <c r="BR273" s="18">
        <v>12699369.4</v>
      </c>
      <c r="BS273" s="18">
        <v>12699369.4</v>
      </c>
      <c r="BT273" s="18">
        <v>2989173.1</v>
      </c>
      <c r="BU273" s="18">
        <v>15688542.5</v>
      </c>
      <c r="BV273" s="18">
        <v>15688542.5</v>
      </c>
      <c r="BW273" s="18">
        <v>0</v>
      </c>
      <c r="BX273" s="18">
        <v>0</v>
      </c>
      <c r="BY273" s="18">
        <v>0</v>
      </c>
      <c r="BZ273" s="18">
        <v>83.25</v>
      </c>
      <c r="CA273" s="18">
        <v>83.53</v>
      </c>
      <c r="CB273" s="18">
        <v>4.0999999999999996</v>
      </c>
      <c r="CC273" s="18">
        <v>0.56999999999999995</v>
      </c>
      <c r="CD273" s="18">
        <v>66.569999999999993</v>
      </c>
      <c r="CE273" s="18">
        <v>112.22</v>
      </c>
      <c r="CF273" s="18">
        <v>9.33</v>
      </c>
      <c r="CG273" s="18">
        <v>19.66</v>
      </c>
      <c r="CH273" s="18">
        <v>346.07</v>
      </c>
      <c r="CI273" s="18">
        <v>0.08</v>
      </c>
      <c r="CJ273" s="18">
        <v>103.19</v>
      </c>
    </row>
    <row r="274" spans="1:88" hidden="1" x14ac:dyDescent="0.2">
      <c r="A274" s="18" t="s">
        <v>380</v>
      </c>
      <c r="B274" s="18" t="s">
        <v>381</v>
      </c>
      <c r="C274" s="18" t="s">
        <v>167</v>
      </c>
      <c r="D274" s="18">
        <v>2032</v>
      </c>
      <c r="E274" s="18">
        <v>118537159.59999999</v>
      </c>
      <c r="F274" s="18">
        <v>6238797.9000000004</v>
      </c>
      <c r="G274" s="18">
        <v>769898.5</v>
      </c>
      <c r="H274" s="18">
        <v>327085</v>
      </c>
      <c r="I274" s="18">
        <v>5692047.4000000004</v>
      </c>
      <c r="J274" s="18">
        <v>0</v>
      </c>
      <c r="K274" s="18">
        <v>0</v>
      </c>
      <c r="L274" s="18">
        <v>131564988.3</v>
      </c>
      <c r="M274" s="18">
        <v>0</v>
      </c>
      <c r="N274" s="18">
        <v>2200</v>
      </c>
      <c r="O274" s="18">
        <v>0</v>
      </c>
      <c r="P274" s="18">
        <v>289.89999999999998</v>
      </c>
      <c r="Q274" s="18">
        <v>0</v>
      </c>
      <c r="R274" s="18">
        <v>0</v>
      </c>
      <c r="S274" s="18">
        <v>1531</v>
      </c>
      <c r="T274" s="18">
        <v>0</v>
      </c>
      <c r="U274" s="25">
        <v>2319.1999999999998</v>
      </c>
      <c r="V274" s="18">
        <v>0</v>
      </c>
      <c r="W274" s="18">
        <v>6799.4</v>
      </c>
      <c r="X274" s="18">
        <v>3967</v>
      </c>
      <c r="Y274" s="18">
        <v>0</v>
      </c>
      <c r="Z274" s="18">
        <v>278.7</v>
      </c>
      <c r="AA274" s="18">
        <v>3318</v>
      </c>
      <c r="AB274" s="18">
        <v>0</v>
      </c>
      <c r="AC274" s="18">
        <v>3589.6</v>
      </c>
      <c r="AD274" s="18">
        <v>2143.8000000000002</v>
      </c>
      <c r="AE274" s="18">
        <v>0</v>
      </c>
      <c r="AF274" s="18">
        <v>1567.5</v>
      </c>
      <c r="AG274" s="18">
        <v>0</v>
      </c>
      <c r="AH274" s="18">
        <v>24073.8</v>
      </c>
      <c r="AI274" s="18">
        <v>0</v>
      </c>
      <c r="AJ274" s="18">
        <v>0</v>
      </c>
      <c r="AK274" s="18">
        <v>3135245</v>
      </c>
      <c r="AL274" s="18">
        <v>0</v>
      </c>
      <c r="AM274" s="18">
        <v>582047</v>
      </c>
      <c r="AN274" s="18">
        <v>0</v>
      </c>
      <c r="AO274" s="18">
        <v>3057853</v>
      </c>
      <c r="AP274" s="18">
        <v>0</v>
      </c>
      <c r="AQ274" s="18">
        <v>3598142</v>
      </c>
      <c r="AR274" s="18">
        <v>0</v>
      </c>
      <c r="AS274" s="25">
        <v>3219067</v>
      </c>
      <c r="AT274" s="18">
        <v>0</v>
      </c>
      <c r="AU274" s="18">
        <v>17653993</v>
      </c>
      <c r="AV274" s="18">
        <v>2085055</v>
      </c>
      <c r="AW274" s="18">
        <v>0</v>
      </c>
      <c r="AX274" s="18">
        <v>1086199</v>
      </c>
      <c r="AY274" s="18">
        <v>20848803</v>
      </c>
      <c r="AZ274" s="18">
        <v>0</v>
      </c>
      <c r="BA274" s="18">
        <v>1886695</v>
      </c>
      <c r="BB274" s="18">
        <v>1601657</v>
      </c>
      <c r="BC274" s="18">
        <v>0</v>
      </c>
      <c r="BD274" s="18">
        <v>2954179</v>
      </c>
      <c r="BE274" s="18">
        <v>0</v>
      </c>
      <c r="BF274" s="18">
        <v>99541738</v>
      </c>
      <c r="BG274" s="18">
        <v>161250672</v>
      </c>
      <c r="BH274" s="18">
        <v>150236850</v>
      </c>
      <c r="BI274" s="18">
        <v>12283939.4</v>
      </c>
      <c r="BJ274" s="18">
        <v>12283939.4</v>
      </c>
      <c r="BK274" s="18">
        <v>602</v>
      </c>
      <c r="BL274" s="18">
        <v>83.6</v>
      </c>
      <c r="BM274" s="18">
        <v>9918.9</v>
      </c>
      <c r="BN274" s="18">
        <v>16718</v>
      </c>
      <c r="BO274" s="18">
        <v>1384996.7</v>
      </c>
      <c r="BP274" s="18">
        <v>51133.3</v>
      </c>
      <c r="BQ274" s="18">
        <v>12.1</v>
      </c>
      <c r="BR274" s="18">
        <v>12324698.9</v>
      </c>
      <c r="BS274" s="18">
        <v>12324698.9</v>
      </c>
      <c r="BT274" s="18">
        <v>2912079.6</v>
      </c>
      <c r="BU274" s="18">
        <v>15236778.5</v>
      </c>
      <c r="BV274" s="18">
        <v>15236778.5</v>
      </c>
      <c r="BW274" s="18">
        <v>0</v>
      </c>
      <c r="BX274" s="18">
        <v>0</v>
      </c>
      <c r="BY274" s="18">
        <v>0</v>
      </c>
      <c r="BZ274" s="18">
        <v>81.760000000000005</v>
      </c>
      <c r="CA274" s="18">
        <v>82.04</v>
      </c>
      <c r="CB274" s="18">
        <v>4.01</v>
      </c>
      <c r="CC274" s="18">
        <v>0.56000000000000005</v>
      </c>
      <c r="CD274" s="18">
        <v>66.02</v>
      </c>
      <c r="CE274" s="18">
        <v>111.28</v>
      </c>
      <c r="CF274" s="18">
        <v>9.2200000000000006</v>
      </c>
      <c r="CG274" s="18">
        <v>19.38</v>
      </c>
      <c r="CH274" s="18">
        <v>340.35</v>
      </c>
      <c r="CI274" s="18">
        <v>0.08</v>
      </c>
      <c r="CJ274" s="18">
        <v>101.42</v>
      </c>
    </row>
    <row r="275" spans="1:88" hidden="1" x14ac:dyDescent="0.2">
      <c r="A275" s="18" t="s">
        <v>380</v>
      </c>
      <c r="B275" s="18" t="s">
        <v>381</v>
      </c>
      <c r="C275" s="18" t="s">
        <v>167</v>
      </c>
      <c r="D275" s="18">
        <v>2034</v>
      </c>
      <c r="E275" s="18">
        <v>123384974.09999999</v>
      </c>
      <c r="F275" s="18">
        <v>6493946</v>
      </c>
      <c r="G275" s="18">
        <v>840675.5</v>
      </c>
      <c r="H275" s="18">
        <v>314310</v>
      </c>
      <c r="I275" s="18">
        <v>5349702</v>
      </c>
      <c r="J275" s="18">
        <v>0</v>
      </c>
      <c r="K275" s="18">
        <v>0</v>
      </c>
      <c r="L275" s="18">
        <v>136383607.5</v>
      </c>
      <c r="M275" s="18">
        <v>0</v>
      </c>
      <c r="N275" s="18">
        <v>2200</v>
      </c>
      <c r="O275" s="18">
        <v>0</v>
      </c>
      <c r="P275" s="18">
        <v>257.3</v>
      </c>
      <c r="Q275" s="18">
        <v>0</v>
      </c>
      <c r="R275" s="18">
        <v>0</v>
      </c>
      <c r="S275" s="18">
        <v>0</v>
      </c>
      <c r="T275" s="18">
        <v>0</v>
      </c>
      <c r="U275" s="25">
        <v>3111.9</v>
      </c>
      <c r="V275" s="18">
        <v>0</v>
      </c>
      <c r="W275" s="18">
        <v>10933.2</v>
      </c>
      <c r="X275" s="18">
        <v>3975.6</v>
      </c>
      <c r="Y275" s="18">
        <v>0</v>
      </c>
      <c r="Z275" s="18">
        <v>278.7</v>
      </c>
      <c r="AA275" s="18">
        <v>3318</v>
      </c>
      <c r="AB275" s="18">
        <v>0</v>
      </c>
      <c r="AC275" s="18">
        <v>3587.4</v>
      </c>
      <c r="AD275" s="18">
        <v>2143.8000000000002</v>
      </c>
      <c r="AE275" s="18">
        <v>0</v>
      </c>
      <c r="AF275" s="18">
        <v>1567.5</v>
      </c>
      <c r="AG275" s="18">
        <v>0</v>
      </c>
      <c r="AH275" s="18">
        <v>24189</v>
      </c>
      <c r="AI275" s="18">
        <v>0</v>
      </c>
      <c r="AJ275" s="18">
        <v>0</v>
      </c>
      <c r="AK275" s="18">
        <v>3078183</v>
      </c>
      <c r="AL275" s="18">
        <v>0</v>
      </c>
      <c r="AM275" s="18">
        <v>533299</v>
      </c>
      <c r="AN275" s="18">
        <v>0</v>
      </c>
      <c r="AO275" s="18">
        <v>3830215</v>
      </c>
      <c r="AP275" s="18">
        <v>0</v>
      </c>
      <c r="AQ275" s="18">
        <v>0</v>
      </c>
      <c r="AR275" s="18">
        <v>0</v>
      </c>
      <c r="AS275" s="25">
        <v>4319141</v>
      </c>
      <c r="AT275" s="18">
        <v>0</v>
      </c>
      <c r="AU275" s="18">
        <v>35486979</v>
      </c>
      <c r="AV275" s="18">
        <v>2089580</v>
      </c>
      <c r="AW275" s="18">
        <v>0</v>
      </c>
      <c r="AX275" s="18">
        <v>1086199</v>
      </c>
      <c r="AY275" s="18">
        <v>20483772</v>
      </c>
      <c r="AZ275" s="18">
        <v>0</v>
      </c>
      <c r="BA275" s="18">
        <v>1885538</v>
      </c>
      <c r="BB275" s="18">
        <v>1381684</v>
      </c>
      <c r="BC275" s="18">
        <v>0</v>
      </c>
      <c r="BD275" s="18">
        <v>2910744</v>
      </c>
      <c r="BE275" s="18">
        <v>0</v>
      </c>
      <c r="BF275" s="18">
        <v>99328377</v>
      </c>
      <c r="BG275" s="18">
        <v>176413712</v>
      </c>
      <c r="BH275" s="18">
        <v>163804488</v>
      </c>
      <c r="BI275" s="18">
        <v>14954519.199999999</v>
      </c>
      <c r="BJ275" s="18">
        <v>14954519.199999999</v>
      </c>
      <c r="BK275" s="18">
        <v>311.2</v>
      </c>
      <c r="BL275" s="18">
        <v>35.9</v>
      </c>
      <c r="BM275" s="18">
        <v>6327.2</v>
      </c>
      <c r="BN275" s="18">
        <v>21474</v>
      </c>
      <c r="BO275" s="18">
        <v>2004712</v>
      </c>
      <c r="BP275" s="18">
        <v>75919.7</v>
      </c>
      <c r="BQ275" s="18">
        <v>13</v>
      </c>
      <c r="BR275" s="18">
        <v>14973601.800000001</v>
      </c>
      <c r="BS275" s="18">
        <v>14973601.800000001</v>
      </c>
      <c r="BT275" s="18">
        <v>4270661.5999999996</v>
      </c>
      <c r="BU275" s="18">
        <v>19244263.300000001</v>
      </c>
      <c r="BV275" s="18">
        <v>19244263.300000001</v>
      </c>
      <c r="BW275" s="18">
        <v>0</v>
      </c>
      <c r="BX275" s="18">
        <v>0</v>
      </c>
      <c r="BY275" s="18">
        <v>0</v>
      </c>
      <c r="BZ275" s="18">
        <v>91.29</v>
      </c>
      <c r="CA275" s="18">
        <v>91.41</v>
      </c>
      <c r="CB275" s="18">
        <v>1.9</v>
      </c>
      <c r="CC275" s="18">
        <v>0.22</v>
      </c>
      <c r="CD275" s="18">
        <v>38.630000000000003</v>
      </c>
      <c r="CE275" s="18">
        <v>131.1</v>
      </c>
      <c r="CF275" s="18">
        <v>12.24</v>
      </c>
      <c r="CG275" s="18">
        <v>26.07</v>
      </c>
      <c r="CH275" s="18">
        <v>463.48</v>
      </c>
      <c r="CI275" s="18">
        <v>0.08</v>
      </c>
      <c r="CJ275" s="18">
        <v>117.48</v>
      </c>
    </row>
    <row r="276" spans="1:88" hidden="1" x14ac:dyDescent="0.2">
      <c r="A276" s="18" t="s">
        <v>380</v>
      </c>
      <c r="B276" s="18" t="s">
        <v>381</v>
      </c>
      <c r="C276" s="18" t="s">
        <v>167</v>
      </c>
      <c r="D276" s="18">
        <v>2036</v>
      </c>
      <c r="E276" s="18">
        <v>128326416.7</v>
      </c>
      <c r="F276" s="18">
        <v>6754021.9000000004</v>
      </c>
      <c r="G276" s="18">
        <v>858438.6</v>
      </c>
      <c r="H276" s="18">
        <v>380930</v>
      </c>
      <c r="I276" s="18">
        <v>5465873.4000000004</v>
      </c>
      <c r="J276" s="18">
        <v>0</v>
      </c>
      <c r="K276" s="18">
        <v>0</v>
      </c>
      <c r="L276" s="18">
        <v>141785680.69999999</v>
      </c>
      <c r="M276" s="18">
        <v>0</v>
      </c>
      <c r="N276" s="18">
        <v>2208.9</v>
      </c>
      <c r="O276" s="18">
        <v>0</v>
      </c>
      <c r="P276" s="18">
        <v>257.3</v>
      </c>
      <c r="Q276" s="18">
        <v>0</v>
      </c>
      <c r="R276" s="18">
        <v>0</v>
      </c>
      <c r="S276" s="18">
        <v>0</v>
      </c>
      <c r="T276" s="18">
        <v>0</v>
      </c>
      <c r="U276" s="25">
        <v>3363.5</v>
      </c>
      <c r="V276" s="18">
        <v>0</v>
      </c>
      <c r="W276" s="18">
        <v>12650.3</v>
      </c>
      <c r="X276" s="18">
        <v>4070.7</v>
      </c>
      <c r="Y276" s="18">
        <v>0</v>
      </c>
      <c r="Z276" s="18">
        <v>278.7</v>
      </c>
      <c r="AA276" s="18">
        <v>3318</v>
      </c>
      <c r="AB276" s="18">
        <v>0</v>
      </c>
      <c r="AC276" s="18">
        <v>3555.4</v>
      </c>
      <c r="AD276" s="18">
        <v>2143.8000000000002</v>
      </c>
      <c r="AE276" s="18">
        <v>0</v>
      </c>
      <c r="AF276" s="18">
        <v>1567.5</v>
      </c>
      <c r="AG276" s="18">
        <v>0</v>
      </c>
      <c r="AH276" s="18">
        <v>24469.7</v>
      </c>
      <c r="AI276" s="18">
        <v>0</v>
      </c>
      <c r="AJ276" s="18">
        <v>0</v>
      </c>
      <c r="AK276" s="18">
        <v>3207606</v>
      </c>
      <c r="AL276" s="18">
        <v>0</v>
      </c>
      <c r="AM276" s="18">
        <v>522253</v>
      </c>
      <c r="AN276" s="18">
        <v>0</v>
      </c>
      <c r="AO276" s="18">
        <v>3542207</v>
      </c>
      <c r="AP276" s="18">
        <v>0</v>
      </c>
      <c r="AQ276" s="18">
        <v>0</v>
      </c>
      <c r="AR276" s="18">
        <v>0</v>
      </c>
      <c r="AS276" s="25">
        <v>4668326</v>
      </c>
      <c r="AT276" s="18">
        <v>0</v>
      </c>
      <c r="AU276" s="18">
        <v>39204359</v>
      </c>
      <c r="AV276" s="18">
        <v>2139550</v>
      </c>
      <c r="AW276" s="18">
        <v>0</v>
      </c>
      <c r="AX276" s="18">
        <v>1078074</v>
      </c>
      <c r="AY276" s="18">
        <v>20500997</v>
      </c>
      <c r="AZ276" s="18">
        <v>0</v>
      </c>
      <c r="BA276" s="18">
        <v>1868719</v>
      </c>
      <c r="BB276" s="18">
        <v>1352879</v>
      </c>
      <c r="BC276" s="18">
        <v>0</v>
      </c>
      <c r="BD276" s="18">
        <v>2866125</v>
      </c>
      <c r="BE276" s="18">
        <v>0</v>
      </c>
      <c r="BF276" s="18">
        <v>99428421</v>
      </c>
      <c r="BG276" s="18">
        <v>180379518</v>
      </c>
      <c r="BH276" s="18">
        <v>167608499</v>
      </c>
      <c r="BI276" s="18">
        <v>16203529</v>
      </c>
      <c r="BJ276" s="18">
        <v>16203529</v>
      </c>
      <c r="BK276" s="18">
        <v>334.4</v>
      </c>
      <c r="BL276" s="18">
        <v>38.200000000000003</v>
      </c>
      <c r="BM276" s="18">
        <v>6321.2</v>
      </c>
      <c r="BN276" s="18">
        <v>22759.3</v>
      </c>
      <c r="BO276" s="18">
        <v>2151625.4</v>
      </c>
      <c r="BP276" s="18">
        <v>82476.7</v>
      </c>
      <c r="BQ276" s="18">
        <v>13.5</v>
      </c>
      <c r="BR276" s="18">
        <v>16223925.6</v>
      </c>
      <c r="BS276" s="18">
        <v>16223925.6</v>
      </c>
      <c r="BT276" s="18">
        <v>4613116.3</v>
      </c>
      <c r="BU276" s="18">
        <v>20837041.800000001</v>
      </c>
      <c r="BV276" s="18">
        <v>20837041.800000001</v>
      </c>
      <c r="BW276" s="18">
        <v>0</v>
      </c>
      <c r="BX276" s="18">
        <v>0</v>
      </c>
      <c r="BY276" s="18">
        <v>0</v>
      </c>
      <c r="BZ276" s="18">
        <v>96.67</v>
      </c>
      <c r="CA276" s="18">
        <v>96.8</v>
      </c>
      <c r="CB276" s="18">
        <v>2</v>
      </c>
      <c r="CC276" s="18">
        <v>0.23</v>
      </c>
      <c r="CD276" s="18">
        <v>37.71</v>
      </c>
      <c r="CE276" s="18">
        <v>135.79</v>
      </c>
      <c r="CF276" s="18">
        <v>12.84</v>
      </c>
      <c r="CG276" s="18">
        <v>27.52</v>
      </c>
      <c r="CH276" s="18">
        <v>492.08</v>
      </c>
      <c r="CI276" s="18">
        <v>0.08</v>
      </c>
      <c r="CJ276" s="18">
        <v>124.32</v>
      </c>
    </row>
    <row r="277" spans="1:88" hidden="1" x14ac:dyDescent="0.2">
      <c r="A277" s="18" t="s">
        <v>380</v>
      </c>
      <c r="B277" s="18" t="s">
        <v>381</v>
      </c>
      <c r="C277" s="18" t="s">
        <v>167</v>
      </c>
      <c r="D277" s="18">
        <v>2038</v>
      </c>
      <c r="E277" s="18">
        <v>133360489.2</v>
      </c>
      <c r="F277" s="18">
        <v>7018973.0999999996</v>
      </c>
      <c r="G277" s="18">
        <v>835941.6</v>
      </c>
      <c r="H277" s="18">
        <v>380930</v>
      </c>
      <c r="I277" s="18">
        <v>5337523.5999999996</v>
      </c>
      <c r="J277" s="18">
        <v>0</v>
      </c>
      <c r="K277" s="18">
        <v>0</v>
      </c>
      <c r="L277" s="18">
        <v>146933857.5</v>
      </c>
      <c r="M277" s="18">
        <v>0</v>
      </c>
      <c r="N277" s="18">
        <v>2223.5</v>
      </c>
      <c r="O277" s="18">
        <v>0</v>
      </c>
      <c r="P277" s="18">
        <v>219.3</v>
      </c>
      <c r="Q277" s="18">
        <v>0</v>
      </c>
      <c r="R277" s="18">
        <v>0</v>
      </c>
      <c r="S277" s="18">
        <v>0</v>
      </c>
      <c r="T277" s="18">
        <v>0</v>
      </c>
      <c r="U277" s="25">
        <v>3545.4</v>
      </c>
      <c r="V277" s="18">
        <v>0</v>
      </c>
      <c r="W277" s="18">
        <v>12650.3</v>
      </c>
      <c r="X277" s="18">
        <v>4070.7</v>
      </c>
      <c r="Y277" s="18">
        <v>0</v>
      </c>
      <c r="Z277" s="18">
        <v>278.7</v>
      </c>
      <c r="AA277" s="18">
        <v>3318</v>
      </c>
      <c r="AB277" s="18">
        <v>0</v>
      </c>
      <c r="AC277" s="18">
        <v>3551.2</v>
      </c>
      <c r="AD277" s="18">
        <v>2143.8000000000002</v>
      </c>
      <c r="AE277" s="18">
        <v>0</v>
      </c>
      <c r="AF277" s="18">
        <v>1567.5</v>
      </c>
      <c r="AG277" s="18">
        <v>0</v>
      </c>
      <c r="AH277" s="18">
        <v>25219.3</v>
      </c>
      <c r="AI277" s="18">
        <v>0</v>
      </c>
      <c r="AJ277" s="18">
        <v>0</v>
      </c>
      <c r="AK277" s="18">
        <v>3086989</v>
      </c>
      <c r="AL277" s="18">
        <v>0</v>
      </c>
      <c r="AM277" s="18">
        <v>501791</v>
      </c>
      <c r="AN277" s="18">
        <v>0</v>
      </c>
      <c r="AO277" s="18">
        <v>3546722</v>
      </c>
      <c r="AP277" s="18">
        <v>0</v>
      </c>
      <c r="AQ277" s="18">
        <v>0</v>
      </c>
      <c r="AR277" s="18">
        <v>0</v>
      </c>
      <c r="AS277" s="25">
        <v>4920965</v>
      </c>
      <c r="AT277" s="18">
        <v>0</v>
      </c>
      <c r="AU277" s="18">
        <v>38797345</v>
      </c>
      <c r="AV277" s="18">
        <v>2139550</v>
      </c>
      <c r="AW277" s="18">
        <v>0</v>
      </c>
      <c r="AX277" s="18">
        <v>1076104</v>
      </c>
      <c r="AY277" s="18">
        <v>20492527</v>
      </c>
      <c r="AZ277" s="18">
        <v>0</v>
      </c>
      <c r="BA277" s="18">
        <v>1866512</v>
      </c>
      <c r="BB277" s="18">
        <v>1363719</v>
      </c>
      <c r="BC277" s="18">
        <v>0</v>
      </c>
      <c r="BD277" s="18">
        <v>2824393</v>
      </c>
      <c r="BE277" s="18">
        <v>0</v>
      </c>
      <c r="BF277" s="18">
        <v>102038567</v>
      </c>
      <c r="BG277" s="18">
        <v>182655184</v>
      </c>
      <c r="BH277" s="18">
        <v>169736788</v>
      </c>
      <c r="BI277" s="18">
        <v>16061964.699999999</v>
      </c>
      <c r="BJ277" s="18">
        <v>16061964.699999999</v>
      </c>
      <c r="BK277" s="18">
        <v>331.8</v>
      </c>
      <c r="BL277" s="18">
        <v>38</v>
      </c>
      <c r="BM277" s="18">
        <v>6322.8</v>
      </c>
      <c r="BN277" s="18">
        <v>22625.200000000001</v>
      </c>
      <c r="BO277" s="18">
        <v>2134276.5</v>
      </c>
      <c r="BP277" s="18">
        <v>81726.399999999994</v>
      </c>
      <c r="BQ277" s="18">
        <v>13.4</v>
      </c>
      <c r="BR277" s="18">
        <v>16082218.699999999</v>
      </c>
      <c r="BS277" s="18">
        <v>16082218.699999999</v>
      </c>
      <c r="BT277" s="18">
        <v>4573391.0999999996</v>
      </c>
      <c r="BU277" s="18">
        <v>20655609.800000001</v>
      </c>
      <c r="BV277" s="18">
        <v>20655609.800000001</v>
      </c>
      <c r="BW277" s="18">
        <v>0</v>
      </c>
      <c r="BX277" s="18">
        <v>0</v>
      </c>
      <c r="BY277" s="18">
        <v>0</v>
      </c>
      <c r="BZ277" s="18">
        <v>94.63</v>
      </c>
      <c r="CA277" s="18">
        <v>94.75</v>
      </c>
      <c r="CB277" s="18">
        <v>1.96</v>
      </c>
      <c r="CC277" s="18">
        <v>0.22</v>
      </c>
      <c r="CD277" s="18">
        <v>37.25</v>
      </c>
      <c r="CE277" s="18">
        <v>133.30000000000001</v>
      </c>
      <c r="CF277" s="18">
        <v>12.57</v>
      </c>
      <c r="CG277" s="18">
        <v>26.94</v>
      </c>
      <c r="CH277" s="18">
        <v>481.49</v>
      </c>
      <c r="CI277" s="18">
        <v>0.08</v>
      </c>
      <c r="CJ277" s="18">
        <v>121.69</v>
      </c>
    </row>
    <row r="278" spans="1:88" hidden="1" x14ac:dyDescent="0.2">
      <c r="A278" s="18" t="s">
        <v>380</v>
      </c>
      <c r="B278" s="18" t="s">
        <v>381</v>
      </c>
      <c r="C278" s="18" t="s">
        <v>167</v>
      </c>
      <c r="D278" s="18">
        <v>2040</v>
      </c>
      <c r="E278" s="18">
        <v>138394659.30000001</v>
      </c>
      <c r="F278" s="18">
        <v>7283929.4000000004</v>
      </c>
      <c r="G278" s="18">
        <v>939562.6</v>
      </c>
      <c r="H278" s="18">
        <v>380930</v>
      </c>
      <c r="I278" s="18">
        <v>6417740.5999999996</v>
      </c>
      <c r="J278" s="18">
        <v>0</v>
      </c>
      <c r="K278" s="18">
        <v>0</v>
      </c>
      <c r="L278" s="18">
        <v>153416821.90000001</v>
      </c>
      <c r="M278" s="18">
        <v>0</v>
      </c>
      <c r="N278" s="18">
        <v>2796.2</v>
      </c>
      <c r="O278" s="18">
        <v>0</v>
      </c>
      <c r="P278" s="18">
        <v>184.3</v>
      </c>
      <c r="Q278" s="18">
        <v>0</v>
      </c>
      <c r="R278" s="18">
        <v>0</v>
      </c>
      <c r="S278" s="18">
        <v>0</v>
      </c>
      <c r="T278" s="18">
        <v>0</v>
      </c>
      <c r="U278" s="25">
        <v>3695.9</v>
      </c>
      <c r="V278" s="18">
        <v>0</v>
      </c>
      <c r="W278" s="18">
        <v>14066.3</v>
      </c>
      <c r="X278" s="18">
        <v>4974.5</v>
      </c>
      <c r="Y278" s="18">
        <v>0</v>
      </c>
      <c r="Z278" s="18">
        <v>278.7</v>
      </c>
      <c r="AA278" s="18">
        <v>3318</v>
      </c>
      <c r="AB278" s="18">
        <v>0</v>
      </c>
      <c r="AC278" s="18">
        <v>3544.7</v>
      </c>
      <c r="AD278" s="18">
        <v>2143.8000000000002</v>
      </c>
      <c r="AE278" s="18">
        <v>0</v>
      </c>
      <c r="AF278" s="18">
        <v>1567.5</v>
      </c>
      <c r="AG278" s="18">
        <v>0</v>
      </c>
      <c r="AH278" s="18">
        <v>28886.3</v>
      </c>
      <c r="AI278" s="18">
        <v>0</v>
      </c>
      <c r="AJ278" s="18">
        <v>0</v>
      </c>
      <c r="AK278" s="18">
        <v>4164282</v>
      </c>
      <c r="AL278" s="18">
        <v>0</v>
      </c>
      <c r="AM278" s="18">
        <v>480291</v>
      </c>
      <c r="AN278" s="18">
        <v>0</v>
      </c>
      <c r="AO278" s="18">
        <v>3065848</v>
      </c>
      <c r="AP278" s="18">
        <v>0</v>
      </c>
      <c r="AQ278" s="18">
        <v>0</v>
      </c>
      <c r="AR278" s="18">
        <v>0</v>
      </c>
      <c r="AS278" s="25">
        <v>5130154</v>
      </c>
      <c r="AT278" s="18">
        <v>0</v>
      </c>
      <c r="AU278" s="18">
        <v>42405186</v>
      </c>
      <c r="AV278" s="18">
        <v>2614596</v>
      </c>
      <c r="AW278" s="18">
        <v>0</v>
      </c>
      <c r="AX278" s="18">
        <v>1075269</v>
      </c>
      <c r="AY278" s="18">
        <v>20096256</v>
      </c>
      <c r="AZ278" s="18">
        <v>0</v>
      </c>
      <c r="BA278" s="18">
        <v>1863095</v>
      </c>
      <c r="BB278" s="18">
        <v>1213840</v>
      </c>
      <c r="BC278" s="18">
        <v>0</v>
      </c>
      <c r="BD278" s="18">
        <v>2790384</v>
      </c>
      <c r="BE278" s="18">
        <v>0</v>
      </c>
      <c r="BF278" s="18">
        <v>113887036</v>
      </c>
      <c r="BG278" s="18">
        <v>198786237</v>
      </c>
      <c r="BH278" s="18">
        <v>185212112</v>
      </c>
      <c r="BI278" s="18">
        <v>17553106</v>
      </c>
      <c r="BJ278" s="18">
        <v>17553106</v>
      </c>
      <c r="BK278" s="18">
        <v>360.1</v>
      </c>
      <c r="BL278" s="18">
        <v>40.799999999999997</v>
      </c>
      <c r="BM278" s="18">
        <v>6412.5</v>
      </c>
      <c r="BN278" s="18">
        <v>24261.200000000001</v>
      </c>
      <c r="BO278" s="18">
        <v>2306519.2000000002</v>
      </c>
      <c r="BP278" s="18">
        <v>89496.1</v>
      </c>
      <c r="BQ278" s="18">
        <v>14</v>
      </c>
      <c r="BR278" s="18">
        <v>17574984.800000001</v>
      </c>
      <c r="BS278" s="18">
        <v>17574984.800000001</v>
      </c>
      <c r="BT278" s="18">
        <v>4977329.5999999996</v>
      </c>
      <c r="BU278" s="18">
        <v>22552314.5</v>
      </c>
      <c r="BV278" s="18">
        <v>22552314.5</v>
      </c>
      <c r="BW278" s="18">
        <v>0</v>
      </c>
      <c r="BX278" s="18">
        <v>0</v>
      </c>
      <c r="BY278" s="18">
        <v>0</v>
      </c>
      <c r="BZ278" s="18">
        <v>94.77</v>
      </c>
      <c r="CA278" s="18">
        <v>94.89</v>
      </c>
      <c r="CB278" s="18">
        <v>1.94</v>
      </c>
      <c r="CC278" s="18">
        <v>0.22</v>
      </c>
      <c r="CD278" s="18">
        <v>34.619999999999997</v>
      </c>
      <c r="CE278" s="18">
        <v>130.99</v>
      </c>
      <c r="CF278" s="18">
        <v>12.45</v>
      </c>
      <c r="CG278" s="18">
        <v>26.87</v>
      </c>
      <c r="CH278" s="18">
        <v>483.21</v>
      </c>
      <c r="CI278" s="18">
        <v>0.08</v>
      </c>
      <c r="CJ278" s="18">
        <v>121.76</v>
      </c>
    </row>
    <row r="279" spans="1:88" hidden="1" x14ac:dyDescent="0.2">
      <c r="A279" s="18" t="s">
        <v>380</v>
      </c>
      <c r="B279" s="18" t="s">
        <v>381</v>
      </c>
      <c r="C279" s="18" t="s">
        <v>167</v>
      </c>
      <c r="D279" s="18">
        <v>2042</v>
      </c>
      <c r="E279" s="18">
        <v>143066753.40000001</v>
      </c>
      <c r="F279" s="18">
        <v>7529829.0999999996</v>
      </c>
      <c r="G279" s="18">
        <v>959488.7</v>
      </c>
      <c r="H279" s="18">
        <v>380930</v>
      </c>
      <c r="I279" s="18">
        <v>6196727.2999999998</v>
      </c>
      <c r="J279" s="18">
        <v>0</v>
      </c>
      <c r="K279" s="18">
        <v>0</v>
      </c>
      <c r="L279" s="18">
        <v>158133728.5</v>
      </c>
      <c r="M279" s="18">
        <v>0</v>
      </c>
      <c r="N279" s="18">
        <v>2796.2</v>
      </c>
      <c r="O279" s="18">
        <v>0</v>
      </c>
      <c r="P279" s="18">
        <v>184.3</v>
      </c>
      <c r="Q279" s="18">
        <v>0</v>
      </c>
      <c r="R279" s="18">
        <v>0</v>
      </c>
      <c r="S279" s="18">
        <v>0</v>
      </c>
      <c r="T279" s="18">
        <v>0</v>
      </c>
      <c r="U279" s="25">
        <v>3895.7</v>
      </c>
      <c r="V279" s="18">
        <v>0</v>
      </c>
      <c r="W279" s="18">
        <v>15174.5</v>
      </c>
      <c r="X279" s="18">
        <v>7650.9</v>
      </c>
      <c r="Y279" s="18">
        <v>0</v>
      </c>
      <c r="Z279" s="18">
        <v>278.7</v>
      </c>
      <c r="AA279" s="18">
        <v>3318</v>
      </c>
      <c r="AB279" s="18">
        <v>0</v>
      </c>
      <c r="AC279" s="18">
        <v>3544.7</v>
      </c>
      <c r="AD279" s="18">
        <v>2143.8000000000002</v>
      </c>
      <c r="AE279" s="18">
        <v>0</v>
      </c>
      <c r="AF279" s="18">
        <v>1567.5</v>
      </c>
      <c r="AG279" s="18">
        <v>0</v>
      </c>
      <c r="AH279" s="18">
        <v>28369</v>
      </c>
      <c r="AI279" s="18">
        <v>0</v>
      </c>
      <c r="AJ279" s="18">
        <v>0</v>
      </c>
      <c r="AK279" s="18">
        <v>4019671</v>
      </c>
      <c r="AL279" s="18">
        <v>0</v>
      </c>
      <c r="AM279" s="18">
        <v>476710</v>
      </c>
      <c r="AN279" s="18">
        <v>0</v>
      </c>
      <c r="AO279" s="18">
        <v>3024475</v>
      </c>
      <c r="AP279" s="18">
        <v>0</v>
      </c>
      <c r="AQ279" s="18">
        <v>0</v>
      </c>
      <c r="AR279" s="18">
        <v>0</v>
      </c>
      <c r="AS279" s="25">
        <v>5407636</v>
      </c>
      <c r="AT279" s="18">
        <v>0</v>
      </c>
      <c r="AU279" s="18">
        <v>47320056</v>
      </c>
      <c r="AV279" s="18">
        <v>4021287</v>
      </c>
      <c r="AW279" s="18">
        <v>0</v>
      </c>
      <c r="AX279" s="18">
        <v>1075271</v>
      </c>
      <c r="AY279" s="18">
        <v>20177608</v>
      </c>
      <c r="AZ279" s="18">
        <v>0</v>
      </c>
      <c r="BA279" s="18">
        <v>1863095</v>
      </c>
      <c r="BB279" s="18">
        <v>1173086</v>
      </c>
      <c r="BC279" s="18">
        <v>0</v>
      </c>
      <c r="BD279" s="18">
        <v>2739936</v>
      </c>
      <c r="BE279" s="18">
        <v>0</v>
      </c>
      <c r="BF279" s="18">
        <v>112462013</v>
      </c>
      <c r="BG279" s="18">
        <v>203760844</v>
      </c>
      <c r="BH279" s="18">
        <v>190135976</v>
      </c>
      <c r="BI279" s="18">
        <v>20019374.600000001</v>
      </c>
      <c r="BJ279" s="18">
        <v>20019374.600000001</v>
      </c>
      <c r="BK279" s="18">
        <v>406.5</v>
      </c>
      <c r="BL279" s="18">
        <v>45.4</v>
      </c>
      <c r="BM279" s="18">
        <v>6494.8</v>
      </c>
      <c r="BN279" s="18">
        <v>26886.3</v>
      </c>
      <c r="BO279" s="18">
        <v>2598291.7000000002</v>
      </c>
      <c r="BP279" s="18">
        <v>102405.2</v>
      </c>
      <c r="BQ279" s="18">
        <v>15.1</v>
      </c>
      <c r="BR279" s="18">
        <v>20043896.300000001</v>
      </c>
      <c r="BS279" s="18">
        <v>20043896.300000001</v>
      </c>
      <c r="BT279" s="18">
        <v>5654089.5</v>
      </c>
      <c r="BU279" s="18">
        <v>25697985.899999999</v>
      </c>
      <c r="BV279" s="18">
        <v>25697985.899999999</v>
      </c>
      <c r="BW279" s="18">
        <v>0</v>
      </c>
      <c r="BX279" s="18">
        <v>0</v>
      </c>
      <c r="BY279" s="18">
        <v>0</v>
      </c>
      <c r="BZ279" s="18">
        <v>105.29</v>
      </c>
      <c r="CA279" s="18">
        <v>105.42</v>
      </c>
      <c r="CB279" s="18">
        <v>2.14</v>
      </c>
      <c r="CC279" s="18">
        <v>0.24</v>
      </c>
      <c r="CD279" s="18">
        <v>34.159999999999997</v>
      </c>
      <c r="CE279" s="18">
        <v>141.41</v>
      </c>
      <c r="CF279" s="18">
        <v>13.67</v>
      </c>
      <c r="CG279" s="18">
        <v>29.74</v>
      </c>
      <c r="CH279" s="18">
        <v>538.59</v>
      </c>
      <c r="CI279" s="18">
        <v>0.08</v>
      </c>
      <c r="CJ279" s="18">
        <v>135.16</v>
      </c>
    </row>
    <row r="280" spans="1:88" hidden="1" x14ac:dyDescent="0.2">
      <c r="A280" s="18" t="s">
        <v>380</v>
      </c>
      <c r="B280" s="18" t="s">
        <v>381</v>
      </c>
      <c r="C280" s="18" t="s">
        <v>167</v>
      </c>
      <c r="D280" s="18">
        <v>2044</v>
      </c>
      <c r="E280" s="18">
        <v>147738160.69999999</v>
      </c>
      <c r="F280" s="18">
        <v>7775692.7000000002</v>
      </c>
      <c r="G280" s="18">
        <v>920766.4</v>
      </c>
      <c r="H280" s="18">
        <v>380930</v>
      </c>
      <c r="I280" s="18">
        <v>6289461.7000000002</v>
      </c>
      <c r="J280" s="18">
        <v>0</v>
      </c>
      <c r="K280" s="18">
        <v>0</v>
      </c>
      <c r="L280" s="18">
        <v>163105011.5</v>
      </c>
      <c r="M280" s="18">
        <v>0</v>
      </c>
      <c r="N280" s="18">
        <v>2876.5</v>
      </c>
      <c r="O280" s="18">
        <v>0</v>
      </c>
      <c r="P280" s="18">
        <v>184.3</v>
      </c>
      <c r="Q280" s="18">
        <v>0</v>
      </c>
      <c r="R280" s="18">
        <v>0</v>
      </c>
      <c r="S280" s="18">
        <v>0</v>
      </c>
      <c r="T280" s="18">
        <v>0</v>
      </c>
      <c r="U280" s="25">
        <v>4115.1000000000004</v>
      </c>
      <c r="V280" s="18">
        <v>0</v>
      </c>
      <c r="W280" s="18">
        <v>14646.5</v>
      </c>
      <c r="X280" s="18">
        <v>9837.7999999999993</v>
      </c>
      <c r="Y280" s="18">
        <v>0</v>
      </c>
      <c r="Z280" s="18">
        <v>278.7</v>
      </c>
      <c r="AA280" s="18">
        <v>3318</v>
      </c>
      <c r="AB280" s="18">
        <v>0</v>
      </c>
      <c r="AC280" s="18">
        <v>3543.7</v>
      </c>
      <c r="AD280" s="18">
        <v>2143.8000000000002</v>
      </c>
      <c r="AE280" s="18">
        <v>0</v>
      </c>
      <c r="AF280" s="18">
        <v>1567.5</v>
      </c>
      <c r="AG280" s="18">
        <v>0</v>
      </c>
      <c r="AH280" s="18">
        <v>28758.7</v>
      </c>
      <c r="AI280" s="18">
        <v>0</v>
      </c>
      <c r="AJ280" s="18">
        <v>0</v>
      </c>
      <c r="AK280" s="18">
        <v>4164892</v>
      </c>
      <c r="AL280" s="18">
        <v>0</v>
      </c>
      <c r="AM280" s="18">
        <v>477794</v>
      </c>
      <c r="AN280" s="18">
        <v>0</v>
      </c>
      <c r="AO280" s="18">
        <v>3060550</v>
      </c>
      <c r="AP280" s="18">
        <v>0</v>
      </c>
      <c r="AQ280" s="18">
        <v>0</v>
      </c>
      <c r="AR280" s="18">
        <v>0</v>
      </c>
      <c r="AS280" s="25">
        <v>5712276</v>
      </c>
      <c r="AT280" s="18">
        <v>0</v>
      </c>
      <c r="AU280" s="18">
        <v>47288708</v>
      </c>
      <c r="AV280" s="18">
        <v>5170736</v>
      </c>
      <c r="AW280" s="18">
        <v>0</v>
      </c>
      <c r="AX280" s="18">
        <v>1073979</v>
      </c>
      <c r="AY280" s="18">
        <v>20147960</v>
      </c>
      <c r="AZ280" s="18">
        <v>0</v>
      </c>
      <c r="BA280" s="18">
        <v>1862570</v>
      </c>
      <c r="BB280" s="18">
        <v>1110609</v>
      </c>
      <c r="BC280" s="18">
        <v>0</v>
      </c>
      <c r="BD280" s="18">
        <v>2711210</v>
      </c>
      <c r="BE280" s="18">
        <v>0</v>
      </c>
      <c r="BF280" s="18">
        <v>113533930</v>
      </c>
      <c r="BG280" s="18">
        <v>206315214</v>
      </c>
      <c r="BH280" s="18">
        <v>192266887</v>
      </c>
      <c r="BI280" s="18">
        <v>20615640.5</v>
      </c>
      <c r="BJ280" s="18">
        <v>20615640.5</v>
      </c>
      <c r="BK280" s="18">
        <v>417.6</v>
      </c>
      <c r="BL280" s="18">
        <v>46.5</v>
      </c>
      <c r="BM280" s="18">
        <v>6500.6</v>
      </c>
      <c r="BN280" s="18">
        <v>27506</v>
      </c>
      <c r="BO280" s="18">
        <v>2668386.7999999998</v>
      </c>
      <c r="BP280" s="18">
        <v>105534.1</v>
      </c>
      <c r="BQ280" s="18">
        <v>15.3</v>
      </c>
      <c r="BR280" s="18">
        <v>20640793</v>
      </c>
      <c r="BS280" s="18">
        <v>20640793</v>
      </c>
      <c r="BT280" s="18">
        <v>5817491.2000000002</v>
      </c>
      <c r="BU280" s="18">
        <v>26458284.100000001</v>
      </c>
      <c r="BV280" s="18">
        <v>26458284.100000001</v>
      </c>
      <c r="BW280" s="18">
        <v>0</v>
      </c>
      <c r="BX280" s="18">
        <v>0</v>
      </c>
      <c r="BY280" s="18">
        <v>0</v>
      </c>
      <c r="BZ280" s="18">
        <v>107.22</v>
      </c>
      <c r="CA280" s="18">
        <v>107.35</v>
      </c>
      <c r="CB280" s="18">
        <v>2.17</v>
      </c>
      <c r="CC280" s="18">
        <v>0.24</v>
      </c>
      <c r="CD280" s="18">
        <v>33.81</v>
      </c>
      <c r="CE280" s="18">
        <v>143.06</v>
      </c>
      <c r="CF280" s="18">
        <v>13.88</v>
      </c>
      <c r="CG280" s="18">
        <v>30.26</v>
      </c>
      <c r="CH280" s="18">
        <v>548.89</v>
      </c>
      <c r="CI280" s="18">
        <v>0.08</v>
      </c>
      <c r="CJ280" s="18">
        <v>137.61000000000001</v>
      </c>
    </row>
    <row r="281" spans="1:88" hidden="1" x14ac:dyDescent="0.2">
      <c r="A281" s="18" t="s">
        <v>380</v>
      </c>
      <c r="B281" s="18" t="s">
        <v>381</v>
      </c>
      <c r="C281" s="18" t="s">
        <v>167</v>
      </c>
      <c r="D281" s="18">
        <v>2046</v>
      </c>
      <c r="E281" s="18">
        <v>152036933.59999999</v>
      </c>
      <c r="F281" s="18">
        <v>8001943.9000000004</v>
      </c>
      <c r="G281" s="18">
        <v>1045008.7</v>
      </c>
      <c r="H281" s="18">
        <v>380930</v>
      </c>
      <c r="I281" s="18">
        <v>4848127.3</v>
      </c>
      <c r="J281" s="18">
        <v>0</v>
      </c>
      <c r="K281" s="18">
        <v>0</v>
      </c>
      <c r="L281" s="18">
        <v>166312943.5</v>
      </c>
      <c r="M281" s="18">
        <v>0</v>
      </c>
      <c r="N281" s="18">
        <v>2166.5</v>
      </c>
      <c r="O281" s="18">
        <v>0</v>
      </c>
      <c r="P281" s="18">
        <v>184.3</v>
      </c>
      <c r="Q281" s="18">
        <v>0</v>
      </c>
      <c r="R281" s="18">
        <v>0</v>
      </c>
      <c r="S281" s="18">
        <v>0</v>
      </c>
      <c r="T281" s="18">
        <v>0</v>
      </c>
      <c r="U281" s="25">
        <v>4270.5</v>
      </c>
      <c r="V281" s="18">
        <v>0</v>
      </c>
      <c r="W281" s="18">
        <v>13298.5</v>
      </c>
      <c r="X281" s="18">
        <v>11928.8</v>
      </c>
      <c r="Y281" s="18">
        <v>0</v>
      </c>
      <c r="Z281" s="18">
        <v>278.7</v>
      </c>
      <c r="AA281" s="18">
        <v>3318</v>
      </c>
      <c r="AB281" s="18">
        <v>0</v>
      </c>
      <c r="AC281" s="18">
        <v>3542.4</v>
      </c>
      <c r="AD281" s="18">
        <v>2143.8000000000002</v>
      </c>
      <c r="AE281" s="18">
        <v>0</v>
      </c>
      <c r="AF281" s="18">
        <v>1554.4</v>
      </c>
      <c r="AG281" s="18">
        <v>0</v>
      </c>
      <c r="AH281" s="18">
        <v>29389.200000000001</v>
      </c>
      <c r="AI281" s="18">
        <v>0</v>
      </c>
      <c r="AJ281" s="18">
        <v>0</v>
      </c>
      <c r="AK281" s="18">
        <v>2899075</v>
      </c>
      <c r="AL281" s="18">
        <v>0</v>
      </c>
      <c r="AM281" s="18">
        <v>465383</v>
      </c>
      <c r="AN281" s="18">
        <v>0</v>
      </c>
      <c r="AO281" s="18">
        <v>3186911</v>
      </c>
      <c r="AP281" s="18">
        <v>0</v>
      </c>
      <c r="AQ281" s="18">
        <v>0</v>
      </c>
      <c r="AR281" s="18">
        <v>0</v>
      </c>
      <c r="AS281" s="25">
        <v>5928193</v>
      </c>
      <c r="AT281" s="18">
        <v>0</v>
      </c>
      <c r="AU281" s="18">
        <v>45816310</v>
      </c>
      <c r="AV281" s="18">
        <v>6269766</v>
      </c>
      <c r="AW281" s="18">
        <v>0</v>
      </c>
      <c r="AX281" s="18">
        <v>1071168</v>
      </c>
      <c r="AY281" s="18">
        <v>19557992</v>
      </c>
      <c r="AZ281" s="18">
        <v>0</v>
      </c>
      <c r="BA281" s="18">
        <v>1861886</v>
      </c>
      <c r="BB281" s="18">
        <v>1148856</v>
      </c>
      <c r="BC281" s="18">
        <v>0</v>
      </c>
      <c r="BD281" s="18">
        <v>2575567</v>
      </c>
      <c r="BE281" s="18">
        <v>0</v>
      </c>
      <c r="BF281" s="18">
        <v>115039584</v>
      </c>
      <c r="BG281" s="18">
        <v>205820692</v>
      </c>
      <c r="BH281" s="18">
        <v>192657657</v>
      </c>
      <c r="BI281" s="18">
        <v>20712469.600000001</v>
      </c>
      <c r="BJ281" s="18">
        <v>20712469.600000001</v>
      </c>
      <c r="BK281" s="18">
        <v>420.2</v>
      </c>
      <c r="BL281" s="18">
        <v>46.9</v>
      </c>
      <c r="BM281" s="18">
        <v>6643</v>
      </c>
      <c r="BN281" s="18">
        <v>27753.5</v>
      </c>
      <c r="BO281" s="18">
        <v>2675337.2000000002</v>
      </c>
      <c r="BP281" s="18">
        <v>105954.2</v>
      </c>
      <c r="BQ281" s="18">
        <v>15.3</v>
      </c>
      <c r="BR281" s="18">
        <v>20737805.399999999</v>
      </c>
      <c r="BS281" s="18">
        <v>20737805.399999999</v>
      </c>
      <c r="BT281" s="18">
        <v>5836954.2999999998</v>
      </c>
      <c r="BU281" s="18">
        <v>26574759.699999999</v>
      </c>
      <c r="BV281" s="18">
        <v>26574759.699999999</v>
      </c>
      <c r="BW281" s="18">
        <v>0</v>
      </c>
      <c r="BX281" s="18">
        <v>0</v>
      </c>
      <c r="BY281" s="18">
        <v>0</v>
      </c>
      <c r="BZ281" s="18">
        <v>107.51</v>
      </c>
      <c r="CA281" s="18">
        <v>107.64</v>
      </c>
      <c r="CB281" s="18">
        <v>2.1800000000000002</v>
      </c>
      <c r="CC281" s="18">
        <v>0.24</v>
      </c>
      <c r="CD281" s="18">
        <v>34.479999999999997</v>
      </c>
      <c r="CE281" s="18">
        <v>144.06</v>
      </c>
      <c r="CF281" s="18">
        <v>13.89</v>
      </c>
      <c r="CG281" s="18">
        <v>30.3</v>
      </c>
      <c r="CH281" s="18">
        <v>549.96</v>
      </c>
      <c r="CI281" s="18">
        <v>0.08</v>
      </c>
      <c r="CJ281" s="18">
        <v>137.94</v>
      </c>
    </row>
    <row r="282" spans="1:88" hidden="1" x14ac:dyDescent="0.2">
      <c r="A282" s="18" t="s">
        <v>380</v>
      </c>
      <c r="B282" s="18" t="s">
        <v>381</v>
      </c>
      <c r="C282" s="18" t="s">
        <v>167</v>
      </c>
      <c r="D282" s="18">
        <v>2048</v>
      </c>
      <c r="E282" s="18">
        <v>155962551.30000001</v>
      </c>
      <c r="F282" s="18">
        <v>8208555.2999999998</v>
      </c>
      <c r="G282" s="18">
        <v>1069355.3999999999</v>
      </c>
      <c r="H282" s="18">
        <v>380930</v>
      </c>
      <c r="I282" s="18">
        <v>3149880.5</v>
      </c>
      <c r="J282" s="18">
        <v>0</v>
      </c>
      <c r="K282" s="18">
        <v>0</v>
      </c>
      <c r="L282" s="18">
        <v>168771272.5</v>
      </c>
      <c r="M282" s="18">
        <v>0</v>
      </c>
      <c r="N282" s="18">
        <v>966.5</v>
      </c>
      <c r="O282" s="18">
        <v>0</v>
      </c>
      <c r="P282" s="18">
        <v>184.3</v>
      </c>
      <c r="Q282" s="18">
        <v>0</v>
      </c>
      <c r="R282" s="18">
        <v>0</v>
      </c>
      <c r="S282" s="18">
        <v>0</v>
      </c>
      <c r="T282" s="18">
        <v>0</v>
      </c>
      <c r="U282" s="25">
        <v>4515.3999999999996</v>
      </c>
      <c r="V282" s="18">
        <v>0</v>
      </c>
      <c r="W282" s="18">
        <v>13377.5</v>
      </c>
      <c r="X282" s="18">
        <v>12313</v>
      </c>
      <c r="Y282" s="18">
        <v>0</v>
      </c>
      <c r="Z282" s="18">
        <v>278.7</v>
      </c>
      <c r="AA282" s="18">
        <v>3318</v>
      </c>
      <c r="AB282" s="18">
        <v>0</v>
      </c>
      <c r="AC282" s="18">
        <v>3542.4</v>
      </c>
      <c r="AD282" s="18">
        <v>2143.8000000000002</v>
      </c>
      <c r="AE282" s="18">
        <v>0</v>
      </c>
      <c r="AF282" s="18">
        <v>2686.1</v>
      </c>
      <c r="AG282" s="18">
        <v>0</v>
      </c>
      <c r="AH282" s="18">
        <v>29495.7</v>
      </c>
      <c r="AI282" s="18">
        <v>0</v>
      </c>
      <c r="AJ282" s="18">
        <v>0</v>
      </c>
      <c r="AK282" s="18">
        <v>1482973</v>
      </c>
      <c r="AL282" s="18">
        <v>0</v>
      </c>
      <c r="AM282" s="18">
        <v>464457</v>
      </c>
      <c r="AN282" s="18">
        <v>0</v>
      </c>
      <c r="AO282" s="18">
        <v>3188516</v>
      </c>
      <c r="AP282" s="18">
        <v>0</v>
      </c>
      <c r="AQ282" s="18">
        <v>0</v>
      </c>
      <c r="AR282" s="18">
        <v>0</v>
      </c>
      <c r="AS282" s="25">
        <v>6268241</v>
      </c>
      <c r="AT282" s="18">
        <v>0</v>
      </c>
      <c r="AU282" s="18">
        <v>47023205</v>
      </c>
      <c r="AV282" s="18">
        <v>6471720</v>
      </c>
      <c r="AW282" s="18">
        <v>0</v>
      </c>
      <c r="AX282" s="18">
        <v>1073735</v>
      </c>
      <c r="AY282" s="18">
        <v>19428716</v>
      </c>
      <c r="AZ282" s="18">
        <v>0</v>
      </c>
      <c r="BA282" s="18">
        <v>1861886</v>
      </c>
      <c r="BB282" s="18">
        <v>1123073</v>
      </c>
      <c r="BC282" s="18">
        <v>0</v>
      </c>
      <c r="BD282" s="18">
        <v>5217549</v>
      </c>
      <c r="BE282" s="18">
        <v>0</v>
      </c>
      <c r="BF282" s="18">
        <v>115627731</v>
      </c>
      <c r="BG282" s="18">
        <v>209231803</v>
      </c>
      <c r="BH282" s="18">
        <v>197169000</v>
      </c>
      <c r="BI282" s="18">
        <v>21243833.800000001</v>
      </c>
      <c r="BJ282" s="18">
        <v>21243833.800000001</v>
      </c>
      <c r="BK282" s="18">
        <v>430.1</v>
      </c>
      <c r="BL282" s="18">
        <v>47.9</v>
      </c>
      <c r="BM282" s="18">
        <v>6635.8</v>
      </c>
      <c r="BN282" s="18">
        <v>28294.3</v>
      </c>
      <c r="BO282" s="18">
        <v>2736717.5</v>
      </c>
      <c r="BP282" s="18">
        <v>108744.7</v>
      </c>
      <c r="BQ282" s="18">
        <v>15.5</v>
      </c>
      <c r="BR282" s="18">
        <v>21269725.300000001</v>
      </c>
      <c r="BS282" s="18">
        <v>21269725.300000001</v>
      </c>
      <c r="BT282" s="18">
        <v>5981546</v>
      </c>
      <c r="BU282" s="18">
        <v>27251271.399999999</v>
      </c>
      <c r="BV282" s="18">
        <v>27251271.399999999</v>
      </c>
      <c r="BW282" s="18">
        <v>0</v>
      </c>
      <c r="BX282" s="18">
        <v>0</v>
      </c>
      <c r="BY282" s="18">
        <v>0</v>
      </c>
      <c r="BZ282" s="18">
        <v>107.74</v>
      </c>
      <c r="CA282" s="18">
        <v>107.88</v>
      </c>
      <c r="CB282" s="18">
        <v>2.1800000000000002</v>
      </c>
      <c r="CC282" s="18">
        <v>0.24</v>
      </c>
      <c r="CD282" s="18">
        <v>33.659999999999997</v>
      </c>
      <c r="CE282" s="18">
        <v>143.5</v>
      </c>
      <c r="CF282" s="18">
        <v>13.88</v>
      </c>
      <c r="CG282" s="18">
        <v>30.34</v>
      </c>
      <c r="CH282" s="18">
        <v>551.53</v>
      </c>
      <c r="CI282" s="18">
        <v>0.08</v>
      </c>
      <c r="CJ282" s="18">
        <v>138.21</v>
      </c>
    </row>
    <row r="283" spans="1:88" hidden="1" x14ac:dyDescent="0.2">
      <c r="A283" s="18" t="s">
        <v>380</v>
      </c>
      <c r="B283" s="18" t="s">
        <v>381</v>
      </c>
      <c r="C283" s="18" t="s">
        <v>167</v>
      </c>
      <c r="D283" s="18">
        <v>2050</v>
      </c>
      <c r="E283" s="18">
        <v>159888734.69999999</v>
      </c>
      <c r="F283" s="18">
        <v>8415196.5999999996</v>
      </c>
      <c r="G283" s="18">
        <v>1135295.8999999999</v>
      </c>
      <c r="H283" s="18">
        <v>380930</v>
      </c>
      <c r="I283" s="18">
        <v>3299388</v>
      </c>
      <c r="J283" s="18">
        <v>0</v>
      </c>
      <c r="K283" s="18">
        <v>0</v>
      </c>
      <c r="L283" s="18">
        <v>173119545.19999999</v>
      </c>
      <c r="M283" s="18">
        <v>0</v>
      </c>
      <c r="N283" s="18">
        <v>966.5</v>
      </c>
      <c r="O283" s="18">
        <v>0</v>
      </c>
      <c r="P283" s="18">
        <v>184.3</v>
      </c>
      <c r="Q283" s="18">
        <v>0</v>
      </c>
      <c r="R283" s="18">
        <v>0</v>
      </c>
      <c r="S283" s="18">
        <v>0</v>
      </c>
      <c r="T283" s="18">
        <v>0</v>
      </c>
      <c r="U283" s="25">
        <v>4784</v>
      </c>
      <c r="V283" s="18">
        <v>0</v>
      </c>
      <c r="W283" s="18">
        <v>16086.8</v>
      </c>
      <c r="X283" s="18">
        <v>12332.7</v>
      </c>
      <c r="Y283" s="18">
        <v>0</v>
      </c>
      <c r="Z283" s="18">
        <v>278.7</v>
      </c>
      <c r="AA283" s="18">
        <v>2177</v>
      </c>
      <c r="AB283" s="18">
        <v>0</v>
      </c>
      <c r="AC283" s="18">
        <v>2929.4</v>
      </c>
      <c r="AD283" s="18">
        <v>2143.8000000000002</v>
      </c>
      <c r="AE283" s="18">
        <v>0</v>
      </c>
      <c r="AF283" s="18">
        <v>2580.8000000000002</v>
      </c>
      <c r="AG283" s="18">
        <v>0</v>
      </c>
      <c r="AH283" s="18">
        <v>30412.1</v>
      </c>
      <c r="AI283" s="18">
        <v>0</v>
      </c>
      <c r="AJ283" s="18">
        <v>0</v>
      </c>
      <c r="AK283" s="18">
        <v>1560842</v>
      </c>
      <c r="AL283" s="18">
        <v>0</v>
      </c>
      <c r="AM283" s="18">
        <v>470854</v>
      </c>
      <c r="AN283" s="18">
        <v>0</v>
      </c>
      <c r="AO283" s="18">
        <v>3185737</v>
      </c>
      <c r="AP283" s="18">
        <v>0</v>
      </c>
      <c r="AQ283" s="18">
        <v>0</v>
      </c>
      <c r="AR283" s="18">
        <v>0</v>
      </c>
      <c r="AS283" s="25">
        <v>6641294</v>
      </c>
      <c r="AT283" s="18">
        <v>0</v>
      </c>
      <c r="AU283" s="18">
        <v>60304437</v>
      </c>
      <c r="AV283" s="18">
        <v>6482071</v>
      </c>
      <c r="AW283" s="18">
        <v>0</v>
      </c>
      <c r="AX283" s="18">
        <v>1071237</v>
      </c>
      <c r="AY283" s="18">
        <v>12164200</v>
      </c>
      <c r="AZ283" s="18">
        <v>0</v>
      </c>
      <c r="BA283" s="18">
        <v>1539694</v>
      </c>
      <c r="BB283" s="18">
        <v>1169327</v>
      </c>
      <c r="BC283" s="18">
        <v>0</v>
      </c>
      <c r="BD283" s="18">
        <v>4969322</v>
      </c>
      <c r="BE283" s="18">
        <v>0</v>
      </c>
      <c r="BF283" s="18">
        <v>116604865</v>
      </c>
      <c r="BG283" s="18">
        <v>216163879</v>
      </c>
      <c r="BH283" s="18">
        <v>203606678</v>
      </c>
      <c r="BI283" s="18">
        <v>25733559.699999999</v>
      </c>
      <c r="BJ283" s="18">
        <v>25733559.699999999</v>
      </c>
      <c r="BK283" s="18">
        <v>508.2</v>
      </c>
      <c r="BL283" s="18">
        <v>54.6</v>
      </c>
      <c r="BM283" s="18">
        <v>5627.2</v>
      </c>
      <c r="BN283" s="18">
        <v>31909.9</v>
      </c>
      <c r="BO283" s="18">
        <v>3194247.4</v>
      </c>
      <c r="BP283" s="18">
        <v>132669.29999999999</v>
      </c>
      <c r="BQ283" s="18">
        <v>15.5</v>
      </c>
      <c r="BR283" s="18">
        <v>25763622.199999999</v>
      </c>
      <c r="BS283" s="18">
        <v>25763622.199999999</v>
      </c>
      <c r="BT283" s="18">
        <v>7152025</v>
      </c>
      <c r="BU283" s="18">
        <v>32915647.100000001</v>
      </c>
      <c r="BV283" s="18">
        <v>32915647.100000001</v>
      </c>
      <c r="BW283" s="18">
        <v>0</v>
      </c>
      <c r="BX283" s="18">
        <v>0</v>
      </c>
      <c r="BY283" s="18">
        <v>0</v>
      </c>
      <c r="BZ283" s="18">
        <v>126.39</v>
      </c>
      <c r="CA283" s="18">
        <v>126.54</v>
      </c>
      <c r="CB283" s="18">
        <v>2.5</v>
      </c>
      <c r="CC283" s="18">
        <v>0.27</v>
      </c>
      <c r="CD283" s="18">
        <v>27.64</v>
      </c>
      <c r="CE283" s="18">
        <v>156.72</v>
      </c>
      <c r="CF283" s="18">
        <v>15.69</v>
      </c>
      <c r="CG283" s="18">
        <v>35.130000000000003</v>
      </c>
      <c r="CH283" s="18">
        <v>651.6</v>
      </c>
      <c r="CI283" s="18">
        <v>0.08</v>
      </c>
      <c r="CJ283" s="18">
        <v>161.66</v>
      </c>
    </row>
    <row r="284" spans="1:88" hidden="1" x14ac:dyDescent="0.2">
      <c r="A284" s="18" t="s">
        <v>380</v>
      </c>
      <c r="B284" s="18" t="s">
        <v>381</v>
      </c>
      <c r="C284" s="18" t="s">
        <v>168</v>
      </c>
      <c r="D284" s="18">
        <v>2024</v>
      </c>
      <c r="E284" s="18">
        <v>68044048</v>
      </c>
      <c r="F284" s="18">
        <v>3581265.7</v>
      </c>
      <c r="G284" s="18">
        <v>729466.7</v>
      </c>
      <c r="H284" s="18">
        <v>764730</v>
      </c>
      <c r="I284" s="18">
        <v>0</v>
      </c>
      <c r="J284" s="18">
        <v>0</v>
      </c>
      <c r="K284" s="18">
        <v>0</v>
      </c>
      <c r="L284" s="18">
        <v>73119510.299999997</v>
      </c>
      <c r="M284" s="18">
        <v>0</v>
      </c>
      <c r="N284" s="18">
        <v>0</v>
      </c>
      <c r="O284" s="18">
        <v>0</v>
      </c>
      <c r="P284" s="18">
        <v>139.80000000000001</v>
      </c>
      <c r="Q284" s="18">
        <v>0</v>
      </c>
      <c r="R284" s="18">
        <v>0</v>
      </c>
      <c r="S284" s="18">
        <v>3034.5</v>
      </c>
      <c r="T284" s="18">
        <v>0</v>
      </c>
      <c r="U284" s="25">
        <v>846.1</v>
      </c>
      <c r="V284" s="18">
        <v>0</v>
      </c>
      <c r="W284" s="18">
        <v>2486.3000000000002</v>
      </c>
      <c r="X284" s="18">
        <v>2819.4</v>
      </c>
      <c r="Y284" s="18">
        <v>0</v>
      </c>
      <c r="Z284" s="18">
        <v>201</v>
      </c>
      <c r="AA284" s="18">
        <v>1657</v>
      </c>
      <c r="AB284" s="18">
        <v>0</v>
      </c>
      <c r="AC284" s="18">
        <v>683.3</v>
      </c>
      <c r="AD284" s="18">
        <v>0</v>
      </c>
      <c r="AE284" s="18">
        <v>0</v>
      </c>
      <c r="AF284" s="18">
        <v>1243.7</v>
      </c>
      <c r="AG284" s="18">
        <v>0</v>
      </c>
      <c r="AH284" s="18">
        <v>5518.1</v>
      </c>
      <c r="AI284" s="18">
        <v>0</v>
      </c>
      <c r="AJ284" s="18">
        <v>0</v>
      </c>
      <c r="AK284" s="18">
        <v>0</v>
      </c>
      <c r="AL284" s="18">
        <v>0</v>
      </c>
      <c r="AM284" s="18">
        <v>392883</v>
      </c>
      <c r="AN284" s="18">
        <v>0</v>
      </c>
      <c r="AO284" s="18">
        <v>7329681</v>
      </c>
      <c r="AP284" s="18">
        <v>0</v>
      </c>
      <c r="AQ284" s="18">
        <v>20579642</v>
      </c>
      <c r="AR284" s="18">
        <v>0</v>
      </c>
      <c r="AS284" s="25">
        <v>1185477</v>
      </c>
      <c r="AT284" s="18">
        <v>0</v>
      </c>
      <c r="AU284" s="18">
        <v>4911947</v>
      </c>
      <c r="AV284" s="18">
        <v>1481877</v>
      </c>
      <c r="AW284" s="18">
        <v>0</v>
      </c>
      <c r="AX284" s="18">
        <v>838884</v>
      </c>
      <c r="AY284" s="18">
        <v>13444218</v>
      </c>
      <c r="AZ284" s="18">
        <v>0</v>
      </c>
      <c r="BA284" s="18">
        <v>359142</v>
      </c>
      <c r="BB284" s="18">
        <v>0</v>
      </c>
      <c r="BC284" s="18">
        <v>0</v>
      </c>
      <c r="BD284" s="18">
        <v>2372063</v>
      </c>
      <c r="BE284" s="18">
        <v>0</v>
      </c>
      <c r="BF284" s="18">
        <v>17102474</v>
      </c>
      <c r="BG284" s="18">
        <v>69998288</v>
      </c>
      <c r="BH284" s="18">
        <v>61483130</v>
      </c>
      <c r="BI284" s="18">
        <v>23047747.800000001</v>
      </c>
      <c r="BJ284" s="18">
        <v>23047747.800000001</v>
      </c>
      <c r="BK284" s="18">
        <v>2376.8000000000002</v>
      </c>
      <c r="BL284" s="18">
        <v>343.9</v>
      </c>
      <c r="BM284" s="18">
        <v>8249</v>
      </c>
      <c r="BN284" s="18">
        <v>13103.6</v>
      </c>
      <c r="BO284" s="18">
        <v>1111627.2</v>
      </c>
      <c r="BP284" s="18">
        <v>59012.1</v>
      </c>
      <c r="BQ284" s="18">
        <v>14.5</v>
      </c>
      <c r="BR284" s="18">
        <v>23212459.5</v>
      </c>
      <c r="BS284" s="18">
        <v>23212459.5</v>
      </c>
      <c r="BT284" s="18">
        <v>2874149.5</v>
      </c>
      <c r="BU284" s="18">
        <v>26086609</v>
      </c>
      <c r="BV284" s="18">
        <v>26086609</v>
      </c>
      <c r="BW284" s="18">
        <v>0</v>
      </c>
      <c r="BX284" s="18">
        <v>0</v>
      </c>
      <c r="BY284" s="18">
        <v>0</v>
      </c>
      <c r="BZ284" s="18">
        <v>374.86</v>
      </c>
      <c r="CA284" s="18">
        <v>377.54</v>
      </c>
      <c r="CB284" s="18">
        <v>38.659999999999997</v>
      </c>
      <c r="CC284" s="18">
        <v>5.59</v>
      </c>
      <c r="CD284" s="18">
        <v>134.16999999999999</v>
      </c>
      <c r="CE284" s="18">
        <v>213.13</v>
      </c>
      <c r="CF284" s="18">
        <v>18.079999999999998</v>
      </c>
      <c r="CG284" s="18">
        <v>46.75</v>
      </c>
      <c r="CH284" s="18">
        <v>959.81</v>
      </c>
      <c r="CI284" s="18">
        <v>0.24</v>
      </c>
      <c r="CJ284" s="18">
        <v>424.29</v>
      </c>
    </row>
    <row r="285" spans="1:88" hidden="1" x14ac:dyDescent="0.2">
      <c r="A285" s="18" t="s">
        <v>380</v>
      </c>
      <c r="B285" s="18" t="s">
        <v>381</v>
      </c>
      <c r="C285" s="18" t="s">
        <v>168</v>
      </c>
      <c r="D285" s="18">
        <v>2026</v>
      </c>
      <c r="E285" s="18">
        <v>70653335.700000003</v>
      </c>
      <c r="F285" s="18">
        <v>3718596.6</v>
      </c>
      <c r="G285" s="18">
        <v>882431.8</v>
      </c>
      <c r="H285" s="18">
        <v>219265</v>
      </c>
      <c r="I285" s="18">
        <v>0</v>
      </c>
      <c r="J285" s="18">
        <v>0</v>
      </c>
      <c r="K285" s="18">
        <v>0</v>
      </c>
      <c r="L285" s="18">
        <v>75473629.099999994</v>
      </c>
      <c r="M285" s="18">
        <v>0</v>
      </c>
      <c r="N285" s="18">
        <v>0</v>
      </c>
      <c r="O285" s="18">
        <v>0</v>
      </c>
      <c r="P285" s="18">
        <v>139.80000000000001</v>
      </c>
      <c r="Q285" s="18">
        <v>0</v>
      </c>
      <c r="R285" s="18">
        <v>0</v>
      </c>
      <c r="S285" s="18">
        <v>2354.5</v>
      </c>
      <c r="T285" s="18">
        <v>0</v>
      </c>
      <c r="U285" s="25">
        <v>1074.5</v>
      </c>
      <c r="V285" s="18">
        <v>0</v>
      </c>
      <c r="W285" s="18">
        <v>2486.3000000000002</v>
      </c>
      <c r="X285" s="18">
        <v>2537.4</v>
      </c>
      <c r="Y285" s="18">
        <v>0</v>
      </c>
      <c r="Z285" s="18">
        <v>201</v>
      </c>
      <c r="AA285" s="18">
        <v>1657</v>
      </c>
      <c r="AB285" s="18">
        <v>0</v>
      </c>
      <c r="AC285" s="18">
        <v>644.70000000000005</v>
      </c>
      <c r="AD285" s="18">
        <v>0</v>
      </c>
      <c r="AE285" s="18">
        <v>0</v>
      </c>
      <c r="AF285" s="18">
        <v>1243.7</v>
      </c>
      <c r="AG285" s="18">
        <v>0</v>
      </c>
      <c r="AH285" s="18">
        <v>7663.2</v>
      </c>
      <c r="AI285" s="18">
        <v>0</v>
      </c>
      <c r="AJ285" s="18">
        <v>0</v>
      </c>
      <c r="AK285" s="18">
        <v>0</v>
      </c>
      <c r="AL285" s="18">
        <v>0</v>
      </c>
      <c r="AM285" s="18">
        <v>358318</v>
      </c>
      <c r="AN285" s="18">
        <v>0</v>
      </c>
      <c r="AO285" s="18">
        <v>6793587</v>
      </c>
      <c r="AP285" s="18">
        <v>0</v>
      </c>
      <c r="AQ285" s="18">
        <v>10675488</v>
      </c>
      <c r="AR285" s="18">
        <v>0</v>
      </c>
      <c r="AS285" s="25">
        <v>1504911</v>
      </c>
      <c r="AT285" s="18">
        <v>0</v>
      </c>
      <c r="AU285" s="18">
        <v>5242127</v>
      </c>
      <c r="AV285" s="18">
        <v>1333657</v>
      </c>
      <c r="AW285" s="18">
        <v>0</v>
      </c>
      <c r="AX285" s="18">
        <v>838843</v>
      </c>
      <c r="AY285" s="18">
        <v>13293250</v>
      </c>
      <c r="AZ285" s="18">
        <v>0</v>
      </c>
      <c r="BA285" s="18">
        <v>338854</v>
      </c>
      <c r="BB285" s="18">
        <v>0</v>
      </c>
      <c r="BC285" s="18">
        <v>0</v>
      </c>
      <c r="BD285" s="18">
        <v>2329671</v>
      </c>
      <c r="BE285" s="18">
        <v>0</v>
      </c>
      <c r="BF285" s="18">
        <v>25529076</v>
      </c>
      <c r="BG285" s="18">
        <v>68237784</v>
      </c>
      <c r="BH285" s="18">
        <v>59939287</v>
      </c>
      <c r="BI285" s="18">
        <v>13438133.199999999</v>
      </c>
      <c r="BJ285" s="18">
        <v>13438133.199999999</v>
      </c>
      <c r="BK285" s="18">
        <v>1270.5</v>
      </c>
      <c r="BL285" s="18">
        <v>182.9</v>
      </c>
      <c r="BM285" s="18">
        <v>4457.8999999999996</v>
      </c>
      <c r="BN285" s="18">
        <v>7722.4</v>
      </c>
      <c r="BO285" s="18">
        <v>810961.6</v>
      </c>
      <c r="BP285" s="18">
        <v>38052.199999999997</v>
      </c>
      <c r="BQ285" s="18">
        <v>9.6999999999999993</v>
      </c>
      <c r="BR285" s="18">
        <v>13525936.1</v>
      </c>
      <c r="BS285" s="18">
        <v>13525936.1</v>
      </c>
      <c r="BT285" s="18">
        <v>1947557.7</v>
      </c>
      <c r="BU285" s="18">
        <v>15473493.800000001</v>
      </c>
      <c r="BV285" s="18">
        <v>15473493.800000001</v>
      </c>
      <c r="BW285" s="18">
        <v>0</v>
      </c>
      <c r="BX285" s="18">
        <v>0</v>
      </c>
      <c r="BY285" s="18">
        <v>0</v>
      </c>
      <c r="BZ285" s="18">
        <v>224.2</v>
      </c>
      <c r="CA285" s="18">
        <v>225.66</v>
      </c>
      <c r="CB285" s="18">
        <v>21.2</v>
      </c>
      <c r="CC285" s="18">
        <v>3.05</v>
      </c>
      <c r="CD285" s="18">
        <v>74.37</v>
      </c>
      <c r="CE285" s="18">
        <v>128.84</v>
      </c>
      <c r="CF285" s="18">
        <v>13.53</v>
      </c>
      <c r="CG285" s="18">
        <v>32.49</v>
      </c>
      <c r="CH285" s="18">
        <v>634.85</v>
      </c>
      <c r="CI285" s="18">
        <v>0.16</v>
      </c>
      <c r="CJ285" s="18">
        <v>258.14999999999998</v>
      </c>
    </row>
    <row r="286" spans="1:88" hidden="1" x14ac:dyDescent="0.2">
      <c r="A286" s="18" t="s">
        <v>380</v>
      </c>
      <c r="B286" s="18" t="s">
        <v>381</v>
      </c>
      <c r="C286" s="18" t="s">
        <v>168</v>
      </c>
      <c r="D286" s="18">
        <v>2028</v>
      </c>
      <c r="E286" s="18">
        <v>74383973.099999994</v>
      </c>
      <c r="F286" s="18">
        <v>3914946</v>
      </c>
      <c r="G286" s="18">
        <v>992994.7</v>
      </c>
      <c r="H286" s="18">
        <v>615380</v>
      </c>
      <c r="I286" s="18">
        <v>311630.40000000002</v>
      </c>
      <c r="J286" s="18">
        <v>0</v>
      </c>
      <c r="K286" s="18">
        <v>0</v>
      </c>
      <c r="L286" s="18">
        <v>80218924.299999997</v>
      </c>
      <c r="M286" s="18">
        <v>0</v>
      </c>
      <c r="N286" s="18">
        <v>200</v>
      </c>
      <c r="O286" s="18">
        <v>0</v>
      </c>
      <c r="P286" s="18">
        <v>103.8</v>
      </c>
      <c r="Q286" s="18">
        <v>0</v>
      </c>
      <c r="R286" s="18">
        <v>0</v>
      </c>
      <c r="S286" s="18">
        <v>2354.5</v>
      </c>
      <c r="T286" s="18">
        <v>0</v>
      </c>
      <c r="U286" s="25">
        <v>1434.2</v>
      </c>
      <c r="V286" s="18">
        <v>0</v>
      </c>
      <c r="W286" s="18">
        <v>2486.3000000000002</v>
      </c>
      <c r="X286" s="18">
        <v>2513.4</v>
      </c>
      <c r="Y286" s="18">
        <v>0</v>
      </c>
      <c r="Z286" s="18">
        <v>201</v>
      </c>
      <c r="AA286" s="18">
        <v>1657</v>
      </c>
      <c r="AB286" s="18">
        <v>0</v>
      </c>
      <c r="AC286" s="18">
        <v>520.70000000000005</v>
      </c>
      <c r="AD286" s="18">
        <v>0</v>
      </c>
      <c r="AE286" s="18">
        <v>0</v>
      </c>
      <c r="AF286" s="18">
        <v>2054.5</v>
      </c>
      <c r="AG286" s="18">
        <v>0</v>
      </c>
      <c r="AH286" s="18">
        <v>9828.9</v>
      </c>
      <c r="AI286" s="18">
        <v>0</v>
      </c>
      <c r="AJ286" s="18">
        <v>0</v>
      </c>
      <c r="AK286" s="18">
        <v>264751</v>
      </c>
      <c r="AL286" s="18">
        <v>0</v>
      </c>
      <c r="AM286" s="18">
        <v>195256</v>
      </c>
      <c r="AN286" s="18">
        <v>0</v>
      </c>
      <c r="AO286" s="18">
        <v>8476706</v>
      </c>
      <c r="AP286" s="18">
        <v>0</v>
      </c>
      <c r="AQ286" s="18">
        <v>5610633</v>
      </c>
      <c r="AR286" s="18">
        <v>0</v>
      </c>
      <c r="AS286" s="25">
        <v>2007820</v>
      </c>
      <c r="AT286" s="18">
        <v>0</v>
      </c>
      <c r="AU286" s="18">
        <v>4348351</v>
      </c>
      <c r="AV286" s="18">
        <v>1321043</v>
      </c>
      <c r="AW286" s="18">
        <v>0</v>
      </c>
      <c r="AX286" s="18">
        <v>837920</v>
      </c>
      <c r="AY286" s="18">
        <v>12639303</v>
      </c>
      <c r="AZ286" s="18">
        <v>0</v>
      </c>
      <c r="BA286" s="18">
        <v>273680</v>
      </c>
      <c r="BB286" s="18">
        <v>0</v>
      </c>
      <c r="BC286" s="18">
        <v>0</v>
      </c>
      <c r="BD286" s="18">
        <v>4028927</v>
      </c>
      <c r="BE286" s="18">
        <v>0</v>
      </c>
      <c r="BF286" s="18">
        <v>33108124</v>
      </c>
      <c r="BG286" s="18">
        <v>73112515</v>
      </c>
      <c r="BH286" s="18">
        <v>62363237</v>
      </c>
      <c r="BI286" s="18">
        <v>8083831.0999999996</v>
      </c>
      <c r="BJ286" s="18">
        <v>8083831.0999999996</v>
      </c>
      <c r="BK286" s="18">
        <v>690</v>
      </c>
      <c r="BL286" s="18">
        <v>98.7</v>
      </c>
      <c r="BM286" s="18">
        <v>2377.3000000000002</v>
      </c>
      <c r="BN286" s="18">
        <v>4673.3999999999996</v>
      </c>
      <c r="BO286" s="18">
        <v>596974.19999999995</v>
      </c>
      <c r="BP286" s="18">
        <v>25272.6</v>
      </c>
      <c r="BQ286" s="18">
        <v>6.8</v>
      </c>
      <c r="BR286" s="18">
        <v>8131338.7999999998</v>
      </c>
      <c r="BS286" s="18">
        <v>8131338.7999999998</v>
      </c>
      <c r="BT286" s="18">
        <v>1351950.1</v>
      </c>
      <c r="BU286" s="18">
        <v>9483288.8000000007</v>
      </c>
      <c r="BV286" s="18">
        <v>9483288.8000000007</v>
      </c>
      <c r="BW286" s="18">
        <v>0</v>
      </c>
      <c r="BX286" s="18">
        <v>0</v>
      </c>
      <c r="BY286" s="18">
        <v>0</v>
      </c>
      <c r="BZ286" s="18">
        <v>129.62</v>
      </c>
      <c r="CA286" s="18">
        <v>130.38999999999999</v>
      </c>
      <c r="CB286" s="18">
        <v>11.06</v>
      </c>
      <c r="CC286" s="18">
        <v>1.58</v>
      </c>
      <c r="CD286" s="18">
        <v>38.119999999999997</v>
      </c>
      <c r="CE286" s="18">
        <v>74.94</v>
      </c>
      <c r="CF286" s="18">
        <v>9.57</v>
      </c>
      <c r="CG286" s="18">
        <v>21.68</v>
      </c>
      <c r="CH286" s="18">
        <v>405.25</v>
      </c>
      <c r="CI286" s="18">
        <v>0.11</v>
      </c>
      <c r="CJ286" s="18">
        <v>152.07</v>
      </c>
    </row>
    <row r="287" spans="1:88" hidden="1" x14ac:dyDescent="0.2">
      <c r="A287" s="18" t="s">
        <v>380</v>
      </c>
      <c r="B287" s="18" t="s">
        <v>381</v>
      </c>
      <c r="C287" s="18" t="s">
        <v>168</v>
      </c>
      <c r="D287" s="18">
        <v>2030</v>
      </c>
      <c r="E287" s="18">
        <v>78115146.400000006</v>
      </c>
      <c r="F287" s="18">
        <v>4111323.5</v>
      </c>
      <c r="G287" s="18">
        <v>986820.1</v>
      </c>
      <c r="H287" s="18">
        <v>170820</v>
      </c>
      <c r="I287" s="18">
        <v>935323.6</v>
      </c>
      <c r="J287" s="18">
        <v>0</v>
      </c>
      <c r="K287" s="18">
        <v>0</v>
      </c>
      <c r="L287" s="18">
        <v>84319433.599999994</v>
      </c>
      <c r="M287" s="18">
        <v>0</v>
      </c>
      <c r="N287" s="18">
        <v>538</v>
      </c>
      <c r="O287" s="18">
        <v>0</v>
      </c>
      <c r="P287" s="18">
        <v>103.8</v>
      </c>
      <c r="Q287" s="18">
        <v>0</v>
      </c>
      <c r="R287" s="18">
        <v>0</v>
      </c>
      <c r="S287" s="18">
        <v>1992.5</v>
      </c>
      <c r="T287" s="18">
        <v>0</v>
      </c>
      <c r="U287" s="25">
        <v>1993.8</v>
      </c>
      <c r="V287" s="18">
        <v>0</v>
      </c>
      <c r="W287" s="18">
        <v>2486.3000000000002</v>
      </c>
      <c r="X287" s="18">
        <v>2434.6999999999998</v>
      </c>
      <c r="Y287" s="18">
        <v>0</v>
      </c>
      <c r="Z287" s="18">
        <v>201</v>
      </c>
      <c r="AA287" s="18">
        <v>1657</v>
      </c>
      <c r="AB287" s="18">
        <v>0</v>
      </c>
      <c r="AC287" s="18">
        <v>283.8</v>
      </c>
      <c r="AD287" s="18">
        <v>0</v>
      </c>
      <c r="AE287" s="18">
        <v>0</v>
      </c>
      <c r="AF287" s="18">
        <v>3425.3</v>
      </c>
      <c r="AG287" s="18">
        <v>0</v>
      </c>
      <c r="AH287" s="18">
        <v>9825.2999999999993</v>
      </c>
      <c r="AI287" s="18">
        <v>0</v>
      </c>
      <c r="AJ287" s="18">
        <v>0</v>
      </c>
      <c r="AK287" s="18">
        <v>794690</v>
      </c>
      <c r="AL287" s="18">
        <v>0</v>
      </c>
      <c r="AM287" s="18">
        <v>181803</v>
      </c>
      <c r="AN287" s="18">
        <v>0</v>
      </c>
      <c r="AO287" s="18">
        <v>10097789</v>
      </c>
      <c r="AP287" s="18">
        <v>0</v>
      </c>
      <c r="AQ287" s="18">
        <v>3260151</v>
      </c>
      <c r="AR287" s="18">
        <v>0</v>
      </c>
      <c r="AS287" s="25">
        <v>2789868</v>
      </c>
      <c r="AT287" s="18">
        <v>0</v>
      </c>
      <c r="AU287" s="18">
        <v>3150302</v>
      </c>
      <c r="AV287" s="18">
        <v>1279678</v>
      </c>
      <c r="AW287" s="18">
        <v>0</v>
      </c>
      <c r="AX287" s="18">
        <v>837979</v>
      </c>
      <c r="AY287" s="18">
        <v>9891148</v>
      </c>
      <c r="AZ287" s="18">
        <v>0</v>
      </c>
      <c r="BA287" s="18">
        <v>149165</v>
      </c>
      <c r="BB287" s="18">
        <v>0</v>
      </c>
      <c r="BC287" s="18">
        <v>0</v>
      </c>
      <c r="BD287" s="18">
        <v>6981471</v>
      </c>
      <c r="BE287" s="18">
        <v>0</v>
      </c>
      <c r="BF287" s="18">
        <v>33200707</v>
      </c>
      <c r="BG287" s="18">
        <v>72614752</v>
      </c>
      <c r="BH287" s="18">
        <v>58932405</v>
      </c>
      <c r="BI287" s="18">
        <v>5186339.5</v>
      </c>
      <c r="BJ287" s="18">
        <v>5186339.5</v>
      </c>
      <c r="BK287" s="18">
        <v>406.8</v>
      </c>
      <c r="BL287" s="18">
        <v>57.7</v>
      </c>
      <c r="BM287" s="18">
        <v>1411.9</v>
      </c>
      <c r="BN287" s="18">
        <v>2928</v>
      </c>
      <c r="BO287" s="18">
        <v>432894.1</v>
      </c>
      <c r="BP287" s="18">
        <v>17422.900000000001</v>
      </c>
      <c r="BQ287" s="18">
        <v>4.7</v>
      </c>
      <c r="BR287" s="18">
        <v>5214224.5999999996</v>
      </c>
      <c r="BS287" s="18">
        <v>5214224.5999999996</v>
      </c>
      <c r="BT287" s="18">
        <v>953373.2</v>
      </c>
      <c r="BU287" s="18">
        <v>6167597.7999999998</v>
      </c>
      <c r="BV287" s="18">
        <v>6167597.7999999998</v>
      </c>
      <c r="BW287" s="18">
        <v>0</v>
      </c>
      <c r="BX287" s="18">
        <v>0</v>
      </c>
      <c r="BY287" s="18">
        <v>0</v>
      </c>
      <c r="BZ287" s="18">
        <v>88</v>
      </c>
      <c r="CA287" s="18">
        <v>88.48</v>
      </c>
      <c r="CB287" s="18">
        <v>6.9</v>
      </c>
      <c r="CC287" s="18">
        <v>0.98</v>
      </c>
      <c r="CD287" s="18">
        <v>23.96</v>
      </c>
      <c r="CE287" s="18">
        <v>49.68</v>
      </c>
      <c r="CF287" s="18">
        <v>7.35</v>
      </c>
      <c r="CG287" s="18">
        <v>16.18</v>
      </c>
      <c r="CH287" s="18">
        <v>295.64</v>
      </c>
      <c r="CI287" s="18">
        <v>0.08</v>
      </c>
      <c r="CJ287" s="18">
        <v>104.66</v>
      </c>
    </row>
    <row r="288" spans="1:88" hidden="1" x14ac:dyDescent="0.2">
      <c r="A288" s="18" t="s">
        <v>380</v>
      </c>
      <c r="B288" s="18" t="s">
        <v>381</v>
      </c>
      <c r="C288" s="18" t="s">
        <v>168</v>
      </c>
      <c r="D288" s="18">
        <v>2032</v>
      </c>
      <c r="E288" s="18">
        <v>82282300.200000003</v>
      </c>
      <c r="F288" s="18">
        <v>4330647.4000000004</v>
      </c>
      <c r="G288" s="18">
        <v>1058383.5</v>
      </c>
      <c r="H288" s="18">
        <v>170820</v>
      </c>
      <c r="I288" s="18">
        <v>889243.6</v>
      </c>
      <c r="J288" s="18">
        <v>0</v>
      </c>
      <c r="K288" s="18">
        <v>0</v>
      </c>
      <c r="L288" s="18">
        <v>88731394.599999994</v>
      </c>
      <c r="M288" s="18">
        <v>0</v>
      </c>
      <c r="N288" s="18">
        <v>538</v>
      </c>
      <c r="O288" s="18">
        <v>0</v>
      </c>
      <c r="P288" s="18">
        <v>103.8</v>
      </c>
      <c r="Q288" s="18">
        <v>0</v>
      </c>
      <c r="R288" s="18">
        <v>0</v>
      </c>
      <c r="S288" s="18">
        <v>1992.5</v>
      </c>
      <c r="T288" s="18">
        <v>0</v>
      </c>
      <c r="U288" s="25">
        <v>2629.5</v>
      </c>
      <c r="V288" s="18">
        <v>0</v>
      </c>
      <c r="W288" s="18">
        <v>2204.3000000000002</v>
      </c>
      <c r="X288" s="18">
        <v>2434.6999999999998</v>
      </c>
      <c r="Y288" s="18">
        <v>0</v>
      </c>
      <c r="Z288" s="18">
        <v>201</v>
      </c>
      <c r="AA288" s="18">
        <v>1657</v>
      </c>
      <c r="AB288" s="18">
        <v>0</v>
      </c>
      <c r="AC288" s="18">
        <v>283.8</v>
      </c>
      <c r="AD288" s="18">
        <v>0</v>
      </c>
      <c r="AE288" s="18">
        <v>0</v>
      </c>
      <c r="AF288" s="18">
        <v>5227.3</v>
      </c>
      <c r="AG288" s="18">
        <v>0</v>
      </c>
      <c r="AH288" s="18">
        <v>9943</v>
      </c>
      <c r="AI288" s="18">
        <v>0</v>
      </c>
      <c r="AJ288" s="18">
        <v>0</v>
      </c>
      <c r="AK288" s="18">
        <v>755594</v>
      </c>
      <c r="AL288" s="18">
        <v>0</v>
      </c>
      <c r="AM288" s="18">
        <v>168714</v>
      </c>
      <c r="AN288" s="18">
        <v>0</v>
      </c>
      <c r="AO288" s="18">
        <v>9664812</v>
      </c>
      <c r="AP288" s="18">
        <v>0</v>
      </c>
      <c r="AQ288" s="18">
        <v>3024637</v>
      </c>
      <c r="AR288" s="18">
        <v>0</v>
      </c>
      <c r="AS288" s="25">
        <v>3678400</v>
      </c>
      <c r="AT288" s="18">
        <v>0</v>
      </c>
      <c r="AU288" s="18">
        <v>2781779</v>
      </c>
      <c r="AV288" s="18">
        <v>1279678</v>
      </c>
      <c r="AW288" s="18">
        <v>0</v>
      </c>
      <c r="AX288" s="18">
        <v>785655</v>
      </c>
      <c r="AY288" s="18">
        <v>9534784</v>
      </c>
      <c r="AZ288" s="18">
        <v>0</v>
      </c>
      <c r="BA288" s="18">
        <v>149165</v>
      </c>
      <c r="BB288" s="18">
        <v>0</v>
      </c>
      <c r="BC288" s="18">
        <v>0</v>
      </c>
      <c r="BD288" s="18">
        <v>10840100</v>
      </c>
      <c r="BE288" s="18">
        <v>0</v>
      </c>
      <c r="BF288" s="18">
        <v>33106409</v>
      </c>
      <c r="BG288" s="18">
        <v>75769726</v>
      </c>
      <c r="BH288" s="18">
        <v>61670921</v>
      </c>
      <c r="BI288" s="18">
        <v>4825785.3</v>
      </c>
      <c r="BJ288" s="18">
        <v>4825785.3</v>
      </c>
      <c r="BK288" s="18">
        <v>378.6</v>
      </c>
      <c r="BL288" s="18">
        <v>53.8</v>
      </c>
      <c r="BM288" s="18">
        <v>1315.4</v>
      </c>
      <c r="BN288" s="18">
        <v>2741.4</v>
      </c>
      <c r="BO288" s="18">
        <v>405901.1</v>
      </c>
      <c r="BP288" s="18">
        <v>16202.9</v>
      </c>
      <c r="BQ288" s="18">
        <v>4.4000000000000004</v>
      </c>
      <c r="BR288" s="18">
        <v>4851748.5</v>
      </c>
      <c r="BS288" s="18">
        <v>4851748.5</v>
      </c>
      <c r="BT288" s="18">
        <v>889956.5</v>
      </c>
      <c r="BU288" s="18">
        <v>5741705</v>
      </c>
      <c r="BV288" s="18">
        <v>5741705</v>
      </c>
      <c r="BW288" s="18">
        <v>0</v>
      </c>
      <c r="BX288" s="18">
        <v>0</v>
      </c>
      <c r="BY288" s="18">
        <v>0</v>
      </c>
      <c r="BZ288" s="18">
        <v>78.25</v>
      </c>
      <c r="CA288" s="18">
        <v>78.67</v>
      </c>
      <c r="CB288" s="18">
        <v>6.14</v>
      </c>
      <c r="CC288" s="18">
        <v>0.87</v>
      </c>
      <c r="CD288" s="18">
        <v>21.33</v>
      </c>
      <c r="CE288" s="18">
        <v>44.45</v>
      </c>
      <c r="CF288" s="18">
        <v>6.58</v>
      </c>
      <c r="CG288" s="18">
        <v>14.43</v>
      </c>
      <c r="CH288" s="18">
        <v>262.73</v>
      </c>
      <c r="CI288" s="18">
        <v>7.0000000000000007E-2</v>
      </c>
      <c r="CJ288" s="18">
        <v>93.1</v>
      </c>
    </row>
    <row r="289" spans="1:88" hidden="1" x14ac:dyDescent="0.2">
      <c r="A289" s="18" t="s">
        <v>380</v>
      </c>
      <c r="B289" s="18" t="s">
        <v>381</v>
      </c>
      <c r="C289" s="18" t="s">
        <v>168</v>
      </c>
      <c r="D289" s="18">
        <v>2034</v>
      </c>
      <c r="E289" s="18">
        <v>86448129.599999994</v>
      </c>
      <c r="F289" s="18">
        <v>4549901.5999999996</v>
      </c>
      <c r="G289" s="18">
        <v>1170156.2</v>
      </c>
      <c r="H289" s="18">
        <v>170820</v>
      </c>
      <c r="I289" s="18">
        <v>1180524.6000000001</v>
      </c>
      <c r="J289" s="18">
        <v>0</v>
      </c>
      <c r="K289" s="18">
        <v>0</v>
      </c>
      <c r="L289" s="18">
        <v>93519532</v>
      </c>
      <c r="M289" s="18">
        <v>0</v>
      </c>
      <c r="N289" s="18">
        <v>707.1</v>
      </c>
      <c r="O289" s="18">
        <v>0</v>
      </c>
      <c r="P289" s="18">
        <v>103.8</v>
      </c>
      <c r="Q289" s="18">
        <v>0</v>
      </c>
      <c r="R289" s="18">
        <v>0</v>
      </c>
      <c r="S289" s="18">
        <v>605.5</v>
      </c>
      <c r="T289" s="18">
        <v>0</v>
      </c>
      <c r="U289" s="25">
        <v>2790.2</v>
      </c>
      <c r="V289" s="18">
        <v>0</v>
      </c>
      <c r="W289" s="18">
        <v>2204.3000000000002</v>
      </c>
      <c r="X289" s="18">
        <v>2434.6999999999998</v>
      </c>
      <c r="Y289" s="18">
        <v>0</v>
      </c>
      <c r="Z289" s="18">
        <v>201</v>
      </c>
      <c r="AA289" s="18">
        <v>1657</v>
      </c>
      <c r="AB289" s="18">
        <v>0</v>
      </c>
      <c r="AC289" s="18">
        <v>283.8</v>
      </c>
      <c r="AD289" s="18">
        <v>0</v>
      </c>
      <c r="AE289" s="18">
        <v>0</v>
      </c>
      <c r="AF289" s="18">
        <v>8273.5</v>
      </c>
      <c r="AG289" s="18">
        <v>0</v>
      </c>
      <c r="AH289" s="18">
        <v>11049.9</v>
      </c>
      <c r="AI289" s="18">
        <v>0</v>
      </c>
      <c r="AJ289" s="18">
        <v>0</v>
      </c>
      <c r="AK289" s="18">
        <v>1003063</v>
      </c>
      <c r="AL289" s="18">
        <v>0</v>
      </c>
      <c r="AM289" s="18">
        <v>157649</v>
      </c>
      <c r="AN289" s="18">
        <v>0</v>
      </c>
      <c r="AO289" s="18">
        <v>9226687</v>
      </c>
      <c r="AP289" s="18">
        <v>0</v>
      </c>
      <c r="AQ289" s="18">
        <v>1362248</v>
      </c>
      <c r="AR289" s="18">
        <v>0</v>
      </c>
      <c r="AS289" s="25">
        <v>3902532</v>
      </c>
      <c r="AT289" s="18">
        <v>0</v>
      </c>
      <c r="AU289" s="18">
        <v>2097642</v>
      </c>
      <c r="AV289" s="18">
        <v>1279678</v>
      </c>
      <c r="AW289" s="18">
        <v>0</v>
      </c>
      <c r="AX289" s="18">
        <v>775498</v>
      </c>
      <c r="AY289" s="18">
        <v>9279185</v>
      </c>
      <c r="AZ289" s="18">
        <v>0</v>
      </c>
      <c r="BA289" s="18">
        <v>149165</v>
      </c>
      <c r="BB289" s="18">
        <v>0</v>
      </c>
      <c r="BC289" s="18">
        <v>0</v>
      </c>
      <c r="BD289" s="18">
        <v>17362425</v>
      </c>
      <c r="BE289" s="18">
        <v>0</v>
      </c>
      <c r="BF289" s="18">
        <v>37581452</v>
      </c>
      <c r="BG289" s="18">
        <v>84177225</v>
      </c>
      <c r="BH289" s="18">
        <v>70044942</v>
      </c>
      <c r="BI289" s="18">
        <v>2991735.6</v>
      </c>
      <c r="BJ289" s="18">
        <v>2991735.6</v>
      </c>
      <c r="BK289" s="18">
        <v>192.2</v>
      </c>
      <c r="BL289" s="18">
        <v>26.9</v>
      </c>
      <c r="BM289" s="18">
        <v>689</v>
      </c>
      <c r="BN289" s="18">
        <v>1747.6</v>
      </c>
      <c r="BO289" s="18">
        <v>324028.09999999998</v>
      </c>
      <c r="BP289" s="18">
        <v>11404.7</v>
      </c>
      <c r="BQ289" s="18">
        <v>3.5</v>
      </c>
      <c r="BR289" s="18">
        <v>3004802.9</v>
      </c>
      <c r="BS289" s="18">
        <v>3004802.9</v>
      </c>
      <c r="BT289" s="18">
        <v>664839.30000000005</v>
      </c>
      <c r="BU289" s="18">
        <v>3669642.2</v>
      </c>
      <c r="BV289" s="18">
        <v>3669642.2</v>
      </c>
      <c r="BW289" s="18">
        <v>0</v>
      </c>
      <c r="BX289" s="18">
        <v>0</v>
      </c>
      <c r="BY289" s="18">
        <v>0</v>
      </c>
      <c r="BZ289" s="18">
        <v>42.71</v>
      </c>
      <c r="CA289" s="18">
        <v>42.9</v>
      </c>
      <c r="CB289" s="18">
        <v>2.74</v>
      </c>
      <c r="CC289" s="18">
        <v>0.38</v>
      </c>
      <c r="CD289" s="18">
        <v>9.84</v>
      </c>
      <c r="CE289" s="18">
        <v>24.95</v>
      </c>
      <c r="CF289" s="18">
        <v>4.63</v>
      </c>
      <c r="CG289" s="18">
        <v>9.49</v>
      </c>
      <c r="CH289" s="18">
        <v>162.82</v>
      </c>
      <c r="CI289" s="18">
        <v>0.05</v>
      </c>
      <c r="CJ289" s="18">
        <v>52.39</v>
      </c>
    </row>
    <row r="290" spans="1:88" hidden="1" x14ac:dyDescent="0.2">
      <c r="A290" s="18" t="s">
        <v>380</v>
      </c>
      <c r="B290" s="18" t="s">
        <v>381</v>
      </c>
      <c r="C290" s="18" t="s">
        <v>168</v>
      </c>
      <c r="D290" s="18">
        <v>2036</v>
      </c>
      <c r="E290" s="18">
        <v>90179175.700000003</v>
      </c>
      <c r="F290" s="18">
        <v>4746272.4000000004</v>
      </c>
      <c r="G290" s="18">
        <v>1212234.3</v>
      </c>
      <c r="H290" s="18">
        <v>170820</v>
      </c>
      <c r="I290" s="18">
        <v>1289577.7</v>
      </c>
      <c r="J290" s="18">
        <v>0</v>
      </c>
      <c r="K290" s="18">
        <v>0</v>
      </c>
      <c r="L290" s="18">
        <v>97598080.099999994</v>
      </c>
      <c r="M290" s="18">
        <v>0</v>
      </c>
      <c r="N290" s="18">
        <v>707.1</v>
      </c>
      <c r="O290" s="18">
        <v>0</v>
      </c>
      <c r="P290" s="18">
        <v>103.8</v>
      </c>
      <c r="Q290" s="18">
        <v>0</v>
      </c>
      <c r="R290" s="18">
        <v>0</v>
      </c>
      <c r="S290" s="18">
        <v>605.5</v>
      </c>
      <c r="T290" s="18">
        <v>0</v>
      </c>
      <c r="U290" s="25">
        <v>2815.3</v>
      </c>
      <c r="V290" s="18">
        <v>0</v>
      </c>
      <c r="W290" s="18">
        <v>2204.3000000000002</v>
      </c>
      <c r="X290" s="18">
        <v>2434.6999999999998</v>
      </c>
      <c r="Y290" s="18">
        <v>0</v>
      </c>
      <c r="Z290" s="18">
        <v>201</v>
      </c>
      <c r="AA290" s="18">
        <v>1657</v>
      </c>
      <c r="AB290" s="18">
        <v>0</v>
      </c>
      <c r="AC290" s="18">
        <v>277.3</v>
      </c>
      <c r="AD290" s="18">
        <v>0</v>
      </c>
      <c r="AE290" s="18">
        <v>0</v>
      </c>
      <c r="AF290" s="18">
        <v>8405.2999999999993</v>
      </c>
      <c r="AG290" s="18">
        <v>0</v>
      </c>
      <c r="AH290" s="18">
        <v>12449.9</v>
      </c>
      <c r="AI290" s="18">
        <v>0</v>
      </c>
      <c r="AJ290" s="18">
        <v>0</v>
      </c>
      <c r="AK290" s="18">
        <v>1095765</v>
      </c>
      <c r="AL290" s="18">
        <v>0</v>
      </c>
      <c r="AM290" s="18">
        <v>145601</v>
      </c>
      <c r="AN290" s="18">
        <v>0</v>
      </c>
      <c r="AO290" s="18">
        <v>10243896</v>
      </c>
      <c r="AP290" s="18">
        <v>0</v>
      </c>
      <c r="AQ290" s="18">
        <v>1424956</v>
      </c>
      <c r="AR290" s="18">
        <v>0</v>
      </c>
      <c r="AS290" s="25">
        <v>3937482</v>
      </c>
      <c r="AT290" s="18">
        <v>0</v>
      </c>
      <c r="AU290" s="18">
        <v>1158580</v>
      </c>
      <c r="AV290" s="18">
        <v>1279678</v>
      </c>
      <c r="AW290" s="18">
        <v>0</v>
      </c>
      <c r="AX290" s="18">
        <v>771790</v>
      </c>
      <c r="AY290" s="18">
        <v>8920858</v>
      </c>
      <c r="AZ290" s="18">
        <v>0</v>
      </c>
      <c r="BA290" s="18">
        <v>145749</v>
      </c>
      <c r="BB290" s="18">
        <v>0</v>
      </c>
      <c r="BC290" s="18">
        <v>0</v>
      </c>
      <c r="BD290" s="18">
        <v>17073283</v>
      </c>
      <c r="BE290" s="18">
        <v>0</v>
      </c>
      <c r="BF290" s="18">
        <v>42171759</v>
      </c>
      <c r="BG290" s="18">
        <v>88369397</v>
      </c>
      <c r="BH290" s="18">
        <v>73092254</v>
      </c>
      <c r="BI290" s="18">
        <v>2696438</v>
      </c>
      <c r="BJ290" s="18">
        <v>2696438</v>
      </c>
      <c r="BK290" s="18">
        <v>192.9</v>
      </c>
      <c r="BL290" s="18">
        <v>27.3</v>
      </c>
      <c r="BM290" s="18">
        <v>703.1</v>
      </c>
      <c r="BN290" s="18">
        <v>1614.1</v>
      </c>
      <c r="BO290" s="18">
        <v>279705.7</v>
      </c>
      <c r="BP290" s="18">
        <v>9657.7999999999993</v>
      </c>
      <c r="BQ290" s="18">
        <v>3.3</v>
      </c>
      <c r="BR290" s="18">
        <v>2709635.4</v>
      </c>
      <c r="BS290" s="18">
        <v>2709635.4</v>
      </c>
      <c r="BT290" s="18">
        <v>568402.5</v>
      </c>
      <c r="BU290" s="18">
        <v>3278037.8</v>
      </c>
      <c r="BV290" s="18">
        <v>3278037.8</v>
      </c>
      <c r="BW290" s="18">
        <v>0</v>
      </c>
      <c r="BX290" s="18">
        <v>0</v>
      </c>
      <c r="BY290" s="18">
        <v>0</v>
      </c>
      <c r="BZ290" s="18">
        <v>36.89</v>
      </c>
      <c r="CA290" s="18">
        <v>37.07</v>
      </c>
      <c r="CB290" s="18">
        <v>2.64</v>
      </c>
      <c r="CC290" s="18">
        <v>0.37</v>
      </c>
      <c r="CD290" s="18">
        <v>9.6199999999999992</v>
      </c>
      <c r="CE290" s="18">
        <v>22.08</v>
      </c>
      <c r="CF290" s="18">
        <v>3.83</v>
      </c>
      <c r="CG290" s="18">
        <v>7.78</v>
      </c>
      <c r="CH290" s="18">
        <v>132.13</v>
      </c>
      <c r="CI290" s="18">
        <v>0.04</v>
      </c>
      <c r="CJ290" s="18">
        <v>44.85</v>
      </c>
    </row>
    <row r="291" spans="1:88" hidden="1" x14ac:dyDescent="0.2">
      <c r="A291" s="18" t="s">
        <v>380</v>
      </c>
      <c r="B291" s="18" t="s">
        <v>381</v>
      </c>
      <c r="C291" s="18" t="s">
        <v>168</v>
      </c>
      <c r="D291" s="18">
        <v>2038</v>
      </c>
      <c r="E291" s="18">
        <v>93475014.700000003</v>
      </c>
      <c r="F291" s="18">
        <v>4919737.5999999996</v>
      </c>
      <c r="G291" s="18">
        <v>1317830</v>
      </c>
      <c r="H291" s="18">
        <v>170820</v>
      </c>
      <c r="I291" s="18">
        <v>1312787.3999999999</v>
      </c>
      <c r="J291" s="18">
        <v>0</v>
      </c>
      <c r="K291" s="18">
        <v>0</v>
      </c>
      <c r="L291" s="18">
        <v>101196189.7</v>
      </c>
      <c r="M291" s="18">
        <v>0</v>
      </c>
      <c r="N291" s="18">
        <v>707.1</v>
      </c>
      <c r="O291" s="18">
        <v>0</v>
      </c>
      <c r="P291" s="18">
        <v>103.8</v>
      </c>
      <c r="Q291" s="18">
        <v>0</v>
      </c>
      <c r="R291" s="18">
        <v>0</v>
      </c>
      <c r="S291" s="18">
        <v>605.5</v>
      </c>
      <c r="T291" s="18">
        <v>0</v>
      </c>
      <c r="U291" s="25">
        <v>2838.2</v>
      </c>
      <c r="V291" s="18">
        <v>0</v>
      </c>
      <c r="W291" s="18">
        <v>2204.3000000000002</v>
      </c>
      <c r="X291" s="18">
        <v>2412.1999999999998</v>
      </c>
      <c r="Y291" s="18">
        <v>0</v>
      </c>
      <c r="Z291" s="18">
        <v>201</v>
      </c>
      <c r="AA291" s="18">
        <v>1657</v>
      </c>
      <c r="AB291" s="18">
        <v>0</v>
      </c>
      <c r="AC291" s="18">
        <v>277.3</v>
      </c>
      <c r="AD291" s="18">
        <v>0</v>
      </c>
      <c r="AE291" s="18">
        <v>0</v>
      </c>
      <c r="AF291" s="18">
        <v>8405.2999999999993</v>
      </c>
      <c r="AG291" s="18">
        <v>0</v>
      </c>
      <c r="AH291" s="18">
        <v>15070.9</v>
      </c>
      <c r="AI291" s="18">
        <v>0</v>
      </c>
      <c r="AJ291" s="18">
        <v>0</v>
      </c>
      <c r="AK291" s="18">
        <v>1115495</v>
      </c>
      <c r="AL291" s="18">
        <v>0</v>
      </c>
      <c r="AM291" s="18">
        <v>145237</v>
      </c>
      <c r="AN291" s="18">
        <v>0</v>
      </c>
      <c r="AO291" s="18">
        <v>8586985</v>
      </c>
      <c r="AP291" s="18">
        <v>0</v>
      </c>
      <c r="AQ291" s="18">
        <v>1361560</v>
      </c>
      <c r="AR291" s="18">
        <v>0</v>
      </c>
      <c r="AS291" s="25">
        <v>3969426</v>
      </c>
      <c r="AT291" s="18">
        <v>0</v>
      </c>
      <c r="AU291" s="18">
        <v>1158580</v>
      </c>
      <c r="AV291" s="18">
        <v>1267852</v>
      </c>
      <c r="AW291" s="18">
        <v>0</v>
      </c>
      <c r="AX291" s="18">
        <v>746331</v>
      </c>
      <c r="AY291" s="18">
        <v>8696874</v>
      </c>
      <c r="AZ291" s="18">
        <v>0</v>
      </c>
      <c r="BA291" s="18">
        <v>145749</v>
      </c>
      <c r="BB291" s="18">
        <v>0</v>
      </c>
      <c r="BC291" s="18">
        <v>0</v>
      </c>
      <c r="BD291" s="18">
        <v>16211568</v>
      </c>
      <c r="BE291" s="18">
        <v>0</v>
      </c>
      <c r="BF291" s="18">
        <v>53557421</v>
      </c>
      <c r="BG291" s="18">
        <v>96963077</v>
      </c>
      <c r="BH291" s="18">
        <v>83291172</v>
      </c>
      <c r="BI291" s="18">
        <v>2626455</v>
      </c>
      <c r="BJ291" s="18">
        <v>2626455</v>
      </c>
      <c r="BK291" s="18">
        <v>185.4</v>
      </c>
      <c r="BL291" s="18">
        <v>26.2</v>
      </c>
      <c r="BM291" s="18">
        <v>677.8</v>
      </c>
      <c r="BN291" s="18">
        <v>1577.1</v>
      </c>
      <c r="BO291" s="18">
        <v>275136.3</v>
      </c>
      <c r="BP291" s="18">
        <v>9482.7999999999993</v>
      </c>
      <c r="BQ291" s="18">
        <v>3.2</v>
      </c>
      <c r="BR291" s="18">
        <v>2639129.7999999998</v>
      </c>
      <c r="BS291" s="18">
        <v>2639129.7999999998</v>
      </c>
      <c r="BT291" s="18">
        <v>558598</v>
      </c>
      <c r="BU291" s="18">
        <v>3197727.7</v>
      </c>
      <c r="BV291" s="18">
        <v>3197727.7</v>
      </c>
      <c r="BW291" s="18">
        <v>0</v>
      </c>
      <c r="BX291" s="18">
        <v>0</v>
      </c>
      <c r="BY291" s="18">
        <v>0</v>
      </c>
      <c r="BZ291" s="18">
        <v>31.53</v>
      </c>
      <c r="CA291" s="18">
        <v>31.69</v>
      </c>
      <c r="CB291" s="18">
        <v>2.23</v>
      </c>
      <c r="CC291" s="18">
        <v>0.31</v>
      </c>
      <c r="CD291" s="18">
        <v>8.14</v>
      </c>
      <c r="CE291" s="18">
        <v>18.93</v>
      </c>
      <c r="CF291" s="18">
        <v>3.3</v>
      </c>
      <c r="CG291" s="18">
        <v>6.71</v>
      </c>
      <c r="CH291" s="18">
        <v>113.85</v>
      </c>
      <c r="CI291" s="18">
        <v>0.04</v>
      </c>
      <c r="CJ291" s="18">
        <v>38.39</v>
      </c>
    </row>
    <row r="292" spans="1:88" hidden="1" x14ac:dyDescent="0.2">
      <c r="A292" s="18" t="s">
        <v>380</v>
      </c>
      <c r="B292" s="18" t="s">
        <v>381</v>
      </c>
      <c r="C292" s="18" t="s">
        <v>168</v>
      </c>
      <c r="D292" s="18">
        <v>2040</v>
      </c>
      <c r="E292" s="18">
        <v>96770681.599999994</v>
      </c>
      <c r="F292" s="18">
        <v>5093193.8</v>
      </c>
      <c r="G292" s="18">
        <v>1366478.4</v>
      </c>
      <c r="H292" s="18">
        <v>170820</v>
      </c>
      <c r="I292" s="18">
        <v>1317157.8</v>
      </c>
      <c r="J292" s="18">
        <v>0</v>
      </c>
      <c r="K292" s="18">
        <v>0</v>
      </c>
      <c r="L292" s="18">
        <v>104718331.5</v>
      </c>
      <c r="M292" s="18">
        <v>0</v>
      </c>
      <c r="N292" s="18">
        <v>707.1</v>
      </c>
      <c r="O292" s="18">
        <v>0</v>
      </c>
      <c r="P292" s="18">
        <v>103.8</v>
      </c>
      <c r="Q292" s="18">
        <v>0</v>
      </c>
      <c r="R292" s="18">
        <v>0</v>
      </c>
      <c r="S292" s="18">
        <v>605.5</v>
      </c>
      <c r="T292" s="18">
        <v>0</v>
      </c>
      <c r="U292" s="25">
        <v>2859.9</v>
      </c>
      <c r="V292" s="18">
        <v>0</v>
      </c>
      <c r="W292" s="18">
        <v>2204.3000000000002</v>
      </c>
      <c r="X292" s="18">
        <v>2412.1999999999998</v>
      </c>
      <c r="Y292" s="18">
        <v>0</v>
      </c>
      <c r="Z292" s="18">
        <v>201</v>
      </c>
      <c r="AA292" s="18">
        <v>1657</v>
      </c>
      <c r="AB292" s="18">
        <v>0</v>
      </c>
      <c r="AC292" s="18">
        <v>276.10000000000002</v>
      </c>
      <c r="AD292" s="18">
        <v>0</v>
      </c>
      <c r="AE292" s="18">
        <v>0</v>
      </c>
      <c r="AF292" s="18">
        <v>8405.2999999999993</v>
      </c>
      <c r="AG292" s="18">
        <v>0</v>
      </c>
      <c r="AH292" s="18">
        <v>16709.7</v>
      </c>
      <c r="AI292" s="18">
        <v>0</v>
      </c>
      <c r="AJ292" s="18">
        <v>0</v>
      </c>
      <c r="AK292" s="18">
        <v>1119172</v>
      </c>
      <c r="AL292" s="18">
        <v>0</v>
      </c>
      <c r="AM292" s="18">
        <v>134983</v>
      </c>
      <c r="AN292" s="18">
        <v>0</v>
      </c>
      <c r="AO292" s="18">
        <v>8803693</v>
      </c>
      <c r="AP292" s="18">
        <v>0</v>
      </c>
      <c r="AQ292" s="18">
        <v>1188141</v>
      </c>
      <c r="AR292" s="18">
        <v>0</v>
      </c>
      <c r="AS292" s="25">
        <v>3999740</v>
      </c>
      <c r="AT292" s="18">
        <v>0</v>
      </c>
      <c r="AU292" s="18">
        <v>1158580</v>
      </c>
      <c r="AV292" s="18">
        <v>1267852</v>
      </c>
      <c r="AW292" s="18">
        <v>0</v>
      </c>
      <c r="AX292" s="18">
        <v>725837</v>
      </c>
      <c r="AY292" s="18">
        <v>7667616</v>
      </c>
      <c r="AZ292" s="18">
        <v>0</v>
      </c>
      <c r="BA292" s="18">
        <v>145118</v>
      </c>
      <c r="BB292" s="18">
        <v>0</v>
      </c>
      <c r="BC292" s="18">
        <v>0</v>
      </c>
      <c r="BD292" s="18">
        <v>14751521</v>
      </c>
      <c r="BE292" s="18">
        <v>0</v>
      </c>
      <c r="BF292" s="18">
        <v>60306433</v>
      </c>
      <c r="BG292" s="18">
        <v>101268687</v>
      </c>
      <c r="BH292" s="18">
        <v>87346081</v>
      </c>
      <c r="BI292" s="18">
        <v>2455241.9</v>
      </c>
      <c r="BJ292" s="18">
        <v>2455241.9</v>
      </c>
      <c r="BK292" s="18">
        <v>165.3</v>
      </c>
      <c r="BL292" s="18">
        <v>23.3</v>
      </c>
      <c r="BM292" s="18">
        <v>603</v>
      </c>
      <c r="BN292" s="18">
        <v>1481.3</v>
      </c>
      <c r="BO292" s="18">
        <v>260730.1</v>
      </c>
      <c r="BP292" s="18">
        <v>9098.2999999999993</v>
      </c>
      <c r="BQ292" s="18">
        <v>2.9</v>
      </c>
      <c r="BR292" s="18">
        <v>2466517.7000000002</v>
      </c>
      <c r="BS292" s="18">
        <v>2466517.7000000002</v>
      </c>
      <c r="BT292" s="18">
        <v>532652.5</v>
      </c>
      <c r="BU292" s="18">
        <v>2999170.3</v>
      </c>
      <c r="BV292" s="18">
        <v>2999170.3</v>
      </c>
      <c r="BW292" s="18">
        <v>0</v>
      </c>
      <c r="BX292" s="18">
        <v>0</v>
      </c>
      <c r="BY292" s="18">
        <v>0</v>
      </c>
      <c r="BZ292" s="18">
        <v>28.11</v>
      </c>
      <c r="CA292" s="18">
        <v>28.24</v>
      </c>
      <c r="CB292" s="18">
        <v>1.89</v>
      </c>
      <c r="CC292" s="18">
        <v>0.27</v>
      </c>
      <c r="CD292" s="18">
        <v>6.9</v>
      </c>
      <c r="CE292" s="18">
        <v>16.96</v>
      </c>
      <c r="CF292" s="18">
        <v>2.99</v>
      </c>
      <c r="CG292" s="18">
        <v>6.1</v>
      </c>
      <c r="CH292" s="18">
        <v>104.16</v>
      </c>
      <c r="CI292" s="18">
        <v>0.03</v>
      </c>
      <c r="CJ292" s="18">
        <v>34.340000000000003</v>
      </c>
    </row>
    <row r="293" spans="1:88" hidden="1" x14ac:dyDescent="0.2">
      <c r="A293" s="18" t="s">
        <v>380</v>
      </c>
      <c r="B293" s="18" t="s">
        <v>381</v>
      </c>
      <c r="C293" s="18" t="s">
        <v>168</v>
      </c>
      <c r="D293" s="18">
        <v>2042</v>
      </c>
      <c r="E293" s="18">
        <v>100050575.7</v>
      </c>
      <c r="F293" s="18">
        <v>5265819.8</v>
      </c>
      <c r="G293" s="18">
        <v>1387384.8</v>
      </c>
      <c r="H293" s="18">
        <v>170820</v>
      </c>
      <c r="I293" s="18">
        <v>1483249.8</v>
      </c>
      <c r="J293" s="18">
        <v>0</v>
      </c>
      <c r="K293" s="18">
        <v>0</v>
      </c>
      <c r="L293" s="18">
        <v>108357850</v>
      </c>
      <c r="M293" s="18">
        <v>0</v>
      </c>
      <c r="N293" s="18">
        <v>707.1</v>
      </c>
      <c r="O293" s="18">
        <v>0</v>
      </c>
      <c r="P293" s="18">
        <v>103.8</v>
      </c>
      <c r="Q293" s="18">
        <v>0</v>
      </c>
      <c r="R293" s="18">
        <v>0</v>
      </c>
      <c r="S293" s="18">
        <v>605.5</v>
      </c>
      <c r="T293" s="18">
        <v>0</v>
      </c>
      <c r="U293" s="25">
        <v>2883.2</v>
      </c>
      <c r="V293" s="18">
        <v>0</v>
      </c>
      <c r="W293" s="18">
        <v>2044.3</v>
      </c>
      <c r="X293" s="18">
        <v>2412.1999999999998</v>
      </c>
      <c r="Y293" s="18">
        <v>0</v>
      </c>
      <c r="Z293" s="18">
        <v>201</v>
      </c>
      <c r="AA293" s="18">
        <v>426.2</v>
      </c>
      <c r="AB293" s="18">
        <v>0</v>
      </c>
      <c r="AC293" s="18">
        <v>276.10000000000002</v>
      </c>
      <c r="AD293" s="18">
        <v>0</v>
      </c>
      <c r="AE293" s="18">
        <v>0</v>
      </c>
      <c r="AF293" s="18">
        <v>8405.2999999999993</v>
      </c>
      <c r="AG293" s="18">
        <v>0</v>
      </c>
      <c r="AH293" s="18">
        <v>20119.400000000001</v>
      </c>
      <c r="AI293" s="18">
        <v>0</v>
      </c>
      <c r="AJ293" s="18">
        <v>0</v>
      </c>
      <c r="AK293" s="18">
        <v>1260351</v>
      </c>
      <c r="AL293" s="18">
        <v>0</v>
      </c>
      <c r="AM293" s="18">
        <v>126344</v>
      </c>
      <c r="AN293" s="18">
        <v>0</v>
      </c>
      <c r="AO293" s="18">
        <v>8621040</v>
      </c>
      <c r="AP293" s="18">
        <v>0</v>
      </c>
      <c r="AQ293" s="18">
        <v>1238327</v>
      </c>
      <c r="AR293" s="18">
        <v>0</v>
      </c>
      <c r="AS293" s="25">
        <v>4032225</v>
      </c>
      <c r="AT293" s="18">
        <v>0</v>
      </c>
      <c r="AU293" s="18">
        <v>1074484</v>
      </c>
      <c r="AV293" s="18">
        <v>1267852</v>
      </c>
      <c r="AW293" s="18">
        <v>0</v>
      </c>
      <c r="AX293" s="18">
        <v>725837</v>
      </c>
      <c r="AY293" s="18">
        <v>1965100</v>
      </c>
      <c r="AZ293" s="18">
        <v>0</v>
      </c>
      <c r="BA293" s="18">
        <v>145118</v>
      </c>
      <c r="BB293" s="18">
        <v>0</v>
      </c>
      <c r="BC293" s="18">
        <v>0</v>
      </c>
      <c r="BD293" s="18">
        <v>13025279</v>
      </c>
      <c r="BE293" s="18">
        <v>0</v>
      </c>
      <c r="BF293" s="18">
        <v>71993594</v>
      </c>
      <c r="BG293" s="18">
        <v>105475550</v>
      </c>
      <c r="BH293" s="18">
        <v>91561934</v>
      </c>
      <c r="BI293" s="18">
        <v>2473900.9</v>
      </c>
      <c r="BJ293" s="18">
        <v>2473900.9</v>
      </c>
      <c r="BK293" s="18">
        <v>170.6</v>
      </c>
      <c r="BL293" s="18">
        <v>24.1</v>
      </c>
      <c r="BM293" s="18">
        <v>616.70000000000005</v>
      </c>
      <c r="BN293" s="18">
        <v>1489.5</v>
      </c>
      <c r="BO293" s="18">
        <v>207788</v>
      </c>
      <c r="BP293" s="18">
        <v>8917</v>
      </c>
      <c r="BQ293" s="18">
        <v>1.8</v>
      </c>
      <c r="BR293" s="18">
        <v>2485551.1</v>
      </c>
      <c r="BS293" s="18">
        <v>2485551.1</v>
      </c>
      <c r="BT293" s="18">
        <v>473994.5</v>
      </c>
      <c r="BU293" s="18">
        <v>2959545.6</v>
      </c>
      <c r="BV293" s="18">
        <v>2959545.6</v>
      </c>
      <c r="BW293" s="18">
        <v>0</v>
      </c>
      <c r="BX293" s="18">
        <v>0</v>
      </c>
      <c r="BY293" s="18">
        <v>0</v>
      </c>
      <c r="BZ293" s="18">
        <v>27.02</v>
      </c>
      <c r="CA293" s="18">
        <v>27.15</v>
      </c>
      <c r="CB293" s="18">
        <v>1.86</v>
      </c>
      <c r="CC293" s="18">
        <v>0.26</v>
      </c>
      <c r="CD293" s="18">
        <v>6.73</v>
      </c>
      <c r="CE293" s="18">
        <v>16.27</v>
      </c>
      <c r="CF293" s="18">
        <v>2.27</v>
      </c>
      <c r="CG293" s="18">
        <v>5.18</v>
      </c>
      <c r="CH293" s="18">
        <v>97.39</v>
      </c>
      <c r="CI293" s="18">
        <v>0.02</v>
      </c>
      <c r="CJ293" s="18">
        <v>32.32</v>
      </c>
    </row>
    <row r="294" spans="1:88" hidden="1" x14ac:dyDescent="0.2">
      <c r="A294" s="18" t="s">
        <v>380</v>
      </c>
      <c r="B294" s="18" t="s">
        <v>381</v>
      </c>
      <c r="C294" s="18" t="s">
        <v>168</v>
      </c>
      <c r="D294" s="18">
        <v>2044</v>
      </c>
      <c r="E294" s="18">
        <v>103329939.3</v>
      </c>
      <c r="F294" s="18">
        <v>5438417.9000000004</v>
      </c>
      <c r="G294" s="18">
        <v>1398479</v>
      </c>
      <c r="H294" s="18">
        <v>170820</v>
      </c>
      <c r="I294" s="18">
        <v>1114328</v>
      </c>
      <c r="J294" s="18">
        <v>0</v>
      </c>
      <c r="K294" s="18">
        <v>0</v>
      </c>
      <c r="L294" s="18">
        <v>111451984.2</v>
      </c>
      <c r="M294" s="18">
        <v>0</v>
      </c>
      <c r="N294" s="18">
        <v>507.1</v>
      </c>
      <c r="O294" s="18">
        <v>0</v>
      </c>
      <c r="P294" s="18">
        <v>103.8</v>
      </c>
      <c r="Q294" s="18">
        <v>0</v>
      </c>
      <c r="R294" s="18">
        <v>0</v>
      </c>
      <c r="S294" s="18">
        <v>605.5</v>
      </c>
      <c r="T294" s="18">
        <v>0</v>
      </c>
      <c r="U294" s="25">
        <v>2908.1</v>
      </c>
      <c r="V294" s="18">
        <v>0</v>
      </c>
      <c r="W294" s="18">
        <v>2044.3</v>
      </c>
      <c r="X294" s="18">
        <v>2412.1999999999998</v>
      </c>
      <c r="Y294" s="18">
        <v>0</v>
      </c>
      <c r="Z294" s="18">
        <v>201</v>
      </c>
      <c r="AA294" s="18">
        <v>279.5</v>
      </c>
      <c r="AB294" s="18">
        <v>0</v>
      </c>
      <c r="AC294" s="18">
        <v>266.5</v>
      </c>
      <c r="AD294" s="18">
        <v>0</v>
      </c>
      <c r="AE294" s="18">
        <v>0</v>
      </c>
      <c r="AF294" s="18">
        <v>8403.6</v>
      </c>
      <c r="AG294" s="18">
        <v>0</v>
      </c>
      <c r="AH294" s="18">
        <v>21470.400000000001</v>
      </c>
      <c r="AI294" s="18">
        <v>0</v>
      </c>
      <c r="AJ294" s="18">
        <v>0</v>
      </c>
      <c r="AK294" s="18">
        <v>946883</v>
      </c>
      <c r="AL294" s="18">
        <v>0</v>
      </c>
      <c r="AM294" s="18">
        <v>123570</v>
      </c>
      <c r="AN294" s="18">
        <v>0</v>
      </c>
      <c r="AO294" s="18">
        <v>8885933</v>
      </c>
      <c r="AP294" s="18">
        <v>0</v>
      </c>
      <c r="AQ294" s="18">
        <v>1142803</v>
      </c>
      <c r="AR294" s="18">
        <v>0</v>
      </c>
      <c r="AS294" s="25">
        <v>4067037</v>
      </c>
      <c r="AT294" s="18">
        <v>0</v>
      </c>
      <c r="AU294" s="18">
        <v>1074484</v>
      </c>
      <c r="AV294" s="18">
        <v>1267852</v>
      </c>
      <c r="AW294" s="18">
        <v>0</v>
      </c>
      <c r="AX294" s="18">
        <v>720907</v>
      </c>
      <c r="AY294" s="18">
        <v>1052315</v>
      </c>
      <c r="AZ294" s="18">
        <v>0</v>
      </c>
      <c r="BA294" s="18">
        <v>140072</v>
      </c>
      <c r="BB294" s="18">
        <v>0</v>
      </c>
      <c r="BC294" s="18">
        <v>0</v>
      </c>
      <c r="BD294" s="18">
        <v>10260952</v>
      </c>
      <c r="BE294" s="18">
        <v>0</v>
      </c>
      <c r="BF294" s="18">
        <v>77227967</v>
      </c>
      <c r="BG294" s="18">
        <v>106910776</v>
      </c>
      <c r="BH294" s="18">
        <v>93010923</v>
      </c>
      <c r="BI294" s="18">
        <v>2370822.4</v>
      </c>
      <c r="BJ294" s="18">
        <v>2370822.4</v>
      </c>
      <c r="BK294" s="18">
        <v>159.19999999999999</v>
      </c>
      <c r="BL294" s="18">
        <v>22.4</v>
      </c>
      <c r="BM294" s="18">
        <v>575.5</v>
      </c>
      <c r="BN294" s="18">
        <v>1423.5</v>
      </c>
      <c r="BO294" s="18">
        <v>195840.1</v>
      </c>
      <c r="BP294" s="18">
        <v>8663.2000000000007</v>
      </c>
      <c r="BQ294" s="18">
        <v>1.5</v>
      </c>
      <c r="BR294" s="18">
        <v>2381677.6</v>
      </c>
      <c r="BS294" s="18">
        <v>2381677.6</v>
      </c>
      <c r="BT294" s="18">
        <v>454417.5</v>
      </c>
      <c r="BU294" s="18">
        <v>2836095.1</v>
      </c>
      <c r="BV294" s="18">
        <v>2836095.1</v>
      </c>
      <c r="BW294" s="18">
        <v>0</v>
      </c>
      <c r="BX294" s="18">
        <v>0</v>
      </c>
      <c r="BY294" s="18">
        <v>0</v>
      </c>
      <c r="BZ294" s="18">
        <v>25.49</v>
      </c>
      <c r="CA294" s="18">
        <v>25.61</v>
      </c>
      <c r="CB294" s="18">
        <v>1.71</v>
      </c>
      <c r="CC294" s="18">
        <v>0.24</v>
      </c>
      <c r="CD294" s="18">
        <v>6.19</v>
      </c>
      <c r="CE294" s="18">
        <v>15.3</v>
      </c>
      <c r="CF294" s="18">
        <v>2.11</v>
      </c>
      <c r="CG294" s="18">
        <v>4.8899999999999997</v>
      </c>
      <c r="CH294" s="18">
        <v>93.14</v>
      </c>
      <c r="CI294" s="18">
        <v>0.02</v>
      </c>
      <c r="CJ294" s="18">
        <v>30.49</v>
      </c>
    </row>
    <row r="295" spans="1:88" hidden="1" x14ac:dyDescent="0.2">
      <c r="A295" s="18" t="s">
        <v>380</v>
      </c>
      <c r="B295" s="18" t="s">
        <v>381</v>
      </c>
      <c r="C295" s="18" t="s">
        <v>168</v>
      </c>
      <c r="D295" s="18">
        <v>2046</v>
      </c>
      <c r="E295" s="18">
        <v>106364883.2</v>
      </c>
      <c r="F295" s="18">
        <v>5598151.7000000002</v>
      </c>
      <c r="G295" s="18">
        <v>1342671.5</v>
      </c>
      <c r="H295" s="18">
        <v>170820</v>
      </c>
      <c r="I295" s="18">
        <v>1603200</v>
      </c>
      <c r="J295" s="18">
        <v>0</v>
      </c>
      <c r="K295" s="18">
        <v>0</v>
      </c>
      <c r="L295" s="18">
        <v>115079726.40000001</v>
      </c>
      <c r="M295" s="18">
        <v>0</v>
      </c>
      <c r="N295" s="18">
        <v>748</v>
      </c>
      <c r="O295" s="18">
        <v>0</v>
      </c>
      <c r="P295" s="18">
        <v>103.8</v>
      </c>
      <c r="Q295" s="18">
        <v>0</v>
      </c>
      <c r="R295" s="18">
        <v>0</v>
      </c>
      <c r="S295" s="18">
        <v>605.5</v>
      </c>
      <c r="T295" s="18">
        <v>0</v>
      </c>
      <c r="U295" s="25">
        <v>2926.5</v>
      </c>
      <c r="V295" s="18">
        <v>0</v>
      </c>
      <c r="W295" s="18">
        <v>2044.3</v>
      </c>
      <c r="X295" s="18">
        <v>2412.1999999999998</v>
      </c>
      <c r="Y295" s="18">
        <v>0</v>
      </c>
      <c r="Z295" s="18">
        <v>201</v>
      </c>
      <c r="AA295" s="18">
        <v>93.2</v>
      </c>
      <c r="AB295" s="18">
        <v>0</v>
      </c>
      <c r="AC295" s="18">
        <v>259.3</v>
      </c>
      <c r="AD295" s="18">
        <v>0</v>
      </c>
      <c r="AE295" s="18">
        <v>0</v>
      </c>
      <c r="AF295" s="18">
        <v>8145.2</v>
      </c>
      <c r="AG295" s="18">
        <v>0</v>
      </c>
      <c r="AH295" s="18">
        <v>22707.5</v>
      </c>
      <c r="AI295" s="18">
        <v>0</v>
      </c>
      <c r="AJ295" s="18">
        <v>0</v>
      </c>
      <c r="AK295" s="18">
        <v>1362282</v>
      </c>
      <c r="AL295" s="18">
        <v>0</v>
      </c>
      <c r="AM295" s="18">
        <v>125535</v>
      </c>
      <c r="AN295" s="18">
        <v>0</v>
      </c>
      <c r="AO295" s="18">
        <v>7957788</v>
      </c>
      <c r="AP295" s="18">
        <v>0</v>
      </c>
      <c r="AQ295" s="18">
        <v>965933</v>
      </c>
      <c r="AR295" s="18">
        <v>0</v>
      </c>
      <c r="AS295" s="25">
        <v>4092787</v>
      </c>
      <c r="AT295" s="18">
        <v>0</v>
      </c>
      <c r="AU295" s="18">
        <v>1318625</v>
      </c>
      <c r="AV295" s="18">
        <v>1267852</v>
      </c>
      <c r="AW295" s="18">
        <v>0</v>
      </c>
      <c r="AX295" s="18">
        <v>720907</v>
      </c>
      <c r="AY295" s="18">
        <v>342416</v>
      </c>
      <c r="AZ295" s="18">
        <v>0</v>
      </c>
      <c r="BA295" s="18">
        <v>136288</v>
      </c>
      <c r="BB295" s="18">
        <v>0</v>
      </c>
      <c r="BC295" s="18">
        <v>0</v>
      </c>
      <c r="BD295" s="18">
        <v>9688682</v>
      </c>
      <c r="BE295" s="18">
        <v>0</v>
      </c>
      <c r="BF295" s="18">
        <v>80254239</v>
      </c>
      <c r="BG295" s="18">
        <v>108233335</v>
      </c>
      <c r="BH295" s="18">
        <v>94820477</v>
      </c>
      <c r="BI295" s="18">
        <v>2281526.2000000002</v>
      </c>
      <c r="BJ295" s="18">
        <v>2281526.2000000002</v>
      </c>
      <c r="BK295" s="18">
        <v>139.9</v>
      </c>
      <c r="BL295" s="18">
        <v>19.5</v>
      </c>
      <c r="BM295" s="18">
        <v>505.3</v>
      </c>
      <c r="BN295" s="18">
        <v>1357.4</v>
      </c>
      <c r="BO295" s="18">
        <v>194866.8</v>
      </c>
      <c r="BP295" s="18">
        <v>8740.6</v>
      </c>
      <c r="BQ295" s="18">
        <v>1.3</v>
      </c>
      <c r="BR295" s="18">
        <v>2291019.9</v>
      </c>
      <c r="BS295" s="18">
        <v>2291019.9</v>
      </c>
      <c r="BT295" s="18">
        <v>455694.7</v>
      </c>
      <c r="BU295" s="18">
        <v>2746714.6</v>
      </c>
      <c r="BV295" s="18">
        <v>2746714.6</v>
      </c>
      <c r="BW295" s="18">
        <v>0</v>
      </c>
      <c r="BX295" s="18">
        <v>0</v>
      </c>
      <c r="BY295" s="18">
        <v>0</v>
      </c>
      <c r="BZ295" s="18">
        <v>24.06</v>
      </c>
      <c r="CA295" s="18">
        <v>24.16</v>
      </c>
      <c r="CB295" s="18">
        <v>1.48</v>
      </c>
      <c r="CC295" s="18">
        <v>0.21</v>
      </c>
      <c r="CD295" s="18">
        <v>5.33</v>
      </c>
      <c r="CE295" s="18">
        <v>14.32</v>
      </c>
      <c r="CF295" s="18">
        <v>2.06</v>
      </c>
      <c r="CG295" s="18">
        <v>4.8099999999999996</v>
      </c>
      <c r="CH295" s="18">
        <v>92.18</v>
      </c>
      <c r="CI295" s="18">
        <v>0.01</v>
      </c>
      <c r="CJ295" s="18">
        <v>28.97</v>
      </c>
    </row>
    <row r="296" spans="1:88" hidden="1" x14ac:dyDescent="0.2">
      <c r="A296" s="18" t="s">
        <v>380</v>
      </c>
      <c r="B296" s="18" t="s">
        <v>381</v>
      </c>
      <c r="C296" s="18" t="s">
        <v>168</v>
      </c>
      <c r="D296" s="18">
        <v>2048</v>
      </c>
      <c r="E296" s="18">
        <v>109154545.90000001</v>
      </c>
      <c r="F296" s="18">
        <v>5744976.0999999996</v>
      </c>
      <c r="G296" s="18">
        <v>1375747.2</v>
      </c>
      <c r="H296" s="18">
        <v>170820</v>
      </c>
      <c r="I296" s="18">
        <v>2645264.7000000002</v>
      </c>
      <c r="J296" s="18">
        <v>0</v>
      </c>
      <c r="K296" s="18">
        <v>0</v>
      </c>
      <c r="L296" s="18">
        <v>119091353.8</v>
      </c>
      <c r="M296" s="18">
        <v>0</v>
      </c>
      <c r="N296" s="18">
        <v>1118.5999999999999</v>
      </c>
      <c r="O296" s="18">
        <v>0</v>
      </c>
      <c r="P296" s="18">
        <v>70.8</v>
      </c>
      <c r="Q296" s="18">
        <v>0</v>
      </c>
      <c r="R296" s="18">
        <v>0</v>
      </c>
      <c r="S296" s="18">
        <v>605.5</v>
      </c>
      <c r="T296" s="18">
        <v>0</v>
      </c>
      <c r="U296" s="25">
        <v>2976.5</v>
      </c>
      <c r="V296" s="18">
        <v>0</v>
      </c>
      <c r="W296" s="18">
        <v>2044.3</v>
      </c>
      <c r="X296" s="18">
        <v>2412.1999999999998</v>
      </c>
      <c r="Y296" s="18">
        <v>0</v>
      </c>
      <c r="Z296" s="18">
        <v>201</v>
      </c>
      <c r="AA296" s="18">
        <v>0</v>
      </c>
      <c r="AB296" s="18">
        <v>0</v>
      </c>
      <c r="AC296" s="18">
        <v>228.8</v>
      </c>
      <c r="AD296" s="18">
        <v>0</v>
      </c>
      <c r="AE296" s="18">
        <v>0</v>
      </c>
      <c r="AF296" s="18">
        <v>7925.3</v>
      </c>
      <c r="AG296" s="18">
        <v>0</v>
      </c>
      <c r="AH296" s="18">
        <v>23391.200000000001</v>
      </c>
      <c r="AI296" s="18">
        <v>0</v>
      </c>
      <c r="AJ296" s="18">
        <v>0</v>
      </c>
      <c r="AK296" s="18">
        <v>2247831</v>
      </c>
      <c r="AL296" s="18">
        <v>0</v>
      </c>
      <c r="AM296" s="18">
        <v>103277</v>
      </c>
      <c r="AN296" s="18">
        <v>0</v>
      </c>
      <c r="AO296" s="18">
        <v>9431715</v>
      </c>
      <c r="AP296" s="18">
        <v>0</v>
      </c>
      <c r="AQ296" s="18">
        <v>803686</v>
      </c>
      <c r="AR296" s="18">
        <v>0</v>
      </c>
      <c r="AS296" s="25">
        <v>4162623</v>
      </c>
      <c r="AT296" s="18">
        <v>0</v>
      </c>
      <c r="AU296" s="18">
        <v>1227338</v>
      </c>
      <c r="AV296" s="18">
        <v>1267852</v>
      </c>
      <c r="AW296" s="18">
        <v>0</v>
      </c>
      <c r="AX296" s="18">
        <v>720907</v>
      </c>
      <c r="AY296" s="18">
        <v>0</v>
      </c>
      <c r="AZ296" s="18">
        <v>0</v>
      </c>
      <c r="BA296" s="18">
        <v>120257</v>
      </c>
      <c r="BB296" s="18">
        <v>0</v>
      </c>
      <c r="BC296" s="18">
        <v>0</v>
      </c>
      <c r="BD296" s="18">
        <v>10314544</v>
      </c>
      <c r="BE296" s="18">
        <v>0</v>
      </c>
      <c r="BF296" s="18">
        <v>79987656</v>
      </c>
      <c r="BG296" s="18">
        <v>110387687</v>
      </c>
      <c r="BH296" s="18">
        <v>94545518</v>
      </c>
      <c r="BI296" s="18">
        <v>2078459.1</v>
      </c>
      <c r="BJ296" s="18">
        <v>2078459.1</v>
      </c>
      <c r="BK296" s="18">
        <v>120</v>
      </c>
      <c r="BL296" s="18">
        <v>16.600000000000001</v>
      </c>
      <c r="BM296" s="18">
        <v>426.7</v>
      </c>
      <c r="BN296" s="18">
        <v>1239.4000000000001</v>
      </c>
      <c r="BO296" s="18">
        <v>181487.1</v>
      </c>
      <c r="BP296" s="18">
        <v>8185.9</v>
      </c>
      <c r="BQ296" s="18">
        <v>1.1000000000000001</v>
      </c>
      <c r="BR296" s="18">
        <v>2086570.7</v>
      </c>
      <c r="BS296" s="18">
        <v>2086570.7</v>
      </c>
      <c r="BT296" s="18">
        <v>425737.5</v>
      </c>
      <c r="BU296" s="18">
        <v>2512308.2000000002</v>
      </c>
      <c r="BV296" s="18">
        <v>2512308.2000000002</v>
      </c>
      <c r="BW296" s="18">
        <v>0</v>
      </c>
      <c r="BX296" s="18">
        <v>0</v>
      </c>
      <c r="BY296" s="18">
        <v>0</v>
      </c>
      <c r="BZ296" s="18">
        <v>21.98</v>
      </c>
      <c r="CA296" s="18">
        <v>22.07</v>
      </c>
      <c r="CB296" s="18">
        <v>1.27</v>
      </c>
      <c r="CC296" s="18">
        <v>0.18</v>
      </c>
      <c r="CD296" s="18">
        <v>4.51</v>
      </c>
      <c r="CE296" s="18">
        <v>13.11</v>
      </c>
      <c r="CF296" s="18">
        <v>1.92</v>
      </c>
      <c r="CG296" s="18">
        <v>4.5</v>
      </c>
      <c r="CH296" s="18">
        <v>86.58</v>
      </c>
      <c r="CI296" s="18">
        <v>0.01</v>
      </c>
      <c r="CJ296" s="18">
        <v>26.57</v>
      </c>
    </row>
    <row r="297" spans="1:88" hidden="1" x14ac:dyDescent="0.2">
      <c r="A297" s="18" t="s">
        <v>380</v>
      </c>
      <c r="B297" s="18" t="s">
        <v>381</v>
      </c>
      <c r="C297" s="18" t="s">
        <v>168</v>
      </c>
      <c r="D297" s="18">
        <v>2050</v>
      </c>
      <c r="E297" s="18">
        <v>111944777.59999999</v>
      </c>
      <c r="F297" s="18">
        <v>5891830.4000000004</v>
      </c>
      <c r="G297" s="18">
        <v>1356308.7</v>
      </c>
      <c r="H297" s="18">
        <v>170820</v>
      </c>
      <c r="I297" s="18">
        <v>3827713.7</v>
      </c>
      <c r="J297" s="18">
        <v>0</v>
      </c>
      <c r="K297" s="18">
        <v>0</v>
      </c>
      <c r="L297" s="18">
        <v>123191450.40000001</v>
      </c>
      <c r="M297" s="18">
        <v>0</v>
      </c>
      <c r="N297" s="18">
        <v>1861.9</v>
      </c>
      <c r="O297" s="18">
        <v>0</v>
      </c>
      <c r="P297" s="18">
        <v>70.8</v>
      </c>
      <c r="Q297" s="18">
        <v>0</v>
      </c>
      <c r="R297" s="18">
        <v>0</v>
      </c>
      <c r="S297" s="18">
        <v>586</v>
      </c>
      <c r="T297" s="18">
        <v>0</v>
      </c>
      <c r="U297" s="25">
        <v>3010.7</v>
      </c>
      <c r="V297" s="18">
        <v>0</v>
      </c>
      <c r="W297" s="18">
        <v>1993.3</v>
      </c>
      <c r="X297" s="18">
        <v>2412.1999999999998</v>
      </c>
      <c r="Y297" s="18">
        <v>0</v>
      </c>
      <c r="Z297" s="18">
        <v>201</v>
      </c>
      <c r="AA297" s="18">
        <v>0</v>
      </c>
      <c r="AB297" s="18">
        <v>0</v>
      </c>
      <c r="AC297" s="18">
        <v>206.1</v>
      </c>
      <c r="AD297" s="18">
        <v>0</v>
      </c>
      <c r="AE297" s="18">
        <v>0</v>
      </c>
      <c r="AF297" s="18">
        <v>7680.6</v>
      </c>
      <c r="AG297" s="18">
        <v>0</v>
      </c>
      <c r="AH297" s="18">
        <v>23502</v>
      </c>
      <c r="AI297" s="18">
        <v>0</v>
      </c>
      <c r="AJ297" s="18">
        <v>0</v>
      </c>
      <c r="AK297" s="18">
        <v>3252684</v>
      </c>
      <c r="AL297" s="18">
        <v>0</v>
      </c>
      <c r="AM297" s="18">
        <v>95964</v>
      </c>
      <c r="AN297" s="18">
        <v>0</v>
      </c>
      <c r="AO297" s="18">
        <v>10043299</v>
      </c>
      <c r="AP297" s="18">
        <v>0</v>
      </c>
      <c r="AQ297" s="18">
        <v>309535</v>
      </c>
      <c r="AR297" s="18">
        <v>0</v>
      </c>
      <c r="AS297" s="25">
        <v>4210468</v>
      </c>
      <c r="AT297" s="18">
        <v>0</v>
      </c>
      <c r="AU297" s="18">
        <v>2063864</v>
      </c>
      <c r="AV297" s="18">
        <v>1267852</v>
      </c>
      <c r="AW297" s="18">
        <v>0</v>
      </c>
      <c r="AX297" s="18">
        <v>709139</v>
      </c>
      <c r="AY297" s="18">
        <v>0</v>
      </c>
      <c r="AZ297" s="18">
        <v>0</v>
      </c>
      <c r="BA297" s="18">
        <v>108326</v>
      </c>
      <c r="BB297" s="18">
        <v>0</v>
      </c>
      <c r="BC297" s="18">
        <v>0</v>
      </c>
      <c r="BD297" s="18">
        <v>9264350</v>
      </c>
      <c r="BE297" s="18">
        <v>0</v>
      </c>
      <c r="BF297" s="18">
        <v>80275247</v>
      </c>
      <c r="BG297" s="18">
        <v>111600729</v>
      </c>
      <c r="BH297" s="18">
        <v>94094278</v>
      </c>
      <c r="BI297" s="18">
        <v>1899077.7</v>
      </c>
      <c r="BJ297" s="18">
        <v>1899077.7</v>
      </c>
      <c r="BK297" s="18">
        <v>68.3</v>
      </c>
      <c r="BL297" s="18">
        <v>8.8000000000000007</v>
      </c>
      <c r="BM297" s="18">
        <v>225.7</v>
      </c>
      <c r="BN297" s="18">
        <v>1087</v>
      </c>
      <c r="BO297" s="18">
        <v>203201.3</v>
      </c>
      <c r="BP297" s="18">
        <v>8787.2999999999993</v>
      </c>
      <c r="BQ297" s="18">
        <v>1</v>
      </c>
      <c r="BR297" s="18">
        <v>1903516.3</v>
      </c>
      <c r="BS297" s="18">
        <v>1903516.3</v>
      </c>
      <c r="BT297" s="18">
        <v>465340.1</v>
      </c>
      <c r="BU297" s="18">
        <v>2368856.4</v>
      </c>
      <c r="BV297" s="18">
        <v>2368856.4</v>
      </c>
      <c r="BW297" s="18">
        <v>0</v>
      </c>
      <c r="BX297" s="18">
        <v>0</v>
      </c>
      <c r="BY297" s="18">
        <v>0</v>
      </c>
      <c r="BZ297" s="18">
        <v>20.18</v>
      </c>
      <c r="CA297" s="18">
        <v>20.23</v>
      </c>
      <c r="CB297" s="18">
        <v>0.73</v>
      </c>
      <c r="CC297" s="18">
        <v>0.09</v>
      </c>
      <c r="CD297" s="18">
        <v>2.4</v>
      </c>
      <c r="CE297" s="18">
        <v>11.55</v>
      </c>
      <c r="CF297" s="18">
        <v>2.16</v>
      </c>
      <c r="CG297" s="18">
        <v>4.95</v>
      </c>
      <c r="CH297" s="18">
        <v>93.39</v>
      </c>
      <c r="CI297" s="18">
        <v>0.01</v>
      </c>
      <c r="CJ297" s="18">
        <v>25.18</v>
      </c>
    </row>
    <row r="298" spans="1:88" hidden="1" x14ac:dyDescent="0.2">
      <c r="A298" s="18" t="s">
        <v>380</v>
      </c>
      <c r="B298" s="18" t="s">
        <v>381</v>
      </c>
      <c r="C298" s="18" t="s">
        <v>170</v>
      </c>
      <c r="D298" s="18">
        <v>2024</v>
      </c>
      <c r="E298" s="18">
        <v>81697096.400000006</v>
      </c>
      <c r="F298" s="18">
        <v>4299847.2</v>
      </c>
      <c r="G298" s="18">
        <v>595123.19999999995</v>
      </c>
      <c r="H298" s="18">
        <v>0</v>
      </c>
      <c r="I298" s="18">
        <v>266876.5</v>
      </c>
      <c r="J298" s="18">
        <v>0</v>
      </c>
      <c r="K298" s="18">
        <v>0</v>
      </c>
      <c r="L298" s="18">
        <v>86858943.200000003</v>
      </c>
      <c r="M298" s="18">
        <v>0</v>
      </c>
      <c r="N298" s="18">
        <v>0</v>
      </c>
      <c r="O298" s="18">
        <v>0</v>
      </c>
      <c r="P298" s="18">
        <v>14.1</v>
      </c>
      <c r="Q298" s="18">
        <v>0</v>
      </c>
      <c r="R298" s="18">
        <v>0</v>
      </c>
      <c r="S298" s="18">
        <v>9702.2000000000007</v>
      </c>
      <c r="T298" s="18">
        <v>0</v>
      </c>
      <c r="U298" s="25">
        <v>214.5</v>
      </c>
      <c r="V298" s="18">
        <v>0</v>
      </c>
      <c r="W298" s="18">
        <v>1899</v>
      </c>
      <c r="X298" s="18">
        <v>3367.6</v>
      </c>
      <c r="Y298" s="18">
        <v>0</v>
      </c>
      <c r="Z298" s="18">
        <v>548.5</v>
      </c>
      <c r="AA298" s="18">
        <v>1247</v>
      </c>
      <c r="AB298" s="18">
        <v>0</v>
      </c>
      <c r="AC298" s="18">
        <v>854.1</v>
      </c>
      <c r="AD298" s="18">
        <v>657</v>
      </c>
      <c r="AE298" s="18">
        <v>0</v>
      </c>
      <c r="AF298" s="18">
        <v>128.69999999999999</v>
      </c>
      <c r="AG298" s="18">
        <v>0</v>
      </c>
      <c r="AH298" s="18">
        <v>2121.9</v>
      </c>
      <c r="AI298" s="18">
        <v>0</v>
      </c>
      <c r="AJ298" s="18">
        <v>0</v>
      </c>
      <c r="AK298" s="18">
        <v>0</v>
      </c>
      <c r="AL298" s="18">
        <v>0</v>
      </c>
      <c r="AM298" s="18">
        <v>64629</v>
      </c>
      <c r="AN298" s="18">
        <v>0</v>
      </c>
      <c r="AO298" s="18">
        <v>0</v>
      </c>
      <c r="AP298" s="18">
        <v>0</v>
      </c>
      <c r="AQ298" s="18">
        <v>58958662</v>
      </c>
      <c r="AR298" s="18">
        <v>0</v>
      </c>
      <c r="AS298" s="25">
        <v>369142</v>
      </c>
      <c r="AT298" s="18">
        <v>0</v>
      </c>
      <c r="AU298" s="18">
        <v>2891747</v>
      </c>
      <c r="AV298" s="18">
        <v>1770011</v>
      </c>
      <c r="AW298" s="18">
        <v>0</v>
      </c>
      <c r="AX298" s="18">
        <v>1430957</v>
      </c>
      <c r="AY298" s="18">
        <v>10081922</v>
      </c>
      <c r="AZ298" s="18">
        <v>0</v>
      </c>
      <c r="BA298" s="18">
        <v>448915</v>
      </c>
      <c r="BB298" s="18">
        <v>212847</v>
      </c>
      <c r="BC298" s="18">
        <v>0</v>
      </c>
      <c r="BD298" s="18">
        <v>306204</v>
      </c>
      <c r="BE298" s="18">
        <v>0</v>
      </c>
      <c r="BF298" s="18">
        <v>7252697</v>
      </c>
      <c r="BG298" s="18">
        <v>83787734</v>
      </c>
      <c r="BH298" s="18">
        <v>83205744</v>
      </c>
      <c r="BI298" s="18">
        <v>59434179.899999999</v>
      </c>
      <c r="BJ298" s="18">
        <v>59434179.899999999</v>
      </c>
      <c r="BK298" s="18">
        <v>6598.9</v>
      </c>
      <c r="BL298" s="18">
        <v>958.9</v>
      </c>
      <c r="BM298" s="18">
        <v>91756</v>
      </c>
      <c r="BN298" s="18">
        <v>51028.800000000003</v>
      </c>
      <c r="BO298" s="18">
        <v>2175222</v>
      </c>
      <c r="BP298" s="18">
        <v>136990.5</v>
      </c>
      <c r="BQ298" s="18">
        <v>32.299999999999997</v>
      </c>
      <c r="BR298" s="18">
        <v>59892614.600000001</v>
      </c>
      <c r="BS298" s="18">
        <v>59892614.600000001</v>
      </c>
      <c r="BT298" s="18">
        <v>6266350.9000000004</v>
      </c>
      <c r="BU298" s="18">
        <v>66158965.5</v>
      </c>
      <c r="BV298" s="18">
        <v>66158965.5</v>
      </c>
      <c r="BW298" s="18">
        <v>0</v>
      </c>
      <c r="BX298" s="18">
        <v>0</v>
      </c>
      <c r="BY298" s="18">
        <v>0</v>
      </c>
      <c r="BZ298" s="18">
        <v>714.3</v>
      </c>
      <c r="CA298" s="18">
        <v>719.81</v>
      </c>
      <c r="CB298" s="18">
        <v>79.31</v>
      </c>
      <c r="CC298" s="18">
        <v>11.52</v>
      </c>
      <c r="CD298" s="18">
        <v>1102.76</v>
      </c>
      <c r="CE298" s="18">
        <v>613.28</v>
      </c>
      <c r="CF298" s="18">
        <v>26.14</v>
      </c>
      <c r="CG298" s="18">
        <v>75.31</v>
      </c>
      <c r="CH298" s="18">
        <v>1646.41</v>
      </c>
      <c r="CI298" s="18">
        <v>0.39</v>
      </c>
      <c r="CJ298" s="18">
        <v>795.12</v>
      </c>
    </row>
    <row r="299" spans="1:88" hidden="1" x14ac:dyDescent="0.2">
      <c r="A299" s="18" t="s">
        <v>380</v>
      </c>
      <c r="B299" s="18" t="s">
        <v>381</v>
      </c>
      <c r="C299" s="18" t="s">
        <v>170</v>
      </c>
      <c r="D299" s="18">
        <v>2026</v>
      </c>
      <c r="E299" s="18">
        <v>83635965.5</v>
      </c>
      <c r="F299" s="18">
        <v>4401892.9000000004</v>
      </c>
      <c r="G299" s="18">
        <v>846656.2</v>
      </c>
      <c r="H299" s="18">
        <v>0</v>
      </c>
      <c r="I299" s="18">
        <v>720673.8</v>
      </c>
      <c r="J299" s="18">
        <v>0</v>
      </c>
      <c r="K299" s="18">
        <v>0</v>
      </c>
      <c r="L299" s="18">
        <v>89605188.400000006</v>
      </c>
      <c r="M299" s="18">
        <v>0</v>
      </c>
      <c r="N299" s="18">
        <v>0</v>
      </c>
      <c r="O299" s="18">
        <v>0</v>
      </c>
      <c r="P299" s="18">
        <v>14.1</v>
      </c>
      <c r="Q299" s="18">
        <v>0</v>
      </c>
      <c r="R299" s="18">
        <v>0</v>
      </c>
      <c r="S299" s="18">
        <v>9702.2000000000007</v>
      </c>
      <c r="T299" s="18">
        <v>0</v>
      </c>
      <c r="U299" s="25">
        <v>270.5</v>
      </c>
      <c r="V299" s="18">
        <v>0</v>
      </c>
      <c r="W299" s="18">
        <v>1899</v>
      </c>
      <c r="X299" s="18">
        <v>3191.2</v>
      </c>
      <c r="Y299" s="18">
        <v>0</v>
      </c>
      <c r="Z299" s="18">
        <v>548.5</v>
      </c>
      <c r="AA299" s="18">
        <v>1247</v>
      </c>
      <c r="AB299" s="18">
        <v>0</v>
      </c>
      <c r="AC299" s="18">
        <v>401.2</v>
      </c>
      <c r="AD299" s="18">
        <v>657</v>
      </c>
      <c r="AE299" s="18">
        <v>0</v>
      </c>
      <c r="AF299" s="18">
        <v>351.8</v>
      </c>
      <c r="AG299" s="18">
        <v>0</v>
      </c>
      <c r="AH299" s="18">
        <v>4749.8999999999996</v>
      </c>
      <c r="AI299" s="18">
        <v>0</v>
      </c>
      <c r="AJ299" s="18">
        <v>0</v>
      </c>
      <c r="AK299" s="18">
        <v>0</v>
      </c>
      <c r="AL299" s="18">
        <v>0</v>
      </c>
      <c r="AM299" s="18">
        <v>58220</v>
      </c>
      <c r="AN299" s="18">
        <v>0</v>
      </c>
      <c r="AO299" s="18">
        <v>0</v>
      </c>
      <c r="AP299" s="18">
        <v>0</v>
      </c>
      <c r="AQ299" s="18">
        <v>48719325</v>
      </c>
      <c r="AR299" s="18">
        <v>0</v>
      </c>
      <c r="AS299" s="25">
        <v>465595</v>
      </c>
      <c r="AT299" s="18">
        <v>0</v>
      </c>
      <c r="AU299" s="18">
        <v>2370692</v>
      </c>
      <c r="AV299" s="18">
        <v>1677295</v>
      </c>
      <c r="AW299" s="18">
        <v>0</v>
      </c>
      <c r="AX299" s="18">
        <v>1430708</v>
      </c>
      <c r="AY299" s="18">
        <v>10081922</v>
      </c>
      <c r="AZ299" s="18">
        <v>0</v>
      </c>
      <c r="BA299" s="18">
        <v>210856</v>
      </c>
      <c r="BB299" s="18">
        <v>575911</v>
      </c>
      <c r="BC299" s="18">
        <v>0</v>
      </c>
      <c r="BD299" s="18">
        <v>874928</v>
      </c>
      <c r="BE299" s="18">
        <v>0</v>
      </c>
      <c r="BF299" s="18">
        <v>18841818</v>
      </c>
      <c r="BG299" s="18">
        <v>85307270</v>
      </c>
      <c r="BH299" s="18">
        <v>84265764</v>
      </c>
      <c r="BI299" s="18">
        <v>49265853.399999999</v>
      </c>
      <c r="BJ299" s="18">
        <v>49265853.399999999</v>
      </c>
      <c r="BK299" s="18">
        <v>5469.6</v>
      </c>
      <c r="BL299" s="18">
        <v>794.3</v>
      </c>
      <c r="BM299" s="18">
        <v>75879.5</v>
      </c>
      <c r="BN299" s="18">
        <v>40896</v>
      </c>
      <c r="BO299" s="18">
        <v>1807353.6</v>
      </c>
      <c r="BP299" s="18">
        <v>113931.8</v>
      </c>
      <c r="BQ299" s="18">
        <v>26.7</v>
      </c>
      <c r="BR299" s="18">
        <v>49645685.5</v>
      </c>
      <c r="BS299" s="18">
        <v>49645685.5</v>
      </c>
      <c r="BT299" s="18">
        <v>5209815.8</v>
      </c>
      <c r="BU299" s="18">
        <v>54855501.200000003</v>
      </c>
      <c r="BV299" s="18">
        <v>54855501.200000003</v>
      </c>
      <c r="BW299" s="18">
        <v>0</v>
      </c>
      <c r="BX299" s="18">
        <v>0</v>
      </c>
      <c r="BY299" s="18">
        <v>0</v>
      </c>
      <c r="BZ299" s="18">
        <v>584.65</v>
      </c>
      <c r="CA299" s="18">
        <v>589.16</v>
      </c>
      <c r="CB299" s="18">
        <v>64.91</v>
      </c>
      <c r="CC299" s="18">
        <v>9.43</v>
      </c>
      <c r="CD299" s="18">
        <v>900.48</v>
      </c>
      <c r="CE299" s="18">
        <v>485.32</v>
      </c>
      <c r="CF299" s="18">
        <v>21.45</v>
      </c>
      <c r="CG299" s="18">
        <v>61.83</v>
      </c>
      <c r="CH299" s="18">
        <v>1352.05</v>
      </c>
      <c r="CI299" s="18">
        <v>0.32</v>
      </c>
      <c r="CJ299" s="18">
        <v>650.98</v>
      </c>
    </row>
    <row r="300" spans="1:88" hidden="1" x14ac:dyDescent="0.2">
      <c r="A300" s="18" t="s">
        <v>380</v>
      </c>
      <c r="B300" s="18" t="s">
        <v>381</v>
      </c>
      <c r="C300" s="18" t="s">
        <v>170</v>
      </c>
      <c r="D300" s="18">
        <v>2028</v>
      </c>
      <c r="E300" s="18">
        <v>86275037.5</v>
      </c>
      <c r="F300" s="18">
        <v>4540791.4000000004</v>
      </c>
      <c r="G300" s="18">
        <v>1217800.2</v>
      </c>
      <c r="H300" s="18">
        <v>0</v>
      </c>
      <c r="I300" s="18">
        <v>1744168.5</v>
      </c>
      <c r="J300" s="18">
        <v>0</v>
      </c>
      <c r="K300" s="18">
        <v>0</v>
      </c>
      <c r="L300" s="18">
        <v>93777797.599999994</v>
      </c>
      <c r="M300" s="18">
        <v>0</v>
      </c>
      <c r="N300" s="18">
        <v>290</v>
      </c>
      <c r="O300" s="18">
        <v>0</v>
      </c>
      <c r="P300" s="18">
        <v>14.1</v>
      </c>
      <c r="Q300" s="18">
        <v>0</v>
      </c>
      <c r="R300" s="18">
        <v>0</v>
      </c>
      <c r="S300" s="18">
        <v>8728.2000000000007</v>
      </c>
      <c r="T300" s="18">
        <v>0</v>
      </c>
      <c r="U300" s="25">
        <v>378</v>
      </c>
      <c r="V300" s="18">
        <v>0</v>
      </c>
      <c r="W300" s="18">
        <v>1901.7</v>
      </c>
      <c r="X300" s="18">
        <v>3122.3</v>
      </c>
      <c r="Y300" s="18">
        <v>0</v>
      </c>
      <c r="Z300" s="18">
        <v>569.5</v>
      </c>
      <c r="AA300" s="18">
        <v>1247</v>
      </c>
      <c r="AB300" s="18">
        <v>0</v>
      </c>
      <c r="AC300" s="18">
        <v>236.8</v>
      </c>
      <c r="AD300" s="18">
        <v>657</v>
      </c>
      <c r="AE300" s="18">
        <v>0</v>
      </c>
      <c r="AF300" s="18">
        <v>897.9</v>
      </c>
      <c r="AG300" s="18">
        <v>0</v>
      </c>
      <c r="AH300" s="18">
        <v>11189.9</v>
      </c>
      <c r="AI300" s="18">
        <v>0</v>
      </c>
      <c r="AJ300" s="18">
        <v>0</v>
      </c>
      <c r="AK300" s="18">
        <v>441288</v>
      </c>
      <c r="AL300" s="18">
        <v>0</v>
      </c>
      <c r="AM300" s="18">
        <v>43545</v>
      </c>
      <c r="AN300" s="18">
        <v>0</v>
      </c>
      <c r="AO300" s="18">
        <v>0</v>
      </c>
      <c r="AP300" s="18">
        <v>0</v>
      </c>
      <c r="AQ300" s="18">
        <v>28397348</v>
      </c>
      <c r="AR300" s="18">
        <v>0</v>
      </c>
      <c r="AS300" s="25">
        <v>651041</v>
      </c>
      <c r="AT300" s="18">
        <v>0</v>
      </c>
      <c r="AU300" s="18">
        <v>2296834</v>
      </c>
      <c r="AV300" s="18">
        <v>1641081</v>
      </c>
      <c r="AW300" s="18">
        <v>0</v>
      </c>
      <c r="AX300" s="18">
        <v>1487928</v>
      </c>
      <c r="AY300" s="18">
        <v>9511453</v>
      </c>
      <c r="AZ300" s="18">
        <v>0</v>
      </c>
      <c r="BA300" s="18">
        <v>124447</v>
      </c>
      <c r="BB300" s="18">
        <v>979213</v>
      </c>
      <c r="BC300" s="18">
        <v>0</v>
      </c>
      <c r="BD300" s="18">
        <v>2139710</v>
      </c>
      <c r="BE300" s="18">
        <v>0</v>
      </c>
      <c r="BF300" s="18">
        <v>46341750</v>
      </c>
      <c r="BG300" s="18">
        <v>94055638</v>
      </c>
      <c r="BH300" s="18">
        <v>91984096</v>
      </c>
      <c r="BI300" s="18">
        <v>29388417.300000001</v>
      </c>
      <c r="BJ300" s="18">
        <v>29388417.300000001</v>
      </c>
      <c r="BK300" s="18">
        <v>3188.5</v>
      </c>
      <c r="BL300" s="18">
        <v>462.3</v>
      </c>
      <c r="BM300" s="18">
        <v>44037.9</v>
      </c>
      <c r="BN300" s="18">
        <v>24075.599999999999</v>
      </c>
      <c r="BO300" s="18">
        <v>1176668.3</v>
      </c>
      <c r="BP300" s="18">
        <v>70391.7</v>
      </c>
      <c r="BQ300" s="18">
        <v>16.600000000000001</v>
      </c>
      <c r="BR300" s="18">
        <v>29609655.899999999</v>
      </c>
      <c r="BS300" s="18">
        <v>29609655.899999999</v>
      </c>
      <c r="BT300" s="18">
        <v>3278874.1</v>
      </c>
      <c r="BU300" s="18">
        <v>32888530</v>
      </c>
      <c r="BV300" s="18">
        <v>32888530</v>
      </c>
      <c r="BW300" s="18">
        <v>0</v>
      </c>
      <c r="BX300" s="18">
        <v>0</v>
      </c>
      <c r="BY300" s="18">
        <v>0</v>
      </c>
      <c r="BZ300" s="18">
        <v>319.49</v>
      </c>
      <c r="CA300" s="18">
        <v>321.89999999999998</v>
      </c>
      <c r="CB300" s="18">
        <v>34.659999999999997</v>
      </c>
      <c r="CC300" s="18">
        <v>5.03</v>
      </c>
      <c r="CD300" s="18">
        <v>478.76</v>
      </c>
      <c r="CE300" s="18">
        <v>261.74</v>
      </c>
      <c r="CF300" s="18">
        <v>12.79</v>
      </c>
      <c r="CG300" s="18">
        <v>35.65</v>
      </c>
      <c r="CH300" s="18">
        <v>765.26</v>
      </c>
      <c r="CI300" s="18">
        <v>0.18</v>
      </c>
      <c r="CJ300" s="18">
        <v>357.55</v>
      </c>
    </row>
    <row r="301" spans="1:88" hidden="1" x14ac:dyDescent="0.2">
      <c r="A301" s="18" t="s">
        <v>380</v>
      </c>
      <c r="B301" s="18" t="s">
        <v>381</v>
      </c>
      <c r="C301" s="18" t="s">
        <v>170</v>
      </c>
      <c r="D301" s="18">
        <v>2030</v>
      </c>
      <c r="E301" s="18">
        <v>88912850.900000006</v>
      </c>
      <c r="F301" s="18">
        <v>4679623.7</v>
      </c>
      <c r="G301" s="18">
        <v>1472035.8</v>
      </c>
      <c r="H301" s="18">
        <v>0</v>
      </c>
      <c r="I301" s="18">
        <v>3146587.6</v>
      </c>
      <c r="J301" s="18">
        <v>0</v>
      </c>
      <c r="K301" s="18">
        <v>0</v>
      </c>
      <c r="L301" s="18">
        <v>98211097.900000006</v>
      </c>
      <c r="M301" s="18">
        <v>0</v>
      </c>
      <c r="N301" s="18">
        <v>1000</v>
      </c>
      <c r="O301" s="18">
        <v>0</v>
      </c>
      <c r="P301" s="18">
        <v>14.1</v>
      </c>
      <c r="Q301" s="18">
        <v>0</v>
      </c>
      <c r="R301" s="18">
        <v>0</v>
      </c>
      <c r="S301" s="18">
        <v>8728.2000000000007</v>
      </c>
      <c r="T301" s="18">
        <v>0</v>
      </c>
      <c r="U301" s="25">
        <v>558.20000000000005</v>
      </c>
      <c r="V301" s="18">
        <v>0</v>
      </c>
      <c r="W301" s="18">
        <v>1902.3</v>
      </c>
      <c r="X301" s="18">
        <v>2863.1</v>
      </c>
      <c r="Y301" s="18">
        <v>0</v>
      </c>
      <c r="Z301" s="18">
        <v>569.5</v>
      </c>
      <c r="AA301" s="18">
        <v>1247</v>
      </c>
      <c r="AB301" s="18">
        <v>0</v>
      </c>
      <c r="AC301" s="18">
        <v>183.2</v>
      </c>
      <c r="AD301" s="18">
        <v>657</v>
      </c>
      <c r="AE301" s="18">
        <v>0</v>
      </c>
      <c r="AF301" s="18">
        <v>1821</v>
      </c>
      <c r="AG301" s="18">
        <v>0</v>
      </c>
      <c r="AH301" s="18">
        <v>15395</v>
      </c>
      <c r="AI301" s="18">
        <v>0</v>
      </c>
      <c r="AJ301" s="18">
        <v>0</v>
      </c>
      <c r="AK301" s="18">
        <v>1607601</v>
      </c>
      <c r="AL301" s="18">
        <v>0</v>
      </c>
      <c r="AM301" s="18">
        <v>37378</v>
      </c>
      <c r="AN301" s="18">
        <v>0</v>
      </c>
      <c r="AO301" s="18">
        <v>0</v>
      </c>
      <c r="AP301" s="18">
        <v>0</v>
      </c>
      <c r="AQ301" s="18">
        <v>22316881</v>
      </c>
      <c r="AR301" s="18">
        <v>0</v>
      </c>
      <c r="AS301" s="25">
        <v>961552</v>
      </c>
      <c r="AT301" s="18">
        <v>0</v>
      </c>
      <c r="AU301" s="18">
        <v>1857541</v>
      </c>
      <c r="AV301" s="18">
        <v>1504845</v>
      </c>
      <c r="AW301" s="18">
        <v>0</v>
      </c>
      <c r="AX301" s="18">
        <v>1483055</v>
      </c>
      <c r="AY301" s="18">
        <v>8225773</v>
      </c>
      <c r="AZ301" s="18">
        <v>0</v>
      </c>
      <c r="BA301" s="18">
        <v>96275</v>
      </c>
      <c r="BB301" s="18">
        <v>1003292</v>
      </c>
      <c r="BC301" s="18">
        <v>0</v>
      </c>
      <c r="BD301" s="18">
        <v>4276558</v>
      </c>
      <c r="BE301" s="18">
        <v>0</v>
      </c>
      <c r="BF301" s="18">
        <v>66068828</v>
      </c>
      <c r="BG301" s="18">
        <v>109439580</v>
      </c>
      <c r="BH301" s="18">
        <v>105867135</v>
      </c>
      <c r="BI301" s="18">
        <v>23285064.600000001</v>
      </c>
      <c r="BJ301" s="18">
        <v>23285064.600000001</v>
      </c>
      <c r="BK301" s="18">
        <v>2512.6999999999998</v>
      </c>
      <c r="BL301" s="18">
        <v>364.2</v>
      </c>
      <c r="BM301" s="18">
        <v>34654.400000000001</v>
      </c>
      <c r="BN301" s="18">
        <v>18909.5</v>
      </c>
      <c r="BO301" s="18">
        <v>949963.9</v>
      </c>
      <c r="BP301" s="18">
        <v>56245</v>
      </c>
      <c r="BQ301" s="18">
        <v>13.3</v>
      </c>
      <c r="BR301" s="18">
        <v>23459366.399999999</v>
      </c>
      <c r="BS301" s="18">
        <v>23459366.399999999</v>
      </c>
      <c r="BT301" s="18">
        <v>2629686.4</v>
      </c>
      <c r="BU301" s="18">
        <v>26089052.800000001</v>
      </c>
      <c r="BV301" s="18">
        <v>26089052.800000001</v>
      </c>
      <c r="BW301" s="18">
        <v>0</v>
      </c>
      <c r="BX301" s="18">
        <v>0</v>
      </c>
      <c r="BY301" s="18">
        <v>0</v>
      </c>
      <c r="BZ301" s="18">
        <v>219.95</v>
      </c>
      <c r="CA301" s="18">
        <v>221.59</v>
      </c>
      <c r="CB301" s="18">
        <v>23.73</v>
      </c>
      <c r="CC301" s="18">
        <v>3.44</v>
      </c>
      <c r="CD301" s="18">
        <v>327.33999999999997</v>
      </c>
      <c r="CE301" s="18">
        <v>178.62</v>
      </c>
      <c r="CF301" s="18">
        <v>8.9700000000000006</v>
      </c>
      <c r="CG301" s="18">
        <v>24.84</v>
      </c>
      <c r="CH301" s="18">
        <v>531.28</v>
      </c>
      <c r="CI301" s="18">
        <v>0.13</v>
      </c>
      <c r="CJ301" s="18">
        <v>246.43</v>
      </c>
    </row>
    <row r="302" spans="1:88" hidden="1" x14ac:dyDescent="0.2">
      <c r="A302" s="18" t="s">
        <v>380</v>
      </c>
      <c r="B302" s="18" t="s">
        <v>381</v>
      </c>
      <c r="C302" s="18" t="s">
        <v>170</v>
      </c>
      <c r="D302" s="18">
        <v>2032</v>
      </c>
      <c r="E302" s="18">
        <v>93523125.299999997</v>
      </c>
      <c r="F302" s="18">
        <v>4922269.8</v>
      </c>
      <c r="G302" s="18">
        <v>1625361.6</v>
      </c>
      <c r="H302" s="18">
        <v>0</v>
      </c>
      <c r="I302" s="18">
        <v>4369265.3</v>
      </c>
      <c r="J302" s="18">
        <v>0</v>
      </c>
      <c r="K302" s="18">
        <v>0</v>
      </c>
      <c r="L302" s="18">
        <v>104440021.90000001</v>
      </c>
      <c r="M302" s="18">
        <v>0</v>
      </c>
      <c r="N302" s="18">
        <v>1856.6</v>
      </c>
      <c r="O302" s="18">
        <v>0</v>
      </c>
      <c r="P302" s="18">
        <v>14.1</v>
      </c>
      <c r="Q302" s="18">
        <v>0</v>
      </c>
      <c r="R302" s="18">
        <v>0</v>
      </c>
      <c r="S302" s="18">
        <v>8728.2000000000007</v>
      </c>
      <c r="T302" s="18">
        <v>0</v>
      </c>
      <c r="U302" s="25">
        <v>759</v>
      </c>
      <c r="V302" s="18">
        <v>0</v>
      </c>
      <c r="W302" s="18">
        <v>1902.4</v>
      </c>
      <c r="X302" s="18">
        <v>2776</v>
      </c>
      <c r="Y302" s="18">
        <v>0</v>
      </c>
      <c r="Z302" s="18">
        <v>569.5</v>
      </c>
      <c r="AA302" s="18">
        <v>1247</v>
      </c>
      <c r="AB302" s="18">
        <v>0</v>
      </c>
      <c r="AC302" s="18">
        <v>180.2</v>
      </c>
      <c r="AD302" s="18">
        <v>657</v>
      </c>
      <c r="AE302" s="18">
        <v>0</v>
      </c>
      <c r="AF302" s="18">
        <v>3205.4</v>
      </c>
      <c r="AG302" s="18">
        <v>0</v>
      </c>
      <c r="AH302" s="18">
        <v>17600.2</v>
      </c>
      <c r="AI302" s="18">
        <v>0</v>
      </c>
      <c r="AJ302" s="18">
        <v>0</v>
      </c>
      <c r="AK302" s="18">
        <v>2876331</v>
      </c>
      <c r="AL302" s="18">
        <v>0</v>
      </c>
      <c r="AM302" s="18">
        <v>35234</v>
      </c>
      <c r="AN302" s="18">
        <v>0</v>
      </c>
      <c r="AO302" s="18">
        <v>0</v>
      </c>
      <c r="AP302" s="18">
        <v>0</v>
      </c>
      <c r="AQ302" s="18">
        <v>21454314</v>
      </c>
      <c r="AR302" s="18">
        <v>0</v>
      </c>
      <c r="AS302" s="25">
        <v>1307688</v>
      </c>
      <c r="AT302" s="18">
        <v>0</v>
      </c>
      <c r="AU302" s="18">
        <v>1788962</v>
      </c>
      <c r="AV302" s="18">
        <v>1459066</v>
      </c>
      <c r="AW302" s="18">
        <v>0</v>
      </c>
      <c r="AX302" s="18">
        <v>1380436</v>
      </c>
      <c r="AY302" s="18">
        <v>7453843</v>
      </c>
      <c r="AZ302" s="18">
        <v>0</v>
      </c>
      <c r="BA302" s="18">
        <v>94698</v>
      </c>
      <c r="BB302" s="18">
        <v>786983</v>
      </c>
      <c r="BC302" s="18">
        <v>0</v>
      </c>
      <c r="BD302" s="18">
        <v>7875136</v>
      </c>
      <c r="BE302" s="18">
        <v>0</v>
      </c>
      <c r="BF302" s="18">
        <v>75307732</v>
      </c>
      <c r="BG302" s="18">
        <v>121820420</v>
      </c>
      <c r="BH302" s="18">
        <v>116849419</v>
      </c>
      <c r="BI302" s="18">
        <v>22386682</v>
      </c>
      <c r="BJ302" s="18">
        <v>22386682</v>
      </c>
      <c r="BK302" s="18">
        <v>2414.8000000000002</v>
      </c>
      <c r="BL302" s="18">
        <v>350</v>
      </c>
      <c r="BM302" s="18">
        <v>33302.300000000003</v>
      </c>
      <c r="BN302" s="18">
        <v>18188.900000000001</v>
      </c>
      <c r="BO302" s="18">
        <v>910299.5</v>
      </c>
      <c r="BP302" s="18">
        <v>54093.3</v>
      </c>
      <c r="BQ302" s="18">
        <v>12.7</v>
      </c>
      <c r="BR302" s="18">
        <v>22554189.399999999</v>
      </c>
      <c r="BS302" s="18">
        <v>22554189.399999999</v>
      </c>
      <c r="BT302" s="18">
        <v>2525736.9</v>
      </c>
      <c r="BU302" s="18">
        <v>25079926.300000001</v>
      </c>
      <c r="BV302" s="18">
        <v>25079926.300000001</v>
      </c>
      <c r="BW302" s="18">
        <v>0</v>
      </c>
      <c r="BX302" s="18">
        <v>0</v>
      </c>
      <c r="BY302" s="18">
        <v>0</v>
      </c>
      <c r="BZ302" s="18">
        <v>191.59</v>
      </c>
      <c r="CA302" s="18">
        <v>193.02</v>
      </c>
      <c r="CB302" s="18">
        <v>20.67</v>
      </c>
      <c r="CC302" s="18">
        <v>3</v>
      </c>
      <c r="CD302" s="18">
        <v>285</v>
      </c>
      <c r="CE302" s="18">
        <v>155.66</v>
      </c>
      <c r="CF302" s="18">
        <v>7.79</v>
      </c>
      <c r="CG302" s="18">
        <v>21.62</v>
      </c>
      <c r="CH302" s="18">
        <v>462.93</v>
      </c>
      <c r="CI302" s="18">
        <v>0.11</v>
      </c>
      <c r="CJ302" s="18">
        <v>214.63</v>
      </c>
    </row>
    <row r="303" spans="1:88" hidden="1" x14ac:dyDescent="0.2">
      <c r="A303" s="18" t="s">
        <v>380</v>
      </c>
      <c r="B303" s="18" t="s">
        <v>381</v>
      </c>
      <c r="C303" s="18" t="s">
        <v>170</v>
      </c>
      <c r="D303" s="18">
        <v>2034</v>
      </c>
      <c r="E303" s="18">
        <v>98132777.799999997</v>
      </c>
      <c r="F303" s="18">
        <v>5164883</v>
      </c>
      <c r="G303" s="18">
        <v>1646487.2</v>
      </c>
      <c r="H303" s="18">
        <v>0</v>
      </c>
      <c r="I303" s="18">
        <v>4993693.8</v>
      </c>
      <c r="J303" s="18">
        <v>0</v>
      </c>
      <c r="K303" s="18">
        <v>0</v>
      </c>
      <c r="L303" s="18">
        <v>109937841.8</v>
      </c>
      <c r="M303" s="18">
        <v>0</v>
      </c>
      <c r="N303" s="18">
        <v>2251.6999999999998</v>
      </c>
      <c r="O303" s="18">
        <v>0</v>
      </c>
      <c r="P303" s="18">
        <v>14.1</v>
      </c>
      <c r="Q303" s="18">
        <v>0</v>
      </c>
      <c r="R303" s="18">
        <v>0</v>
      </c>
      <c r="S303" s="18">
        <v>8728.2000000000007</v>
      </c>
      <c r="T303" s="18">
        <v>0</v>
      </c>
      <c r="U303" s="25">
        <v>978.7</v>
      </c>
      <c r="V303" s="18">
        <v>0</v>
      </c>
      <c r="W303" s="18">
        <v>1902.6</v>
      </c>
      <c r="X303" s="18">
        <v>2812</v>
      </c>
      <c r="Y303" s="18">
        <v>0</v>
      </c>
      <c r="Z303" s="18">
        <v>569.5</v>
      </c>
      <c r="AA303" s="18">
        <v>1247</v>
      </c>
      <c r="AB303" s="18">
        <v>0</v>
      </c>
      <c r="AC303" s="18">
        <v>180.2</v>
      </c>
      <c r="AD303" s="18">
        <v>657</v>
      </c>
      <c r="AE303" s="18">
        <v>0</v>
      </c>
      <c r="AF303" s="18">
        <v>5545.4</v>
      </c>
      <c r="AG303" s="18">
        <v>0</v>
      </c>
      <c r="AH303" s="18">
        <v>18358.400000000001</v>
      </c>
      <c r="AI303" s="18">
        <v>0</v>
      </c>
      <c r="AJ303" s="18">
        <v>0</v>
      </c>
      <c r="AK303" s="18">
        <v>3459377</v>
      </c>
      <c r="AL303" s="18">
        <v>0</v>
      </c>
      <c r="AM303" s="18">
        <v>33120</v>
      </c>
      <c r="AN303" s="18">
        <v>0</v>
      </c>
      <c r="AO303" s="18">
        <v>0</v>
      </c>
      <c r="AP303" s="18">
        <v>0</v>
      </c>
      <c r="AQ303" s="18">
        <v>22768277</v>
      </c>
      <c r="AR303" s="18">
        <v>0</v>
      </c>
      <c r="AS303" s="25">
        <v>1686558</v>
      </c>
      <c r="AT303" s="18">
        <v>0</v>
      </c>
      <c r="AU303" s="18">
        <v>1404444</v>
      </c>
      <c r="AV303" s="18">
        <v>1477986</v>
      </c>
      <c r="AW303" s="18">
        <v>0</v>
      </c>
      <c r="AX303" s="18">
        <v>1358534</v>
      </c>
      <c r="AY303" s="18">
        <v>7405935</v>
      </c>
      <c r="AZ303" s="18">
        <v>0</v>
      </c>
      <c r="BA303" s="18">
        <v>94698</v>
      </c>
      <c r="BB303" s="18">
        <v>737548</v>
      </c>
      <c r="BC303" s="18">
        <v>0</v>
      </c>
      <c r="BD303" s="18">
        <v>13330155</v>
      </c>
      <c r="BE303" s="18">
        <v>0</v>
      </c>
      <c r="BF303" s="18">
        <v>78845735</v>
      </c>
      <c r="BG303" s="18">
        <v>132602367</v>
      </c>
      <c r="BH303" s="18">
        <v>126718885</v>
      </c>
      <c r="BI303" s="18">
        <v>23462807.699999999</v>
      </c>
      <c r="BJ303" s="18">
        <v>23462807.699999999</v>
      </c>
      <c r="BK303" s="18">
        <v>2556.5</v>
      </c>
      <c r="BL303" s="18">
        <v>370.8</v>
      </c>
      <c r="BM303" s="18">
        <v>35324</v>
      </c>
      <c r="BN303" s="18">
        <v>19153</v>
      </c>
      <c r="BO303" s="18">
        <v>926898.9</v>
      </c>
      <c r="BP303" s="18">
        <v>55878.6</v>
      </c>
      <c r="BQ303" s="18">
        <v>13.2</v>
      </c>
      <c r="BR303" s="18">
        <v>23640211.600000001</v>
      </c>
      <c r="BS303" s="18">
        <v>23640211.600000001</v>
      </c>
      <c r="BT303" s="18">
        <v>2595683.1</v>
      </c>
      <c r="BU303" s="18">
        <v>26235894.699999999</v>
      </c>
      <c r="BV303" s="18">
        <v>26235894.699999999</v>
      </c>
      <c r="BW303" s="18">
        <v>0</v>
      </c>
      <c r="BX303" s="18">
        <v>0</v>
      </c>
      <c r="BY303" s="18">
        <v>0</v>
      </c>
      <c r="BZ303" s="18">
        <v>185.16</v>
      </c>
      <c r="CA303" s="18">
        <v>186.56</v>
      </c>
      <c r="CB303" s="18">
        <v>20.170000000000002</v>
      </c>
      <c r="CC303" s="18">
        <v>2.93</v>
      </c>
      <c r="CD303" s="18">
        <v>278.76</v>
      </c>
      <c r="CE303" s="18">
        <v>151.15</v>
      </c>
      <c r="CF303" s="18">
        <v>7.31</v>
      </c>
      <c r="CG303" s="18">
        <v>20.48</v>
      </c>
      <c r="CH303" s="18">
        <v>440.96</v>
      </c>
      <c r="CI303" s="18">
        <v>0.1</v>
      </c>
      <c r="CJ303" s="18">
        <v>207.04</v>
      </c>
    </row>
    <row r="304" spans="1:88" hidden="1" x14ac:dyDescent="0.2">
      <c r="A304" s="18" t="s">
        <v>380</v>
      </c>
      <c r="B304" s="18" t="s">
        <v>381</v>
      </c>
      <c r="C304" s="18" t="s">
        <v>170</v>
      </c>
      <c r="D304" s="18">
        <v>2036</v>
      </c>
      <c r="E304" s="18">
        <v>102622003.8</v>
      </c>
      <c r="F304" s="18">
        <v>5401158.0999999996</v>
      </c>
      <c r="G304" s="18">
        <v>1983775.9</v>
      </c>
      <c r="H304" s="18">
        <v>0</v>
      </c>
      <c r="I304" s="18">
        <v>6308337.7999999998</v>
      </c>
      <c r="J304" s="18">
        <v>0</v>
      </c>
      <c r="K304" s="18">
        <v>0</v>
      </c>
      <c r="L304" s="18">
        <v>116315275.59999999</v>
      </c>
      <c r="M304" s="18">
        <v>0</v>
      </c>
      <c r="N304" s="18">
        <v>2668</v>
      </c>
      <c r="O304" s="18">
        <v>0</v>
      </c>
      <c r="P304" s="18">
        <v>14.1</v>
      </c>
      <c r="Q304" s="18">
        <v>0</v>
      </c>
      <c r="R304" s="18">
        <v>0</v>
      </c>
      <c r="S304" s="18">
        <v>8728.2000000000007</v>
      </c>
      <c r="T304" s="18">
        <v>0</v>
      </c>
      <c r="U304" s="25">
        <v>1185.3</v>
      </c>
      <c r="V304" s="18">
        <v>0</v>
      </c>
      <c r="W304" s="18">
        <v>1903.5</v>
      </c>
      <c r="X304" s="18">
        <v>2740.2</v>
      </c>
      <c r="Y304" s="18">
        <v>0</v>
      </c>
      <c r="Z304" s="18">
        <v>569.5</v>
      </c>
      <c r="AA304" s="18">
        <v>1247</v>
      </c>
      <c r="AB304" s="18">
        <v>0</v>
      </c>
      <c r="AC304" s="18">
        <v>173.7</v>
      </c>
      <c r="AD304" s="18">
        <v>657</v>
      </c>
      <c r="AE304" s="18">
        <v>0</v>
      </c>
      <c r="AF304" s="18">
        <v>15631.8</v>
      </c>
      <c r="AG304" s="18">
        <v>0</v>
      </c>
      <c r="AH304" s="18">
        <v>19838.3</v>
      </c>
      <c r="AI304" s="18">
        <v>0</v>
      </c>
      <c r="AJ304" s="18">
        <v>0</v>
      </c>
      <c r="AK304" s="18">
        <v>4490738</v>
      </c>
      <c r="AL304" s="18">
        <v>0</v>
      </c>
      <c r="AM304" s="18">
        <v>30402</v>
      </c>
      <c r="AN304" s="18">
        <v>0</v>
      </c>
      <c r="AO304" s="18">
        <v>0</v>
      </c>
      <c r="AP304" s="18">
        <v>0</v>
      </c>
      <c r="AQ304" s="18">
        <v>18297398</v>
      </c>
      <c r="AR304" s="18">
        <v>0</v>
      </c>
      <c r="AS304" s="25">
        <v>2042711</v>
      </c>
      <c r="AT304" s="18">
        <v>0</v>
      </c>
      <c r="AU304" s="18">
        <v>1000454</v>
      </c>
      <c r="AV304" s="18">
        <v>1440248</v>
      </c>
      <c r="AW304" s="18">
        <v>0</v>
      </c>
      <c r="AX304" s="18">
        <v>1347632</v>
      </c>
      <c r="AY304" s="18">
        <v>6515444</v>
      </c>
      <c r="AZ304" s="18">
        <v>0</v>
      </c>
      <c r="BA304" s="18">
        <v>91282</v>
      </c>
      <c r="BB304" s="18">
        <v>818512</v>
      </c>
      <c r="BC304" s="18">
        <v>0</v>
      </c>
      <c r="BD304" s="18">
        <v>39190494</v>
      </c>
      <c r="BE304" s="18">
        <v>0</v>
      </c>
      <c r="BF304" s="18">
        <v>81074428</v>
      </c>
      <c r="BG304" s="18">
        <v>156339742</v>
      </c>
      <c r="BH304" s="18">
        <v>148987781</v>
      </c>
      <c r="BI304" s="18">
        <v>18975910.100000001</v>
      </c>
      <c r="BJ304" s="18">
        <v>18975910.100000001</v>
      </c>
      <c r="BK304" s="18">
        <v>2057.1999999999998</v>
      </c>
      <c r="BL304" s="18">
        <v>298.3</v>
      </c>
      <c r="BM304" s="18">
        <v>28407.5</v>
      </c>
      <c r="BN304" s="18">
        <v>15523.6</v>
      </c>
      <c r="BO304" s="18">
        <v>764475.1</v>
      </c>
      <c r="BP304" s="18">
        <v>45516.1</v>
      </c>
      <c r="BQ304" s="18">
        <v>10.8</v>
      </c>
      <c r="BR304" s="18">
        <v>19118647.5</v>
      </c>
      <c r="BS304" s="18">
        <v>19118647.5</v>
      </c>
      <c r="BT304" s="18">
        <v>2123801.9</v>
      </c>
      <c r="BU304" s="18">
        <v>21242449.399999999</v>
      </c>
      <c r="BV304" s="18">
        <v>21242449.399999999</v>
      </c>
      <c r="BW304" s="18">
        <v>0</v>
      </c>
      <c r="BX304" s="18">
        <v>0</v>
      </c>
      <c r="BY304" s="18">
        <v>0</v>
      </c>
      <c r="BZ304" s="18">
        <v>127.37</v>
      </c>
      <c r="CA304" s="18">
        <v>128.32</v>
      </c>
      <c r="CB304" s="18">
        <v>13.81</v>
      </c>
      <c r="CC304" s="18">
        <v>2</v>
      </c>
      <c r="CD304" s="18">
        <v>190.67</v>
      </c>
      <c r="CE304" s="18">
        <v>104.19</v>
      </c>
      <c r="CF304" s="18">
        <v>5.13</v>
      </c>
      <c r="CG304" s="18">
        <v>14.25</v>
      </c>
      <c r="CH304" s="18">
        <v>305.5</v>
      </c>
      <c r="CI304" s="18">
        <v>7.0000000000000007E-2</v>
      </c>
      <c r="CJ304" s="18">
        <v>142.58000000000001</v>
      </c>
    </row>
    <row r="305" spans="1:88" hidden="1" x14ac:dyDescent="0.2">
      <c r="A305" s="18" t="s">
        <v>380</v>
      </c>
      <c r="B305" s="18" t="s">
        <v>381</v>
      </c>
      <c r="C305" s="18" t="s">
        <v>170</v>
      </c>
      <c r="D305" s="18">
        <v>2038</v>
      </c>
      <c r="E305" s="18">
        <v>106991783.40000001</v>
      </c>
      <c r="F305" s="18">
        <v>5631146.5</v>
      </c>
      <c r="G305" s="18">
        <v>1968249</v>
      </c>
      <c r="H305" s="18">
        <v>0</v>
      </c>
      <c r="I305" s="18">
        <v>7041967.7000000002</v>
      </c>
      <c r="J305" s="18">
        <v>0</v>
      </c>
      <c r="K305" s="18">
        <v>0</v>
      </c>
      <c r="L305" s="18">
        <v>121633146.59999999</v>
      </c>
      <c r="M305" s="18">
        <v>0</v>
      </c>
      <c r="N305" s="18">
        <v>3136</v>
      </c>
      <c r="O305" s="18">
        <v>0</v>
      </c>
      <c r="P305" s="18">
        <v>14.1</v>
      </c>
      <c r="Q305" s="18">
        <v>0</v>
      </c>
      <c r="R305" s="18">
        <v>0</v>
      </c>
      <c r="S305" s="18">
        <v>8728.2000000000007</v>
      </c>
      <c r="T305" s="18">
        <v>0</v>
      </c>
      <c r="U305" s="25">
        <v>1398.6</v>
      </c>
      <c r="V305" s="18">
        <v>0</v>
      </c>
      <c r="W305" s="18">
        <v>1903.6</v>
      </c>
      <c r="X305" s="18">
        <v>2632.7</v>
      </c>
      <c r="Y305" s="18">
        <v>0</v>
      </c>
      <c r="Z305" s="18">
        <v>569.5</v>
      </c>
      <c r="AA305" s="18">
        <v>1247</v>
      </c>
      <c r="AB305" s="18">
        <v>0</v>
      </c>
      <c r="AC305" s="18">
        <v>171</v>
      </c>
      <c r="AD305" s="18">
        <v>657</v>
      </c>
      <c r="AE305" s="18">
        <v>0</v>
      </c>
      <c r="AF305" s="18">
        <v>16097.4</v>
      </c>
      <c r="AG305" s="18">
        <v>0</v>
      </c>
      <c r="AH305" s="18">
        <v>20998.5</v>
      </c>
      <c r="AI305" s="18">
        <v>0</v>
      </c>
      <c r="AJ305" s="18">
        <v>0</v>
      </c>
      <c r="AK305" s="18">
        <v>5229695</v>
      </c>
      <c r="AL305" s="18">
        <v>0</v>
      </c>
      <c r="AM305" s="18">
        <v>29459</v>
      </c>
      <c r="AN305" s="18">
        <v>0</v>
      </c>
      <c r="AO305" s="18">
        <v>0</v>
      </c>
      <c r="AP305" s="18">
        <v>0</v>
      </c>
      <c r="AQ305" s="18">
        <v>18581245</v>
      </c>
      <c r="AR305" s="18">
        <v>0</v>
      </c>
      <c r="AS305" s="25">
        <v>2410445</v>
      </c>
      <c r="AT305" s="18">
        <v>0</v>
      </c>
      <c r="AU305" s="18">
        <v>1000509</v>
      </c>
      <c r="AV305" s="18">
        <v>1383746</v>
      </c>
      <c r="AW305" s="18">
        <v>0</v>
      </c>
      <c r="AX305" s="18">
        <v>1307458</v>
      </c>
      <c r="AY305" s="18">
        <v>6485857</v>
      </c>
      <c r="AZ305" s="18">
        <v>0</v>
      </c>
      <c r="BA305" s="18">
        <v>89863</v>
      </c>
      <c r="BB305" s="18">
        <v>709934</v>
      </c>
      <c r="BC305" s="18">
        <v>0</v>
      </c>
      <c r="BD305" s="18">
        <v>39423507</v>
      </c>
      <c r="BE305" s="18">
        <v>0</v>
      </c>
      <c r="BF305" s="18">
        <v>80346175</v>
      </c>
      <c r="BG305" s="18">
        <v>156997894</v>
      </c>
      <c r="BH305" s="18">
        <v>148647819</v>
      </c>
      <c r="BI305" s="18">
        <v>19194745.399999999</v>
      </c>
      <c r="BJ305" s="18">
        <v>19194745.399999999</v>
      </c>
      <c r="BK305" s="18">
        <v>2086</v>
      </c>
      <c r="BL305" s="18">
        <v>302.5</v>
      </c>
      <c r="BM305" s="18">
        <v>28816.799999999999</v>
      </c>
      <c r="BN305" s="18">
        <v>15711.8</v>
      </c>
      <c r="BO305" s="18">
        <v>767627</v>
      </c>
      <c r="BP305" s="18">
        <v>45881.1</v>
      </c>
      <c r="BQ305" s="18">
        <v>10.9</v>
      </c>
      <c r="BR305" s="18">
        <v>19339491.300000001</v>
      </c>
      <c r="BS305" s="18">
        <v>19339491.300000001</v>
      </c>
      <c r="BT305" s="18">
        <v>2137859.2999999998</v>
      </c>
      <c r="BU305" s="18">
        <v>21477350.5</v>
      </c>
      <c r="BV305" s="18">
        <v>21477350.5</v>
      </c>
      <c r="BW305" s="18">
        <v>0</v>
      </c>
      <c r="BX305" s="18">
        <v>0</v>
      </c>
      <c r="BY305" s="18">
        <v>0</v>
      </c>
      <c r="BZ305" s="18">
        <v>129.13</v>
      </c>
      <c r="CA305" s="18">
        <v>130.1</v>
      </c>
      <c r="CB305" s="18">
        <v>14.03</v>
      </c>
      <c r="CC305" s="18">
        <v>2.04</v>
      </c>
      <c r="CD305" s="18">
        <v>193.86</v>
      </c>
      <c r="CE305" s="18">
        <v>105.7</v>
      </c>
      <c r="CF305" s="18">
        <v>5.16</v>
      </c>
      <c r="CG305" s="18">
        <v>14.38</v>
      </c>
      <c r="CH305" s="18">
        <v>308.66000000000003</v>
      </c>
      <c r="CI305" s="18">
        <v>7.0000000000000007E-2</v>
      </c>
      <c r="CJ305" s="18">
        <v>144.47999999999999</v>
      </c>
    </row>
    <row r="306" spans="1:88" hidden="1" x14ac:dyDescent="0.2">
      <c r="A306" s="18" t="s">
        <v>380</v>
      </c>
      <c r="B306" s="18" t="s">
        <v>381</v>
      </c>
      <c r="C306" s="18" t="s">
        <v>170</v>
      </c>
      <c r="D306" s="18">
        <v>2040</v>
      </c>
      <c r="E306" s="18">
        <v>111362042.09999999</v>
      </c>
      <c r="F306" s="18">
        <v>5861160.0999999996</v>
      </c>
      <c r="G306" s="18">
        <v>1953394.5</v>
      </c>
      <c r="H306" s="18">
        <v>0</v>
      </c>
      <c r="I306" s="18">
        <v>8958460.4000000004</v>
      </c>
      <c r="J306" s="18">
        <v>0</v>
      </c>
      <c r="K306" s="18">
        <v>0</v>
      </c>
      <c r="L306" s="18">
        <v>128135057.09999999</v>
      </c>
      <c r="M306" s="18">
        <v>0</v>
      </c>
      <c r="N306" s="18">
        <v>4206.5</v>
      </c>
      <c r="O306" s="18">
        <v>0</v>
      </c>
      <c r="P306" s="18">
        <v>14.1</v>
      </c>
      <c r="Q306" s="18">
        <v>0</v>
      </c>
      <c r="R306" s="18">
        <v>0</v>
      </c>
      <c r="S306" s="18">
        <v>7484.2</v>
      </c>
      <c r="T306" s="18">
        <v>0</v>
      </c>
      <c r="U306" s="25">
        <v>1626.1</v>
      </c>
      <c r="V306" s="18">
        <v>0</v>
      </c>
      <c r="W306" s="18">
        <v>1904.6</v>
      </c>
      <c r="X306" s="18">
        <v>2632.7</v>
      </c>
      <c r="Y306" s="18">
        <v>0</v>
      </c>
      <c r="Z306" s="18">
        <v>569.5</v>
      </c>
      <c r="AA306" s="18">
        <v>1247</v>
      </c>
      <c r="AB306" s="18">
        <v>0</v>
      </c>
      <c r="AC306" s="18">
        <v>124.6</v>
      </c>
      <c r="AD306" s="18">
        <v>657</v>
      </c>
      <c r="AE306" s="18">
        <v>0</v>
      </c>
      <c r="AF306" s="18">
        <v>18396</v>
      </c>
      <c r="AG306" s="18">
        <v>0</v>
      </c>
      <c r="AH306" s="18">
        <v>22400.3</v>
      </c>
      <c r="AI306" s="18">
        <v>0</v>
      </c>
      <c r="AJ306" s="18">
        <v>0</v>
      </c>
      <c r="AK306" s="18">
        <v>6968682</v>
      </c>
      <c r="AL306" s="18">
        <v>0</v>
      </c>
      <c r="AM306" s="18">
        <v>27661</v>
      </c>
      <c r="AN306" s="18">
        <v>0</v>
      </c>
      <c r="AO306" s="18">
        <v>0</v>
      </c>
      <c r="AP306" s="18">
        <v>0</v>
      </c>
      <c r="AQ306" s="18">
        <v>13462691</v>
      </c>
      <c r="AR306" s="18">
        <v>0</v>
      </c>
      <c r="AS306" s="25">
        <v>2802753</v>
      </c>
      <c r="AT306" s="18">
        <v>0</v>
      </c>
      <c r="AU306" s="18">
        <v>1001035</v>
      </c>
      <c r="AV306" s="18">
        <v>1383746</v>
      </c>
      <c r="AW306" s="18">
        <v>0</v>
      </c>
      <c r="AX306" s="18">
        <v>1304780</v>
      </c>
      <c r="AY306" s="18">
        <v>5783847</v>
      </c>
      <c r="AZ306" s="18">
        <v>0</v>
      </c>
      <c r="BA306" s="18">
        <v>65475</v>
      </c>
      <c r="BB306" s="18">
        <v>606063</v>
      </c>
      <c r="BC306" s="18">
        <v>0</v>
      </c>
      <c r="BD306" s="18">
        <v>43869052</v>
      </c>
      <c r="BE306" s="18">
        <v>0</v>
      </c>
      <c r="BF306" s="18">
        <v>78095041</v>
      </c>
      <c r="BG306" s="18">
        <v>155370825</v>
      </c>
      <c r="BH306" s="18">
        <v>144993327</v>
      </c>
      <c r="BI306" s="18">
        <v>14288430.6</v>
      </c>
      <c r="BJ306" s="18">
        <v>14288430.6</v>
      </c>
      <c r="BK306" s="18">
        <v>1521.2</v>
      </c>
      <c r="BL306" s="18">
        <v>220.3</v>
      </c>
      <c r="BM306" s="18">
        <v>20928.900000000001</v>
      </c>
      <c r="BN306" s="18">
        <v>11543.7</v>
      </c>
      <c r="BO306" s="18">
        <v>608465.6</v>
      </c>
      <c r="BP306" s="18">
        <v>35173.199999999997</v>
      </c>
      <c r="BQ306" s="18">
        <v>8.3000000000000007</v>
      </c>
      <c r="BR306" s="18">
        <v>14393905.699999999</v>
      </c>
      <c r="BS306" s="18">
        <v>14393905.699999999</v>
      </c>
      <c r="BT306" s="18">
        <v>1658888.6</v>
      </c>
      <c r="BU306" s="18">
        <v>16052794.4</v>
      </c>
      <c r="BV306" s="18">
        <v>16052794.4</v>
      </c>
      <c r="BW306" s="18">
        <v>0</v>
      </c>
      <c r="BX306" s="18">
        <v>0</v>
      </c>
      <c r="BY306" s="18">
        <v>0</v>
      </c>
      <c r="BZ306" s="18">
        <v>98.55</v>
      </c>
      <c r="CA306" s="18">
        <v>99.27</v>
      </c>
      <c r="CB306" s="18">
        <v>10.49</v>
      </c>
      <c r="CC306" s="18">
        <v>1.52</v>
      </c>
      <c r="CD306" s="18">
        <v>144.34</v>
      </c>
      <c r="CE306" s="18">
        <v>79.62</v>
      </c>
      <c r="CF306" s="18">
        <v>4.2</v>
      </c>
      <c r="CG306" s="18">
        <v>11.44</v>
      </c>
      <c r="CH306" s="18">
        <v>242.59</v>
      </c>
      <c r="CI306" s="18">
        <v>0.06</v>
      </c>
      <c r="CJ306" s="18">
        <v>110.71</v>
      </c>
    </row>
    <row r="307" spans="1:88" hidden="1" x14ac:dyDescent="0.2">
      <c r="A307" s="18" t="s">
        <v>380</v>
      </c>
      <c r="B307" s="18" t="s">
        <v>381</v>
      </c>
      <c r="C307" s="18" t="s">
        <v>170</v>
      </c>
      <c r="D307" s="18">
        <v>2042</v>
      </c>
      <c r="E307" s="18">
        <v>115805379.2</v>
      </c>
      <c r="F307" s="18">
        <v>6095020</v>
      </c>
      <c r="G307" s="18">
        <v>2024894</v>
      </c>
      <c r="H307" s="18">
        <v>0</v>
      </c>
      <c r="I307" s="18">
        <v>8154459.2999999998</v>
      </c>
      <c r="J307" s="18">
        <v>0</v>
      </c>
      <c r="K307" s="18">
        <v>0</v>
      </c>
      <c r="L307" s="18">
        <v>132079752.40000001</v>
      </c>
      <c r="M307" s="18">
        <v>0</v>
      </c>
      <c r="N307" s="18">
        <v>4206.5</v>
      </c>
      <c r="O307" s="18">
        <v>0</v>
      </c>
      <c r="P307" s="18">
        <v>14.1</v>
      </c>
      <c r="Q307" s="18">
        <v>0</v>
      </c>
      <c r="R307" s="18">
        <v>0</v>
      </c>
      <c r="S307" s="18">
        <v>7319.2</v>
      </c>
      <c r="T307" s="18">
        <v>0</v>
      </c>
      <c r="U307" s="25">
        <v>1860.9</v>
      </c>
      <c r="V307" s="18">
        <v>0</v>
      </c>
      <c r="W307" s="18">
        <v>1904.6</v>
      </c>
      <c r="X307" s="18">
        <v>2552.6999999999998</v>
      </c>
      <c r="Y307" s="18">
        <v>0</v>
      </c>
      <c r="Z307" s="18">
        <v>569.5</v>
      </c>
      <c r="AA307" s="18">
        <v>442.8</v>
      </c>
      <c r="AB307" s="18">
        <v>0</v>
      </c>
      <c r="AC307" s="18">
        <v>119.8</v>
      </c>
      <c r="AD307" s="18">
        <v>657</v>
      </c>
      <c r="AE307" s="18">
        <v>0</v>
      </c>
      <c r="AF307" s="18">
        <v>20532.900000000001</v>
      </c>
      <c r="AG307" s="18">
        <v>0</v>
      </c>
      <c r="AH307" s="18">
        <v>25740.1</v>
      </c>
      <c r="AI307" s="18">
        <v>0</v>
      </c>
      <c r="AJ307" s="18">
        <v>0</v>
      </c>
      <c r="AK307" s="18">
        <v>6303949</v>
      </c>
      <c r="AL307" s="18">
        <v>0</v>
      </c>
      <c r="AM307" s="18">
        <v>26658</v>
      </c>
      <c r="AN307" s="18">
        <v>0</v>
      </c>
      <c r="AO307" s="18">
        <v>0</v>
      </c>
      <c r="AP307" s="18">
        <v>0</v>
      </c>
      <c r="AQ307" s="18">
        <v>12343817</v>
      </c>
      <c r="AR307" s="18">
        <v>0</v>
      </c>
      <c r="AS307" s="25">
        <v>3207691</v>
      </c>
      <c r="AT307" s="18">
        <v>0</v>
      </c>
      <c r="AU307" s="18">
        <v>1001035</v>
      </c>
      <c r="AV307" s="18">
        <v>1341698</v>
      </c>
      <c r="AW307" s="18">
        <v>0</v>
      </c>
      <c r="AX307" s="18">
        <v>1304780</v>
      </c>
      <c r="AY307" s="18">
        <v>2163428</v>
      </c>
      <c r="AZ307" s="18">
        <v>0</v>
      </c>
      <c r="BA307" s="18">
        <v>62952</v>
      </c>
      <c r="BB307" s="18">
        <v>588421</v>
      </c>
      <c r="BC307" s="18">
        <v>0</v>
      </c>
      <c r="BD307" s="18">
        <v>47138954</v>
      </c>
      <c r="BE307" s="18">
        <v>0</v>
      </c>
      <c r="BF307" s="18">
        <v>87816281</v>
      </c>
      <c r="BG307" s="18">
        <v>163299662</v>
      </c>
      <c r="BH307" s="18">
        <v>153199602</v>
      </c>
      <c r="BI307" s="18">
        <v>13200630.9</v>
      </c>
      <c r="BJ307" s="18">
        <v>13200630.9</v>
      </c>
      <c r="BK307" s="18">
        <v>1398.6</v>
      </c>
      <c r="BL307" s="18">
        <v>202.5</v>
      </c>
      <c r="BM307" s="18">
        <v>19224.400000000001</v>
      </c>
      <c r="BN307" s="18">
        <v>10650.1</v>
      </c>
      <c r="BO307" s="18">
        <v>540641.80000000005</v>
      </c>
      <c r="BP307" s="18">
        <v>32643.200000000001</v>
      </c>
      <c r="BQ307" s="18">
        <v>7</v>
      </c>
      <c r="BR307" s="18">
        <v>13297586</v>
      </c>
      <c r="BS307" s="18">
        <v>13297586</v>
      </c>
      <c r="BT307" s="18">
        <v>1515322</v>
      </c>
      <c r="BU307" s="18">
        <v>14812908</v>
      </c>
      <c r="BV307" s="18">
        <v>14812908</v>
      </c>
      <c r="BW307" s="18">
        <v>0</v>
      </c>
      <c r="BX307" s="18">
        <v>0</v>
      </c>
      <c r="BY307" s="18">
        <v>0</v>
      </c>
      <c r="BZ307" s="18">
        <v>86.17</v>
      </c>
      <c r="CA307" s="18">
        <v>86.8</v>
      </c>
      <c r="CB307" s="18">
        <v>9.1300000000000008</v>
      </c>
      <c r="CC307" s="18">
        <v>1.32</v>
      </c>
      <c r="CD307" s="18">
        <v>125.49</v>
      </c>
      <c r="CE307" s="18">
        <v>69.52</v>
      </c>
      <c r="CF307" s="18">
        <v>3.53</v>
      </c>
      <c r="CG307" s="18">
        <v>9.89</v>
      </c>
      <c r="CH307" s="18">
        <v>213.08</v>
      </c>
      <c r="CI307" s="18">
        <v>0.05</v>
      </c>
      <c r="CJ307" s="18">
        <v>96.69</v>
      </c>
    </row>
    <row r="308" spans="1:88" hidden="1" x14ac:dyDescent="0.2">
      <c r="A308" s="18" t="s">
        <v>380</v>
      </c>
      <c r="B308" s="18" t="s">
        <v>381</v>
      </c>
      <c r="C308" s="18" t="s">
        <v>170</v>
      </c>
      <c r="D308" s="18">
        <v>2044</v>
      </c>
      <c r="E308" s="18">
        <v>120249446.40000001</v>
      </c>
      <c r="F308" s="18">
        <v>6328918.2000000002</v>
      </c>
      <c r="G308" s="18">
        <v>1961103</v>
      </c>
      <c r="H308" s="18">
        <v>0</v>
      </c>
      <c r="I308" s="18">
        <v>11550176.199999999</v>
      </c>
      <c r="J308" s="18">
        <v>0</v>
      </c>
      <c r="K308" s="18">
        <v>0</v>
      </c>
      <c r="L308" s="18">
        <v>140089643.80000001</v>
      </c>
      <c r="M308" s="18">
        <v>0</v>
      </c>
      <c r="N308" s="18">
        <v>6266.1</v>
      </c>
      <c r="O308" s="18">
        <v>0</v>
      </c>
      <c r="P308" s="18">
        <v>14.1</v>
      </c>
      <c r="Q308" s="18">
        <v>0</v>
      </c>
      <c r="R308" s="18">
        <v>0</v>
      </c>
      <c r="S308" s="18">
        <v>6498</v>
      </c>
      <c r="T308" s="18">
        <v>0</v>
      </c>
      <c r="U308" s="25">
        <v>2123.6999999999998</v>
      </c>
      <c r="V308" s="18">
        <v>0</v>
      </c>
      <c r="W308" s="18">
        <v>1904.6</v>
      </c>
      <c r="X308" s="18">
        <v>2481.1999999999998</v>
      </c>
      <c r="Y308" s="18">
        <v>0</v>
      </c>
      <c r="Z308" s="18">
        <v>569.5</v>
      </c>
      <c r="AA308" s="18">
        <v>0</v>
      </c>
      <c r="AB308" s="18">
        <v>0</v>
      </c>
      <c r="AC308" s="18">
        <v>117.8</v>
      </c>
      <c r="AD308" s="18">
        <v>657</v>
      </c>
      <c r="AE308" s="18">
        <v>0</v>
      </c>
      <c r="AF308" s="18">
        <v>20669.099999999999</v>
      </c>
      <c r="AG308" s="18">
        <v>0</v>
      </c>
      <c r="AH308" s="18">
        <v>26088.799999999999</v>
      </c>
      <c r="AI308" s="18">
        <v>0</v>
      </c>
      <c r="AJ308" s="18">
        <v>0</v>
      </c>
      <c r="AK308" s="18">
        <v>9164181</v>
      </c>
      <c r="AL308" s="18">
        <v>0</v>
      </c>
      <c r="AM308" s="18">
        <v>24877</v>
      </c>
      <c r="AN308" s="18">
        <v>0</v>
      </c>
      <c r="AO308" s="18">
        <v>0</v>
      </c>
      <c r="AP308" s="18">
        <v>0</v>
      </c>
      <c r="AQ308" s="18">
        <v>10857592</v>
      </c>
      <c r="AR308" s="18">
        <v>0</v>
      </c>
      <c r="AS308" s="25">
        <v>3661427</v>
      </c>
      <c r="AT308" s="18">
        <v>0</v>
      </c>
      <c r="AU308" s="18">
        <v>1001063</v>
      </c>
      <c r="AV308" s="18">
        <v>1304129</v>
      </c>
      <c r="AW308" s="18">
        <v>0</v>
      </c>
      <c r="AX308" s="18">
        <v>1302140</v>
      </c>
      <c r="AY308" s="18">
        <v>0</v>
      </c>
      <c r="AZ308" s="18">
        <v>0</v>
      </c>
      <c r="BA308" s="18">
        <v>61901</v>
      </c>
      <c r="BB308" s="18">
        <v>611888</v>
      </c>
      <c r="BC308" s="18">
        <v>0</v>
      </c>
      <c r="BD308" s="18">
        <v>44944289</v>
      </c>
      <c r="BE308" s="18">
        <v>0</v>
      </c>
      <c r="BF308" s="18">
        <v>86171957</v>
      </c>
      <c r="BG308" s="18">
        <v>159105445</v>
      </c>
      <c r="BH308" s="18">
        <v>145667948</v>
      </c>
      <c r="BI308" s="18">
        <v>11717818.6</v>
      </c>
      <c r="BJ308" s="18">
        <v>11717818.6</v>
      </c>
      <c r="BK308" s="18">
        <v>1230.4000000000001</v>
      </c>
      <c r="BL308" s="18">
        <v>178</v>
      </c>
      <c r="BM308" s="18">
        <v>16884.8</v>
      </c>
      <c r="BN308" s="18">
        <v>9424.6</v>
      </c>
      <c r="BO308" s="18">
        <v>473296.4</v>
      </c>
      <c r="BP308" s="18">
        <v>29281.599999999999</v>
      </c>
      <c r="BQ308" s="18">
        <v>5.8</v>
      </c>
      <c r="BR308" s="18">
        <v>11803090.300000001</v>
      </c>
      <c r="BS308" s="18">
        <v>11803090.300000001</v>
      </c>
      <c r="BT308" s="18">
        <v>1347480.6</v>
      </c>
      <c r="BU308" s="18">
        <v>13150570.9</v>
      </c>
      <c r="BV308" s="18">
        <v>13150570.9</v>
      </c>
      <c r="BW308" s="18">
        <v>0</v>
      </c>
      <c r="BX308" s="18">
        <v>0</v>
      </c>
      <c r="BY308" s="18">
        <v>0</v>
      </c>
      <c r="BZ308" s="18">
        <v>80.44</v>
      </c>
      <c r="CA308" s="18">
        <v>81.03</v>
      </c>
      <c r="CB308" s="18">
        <v>8.4499999999999993</v>
      </c>
      <c r="CC308" s="18">
        <v>1.22</v>
      </c>
      <c r="CD308" s="18">
        <v>115.91</v>
      </c>
      <c r="CE308" s="18">
        <v>64.7</v>
      </c>
      <c r="CF308" s="18">
        <v>3.25</v>
      </c>
      <c r="CG308" s="18">
        <v>9.25</v>
      </c>
      <c r="CH308" s="18">
        <v>201.02</v>
      </c>
      <c r="CI308" s="18">
        <v>0.04</v>
      </c>
      <c r="CJ308" s="18">
        <v>90.28</v>
      </c>
    </row>
    <row r="309" spans="1:88" hidden="1" x14ac:dyDescent="0.2">
      <c r="A309" s="18" t="s">
        <v>380</v>
      </c>
      <c r="B309" s="18" t="s">
        <v>381</v>
      </c>
      <c r="C309" s="18" t="s">
        <v>170</v>
      </c>
      <c r="D309" s="18">
        <v>2046</v>
      </c>
      <c r="E309" s="18">
        <v>124320979.7</v>
      </c>
      <c r="F309" s="18">
        <v>6543209.5</v>
      </c>
      <c r="G309" s="18">
        <v>2184834.1</v>
      </c>
      <c r="H309" s="18">
        <v>0</v>
      </c>
      <c r="I309" s="18">
        <v>9863744</v>
      </c>
      <c r="J309" s="18">
        <v>0</v>
      </c>
      <c r="K309" s="18">
        <v>0</v>
      </c>
      <c r="L309" s="18">
        <v>142912767.40000001</v>
      </c>
      <c r="M309" s="18">
        <v>0</v>
      </c>
      <c r="N309" s="18">
        <v>5890.3</v>
      </c>
      <c r="O309" s="18">
        <v>38.9</v>
      </c>
      <c r="P309" s="18">
        <v>14.1</v>
      </c>
      <c r="Q309" s="18">
        <v>0</v>
      </c>
      <c r="R309" s="18">
        <v>0</v>
      </c>
      <c r="S309" s="18">
        <v>5227.6000000000004</v>
      </c>
      <c r="T309" s="18">
        <v>0</v>
      </c>
      <c r="U309" s="25">
        <v>2365.6</v>
      </c>
      <c r="V309" s="18">
        <v>0</v>
      </c>
      <c r="W309" s="18">
        <v>1904.9</v>
      </c>
      <c r="X309" s="18">
        <v>4315.3</v>
      </c>
      <c r="Y309" s="18">
        <v>0</v>
      </c>
      <c r="Z309" s="18">
        <v>569.5</v>
      </c>
      <c r="AA309" s="18">
        <v>0</v>
      </c>
      <c r="AB309" s="18">
        <v>0</v>
      </c>
      <c r="AC309" s="18">
        <v>112.4</v>
      </c>
      <c r="AD309" s="18">
        <v>657</v>
      </c>
      <c r="AE309" s="18">
        <v>0</v>
      </c>
      <c r="AF309" s="18">
        <v>23484.2</v>
      </c>
      <c r="AG309" s="18">
        <v>0</v>
      </c>
      <c r="AH309" s="18">
        <v>29064.2</v>
      </c>
      <c r="AI309" s="18">
        <v>0</v>
      </c>
      <c r="AJ309" s="18">
        <v>0</v>
      </c>
      <c r="AK309" s="18">
        <v>7626341</v>
      </c>
      <c r="AL309" s="18">
        <v>65865</v>
      </c>
      <c r="AM309" s="18">
        <v>23965</v>
      </c>
      <c r="AN309" s="18">
        <v>0</v>
      </c>
      <c r="AO309" s="18">
        <v>0</v>
      </c>
      <c r="AP309" s="18">
        <v>0</v>
      </c>
      <c r="AQ309" s="18">
        <v>6838565</v>
      </c>
      <c r="AR309" s="18">
        <v>0</v>
      </c>
      <c r="AS309" s="25">
        <v>4079309</v>
      </c>
      <c r="AT309" s="18">
        <v>0</v>
      </c>
      <c r="AU309" s="18">
        <v>1001204</v>
      </c>
      <c r="AV309" s="18">
        <v>2268102</v>
      </c>
      <c r="AW309" s="18">
        <v>0</v>
      </c>
      <c r="AX309" s="18">
        <v>1235717</v>
      </c>
      <c r="AY309" s="18">
        <v>0</v>
      </c>
      <c r="AZ309" s="18">
        <v>0</v>
      </c>
      <c r="BA309" s="18">
        <v>59063</v>
      </c>
      <c r="BB309" s="18">
        <v>648329</v>
      </c>
      <c r="BC309" s="18">
        <v>0</v>
      </c>
      <c r="BD309" s="18">
        <v>41339364</v>
      </c>
      <c r="BE309" s="18">
        <v>0</v>
      </c>
      <c r="BF309" s="18">
        <v>97678642</v>
      </c>
      <c r="BG309" s="18">
        <v>162864467</v>
      </c>
      <c r="BH309" s="18">
        <v>150444622</v>
      </c>
      <c r="BI309" s="18">
        <v>8259654.2000000002</v>
      </c>
      <c r="BJ309" s="18">
        <v>8259654.2000000002</v>
      </c>
      <c r="BK309" s="18">
        <v>786.1</v>
      </c>
      <c r="BL309" s="18">
        <v>113</v>
      </c>
      <c r="BM309" s="18">
        <v>10575.3</v>
      </c>
      <c r="BN309" s="18">
        <v>6405.6</v>
      </c>
      <c r="BO309" s="18">
        <v>408289.8</v>
      </c>
      <c r="BP309" s="18">
        <v>23172.7</v>
      </c>
      <c r="BQ309" s="18">
        <v>4.0999999999999996</v>
      </c>
      <c r="BR309" s="18">
        <v>8313935.2999999998</v>
      </c>
      <c r="BS309" s="18">
        <v>8313935.2999999998</v>
      </c>
      <c r="BT309" s="18">
        <v>1099955.8</v>
      </c>
      <c r="BU309" s="18">
        <v>9413891.0999999996</v>
      </c>
      <c r="BV309" s="18">
        <v>9413891.0999999996</v>
      </c>
      <c r="BW309" s="18">
        <v>0</v>
      </c>
      <c r="BX309" s="18">
        <v>0</v>
      </c>
      <c r="BY309" s="18">
        <v>0</v>
      </c>
      <c r="BZ309" s="18">
        <v>54.9</v>
      </c>
      <c r="CA309" s="18">
        <v>55.26</v>
      </c>
      <c r="CB309" s="18">
        <v>5.23</v>
      </c>
      <c r="CC309" s="18">
        <v>0.75</v>
      </c>
      <c r="CD309" s="18">
        <v>70.290000000000006</v>
      </c>
      <c r="CE309" s="18">
        <v>42.58</v>
      </c>
      <c r="CF309" s="18">
        <v>2.71</v>
      </c>
      <c r="CG309" s="18">
        <v>7.31</v>
      </c>
      <c r="CH309" s="18">
        <v>154.03</v>
      </c>
      <c r="CI309" s="18">
        <v>0.03</v>
      </c>
      <c r="CJ309" s="18">
        <v>62.57</v>
      </c>
    </row>
    <row r="310" spans="1:88" hidden="1" x14ac:dyDescent="0.2">
      <c r="A310" s="18" t="s">
        <v>380</v>
      </c>
      <c r="B310" s="18" t="s">
        <v>381</v>
      </c>
      <c r="C310" s="18" t="s">
        <v>170</v>
      </c>
      <c r="D310" s="18">
        <v>2048</v>
      </c>
      <c r="E310" s="18">
        <v>128020653.40000001</v>
      </c>
      <c r="F310" s="18">
        <v>6737929.0999999996</v>
      </c>
      <c r="G310" s="18">
        <v>2213991.4</v>
      </c>
      <c r="H310" s="18">
        <v>0</v>
      </c>
      <c r="I310" s="18">
        <v>12810255.5</v>
      </c>
      <c r="J310" s="18">
        <v>0</v>
      </c>
      <c r="K310" s="18">
        <v>0</v>
      </c>
      <c r="L310" s="18">
        <v>149782829.40000001</v>
      </c>
      <c r="M310" s="18">
        <v>0</v>
      </c>
      <c r="N310" s="18">
        <v>7019.6</v>
      </c>
      <c r="O310" s="18">
        <v>436.5</v>
      </c>
      <c r="P310" s="18">
        <v>14.1</v>
      </c>
      <c r="Q310" s="18">
        <v>0</v>
      </c>
      <c r="R310" s="18">
        <v>0</v>
      </c>
      <c r="S310" s="18">
        <v>3466.6</v>
      </c>
      <c r="T310" s="18">
        <v>0</v>
      </c>
      <c r="U310" s="25">
        <v>2676.1</v>
      </c>
      <c r="V310" s="18">
        <v>0</v>
      </c>
      <c r="W310" s="18">
        <v>1933.8</v>
      </c>
      <c r="X310" s="18">
        <v>4365.2</v>
      </c>
      <c r="Y310" s="18">
        <v>0</v>
      </c>
      <c r="Z310" s="18">
        <v>569.5</v>
      </c>
      <c r="AA310" s="18">
        <v>0</v>
      </c>
      <c r="AB310" s="18">
        <v>0</v>
      </c>
      <c r="AC310" s="18">
        <v>112.4</v>
      </c>
      <c r="AD310" s="18">
        <v>657</v>
      </c>
      <c r="AE310" s="18">
        <v>0</v>
      </c>
      <c r="AF310" s="18">
        <v>23849.8</v>
      </c>
      <c r="AG310" s="18">
        <v>0</v>
      </c>
      <c r="AH310" s="18">
        <v>30438.7</v>
      </c>
      <c r="AI310" s="18">
        <v>0</v>
      </c>
      <c r="AJ310" s="18">
        <v>0</v>
      </c>
      <c r="AK310" s="18">
        <v>9266392</v>
      </c>
      <c r="AL310" s="18">
        <v>977876</v>
      </c>
      <c r="AM310" s="18">
        <v>23626</v>
      </c>
      <c r="AN310" s="18">
        <v>0</v>
      </c>
      <c r="AO310" s="18">
        <v>0</v>
      </c>
      <c r="AP310" s="18">
        <v>0</v>
      </c>
      <c r="AQ310" s="18">
        <v>3445789</v>
      </c>
      <c r="AR310" s="18">
        <v>0</v>
      </c>
      <c r="AS310" s="25">
        <v>4615360</v>
      </c>
      <c r="AT310" s="18">
        <v>0</v>
      </c>
      <c r="AU310" s="18">
        <v>1016428</v>
      </c>
      <c r="AV310" s="18">
        <v>2294348</v>
      </c>
      <c r="AW310" s="18">
        <v>0</v>
      </c>
      <c r="AX310" s="18">
        <v>1235716</v>
      </c>
      <c r="AY310" s="18">
        <v>0</v>
      </c>
      <c r="AZ310" s="18">
        <v>0</v>
      </c>
      <c r="BA310" s="18">
        <v>59063</v>
      </c>
      <c r="BB310" s="18">
        <v>603315</v>
      </c>
      <c r="BC310" s="18">
        <v>0</v>
      </c>
      <c r="BD310" s="18">
        <v>42701748</v>
      </c>
      <c r="BE310" s="18">
        <v>0</v>
      </c>
      <c r="BF310" s="18">
        <v>104672475</v>
      </c>
      <c r="BG310" s="18">
        <v>170912135</v>
      </c>
      <c r="BH310" s="18">
        <v>155449193</v>
      </c>
      <c r="BI310" s="18">
        <v>4935100.0999999996</v>
      </c>
      <c r="BJ310" s="18">
        <v>4935100.0999999996</v>
      </c>
      <c r="BK310" s="18">
        <v>404</v>
      </c>
      <c r="BL310" s="18">
        <v>57.4</v>
      </c>
      <c r="BM310" s="18">
        <v>5251.6</v>
      </c>
      <c r="BN310" s="18">
        <v>3677.3</v>
      </c>
      <c r="BO310" s="18">
        <v>304974.40000000002</v>
      </c>
      <c r="BP310" s="18">
        <v>15891.7</v>
      </c>
      <c r="BQ310" s="18">
        <v>2.4</v>
      </c>
      <c r="BR310" s="18">
        <v>4962822.2</v>
      </c>
      <c r="BS310" s="18">
        <v>4962822.2</v>
      </c>
      <c r="BT310" s="18">
        <v>779215.9</v>
      </c>
      <c r="BU310" s="18">
        <v>5742038.0999999996</v>
      </c>
      <c r="BV310" s="18">
        <v>5742038.0999999996</v>
      </c>
      <c r="BW310" s="18">
        <v>0</v>
      </c>
      <c r="BX310" s="18">
        <v>0</v>
      </c>
      <c r="BY310" s="18">
        <v>0</v>
      </c>
      <c r="BZ310" s="18">
        <v>31.75</v>
      </c>
      <c r="CA310" s="18">
        <v>31.93</v>
      </c>
      <c r="CB310" s="18">
        <v>2.6</v>
      </c>
      <c r="CC310" s="18">
        <v>0.37</v>
      </c>
      <c r="CD310" s="18">
        <v>33.78</v>
      </c>
      <c r="CE310" s="18">
        <v>23.66</v>
      </c>
      <c r="CF310" s="18">
        <v>1.96</v>
      </c>
      <c r="CG310" s="18">
        <v>5.01</v>
      </c>
      <c r="CH310" s="18">
        <v>102.23</v>
      </c>
      <c r="CI310" s="18">
        <v>0.02</v>
      </c>
      <c r="CJ310" s="18">
        <v>36.94</v>
      </c>
    </row>
    <row r="311" spans="1:88" hidden="1" x14ac:dyDescent="0.2">
      <c r="A311" s="18" t="s">
        <v>380</v>
      </c>
      <c r="B311" s="18" t="s">
        <v>381</v>
      </c>
      <c r="C311" s="18" t="s">
        <v>170</v>
      </c>
      <c r="D311" s="18">
        <v>2050</v>
      </c>
      <c r="E311" s="18">
        <v>131722425.90000001</v>
      </c>
      <c r="F311" s="18">
        <v>6932759.2999999998</v>
      </c>
      <c r="G311" s="18">
        <v>2102281</v>
      </c>
      <c r="H311" s="18">
        <v>0</v>
      </c>
      <c r="I311" s="18">
        <v>14606583.9</v>
      </c>
      <c r="J311" s="18">
        <v>0</v>
      </c>
      <c r="K311" s="18">
        <v>0</v>
      </c>
      <c r="L311" s="18">
        <v>155364050.09999999</v>
      </c>
      <c r="M311" s="18">
        <v>0</v>
      </c>
      <c r="N311" s="18">
        <v>7802.9</v>
      </c>
      <c r="O311" s="18">
        <v>617.29999999999995</v>
      </c>
      <c r="P311" s="18">
        <v>14.1</v>
      </c>
      <c r="Q311" s="18">
        <v>0</v>
      </c>
      <c r="R311" s="18">
        <v>0</v>
      </c>
      <c r="S311" s="18">
        <v>3466.6</v>
      </c>
      <c r="T311" s="18">
        <v>0</v>
      </c>
      <c r="U311" s="25">
        <v>2975.4</v>
      </c>
      <c r="V311" s="18">
        <v>0</v>
      </c>
      <c r="W311" s="18">
        <v>1967.3</v>
      </c>
      <c r="X311" s="18">
        <v>4809.7</v>
      </c>
      <c r="Y311" s="18">
        <v>0</v>
      </c>
      <c r="Z311" s="18">
        <v>569.5</v>
      </c>
      <c r="AA311" s="18">
        <v>0</v>
      </c>
      <c r="AB311" s="18">
        <v>0</v>
      </c>
      <c r="AC311" s="18">
        <v>103.3</v>
      </c>
      <c r="AD311" s="18">
        <v>657</v>
      </c>
      <c r="AE311" s="18">
        <v>0</v>
      </c>
      <c r="AF311" s="18">
        <v>24427.5</v>
      </c>
      <c r="AG311" s="18">
        <v>0</v>
      </c>
      <c r="AH311" s="18">
        <v>30256.5</v>
      </c>
      <c r="AI311" s="18">
        <v>0</v>
      </c>
      <c r="AJ311" s="18">
        <v>0</v>
      </c>
      <c r="AK311" s="18">
        <v>10526436</v>
      </c>
      <c r="AL311" s="18">
        <v>1302341</v>
      </c>
      <c r="AM311" s="18">
        <v>23935</v>
      </c>
      <c r="AN311" s="18">
        <v>0</v>
      </c>
      <c r="AO311" s="18">
        <v>0</v>
      </c>
      <c r="AP311" s="18">
        <v>0</v>
      </c>
      <c r="AQ311" s="18">
        <v>2112866</v>
      </c>
      <c r="AR311" s="18">
        <v>0</v>
      </c>
      <c r="AS311" s="25">
        <v>5132279</v>
      </c>
      <c r="AT311" s="18">
        <v>0</v>
      </c>
      <c r="AU311" s="18">
        <v>1061076</v>
      </c>
      <c r="AV311" s="18">
        <v>2527954</v>
      </c>
      <c r="AW311" s="18">
        <v>0</v>
      </c>
      <c r="AX311" s="18">
        <v>1235703</v>
      </c>
      <c r="AY311" s="18">
        <v>0</v>
      </c>
      <c r="AZ311" s="18">
        <v>0</v>
      </c>
      <c r="BA311" s="18">
        <v>54280</v>
      </c>
      <c r="BB311" s="18">
        <v>549177</v>
      </c>
      <c r="BC311" s="18">
        <v>0</v>
      </c>
      <c r="BD311" s="18">
        <v>42075869</v>
      </c>
      <c r="BE311" s="18">
        <v>0</v>
      </c>
      <c r="BF311" s="18">
        <v>101114627</v>
      </c>
      <c r="BG311" s="18">
        <v>167716544</v>
      </c>
      <c r="BH311" s="18">
        <v>150206310</v>
      </c>
      <c r="BI311" s="18">
        <v>3848893.5</v>
      </c>
      <c r="BJ311" s="18">
        <v>3848893.5</v>
      </c>
      <c r="BK311" s="18">
        <v>262.8</v>
      </c>
      <c r="BL311" s="18">
        <v>36.799999999999997</v>
      </c>
      <c r="BM311" s="18">
        <v>3239.2</v>
      </c>
      <c r="BN311" s="18">
        <v>2687.1</v>
      </c>
      <c r="BO311" s="18">
        <v>285765.90000000002</v>
      </c>
      <c r="BP311" s="18">
        <v>14032.4</v>
      </c>
      <c r="BQ311" s="18">
        <v>1.9</v>
      </c>
      <c r="BR311" s="18">
        <v>3866762.2</v>
      </c>
      <c r="BS311" s="18">
        <v>3866762.2</v>
      </c>
      <c r="BT311" s="18">
        <v>704447.8</v>
      </c>
      <c r="BU311" s="18">
        <v>4571210</v>
      </c>
      <c r="BV311" s="18">
        <v>4571210</v>
      </c>
      <c r="BW311" s="18">
        <v>0</v>
      </c>
      <c r="BX311" s="18">
        <v>0</v>
      </c>
      <c r="BY311" s="18">
        <v>0</v>
      </c>
      <c r="BZ311" s="18">
        <v>25.62</v>
      </c>
      <c r="CA311" s="18">
        <v>25.74</v>
      </c>
      <c r="CB311" s="18">
        <v>1.75</v>
      </c>
      <c r="CC311" s="18">
        <v>0.24</v>
      </c>
      <c r="CD311" s="18">
        <v>21.56</v>
      </c>
      <c r="CE311" s="18">
        <v>17.89</v>
      </c>
      <c r="CF311" s="18">
        <v>1.9</v>
      </c>
      <c r="CG311" s="18">
        <v>4.6900000000000004</v>
      </c>
      <c r="CH311" s="18">
        <v>93.42</v>
      </c>
      <c r="CI311" s="18">
        <v>0.01</v>
      </c>
      <c r="CJ311" s="18">
        <v>30.43</v>
      </c>
    </row>
    <row r="312" spans="1:88" hidden="1" x14ac:dyDescent="0.2">
      <c r="A312" s="18" t="s">
        <v>380</v>
      </c>
      <c r="B312" s="18" t="s">
        <v>381</v>
      </c>
      <c r="C312" s="18" t="s">
        <v>169</v>
      </c>
      <c r="D312" s="18">
        <v>2024</v>
      </c>
      <c r="E312" s="18">
        <v>50587868.299999997</v>
      </c>
      <c r="F312" s="18">
        <v>2662519.4</v>
      </c>
      <c r="G312" s="18">
        <v>148785.60000000001</v>
      </c>
      <c r="H312" s="18">
        <v>0</v>
      </c>
      <c r="I312" s="18">
        <v>15559.5</v>
      </c>
      <c r="J312" s="18">
        <v>0</v>
      </c>
      <c r="K312" s="18">
        <v>0</v>
      </c>
      <c r="L312" s="18">
        <v>53414732.799999997</v>
      </c>
      <c r="M312" s="18">
        <v>0</v>
      </c>
      <c r="N312" s="18">
        <v>51.3</v>
      </c>
      <c r="O312" s="18">
        <v>0</v>
      </c>
      <c r="P312" s="18">
        <v>1.6</v>
      </c>
      <c r="Q312" s="18">
        <v>0</v>
      </c>
      <c r="R312" s="18">
        <v>0</v>
      </c>
      <c r="S312" s="18">
        <v>1444</v>
      </c>
      <c r="T312" s="18">
        <v>0</v>
      </c>
      <c r="U312" s="25">
        <v>22.5</v>
      </c>
      <c r="V312" s="18">
        <v>0</v>
      </c>
      <c r="W312" s="18">
        <v>8742</v>
      </c>
      <c r="X312" s="18">
        <v>1289.5</v>
      </c>
      <c r="Y312" s="18">
        <v>0</v>
      </c>
      <c r="Z312" s="18">
        <v>0</v>
      </c>
      <c r="AA312" s="18">
        <v>1401</v>
      </c>
      <c r="AB312" s="18">
        <v>0</v>
      </c>
      <c r="AC312" s="18">
        <v>1753.8</v>
      </c>
      <c r="AD312" s="18">
        <v>0</v>
      </c>
      <c r="AE312" s="18">
        <v>0</v>
      </c>
      <c r="AF312" s="18">
        <v>1489.3</v>
      </c>
      <c r="AG312" s="18">
        <v>0</v>
      </c>
      <c r="AH312" s="18">
        <v>0</v>
      </c>
      <c r="AI312" s="18">
        <v>0</v>
      </c>
      <c r="AJ312" s="18">
        <v>0</v>
      </c>
      <c r="AK312" s="18">
        <v>13185</v>
      </c>
      <c r="AL312" s="18">
        <v>0</v>
      </c>
      <c r="AM312" s="18">
        <v>7355</v>
      </c>
      <c r="AN312" s="18">
        <v>0</v>
      </c>
      <c r="AO312" s="18">
        <v>0</v>
      </c>
      <c r="AP312" s="18">
        <v>0</v>
      </c>
      <c r="AQ312" s="18">
        <v>10241024</v>
      </c>
      <c r="AR312" s="18">
        <v>0</v>
      </c>
      <c r="AS312" s="25">
        <v>35978</v>
      </c>
      <c r="AT312" s="18">
        <v>0</v>
      </c>
      <c r="AU312" s="18">
        <v>25316827</v>
      </c>
      <c r="AV312" s="18">
        <v>677761</v>
      </c>
      <c r="AW312" s="18">
        <v>0</v>
      </c>
      <c r="AX312" s="18">
        <v>0</v>
      </c>
      <c r="AY312" s="18">
        <v>11258872</v>
      </c>
      <c r="AZ312" s="18">
        <v>0</v>
      </c>
      <c r="BA312" s="18">
        <v>921797</v>
      </c>
      <c r="BB312" s="18">
        <v>0</v>
      </c>
      <c r="BC312" s="18">
        <v>0</v>
      </c>
      <c r="BD312" s="18">
        <v>3488012</v>
      </c>
      <c r="BE312" s="18">
        <v>0</v>
      </c>
      <c r="BF312" s="18">
        <v>0</v>
      </c>
      <c r="BG312" s="18">
        <v>51960811</v>
      </c>
      <c r="BH312" s="18">
        <v>51911648</v>
      </c>
      <c r="BI312" s="18">
        <v>21514493.800000001</v>
      </c>
      <c r="BJ312" s="18">
        <v>21514493.800000001</v>
      </c>
      <c r="BK312" s="18">
        <v>1493.5</v>
      </c>
      <c r="BL312" s="18">
        <v>210.5</v>
      </c>
      <c r="BM312" s="18">
        <v>6029.2</v>
      </c>
      <c r="BN312" s="18">
        <v>10316.700000000001</v>
      </c>
      <c r="BO312" s="18">
        <v>1696600.9</v>
      </c>
      <c r="BP312" s="18">
        <v>77198.8</v>
      </c>
      <c r="BQ312" s="18">
        <v>13.7</v>
      </c>
      <c r="BR312" s="18">
        <v>21616459</v>
      </c>
      <c r="BS312" s="18">
        <v>21616459</v>
      </c>
      <c r="BT312" s="18">
        <v>4000867.5</v>
      </c>
      <c r="BU312" s="18">
        <v>25617326.5</v>
      </c>
      <c r="BV312" s="18">
        <v>25617326.5</v>
      </c>
      <c r="BW312" s="18">
        <v>0</v>
      </c>
      <c r="BX312" s="18">
        <v>0</v>
      </c>
      <c r="BY312" s="18">
        <v>0</v>
      </c>
      <c r="BZ312" s="18">
        <v>414.44</v>
      </c>
      <c r="CA312" s="18">
        <v>416.41</v>
      </c>
      <c r="CB312" s="18">
        <v>28.77</v>
      </c>
      <c r="CC312" s="18">
        <v>4.05</v>
      </c>
      <c r="CD312" s="18">
        <v>116.14</v>
      </c>
      <c r="CE312" s="18">
        <v>198.74</v>
      </c>
      <c r="CF312" s="18">
        <v>32.68</v>
      </c>
      <c r="CG312" s="18">
        <v>77.069999999999993</v>
      </c>
      <c r="CH312" s="18">
        <v>1487.12</v>
      </c>
      <c r="CI312" s="18">
        <v>0.26</v>
      </c>
      <c r="CJ312" s="18">
        <v>493.48</v>
      </c>
    </row>
    <row r="313" spans="1:88" hidden="1" x14ac:dyDescent="0.2">
      <c r="A313" s="18" t="s">
        <v>380</v>
      </c>
      <c r="B313" s="18" t="s">
        <v>381</v>
      </c>
      <c r="C313" s="18" t="s">
        <v>169</v>
      </c>
      <c r="D313" s="18">
        <v>2026</v>
      </c>
      <c r="E313" s="18">
        <v>52009855.700000003</v>
      </c>
      <c r="F313" s="18">
        <v>2737360.8</v>
      </c>
      <c r="G313" s="18">
        <v>173378.3</v>
      </c>
      <c r="H313" s="18">
        <v>0</v>
      </c>
      <c r="I313" s="18">
        <v>16446</v>
      </c>
      <c r="J313" s="18">
        <v>0</v>
      </c>
      <c r="K313" s="18">
        <v>0</v>
      </c>
      <c r="L313" s="18">
        <v>54937040.700000003</v>
      </c>
      <c r="M313" s="18">
        <v>0</v>
      </c>
      <c r="N313" s="18">
        <v>51.3</v>
      </c>
      <c r="O313" s="18">
        <v>0</v>
      </c>
      <c r="P313" s="18">
        <v>1.6</v>
      </c>
      <c r="Q313" s="18">
        <v>0</v>
      </c>
      <c r="R313" s="18">
        <v>0</v>
      </c>
      <c r="S313" s="18">
        <v>1444</v>
      </c>
      <c r="T313" s="18">
        <v>0</v>
      </c>
      <c r="U313" s="25">
        <v>54.5</v>
      </c>
      <c r="V313" s="18">
        <v>0</v>
      </c>
      <c r="W313" s="18">
        <v>8602</v>
      </c>
      <c r="X313" s="18">
        <v>1225.5</v>
      </c>
      <c r="Y313" s="18">
        <v>0</v>
      </c>
      <c r="Z313" s="18">
        <v>0</v>
      </c>
      <c r="AA313" s="18">
        <v>1401</v>
      </c>
      <c r="AB313" s="18">
        <v>0</v>
      </c>
      <c r="AC313" s="18">
        <v>1694.8</v>
      </c>
      <c r="AD313" s="18">
        <v>0</v>
      </c>
      <c r="AE313" s="18">
        <v>0</v>
      </c>
      <c r="AF313" s="18">
        <v>3144.7</v>
      </c>
      <c r="AG313" s="18">
        <v>0</v>
      </c>
      <c r="AH313" s="18">
        <v>290</v>
      </c>
      <c r="AI313" s="18">
        <v>0</v>
      </c>
      <c r="AJ313" s="18">
        <v>0</v>
      </c>
      <c r="AK313" s="18">
        <v>13939</v>
      </c>
      <c r="AL313" s="18">
        <v>0</v>
      </c>
      <c r="AM313" s="18">
        <v>7355</v>
      </c>
      <c r="AN313" s="18">
        <v>0</v>
      </c>
      <c r="AO313" s="18">
        <v>0</v>
      </c>
      <c r="AP313" s="18">
        <v>0</v>
      </c>
      <c r="AQ313" s="18">
        <v>10239950</v>
      </c>
      <c r="AR313" s="18">
        <v>0</v>
      </c>
      <c r="AS313" s="25">
        <v>86945</v>
      </c>
      <c r="AT313" s="18">
        <v>0</v>
      </c>
      <c r="AU313" s="18">
        <v>20586117</v>
      </c>
      <c r="AV313" s="18">
        <v>644123</v>
      </c>
      <c r="AW313" s="18">
        <v>0</v>
      </c>
      <c r="AX313" s="18">
        <v>0</v>
      </c>
      <c r="AY313" s="18">
        <v>11258872</v>
      </c>
      <c r="AZ313" s="18">
        <v>0</v>
      </c>
      <c r="BA313" s="18">
        <v>890787</v>
      </c>
      <c r="BB313" s="18">
        <v>0</v>
      </c>
      <c r="BC313" s="18">
        <v>0</v>
      </c>
      <c r="BD313" s="18">
        <v>7425399</v>
      </c>
      <c r="BE313" s="18">
        <v>0</v>
      </c>
      <c r="BF313" s="18">
        <v>1040072</v>
      </c>
      <c r="BG313" s="18">
        <v>52193557</v>
      </c>
      <c r="BH313" s="18">
        <v>52092674</v>
      </c>
      <c r="BI313" s="18">
        <v>19683303.300000001</v>
      </c>
      <c r="BJ313" s="18">
        <v>19683303.300000001</v>
      </c>
      <c r="BK313" s="18">
        <v>1458.2</v>
      </c>
      <c r="BL313" s="18">
        <v>206.8</v>
      </c>
      <c r="BM313" s="18">
        <v>5997.5</v>
      </c>
      <c r="BN313" s="18">
        <v>9390.9</v>
      </c>
      <c r="BO313" s="18">
        <v>1479451.3</v>
      </c>
      <c r="BP313" s="18">
        <v>67682.100000000006</v>
      </c>
      <c r="BQ313" s="18">
        <v>12.9</v>
      </c>
      <c r="BR313" s="18">
        <v>19783225.899999999</v>
      </c>
      <c r="BS313" s="18">
        <v>19783225.899999999</v>
      </c>
      <c r="BT313" s="18">
        <v>3499889.7</v>
      </c>
      <c r="BU313" s="18">
        <v>23283115.600000001</v>
      </c>
      <c r="BV313" s="18">
        <v>23283115.600000001</v>
      </c>
      <c r="BW313" s="18">
        <v>0</v>
      </c>
      <c r="BX313" s="18">
        <v>0</v>
      </c>
      <c r="BY313" s="18">
        <v>0</v>
      </c>
      <c r="BZ313" s="18">
        <v>377.85</v>
      </c>
      <c r="CA313" s="18">
        <v>379.77</v>
      </c>
      <c r="CB313" s="18">
        <v>27.99</v>
      </c>
      <c r="CC313" s="18">
        <v>3.97</v>
      </c>
      <c r="CD313" s="18">
        <v>115.13</v>
      </c>
      <c r="CE313" s="18">
        <v>180.27</v>
      </c>
      <c r="CF313" s="18">
        <v>28.4</v>
      </c>
      <c r="CG313" s="18">
        <v>67.19</v>
      </c>
      <c r="CH313" s="18">
        <v>1299.26</v>
      </c>
      <c r="CI313" s="18">
        <v>0.25</v>
      </c>
      <c r="CJ313" s="18">
        <v>446.96</v>
      </c>
    </row>
    <row r="314" spans="1:88" hidden="1" x14ac:dyDescent="0.2">
      <c r="A314" s="18" t="s">
        <v>380</v>
      </c>
      <c r="B314" s="18" t="s">
        <v>381</v>
      </c>
      <c r="C314" s="18" t="s">
        <v>169</v>
      </c>
      <c r="D314" s="18">
        <v>2028</v>
      </c>
      <c r="E314" s="18">
        <v>53267289</v>
      </c>
      <c r="F314" s="18">
        <v>2803541.5</v>
      </c>
      <c r="G314" s="18">
        <v>413062.3</v>
      </c>
      <c r="H314" s="18">
        <v>0</v>
      </c>
      <c r="I314" s="18">
        <v>42400.5</v>
      </c>
      <c r="J314" s="18">
        <v>0</v>
      </c>
      <c r="K314" s="18">
        <v>0</v>
      </c>
      <c r="L314" s="18">
        <v>56526293.399999999</v>
      </c>
      <c r="M314" s="18">
        <v>0</v>
      </c>
      <c r="N314" s="18">
        <v>51.3</v>
      </c>
      <c r="O314" s="18">
        <v>0</v>
      </c>
      <c r="P314" s="18">
        <v>1.6</v>
      </c>
      <c r="Q314" s="18">
        <v>0</v>
      </c>
      <c r="R314" s="18">
        <v>0</v>
      </c>
      <c r="S314" s="18">
        <v>440</v>
      </c>
      <c r="T314" s="18">
        <v>0</v>
      </c>
      <c r="U314" s="25">
        <v>138.9</v>
      </c>
      <c r="V314" s="18">
        <v>0</v>
      </c>
      <c r="W314" s="18">
        <v>8602</v>
      </c>
      <c r="X314" s="18">
        <v>1245.9000000000001</v>
      </c>
      <c r="Y314" s="18">
        <v>0</v>
      </c>
      <c r="Z314" s="18">
        <v>0</v>
      </c>
      <c r="AA314" s="18">
        <v>1401</v>
      </c>
      <c r="AB314" s="18">
        <v>0</v>
      </c>
      <c r="AC314" s="18">
        <v>1694.8</v>
      </c>
      <c r="AD314" s="18">
        <v>0</v>
      </c>
      <c r="AE314" s="18">
        <v>0</v>
      </c>
      <c r="AF314" s="18">
        <v>7200.1</v>
      </c>
      <c r="AG314" s="18">
        <v>0</v>
      </c>
      <c r="AH314" s="18">
        <v>1000</v>
      </c>
      <c r="AI314" s="18">
        <v>0</v>
      </c>
      <c r="AJ314" s="18">
        <v>0</v>
      </c>
      <c r="AK314" s="18">
        <v>36000</v>
      </c>
      <c r="AL314" s="18">
        <v>0</v>
      </c>
      <c r="AM314" s="18">
        <v>7355</v>
      </c>
      <c r="AN314" s="18">
        <v>0</v>
      </c>
      <c r="AO314" s="18">
        <v>0</v>
      </c>
      <c r="AP314" s="18">
        <v>0</v>
      </c>
      <c r="AQ314" s="18">
        <v>1289049</v>
      </c>
      <c r="AR314" s="18">
        <v>0</v>
      </c>
      <c r="AS314" s="25">
        <v>221716</v>
      </c>
      <c r="AT314" s="18">
        <v>0</v>
      </c>
      <c r="AU314" s="18">
        <v>16991327</v>
      </c>
      <c r="AV314" s="18">
        <v>654825</v>
      </c>
      <c r="AW314" s="18">
        <v>0</v>
      </c>
      <c r="AX314" s="18">
        <v>0</v>
      </c>
      <c r="AY314" s="18">
        <v>11258872</v>
      </c>
      <c r="AZ314" s="18">
        <v>0</v>
      </c>
      <c r="BA314" s="18">
        <v>890787</v>
      </c>
      <c r="BB314" s="18">
        <v>0</v>
      </c>
      <c r="BC314" s="18">
        <v>0</v>
      </c>
      <c r="BD314" s="18">
        <v>16913946</v>
      </c>
      <c r="BE314" s="18">
        <v>0</v>
      </c>
      <c r="BF314" s="18">
        <v>3618507</v>
      </c>
      <c r="BG314" s="18">
        <v>51882384</v>
      </c>
      <c r="BH314" s="18">
        <v>51624668</v>
      </c>
      <c r="BI314" s="18">
        <v>8632113.9000000004</v>
      </c>
      <c r="BJ314" s="18">
        <v>8632113.9000000004</v>
      </c>
      <c r="BK314" s="18">
        <v>315.2</v>
      </c>
      <c r="BL314" s="18">
        <v>41.7</v>
      </c>
      <c r="BM314" s="18">
        <v>859.3</v>
      </c>
      <c r="BN314" s="18">
        <v>4164.6000000000004</v>
      </c>
      <c r="BO314" s="18">
        <v>1020877.8</v>
      </c>
      <c r="BP314" s="18">
        <v>39459.5</v>
      </c>
      <c r="BQ314" s="18">
        <v>7.5</v>
      </c>
      <c r="BR314" s="18">
        <v>8652903.4000000004</v>
      </c>
      <c r="BS314" s="18">
        <v>8652903.4000000004</v>
      </c>
      <c r="BT314" s="18">
        <v>2198807.4</v>
      </c>
      <c r="BU314" s="18">
        <v>10851710.800000001</v>
      </c>
      <c r="BV314" s="18">
        <v>10851710.800000001</v>
      </c>
      <c r="BW314" s="18">
        <v>0</v>
      </c>
      <c r="BX314" s="18">
        <v>0</v>
      </c>
      <c r="BY314" s="18">
        <v>0</v>
      </c>
      <c r="BZ314" s="18">
        <v>167.21</v>
      </c>
      <c r="CA314" s="18">
        <v>167.61</v>
      </c>
      <c r="CB314" s="18">
        <v>6.11</v>
      </c>
      <c r="CC314" s="18">
        <v>0.81</v>
      </c>
      <c r="CD314" s="18">
        <v>16.64</v>
      </c>
      <c r="CE314" s="18">
        <v>80.67</v>
      </c>
      <c r="CF314" s="18">
        <v>19.77</v>
      </c>
      <c r="CG314" s="18">
        <v>42.59</v>
      </c>
      <c r="CH314" s="18">
        <v>764.35</v>
      </c>
      <c r="CI314" s="18">
        <v>0.14000000000000001</v>
      </c>
      <c r="CJ314" s="18">
        <v>210.2</v>
      </c>
    </row>
    <row r="315" spans="1:88" hidden="1" x14ac:dyDescent="0.2">
      <c r="A315" s="18" t="s">
        <v>380</v>
      </c>
      <c r="B315" s="18" t="s">
        <v>381</v>
      </c>
      <c r="C315" s="18" t="s">
        <v>169</v>
      </c>
      <c r="D315" s="18">
        <v>2030</v>
      </c>
      <c r="E315" s="18">
        <v>54525321.399999999</v>
      </c>
      <c r="F315" s="18">
        <v>2869753.8</v>
      </c>
      <c r="G315" s="18">
        <v>556308.5</v>
      </c>
      <c r="H315" s="18">
        <v>0</v>
      </c>
      <c r="I315" s="18">
        <v>283538.7</v>
      </c>
      <c r="J315" s="18">
        <v>0</v>
      </c>
      <c r="K315" s="18">
        <v>0</v>
      </c>
      <c r="L315" s="18">
        <v>58234922.399999999</v>
      </c>
      <c r="M315" s="18">
        <v>0</v>
      </c>
      <c r="N315" s="18">
        <v>341.3</v>
      </c>
      <c r="O315" s="18">
        <v>0</v>
      </c>
      <c r="P315" s="18">
        <v>1.6</v>
      </c>
      <c r="Q315" s="18">
        <v>0</v>
      </c>
      <c r="R315" s="18">
        <v>0</v>
      </c>
      <c r="S315" s="18">
        <v>440</v>
      </c>
      <c r="T315" s="18">
        <v>0</v>
      </c>
      <c r="U315" s="25">
        <v>315.2</v>
      </c>
      <c r="V315" s="18">
        <v>0</v>
      </c>
      <c r="W315" s="18">
        <v>8562.7000000000007</v>
      </c>
      <c r="X315" s="18">
        <v>1247.4000000000001</v>
      </c>
      <c r="Y315" s="18">
        <v>0</v>
      </c>
      <c r="Z315" s="18">
        <v>0</v>
      </c>
      <c r="AA315" s="18">
        <v>1401</v>
      </c>
      <c r="AB315" s="18">
        <v>0</v>
      </c>
      <c r="AC315" s="18">
        <v>1694.8</v>
      </c>
      <c r="AD315" s="18">
        <v>0</v>
      </c>
      <c r="AE315" s="18">
        <v>0</v>
      </c>
      <c r="AF315" s="18">
        <v>9409.2999999999993</v>
      </c>
      <c r="AG315" s="18">
        <v>0</v>
      </c>
      <c r="AH315" s="18">
        <v>2740</v>
      </c>
      <c r="AI315" s="18">
        <v>0</v>
      </c>
      <c r="AJ315" s="18">
        <v>0</v>
      </c>
      <c r="AK315" s="18">
        <v>240741</v>
      </c>
      <c r="AL315" s="18">
        <v>0</v>
      </c>
      <c r="AM315" s="18">
        <v>7355</v>
      </c>
      <c r="AN315" s="18">
        <v>0</v>
      </c>
      <c r="AO315" s="18">
        <v>0</v>
      </c>
      <c r="AP315" s="18">
        <v>0</v>
      </c>
      <c r="AQ315" s="18">
        <v>562704</v>
      </c>
      <c r="AR315" s="18">
        <v>0</v>
      </c>
      <c r="AS315" s="25">
        <v>502855</v>
      </c>
      <c r="AT315" s="18">
        <v>0</v>
      </c>
      <c r="AU315" s="18">
        <v>11954221</v>
      </c>
      <c r="AV315" s="18">
        <v>655640</v>
      </c>
      <c r="AW315" s="18">
        <v>0</v>
      </c>
      <c r="AX315" s="18">
        <v>0</v>
      </c>
      <c r="AY315" s="18">
        <v>11251518</v>
      </c>
      <c r="AZ315" s="18">
        <v>0</v>
      </c>
      <c r="BA315" s="18">
        <v>890787</v>
      </c>
      <c r="BB315" s="18">
        <v>0</v>
      </c>
      <c r="BC315" s="18">
        <v>0</v>
      </c>
      <c r="BD315" s="18">
        <v>21991458</v>
      </c>
      <c r="BE315" s="18">
        <v>0</v>
      </c>
      <c r="BF315" s="18">
        <v>10024017</v>
      </c>
      <c r="BG315" s="18">
        <v>58081295</v>
      </c>
      <c r="BH315" s="18">
        <v>57337699</v>
      </c>
      <c r="BI315" s="18">
        <v>5972601.4000000004</v>
      </c>
      <c r="BJ315" s="18">
        <v>5972601.4000000004</v>
      </c>
      <c r="BK315" s="18">
        <v>189</v>
      </c>
      <c r="BL315" s="18">
        <v>25</v>
      </c>
      <c r="BM315" s="18">
        <v>410.8</v>
      </c>
      <c r="BN315" s="18">
        <v>2844.1</v>
      </c>
      <c r="BO315" s="18">
        <v>775655.1</v>
      </c>
      <c r="BP315" s="18">
        <v>27962</v>
      </c>
      <c r="BQ315" s="18">
        <v>6.3</v>
      </c>
      <c r="BR315" s="18">
        <v>5985053.5999999996</v>
      </c>
      <c r="BS315" s="18">
        <v>5985053.5999999996</v>
      </c>
      <c r="BT315" s="18">
        <v>1610630.6</v>
      </c>
      <c r="BU315" s="18">
        <v>7595684.2000000002</v>
      </c>
      <c r="BV315" s="18">
        <v>7595684.2000000002</v>
      </c>
      <c r="BW315" s="18">
        <v>0</v>
      </c>
      <c r="BX315" s="18">
        <v>0</v>
      </c>
      <c r="BY315" s="18">
        <v>0</v>
      </c>
      <c r="BZ315" s="18">
        <v>104.17</v>
      </c>
      <c r="CA315" s="18">
        <v>104.38</v>
      </c>
      <c r="CB315" s="18">
        <v>3.3</v>
      </c>
      <c r="CC315" s="18">
        <v>0.44</v>
      </c>
      <c r="CD315" s="18">
        <v>7.16</v>
      </c>
      <c r="CE315" s="18">
        <v>49.6</v>
      </c>
      <c r="CF315" s="18">
        <v>13.53</v>
      </c>
      <c r="CG315" s="18">
        <v>28.09</v>
      </c>
      <c r="CH315" s="18">
        <v>487.67</v>
      </c>
      <c r="CI315" s="18">
        <v>0.11</v>
      </c>
      <c r="CJ315" s="18">
        <v>132.47</v>
      </c>
    </row>
    <row r="316" spans="1:88" hidden="1" x14ac:dyDescent="0.2">
      <c r="A316" s="18" t="s">
        <v>380</v>
      </c>
      <c r="B316" s="18" t="s">
        <v>381</v>
      </c>
      <c r="C316" s="18" t="s">
        <v>169</v>
      </c>
      <c r="D316" s="18">
        <v>2032</v>
      </c>
      <c r="E316" s="18">
        <v>56822293.399999999</v>
      </c>
      <c r="F316" s="18">
        <v>2990647</v>
      </c>
      <c r="G316" s="18">
        <v>839348.7</v>
      </c>
      <c r="H316" s="18">
        <v>0</v>
      </c>
      <c r="I316" s="18">
        <v>1047498</v>
      </c>
      <c r="J316" s="18">
        <v>0</v>
      </c>
      <c r="K316" s="18">
        <v>0</v>
      </c>
      <c r="L316" s="18">
        <v>61699787.100000001</v>
      </c>
      <c r="M316" s="18">
        <v>0</v>
      </c>
      <c r="N316" s="18">
        <v>780.8</v>
      </c>
      <c r="O316" s="18">
        <v>0</v>
      </c>
      <c r="P316" s="18">
        <v>1.6</v>
      </c>
      <c r="Q316" s="18">
        <v>0</v>
      </c>
      <c r="R316" s="18">
        <v>0</v>
      </c>
      <c r="S316" s="18">
        <v>440</v>
      </c>
      <c r="T316" s="18">
        <v>0</v>
      </c>
      <c r="U316" s="25">
        <v>599.6</v>
      </c>
      <c r="V316" s="18">
        <v>0</v>
      </c>
      <c r="W316" s="18">
        <v>8562.7000000000007</v>
      </c>
      <c r="X316" s="18">
        <v>1253</v>
      </c>
      <c r="Y316" s="18">
        <v>0</v>
      </c>
      <c r="Z316" s="18">
        <v>0</v>
      </c>
      <c r="AA316" s="18">
        <v>1401</v>
      </c>
      <c r="AB316" s="18">
        <v>0</v>
      </c>
      <c r="AC316" s="18">
        <v>1694.8</v>
      </c>
      <c r="AD316" s="18">
        <v>0</v>
      </c>
      <c r="AE316" s="18">
        <v>0</v>
      </c>
      <c r="AF316" s="18">
        <v>14044.3</v>
      </c>
      <c r="AG316" s="18">
        <v>0</v>
      </c>
      <c r="AH316" s="18">
        <v>7004</v>
      </c>
      <c r="AI316" s="18">
        <v>0</v>
      </c>
      <c r="AJ316" s="18">
        <v>0</v>
      </c>
      <c r="AK316" s="18">
        <v>889770</v>
      </c>
      <c r="AL316" s="18">
        <v>0</v>
      </c>
      <c r="AM316" s="18">
        <v>7166</v>
      </c>
      <c r="AN316" s="18">
        <v>0</v>
      </c>
      <c r="AO316" s="18">
        <v>0</v>
      </c>
      <c r="AP316" s="18">
        <v>0</v>
      </c>
      <c r="AQ316" s="18">
        <v>269223</v>
      </c>
      <c r="AR316" s="18">
        <v>0</v>
      </c>
      <c r="AS316" s="25">
        <v>955944</v>
      </c>
      <c r="AT316" s="18">
        <v>0</v>
      </c>
      <c r="AU316" s="18">
        <v>9825444</v>
      </c>
      <c r="AV316" s="18">
        <v>658597</v>
      </c>
      <c r="AW316" s="18">
        <v>0</v>
      </c>
      <c r="AX316" s="18">
        <v>0</v>
      </c>
      <c r="AY316" s="18">
        <v>11173409</v>
      </c>
      <c r="AZ316" s="18">
        <v>0</v>
      </c>
      <c r="BA316" s="18">
        <v>890787</v>
      </c>
      <c r="BB316" s="18">
        <v>0</v>
      </c>
      <c r="BC316" s="18">
        <v>0</v>
      </c>
      <c r="BD316" s="18">
        <v>32771114</v>
      </c>
      <c r="BE316" s="18">
        <v>0</v>
      </c>
      <c r="BF316" s="18">
        <v>25217281</v>
      </c>
      <c r="BG316" s="18">
        <v>82658733</v>
      </c>
      <c r="BH316" s="18">
        <v>80813020</v>
      </c>
      <c r="BI316" s="18">
        <v>4866517.5</v>
      </c>
      <c r="BJ316" s="18">
        <v>4866517.5</v>
      </c>
      <c r="BK316" s="18">
        <v>137.4</v>
      </c>
      <c r="BL316" s="18">
        <v>18.100000000000001</v>
      </c>
      <c r="BM316" s="18">
        <v>228.9</v>
      </c>
      <c r="BN316" s="18">
        <v>2294.6</v>
      </c>
      <c r="BO316" s="18">
        <v>672191.3</v>
      </c>
      <c r="BP316" s="18">
        <v>23150.3</v>
      </c>
      <c r="BQ316" s="18">
        <v>5.7</v>
      </c>
      <c r="BR316" s="18">
        <v>4875567.0999999996</v>
      </c>
      <c r="BS316" s="18">
        <v>4875567.0999999996</v>
      </c>
      <c r="BT316" s="18">
        <v>1363636.1</v>
      </c>
      <c r="BU316" s="18">
        <v>6239203.2000000002</v>
      </c>
      <c r="BV316" s="18">
        <v>6239203.2000000002</v>
      </c>
      <c r="BW316" s="18">
        <v>0</v>
      </c>
      <c r="BX316" s="18">
        <v>0</v>
      </c>
      <c r="BY316" s="18">
        <v>0</v>
      </c>
      <c r="BZ316" s="18">
        <v>60.22</v>
      </c>
      <c r="CA316" s="18">
        <v>60.33</v>
      </c>
      <c r="CB316" s="18">
        <v>1.7</v>
      </c>
      <c r="CC316" s="18">
        <v>0.22</v>
      </c>
      <c r="CD316" s="18">
        <v>2.83</v>
      </c>
      <c r="CE316" s="18">
        <v>28.39</v>
      </c>
      <c r="CF316" s="18">
        <v>8.32</v>
      </c>
      <c r="CG316" s="18">
        <v>16.87</v>
      </c>
      <c r="CH316" s="18">
        <v>286.47000000000003</v>
      </c>
      <c r="CI316" s="18">
        <v>7.0000000000000007E-2</v>
      </c>
      <c r="CJ316" s="18">
        <v>77.209999999999994</v>
      </c>
    </row>
    <row r="317" spans="1:88" hidden="1" x14ac:dyDescent="0.2">
      <c r="A317" s="18" t="s">
        <v>380</v>
      </c>
      <c r="B317" s="18" t="s">
        <v>381</v>
      </c>
      <c r="C317" s="18" t="s">
        <v>169</v>
      </c>
      <c r="D317" s="18">
        <v>2034</v>
      </c>
      <c r="E317" s="18">
        <v>59119306.799999997</v>
      </c>
      <c r="F317" s="18">
        <v>3111542.5</v>
      </c>
      <c r="G317" s="18">
        <v>1117182.2</v>
      </c>
      <c r="H317" s="18">
        <v>0</v>
      </c>
      <c r="I317" s="18">
        <v>1315208.2</v>
      </c>
      <c r="J317" s="18">
        <v>0</v>
      </c>
      <c r="K317" s="18">
        <v>0</v>
      </c>
      <c r="L317" s="18">
        <v>64663239.600000001</v>
      </c>
      <c r="M317" s="18">
        <v>0</v>
      </c>
      <c r="N317" s="18">
        <v>908.9</v>
      </c>
      <c r="O317" s="18">
        <v>0</v>
      </c>
      <c r="P317" s="18">
        <v>1.6</v>
      </c>
      <c r="Q317" s="18">
        <v>0</v>
      </c>
      <c r="R317" s="18">
        <v>0</v>
      </c>
      <c r="S317" s="18">
        <v>440</v>
      </c>
      <c r="T317" s="18">
        <v>0</v>
      </c>
      <c r="U317" s="25">
        <v>942.5</v>
      </c>
      <c r="V317" s="18">
        <v>0</v>
      </c>
      <c r="W317" s="18">
        <v>8562.7000000000007</v>
      </c>
      <c r="X317" s="18">
        <v>1259</v>
      </c>
      <c r="Y317" s="18">
        <v>0</v>
      </c>
      <c r="Z317" s="18">
        <v>0</v>
      </c>
      <c r="AA317" s="18">
        <v>1401</v>
      </c>
      <c r="AB317" s="18">
        <v>0</v>
      </c>
      <c r="AC317" s="18">
        <v>1694.8</v>
      </c>
      <c r="AD317" s="18">
        <v>0</v>
      </c>
      <c r="AE317" s="18">
        <v>0</v>
      </c>
      <c r="AF317" s="18">
        <v>14375</v>
      </c>
      <c r="AG317" s="18">
        <v>0</v>
      </c>
      <c r="AH317" s="18">
        <v>12467.5</v>
      </c>
      <c r="AI317" s="18">
        <v>0</v>
      </c>
      <c r="AJ317" s="18">
        <v>0</v>
      </c>
      <c r="AK317" s="18">
        <v>1117310</v>
      </c>
      <c r="AL317" s="18">
        <v>0</v>
      </c>
      <c r="AM317" s="18">
        <v>6481</v>
      </c>
      <c r="AN317" s="18">
        <v>0</v>
      </c>
      <c r="AO317" s="18">
        <v>0</v>
      </c>
      <c r="AP317" s="18">
        <v>0</v>
      </c>
      <c r="AQ317" s="18">
        <v>744282</v>
      </c>
      <c r="AR317" s="18">
        <v>0</v>
      </c>
      <c r="AS317" s="25">
        <v>1501433</v>
      </c>
      <c r="AT317" s="18">
        <v>0</v>
      </c>
      <c r="AU317" s="18">
        <v>5952623</v>
      </c>
      <c r="AV317" s="18">
        <v>661756</v>
      </c>
      <c r="AW317" s="18">
        <v>0</v>
      </c>
      <c r="AX317" s="18">
        <v>0</v>
      </c>
      <c r="AY317" s="18">
        <v>10474132</v>
      </c>
      <c r="AZ317" s="18">
        <v>0</v>
      </c>
      <c r="BA317" s="18">
        <v>890787</v>
      </c>
      <c r="BB317" s="18">
        <v>0</v>
      </c>
      <c r="BC317" s="18">
        <v>0</v>
      </c>
      <c r="BD317" s="18">
        <v>32955263</v>
      </c>
      <c r="BE317" s="18">
        <v>0</v>
      </c>
      <c r="BF317" s="18">
        <v>44884976</v>
      </c>
      <c r="BG317" s="18">
        <v>99189042</v>
      </c>
      <c r="BH317" s="18">
        <v>96570299</v>
      </c>
      <c r="BI317" s="18">
        <v>3953266.1</v>
      </c>
      <c r="BJ317" s="18">
        <v>3953266.1</v>
      </c>
      <c r="BK317" s="18">
        <v>170</v>
      </c>
      <c r="BL317" s="18">
        <v>24.1</v>
      </c>
      <c r="BM317" s="18">
        <v>476.7</v>
      </c>
      <c r="BN317" s="18">
        <v>1809.3</v>
      </c>
      <c r="BO317" s="18">
        <v>513097.9</v>
      </c>
      <c r="BP317" s="18">
        <v>16787.5</v>
      </c>
      <c r="BQ317" s="18">
        <v>5.2</v>
      </c>
      <c r="BR317" s="18">
        <v>3964914.5</v>
      </c>
      <c r="BS317" s="18">
        <v>3964914.5</v>
      </c>
      <c r="BT317" s="18">
        <v>1014791</v>
      </c>
      <c r="BU317" s="18">
        <v>4979705.5999999996</v>
      </c>
      <c r="BV317" s="18">
        <v>4979705.5999999996</v>
      </c>
      <c r="BW317" s="18">
        <v>0</v>
      </c>
      <c r="BX317" s="18">
        <v>0</v>
      </c>
      <c r="BY317" s="18">
        <v>0</v>
      </c>
      <c r="BZ317" s="18">
        <v>40.94</v>
      </c>
      <c r="CA317" s="18">
        <v>41.06</v>
      </c>
      <c r="CB317" s="18">
        <v>1.76</v>
      </c>
      <c r="CC317" s="18">
        <v>0.25</v>
      </c>
      <c r="CD317" s="18">
        <v>4.9400000000000004</v>
      </c>
      <c r="CE317" s="18">
        <v>18.739999999999998</v>
      </c>
      <c r="CF317" s="18">
        <v>5.31</v>
      </c>
      <c r="CG317" s="18">
        <v>10.51</v>
      </c>
      <c r="CH317" s="18">
        <v>173.84</v>
      </c>
      <c r="CI317" s="18">
        <v>0.05</v>
      </c>
      <c r="CJ317" s="18">
        <v>51.57</v>
      </c>
    </row>
    <row r="318" spans="1:88" hidden="1" x14ac:dyDescent="0.2">
      <c r="A318" s="18" t="s">
        <v>380</v>
      </c>
      <c r="B318" s="18" t="s">
        <v>381</v>
      </c>
      <c r="C318" s="18" t="s">
        <v>169</v>
      </c>
      <c r="D318" s="18">
        <v>2036</v>
      </c>
      <c r="E318" s="18">
        <v>61440083.399999999</v>
      </c>
      <c r="F318" s="18">
        <v>3233688.6</v>
      </c>
      <c r="G318" s="18">
        <v>1303405.3999999999</v>
      </c>
      <c r="H318" s="18">
        <v>0</v>
      </c>
      <c r="I318" s="18">
        <v>1391953.3</v>
      </c>
      <c r="J318" s="18">
        <v>0</v>
      </c>
      <c r="K318" s="18">
        <v>0</v>
      </c>
      <c r="L318" s="18">
        <v>67369130.700000003</v>
      </c>
      <c r="M318" s="18">
        <v>0</v>
      </c>
      <c r="N318" s="18">
        <v>908.9</v>
      </c>
      <c r="O318" s="18">
        <v>0</v>
      </c>
      <c r="P318" s="18">
        <v>1.6</v>
      </c>
      <c r="Q318" s="18">
        <v>0</v>
      </c>
      <c r="R318" s="18">
        <v>0</v>
      </c>
      <c r="S318" s="18">
        <v>440</v>
      </c>
      <c r="T318" s="18">
        <v>0</v>
      </c>
      <c r="U318" s="25">
        <v>1082.3</v>
      </c>
      <c r="V318" s="18">
        <v>0</v>
      </c>
      <c r="W318" s="18">
        <v>8562.7000000000007</v>
      </c>
      <c r="X318" s="18">
        <v>1272.4000000000001</v>
      </c>
      <c r="Y318" s="18">
        <v>0</v>
      </c>
      <c r="Z318" s="18">
        <v>0</v>
      </c>
      <c r="AA318" s="18">
        <v>1401</v>
      </c>
      <c r="AB318" s="18">
        <v>0</v>
      </c>
      <c r="AC318" s="18">
        <v>988.3</v>
      </c>
      <c r="AD318" s="18">
        <v>0</v>
      </c>
      <c r="AE318" s="18">
        <v>0</v>
      </c>
      <c r="AF318" s="18">
        <v>18787.8</v>
      </c>
      <c r="AG318" s="18">
        <v>0</v>
      </c>
      <c r="AH318" s="18">
        <v>13572</v>
      </c>
      <c r="AI318" s="18">
        <v>0</v>
      </c>
      <c r="AJ318" s="18">
        <v>0</v>
      </c>
      <c r="AK318" s="18">
        <v>1182599</v>
      </c>
      <c r="AL318" s="18">
        <v>0</v>
      </c>
      <c r="AM318" s="18">
        <v>6033</v>
      </c>
      <c r="AN318" s="18">
        <v>0</v>
      </c>
      <c r="AO318" s="18">
        <v>0</v>
      </c>
      <c r="AP318" s="18">
        <v>0</v>
      </c>
      <c r="AQ318" s="18">
        <v>914797</v>
      </c>
      <c r="AR318" s="18">
        <v>0</v>
      </c>
      <c r="AS318" s="25">
        <v>1722997</v>
      </c>
      <c r="AT318" s="18">
        <v>0</v>
      </c>
      <c r="AU318" s="18">
        <v>5176048</v>
      </c>
      <c r="AV318" s="18">
        <v>668749</v>
      </c>
      <c r="AW318" s="18">
        <v>0</v>
      </c>
      <c r="AX318" s="18">
        <v>0</v>
      </c>
      <c r="AY318" s="18">
        <v>9616035</v>
      </c>
      <c r="AZ318" s="18">
        <v>0</v>
      </c>
      <c r="BA318" s="18">
        <v>519450</v>
      </c>
      <c r="BB318" s="18">
        <v>0</v>
      </c>
      <c r="BC318" s="18">
        <v>0</v>
      </c>
      <c r="BD318" s="18">
        <v>43131109</v>
      </c>
      <c r="BE318" s="18">
        <v>0</v>
      </c>
      <c r="BF318" s="18">
        <v>48759482</v>
      </c>
      <c r="BG318" s="18">
        <v>111697298</v>
      </c>
      <c r="BH318" s="18">
        <v>108791702</v>
      </c>
      <c r="BI318" s="18">
        <v>3610135.1</v>
      </c>
      <c r="BJ318" s="18">
        <v>3610135.1</v>
      </c>
      <c r="BK318" s="18">
        <v>174.1</v>
      </c>
      <c r="BL318" s="18">
        <v>24.3</v>
      </c>
      <c r="BM318" s="18">
        <v>567.79999999999995</v>
      </c>
      <c r="BN318" s="18">
        <v>1697.3</v>
      </c>
      <c r="BO318" s="18">
        <v>438553.5</v>
      </c>
      <c r="BP318" s="18">
        <v>15094</v>
      </c>
      <c r="BQ318" s="18">
        <v>4.4000000000000004</v>
      </c>
      <c r="BR318" s="18">
        <v>3621955.9</v>
      </c>
      <c r="BS318" s="18">
        <v>3621955.9</v>
      </c>
      <c r="BT318" s="18">
        <v>889543.6</v>
      </c>
      <c r="BU318" s="18">
        <v>4511499.5</v>
      </c>
      <c r="BV318" s="18">
        <v>4511499.5</v>
      </c>
      <c r="BW318" s="18">
        <v>0</v>
      </c>
      <c r="BX318" s="18">
        <v>0</v>
      </c>
      <c r="BY318" s="18">
        <v>0</v>
      </c>
      <c r="BZ318" s="18">
        <v>33.18</v>
      </c>
      <c r="CA318" s="18">
        <v>33.29</v>
      </c>
      <c r="CB318" s="18">
        <v>1.6</v>
      </c>
      <c r="CC318" s="18">
        <v>0.22</v>
      </c>
      <c r="CD318" s="18">
        <v>5.22</v>
      </c>
      <c r="CE318" s="18">
        <v>15.6</v>
      </c>
      <c r="CF318" s="18">
        <v>4.03</v>
      </c>
      <c r="CG318" s="18">
        <v>8.18</v>
      </c>
      <c r="CH318" s="18">
        <v>138.74</v>
      </c>
      <c r="CI318" s="18">
        <v>0.04</v>
      </c>
      <c r="CJ318" s="18">
        <v>41.47</v>
      </c>
    </row>
    <row r="319" spans="1:88" hidden="1" x14ac:dyDescent="0.2">
      <c r="A319" s="18" t="s">
        <v>380</v>
      </c>
      <c r="B319" s="18" t="s">
        <v>381</v>
      </c>
      <c r="C319" s="18" t="s">
        <v>169</v>
      </c>
      <c r="D319" s="18">
        <v>2038</v>
      </c>
      <c r="E319" s="18">
        <v>63785639.5</v>
      </c>
      <c r="F319" s="18">
        <v>3357138.9</v>
      </c>
      <c r="G319" s="18">
        <v>1453942.6</v>
      </c>
      <c r="H319" s="18">
        <v>0</v>
      </c>
      <c r="I319" s="18">
        <v>3702087.5</v>
      </c>
      <c r="J319" s="18">
        <v>0</v>
      </c>
      <c r="K319" s="18">
        <v>0</v>
      </c>
      <c r="L319" s="18">
        <v>72298808.5</v>
      </c>
      <c r="M319" s="18">
        <v>0</v>
      </c>
      <c r="N319" s="18">
        <v>2412.6</v>
      </c>
      <c r="O319" s="18">
        <v>0</v>
      </c>
      <c r="P319" s="18">
        <v>1.6</v>
      </c>
      <c r="Q319" s="18">
        <v>0</v>
      </c>
      <c r="R319" s="18">
        <v>0</v>
      </c>
      <c r="S319" s="18">
        <v>440</v>
      </c>
      <c r="T319" s="18">
        <v>0</v>
      </c>
      <c r="U319" s="25">
        <v>1189.8</v>
      </c>
      <c r="V319" s="18">
        <v>0</v>
      </c>
      <c r="W319" s="18">
        <v>8562.7000000000007</v>
      </c>
      <c r="X319" s="18">
        <v>1281.8</v>
      </c>
      <c r="Y319" s="18">
        <v>0</v>
      </c>
      <c r="Z319" s="18">
        <v>0</v>
      </c>
      <c r="AA319" s="18">
        <v>1401</v>
      </c>
      <c r="AB319" s="18">
        <v>0</v>
      </c>
      <c r="AC319" s="18">
        <v>988.3</v>
      </c>
      <c r="AD319" s="18">
        <v>0</v>
      </c>
      <c r="AE319" s="18">
        <v>0</v>
      </c>
      <c r="AF319" s="18">
        <v>21745.599999999999</v>
      </c>
      <c r="AG319" s="18">
        <v>0</v>
      </c>
      <c r="AH319" s="18">
        <v>15265.8</v>
      </c>
      <c r="AI319" s="18">
        <v>0</v>
      </c>
      <c r="AJ319" s="18">
        <v>0</v>
      </c>
      <c r="AK319" s="18">
        <v>3145389</v>
      </c>
      <c r="AL319" s="18">
        <v>0</v>
      </c>
      <c r="AM319" s="18">
        <v>6091</v>
      </c>
      <c r="AN319" s="18">
        <v>0</v>
      </c>
      <c r="AO319" s="18">
        <v>0</v>
      </c>
      <c r="AP319" s="18">
        <v>0</v>
      </c>
      <c r="AQ319" s="18">
        <v>987778</v>
      </c>
      <c r="AR319" s="18">
        <v>0</v>
      </c>
      <c r="AS319" s="25">
        <v>1893538</v>
      </c>
      <c r="AT319" s="18">
        <v>0</v>
      </c>
      <c r="AU319" s="18">
        <v>4708319</v>
      </c>
      <c r="AV319" s="18">
        <v>673689</v>
      </c>
      <c r="AW319" s="18">
        <v>0</v>
      </c>
      <c r="AX319" s="18">
        <v>0</v>
      </c>
      <c r="AY319" s="18">
        <v>9150360</v>
      </c>
      <c r="AZ319" s="18">
        <v>0</v>
      </c>
      <c r="BA319" s="18">
        <v>519450</v>
      </c>
      <c r="BB319" s="18">
        <v>0</v>
      </c>
      <c r="BC319" s="18">
        <v>0</v>
      </c>
      <c r="BD319" s="18">
        <v>49157722</v>
      </c>
      <c r="BE319" s="18">
        <v>0</v>
      </c>
      <c r="BF319" s="18">
        <v>54163057</v>
      </c>
      <c r="BG319" s="18">
        <v>124405393</v>
      </c>
      <c r="BH319" s="18">
        <v>119366466</v>
      </c>
      <c r="BI319" s="18">
        <v>3520435.5</v>
      </c>
      <c r="BJ319" s="18">
        <v>3520435.5</v>
      </c>
      <c r="BK319" s="18">
        <v>180.1</v>
      </c>
      <c r="BL319" s="18">
        <v>25.3</v>
      </c>
      <c r="BM319" s="18">
        <v>606.79999999999995</v>
      </c>
      <c r="BN319" s="18">
        <v>1648.5</v>
      </c>
      <c r="BO319" s="18">
        <v>416941.7</v>
      </c>
      <c r="BP319" s="18">
        <v>14373.2</v>
      </c>
      <c r="BQ319" s="18">
        <v>4.2</v>
      </c>
      <c r="BR319" s="18">
        <v>3532709.9</v>
      </c>
      <c r="BS319" s="18">
        <v>3532709.9</v>
      </c>
      <c r="BT319" s="18">
        <v>846416.6</v>
      </c>
      <c r="BU319" s="18">
        <v>4379126.5</v>
      </c>
      <c r="BV319" s="18">
        <v>4379126.5</v>
      </c>
      <c r="BW319" s="18">
        <v>0</v>
      </c>
      <c r="BX319" s="18">
        <v>0</v>
      </c>
      <c r="BY319" s="18">
        <v>0</v>
      </c>
      <c r="BZ319" s="18">
        <v>29.49</v>
      </c>
      <c r="CA319" s="18">
        <v>29.6</v>
      </c>
      <c r="CB319" s="18">
        <v>1.51</v>
      </c>
      <c r="CC319" s="18">
        <v>0.21</v>
      </c>
      <c r="CD319" s="18">
        <v>5.08</v>
      </c>
      <c r="CE319" s="18">
        <v>13.81</v>
      </c>
      <c r="CF319" s="18">
        <v>3.49</v>
      </c>
      <c r="CG319" s="18">
        <v>7.09</v>
      </c>
      <c r="CH319" s="18">
        <v>120.41</v>
      </c>
      <c r="CI319" s="18">
        <v>0.04</v>
      </c>
      <c r="CJ319" s="18">
        <v>36.69</v>
      </c>
    </row>
    <row r="320" spans="1:88" hidden="1" x14ac:dyDescent="0.2">
      <c r="A320" s="18" t="s">
        <v>380</v>
      </c>
      <c r="B320" s="18" t="s">
        <v>381</v>
      </c>
      <c r="C320" s="18" t="s">
        <v>169</v>
      </c>
      <c r="D320" s="18">
        <v>2040</v>
      </c>
      <c r="E320" s="18">
        <v>66130810.600000001</v>
      </c>
      <c r="F320" s="18">
        <v>3480569</v>
      </c>
      <c r="G320" s="18">
        <v>1509958.5</v>
      </c>
      <c r="H320" s="18">
        <v>0</v>
      </c>
      <c r="I320" s="18">
        <v>5077715.5999999996</v>
      </c>
      <c r="J320" s="18">
        <v>0</v>
      </c>
      <c r="K320" s="18">
        <v>0</v>
      </c>
      <c r="L320" s="18">
        <v>76199053.799999997</v>
      </c>
      <c r="M320" s="18">
        <v>0</v>
      </c>
      <c r="N320" s="18">
        <v>3224.7</v>
      </c>
      <c r="O320" s="18">
        <v>32.299999999999997</v>
      </c>
      <c r="P320" s="18">
        <v>1.6</v>
      </c>
      <c r="Q320" s="18">
        <v>0</v>
      </c>
      <c r="R320" s="18">
        <v>0</v>
      </c>
      <c r="S320" s="18">
        <v>440</v>
      </c>
      <c r="T320" s="18">
        <v>0</v>
      </c>
      <c r="U320" s="25">
        <v>1278</v>
      </c>
      <c r="V320" s="18">
        <v>0</v>
      </c>
      <c r="W320" s="18">
        <v>8562.7000000000007</v>
      </c>
      <c r="X320" s="18">
        <v>1300.5</v>
      </c>
      <c r="Y320" s="18">
        <v>0</v>
      </c>
      <c r="Z320" s="18">
        <v>0</v>
      </c>
      <c r="AA320" s="18">
        <v>1401</v>
      </c>
      <c r="AB320" s="18">
        <v>0</v>
      </c>
      <c r="AC320" s="18">
        <v>988.3</v>
      </c>
      <c r="AD320" s="18">
        <v>0</v>
      </c>
      <c r="AE320" s="18">
        <v>0</v>
      </c>
      <c r="AF320" s="18">
        <v>22849.1</v>
      </c>
      <c r="AG320" s="18">
        <v>0</v>
      </c>
      <c r="AH320" s="18">
        <v>17462.599999999999</v>
      </c>
      <c r="AI320" s="18">
        <v>0</v>
      </c>
      <c r="AJ320" s="18">
        <v>0</v>
      </c>
      <c r="AK320" s="18">
        <v>4241196</v>
      </c>
      <c r="AL320" s="18">
        <v>73456</v>
      </c>
      <c r="AM320" s="18">
        <v>5845</v>
      </c>
      <c r="AN320" s="18">
        <v>0</v>
      </c>
      <c r="AO320" s="18">
        <v>0</v>
      </c>
      <c r="AP320" s="18">
        <v>0</v>
      </c>
      <c r="AQ320" s="18">
        <v>854823</v>
      </c>
      <c r="AR320" s="18">
        <v>0</v>
      </c>
      <c r="AS320" s="25">
        <v>2033412</v>
      </c>
      <c r="AT320" s="18">
        <v>0</v>
      </c>
      <c r="AU320" s="18">
        <v>4642323</v>
      </c>
      <c r="AV320" s="18">
        <v>683563</v>
      </c>
      <c r="AW320" s="18">
        <v>0</v>
      </c>
      <c r="AX320" s="18">
        <v>0</v>
      </c>
      <c r="AY320" s="18">
        <v>9131035</v>
      </c>
      <c r="AZ320" s="18">
        <v>0</v>
      </c>
      <c r="BA320" s="18">
        <v>519450</v>
      </c>
      <c r="BB320" s="18">
        <v>0</v>
      </c>
      <c r="BC320" s="18">
        <v>0</v>
      </c>
      <c r="BD320" s="18">
        <v>51271692</v>
      </c>
      <c r="BE320" s="18">
        <v>0</v>
      </c>
      <c r="BF320" s="18">
        <v>60046559</v>
      </c>
      <c r="BG320" s="18">
        <v>133503354</v>
      </c>
      <c r="BH320" s="18">
        <v>127155291</v>
      </c>
      <c r="BI320" s="18">
        <v>3355727</v>
      </c>
      <c r="BJ320" s="18">
        <v>3355727</v>
      </c>
      <c r="BK320" s="18">
        <v>163</v>
      </c>
      <c r="BL320" s="18">
        <v>22.8</v>
      </c>
      <c r="BM320" s="18">
        <v>530.1</v>
      </c>
      <c r="BN320" s="18">
        <v>1570.6</v>
      </c>
      <c r="BO320" s="18">
        <v>409933.8</v>
      </c>
      <c r="BP320" s="18">
        <v>13952.2</v>
      </c>
      <c r="BQ320" s="18">
        <v>4.0999999999999996</v>
      </c>
      <c r="BR320" s="18">
        <v>3366822</v>
      </c>
      <c r="BS320" s="18">
        <v>3366822</v>
      </c>
      <c r="BT320" s="18">
        <v>826840</v>
      </c>
      <c r="BU320" s="18">
        <v>4193662</v>
      </c>
      <c r="BV320" s="18">
        <v>4193662</v>
      </c>
      <c r="BW320" s="18">
        <v>0</v>
      </c>
      <c r="BX320" s="18">
        <v>0</v>
      </c>
      <c r="BY320" s="18">
        <v>0</v>
      </c>
      <c r="BZ320" s="18">
        <v>26.39</v>
      </c>
      <c r="CA320" s="18">
        <v>26.48</v>
      </c>
      <c r="CB320" s="18">
        <v>1.28</v>
      </c>
      <c r="CC320" s="18">
        <v>0.18</v>
      </c>
      <c r="CD320" s="18">
        <v>4.17</v>
      </c>
      <c r="CE320" s="18">
        <v>12.35</v>
      </c>
      <c r="CF320" s="18">
        <v>3.22</v>
      </c>
      <c r="CG320" s="18">
        <v>6.5</v>
      </c>
      <c r="CH320" s="18">
        <v>109.73</v>
      </c>
      <c r="CI320" s="18">
        <v>0.03</v>
      </c>
      <c r="CJ320" s="18">
        <v>32.979999999999997</v>
      </c>
    </row>
    <row r="321" spans="1:88" hidden="1" x14ac:dyDescent="0.2">
      <c r="A321" s="18" t="s">
        <v>380</v>
      </c>
      <c r="B321" s="18" t="s">
        <v>381</v>
      </c>
      <c r="C321" s="18" t="s">
        <v>169</v>
      </c>
      <c r="D321" s="18">
        <v>2042</v>
      </c>
      <c r="E321" s="18">
        <v>68323942.599999994</v>
      </c>
      <c r="F321" s="18">
        <v>3595997</v>
      </c>
      <c r="G321" s="18">
        <v>1521291</v>
      </c>
      <c r="H321" s="18">
        <v>0</v>
      </c>
      <c r="I321" s="18">
        <v>7351082.0999999996</v>
      </c>
      <c r="J321" s="18">
        <v>0</v>
      </c>
      <c r="K321" s="18">
        <v>0</v>
      </c>
      <c r="L321" s="18">
        <v>80792312.700000003</v>
      </c>
      <c r="M321" s="18">
        <v>0</v>
      </c>
      <c r="N321" s="18">
        <v>4400.7</v>
      </c>
      <c r="O321" s="18">
        <v>160.9</v>
      </c>
      <c r="P321" s="18">
        <v>1.6</v>
      </c>
      <c r="Q321" s="18">
        <v>0</v>
      </c>
      <c r="R321" s="18">
        <v>0</v>
      </c>
      <c r="S321" s="18">
        <v>440</v>
      </c>
      <c r="T321" s="18">
        <v>0</v>
      </c>
      <c r="U321" s="25">
        <v>1342.5</v>
      </c>
      <c r="V321" s="18">
        <v>0</v>
      </c>
      <c r="W321" s="18">
        <v>8562.7000000000007</v>
      </c>
      <c r="X321" s="18">
        <v>1300.5</v>
      </c>
      <c r="Y321" s="18">
        <v>0</v>
      </c>
      <c r="Z321" s="18">
        <v>0</v>
      </c>
      <c r="AA321" s="18">
        <v>1401</v>
      </c>
      <c r="AB321" s="18">
        <v>0</v>
      </c>
      <c r="AC321" s="18">
        <v>494</v>
      </c>
      <c r="AD321" s="18">
        <v>0</v>
      </c>
      <c r="AE321" s="18">
        <v>0</v>
      </c>
      <c r="AF321" s="18">
        <v>24718.2</v>
      </c>
      <c r="AG321" s="18">
        <v>0</v>
      </c>
      <c r="AH321" s="18">
        <v>17971.099999999999</v>
      </c>
      <c r="AI321" s="18">
        <v>0</v>
      </c>
      <c r="AJ321" s="18">
        <v>0</v>
      </c>
      <c r="AK321" s="18">
        <v>5896011</v>
      </c>
      <c r="AL321" s="18">
        <v>351063</v>
      </c>
      <c r="AM321" s="18">
        <v>5839</v>
      </c>
      <c r="AN321" s="18">
        <v>0</v>
      </c>
      <c r="AO321" s="18">
        <v>0</v>
      </c>
      <c r="AP321" s="18">
        <v>0</v>
      </c>
      <c r="AQ321" s="18">
        <v>725906</v>
      </c>
      <c r="AR321" s="18">
        <v>0</v>
      </c>
      <c r="AS321" s="25">
        <v>2135860</v>
      </c>
      <c r="AT321" s="18">
        <v>0</v>
      </c>
      <c r="AU321" s="18">
        <v>4524814</v>
      </c>
      <c r="AV321" s="18">
        <v>683563</v>
      </c>
      <c r="AW321" s="18">
        <v>0</v>
      </c>
      <c r="AX321" s="18">
        <v>0</v>
      </c>
      <c r="AY321" s="18">
        <v>8772469</v>
      </c>
      <c r="AZ321" s="18">
        <v>0</v>
      </c>
      <c r="BA321" s="18">
        <v>259646</v>
      </c>
      <c r="BB321" s="18">
        <v>0</v>
      </c>
      <c r="BC321" s="18">
        <v>0</v>
      </c>
      <c r="BD321" s="18">
        <v>54729950</v>
      </c>
      <c r="BE321" s="18">
        <v>0</v>
      </c>
      <c r="BF321" s="18">
        <v>61233977</v>
      </c>
      <c r="BG321" s="18">
        <v>139319097</v>
      </c>
      <c r="BH321" s="18">
        <v>130936164</v>
      </c>
      <c r="BI321" s="18">
        <v>3001027.8</v>
      </c>
      <c r="BJ321" s="18">
        <v>3001027.8</v>
      </c>
      <c r="BK321" s="18">
        <v>137.80000000000001</v>
      </c>
      <c r="BL321" s="18">
        <v>18.8</v>
      </c>
      <c r="BM321" s="18">
        <v>454.2</v>
      </c>
      <c r="BN321" s="18">
        <v>1444.2</v>
      </c>
      <c r="BO321" s="18">
        <v>370008.6</v>
      </c>
      <c r="BP321" s="18">
        <v>12988.7</v>
      </c>
      <c r="BQ321" s="18">
        <v>3.5</v>
      </c>
      <c r="BR321" s="18">
        <v>3010255.4</v>
      </c>
      <c r="BS321" s="18">
        <v>3010255.4</v>
      </c>
      <c r="BT321" s="18">
        <v>758034.1</v>
      </c>
      <c r="BU321" s="18">
        <v>3768289.5</v>
      </c>
      <c r="BV321" s="18">
        <v>3768289.5</v>
      </c>
      <c r="BW321" s="18">
        <v>0</v>
      </c>
      <c r="BX321" s="18">
        <v>0</v>
      </c>
      <c r="BY321" s="18">
        <v>0</v>
      </c>
      <c r="BZ321" s="18">
        <v>22.92</v>
      </c>
      <c r="CA321" s="18">
        <v>22.99</v>
      </c>
      <c r="CB321" s="18">
        <v>1.05</v>
      </c>
      <c r="CC321" s="18">
        <v>0.14000000000000001</v>
      </c>
      <c r="CD321" s="18">
        <v>3.47</v>
      </c>
      <c r="CE321" s="18">
        <v>11.03</v>
      </c>
      <c r="CF321" s="18">
        <v>2.83</v>
      </c>
      <c r="CG321" s="18">
        <v>5.79</v>
      </c>
      <c r="CH321" s="18">
        <v>99.2</v>
      </c>
      <c r="CI321" s="18">
        <v>0.03</v>
      </c>
      <c r="CJ321" s="18">
        <v>28.78</v>
      </c>
    </row>
    <row r="322" spans="1:88" hidden="1" x14ac:dyDescent="0.2">
      <c r="A322" s="18" t="s">
        <v>380</v>
      </c>
      <c r="B322" s="18" t="s">
        <v>381</v>
      </c>
      <c r="C322" s="18" t="s">
        <v>169</v>
      </c>
      <c r="D322" s="18">
        <v>2044</v>
      </c>
      <c r="E322" s="18">
        <v>70518356.400000006</v>
      </c>
      <c r="F322" s="18">
        <v>3711492.4</v>
      </c>
      <c r="G322" s="18">
        <v>1555617.5</v>
      </c>
      <c r="H322" s="18">
        <v>0</v>
      </c>
      <c r="I322" s="18">
        <v>11131106.699999999</v>
      </c>
      <c r="J322" s="18">
        <v>0</v>
      </c>
      <c r="K322" s="18">
        <v>0</v>
      </c>
      <c r="L322" s="18">
        <v>86916573.099999994</v>
      </c>
      <c r="M322" s="18">
        <v>0</v>
      </c>
      <c r="N322" s="18">
        <v>4697.6000000000004</v>
      </c>
      <c r="O322" s="18">
        <v>1393.1</v>
      </c>
      <c r="P322" s="18">
        <v>1.6</v>
      </c>
      <c r="Q322" s="18">
        <v>0</v>
      </c>
      <c r="R322" s="18">
        <v>0</v>
      </c>
      <c r="S322" s="18">
        <v>440</v>
      </c>
      <c r="T322" s="18">
        <v>0</v>
      </c>
      <c r="U322" s="25">
        <v>1419.5</v>
      </c>
      <c r="V322" s="18">
        <v>0</v>
      </c>
      <c r="W322" s="18">
        <v>8562.7000000000007</v>
      </c>
      <c r="X322" s="18">
        <v>1300.5</v>
      </c>
      <c r="Y322" s="18">
        <v>0</v>
      </c>
      <c r="Z322" s="18">
        <v>0</v>
      </c>
      <c r="AA322" s="18">
        <v>1401</v>
      </c>
      <c r="AB322" s="18">
        <v>0</v>
      </c>
      <c r="AC322" s="18">
        <v>494</v>
      </c>
      <c r="AD322" s="18">
        <v>0</v>
      </c>
      <c r="AE322" s="18">
        <v>0</v>
      </c>
      <c r="AF322" s="18">
        <v>26815.3</v>
      </c>
      <c r="AG322" s="18">
        <v>0</v>
      </c>
      <c r="AH322" s="18">
        <v>18749.2</v>
      </c>
      <c r="AI322" s="18">
        <v>0</v>
      </c>
      <c r="AJ322" s="18">
        <v>0</v>
      </c>
      <c r="AK322" s="18">
        <v>6278109</v>
      </c>
      <c r="AL322" s="18">
        <v>3181537</v>
      </c>
      <c r="AM322" s="18">
        <v>5698</v>
      </c>
      <c r="AN322" s="18">
        <v>0</v>
      </c>
      <c r="AO322" s="18">
        <v>0</v>
      </c>
      <c r="AP322" s="18">
        <v>0</v>
      </c>
      <c r="AQ322" s="18">
        <v>259617</v>
      </c>
      <c r="AR322" s="18">
        <v>0</v>
      </c>
      <c r="AS322" s="25">
        <v>2257988</v>
      </c>
      <c r="AT322" s="18">
        <v>0</v>
      </c>
      <c r="AU322" s="18">
        <v>4705069</v>
      </c>
      <c r="AV322" s="18">
        <v>683563</v>
      </c>
      <c r="AW322" s="18">
        <v>0</v>
      </c>
      <c r="AX322" s="18">
        <v>0</v>
      </c>
      <c r="AY322" s="18">
        <v>8313960</v>
      </c>
      <c r="AZ322" s="18">
        <v>0</v>
      </c>
      <c r="BA322" s="18">
        <v>259646</v>
      </c>
      <c r="BB322" s="18">
        <v>0</v>
      </c>
      <c r="BC322" s="18">
        <v>0</v>
      </c>
      <c r="BD322" s="18">
        <v>58748275</v>
      </c>
      <c r="BE322" s="18">
        <v>0</v>
      </c>
      <c r="BF322" s="18">
        <v>63559880</v>
      </c>
      <c r="BG322" s="18">
        <v>148253342</v>
      </c>
      <c r="BH322" s="18">
        <v>136535708</v>
      </c>
      <c r="BI322" s="18">
        <v>2559515.5</v>
      </c>
      <c r="BJ322" s="18">
        <v>2559515.5</v>
      </c>
      <c r="BK322" s="18">
        <v>80.599999999999994</v>
      </c>
      <c r="BL322" s="18">
        <v>10.4</v>
      </c>
      <c r="BM322" s="18">
        <v>187.8</v>
      </c>
      <c r="BN322" s="18">
        <v>1240.2</v>
      </c>
      <c r="BO322" s="18">
        <v>358083.5</v>
      </c>
      <c r="BP322" s="18">
        <v>12215.2</v>
      </c>
      <c r="BQ322" s="18">
        <v>3.2</v>
      </c>
      <c r="BR322" s="18">
        <v>2564752.9</v>
      </c>
      <c r="BS322" s="18">
        <v>2564752.9</v>
      </c>
      <c r="BT322" s="18">
        <v>722971.8</v>
      </c>
      <c r="BU322" s="18">
        <v>3287724.7</v>
      </c>
      <c r="BV322" s="18">
        <v>3287724.7</v>
      </c>
      <c r="BW322" s="18">
        <v>0</v>
      </c>
      <c r="BX322" s="18">
        <v>0</v>
      </c>
      <c r="BY322" s="18">
        <v>0</v>
      </c>
      <c r="BZ322" s="18">
        <v>18.75</v>
      </c>
      <c r="CA322" s="18">
        <v>18.78</v>
      </c>
      <c r="CB322" s="18">
        <v>0.59</v>
      </c>
      <c r="CC322" s="18">
        <v>0.08</v>
      </c>
      <c r="CD322" s="18">
        <v>1.38</v>
      </c>
      <c r="CE322" s="18">
        <v>9.08</v>
      </c>
      <c r="CF322" s="18">
        <v>2.62</v>
      </c>
      <c r="CG322" s="18">
        <v>5.3</v>
      </c>
      <c r="CH322" s="18">
        <v>89.47</v>
      </c>
      <c r="CI322" s="18">
        <v>0.02</v>
      </c>
      <c r="CJ322" s="18">
        <v>24.08</v>
      </c>
    </row>
    <row r="323" spans="1:88" hidden="1" x14ac:dyDescent="0.2">
      <c r="A323" s="18" t="s">
        <v>380</v>
      </c>
      <c r="B323" s="18" t="s">
        <v>381</v>
      </c>
      <c r="C323" s="18" t="s">
        <v>169</v>
      </c>
      <c r="D323" s="18">
        <v>2046</v>
      </c>
      <c r="E323" s="18">
        <v>72532757.099999994</v>
      </c>
      <c r="F323" s="18">
        <v>3817513.5</v>
      </c>
      <c r="G323" s="18">
        <v>1538174.1</v>
      </c>
      <c r="H323" s="18">
        <v>0</v>
      </c>
      <c r="I323" s="18">
        <v>12626150.699999999</v>
      </c>
      <c r="J323" s="18">
        <v>0</v>
      </c>
      <c r="K323" s="18">
        <v>0</v>
      </c>
      <c r="L323" s="18">
        <v>90514595.400000006</v>
      </c>
      <c r="M323" s="18">
        <v>0</v>
      </c>
      <c r="N323" s="18">
        <v>5121.7</v>
      </c>
      <c r="O323" s="18">
        <v>1745</v>
      </c>
      <c r="P323" s="18">
        <v>1.6</v>
      </c>
      <c r="Q323" s="18">
        <v>0</v>
      </c>
      <c r="R323" s="18">
        <v>0</v>
      </c>
      <c r="S323" s="18">
        <v>440</v>
      </c>
      <c r="T323" s="18">
        <v>0</v>
      </c>
      <c r="U323" s="25">
        <v>1492.9</v>
      </c>
      <c r="V323" s="18">
        <v>0</v>
      </c>
      <c r="W323" s="18">
        <v>8562.7000000000007</v>
      </c>
      <c r="X323" s="18">
        <v>1305.4000000000001</v>
      </c>
      <c r="Y323" s="18">
        <v>0</v>
      </c>
      <c r="Z323" s="18">
        <v>0</v>
      </c>
      <c r="AA323" s="18">
        <v>1044.5</v>
      </c>
      <c r="AB323" s="18">
        <v>0</v>
      </c>
      <c r="AC323" s="18">
        <v>494</v>
      </c>
      <c r="AD323" s="18">
        <v>0</v>
      </c>
      <c r="AE323" s="18">
        <v>0</v>
      </c>
      <c r="AF323" s="18">
        <v>29098.5</v>
      </c>
      <c r="AG323" s="18">
        <v>0</v>
      </c>
      <c r="AH323" s="18">
        <v>18749.2</v>
      </c>
      <c r="AI323" s="18">
        <v>0</v>
      </c>
      <c r="AJ323" s="18">
        <v>0</v>
      </c>
      <c r="AK323" s="18">
        <v>6714794</v>
      </c>
      <c r="AL323" s="18">
        <v>4015912</v>
      </c>
      <c r="AM323" s="18">
        <v>5165</v>
      </c>
      <c r="AN323" s="18">
        <v>0</v>
      </c>
      <c r="AO323" s="18">
        <v>0</v>
      </c>
      <c r="AP323" s="18">
        <v>0</v>
      </c>
      <c r="AQ323" s="18">
        <v>231264</v>
      </c>
      <c r="AR323" s="18">
        <v>0</v>
      </c>
      <c r="AS323" s="25">
        <v>2374689</v>
      </c>
      <c r="AT323" s="18">
        <v>0</v>
      </c>
      <c r="AU323" s="18">
        <v>5005996</v>
      </c>
      <c r="AV323" s="18">
        <v>686120</v>
      </c>
      <c r="AW323" s="18">
        <v>0</v>
      </c>
      <c r="AX323" s="18">
        <v>0</v>
      </c>
      <c r="AY323" s="18">
        <v>5665989</v>
      </c>
      <c r="AZ323" s="18">
        <v>0</v>
      </c>
      <c r="BA323" s="18">
        <v>259646</v>
      </c>
      <c r="BB323" s="18">
        <v>0</v>
      </c>
      <c r="BC323" s="18">
        <v>0</v>
      </c>
      <c r="BD323" s="18">
        <v>64176611</v>
      </c>
      <c r="BE323" s="18">
        <v>0</v>
      </c>
      <c r="BF323" s="18">
        <v>63178643</v>
      </c>
      <c r="BG323" s="18">
        <v>152314829</v>
      </c>
      <c r="BH323" s="18">
        <v>139209434</v>
      </c>
      <c r="BI323" s="18">
        <v>2639652.1</v>
      </c>
      <c r="BJ323" s="18">
        <v>2639652.1</v>
      </c>
      <c r="BK323" s="18">
        <v>79.099999999999994</v>
      </c>
      <c r="BL323" s="18">
        <v>10.1</v>
      </c>
      <c r="BM323" s="18">
        <v>173.3</v>
      </c>
      <c r="BN323" s="18">
        <v>1282.2</v>
      </c>
      <c r="BO323" s="18">
        <v>346930.1</v>
      </c>
      <c r="BP323" s="18">
        <v>12669.5</v>
      </c>
      <c r="BQ323" s="18">
        <v>2.7</v>
      </c>
      <c r="BR323" s="18">
        <v>2644761.7999999998</v>
      </c>
      <c r="BS323" s="18">
        <v>2644761.7999999998</v>
      </c>
      <c r="BT323" s="18">
        <v>725220.2</v>
      </c>
      <c r="BU323" s="18">
        <v>3369982.1</v>
      </c>
      <c r="BV323" s="18">
        <v>3369982.1</v>
      </c>
      <c r="BW323" s="18">
        <v>0</v>
      </c>
      <c r="BX323" s="18">
        <v>0</v>
      </c>
      <c r="BY323" s="18">
        <v>0</v>
      </c>
      <c r="BZ323" s="18">
        <v>18.96</v>
      </c>
      <c r="CA323" s="18">
        <v>19</v>
      </c>
      <c r="CB323" s="18">
        <v>0.56999999999999995</v>
      </c>
      <c r="CC323" s="18">
        <v>7.0000000000000007E-2</v>
      </c>
      <c r="CD323" s="18">
        <v>1.24</v>
      </c>
      <c r="CE323" s="18">
        <v>9.2100000000000009</v>
      </c>
      <c r="CF323" s="18">
        <v>2.4900000000000002</v>
      </c>
      <c r="CG323" s="18">
        <v>5.21</v>
      </c>
      <c r="CH323" s="18">
        <v>91.01</v>
      </c>
      <c r="CI323" s="18">
        <v>0.02</v>
      </c>
      <c r="CJ323" s="18">
        <v>24.21</v>
      </c>
    </row>
    <row r="324" spans="1:88" hidden="1" x14ac:dyDescent="0.2">
      <c r="A324" s="18" t="s">
        <v>380</v>
      </c>
      <c r="B324" s="18" t="s">
        <v>381</v>
      </c>
      <c r="C324" s="18" t="s">
        <v>169</v>
      </c>
      <c r="D324" s="18">
        <v>2048</v>
      </c>
      <c r="E324" s="18">
        <v>74368219.200000003</v>
      </c>
      <c r="F324" s="18">
        <v>3914116.8</v>
      </c>
      <c r="G324" s="18">
        <v>1537306.1</v>
      </c>
      <c r="H324" s="18">
        <v>0</v>
      </c>
      <c r="I324" s="18">
        <v>16653849.4</v>
      </c>
      <c r="J324" s="18">
        <v>0</v>
      </c>
      <c r="K324" s="18">
        <v>0</v>
      </c>
      <c r="L324" s="18">
        <v>96473491.5</v>
      </c>
      <c r="M324" s="18">
        <v>0</v>
      </c>
      <c r="N324" s="18">
        <v>7814.4</v>
      </c>
      <c r="O324" s="18">
        <v>1793.2</v>
      </c>
      <c r="P324" s="18">
        <v>1.6</v>
      </c>
      <c r="Q324" s="18">
        <v>0</v>
      </c>
      <c r="R324" s="18">
        <v>0</v>
      </c>
      <c r="S324" s="18">
        <v>440</v>
      </c>
      <c r="T324" s="18">
        <v>0</v>
      </c>
      <c r="U324" s="25">
        <v>1588.3</v>
      </c>
      <c r="V324" s="18">
        <v>0</v>
      </c>
      <c r="W324" s="18">
        <v>8562.7000000000007</v>
      </c>
      <c r="X324" s="18">
        <v>1305.4000000000001</v>
      </c>
      <c r="Y324" s="18">
        <v>0</v>
      </c>
      <c r="Z324" s="18">
        <v>0</v>
      </c>
      <c r="AA324" s="18">
        <v>0</v>
      </c>
      <c r="AB324" s="18">
        <v>0</v>
      </c>
      <c r="AC324" s="18">
        <v>0</v>
      </c>
      <c r="AD324" s="18">
        <v>0</v>
      </c>
      <c r="AE324" s="18">
        <v>0</v>
      </c>
      <c r="AF324" s="18">
        <v>32885.1</v>
      </c>
      <c r="AG324" s="18">
        <v>0</v>
      </c>
      <c r="AH324" s="18">
        <v>18749.2</v>
      </c>
      <c r="AI324" s="18">
        <v>0</v>
      </c>
      <c r="AJ324" s="18">
        <v>0</v>
      </c>
      <c r="AK324" s="18">
        <v>10055730</v>
      </c>
      <c r="AL324" s="18">
        <v>4098484</v>
      </c>
      <c r="AM324" s="18">
        <v>5267</v>
      </c>
      <c r="AN324" s="18">
        <v>0</v>
      </c>
      <c r="AO324" s="18">
        <v>0</v>
      </c>
      <c r="AP324" s="18">
        <v>0</v>
      </c>
      <c r="AQ324" s="18">
        <v>231264</v>
      </c>
      <c r="AR324" s="18">
        <v>0</v>
      </c>
      <c r="AS324" s="25">
        <v>2526241</v>
      </c>
      <c r="AT324" s="18">
        <v>0</v>
      </c>
      <c r="AU324" s="18">
        <v>5283646</v>
      </c>
      <c r="AV324" s="18">
        <v>686120</v>
      </c>
      <c r="AW324" s="18">
        <v>0</v>
      </c>
      <c r="AX324" s="18">
        <v>0</v>
      </c>
      <c r="AY324" s="18">
        <v>0</v>
      </c>
      <c r="AZ324" s="18">
        <v>0</v>
      </c>
      <c r="BA324" s="18">
        <v>0</v>
      </c>
      <c r="BB324" s="18">
        <v>0</v>
      </c>
      <c r="BC324" s="18">
        <v>0</v>
      </c>
      <c r="BD324" s="18">
        <v>73355211</v>
      </c>
      <c r="BE324" s="18">
        <v>0</v>
      </c>
      <c r="BF324" s="18">
        <v>62031465</v>
      </c>
      <c r="BG324" s="18">
        <v>158273428</v>
      </c>
      <c r="BH324" s="18">
        <v>141592974</v>
      </c>
      <c r="BI324" s="18">
        <v>2564974</v>
      </c>
      <c r="BJ324" s="18">
        <v>2564974</v>
      </c>
      <c r="BK324" s="18">
        <v>72.599999999999994</v>
      </c>
      <c r="BL324" s="18">
        <v>8.6</v>
      </c>
      <c r="BM324" s="18">
        <v>173.8</v>
      </c>
      <c r="BN324" s="18">
        <v>1293.8</v>
      </c>
      <c r="BO324" s="18">
        <v>280993.40000000002</v>
      </c>
      <c r="BP324" s="18">
        <v>12639</v>
      </c>
      <c r="BQ324" s="18">
        <v>1.1000000000000001</v>
      </c>
      <c r="BR324" s="18">
        <v>2569476.5</v>
      </c>
      <c r="BS324" s="18">
        <v>2569476.5</v>
      </c>
      <c r="BT324" s="18">
        <v>657945.80000000005</v>
      </c>
      <c r="BU324" s="18">
        <v>3227422.3</v>
      </c>
      <c r="BV324" s="18">
        <v>3227422.3</v>
      </c>
      <c r="BW324" s="18">
        <v>0</v>
      </c>
      <c r="BX324" s="18">
        <v>0</v>
      </c>
      <c r="BY324" s="18">
        <v>0</v>
      </c>
      <c r="BZ324" s="18">
        <v>18.12</v>
      </c>
      <c r="CA324" s="18">
        <v>18.149999999999999</v>
      </c>
      <c r="CB324" s="18">
        <v>0.51</v>
      </c>
      <c r="CC324" s="18">
        <v>0.06</v>
      </c>
      <c r="CD324" s="18">
        <v>1.23</v>
      </c>
      <c r="CE324" s="18">
        <v>9.14</v>
      </c>
      <c r="CF324" s="18">
        <v>1.98</v>
      </c>
      <c r="CG324" s="18">
        <v>4.6500000000000004</v>
      </c>
      <c r="CH324" s="18">
        <v>89.26</v>
      </c>
      <c r="CI324" s="18">
        <v>0.01</v>
      </c>
      <c r="CJ324" s="18">
        <v>22.79</v>
      </c>
    </row>
    <row r="325" spans="1:88" hidden="1" x14ac:dyDescent="0.2">
      <c r="A325" s="18" t="s">
        <v>380</v>
      </c>
      <c r="B325" s="18" t="s">
        <v>381</v>
      </c>
      <c r="C325" s="18" t="s">
        <v>169</v>
      </c>
      <c r="D325" s="18">
        <v>2050</v>
      </c>
      <c r="E325" s="18">
        <v>76204719.900000006</v>
      </c>
      <c r="F325" s="18">
        <v>4010774.7</v>
      </c>
      <c r="G325" s="18">
        <v>1584426.5</v>
      </c>
      <c r="H325" s="18">
        <v>0</v>
      </c>
      <c r="I325" s="18">
        <v>20591004.100000001</v>
      </c>
      <c r="J325" s="18">
        <v>0</v>
      </c>
      <c r="K325" s="18">
        <v>0</v>
      </c>
      <c r="L325" s="18">
        <v>102390925.3</v>
      </c>
      <c r="M325" s="18">
        <v>0</v>
      </c>
      <c r="N325" s="18">
        <v>8440.2999999999993</v>
      </c>
      <c r="O325" s="18">
        <v>3286.6</v>
      </c>
      <c r="P325" s="18">
        <v>1.6</v>
      </c>
      <c r="Q325" s="18">
        <v>0</v>
      </c>
      <c r="R325" s="18">
        <v>0</v>
      </c>
      <c r="S325" s="18">
        <v>440</v>
      </c>
      <c r="T325" s="18">
        <v>0</v>
      </c>
      <c r="U325" s="25">
        <v>1693.9</v>
      </c>
      <c r="V325" s="18">
        <v>0</v>
      </c>
      <c r="W325" s="18">
        <v>8562.7000000000007</v>
      </c>
      <c r="X325" s="18">
        <v>1235.4000000000001</v>
      </c>
      <c r="Y325" s="18">
        <v>0</v>
      </c>
      <c r="Z325" s="18">
        <v>0</v>
      </c>
      <c r="AA325" s="18">
        <v>0</v>
      </c>
      <c r="AB325" s="18">
        <v>0</v>
      </c>
      <c r="AC325" s="18">
        <v>0</v>
      </c>
      <c r="AD325" s="18">
        <v>0</v>
      </c>
      <c r="AE325" s="18">
        <v>0</v>
      </c>
      <c r="AF325" s="18">
        <v>35711.4</v>
      </c>
      <c r="AG325" s="18">
        <v>0</v>
      </c>
      <c r="AH325" s="18">
        <v>18749.2</v>
      </c>
      <c r="AI325" s="18">
        <v>0</v>
      </c>
      <c r="AJ325" s="18">
        <v>0</v>
      </c>
      <c r="AK325" s="18">
        <v>10470058</v>
      </c>
      <c r="AL325" s="18">
        <v>7030313</v>
      </c>
      <c r="AM325" s="18">
        <v>4862</v>
      </c>
      <c r="AN325" s="18">
        <v>0</v>
      </c>
      <c r="AO325" s="18">
        <v>0</v>
      </c>
      <c r="AP325" s="18">
        <v>0</v>
      </c>
      <c r="AQ325" s="18">
        <v>231264</v>
      </c>
      <c r="AR325" s="18">
        <v>0</v>
      </c>
      <c r="AS325" s="25">
        <v>2694106</v>
      </c>
      <c r="AT325" s="18">
        <v>0</v>
      </c>
      <c r="AU325" s="18">
        <v>5540457</v>
      </c>
      <c r="AV325" s="18">
        <v>649328</v>
      </c>
      <c r="AW325" s="18">
        <v>0</v>
      </c>
      <c r="AX325" s="18">
        <v>0</v>
      </c>
      <c r="AY325" s="18">
        <v>0</v>
      </c>
      <c r="AZ325" s="18">
        <v>0</v>
      </c>
      <c r="BA325" s="18">
        <v>0</v>
      </c>
      <c r="BB325" s="18">
        <v>0</v>
      </c>
      <c r="BC325" s="18">
        <v>0</v>
      </c>
      <c r="BD325" s="18">
        <v>77379894</v>
      </c>
      <c r="BE325" s="18">
        <v>0</v>
      </c>
      <c r="BF325" s="18">
        <v>62361386</v>
      </c>
      <c r="BG325" s="18">
        <v>166361668</v>
      </c>
      <c r="BH325" s="18">
        <v>146167191</v>
      </c>
      <c r="BI325" s="18">
        <v>2638729.9</v>
      </c>
      <c r="BJ325" s="18">
        <v>2638729.9</v>
      </c>
      <c r="BK325" s="18">
        <v>73.900000000000006</v>
      </c>
      <c r="BL325" s="18">
        <v>8.6999999999999993</v>
      </c>
      <c r="BM325" s="18">
        <v>174.9</v>
      </c>
      <c r="BN325" s="18">
        <v>1331.3</v>
      </c>
      <c r="BO325" s="18">
        <v>289689</v>
      </c>
      <c r="BP325" s="18">
        <v>13024.3</v>
      </c>
      <c r="BQ325" s="18">
        <v>1.2</v>
      </c>
      <c r="BR325" s="18">
        <v>2643311.7000000002</v>
      </c>
      <c r="BS325" s="18">
        <v>2643311.7000000002</v>
      </c>
      <c r="BT325" s="18">
        <v>678131.7</v>
      </c>
      <c r="BU325" s="18">
        <v>3321443.3</v>
      </c>
      <c r="BV325" s="18">
        <v>3321443.3</v>
      </c>
      <c r="BW325" s="18">
        <v>0</v>
      </c>
      <c r="BX325" s="18">
        <v>0</v>
      </c>
      <c r="BY325" s="18">
        <v>0</v>
      </c>
      <c r="BZ325" s="18">
        <v>18.05</v>
      </c>
      <c r="CA325" s="18">
        <v>18.079999999999998</v>
      </c>
      <c r="CB325" s="18">
        <v>0.51</v>
      </c>
      <c r="CC325" s="18">
        <v>0.06</v>
      </c>
      <c r="CD325" s="18">
        <v>1.2</v>
      </c>
      <c r="CE325" s="18">
        <v>9.11</v>
      </c>
      <c r="CF325" s="18">
        <v>1.98</v>
      </c>
      <c r="CG325" s="18">
        <v>4.6399999999999997</v>
      </c>
      <c r="CH325" s="18">
        <v>89.11</v>
      </c>
      <c r="CI325" s="18">
        <v>0.01</v>
      </c>
      <c r="CJ325" s="18">
        <v>22.72</v>
      </c>
    </row>
    <row r="326" spans="1:88" hidden="1" x14ac:dyDescent="0.2">
      <c r="A326" s="18" t="s">
        <v>380</v>
      </c>
      <c r="B326" s="18" t="s">
        <v>381</v>
      </c>
      <c r="C326" s="18" t="s">
        <v>171</v>
      </c>
      <c r="D326" s="18">
        <v>2024</v>
      </c>
      <c r="E326" s="18">
        <v>15840055.699999999</v>
      </c>
      <c r="F326" s="18">
        <v>833687.1</v>
      </c>
      <c r="G326" s="18">
        <v>782772.4</v>
      </c>
      <c r="H326" s="18">
        <v>105340</v>
      </c>
      <c r="I326" s="18">
        <v>0</v>
      </c>
      <c r="J326" s="18">
        <v>0</v>
      </c>
      <c r="K326" s="18">
        <v>0</v>
      </c>
      <c r="L326" s="18">
        <v>17561855.199999999</v>
      </c>
      <c r="M326" s="18">
        <v>0</v>
      </c>
      <c r="N326" s="18">
        <v>0</v>
      </c>
      <c r="O326" s="18">
        <v>0</v>
      </c>
      <c r="P326" s="18">
        <v>4.8</v>
      </c>
      <c r="Q326" s="18">
        <v>0</v>
      </c>
      <c r="R326" s="18">
        <v>0</v>
      </c>
      <c r="S326" s="18">
        <v>1625</v>
      </c>
      <c r="T326" s="18">
        <v>0</v>
      </c>
      <c r="U326" s="25">
        <v>25.8</v>
      </c>
      <c r="V326" s="18">
        <v>0</v>
      </c>
      <c r="W326" s="18">
        <v>40</v>
      </c>
      <c r="X326" s="18">
        <v>428.5</v>
      </c>
      <c r="Y326" s="18">
        <v>0</v>
      </c>
      <c r="Z326" s="18">
        <v>2876</v>
      </c>
      <c r="AA326" s="18">
        <v>0</v>
      </c>
      <c r="AB326" s="18">
        <v>0</v>
      </c>
      <c r="AC326" s="18">
        <v>52</v>
      </c>
      <c r="AD326" s="18">
        <v>0</v>
      </c>
      <c r="AE326" s="18">
        <v>0</v>
      </c>
      <c r="AF326" s="18">
        <v>487</v>
      </c>
      <c r="AG326" s="18">
        <v>0</v>
      </c>
      <c r="AH326" s="18">
        <v>1858.2</v>
      </c>
      <c r="AI326" s="18">
        <v>0</v>
      </c>
      <c r="AJ326" s="18">
        <v>0</v>
      </c>
      <c r="AK326" s="18">
        <v>0</v>
      </c>
      <c r="AL326" s="18">
        <v>0</v>
      </c>
      <c r="AM326" s="18">
        <v>22033</v>
      </c>
      <c r="AN326" s="18">
        <v>0</v>
      </c>
      <c r="AO326" s="18">
        <v>70080</v>
      </c>
      <c r="AP326" s="18">
        <v>0</v>
      </c>
      <c r="AQ326" s="18">
        <v>10140488</v>
      </c>
      <c r="AR326" s="18">
        <v>0</v>
      </c>
      <c r="AS326" s="25">
        <v>41391</v>
      </c>
      <c r="AT326" s="18">
        <v>0</v>
      </c>
      <c r="AU326" s="18">
        <v>21024</v>
      </c>
      <c r="AV326" s="18">
        <v>225220</v>
      </c>
      <c r="AW326" s="18">
        <v>0</v>
      </c>
      <c r="AX326" s="18">
        <v>11842682</v>
      </c>
      <c r="AY326" s="18">
        <v>0</v>
      </c>
      <c r="AZ326" s="18">
        <v>0</v>
      </c>
      <c r="BA326" s="18">
        <v>27331</v>
      </c>
      <c r="BB326" s="18">
        <v>0</v>
      </c>
      <c r="BC326" s="18">
        <v>0</v>
      </c>
      <c r="BD326" s="18">
        <v>1053710</v>
      </c>
      <c r="BE326" s="18">
        <v>0</v>
      </c>
      <c r="BF326" s="18">
        <v>6463331</v>
      </c>
      <c r="BG326" s="18">
        <v>29907289</v>
      </c>
      <c r="BH326" s="18">
        <v>29795819</v>
      </c>
      <c r="BI326" s="18">
        <v>10741885.4</v>
      </c>
      <c r="BJ326" s="18">
        <v>10741885.4</v>
      </c>
      <c r="BK326" s="18">
        <v>1222.3</v>
      </c>
      <c r="BL326" s="18">
        <v>177.8</v>
      </c>
      <c r="BM326" s="18">
        <v>7578.7</v>
      </c>
      <c r="BN326" s="18">
        <v>9397.2000000000007</v>
      </c>
      <c r="BO326" s="18">
        <v>347153.8</v>
      </c>
      <c r="BP326" s="18">
        <v>23848.6</v>
      </c>
      <c r="BQ326" s="18">
        <v>5.4</v>
      </c>
      <c r="BR326" s="18">
        <v>10826838.199999999</v>
      </c>
      <c r="BS326" s="18">
        <v>10826838.199999999</v>
      </c>
      <c r="BT326" s="18">
        <v>1059313.7</v>
      </c>
      <c r="BU326" s="18">
        <v>11886151.9</v>
      </c>
      <c r="BV326" s="18">
        <v>11886151.9</v>
      </c>
      <c r="BW326" s="18">
        <v>0</v>
      </c>
      <c r="BX326" s="18">
        <v>0</v>
      </c>
      <c r="BY326" s="18">
        <v>0</v>
      </c>
      <c r="BZ326" s="18">
        <v>360.52</v>
      </c>
      <c r="CA326" s="18">
        <v>363.37</v>
      </c>
      <c r="CB326" s="18">
        <v>41.02</v>
      </c>
      <c r="CC326" s="18">
        <v>5.97</v>
      </c>
      <c r="CD326" s="18">
        <v>254.35</v>
      </c>
      <c r="CE326" s="18">
        <v>315.39</v>
      </c>
      <c r="CF326" s="18">
        <v>11.65</v>
      </c>
      <c r="CG326" s="18">
        <v>35.549999999999997</v>
      </c>
      <c r="CH326" s="18">
        <v>800.4</v>
      </c>
      <c r="CI326" s="18">
        <v>0.18</v>
      </c>
      <c r="CJ326" s="18">
        <v>398.92</v>
      </c>
    </row>
    <row r="327" spans="1:88" hidden="1" x14ac:dyDescent="0.2">
      <c r="A327" s="18" t="s">
        <v>380</v>
      </c>
      <c r="B327" s="18" t="s">
        <v>381</v>
      </c>
      <c r="C327" s="18" t="s">
        <v>171</v>
      </c>
      <c r="D327" s="18">
        <v>2026</v>
      </c>
      <c r="E327" s="18">
        <v>16364272.5</v>
      </c>
      <c r="F327" s="18">
        <v>861277.5</v>
      </c>
      <c r="G327" s="18">
        <v>901622.2</v>
      </c>
      <c r="H327" s="18">
        <v>105340</v>
      </c>
      <c r="I327" s="18">
        <v>399.5</v>
      </c>
      <c r="J327" s="18">
        <v>0</v>
      </c>
      <c r="K327" s="18">
        <v>0</v>
      </c>
      <c r="L327" s="18">
        <v>18232911.699999999</v>
      </c>
      <c r="M327" s="18">
        <v>0</v>
      </c>
      <c r="N327" s="18">
        <v>100</v>
      </c>
      <c r="O327" s="18">
        <v>0</v>
      </c>
      <c r="P327" s="18">
        <v>4.8</v>
      </c>
      <c r="Q327" s="18">
        <v>0</v>
      </c>
      <c r="R327" s="18">
        <v>0</v>
      </c>
      <c r="S327" s="18">
        <v>1625</v>
      </c>
      <c r="T327" s="18">
        <v>0</v>
      </c>
      <c r="U327" s="25">
        <v>42.4</v>
      </c>
      <c r="V327" s="18">
        <v>0</v>
      </c>
      <c r="W327" s="18">
        <v>40</v>
      </c>
      <c r="X327" s="18">
        <v>292.8</v>
      </c>
      <c r="Y327" s="18">
        <v>0</v>
      </c>
      <c r="Z327" s="18">
        <v>2876</v>
      </c>
      <c r="AA327" s="18">
        <v>0</v>
      </c>
      <c r="AB327" s="18">
        <v>0</v>
      </c>
      <c r="AC327" s="18">
        <v>0</v>
      </c>
      <c r="AD327" s="18">
        <v>0</v>
      </c>
      <c r="AE327" s="18">
        <v>0</v>
      </c>
      <c r="AF327" s="18">
        <v>621.70000000000005</v>
      </c>
      <c r="AG327" s="18">
        <v>0</v>
      </c>
      <c r="AH327" s="18">
        <v>3340.2</v>
      </c>
      <c r="AI327" s="18">
        <v>0</v>
      </c>
      <c r="AJ327" s="18">
        <v>0</v>
      </c>
      <c r="AK327" s="18">
        <v>261</v>
      </c>
      <c r="AL327" s="18">
        <v>0</v>
      </c>
      <c r="AM327" s="18">
        <v>22033</v>
      </c>
      <c r="AN327" s="18">
        <v>0</v>
      </c>
      <c r="AO327" s="18">
        <v>70080</v>
      </c>
      <c r="AP327" s="18">
        <v>0</v>
      </c>
      <c r="AQ327" s="18">
        <v>6501575</v>
      </c>
      <c r="AR327" s="18">
        <v>0</v>
      </c>
      <c r="AS327" s="25">
        <v>67861</v>
      </c>
      <c r="AT327" s="18">
        <v>0</v>
      </c>
      <c r="AU327" s="18">
        <v>21024</v>
      </c>
      <c r="AV327" s="18">
        <v>153905</v>
      </c>
      <c r="AW327" s="18">
        <v>0</v>
      </c>
      <c r="AX327" s="18">
        <v>11846425</v>
      </c>
      <c r="AY327" s="18">
        <v>0</v>
      </c>
      <c r="AZ327" s="18">
        <v>0</v>
      </c>
      <c r="BA327" s="18">
        <v>0</v>
      </c>
      <c r="BB327" s="18">
        <v>0</v>
      </c>
      <c r="BC327" s="18">
        <v>0</v>
      </c>
      <c r="BD327" s="18">
        <v>1358664</v>
      </c>
      <c r="BE327" s="18">
        <v>0</v>
      </c>
      <c r="BF327" s="18">
        <v>13019359</v>
      </c>
      <c r="BG327" s="18">
        <v>33061187</v>
      </c>
      <c r="BH327" s="18">
        <v>32922985</v>
      </c>
      <c r="BI327" s="18">
        <v>6862395.5999999996</v>
      </c>
      <c r="BJ327" s="18">
        <v>6862395.5999999996</v>
      </c>
      <c r="BK327" s="18">
        <v>781.2</v>
      </c>
      <c r="BL327" s="18">
        <v>113.6</v>
      </c>
      <c r="BM327" s="18">
        <v>4558.8999999999996</v>
      </c>
      <c r="BN327" s="18">
        <v>6037.7</v>
      </c>
      <c r="BO327" s="18">
        <v>220378.7</v>
      </c>
      <c r="BP327" s="18">
        <v>15257.9</v>
      </c>
      <c r="BQ327" s="18">
        <v>3.4</v>
      </c>
      <c r="BR327" s="18">
        <v>6916676.7999999998</v>
      </c>
      <c r="BS327" s="18">
        <v>6916676.7999999998</v>
      </c>
      <c r="BT327" s="18">
        <v>675992.3</v>
      </c>
      <c r="BU327" s="18">
        <v>7592669</v>
      </c>
      <c r="BV327" s="18">
        <v>7592669</v>
      </c>
      <c r="BW327" s="18">
        <v>0</v>
      </c>
      <c r="BX327" s="18">
        <v>0</v>
      </c>
      <c r="BY327" s="18">
        <v>0</v>
      </c>
      <c r="BZ327" s="18">
        <v>208.44</v>
      </c>
      <c r="CA327" s="18">
        <v>210.09</v>
      </c>
      <c r="CB327" s="18">
        <v>23.73</v>
      </c>
      <c r="CC327" s="18">
        <v>3.45</v>
      </c>
      <c r="CD327" s="18">
        <v>138.47</v>
      </c>
      <c r="CE327" s="18">
        <v>183.39</v>
      </c>
      <c r="CF327" s="18">
        <v>6.69</v>
      </c>
      <c r="CG327" s="18">
        <v>20.53</v>
      </c>
      <c r="CH327" s="18">
        <v>463.44</v>
      </c>
      <c r="CI327" s="18">
        <v>0.1</v>
      </c>
      <c r="CJ327" s="18">
        <v>230.62</v>
      </c>
    </row>
    <row r="328" spans="1:88" hidden="1" x14ac:dyDescent="0.2">
      <c r="A328" s="18" t="s">
        <v>380</v>
      </c>
      <c r="B328" s="18" t="s">
        <v>381</v>
      </c>
      <c r="C328" s="18" t="s">
        <v>171</v>
      </c>
      <c r="D328" s="18">
        <v>2028</v>
      </c>
      <c r="E328" s="18">
        <v>17131023.300000001</v>
      </c>
      <c r="F328" s="18">
        <v>901632.8</v>
      </c>
      <c r="G328" s="18">
        <v>1718123.6</v>
      </c>
      <c r="H328" s="18">
        <v>105340</v>
      </c>
      <c r="I328" s="18">
        <v>57286.3</v>
      </c>
      <c r="J328" s="18">
        <v>0</v>
      </c>
      <c r="K328" s="18">
        <v>0</v>
      </c>
      <c r="L328" s="18">
        <v>19913406.100000001</v>
      </c>
      <c r="M328" s="18">
        <v>0</v>
      </c>
      <c r="N328" s="18">
        <v>100</v>
      </c>
      <c r="O328" s="18">
        <v>0</v>
      </c>
      <c r="P328" s="18">
        <v>4.8</v>
      </c>
      <c r="Q328" s="18">
        <v>0</v>
      </c>
      <c r="R328" s="18">
        <v>0</v>
      </c>
      <c r="S328" s="18">
        <v>1518</v>
      </c>
      <c r="T328" s="18">
        <v>0</v>
      </c>
      <c r="U328" s="25">
        <v>74.900000000000006</v>
      </c>
      <c r="V328" s="18">
        <v>0</v>
      </c>
      <c r="W328" s="18">
        <v>40</v>
      </c>
      <c r="X328" s="18">
        <v>292.8</v>
      </c>
      <c r="Y328" s="18">
        <v>0</v>
      </c>
      <c r="Z328" s="18">
        <v>2946</v>
      </c>
      <c r="AA328" s="18">
        <v>0</v>
      </c>
      <c r="AB328" s="18">
        <v>0</v>
      </c>
      <c r="AC328" s="18">
        <v>0</v>
      </c>
      <c r="AD328" s="18">
        <v>0</v>
      </c>
      <c r="AE328" s="18">
        <v>0</v>
      </c>
      <c r="AF328" s="18">
        <v>1146.3</v>
      </c>
      <c r="AG328" s="18">
        <v>0</v>
      </c>
      <c r="AH328" s="18">
        <v>5844.2</v>
      </c>
      <c r="AI328" s="18">
        <v>0</v>
      </c>
      <c r="AJ328" s="18">
        <v>0</v>
      </c>
      <c r="AK328" s="18">
        <v>48615</v>
      </c>
      <c r="AL328" s="18">
        <v>0</v>
      </c>
      <c r="AM328" s="18">
        <v>20389</v>
      </c>
      <c r="AN328" s="18">
        <v>0</v>
      </c>
      <c r="AO328" s="18">
        <v>69928</v>
      </c>
      <c r="AP328" s="18">
        <v>0</v>
      </c>
      <c r="AQ328" s="18">
        <v>1648989</v>
      </c>
      <c r="AR328" s="18">
        <v>0</v>
      </c>
      <c r="AS328" s="25">
        <v>119994</v>
      </c>
      <c r="AT328" s="18">
        <v>0</v>
      </c>
      <c r="AU328" s="18">
        <v>21024</v>
      </c>
      <c r="AV328" s="18">
        <v>153905</v>
      </c>
      <c r="AW328" s="18">
        <v>0</v>
      </c>
      <c r="AX328" s="18">
        <v>12628126</v>
      </c>
      <c r="AY328" s="18">
        <v>0</v>
      </c>
      <c r="AZ328" s="18">
        <v>0</v>
      </c>
      <c r="BA328" s="18">
        <v>0</v>
      </c>
      <c r="BB328" s="18">
        <v>0</v>
      </c>
      <c r="BC328" s="18">
        <v>0</v>
      </c>
      <c r="BD328" s="18">
        <v>2594684</v>
      </c>
      <c r="BE328" s="18">
        <v>0</v>
      </c>
      <c r="BF328" s="18">
        <v>24734050</v>
      </c>
      <c r="BG328" s="18">
        <v>42039704</v>
      </c>
      <c r="BH328" s="18">
        <v>41801166</v>
      </c>
      <c r="BI328" s="18">
        <v>1809636.5</v>
      </c>
      <c r="BJ328" s="18">
        <v>1809636.5</v>
      </c>
      <c r="BK328" s="18">
        <v>199.2</v>
      </c>
      <c r="BL328" s="18">
        <v>28.9</v>
      </c>
      <c r="BM328" s="18">
        <v>1162.2</v>
      </c>
      <c r="BN328" s="18">
        <v>1885.7</v>
      </c>
      <c r="BO328" s="18">
        <v>64626</v>
      </c>
      <c r="BP328" s="18">
        <v>4238.6000000000004</v>
      </c>
      <c r="BQ328" s="18">
        <v>0.9</v>
      </c>
      <c r="BR328" s="18">
        <v>1823461.4</v>
      </c>
      <c r="BS328" s="18">
        <v>1823461.4</v>
      </c>
      <c r="BT328" s="18">
        <v>191179</v>
      </c>
      <c r="BU328" s="18">
        <v>2014640.4</v>
      </c>
      <c r="BV328" s="18">
        <v>2014640.4</v>
      </c>
      <c r="BW328" s="18">
        <v>0</v>
      </c>
      <c r="BX328" s="18">
        <v>0</v>
      </c>
      <c r="BY328" s="18">
        <v>0</v>
      </c>
      <c r="BZ328" s="18">
        <v>43.29</v>
      </c>
      <c r="CA328" s="18">
        <v>43.62</v>
      </c>
      <c r="CB328" s="18">
        <v>4.7699999999999996</v>
      </c>
      <c r="CC328" s="18">
        <v>0.69</v>
      </c>
      <c r="CD328" s="18">
        <v>27.8</v>
      </c>
      <c r="CE328" s="18">
        <v>45.11</v>
      </c>
      <c r="CF328" s="18">
        <v>1.55</v>
      </c>
      <c r="CG328" s="18">
        <v>4.57</v>
      </c>
      <c r="CH328" s="18">
        <v>101.4</v>
      </c>
      <c r="CI328" s="18">
        <v>0.02</v>
      </c>
      <c r="CJ328" s="18">
        <v>48.2</v>
      </c>
    </row>
    <row r="329" spans="1:88" hidden="1" x14ac:dyDescent="0.2">
      <c r="A329" s="18" t="s">
        <v>380</v>
      </c>
      <c r="B329" s="18" t="s">
        <v>381</v>
      </c>
      <c r="C329" s="18" t="s">
        <v>171</v>
      </c>
      <c r="D329" s="18">
        <v>2030</v>
      </c>
      <c r="E329" s="18">
        <v>17897909.100000001</v>
      </c>
      <c r="F329" s="18">
        <v>941995.2</v>
      </c>
      <c r="G329" s="18">
        <v>1968095.7</v>
      </c>
      <c r="H329" s="18">
        <v>105340</v>
      </c>
      <c r="I329" s="18">
        <v>413405.4</v>
      </c>
      <c r="J329" s="18">
        <v>0</v>
      </c>
      <c r="K329" s="18">
        <v>0</v>
      </c>
      <c r="L329" s="18">
        <v>21326745.399999999</v>
      </c>
      <c r="M329" s="18">
        <v>0</v>
      </c>
      <c r="N329" s="18">
        <v>300</v>
      </c>
      <c r="O329" s="18">
        <v>0</v>
      </c>
      <c r="P329" s="18">
        <v>4.8</v>
      </c>
      <c r="Q329" s="18">
        <v>0</v>
      </c>
      <c r="R329" s="18">
        <v>0</v>
      </c>
      <c r="S329" s="18">
        <v>1518</v>
      </c>
      <c r="T329" s="18">
        <v>0</v>
      </c>
      <c r="U329" s="25">
        <v>125.4</v>
      </c>
      <c r="V329" s="18">
        <v>0</v>
      </c>
      <c r="W329" s="18">
        <v>40</v>
      </c>
      <c r="X329" s="18">
        <v>292.8</v>
      </c>
      <c r="Y329" s="18">
        <v>0</v>
      </c>
      <c r="Z329" s="18">
        <v>2946</v>
      </c>
      <c r="AA329" s="18">
        <v>0</v>
      </c>
      <c r="AB329" s="18">
        <v>0</v>
      </c>
      <c r="AC329" s="18">
        <v>0</v>
      </c>
      <c r="AD329" s="18">
        <v>0</v>
      </c>
      <c r="AE329" s="18">
        <v>0</v>
      </c>
      <c r="AF329" s="18">
        <v>1146.3</v>
      </c>
      <c r="AG329" s="18">
        <v>0</v>
      </c>
      <c r="AH329" s="18">
        <v>7051.3</v>
      </c>
      <c r="AI329" s="18">
        <v>0</v>
      </c>
      <c r="AJ329" s="18">
        <v>0</v>
      </c>
      <c r="AK329" s="18">
        <v>351169</v>
      </c>
      <c r="AL329" s="18">
        <v>0</v>
      </c>
      <c r="AM329" s="18">
        <v>16652</v>
      </c>
      <c r="AN329" s="18">
        <v>0</v>
      </c>
      <c r="AO329" s="18">
        <v>65732</v>
      </c>
      <c r="AP329" s="18">
        <v>0</v>
      </c>
      <c r="AQ329" s="18">
        <v>797861</v>
      </c>
      <c r="AR329" s="18">
        <v>0</v>
      </c>
      <c r="AS329" s="25">
        <v>200784</v>
      </c>
      <c r="AT329" s="18">
        <v>0</v>
      </c>
      <c r="AU329" s="18">
        <v>21024</v>
      </c>
      <c r="AV329" s="18">
        <v>153905</v>
      </c>
      <c r="AW329" s="18">
        <v>0</v>
      </c>
      <c r="AX329" s="18">
        <v>11467532</v>
      </c>
      <c r="AY329" s="18">
        <v>0</v>
      </c>
      <c r="AZ329" s="18">
        <v>0</v>
      </c>
      <c r="BA329" s="18">
        <v>0</v>
      </c>
      <c r="BB329" s="18">
        <v>0</v>
      </c>
      <c r="BC329" s="18">
        <v>0</v>
      </c>
      <c r="BD329" s="18">
        <v>2525474</v>
      </c>
      <c r="BE329" s="18">
        <v>0</v>
      </c>
      <c r="BF329" s="18">
        <v>29866717</v>
      </c>
      <c r="BG329" s="18">
        <v>45466850</v>
      </c>
      <c r="BH329" s="18">
        <v>44849165</v>
      </c>
      <c r="BI329" s="18">
        <v>925254.6</v>
      </c>
      <c r="BJ329" s="18">
        <v>925254.6</v>
      </c>
      <c r="BK329" s="18">
        <v>97.3</v>
      </c>
      <c r="BL329" s="18">
        <v>14.1</v>
      </c>
      <c r="BM329" s="18">
        <v>566.5</v>
      </c>
      <c r="BN329" s="18">
        <v>1159.0999999999999</v>
      </c>
      <c r="BO329" s="18">
        <v>37284.400000000001</v>
      </c>
      <c r="BP329" s="18">
        <v>2309.9</v>
      </c>
      <c r="BQ329" s="18">
        <v>0.5</v>
      </c>
      <c r="BR329" s="18">
        <v>931998.6</v>
      </c>
      <c r="BS329" s="18">
        <v>931998.6</v>
      </c>
      <c r="BT329" s="18">
        <v>106243.7</v>
      </c>
      <c r="BU329" s="18">
        <v>1038242.3</v>
      </c>
      <c r="BV329" s="18">
        <v>1038242.3</v>
      </c>
      <c r="BW329" s="18">
        <v>0</v>
      </c>
      <c r="BX329" s="18">
        <v>0</v>
      </c>
      <c r="BY329" s="18">
        <v>0</v>
      </c>
      <c r="BZ329" s="18">
        <v>20.63</v>
      </c>
      <c r="CA329" s="18">
        <v>20.78</v>
      </c>
      <c r="CB329" s="18">
        <v>2.17</v>
      </c>
      <c r="CC329" s="18">
        <v>0.31</v>
      </c>
      <c r="CD329" s="18">
        <v>12.63</v>
      </c>
      <c r="CE329" s="18">
        <v>25.84</v>
      </c>
      <c r="CF329" s="18">
        <v>0.83</v>
      </c>
      <c r="CG329" s="18">
        <v>2.37</v>
      </c>
      <c r="CH329" s="18">
        <v>51.5</v>
      </c>
      <c r="CI329" s="18">
        <v>0.01</v>
      </c>
      <c r="CJ329" s="18">
        <v>23.15</v>
      </c>
    </row>
    <row r="330" spans="1:88" hidden="1" x14ac:dyDescent="0.2">
      <c r="A330" s="18" t="s">
        <v>380</v>
      </c>
      <c r="B330" s="18" t="s">
        <v>381</v>
      </c>
      <c r="C330" s="18" t="s">
        <v>171</v>
      </c>
      <c r="D330" s="18">
        <v>2032</v>
      </c>
      <c r="E330" s="18">
        <v>18948531.899999999</v>
      </c>
      <c r="F330" s="18">
        <v>997291.2</v>
      </c>
      <c r="G330" s="18">
        <v>2216391</v>
      </c>
      <c r="H330" s="18">
        <v>105340</v>
      </c>
      <c r="I330" s="18">
        <v>464313.9</v>
      </c>
      <c r="J330" s="18">
        <v>0</v>
      </c>
      <c r="K330" s="18">
        <v>0</v>
      </c>
      <c r="L330" s="18">
        <v>22731868</v>
      </c>
      <c r="M330" s="18">
        <v>0</v>
      </c>
      <c r="N330" s="18">
        <v>300</v>
      </c>
      <c r="O330" s="18">
        <v>0</v>
      </c>
      <c r="P330" s="18">
        <v>4.8</v>
      </c>
      <c r="Q330" s="18">
        <v>0</v>
      </c>
      <c r="R330" s="18">
        <v>0</v>
      </c>
      <c r="S330" s="18">
        <v>1518</v>
      </c>
      <c r="T330" s="18">
        <v>0</v>
      </c>
      <c r="U330" s="25">
        <v>184.1</v>
      </c>
      <c r="V330" s="18">
        <v>0</v>
      </c>
      <c r="W330" s="18">
        <v>40</v>
      </c>
      <c r="X330" s="18">
        <v>292.8</v>
      </c>
      <c r="Y330" s="18">
        <v>0</v>
      </c>
      <c r="Z330" s="18">
        <v>2946</v>
      </c>
      <c r="AA330" s="18">
        <v>0</v>
      </c>
      <c r="AB330" s="18">
        <v>0</v>
      </c>
      <c r="AC330" s="18">
        <v>0</v>
      </c>
      <c r="AD330" s="18">
        <v>0</v>
      </c>
      <c r="AE330" s="18">
        <v>0</v>
      </c>
      <c r="AF330" s="18">
        <v>1146.3</v>
      </c>
      <c r="AG330" s="18">
        <v>0</v>
      </c>
      <c r="AH330" s="18">
        <v>7448.9</v>
      </c>
      <c r="AI330" s="18">
        <v>0</v>
      </c>
      <c r="AJ330" s="18">
        <v>0</v>
      </c>
      <c r="AK330" s="18">
        <v>394448</v>
      </c>
      <c r="AL330" s="18">
        <v>0</v>
      </c>
      <c r="AM330" s="18">
        <v>19686</v>
      </c>
      <c r="AN330" s="18">
        <v>0</v>
      </c>
      <c r="AO330" s="18">
        <v>64517</v>
      </c>
      <c r="AP330" s="18">
        <v>0</v>
      </c>
      <c r="AQ330" s="18">
        <v>4626389</v>
      </c>
      <c r="AR330" s="18">
        <v>0</v>
      </c>
      <c r="AS330" s="25">
        <v>294893</v>
      </c>
      <c r="AT330" s="18">
        <v>0</v>
      </c>
      <c r="AU330" s="18">
        <v>21024</v>
      </c>
      <c r="AV330" s="18">
        <v>153905</v>
      </c>
      <c r="AW330" s="18">
        <v>0</v>
      </c>
      <c r="AX330" s="18">
        <v>11365529</v>
      </c>
      <c r="AY330" s="18">
        <v>0</v>
      </c>
      <c r="AZ330" s="18">
        <v>0</v>
      </c>
      <c r="BA330" s="18">
        <v>0</v>
      </c>
      <c r="BB330" s="18">
        <v>0</v>
      </c>
      <c r="BC330" s="18">
        <v>0</v>
      </c>
      <c r="BD330" s="18">
        <v>2495022</v>
      </c>
      <c r="BE330" s="18">
        <v>0</v>
      </c>
      <c r="BF330" s="18">
        <v>31342892</v>
      </c>
      <c r="BG330" s="18">
        <v>50778305</v>
      </c>
      <c r="BH330" s="18">
        <v>50024447</v>
      </c>
      <c r="BI330" s="18">
        <v>4904860.7</v>
      </c>
      <c r="BJ330" s="18">
        <v>4904860.7</v>
      </c>
      <c r="BK330" s="18">
        <v>555.70000000000005</v>
      </c>
      <c r="BL330" s="18">
        <v>80.8</v>
      </c>
      <c r="BM330" s="18">
        <v>3242.3</v>
      </c>
      <c r="BN330" s="18">
        <v>4429.2</v>
      </c>
      <c r="BO330" s="18">
        <v>159995.5</v>
      </c>
      <c r="BP330" s="18">
        <v>10988.7</v>
      </c>
      <c r="BQ330" s="18">
        <v>2.4</v>
      </c>
      <c r="BR330" s="18">
        <v>4943467.5</v>
      </c>
      <c r="BS330" s="18">
        <v>4943467.5</v>
      </c>
      <c r="BT330" s="18">
        <v>488120.6</v>
      </c>
      <c r="BU330" s="18">
        <v>5431588</v>
      </c>
      <c r="BV330" s="18">
        <v>5431588</v>
      </c>
      <c r="BW330" s="18">
        <v>0</v>
      </c>
      <c r="BX330" s="18">
        <v>0</v>
      </c>
      <c r="BY330" s="18">
        <v>0</v>
      </c>
      <c r="BZ330" s="18">
        <v>98.05</v>
      </c>
      <c r="CA330" s="18">
        <v>98.82</v>
      </c>
      <c r="CB330" s="18">
        <v>11.11</v>
      </c>
      <c r="CC330" s="18">
        <v>1.61</v>
      </c>
      <c r="CD330" s="18">
        <v>64.81</v>
      </c>
      <c r="CE330" s="18">
        <v>88.54</v>
      </c>
      <c r="CF330" s="18">
        <v>3.2</v>
      </c>
      <c r="CG330" s="18">
        <v>9.76</v>
      </c>
      <c r="CH330" s="18">
        <v>219.67</v>
      </c>
      <c r="CI330" s="18">
        <v>0.05</v>
      </c>
      <c r="CJ330" s="18">
        <v>108.58</v>
      </c>
    </row>
    <row r="331" spans="1:88" hidden="1" x14ac:dyDescent="0.2">
      <c r="A331" s="18" t="s">
        <v>380</v>
      </c>
      <c r="B331" s="18" t="s">
        <v>381</v>
      </c>
      <c r="C331" s="18" t="s">
        <v>171</v>
      </c>
      <c r="D331" s="18">
        <v>2034</v>
      </c>
      <c r="E331" s="18">
        <v>19997631.300000001</v>
      </c>
      <c r="F331" s="18">
        <v>1052506.8999999999</v>
      </c>
      <c r="G331" s="18">
        <v>2362950.9</v>
      </c>
      <c r="H331" s="18">
        <v>105340</v>
      </c>
      <c r="I331" s="18">
        <v>448225.7</v>
      </c>
      <c r="J331" s="18">
        <v>0</v>
      </c>
      <c r="K331" s="18">
        <v>0</v>
      </c>
      <c r="L331" s="18">
        <v>23966654.899999999</v>
      </c>
      <c r="M331" s="18">
        <v>0</v>
      </c>
      <c r="N331" s="18">
        <v>300</v>
      </c>
      <c r="O331" s="18">
        <v>0</v>
      </c>
      <c r="P331" s="18">
        <v>4.8</v>
      </c>
      <c r="Q331" s="18">
        <v>0</v>
      </c>
      <c r="R331" s="18">
        <v>0</v>
      </c>
      <c r="S331" s="18">
        <v>1518</v>
      </c>
      <c r="T331" s="18">
        <v>0</v>
      </c>
      <c r="U331" s="25">
        <v>240.6</v>
      </c>
      <c r="V331" s="18">
        <v>0</v>
      </c>
      <c r="W331" s="18">
        <v>40</v>
      </c>
      <c r="X331" s="18">
        <v>292.8</v>
      </c>
      <c r="Y331" s="18">
        <v>0</v>
      </c>
      <c r="Z331" s="18">
        <v>2946</v>
      </c>
      <c r="AA331" s="18">
        <v>0</v>
      </c>
      <c r="AB331" s="18">
        <v>0</v>
      </c>
      <c r="AC331" s="18">
        <v>0</v>
      </c>
      <c r="AD331" s="18">
        <v>0</v>
      </c>
      <c r="AE331" s="18">
        <v>0</v>
      </c>
      <c r="AF331" s="18">
        <v>1864.5</v>
      </c>
      <c r="AG331" s="18">
        <v>0</v>
      </c>
      <c r="AH331" s="18">
        <v>7727</v>
      </c>
      <c r="AI331" s="18">
        <v>0</v>
      </c>
      <c r="AJ331" s="18">
        <v>0</v>
      </c>
      <c r="AK331" s="18">
        <v>380773</v>
      </c>
      <c r="AL331" s="18">
        <v>0</v>
      </c>
      <c r="AM331" s="18">
        <v>16652</v>
      </c>
      <c r="AN331" s="18">
        <v>0</v>
      </c>
      <c r="AO331" s="18">
        <v>65388</v>
      </c>
      <c r="AP331" s="18">
        <v>0</v>
      </c>
      <c r="AQ331" s="18">
        <v>4652577</v>
      </c>
      <c r="AR331" s="18">
        <v>0</v>
      </c>
      <c r="AS331" s="25">
        <v>385522</v>
      </c>
      <c r="AT331" s="18">
        <v>0</v>
      </c>
      <c r="AU331" s="18">
        <v>21024</v>
      </c>
      <c r="AV331" s="18">
        <v>153905</v>
      </c>
      <c r="AW331" s="18">
        <v>0</v>
      </c>
      <c r="AX331" s="18">
        <v>11171978</v>
      </c>
      <c r="AY331" s="18">
        <v>0</v>
      </c>
      <c r="AZ331" s="18">
        <v>0</v>
      </c>
      <c r="BA331" s="18">
        <v>0</v>
      </c>
      <c r="BB331" s="18">
        <v>0</v>
      </c>
      <c r="BC331" s="18">
        <v>0</v>
      </c>
      <c r="BD331" s="18">
        <v>4045257</v>
      </c>
      <c r="BE331" s="18">
        <v>0</v>
      </c>
      <c r="BF331" s="18">
        <v>32120749</v>
      </c>
      <c r="BG331" s="18">
        <v>53013825</v>
      </c>
      <c r="BH331" s="18">
        <v>52182142</v>
      </c>
      <c r="BI331" s="18">
        <v>4938144.5</v>
      </c>
      <c r="BJ331" s="18">
        <v>4938144.5</v>
      </c>
      <c r="BK331" s="18">
        <v>559.6</v>
      </c>
      <c r="BL331" s="18">
        <v>81.3</v>
      </c>
      <c r="BM331" s="18">
        <v>3263.6</v>
      </c>
      <c r="BN331" s="18">
        <v>4456.3999999999996</v>
      </c>
      <c r="BO331" s="18">
        <v>160944.20000000001</v>
      </c>
      <c r="BP331" s="18">
        <v>11061.1</v>
      </c>
      <c r="BQ331" s="18">
        <v>2.4</v>
      </c>
      <c r="BR331" s="18">
        <v>4977018.0999999996</v>
      </c>
      <c r="BS331" s="18">
        <v>4977018.0999999996</v>
      </c>
      <c r="BT331" s="18">
        <v>491233.8</v>
      </c>
      <c r="BU331" s="18">
        <v>5468251.9000000004</v>
      </c>
      <c r="BV331" s="18">
        <v>5468251.9000000004</v>
      </c>
      <c r="BW331" s="18">
        <v>0</v>
      </c>
      <c r="BX331" s="18">
        <v>0</v>
      </c>
      <c r="BY331" s="18">
        <v>0</v>
      </c>
      <c r="BZ331" s="18">
        <v>94.63</v>
      </c>
      <c r="CA331" s="18">
        <v>95.38</v>
      </c>
      <c r="CB331" s="18">
        <v>10.72</v>
      </c>
      <c r="CC331" s="18">
        <v>1.56</v>
      </c>
      <c r="CD331" s="18">
        <v>62.54</v>
      </c>
      <c r="CE331" s="18">
        <v>85.4</v>
      </c>
      <c r="CF331" s="18">
        <v>3.08</v>
      </c>
      <c r="CG331" s="18">
        <v>9.41</v>
      </c>
      <c r="CH331" s="18">
        <v>211.97</v>
      </c>
      <c r="CI331" s="18">
        <v>0.05</v>
      </c>
      <c r="CJ331" s="18">
        <v>104.79</v>
      </c>
    </row>
    <row r="332" spans="1:88" hidden="1" x14ac:dyDescent="0.2">
      <c r="A332" s="18" t="s">
        <v>380</v>
      </c>
      <c r="B332" s="18" t="s">
        <v>381</v>
      </c>
      <c r="C332" s="18" t="s">
        <v>171</v>
      </c>
      <c r="D332" s="18">
        <v>2036</v>
      </c>
      <c r="E332" s="18">
        <v>21017422.600000001</v>
      </c>
      <c r="F332" s="18">
        <v>1106180.1000000001</v>
      </c>
      <c r="G332" s="18">
        <v>2305912.6</v>
      </c>
      <c r="H332" s="18">
        <v>105340</v>
      </c>
      <c r="I332" s="18">
        <v>449655.4</v>
      </c>
      <c r="J332" s="18">
        <v>0</v>
      </c>
      <c r="K332" s="18">
        <v>0</v>
      </c>
      <c r="L332" s="18">
        <v>24984510.800000001</v>
      </c>
      <c r="M332" s="18">
        <v>0</v>
      </c>
      <c r="N332" s="18">
        <v>300</v>
      </c>
      <c r="O332" s="18">
        <v>0</v>
      </c>
      <c r="P332" s="18">
        <v>4.8</v>
      </c>
      <c r="Q332" s="18">
        <v>0</v>
      </c>
      <c r="R332" s="18">
        <v>0</v>
      </c>
      <c r="S332" s="18">
        <v>1518</v>
      </c>
      <c r="T332" s="18">
        <v>0</v>
      </c>
      <c r="U332" s="25">
        <v>252.6</v>
      </c>
      <c r="V332" s="18">
        <v>0</v>
      </c>
      <c r="W332" s="18">
        <v>40</v>
      </c>
      <c r="X332" s="18">
        <v>292.8</v>
      </c>
      <c r="Y332" s="18">
        <v>0</v>
      </c>
      <c r="Z332" s="18">
        <v>2946</v>
      </c>
      <c r="AA332" s="18">
        <v>0</v>
      </c>
      <c r="AB332" s="18">
        <v>0</v>
      </c>
      <c r="AC332" s="18">
        <v>0</v>
      </c>
      <c r="AD332" s="18">
        <v>0</v>
      </c>
      <c r="AE332" s="18">
        <v>0</v>
      </c>
      <c r="AF332" s="18">
        <v>1906.3</v>
      </c>
      <c r="AG332" s="18">
        <v>0</v>
      </c>
      <c r="AH332" s="18">
        <v>7644.8</v>
      </c>
      <c r="AI332" s="18">
        <v>0</v>
      </c>
      <c r="AJ332" s="18">
        <v>0</v>
      </c>
      <c r="AK332" s="18">
        <v>381973</v>
      </c>
      <c r="AL332" s="18">
        <v>0</v>
      </c>
      <c r="AM332" s="18">
        <v>15643</v>
      </c>
      <c r="AN332" s="18">
        <v>0</v>
      </c>
      <c r="AO332" s="18">
        <v>66293</v>
      </c>
      <c r="AP332" s="18">
        <v>0</v>
      </c>
      <c r="AQ332" s="18">
        <v>3994928</v>
      </c>
      <c r="AR332" s="18">
        <v>0</v>
      </c>
      <c r="AS332" s="25">
        <v>404675</v>
      </c>
      <c r="AT332" s="18">
        <v>0</v>
      </c>
      <c r="AU332" s="18">
        <v>21024</v>
      </c>
      <c r="AV332" s="18">
        <v>153905</v>
      </c>
      <c r="AW332" s="18">
        <v>0</v>
      </c>
      <c r="AX332" s="18">
        <v>10586876</v>
      </c>
      <c r="AY332" s="18">
        <v>0</v>
      </c>
      <c r="AZ332" s="18">
        <v>0</v>
      </c>
      <c r="BA332" s="18">
        <v>0</v>
      </c>
      <c r="BB332" s="18">
        <v>0</v>
      </c>
      <c r="BC332" s="18">
        <v>0</v>
      </c>
      <c r="BD332" s="18">
        <v>4055133</v>
      </c>
      <c r="BE332" s="18">
        <v>0</v>
      </c>
      <c r="BF332" s="18">
        <v>31816564</v>
      </c>
      <c r="BG332" s="18">
        <v>51497014</v>
      </c>
      <c r="BH332" s="18">
        <v>50644073</v>
      </c>
      <c r="BI332" s="18">
        <v>4254951.4000000004</v>
      </c>
      <c r="BJ332" s="18">
        <v>4254951.4000000004</v>
      </c>
      <c r="BK332" s="18">
        <v>480.9</v>
      </c>
      <c r="BL332" s="18">
        <v>69.900000000000006</v>
      </c>
      <c r="BM332" s="18">
        <v>2803.9</v>
      </c>
      <c r="BN332" s="18">
        <v>3895.1</v>
      </c>
      <c r="BO332" s="18">
        <v>139864.79999999999</v>
      </c>
      <c r="BP332" s="18">
        <v>9571.1</v>
      </c>
      <c r="BQ332" s="18">
        <v>2.1</v>
      </c>
      <c r="BR332" s="18">
        <v>4288354.2</v>
      </c>
      <c r="BS332" s="18">
        <v>4288354.2</v>
      </c>
      <c r="BT332" s="18">
        <v>425658.2</v>
      </c>
      <c r="BU332" s="18">
        <v>4714012.4000000004</v>
      </c>
      <c r="BV332" s="18">
        <v>4714012.4000000004</v>
      </c>
      <c r="BW332" s="18">
        <v>0</v>
      </c>
      <c r="BX332" s="18">
        <v>0</v>
      </c>
      <c r="BY332" s="18">
        <v>0</v>
      </c>
      <c r="BZ332" s="18">
        <v>84.02</v>
      </c>
      <c r="CA332" s="18">
        <v>84.68</v>
      </c>
      <c r="CB332" s="18">
        <v>9.5</v>
      </c>
      <c r="CC332" s="18">
        <v>1.38</v>
      </c>
      <c r="CD332" s="18">
        <v>55.37</v>
      </c>
      <c r="CE332" s="18">
        <v>76.91</v>
      </c>
      <c r="CF332" s="18">
        <v>2.76</v>
      </c>
      <c r="CG332" s="18">
        <v>8.4</v>
      </c>
      <c r="CH332" s="18">
        <v>188.99</v>
      </c>
      <c r="CI332" s="18">
        <v>0.04</v>
      </c>
      <c r="CJ332" s="18">
        <v>93.08</v>
      </c>
    </row>
    <row r="333" spans="1:88" hidden="1" x14ac:dyDescent="0.2">
      <c r="A333" s="18" t="s">
        <v>380</v>
      </c>
      <c r="B333" s="18" t="s">
        <v>381</v>
      </c>
      <c r="C333" s="18" t="s">
        <v>171</v>
      </c>
      <c r="D333" s="18">
        <v>2038</v>
      </c>
      <c r="E333" s="18">
        <v>22006353.800000001</v>
      </c>
      <c r="F333" s="18">
        <v>1158229.1000000001</v>
      </c>
      <c r="G333" s="18">
        <v>2373738.6</v>
      </c>
      <c r="H333" s="18">
        <v>105340</v>
      </c>
      <c r="I333" s="18">
        <v>480874.9</v>
      </c>
      <c r="J333" s="18">
        <v>0</v>
      </c>
      <c r="K333" s="18">
        <v>0</v>
      </c>
      <c r="L333" s="18">
        <v>26124536.5</v>
      </c>
      <c r="M333" s="18">
        <v>0</v>
      </c>
      <c r="N333" s="18">
        <v>300</v>
      </c>
      <c r="O333" s="18">
        <v>0</v>
      </c>
      <c r="P333" s="18">
        <v>4.8</v>
      </c>
      <c r="Q333" s="18">
        <v>0</v>
      </c>
      <c r="R333" s="18">
        <v>0</v>
      </c>
      <c r="S333" s="18">
        <v>1518</v>
      </c>
      <c r="T333" s="18">
        <v>0</v>
      </c>
      <c r="U333" s="25">
        <v>265.39999999999998</v>
      </c>
      <c r="V333" s="18">
        <v>0</v>
      </c>
      <c r="W333" s="18">
        <v>40</v>
      </c>
      <c r="X333" s="18">
        <v>292.8</v>
      </c>
      <c r="Y333" s="18">
        <v>0</v>
      </c>
      <c r="Z333" s="18">
        <v>2946</v>
      </c>
      <c r="AA333" s="18">
        <v>0</v>
      </c>
      <c r="AB333" s="18">
        <v>0</v>
      </c>
      <c r="AC333" s="18">
        <v>0</v>
      </c>
      <c r="AD333" s="18">
        <v>0</v>
      </c>
      <c r="AE333" s="18">
        <v>0</v>
      </c>
      <c r="AF333" s="18">
        <v>1966.8</v>
      </c>
      <c r="AG333" s="18">
        <v>0</v>
      </c>
      <c r="AH333" s="18">
        <v>9233.2999999999993</v>
      </c>
      <c r="AI333" s="18">
        <v>0</v>
      </c>
      <c r="AJ333" s="18">
        <v>0</v>
      </c>
      <c r="AK333" s="18">
        <v>408510</v>
      </c>
      <c r="AL333" s="18">
        <v>0</v>
      </c>
      <c r="AM333" s="18">
        <v>14929</v>
      </c>
      <c r="AN333" s="18">
        <v>0</v>
      </c>
      <c r="AO333" s="18">
        <v>66897</v>
      </c>
      <c r="AP333" s="18">
        <v>0</v>
      </c>
      <c r="AQ333" s="18">
        <v>3689682</v>
      </c>
      <c r="AR333" s="18">
        <v>0</v>
      </c>
      <c r="AS333" s="25">
        <v>424997</v>
      </c>
      <c r="AT333" s="18">
        <v>0</v>
      </c>
      <c r="AU333" s="18">
        <v>21024</v>
      </c>
      <c r="AV333" s="18">
        <v>153905</v>
      </c>
      <c r="AW333" s="18">
        <v>0</v>
      </c>
      <c r="AX333" s="18">
        <v>10225718</v>
      </c>
      <c r="AY333" s="18">
        <v>0</v>
      </c>
      <c r="AZ333" s="18">
        <v>0</v>
      </c>
      <c r="BA333" s="18">
        <v>0</v>
      </c>
      <c r="BB333" s="18">
        <v>0</v>
      </c>
      <c r="BC333" s="18">
        <v>0</v>
      </c>
      <c r="BD333" s="18">
        <v>3890096</v>
      </c>
      <c r="BE333" s="18">
        <v>0</v>
      </c>
      <c r="BF333" s="18">
        <v>34708319</v>
      </c>
      <c r="BG333" s="18">
        <v>53604079</v>
      </c>
      <c r="BH333" s="18">
        <v>52703674</v>
      </c>
      <c r="BI333" s="18">
        <v>3940282.7</v>
      </c>
      <c r="BJ333" s="18">
        <v>3940282.7</v>
      </c>
      <c r="BK333" s="18">
        <v>444.6</v>
      </c>
      <c r="BL333" s="18">
        <v>64.599999999999994</v>
      </c>
      <c r="BM333" s="18">
        <v>2592.1999999999998</v>
      </c>
      <c r="BN333" s="18">
        <v>3636.6</v>
      </c>
      <c r="BO333" s="18">
        <v>130151</v>
      </c>
      <c r="BP333" s="18">
        <v>8885</v>
      </c>
      <c r="BQ333" s="18">
        <v>2</v>
      </c>
      <c r="BR333" s="18">
        <v>3971166.3</v>
      </c>
      <c r="BS333" s="18">
        <v>3971166.3</v>
      </c>
      <c r="BT333" s="18">
        <v>395455.7</v>
      </c>
      <c r="BU333" s="18">
        <v>4366622</v>
      </c>
      <c r="BV333" s="18">
        <v>4366622</v>
      </c>
      <c r="BW333" s="18">
        <v>0</v>
      </c>
      <c r="BX333" s="18">
        <v>0</v>
      </c>
      <c r="BY333" s="18">
        <v>0</v>
      </c>
      <c r="BZ333" s="18">
        <v>74.760000000000005</v>
      </c>
      <c r="CA333" s="18">
        <v>75.349999999999994</v>
      </c>
      <c r="CB333" s="18">
        <v>8.44</v>
      </c>
      <c r="CC333" s="18">
        <v>1.23</v>
      </c>
      <c r="CD333" s="18">
        <v>49.18</v>
      </c>
      <c r="CE333" s="18">
        <v>69</v>
      </c>
      <c r="CF333" s="18">
        <v>2.4700000000000002</v>
      </c>
      <c r="CG333" s="18">
        <v>7.5</v>
      </c>
      <c r="CH333" s="18">
        <v>168.58</v>
      </c>
      <c r="CI333" s="18">
        <v>0.04</v>
      </c>
      <c r="CJ333" s="18">
        <v>82.85</v>
      </c>
    </row>
    <row r="334" spans="1:88" hidden="1" x14ac:dyDescent="0.2">
      <c r="A334" s="18" t="s">
        <v>380</v>
      </c>
      <c r="B334" s="18" t="s">
        <v>381</v>
      </c>
      <c r="C334" s="18" t="s">
        <v>171</v>
      </c>
      <c r="D334" s="18">
        <v>2040</v>
      </c>
      <c r="E334" s="18">
        <v>22995968.5</v>
      </c>
      <c r="F334" s="18">
        <v>1210314.1000000001</v>
      </c>
      <c r="G334" s="18">
        <v>2438214.6</v>
      </c>
      <c r="H334" s="18">
        <v>105340</v>
      </c>
      <c r="I334" s="18">
        <v>553308.80000000005</v>
      </c>
      <c r="J334" s="18">
        <v>0</v>
      </c>
      <c r="K334" s="18">
        <v>0</v>
      </c>
      <c r="L334" s="18">
        <v>27303146</v>
      </c>
      <c r="M334" s="18">
        <v>0</v>
      </c>
      <c r="N334" s="18">
        <v>300</v>
      </c>
      <c r="O334" s="18">
        <v>0</v>
      </c>
      <c r="P334" s="18">
        <v>4.8</v>
      </c>
      <c r="Q334" s="18">
        <v>0</v>
      </c>
      <c r="R334" s="18">
        <v>0</v>
      </c>
      <c r="S334" s="18">
        <v>1518</v>
      </c>
      <c r="T334" s="18">
        <v>0</v>
      </c>
      <c r="U334" s="25">
        <v>278.10000000000002</v>
      </c>
      <c r="V334" s="18">
        <v>0</v>
      </c>
      <c r="W334" s="18">
        <v>40</v>
      </c>
      <c r="X334" s="18">
        <v>292.8</v>
      </c>
      <c r="Y334" s="18">
        <v>0</v>
      </c>
      <c r="Z334" s="18">
        <v>2946</v>
      </c>
      <c r="AA334" s="18">
        <v>0</v>
      </c>
      <c r="AB334" s="18">
        <v>0</v>
      </c>
      <c r="AC334" s="18">
        <v>0</v>
      </c>
      <c r="AD334" s="18">
        <v>0</v>
      </c>
      <c r="AE334" s="18">
        <v>0</v>
      </c>
      <c r="AF334" s="18">
        <v>2258.1999999999998</v>
      </c>
      <c r="AG334" s="18">
        <v>0</v>
      </c>
      <c r="AH334" s="18">
        <v>9994.9</v>
      </c>
      <c r="AI334" s="18">
        <v>0</v>
      </c>
      <c r="AJ334" s="18">
        <v>0</v>
      </c>
      <c r="AK334" s="18">
        <v>470086</v>
      </c>
      <c r="AL334" s="18">
        <v>0</v>
      </c>
      <c r="AM334" s="18">
        <v>14514</v>
      </c>
      <c r="AN334" s="18">
        <v>0</v>
      </c>
      <c r="AO334" s="18">
        <v>64669</v>
      </c>
      <c r="AP334" s="18">
        <v>0</v>
      </c>
      <c r="AQ334" s="18">
        <v>3093123</v>
      </c>
      <c r="AR334" s="18">
        <v>0</v>
      </c>
      <c r="AS334" s="25">
        <v>445344</v>
      </c>
      <c r="AT334" s="18">
        <v>0</v>
      </c>
      <c r="AU334" s="18">
        <v>21024</v>
      </c>
      <c r="AV334" s="18">
        <v>153905</v>
      </c>
      <c r="AW334" s="18">
        <v>0</v>
      </c>
      <c r="AX334" s="18">
        <v>10343429</v>
      </c>
      <c r="AY334" s="18">
        <v>0</v>
      </c>
      <c r="AZ334" s="18">
        <v>0</v>
      </c>
      <c r="BA334" s="18">
        <v>0</v>
      </c>
      <c r="BB334" s="18">
        <v>0</v>
      </c>
      <c r="BC334" s="18">
        <v>0</v>
      </c>
      <c r="BD334" s="18">
        <v>4615265</v>
      </c>
      <c r="BE334" s="18">
        <v>0</v>
      </c>
      <c r="BF334" s="18">
        <v>35730542</v>
      </c>
      <c r="BG334" s="18">
        <v>54951900</v>
      </c>
      <c r="BH334" s="18">
        <v>53971801</v>
      </c>
      <c r="BI334" s="18">
        <v>3321463.8</v>
      </c>
      <c r="BJ334" s="18">
        <v>3321463.8</v>
      </c>
      <c r="BK334" s="18">
        <v>373.4</v>
      </c>
      <c r="BL334" s="18">
        <v>54.2</v>
      </c>
      <c r="BM334" s="18">
        <v>2176.1999999999998</v>
      </c>
      <c r="BN334" s="18">
        <v>3128.2</v>
      </c>
      <c r="BO334" s="18">
        <v>111074.5</v>
      </c>
      <c r="BP334" s="18">
        <v>7535.6</v>
      </c>
      <c r="BQ334" s="18">
        <v>1.6</v>
      </c>
      <c r="BR334" s="18">
        <v>3347392.9</v>
      </c>
      <c r="BS334" s="18">
        <v>3347392.9</v>
      </c>
      <c r="BT334" s="18">
        <v>336082.6</v>
      </c>
      <c r="BU334" s="18">
        <v>3683475.5</v>
      </c>
      <c r="BV334" s="18">
        <v>3683475.5</v>
      </c>
      <c r="BW334" s="18">
        <v>0</v>
      </c>
      <c r="BX334" s="18">
        <v>0</v>
      </c>
      <c r="BY334" s="18">
        <v>0</v>
      </c>
      <c r="BZ334" s="18">
        <v>61.54</v>
      </c>
      <c r="CA334" s="18">
        <v>62.02</v>
      </c>
      <c r="CB334" s="18">
        <v>6.92</v>
      </c>
      <c r="CC334" s="18">
        <v>1</v>
      </c>
      <c r="CD334" s="18">
        <v>40.32</v>
      </c>
      <c r="CE334" s="18">
        <v>57.96</v>
      </c>
      <c r="CF334" s="18">
        <v>2.06</v>
      </c>
      <c r="CG334" s="18">
        <v>6.23</v>
      </c>
      <c r="CH334" s="18">
        <v>139.62</v>
      </c>
      <c r="CI334" s="18">
        <v>0.03</v>
      </c>
      <c r="CJ334" s="18">
        <v>68.25</v>
      </c>
    </row>
    <row r="335" spans="1:88" hidden="1" x14ac:dyDescent="0.2">
      <c r="A335" s="18" t="s">
        <v>380</v>
      </c>
      <c r="B335" s="18" t="s">
        <v>381</v>
      </c>
      <c r="C335" s="18" t="s">
        <v>171</v>
      </c>
      <c r="D335" s="18">
        <v>2042</v>
      </c>
      <c r="E335" s="18">
        <v>23951013.699999999</v>
      </c>
      <c r="F335" s="18">
        <v>1260579.7</v>
      </c>
      <c r="G335" s="18">
        <v>2546239.7000000002</v>
      </c>
      <c r="H335" s="18">
        <v>105340</v>
      </c>
      <c r="I335" s="18">
        <v>362858.6</v>
      </c>
      <c r="J335" s="18">
        <v>0</v>
      </c>
      <c r="K335" s="18">
        <v>0</v>
      </c>
      <c r="L335" s="18">
        <v>28226031.699999999</v>
      </c>
      <c r="M335" s="18">
        <v>0</v>
      </c>
      <c r="N335" s="18">
        <v>200</v>
      </c>
      <c r="O335" s="18">
        <v>0</v>
      </c>
      <c r="P335" s="18">
        <v>4.8</v>
      </c>
      <c r="Q335" s="18">
        <v>0</v>
      </c>
      <c r="R335" s="18">
        <v>0</v>
      </c>
      <c r="S335" s="18">
        <v>1518</v>
      </c>
      <c r="T335" s="18">
        <v>0</v>
      </c>
      <c r="U335" s="25">
        <v>289.10000000000002</v>
      </c>
      <c r="V335" s="18">
        <v>0</v>
      </c>
      <c r="W335" s="18">
        <v>40</v>
      </c>
      <c r="X335" s="18">
        <v>292.8</v>
      </c>
      <c r="Y335" s="18">
        <v>0</v>
      </c>
      <c r="Z335" s="18">
        <v>2946</v>
      </c>
      <c r="AA335" s="18">
        <v>0</v>
      </c>
      <c r="AB335" s="18">
        <v>0</v>
      </c>
      <c r="AC335" s="18">
        <v>0</v>
      </c>
      <c r="AD335" s="18">
        <v>0</v>
      </c>
      <c r="AE335" s="18">
        <v>0</v>
      </c>
      <c r="AF335" s="18">
        <v>2258.1999999999998</v>
      </c>
      <c r="AG335" s="18">
        <v>0</v>
      </c>
      <c r="AH335" s="18">
        <v>11757.5</v>
      </c>
      <c r="AI335" s="18">
        <v>0</v>
      </c>
      <c r="AJ335" s="18">
        <v>0</v>
      </c>
      <c r="AK335" s="18">
        <v>308273</v>
      </c>
      <c r="AL335" s="18">
        <v>0</v>
      </c>
      <c r="AM335" s="18">
        <v>14672</v>
      </c>
      <c r="AN335" s="18">
        <v>0</v>
      </c>
      <c r="AO335" s="18">
        <v>65643</v>
      </c>
      <c r="AP335" s="18">
        <v>0</v>
      </c>
      <c r="AQ335" s="18">
        <v>2717048</v>
      </c>
      <c r="AR335" s="18">
        <v>0</v>
      </c>
      <c r="AS335" s="25">
        <v>462915</v>
      </c>
      <c r="AT335" s="18">
        <v>0</v>
      </c>
      <c r="AU335" s="18">
        <v>21024</v>
      </c>
      <c r="AV335" s="18">
        <v>153905</v>
      </c>
      <c r="AW335" s="18">
        <v>0</v>
      </c>
      <c r="AX335" s="18">
        <v>9966105</v>
      </c>
      <c r="AY335" s="18">
        <v>0</v>
      </c>
      <c r="AZ335" s="18">
        <v>0</v>
      </c>
      <c r="BA335" s="18">
        <v>0</v>
      </c>
      <c r="BB335" s="18">
        <v>0</v>
      </c>
      <c r="BC335" s="18">
        <v>0</v>
      </c>
      <c r="BD335" s="18">
        <v>4378339</v>
      </c>
      <c r="BE335" s="18">
        <v>0</v>
      </c>
      <c r="BF335" s="18">
        <v>41071626</v>
      </c>
      <c r="BG335" s="18">
        <v>59159550</v>
      </c>
      <c r="BH335" s="18">
        <v>58322719</v>
      </c>
      <c r="BI335" s="18">
        <v>2929190</v>
      </c>
      <c r="BJ335" s="18">
        <v>2929190</v>
      </c>
      <c r="BK335" s="18">
        <v>328.2</v>
      </c>
      <c r="BL335" s="18">
        <v>47.7</v>
      </c>
      <c r="BM335" s="18">
        <v>1912.6</v>
      </c>
      <c r="BN335" s="18">
        <v>2805.8</v>
      </c>
      <c r="BO335" s="18">
        <v>98988.4</v>
      </c>
      <c r="BP335" s="18">
        <v>6680</v>
      </c>
      <c r="BQ335" s="18">
        <v>1.4</v>
      </c>
      <c r="BR335" s="18">
        <v>2951978.7</v>
      </c>
      <c r="BS335" s="18">
        <v>2951978.7</v>
      </c>
      <c r="BT335" s="18">
        <v>298449.40000000002</v>
      </c>
      <c r="BU335" s="18">
        <v>3250428.1</v>
      </c>
      <c r="BV335" s="18">
        <v>3250428.1</v>
      </c>
      <c r="BW335" s="18">
        <v>0</v>
      </c>
      <c r="BX335" s="18">
        <v>0</v>
      </c>
      <c r="BY335" s="18">
        <v>0</v>
      </c>
      <c r="BZ335" s="18">
        <v>50.22</v>
      </c>
      <c r="CA335" s="18">
        <v>50.61</v>
      </c>
      <c r="CB335" s="18">
        <v>5.63</v>
      </c>
      <c r="CC335" s="18">
        <v>0.82</v>
      </c>
      <c r="CD335" s="18">
        <v>32.79</v>
      </c>
      <c r="CE335" s="18">
        <v>48.11</v>
      </c>
      <c r="CF335" s="18">
        <v>1.7</v>
      </c>
      <c r="CG335" s="18">
        <v>5.12</v>
      </c>
      <c r="CH335" s="18">
        <v>114.54</v>
      </c>
      <c r="CI335" s="18">
        <v>0.02</v>
      </c>
      <c r="CJ335" s="18">
        <v>55.73</v>
      </c>
    </row>
    <row r="336" spans="1:88" hidden="1" x14ac:dyDescent="0.2">
      <c r="A336" s="18" t="s">
        <v>380</v>
      </c>
      <c r="B336" s="18" t="s">
        <v>381</v>
      </c>
      <c r="C336" s="18" t="s">
        <v>171</v>
      </c>
      <c r="D336" s="18">
        <v>2044</v>
      </c>
      <c r="E336" s="18">
        <v>24906318.5</v>
      </c>
      <c r="F336" s="18">
        <v>1310858.8999999999</v>
      </c>
      <c r="G336" s="18">
        <v>2645238.6</v>
      </c>
      <c r="H336" s="18">
        <v>105340</v>
      </c>
      <c r="I336" s="18">
        <v>315568.2</v>
      </c>
      <c r="J336" s="18">
        <v>0</v>
      </c>
      <c r="K336" s="18">
        <v>0</v>
      </c>
      <c r="L336" s="18">
        <v>29283324.199999999</v>
      </c>
      <c r="M336" s="18">
        <v>0</v>
      </c>
      <c r="N336" s="18">
        <v>200</v>
      </c>
      <c r="O336" s="18">
        <v>0</v>
      </c>
      <c r="P336" s="18">
        <v>4.8</v>
      </c>
      <c r="Q336" s="18">
        <v>0</v>
      </c>
      <c r="R336" s="18">
        <v>0</v>
      </c>
      <c r="S336" s="18">
        <v>1518</v>
      </c>
      <c r="T336" s="18">
        <v>0</v>
      </c>
      <c r="U336" s="25">
        <v>301.89999999999998</v>
      </c>
      <c r="V336" s="18">
        <v>0</v>
      </c>
      <c r="W336" s="18">
        <v>40</v>
      </c>
      <c r="X336" s="18">
        <v>292.8</v>
      </c>
      <c r="Y336" s="18">
        <v>0</v>
      </c>
      <c r="Z336" s="18">
        <v>2946</v>
      </c>
      <c r="AA336" s="18">
        <v>0</v>
      </c>
      <c r="AB336" s="18">
        <v>0</v>
      </c>
      <c r="AC336" s="18">
        <v>0</v>
      </c>
      <c r="AD336" s="18">
        <v>0</v>
      </c>
      <c r="AE336" s="18">
        <v>0</v>
      </c>
      <c r="AF336" s="18">
        <v>3185.8</v>
      </c>
      <c r="AG336" s="18">
        <v>0</v>
      </c>
      <c r="AH336" s="18">
        <v>12044.4</v>
      </c>
      <c r="AI336" s="18">
        <v>0</v>
      </c>
      <c r="AJ336" s="18">
        <v>0</v>
      </c>
      <c r="AK336" s="18">
        <v>268085</v>
      </c>
      <c r="AL336" s="18">
        <v>0</v>
      </c>
      <c r="AM336" s="18">
        <v>14245</v>
      </c>
      <c r="AN336" s="18">
        <v>0</v>
      </c>
      <c r="AO336" s="18">
        <v>65125</v>
      </c>
      <c r="AP336" s="18">
        <v>0</v>
      </c>
      <c r="AQ336" s="18">
        <v>2381594</v>
      </c>
      <c r="AR336" s="18">
        <v>0</v>
      </c>
      <c r="AS336" s="25">
        <v>483436</v>
      </c>
      <c r="AT336" s="18">
        <v>0</v>
      </c>
      <c r="AU336" s="18">
        <v>21024</v>
      </c>
      <c r="AV336" s="18">
        <v>153905</v>
      </c>
      <c r="AW336" s="18">
        <v>0</v>
      </c>
      <c r="AX336" s="18">
        <v>10025163</v>
      </c>
      <c r="AY336" s="18">
        <v>0</v>
      </c>
      <c r="AZ336" s="18">
        <v>0</v>
      </c>
      <c r="BA336" s="18">
        <v>0</v>
      </c>
      <c r="BB336" s="18">
        <v>0</v>
      </c>
      <c r="BC336" s="18">
        <v>0</v>
      </c>
      <c r="BD336" s="18">
        <v>6123573</v>
      </c>
      <c r="BE336" s="18">
        <v>0</v>
      </c>
      <c r="BF336" s="18">
        <v>42004503</v>
      </c>
      <c r="BG336" s="18">
        <v>61540653</v>
      </c>
      <c r="BH336" s="18">
        <v>60724007</v>
      </c>
      <c r="BI336" s="18">
        <v>2576073.9</v>
      </c>
      <c r="BJ336" s="18">
        <v>2576073.9</v>
      </c>
      <c r="BK336" s="18">
        <v>287.5</v>
      </c>
      <c r="BL336" s="18">
        <v>41.7</v>
      </c>
      <c r="BM336" s="18">
        <v>1675</v>
      </c>
      <c r="BN336" s="18">
        <v>2515.6999999999998</v>
      </c>
      <c r="BO336" s="18">
        <v>88095.5</v>
      </c>
      <c r="BP336" s="18">
        <v>5910</v>
      </c>
      <c r="BQ336" s="18">
        <v>1.3</v>
      </c>
      <c r="BR336" s="18">
        <v>2596034.9</v>
      </c>
      <c r="BS336" s="18">
        <v>2596034.9</v>
      </c>
      <c r="BT336" s="18">
        <v>264560.90000000002</v>
      </c>
      <c r="BU336" s="18">
        <v>2860595.8</v>
      </c>
      <c r="BV336" s="18">
        <v>2860595.8</v>
      </c>
      <c r="BW336" s="18">
        <v>0</v>
      </c>
      <c r="BX336" s="18">
        <v>0</v>
      </c>
      <c r="BY336" s="18">
        <v>0</v>
      </c>
      <c r="BZ336" s="18">
        <v>42.42</v>
      </c>
      <c r="CA336" s="18">
        <v>42.75</v>
      </c>
      <c r="CB336" s="18">
        <v>4.7300000000000004</v>
      </c>
      <c r="CC336" s="18">
        <v>0.69</v>
      </c>
      <c r="CD336" s="18">
        <v>27.58</v>
      </c>
      <c r="CE336" s="18">
        <v>41.43</v>
      </c>
      <c r="CF336" s="18">
        <v>1.45</v>
      </c>
      <c r="CG336" s="18">
        <v>4.3600000000000003</v>
      </c>
      <c r="CH336" s="18">
        <v>97.33</v>
      </c>
      <c r="CI336" s="18">
        <v>0.02</v>
      </c>
      <c r="CJ336" s="18">
        <v>47.11</v>
      </c>
    </row>
    <row r="337" spans="1:88" hidden="1" x14ac:dyDescent="0.2">
      <c r="A337" s="18" t="s">
        <v>380</v>
      </c>
      <c r="B337" s="18" t="s">
        <v>381</v>
      </c>
      <c r="C337" s="18" t="s">
        <v>171</v>
      </c>
      <c r="D337" s="18">
        <v>2046</v>
      </c>
      <c r="E337" s="18">
        <v>25793686.300000001</v>
      </c>
      <c r="F337" s="18">
        <v>1357562.4</v>
      </c>
      <c r="G337" s="18">
        <v>2630068.6</v>
      </c>
      <c r="H337" s="18">
        <v>105340</v>
      </c>
      <c r="I337" s="18">
        <v>0</v>
      </c>
      <c r="J337" s="18">
        <v>0</v>
      </c>
      <c r="K337" s="18">
        <v>0</v>
      </c>
      <c r="L337" s="18">
        <v>29886657.300000001</v>
      </c>
      <c r="M337" s="18">
        <v>0</v>
      </c>
      <c r="N337" s="18">
        <v>0</v>
      </c>
      <c r="O337" s="18">
        <v>0</v>
      </c>
      <c r="P337" s="18">
        <v>4.8</v>
      </c>
      <c r="Q337" s="18">
        <v>0</v>
      </c>
      <c r="R337" s="18">
        <v>0</v>
      </c>
      <c r="S337" s="18">
        <v>1512.7</v>
      </c>
      <c r="T337" s="18">
        <v>0</v>
      </c>
      <c r="U337" s="25">
        <v>313.60000000000002</v>
      </c>
      <c r="V337" s="18">
        <v>0</v>
      </c>
      <c r="W337" s="18">
        <v>40</v>
      </c>
      <c r="X337" s="18">
        <v>292.8</v>
      </c>
      <c r="Y337" s="18">
        <v>0</v>
      </c>
      <c r="Z337" s="18">
        <v>2946</v>
      </c>
      <c r="AA337" s="18">
        <v>0</v>
      </c>
      <c r="AB337" s="18">
        <v>0</v>
      </c>
      <c r="AC337" s="18">
        <v>0</v>
      </c>
      <c r="AD337" s="18">
        <v>0</v>
      </c>
      <c r="AE337" s="18">
        <v>0</v>
      </c>
      <c r="AF337" s="18">
        <v>3686.9</v>
      </c>
      <c r="AG337" s="18">
        <v>0</v>
      </c>
      <c r="AH337" s="18">
        <v>12462.8</v>
      </c>
      <c r="AI337" s="18">
        <v>0</v>
      </c>
      <c r="AJ337" s="18">
        <v>0</v>
      </c>
      <c r="AK337" s="18">
        <v>0</v>
      </c>
      <c r="AL337" s="18">
        <v>0</v>
      </c>
      <c r="AM337" s="18">
        <v>14812</v>
      </c>
      <c r="AN337" s="18">
        <v>0</v>
      </c>
      <c r="AO337" s="18">
        <v>64442</v>
      </c>
      <c r="AP337" s="18">
        <v>0</v>
      </c>
      <c r="AQ337" s="18">
        <v>2001985</v>
      </c>
      <c r="AR337" s="18">
        <v>0</v>
      </c>
      <c r="AS337" s="25">
        <v>502159</v>
      </c>
      <c r="AT337" s="18">
        <v>0</v>
      </c>
      <c r="AU337" s="18">
        <v>21024</v>
      </c>
      <c r="AV337" s="18">
        <v>153905</v>
      </c>
      <c r="AW337" s="18">
        <v>0</v>
      </c>
      <c r="AX337" s="18">
        <v>10041639</v>
      </c>
      <c r="AY337" s="18">
        <v>0</v>
      </c>
      <c r="AZ337" s="18">
        <v>0</v>
      </c>
      <c r="BA337" s="18">
        <v>0</v>
      </c>
      <c r="BB337" s="18">
        <v>0</v>
      </c>
      <c r="BC337" s="18">
        <v>0</v>
      </c>
      <c r="BD337" s="18">
        <v>7030888</v>
      </c>
      <c r="BE337" s="18">
        <v>0</v>
      </c>
      <c r="BF337" s="18">
        <v>41519616</v>
      </c>
      <c r="BG337" s="18">
        <v>61350470</v>
      </c>
      <c r="BH337" s="18">
        <v>60783870</v>
      </c>
      <c r="BI337" s="18">
        <v>2180264.7999999998</v>
      </c>
      <c r="BJ337" s="18">
        <v>2180264.7999999998</v>
      </c>
      <c r="BK337" s="18">
        <v>241.9</v>
      </c>
      <c r="BL337" s="18">
        <v>35.1</v>
      </c>
      <c r="BM337" s="18">
        <v>1409.3</v>
      </c>
      <c r="BN337" s="18">
        <v>2190.5</v>
      </c>
      <c r="BO337" s="18">
        <v>75915.899999999994</v>
      </c>
      <c r="BP337" s="18">
        <v>5046.8999999999996</v>
      </c>
      <c r="BQ337" s="18">
        <v>1.1000000000000001</v>
      </c>
      <c r="BR337" s="18">
        <v>2197057</v>
      </c>
      <c r="BS337" s="18">
        <v>2197057</v>
      </c>
      <c r="BT337" s="18">
        <v>226607.1</v>
      </c>
      <c r="BU337" s="18">
        <v>2423664.1</v>
      </c>
      <c r="BV337" s="18">
        <v>2423664.1</v>
      </c>
      <c r="BW337" s="18">
        <v>0</v>
      </c>
      <c r="BX337" s="18">
        <v>0</v>
      </c>
      <c r="BY337" s="18">
        <v>0</v>
      </c>
      <c r="BZ337" s="18">
        <v>35.869999999999997</v>
      </c>
      <c r="CA337" s="18">
        <v>36.15</v>
      </c>
      <c r="CB337" s="18">
        <v>3.98</v>
      </c>
      <c r="CC337" s="18">
        <v>0.57999999999999996</v>
      </c>
      <c r="CD337" s="18">
        <v>23.19</v>
      </c>
      <c r="CE337" s="18">
        <v>36.04</v>
      </c>
      <c r="CF337" s="18">
        <v>1.25</v>
      </c>
      <c r="CG337" s="18">
        <v>3.73</v>
      </c>
      <c r="CH337" s="18">
        <v>83.03</v>
      </c>
      <c r="CI337" s="18">
        <v>0.02</v>
      </c>
      <c r="CJ337" s="18">
        <v>39.869999999999997</v>
      </c>
    </row>
    <row r="338" spans="1:88" hidden="1" x14ac:dyDescent="0.2">
      <c r="A338" s="18" t="s">
        <v>380</v>
      </c>
      <c r="B338" s="18" t="s">
        <v>381</v>
      </c>
      <c r="C338" s="18" t="s">
        <v>171</v>
      </c>
      <c r="D338" s="18">
        <v>2048</v>
      </c>
      <c r="E338" s="18">
        <v>26610418.300000001</v>
      </c>
      <c r="F338" s="18">
        <v>1400548.3</v>
      </c>
      <c r="G338" s="18">
        <v>2677364.1</v>
      </c>
      <c r="H338" s="18">
        <v>105340</v>
      </c>
      <c r="I338" s="18">
        <v>0</v>
      </c>
      <c r="J338" s="18">
        <v>0</v>
      </c>
      <c r="K338" s="18">
        <v>0</v>
      </c>
      <c r="L338" s="18">
        <v>30793670.600000001</v>
      </c>
      <c r="M338" s="18">
        <v>0</v>
      </c>
      <c r="N338" s="18">
        <v>0</v>
      </c>
      <c r="O338" s="18">
        <v>0</v>
      </c>
      <c r="P338" s="18">
        <v>4.8</v>
      </c>
      <c r="Q338" s="18">
        <v>0</v>
      </c>
      <c r="R338" s="18">
        <v>0</v>
      </c>
      <c r="S338" s="18">
        <v>1365.3</v>
      </c>
      <c r="T338" s="18">
        <v>0</v>
      </c>
      <c r="U338" s="25">
        <v>328.2</v>
      </c>
      <c r="V338" s="18">
        <v>0</v>
      </c>
      <c r="W338" s="18">
        <v>40</v>
      </c>
      <c r="X338" s="18">
        <v>292.8</v>
      </c>
      <c r="Y338" s="18">
        <v>0</v>
      </c>
      <c r="Z338" s="18">
        <v>2946</v>
      </c>
      <c r="AA338" s="18">
        <v>0</v>
      </c>
      <c r="AB338" s="18">
        <v>0</v>
      </c>
      <c r="AC338" s="18">
        <v>0</v>
      </c>
      <c r="AD338" s="18">
        <v>0</v>
      </c>
      <c r="AE338" s="18">
        <v>0</v>
      </c>
      <c r="AF338" s="18">
        <v>3966.1</v>
      </c>
      <c r="AG338" s="18">
        <v>0</v>
      </c>
      <c r="AH338" s="18">
        <v>12644.3</v>
      </c>
      <c r="AI338" s="18">
        <v>0</v>
      </c>
      <c r="AJ338" s="18">
        <v>0</v>
      </c>
      <c r="AK338" s="18">
        <v>0</v>
      </c>
      <c r="AL338" s="18">
        <v>0</v>
      </c>
      <c r="AM338" s="18">
        <v>13836</v>
      </c>
      <c r="AN338" s="18">
        <v>0</v>
      </c>
      <c r="AO338" s="18">
        <v>65573</v>
      </c>
      <c r="AP338" s="18">
        <v>0</v>
      </c>
      <c r="AQ338" s="18">
        <v>1578375</v>
      </c>
      <c r="AR338" s="18">
        <v>0</v>
      </c>
      <c r="AS338" s="25">
        <v>525519</v>
      </c>
      <c r="AT338" s="18">
        <v>0</v>
      </c>
      <c r="AU338" s="18">
        <v>21024</v>
      </c>
      <c r="AV338" s="18">
        <v>153905</v>
      </c>
      <c r="AW338" s="18">
        <v>0</v>
      </c>
      <c r="AX338" s="18">
        <v>9995074</v>
      </c>
      <c r="AY338" s="18">
        <v>0</v>
      </c>
      <c r="AZ338" s="18">
        <v>0</v>
      </c>
      <c r="BA338" s="18">
        <v>0</v>
      </c>
      <c r="BB338" s="18">
        <v>0</v>
      </c>
      <c r="BC338" s="18">
        <v>0</v>
      </c>
      <c r="BD338" s="18">
        <v>7536214</v>
      </c>
      <c r="BE338" s="18">
        <v>0</v>
      </c>
      <c r="BF338" s="18">
        <v>41897866</v>
      </c>
      <c r="BG338" s="18">
        <v>61787385</v>
      </c>
      <c r="BH338" s="18">
        <v>61196293</v>
      </c>
      <c r="BI338" s="18">
        <v>1736802.6</v>
      </c>
      <c r="BJ338" s="18">
        <v>1736802.6</v>
      </c>
      <c r="BK338" s="18">
        <v>190.8</v>
      </c>
      <c r="BL338" s="18">
        <v>27.7</v>
      </c>
      <c r="BM338" s="18">
        <v>1110.8</v>
      </c>
      <c r="BN338" s="18">
        <v>1826</v>
      </c>
      <c r="BO338" s="18">
        <v>62224.2</v>
      </c>
      <c r="BP338" s="18">
        <v>4079.6</v>
      </c>
      <c r="BQ338" s="18">
        <v>0.9</v>
      </c>
      <c r="BR338" s="18">
        <v>1750043.6</v>
      </c>
      <c r="BS338" s="18">
        <v>1750043.6</v>
      </c>
      <c r="BT338" s="18">
        <v>184031.2</v>
      </c>
      <c r="BU338" s="18">
        <v>1934074.8</v>
      </c>
      <c r="BV338" s="18">
        <v>1934074.8</v>
      </c>
      <c r="BW338" s="18">
        <v>0</v>
      </c>
      <c r="BX338" s="18">
        <v>0</v>
      </c>
      <c r="BY338" s="18">
        <v>0</v>
      </c>
      <c r="BZ338" s="18">
        <v>28.38</v>
      </c>
      <c r="CA338" s="18">
        <v>28.6</v>
      </c>
      <c r="CB338" s="18">
        <v>3.12</v>
      </c>
      <c r="CC338" s="18">
        <v>0.45</v>
      </c>
      <c r="CD338" s="18">
        <v>18.149999999999999</v>
      </c>
      <c r="CE338" s="18">
        <v>29.84</v>
      </c>
      <c r="CF338" s="18">
        <v>1.02</v>
      </c>
      <c r="CG338" s="18">
        <v>3.01</v>
      </c>
      <c r="CH338" s="18">
        <v>66.66</v>
      </c>
      <c r="CI338" s="18">
        <v>0.01</v>
      </c>
      <c r="CJ338" s="18">
        <v>31.6</v>
      </c>
    </row>
    <row r="339" spans="1:88" hidden="1" x14ac:dyDescent="0.2">
      <c r="A339" s="18" t="s">
        <v>380</v>
      </c>
      <c r="B339" s="18" t="s">
        <v>381</v>
      </c>
      <c r="C339" s="18" t="s">
        <v>171</v>
      </c>
      <c r="D339" s="18">
        <v>2050</v>
      </c>
      <c r="E339" s="18">
        <v>27429213.600000001</v>
      </c>
      <c r="F339" s="18">
        <v>1443642.8</v>
      </c>
      <c r="G339" s="18">
        <v>2723409</v>
      </c>
      <c r="H339" s="18">
        <v>105340</v>
      </c>
      <c r="I339" s="18">
        <v>0</v>
      </c>
      <c r="J339" s="18">
        <v>0</v>
      </c>
      <c r="K339" s="18">
        <v>0</v>
      </c>
      <c r="L339" s="18">
        <v>31701605.399999999</v>
      </c>
      <c r="M339" s="18">
        <v>0</v>
      </c>
      <c r="N339" s="18">
        <v>0</v>
      </c>
      <c r="O339" s="18">
        <v>0</v>
      </c>
      <c r="P339" s="18">
        <v>4.8</v>
      </c>
      <c r="Q339" s="18">
        <v>0</v>
      </c>
      <c r="R339" s="18">
        <v>0</v>
      </c>
      <c r="S339" s="18">
        <v>1168.9000000000001</v>
      </c>
      <c r="T339" s="18">
        <v>0</v>
      </c>
      <c r="U339" s="25">
        <v>345.9</v>
      </c>
      <c r="V339" s="18">
        <v>0</v>
      </c>
      <c r="W339" s="18">
        <v>40</v>
      </c>
      <c r="X339" s="18">
        <v>292.8</v>
      </c>
      <c r="Y339" s="18">
        <v>0</v>
      </c>
      <c r="Z339" s="18">
        <v>2946</v>
      </c>
      <c r="AA339" s="18">
        <v>0</v>
      </c>
      <c r="AB339" s="18">
        <v>0</v>
      </c>
      <c r="AC339" s="18">
        <v>0</v>
      </c>
      <c r="AD339" s="18">
        <v>0</v>
      </c>
      <c r="AE339" s="18">
        <v>0</v>
      </c>
      <c r="AF339" s="18">
        <v>4638.3999999999996</v>
      </c>
      <c r="AG339" s="18">
        <v>0</v>
      </c>
      <c r="AH339" s="18">
        <v>12950.2</v>
      </c>
      <c r="AI339" s="18">
        <v>0</v>
      </c>
      <c r="AJ339" s="18">
        <v>0</v>
      </c>
      <c r="AK339" s="18">
        <v>0</v>
      </c>
      <c r="AL339" s="18">
        <v>0</v>
      </c>
      <c r="AM339" s="18">
        <v>14472</v>
      </c>
      <c r="AN339" s="18">
        <v>0</v>
      </c>
      <c r="AO339" s="18">
        <v>65713</v>
      </c>
      <c r="AP339" s="18">
        <v>0</v>
      </c>
      <c r="AQ339" s="18">
        <v>614364</v>
      </c>
      <c r="AR339" s="18">
        <v>0</v>
      </c>
      <c r="AS339" s="25">
        <v>553899</v>
      </c>
      <c r="AT339" s="18">
        <v>0</v>
      </c>
      <c r="AU339" s="18">
        <v>21024</v>
      </c>
      <c r="AV339" s="18">
        <v>153905</v>
      </c>
      <c r="AW339" s="18">
        <v>0</v>
      </c>
      <c r="AX339" s="18">
        <v>9992753</v>
      </c>
      <c r="AY339" s="18">
        <v>0</v>
      </c>
      <c r="AZ339" s="18">
        <v>0</v>
      </c>
      <c r="BA339" s="18">
        <v>0</v>
      </c>
      <c r="BB339" s="18">
        <v>0</v>
      </c>
      <c r="BC339" s="18">
        <v>0</v>
      </c>
      <c r="BD339" s="18">
        <v>8838985</v>
      </c>
      <c r="BE339" s="18">
        <v>0</v>
      </c>
      <c r="BF339" s="18">
        <v>41769147</v>
      </c>
      <c r="BG339" s="18">
        <v>62024262</v>
      </c>
      <c r="BH339" s="18">
        <v>61404649</v>
      </c>
      <c r="BI339" s="18">
        <v>734922.2</v>
      </c>
      <c r="BJ339" s="18">
        <v>734922.2</v>
      </c>
      <c r="BK339" s="18">
        <v>75.400000000000006</v>
      </c>
      <c r="BL339" s="18">
        <v>10.9</v>
      </c>
      <c r="BM339" s="18">
        <v>437.7</v>
      </c>
      <c r="BN339" s="18">
        <v>1002.8</v>
      </c>
      <c r="BO339" s="18">
        <v>31367.599999999999</v>
      </c>
      <c r="BP339" s="18">
        <v>1894.8</v>
      </c>
      <c r="BQ339" s="18">
        <v>0.4</v>
      </c>
      <c r="BR339" s="18">
        <v>740141.8</v>
      </c>
      <c r="BS339" s="18">
        <v>740141.8</v>
      </c>
      <c r="BT339" s="18">
        <v>87932.4</v>
      </c>
      <c r="BU339" s="18">
        <v>828074.2</v>
      </c>
      <c r="BV339" s="18">
        <v>828074.2</v>
      </c>
      <c r="BW339" s="18">
        <v>0</v>
      </c>
      <c r="BX339" s="18">
        <v>0</v>
      </c>
      <c r="BY339" s="18">
        <v>0</v>
      </c>
      <c r="BZ339" s="18">
        <v>11.97</v>
      </c>
      <c r="CA339" s="18">
        <v>12.05</v>
      </c>
      <c r="CB339" s="18">
        <v>1.23</v>
      </c>
      <c r="CC339" s="18">
        <v>0.18</v>
      </c>
      <c r="CD339" s="18">
        <v>7.13</v>
      </c>
      <c r="CE339" s="18">
        <v>16.329999999999998</v>
      </c>
      <c r="CF339" s="18">
        <v>0.51</v>
      </c>
      <c r="CG339" s="18">
        <v>1.43</v>
      </c>
      <c r="CH339" s="18">
        <v>30.86</v>
      </c>
      <c r="CI339" s="18">
        <v>0.01</v>
      </c>
      <c r="CJ339" s="18">
        <v>13.49</v>
      </c>
    </row>
    <row r="340" spans="1:88" hidden="1" x14ac:dyDescent="0.2">
      <c r="A340" s="18" t="s">
        <v>380</v>
      </c>
      <c r="B340" s="18" t="s">
        <v>381</v>
      </c>
      <c r="C340" s="18" t="s">
        <v>178</v>
      </c>
      <c r="D340" s="18">
        <v>2024</v>
      </c>
      <c r="E340" s="18">
        <v>143704386.69999999</v>
      </c>
      <c r="F340" s="18">
        <v>7563388.7999999998</v>
      </c>
      <c r="G340" s="18">
        <v>470000.3</v>
      </c>
      <c r="H340" s="18">
        <v>0</v>
      </c>
      <c r="I340" s="18">
        <v>40435.9</v>
      </c>
      <c r="J340" s="18">
        <v>0</v>
      </c>
      <c r="K340" s="18">
        <v>0</v>
      </c>
      <c r="L340" s="18">
        <v>151778211.80000001</v>
      </c>
      <c r="M340" s="18">
        <v>0</v>
      </c>
      <c r="N340" s="18">
        <v>64.8</v>
      </c>
      <c r="O340" s="18">
        <v>0</v>
      </c>
      <c r="P340" s="18">
        <v>135.80000000000001</v>
      </c>
      <c r="Q340" s="18">
        <v>0</v>
      </c>
      <c r="R340" s="18">
        <v>0</v>
      </c>
      <c r="S340" s="18">
        <v>9325</v>
      </c>
      <c r="T340" s="18">
        <v>0</v>
      </c>
      <c r="U340" s="25">
        <v>863.1</v>
      </c>
      <c r="V340" s="18">
        <v>0</v>
      </c>
      <c r="W340" s="18">
        <v>5719</v>
      </c>
      <c r="X340" s="18">
        <v>6456.3</v>
      </c>
      <c r="Y340" s="18">
        <v>0</v>
      </c>
      <c r="Z340" s="18">
        <v>2085</v>
      </c>
      <c r="AA340" s="18">
        <v>5149.6000000000004</v>
      </c>
      <c r="AB340" s="18">
        <v>0</v>
      </c>
      <c r="AC340" s="18">
        <v>273.7</v>
      </c>
      <c r="AD340" s="18">
        <v>86</v>
      </c>
      <c r="AE340" s="18">
        <v>0</v>
      </c>
      <c r="AF340" s="18">
        <v>7250.3</v>
      </c>
      <c r="AG340" s="18">
        <v>0</v>
      </c>
      <c r="AH340" s="18">
        <v>208</v>
      </c>
      <c r="AI340" s="18">
        <v>0</v>
      </c>
      <c r="AJ340" s="18">
        <v>0</v>
      </c>
      <c r="AK340" s="18">
        <v>22648</v>
      </c>
      <c r="AL340" s="18">
        <v>0</v>
      </c>
      <c r="AM340" s="18">
        <v>440880</v>
      </c>
      <c r="AN340" s="18">
        <v>0</v>
      </c>
      <c r="AO340" s="18">
        <v>0</v>
      </c>
      <c r="AP340" s="18">
        <v>0</v>
      </c>
      <c r="AQ340" s="18">
        <v>66230362</v>
      </c>
      <c r="AR340" s="18">
        <v>0</v>
      </c>
      <c r="AS340" s="25">
        <v>1419434</v>
      </c>
      <c r="AT340" s="18">
        <v>0</v>
      </c>
      <c r="AU340" s="18">
        <v>22572844</v>
      </c>
      <c r="AV340" s="18">
        <v>3393431</v>
      </c>
      <c r="AW340" s="18">
        <v>0</v>
      </c>
      <c r="AX340" s="18">
        <v>5509538</v>
      </c>
      <c r="AY340" s="18">
        <v>41569949</v>
      </c>
      <c r="AZ340" s="18">
        <v>0</v>
      </c>
      <c r="BA340" s="18">
        <v>143857</v>
      </c>
      <c r="BB340" s="18">
        <v>10898</v>
      </c>
      <c r="BC340" s="18">
        <v>0</v>
      </c>
      <c r="BD340" s="18">
        <v>16228441</v>
      </c>
      <c r="BE340" s="18">
        <v>0</v>
      </c>
      <c r="BF340" s="18">
        <v>468821</v>
      </c>
      <c r="BG340" s="18">
        <v>158011102</v>
      </c>
      <c r="BH340" s="18">
        <v>156558123</v>
      </c>
      <c r="BI340" s="18">
        <v>74544295.5</v>
      </c>
      <c r="BJ340" s="18">
        <v>74544295.5</v>
      </c>
      <c r="BK340" s="18">
        <v>7588.9</v>
      </c>
      <c r="BL340" s="18">
        <v>1095.4000000000001</v>
      </c>
      <c r="BM340" s="18">
        <v>29979.7</v>
      </c>
      <c r="BN340" s="18">
        <v>49867.199999999997</v>
      </c>
      <c r="BO340" s="18">
        <v>3585473.6</v>
      </c>
      <c r="BP340" s="18">
        <v>194762.5</v>
      </c>
      <c r="BQ340" s="18">
        <v>45.1</v>
      </c>
      <c r="BR340" s="18">
        <v>75069490.700000003</v>
      </c>
      <c r="BS340" s="18">
        <v>75069490.700000003</v>
      </c>
      <c r="BT340" s="18">
        <v>9401704.5999999996</v>
      </c>
      <c r="BU340" s="18">
        <v>84471195.299999997</v>
      </c>
      <c r="BV340" s="18">
        <v>84471195.299999997</v>
      </c>
      <c r="BW340" s="18">
        <v>0</v>
      </c>
      <c r="BX340" s="18">
        <v>0</v>
      </c>
      <c r="BY340" s="18">
        <v>0</v>
      </c>
      <c r="BZ340" s="18">
        <v>476.14</v>
      </c>
      <c r="CA340" s="18">
        <v>479.5</v>
      </c>
      <c r="CB340" s="18">
        <v>48.47</v>
      </c>
      <c r="CC340" s="18">
        <v>7</v>
      </c>
      <c r="CD340" s="18">
        <v>191.49</v>
      </c>
      <c r="CE340" s="18">
        <v>318.52</v>
      </c>
      <c r="CF340" s="18">
        <v>22.9</v>
      </c>
      <c r="CG340" s="18">
        <v>60.05</v>
      </c>
      <c r="CH340" s="18">
        <v>1244.03</v>
      </c>
      <c r="CI340" s="18">
        <v>0.28999999999999998</v>
      </c>
      <c r="CJ340" s="18">
        <v>539.54999999999995</v>
      </c>
    </row>
    <row r="341" spans="1:88" hidden="1" x14ac:dyDescent="0.2">
      <c r="A341" s="18" t="s">
        <v>380</v>
      </c>
      <c r="B341" s="18" t="s">
        <v>381</v>
      </c>
      <c r="C341" s="18" t="s">
        <v>178</v>
      </c>
      <c r="D341" s="18">
        <v>2026</v>
      </c>
      <c r="E341" s="18">
        <v>147321248.09999999</v>
      </c>
      <c r="F341" s="18">
        <v>7753749.9000000004</v>
      </c>
      <c r="G341" s="18">
        <v>300168</v>
      </c>
      <c r="H341" s="18">
        <v>0</v>
      </c>
      <c r="I341" s="18">
        <v>36775.300000000003</v>
      </c>
      <c r="J341" s="18">
        <v>0</v>
      </c>
      <c r="K341" s="18">
        <v>0</v>
      </c>
      <c r="L341" s="18">
        <v>155411941.40000001</v>
      </c>
      <c r="M341" s="18">
        <v>0</v>
      </c>
      <c r="N341" s="18">
        <v>64.8</v>
      </c>
      <c r="O341" s="18">
        <v>0</v>
      </c>
      <c r="P341" s="18">
        <v>135.80000000000001</v>
      </c>
      <c r="Q341" s="18">
        <v>0</v>
      </c>
      <c r="R341" s="18">
        <v>0</v>
      </c>
      <c r="S341" s="18">
        <v>9325</v>
      </c>
      <c r="T341" s="18">
        <v>0</v>
      </c>
      <c r="U341" s="25">
        <v>1188.9000000000001</v>
      </c>
      <c r="V341" s="18">
        <v>0</v>
      </c>
      <c r="W341" s="18">
        <v>5719</v>
      </c>
      <c r="X341" s="18">
        <v>6456.3</v>
      </c>
      <c r="Y341" s="18">
        <v>0</v>
      </c>
      <c r="Z341" s="18">
        <v>2085</v>
      </c>
      <c r="AA341" s="18">
        <v>5149.6000000000004</v>
      </c>
      <c r="AB341" s="18">
        <v>0</v>
      </c>
      <c r="AC341" s="18">
        <v>127.2</v>
      </c>
      <c r="AD341" s="18">
        <v>86</v>
      </c>
      <c r="AE341" s="18">
        <v>0</v>
      </c>
      <c r="AF341" s="18">
        <v>7250.3</v>
      </c>
      <c r="AG341" s="18">
        <v>800</v>
      </c>
      <c r="AH341" s="18">
        <v>718</v>
      </c>
      <c r="AI341" s="18">
        <v>0</v>
      </c>
      <c r="AJ341" s="18">
        <v>0</v>
      </c>
      <c r="AK341" s="18">
        <v>22852</v>
      </c>
      <c r="AL341" s="18">
        <v>0</v>
      </c>
      <c r="AM341" s="18">
        <v>405265</v>
      </c>
      <c r="AN341" s="18">
        <v>0</v>
      </c>
      <c r="AO341" s="18">
        <v>0</v>
      </c>
      <c r="AP341" s="18">
        <v>0</v>
      </c>
      <c r="AQ341" s="18">
        <v>44250005</v>
      </c>
      <c r="AR341" s="18">
        <v>0</v>
      </c>
      <c r="AS341" s="25">
        <v>1955412</v>
      </c>
      <c r="AT341" s="18">
        <v>0</v>
      </c>
      <c r="AU341" s="18">
        <v>30168754</v>
      </c>
      <c r="AV341" s="18">
        <v>3393431</v>
      </c>
      <c r="AW341" s="18">
        <v>0</v>
      </c>
      <c r="AX341" s="18">
        <v>5509538</v>
      </c>
      <c r="AY341" s="18">
        <v>41569949</v>
      </c>
      <c r="AZ341" s="18">
        <v>0</v>
      </c>
      <c r="BA341" s="18">
        <v>66864</v>
      </c>
      <c r="BB341" s="18">
        <v>7777</v>
      </c>
      <c r="BC341" s="18">
        <v>0</v>
      </c>
      <c r="BD341" s="18">
        <v>16002228</v>
      </c>
      <c r="BE341" s="18">
        <v>2894088</v>
      </c>
      <c r="BF341" s="18">
        <v>2111593</v>
      </c>
      <c r="BG341" s="18">
        <v>148357756</v>
      </c>
      <c r="BH341" s="18">
        <v>146371715</v>
      </c>
      <c r="BI341" s="18">
        <v>54442923.100000001</v>
      </c>
      <c r="BJ341" s="18">
        <v>54442923.100000001</v>
      </c>
      <c r="BK341" s="18">
        <v>5012.6000000000004</v>
      </c>
      <c r="BL341" s="18">
        <v>718.1</v>
      </c>
      <c r="BM341" s="18">
        <v>19369.7</v>
      </c>
      <c r="BN341" s="18">
        <v>33141.199999999997</v>
      </c>
      <c r="BO341" s="18">
        <v>3195376.4</v>
      </c>
      <c r="BP341" s="18">
        <v>159353.79999999999</v>
      </c>
      <c r="BQ341" s="18">
        <v>34.700000000000003</v>
      </c>
      <c r="BR341" s="18">
        <v>54788331.100000001</v>
      </c>
      <c r="BS341" s="18">
        <v>54788331.100000001</v>
      </c>
      <c r="BT341" s="18">
        <v>7953603.9000000004</v>
      </c>
      <c r="BU341" s="18">
        <v>62741935</v>
      </c>
      <c r="BV341" s="18">
        <v>62741935</v>
      </c>
      <c r="BW341" s="18">
        <v>0</v>
      </c>
      <c r="BX341" s="18">
        <v>0</v>
      </c>
      <c r="BY341" s="18">
        <v>0</v>
      </c>
      <c r="BZ341" s="18">
        <v>371.95</v>
      </c>
      <c r="CA341" s="18">
        <v>374.31</v>
      </c>
      <c r="CB341" s="18">
        <v>34.25</v>
      </c>
      <c r="CC341" s="18">
        <v>4.91</v>
      </c>
      <c r="CD341" s="18">
        <v>132.33000000000001</v>
      </c>
      <c r="CE341" s="18">
        <v>226.42</v>
      </c>
      <c r="CF341" s="18">
        <v>21.83</v>
      </c>
      <c r="CG341" s="18">
        <v>54.34</v>
      </c>
      <c r="CH341" s="18">
        <v>1088.69</v>
      </c>
      <c r="CI341" s="18">
        <v>0.24</v>
      </c>
      <c r="CJ341" s="18">
        <v>428.65</v>
      </c>
    </row>
    <row r="342" spans="1:88" hidden="1" x14ac:dyDescent="0.2">
      <c r="A342" s="18" t="s">
        <v>380</v>
      </c>
      <c r="B342" s="18" t="s">
        <v>381</v>
      </c>
      <c r="C342" s="18" t="s">
        <v>178</v>
      </c>
      <c r="D342" s="18">
        <v>2028</v>
      </c>
      <c r="E342" s="18">
        <v>151970598</v>
      </c>
      <c r="F342" s="18">
        <v>7998452.5</v>
      </c>
      <c r="G342" s="18">
        <v>327155.40000000002</v>
      </c>
      <c r="H342" s="18">
        <v>0</v>
      </c>
      <c r="I342" s="18">
        <v>177868.7</v>
      </c>
      <c r="J342" s="18">
        <v>0</v>
      </c>
      <c r="K342" s="18">
        <v>0</v>
      </c>
      <c r="L342" s="18">
        <v>160474074.5</v>
      </c>
      <c r="M342" s="18">
        <v>0</v>
      </c>
      <c r="N342" s="18">
        <v>354.8</v>
      </c>
      <c r="O342" s="18">
        <v>0</v>
      </c>
      <c r="P342" s="18">
        <v>135.80000000000001</v>
      </c>
      <c r="Q342" s="18">
        <v>0</v>
      </c>
      <c r="R342" s="18">
        <v>2844.4</v>
      </c>
      <c r="S342" s="18">
        <v>5271</v>
      </c>
      <c r="T342" s="18">
        <v>0</v>
      </c>
      <c r="U342" s="25">
        <v>1619.4</v>
      </c>
      <c r="V342" s="18">
        <v>0</v>
      </c>
      <c r="W342" s="18">
        <v>5719</v>
      </c>
      <c r="X342" s="18">
        <v>6456.3</v>
      </c>
      <c r="Y342" s="18">
        <v>0</v>
      </c>
      <c r="Z342" s="18">
        <v>2115.5</v>
      </c>
      <c r="AA342" s="18">
        <v>5149.6000000000004</v>
      </c>
      <c r="AB342" s="18">
        <v>0</v>
      </c>
      <c r="AC342" s="18">
        <v>127.2</v>
      </c>
      <c r="AD342" s="18">
        <v>86</v>
      </c>
      <c r="AE342" s="18">
        <v>0</v>
      </c>
      <c r="AF342" s="18">
        <v>7960</v>
      </c>
      <c r="AG342" s="18">
        <v>1600</v>
      </c>
      <c r="AH342" s="18">
        <v>1968</v>
      </c>
      <c r="AI342" s="18">
        <v>0</v>
      </c>
      <c r="AJ342" s="18">
        <v>0</v>
      </c>
      <c r="AK342" s="18">
        <v>141413</v>
      </c>
      <c r="AL342" s="18">
        <v>0</v>
      </c>
      <c r="AM342" s="18">
        <v>404998</v>
      </c>
      <c r="AN342" s="18">
        <v>0</v>
      </c>
      <c r="AO342" s="18">
        <v>0</v>
      </c>
      <c r="AP342" s="18">
        <v>20172825</v>
      </c>
      <c r="AQ342" s="18">
        <v>8790612</v>
      </c>
      <c r="AR342" s="18">
        <v>0</v>
      </c>
      <c r="AS342" s="25">
        <v>2663629</v>
      </c>
      <c r="AT342" s="18">
        <v>0</v>
      </c>
      <c r="AU342" s="18">
        <v>29923512</v>
      </c>
      <c r="AV342" s="18">
        <v>3393431</v>
      </c>
      <c r="AW342" s="18">
        <v>0</v>
      </c>
      <c r="AX342" s="18">
        <v>5601528</v>
      </c>
      <c r="AY342" s="18">
        <v>41569949</v>
      </c>
      <c r="AZ342" s="18">
        <v>0</v>
      </c>
      <c r="BA342" s="18">
        <v>66864</v>
      </c>
      <c r="BB342" s="18">
        <v>8851</v>
      </c>
      <c r="BC342" s="18">
        <v>0</v>
      </c>
      <c r="BD342" s="18">
        <v>17413129</v>
      </c>
      <c r="BE342" s="18">
        <v>5622987</v>
      </c>
      <c r="BF342" s="18">
        <v>5991170</v>
      </c>
      <c r="BG342" s="18">
        <v>141764900</v>
      </c>
      <c r="BH342" s="18">
        <v>138951006</v>
      </c>
      <c r="BI342" s="18">
        <v>22599572.800000001</v>
      </c>
      <c r="BJ342" s="18">
        <v>22599572.800000001</v>
      </c>
      <c r="BK342" s="18">
        <v>3856.2</v>
      </c>
      <c r="BL342" s="18">
        <v>549.9</v>
      </c>
      <c r="BM342" s="18">
        <v>4210.8</v>
      </c>
      <c r="BN342" s="18">
        <v>17412.7</v>
      </c>
      <c r="BO342" s="18">
        <v>2876002.7</v>
      </c>
      <c r="BP342" s="18">
        <v>137029.1</v>
      </c>
      <c r="BQ342" s="18">
        <v>29.7</v>
      </c>
      <c r="BR342" s="18">
        <v>22864616.300000001</v>
      </c>
      <c r="BS342" s="18">
        <v>22864616.300000001</v>
      </c>
      <c r="BT342" s="18">
        <v>6967585.2999999998</v>
      </c>
      <c r="BU342" s="18">
        <v>29832201.600000001</v>
      </c>
      <c r="BV342" s="18">
        <v>29832201.600000001</v>
      </c>
      <c r="BW342" s="18">
        <v>0</v>
      </c>
      <c r="BX342" s="18">
        <v>21720862.800000001</v>
      </c>
      <c r="BY342" s="18">
        <v>0</v>
      </c>
      <c r="BZ342" s="18">
        <v>162.63999999999999</v>
      </c>
      <c r="CA342" s="18">
        <v>164.55</v>
      </c>
      <c r="CB342" s="18">
        <v>27.75</v>
      </c>
      <c r="CC342" s="18">
        <v>3.96</v>
      </c>
      <c r="CD342" s="18">
        <v>30.3</v>
      </c>
      <c r="CE342" s="18">
        <v>125.32</v>
      </c>
      <c r="CF342" s="18">
        <v>20.7</v>
      </c>
      <c r="CG342" s="18">
        <v>50.14</v>
      </c>
      <c r="CH342" s="18">
        <v>986.17</v>
      </c>
      <c r="CI342" s="18">
        <v>0.21</v>
      </c>
      <c r="CJ342" s="18">
        <v>214.7</v>
      </c>
    </row>
    <row r="343" spans="1:88" hidden="1" x14ac:dyDescent="0.2">
      <c r="A343" s="18" t="s">
        <v>380</v>
      </c>
      <c r="B343" s="18" t="s">
        <v>381</v>
      </c>
      <c r="C343" s="18" t="s">
        <v>178</v>
      </c>
      <c r="D343" s="18">
        <v>2030</v>
      </c>
      <c r="E343" s="18">
        <v>156620550.30000001</v>
      </c>
      <c r="F343" s="18">
        <v>8243186.9000000004</v>
      </c>
      <c r="G343" s="18">
        <v>446771.9</v>
      </c>
      <c r="H343" s="18">
        <v>0</v>
      </c>
      <c r="I343" s="18">
        <v>690100.6</v>
      </c>
      <c r="J343" s="18">
        <v>0</v>
      </c>
      <c r="K343" s="18">
        <v>0</v>
      </c>
      <c r="L343" s="18">
        <v>166000609.59999999</v>
      </c>
      <c r="M343" s="18">
        <v>0</v>
      </c>
      <c r="N343" s="18">
        <v>1064.8</v>
      </c>
      <c r="O343" s="18">
        <v>0</v>
      </c>
      <c r="P343" s="18">
        <v>135.80000000000001</v>
      </c>
      <c r="Q343" s="18">
        <v>0</v>
      </c>
      <c r="R343" s="18">
        <v>2844.4</v>
      </c>
      <c r="S343" s="18">
        <v>5271</v>
      </c>
      <c r="T343" s="18">
        <v>0</v>
      </c>
      <c r="U343" s="25">
        <v>2258</v>
      </c>
      <c r="V343" s="18">
        <v>0</v>
      </c>
      <c r="W343" s="18">
        <v>5719</v>
      </c>
      <c r="X343" s="18">
        <v>6456.3</v>
      </c>
      <c r="Y343" s="18">
        <v>0</v>
      </c>
      <c r="Z343" s="18">
        <v>2120</v>
      </c>
      <c r="AA343" s="18">
        <v>5149.6000000000004</v>
      </c>
      <c r="AB343" s="18">
        <v>0</v>
      </c>
      <c r="AC343" s="18">
        <v>97.7</v>
      </c>
      <c r="AD343" s="18">
        <v>86</v>
      </c>
      <c r="AE343" s="18">
        <v>0</v>
      </c>
      <c r="AF343" s="18">
        <v>10325.9</v>
      </c>
      <c r="AG343" s="18">
        <v>2800</v>
      </c>
      <c r="AH343" s="18">
        <v>5030</v>
      </c>
      <c r="AI343" s="18">
        <v>0</v>
      </c>
      <c r="AJ343" s="18">
        <v>0</v>
      </c>
      <c r="AK343" s="18">
        <v>582368</v>
      </c>
      <c r="AL343" s="18">
        <v>0</v>
      </c>
      <c r="AM343" s="18">
        <v>397277</v>
      </c>
      <c r="AN343" s="18">
        <v>0</v>
      </c>
      <c r="AO343" s="18">
        <v>0</v>
      </c>
      <c r="AP343" s="18">
        <v>20172825</v>
      </c>
      <c r="AQ343" s="18">
        <v>4709143</v>
      </c>
      <c r="AR343" s="18">
        <v>0</v>
      </c>
      <c r="AS343" s="25">
        <v>3713527</v>
      </c>
      <c r="AT343" s="18">
        <v>0</v>
      </c>
      <c r="AU343" s="18">
        <v>22286452</v>
      </c>
      <c r="AV343" s="18">
        <v>3393431</v>
      </c>
      <c r="AW343" s="18">
        <v>0</v>
      </c>
      <c r="AX343" s="18">
        <v>5617048</v>
      </c>
      <c r="AY343" s="18">
        <v>41569949</v>
      </c>
      <c r="AZ343" s="18">
        <v>0</v>
      </c>
      <c r="BA343" s="18">
        <v>51351</v>
      </c>
      <c r="BB343" s="18">
        <v>3122</v>
      </c>
      <c r="BC343" s="18">
        <v>0</v>
      </c>
      <c r="BD343" s="18">
        <v>22659639</v>
      </c>
      <c r="BE343" s="18">
        <v>9781976</v>
      </c>
      <c r="BF343" s="18">
        <v>15138777</v>
      </c>
      <c r="BG343" s="18">
        <v>150076885</v>
      </c>
      <c r="BH343" s="18">
        <v>145777868</v>
      </c>
      <c r="BI343" s="18">
        <v>15932052.9</v>
      </c>
      <c r="BJ343" s="18">
        <v>15932052.9</v>
      </c>
      <c r="BK343" s="18">
        <v>3360.8</v>
      </c>
      <c r="BL343" s="18">
        <v>480.3</v>
      </c>
      <c r="BM343" s="18">
        <v>2402.1</v>
      </c>
      <c r="BN343" s="18">
        <v>13959.4</v>
      </c>
      <c r="BO343" s="18">
        <v>2422933.2000000002</v>
      </c>
      <c r="BP343" s="18">
        <v>113899.9</v>
      </c>
      <c r="BQ343" s="18">
        <v>26.6</v>
      </c>
      <c r="BR343" s="18">
        <v>16163312.1</v>
      </c>
      <c r="BS343" s="18">
        <v>16163312.1</v>
      </c>
      <c r="BT343" s="18">
        <v>5824403.7999999998</v>
      </c>
      <c r="BU343" s="18">
        <v>21987715.899999999</v>
      </c>
      <c r="BV343" s="18">
        <v>21987715.899999999</v>
      </c>
      <c r="BW343" s="18">
        <v>0</v>
      </c>
      <c r="BX343" s="18">
        <v>21720862.800000001</v>
      </c>
      <c r="BY343" s="18">
        <v>0</v>
      </c>
      <c r="BZ343" s="18">
        <v>109.29</v>
      </c>
      <c r="CA343" s="18">
        <v>110.88</v>
      </c>
      <c r="CB343" s="18">
        <v>23.05</v>
      </c>
      <c r="CC343" s="18">
        <v>3.29</v>
      </c>
      <c r="CD343" s="18">
        <v>16.48</v>
      </c>
      <c r="CE343" s="18">
        <v>95.76</v>
      </c>
      <c r="CF343" s="18">
        <v>16.62</v>
      </c>
      <c r="CG343" s="18">
        <v>39.950000000000003</v>
      </c>
      <c r="CH343" s="18">
        <v>781.32</v>
      </c>
      <c r="CI343" s="18">
        <v>0.18</v>
      </c>
      <c r="CJ343" s="18">
        <v>150.83000000000001</v>
      </c>
    </row>
    <row r="344" spans="1:88" hidden="1" x14ac:dyDescent="0.2">
      <c r="A344" s="18" t="s">
        <v>380</v>
      </c>
      <c r="B344" s="18" t="s">
        <v>381</v>
      </c>
      <c r="C344" s="18" t="s">
        <v>178</v>
      </c>
      <c r="D344" s="18">
        <v>2032</v>
      </c>
      <c r="E344" s="18">
        <v>164423874.80000001</v>
      </c>
      <c r="F344" s="18">
        <v>8653888.0999999996</v>
      </c>
      <c r="G344" s="18">
        <v>561537.6</v>
      </c>
      <c r="H344" s="18">
        <v>0</v>
      </c>
      <c r="I344" s="18">
        <v>2159521.7000000002</v>
      </c>
      <c r="J344" s="18">
        <v>0</v>
      </c>
      <c r="K344" s="18">
        <v>0</v>
      </c>
      <c r="L344" s="18">
        <v>175798822.19999999</v>
      </c>
      <c r="M344" s="18">
        <v>0</v>
      </c>
      <c r="N344" s="18">
        <v>2264.8000000000002</v>
      </c>
      <c r="O344" s="18">
        <v>0</v>
      </c>
      <c r="P344" s="18">
        <v>135.80000000000001</v>
      </c>
      <c r="Q344" s="18">
        <v>0</v>
      </c>
      <c r="R344" s="18">
        <v>2844.4</v>
      </c>
      <c r="S344" s="18">
        <v>5271</v>
      </c>
      <c r="T344" s="18">
        <v>0</v>
      </c>
      <c r="U344" s="25">
        <v>2956.4</v>
      </c>
      <c r="V344" s="18">
        <v>0</v>
      </c>
      <c r="W344" s="18">
        <v>5659</v>
      </c>
      <c r="X344" s="18">
        <v>6416.3</v>
      </c>
      <c r="Y344" s="18">
        <v>0</v>
      </c>
      <c r="Z344" s="18">
        <v>2124.5</v>
      </c>
      <c r="AA344" s="18">
        <v>5149.6000000000004</v>
      </c>
      <c r="AB344" s="18">
        <v>0</v>
      </c>
      <c r="AC344" s="18">
        <v>97.7</v>
      </c>
      <c r="AD344" s="18">
        <v>86</v>
      </c>
      <c r="AE344" s="18">
        <v>0</v>
      </c>
      <c r="AF344" s="18">
        <v>14324.4</v>
      </c>
      <c r="AG344" s="18">
        <v>2800</v>
      </c>
      <c r="AH344" s="18">
        <v>10204</v>
      </c>
      <c r="AI344" s="18">
        <v>0</v>
      </c>
      <c r="AJ344" s="18">
        <v>0</v>
      </c>
      <c r="AK344" s="18">
        <v>1813735</v>
      </c>
      <c r="AL344" s="18">
        <v>0</v>
      </c>
      <c r="AM344" s="18">
        <v>390510</v>
      </c>
      <c r="AN344" s="18">
        <v>0</v>
      </c>
      <c r="AO344" s="18">
        <v>0</v>
      </c>
      <c r="AP344" s="18">
        <v>20172825</v>
      </c>
      <c r="AQ344" s="18">
        <v>4180329</v>
      </c>
      <c r="AR344" s="18">
        <v>0</v>
      </c>
      <c r="AS344" s="25">
        <v>4862351</v>
      </c>
      <c r="AT344" s="18">
        <v>0</v>
      </c>
      <c r="AU344" s="18">
        <v>15409789</v>
      </c>
      <c r="AV344" s="18">
        <v>3372407</v>
      </c>
      <c r="AW344" s="18">
        <v>0</v>
      </c>
      <c r="AX344" s="18">
        <v>5632567</v>
      </c>
      <c r="AY344" s="18">
        <v>41287703</v>
      </c>
      <c r="AZ344" s="18">
        <v>0</v>
      </c>
      <c r="BA344" s="18">
        <v>51351</v>
      </c>
      <c r="BB344" s="18">
        <v>19202</v>
      </c>
      <c r="BC344" s="18">
        <v>0</v>
      </c>
      <c r="BD344" s="18">
        <v>31819472</v>
      </c>
      <c r="BE344" s="18">
        <v>9686975</v>
      </c>
      <c r="BF344" s="18">
        <v>30824000</v>
      </c>
      <c r="BG344" s="18">
        <v>169523216</v>
      </c>
      <c r="BH344" s="18">
        <v>162827929</v>
      </c>
      <c r="BI344" s="18">
        <v>12894061.300000001</v>
      </c>
      <c r="BJ344" s="18">
        <v>12894061.300000001</v>
      </c>
      <c r="BK344" s="18">
        <v>3256.2</v>
      </c>
      <c r="BL344" s="18">
        <v>467.2</v>
      </c>
      <c r="BM344" s="18">
        <v>2151.6999999999998</v>
      </c>
      <c r="BN344" s="18">
        <v>13079.4</v>
      </c>
      <c r="BO344" s="18">
        <v>2104469.7000000002</v>
      </c>
      <c r="BP344" s="18">
        <v>99512.7</v>
      </c>
      <c r="BQ344" s="18">
        <v>25.2</v>
      </c>
      <c r="BR344" s="18">
        <v>13118650.5</v>
      </c>
      <c r="BS344" s="18">
        <v>13118650.5</v>
      </c>
      <c r="BT344" s="18">
        <v>5076816.3</v>
      </c>
      <c r="BU344" s="18">
        <v>18195466.899999999</v>
      </c>
      <c r="BV344" s="18">
        <v>18195466.899999999</v>
      </c>
      <c r="BW344" s="18">
        <v>0</v>
      </c>
      <c r="BX344" s="18">
        <v>21720862.800000001</v>
      </c>
      <c r="BY344" s="18">
        <v>0</v>
      </c>
      <c r="BZ344" s="18">
        <v>79.19</v>
      </c>
      <c r="CA344" s="18">
        <v>80.569999999999993</v>
      </c>
      <c r="CB344" s="18">
        <v>20</v>
      </c>
      <c r="CC344" s="18">
        <v>2.87</v>
      </c>
      <c r="CD344" s="18">
        <v>13.21</v>
      </c>
      <c r="CE344" s="18">
        <v>80.33</v>
      </c>
      <c r="CF344" s="18">
        <v>12.92</v>
      </c>
      <c r="CG344" s="18">
        <v>31.18</v>
      </c>
      <c r="CH344" s="18">
        <v>611.15</v>
      </c>
      <c r="CI344" s="18">
        <v>0.15</v>
      </c>
      <c r="CJ344" s="18">
        <v>111.75</v>
      </c>
    </row>
    <row r="345" spans="1:88" hidden="1" x14ac:dyDescent="0.2">
      <c r="A345" s="18" t="s">
        <v>380</v>
      </c>
      <c r="B345" s="18" t="s">
        <v>381</v>
      </c>
      <c r="C345" s="18" t="s">
        <v>178</v>
      </c>
      <c r="D345" s="18">
        <v>2034</v>
      </c>
      <c r="E345" s="18">
        <v>172226731.40000001</v>
      </c>
      <c r="F345" s="18">
        <v>9064564.8000000007</v>
      </c>
      <c r="G345" s="18">
        <v>645399.4</v>
      </c>
      <c r="H345" s="18">
        <v>0</v>
      </c>
      <c r="I345" s="18">
        <v>5488670.7999999998</v>
      </c>
      <c r="J345" s="18">
        <v>0</v>
      </c>
      <c r="K345" s="18">
        <v>0</v>
      </c>
      <c r="L345" s="18">
        <v>187425366.40000001</v>
      </c>
      <c r="M345" s="18">
        <v>0</v>
      </c>
      <c r="N345" s="18">
        <v>4292.8</v>
      </c>
      <c r="O345" s="18">
        <v>0</v>
      </c>
      <c r="P345" s="18">
        <v>135.80000000000001</v>
      </c>
      <c r="Q345" s="18">
        <v>0</v>
      </c>
      <c r="R345" s="18">
        <v>2844.4</v>
      </c>
      <c r="S345" s="18">
        <v>4531</v>
      </c>
      <c r="T345" s="18">
        <v>0</v>
      </c>
      <c r="U345" s="25">
        <v>3761.9</v>
      </c>
      <c r="V345" s="18">
        <v>0</v>
      </c>
      <c r="W345" s="18">
        <v>5619</v>
      </c>
      <c r="X345" s="18">
        <v>6486.4</v>
      </c>
      <c r="Y345" s="18">
        <v>0</v>
      </c>
      <c r="Z345" s="18">
        <v>2129</v>
      </c>
      <c r="AA345" s="18">
        <v>5149.6000000000004</v>
      </c>
      <c r="AB345" s="18">
        <v>0</v>
      </c>
      <c r="AC345" s="18">
        <v>97.7</v>
      </c>
      <c r="AD345" s="18">
        <v>86</v>
      </c>
      <c r="AE345" s="18">
        <v>0</v>
      </c>
      <c r="AF345" s="18">
        <v>21081.3</v>
      </c>
      <c r="AG345" s="18">
        <v>2800</v>
      </c>
      <c r="AH345" s="18">
        <v>10324</v>
      </c>
      <c r="AI345" s="18">
        <v>0</v>
      </c>
      <c r="AJ345" s="18">
        <v>0</v>
      </c>
      <c r="AK345" s="18">
        <v>4590315</v>
      </c>
      <c r="AL345" s="18">
        <v>0</v>
      </c>
      <c r="AM345" s="18">
        <v>384693</v>
      </c>
      <c r="AN345" s="18">
        <v>0</v>
      </c>
      <c r="AO345" s="18">
        <v>0</v>
      </c>
      <c r="AP345" s="18">
        <v>20172825</v>
      </c>
      <c r="AQ345" s="18">
        <v>3519252</v>
      </c>
      <c r="AR345" s="18">
        <v>0</v>
      </c>
      <c r="AS345" s="25">
        <v>6187508</v>
      </c>
      <c r="AT345" s="18">
        <v>0</v>
      </c>
      <c r="AU345" s="18">
        <v>11668593</v>
      </c>
      <c r="AV345" s="18">
        <v>3409265</v>
      </c>
      <c r="AW345" s="18">
        <v>0</v>
      </c>
      <c r="AX345" s="18">
        <v>5647706</v>
      </c>
      <c r="AY345" s="18">
        <v>41070292</v>
      </c>
      <c r="AZ345" s="18">
        <v>0</v>
      </c>
      <c r="BA345" s="18">
        <v>51351</v>
      </c>
      <c r="BB345" s="18">
        <v>69182</v>
      </c>
      <c r="BC345" s="18">
        <v>0</v>
      </c>
      <c r="BD345" s="18">
        <v>47417606</v>
      </c>
      <c r="BE345" s="18">
        <v>9237680</v>
      </c>
      <c r="BF345" s="18">
        <v>31121373</v>
      </c>
      <c r="BG345" s="18">
        <v>184547642</v>
      </c>
      <c r="BH345" s="18">
        <v>173700637</v>
      </c>
      <c r="BI345" s="18">
        <v>10882199</v>
      </c>
      <c r="BJ345" s="18">
        <v>10882199</v>
      </c>
      <c r="BK345" s="18">
        <v>3157.7</v>
      </c>
      <c r="BL345" s="18">
        <v>454.1</v>
      </c>
      <c r="BM345" s="18">
        <v>1848</v>
      </c>
      <c r="BN345" s="18">
        <v>12338.2</v>
      </c>
      <c r="BO345" s="18">
        <v>1919945.8</v>
      </c>
      <c r="BP345" s="18">
        <v>90915.8</v>
      </c>
      <c r="BQ345" s="18">
        <v>24.2</v>
      </c>
      <c r="BR345" s="18">
        <v>11100262.5</v>
      </c>
      <c r="BS345" s="18">
        <v>11100262.5</v>
      </c>
      <c r="BT345" s="18">
        <v>4635843.2</v>
      </c>
      <c r="BU345" s="18">
        <v>15736105.6</v>
      </c>
      <c r="BV345" s="18">
        <v>15736105.6</v>
      </c>
      <c r="BW345" s="18">
        <v>0</v>
      </c>
      <c r="BX345" s="18">
        <v>21720862.800000001</v>
      </c>
      <c r="BY345" s="18">
        <v>0</v>
      </c>
      <c r="BZ345" s="18">
        <v>62.65</v>
      </c>
      <c r="CA345" s="18">
        <v>63.9</v>
      </c>
      <c r="CB345" s="18">
        <v>18.18</v>
      </c>
      <c r="CC345" s="18">
        <v>2.61</v>
      </c>
      <c r="CD345" s="18">
        <v>10.64</v>
      </c>
      <c r="CE345" s="18">
        <v>71.03</v>
      </c>
      <c r="CF345" s="18">
        <v>11.05</v>
      </c>
      <c r="CG345" s="18">
        <v>26.69</v>
      </c>
      <c r="CH345" s="18">
        <v>523.4</v>
      </c>
      <c r="CI345" s="18">
        <v>0.14000000000000001</v>
      </c>
      <c r="CJ345" s="18">
        <v>90.59</v>
      </c>
    </row>
    <row r="346" spans="1:88" hidden="1" x14ac:dyDescent="0.2">
      <c r="A346" s="18" t="s">
        <v>380</v>
      </c>
      <c r="B346" s="18" t="s">
        <v>381</v>
      </c>
      <c r="C346" s="18" t="s">
        <v>178</v>
      </c>
      <c r="D346" s="18">
        <v>2036</v>
      </c>
      <c r="E346" s="18">
        <v>179848542.09999999</v>
      </c>
      <c r="F346" s="18">
        <v>9465712.6999999993</v>
      </c>
      <c r="G346" s="18">
        <v>877326.1</v>
      </c>
      <c r="H346" s="18">
        <v>0</v>
      </c>
      <c r="I346" s="18">
        <v>11962187.6</v>
      </c>
      <c r="J346" s="18">
        <v>0</v>
      </c>
      <c r="K346" s="18">
        <v>0</v>
      </c>
      <c r="L346" s="18">
        <v>202153768.5</v>
      </c>
      <c r="M346" s="18">
        <v>0</v>
      </c>
      <c r="N346" s="18">
        <v>8160.3</v>
      </c>
      <c r="O346" s="18">
        <v>0</v>
      </c>
      <c r="P346" s="18">
        <v>88.8</v>
      </c>
      <c r="Q346" s="18">
        <v>0</v>
      </c>
      <c r="R346" s="18">
        <v>2844.4</v>
      </c>
      <c r="S346" s="18">
        <v>4531</v>
      </c>
      <c r="T346" s="18">
        <v>0</v>
      </c>
      <c r="U346" s="25">
        <v>4502.7</v>
      </c>
      <c r="V346" s="18">
        <v>0</v>
      </c>
      <c r="W346" s="18">
        <v>5599</v>
      </c>
      <c r="X346" s="18">
        <v>8051.9</v>
      </c>
      <c r="Y346" s="18">
        <v>0</v>
      </c>
      <c r="Z346" s="18">
        <v>2133.5</v>
      </c>
      <c r="AA346" s="18">
        <v>5149.6000000000004</v>
      </c>
      <c r="AB346" s="18">
        <v>0</v>
      </c>
      <c r="AC346" s="18">
        <v>97.7</v>
      </c>
      <c r="AD346" s="18">
        <v>86</v>
      </c>
      <c r="AE346" s="18">
        <v>0</v>
      </c>
      <c r="AF346" s="18">
        <v>32025.5</v>
      </c>
      <c r="AG346" s="18">
        <v>2800</v>
      </c>
      <c r="AH346" s="18">
        <v>11146.2</v>
      </c>
      <c r="AI346" s="18">
        <v>0</v>
      </c>
      <c r="AJ346" s="18">
        <v>0</v>
      </c>
      <c r="AK346" s="18">
        <v>10073301</v>
      </c>
      <c r="AL346" s="18">
        <v>0</v>
      </c>
      <c r="AM346" s="18">
        <v>341236</v>
      </c>
      <c r="AN346" s="18">
        <v>0</v>
      </c>
      <c r="AO346" s="18">
        <v>0</v>
      </c>
      <c r="AP346" s="18">
        <v>20172825</v>
      </c>
      <c r="AQ346" s="18">
        <v>3543335</v>
      </c>
      <c r="AR346" s="18">
        <v>0</v>
      </c>
      <c r="AS346" s="25">
        <v>7406123</v>
      </c>
      <c r="AT346" s="18">
        <v>0</v>
      </c>
      <c r="AU346" s="18">
        <v>8642992</v>
      </c>
      <c r="AV346" s="18">
        <v>4232082</v>
      </c>
      <c r="AW346" s="18">
        <v>0</v>
      </c>
      <c r="AX346" s="18">
        <v>5662766</v>
      </c>
      <c r="AY346" s="18">
        <v>40313578</v>
      </c>
      <c r="AZ346" s="18">
        <v>0</v>
      </c>
      <c r="BA346" s="18">
        <v>51351</v>
      </c>
      <c r="BB346" s="18">
        <v>86962</v>
      </c>
      <c r="BC346" s="18">
        <v>0</v>
      </c>
      <c r="BD346" s="18">
        <v>72458336</v>
      </c>
      <c r="BE346" s="18">
        <v>9107220</v>
      </c>
      <c r="BF346" s="18">
        <v>33392669</v>
      </c>
      <c r="BG346" s="18">
        <v>215484775</v>
      </c>
      <c r="BH346" s="18">
        <v>197918390</v>
      </c>
      <c r="BI346" s="18">
        <v>10215352.9</v>
      </c>
      <c r="BJ346" s="18">
        <v>10215352.9</v>
      </c>
      <c r="BK346" s="18">
        <v>3148</v>
      </c>
      <c r="BL346" s="18">
        <v>453.3</v>
      </c>
      <c r="BM346" s="18">
        <v>1836.2</v>
      </c>
      <c r="BN346" s="18">
        <v>12217.5</v>
      </c>
      <c r="BO346" s="18">
        <v>1830674.2</v>
      </c>
      <c r="BP346" s="18">
        <v>87323.6</v>
      </c>
      <c r="BQ346" s="18">
        <v>23.8</v>
      </c>
      <c r="BR346" s="18">
        <v>10432907.199999999</v>
      </c>
      <c r="BS346" s="18">
        <v>10432907.199999999</v>
      </c>
      <c r="BT346" s="18">
        <v>4439402.8</v>
      </c>
      <c r="BU346" s="18">
        <v>14872309.9</v>
      </c>
      <c r="BV346" s="18">
        <v>14872309.9</v>
      </c>
      <c r="BW346" s="18">
        <v>0</v>
      </c>
      <c r="BX346" s="18">
        <v>21720862.800000001</v>
      </c>
      <c r="BY346" s="18">
        <v>0</v>
      </c>
      <c r="BZ346" s="18">
        <v>51.61</v>
      </c>
      <c r="CA346" s="18">
        <v>52.71</v>
      </c>
      <c r="CB346" s="18">
        <v>15.91</v>
      </c>
      <c r="CC346" s="18">
        <v>2.29</v>
      </c>
      <c r="CD346" s="18">
        <v>9.2799999999999994</v>
      </c>
      <c r="CE346" s="18">
        <v>61.73</v>
      </c>
      <c r="CF346" s="18">
        <v>9.25</v>
      </c>
      <c r="CG346" s="18">
        <v>22.43</v>
      </c>
      <c r="CH346" s="18">
        <v>441.21</v>
      </c>
      <c r="CI346" s="18">
        <v>0.12</v>
      </c>
      <c r="CJ346" s="18">
        <v>75.14</v>
      </c>
    </row>
    <row r="347" spans="1:88" hidden="1" x14ac:dyDescent="0.2">
      <c r="A347" s="18" t="s">
        <v>380</v>
      </c>
      <c r="B347" s="18" t="s">
        <v>381</v>
      </c>
      <c r="C347" s="18" t="s">
        <v>178</v>
      </c>
      <c r="D347" s="18">
        <v>2038</v>
      </c>
      <c r="E347" s="18">
        <v>187291020.69999999</v>
      </c>
      <c r="F347" s="18">
        <v>9857422.0999999996</v>
      </c>
      <c r="G347" s="18">
        <v>946350.7</v>
      </c>
      <c r="H347" s="18">
        <v>0</v>
      </c>
      <c r="I347" s="18">
        <v>16787936.800000001</v>
      </c>
      <c r="J347" s="18">
        <v>0</v>
      </c>
      <c r="K347" s="18">
        <v>0</v>
      </c>
      <c r="L347" s="18">
        <v>214882730.40000001</v>
      </c>
      <c r="M347" s="18">
        <v>0</v>
      </c>
      <c r="N347" s="18">
        <v>11234.9</v>
      </c>
      <c r="O347" s="18">
        <v>0</v>
      </c>
      <c r="P347" s="18">
        <v>88.8</v>
      </c>
      <c r="Q347" s="18">
        <v>0</v>
      </c>
      <c r="R347" s="18">
        <v>2844.4</v>
      </c>
      <c r="S347" s="18">
        <v>4531</v>
      </c>
      <c r="T347" s="18">
        <v>0</v>
      </c>
      <c r="U347" s="25">
        <v>4872.7</v>
      </c>
      <c r="V347" s="18">
        <v>0</v>
      </c>
      <c r="W347" s="18">
        <v>5599</v>
      </c>
      <c r="X347" s="18">
        <v>8051.9</v>
      </c>
      <c r="Y347" s="18">
        <v>0</v>
      </c>
      <c r="Z347" s="18">
        <v>2138</v>
      </c>
      <c r="AA347" s="18">
        <v>5149.6000000000004</v>
      </c>
      <c r="AB347" s="18">
        <v>0</v>
      </c>
      <c r="AC347" s="18">
        <v>96.5</v>
      </c>
      <c r="AD347" s="18">
        <v>86</v>
      </c>
      <c r="AE347" s="18">
        <v>0</v>
      </c>
      <c r="AF347" s="18">
        <v>38471.599999999999</v>
      </c>
      <c r="AG347" s="18">
        <v>2800</v>
      </c>
      <c r="AH347" s="18">
        <v>11146.2</v>
      </c>
      <c r="AI347" s="18">
        <v>0</v>
      </c>
      <c r="AJ347" s="18">
        <v>0</v>
      </c>
      <c r="AK347" s="18">
        <v>14175258</v>
      </c>
      <c r="AL347" s="18">
        <v>0</v>
      </c>
      <c r="AM347" s="18">
        <v>333477</v>
      </c>
      <c r="AN347" s="18">
        <v>0</v>
      </c>
      <c r="AO347" s="18">
        <v>0</v>
      </c>
      <c r="AP347" s="18">
        <v>20172825</v>
      </c>
      <c r="AQ347" s="18">
        <v>3707745</v>
      </c>
      <c r="AR347" s="18">
        <v>0</v>
      </c>
      <c r="AS347" s="25">
        <v>8014376</v>
      </c>
      <c r="AT347" s="18">
        <v>0</v>
      </c>
      <c r="AU347" s="18">
        <v>7777301</v>
      </c>
      <c r="AV347" s="18">
        <v>4232082</v>
      </c>
      <c r="AW347" s="18">
        <v>0</v>
      </c>
      <c r="AX347" s="18">
        <v>5678350</v>
      </c>
      <c r="AY347" s="18">
        <v>39518056</v>
      </c>
      <c r="AZ347" s="18">
        <v>0</v>
      </c>
      <c r="BA347" s="18">
        <v>50720</v>
      </c>
      <c r="BB347" s="18">
        <v>86849</v>
      </c>
      <c r="BC347" s="18">
        <v>0</v>
      </c>
      <c r="BD347" s="18">
        <v>86543829</v>
      </c>
      <c r="BE347" s="18">
        <v>9003669</v>
      </c>
      <c r="BF347" s="18">
        <v>33018426</v>
      </c>
      <c r="BG347" s="18">
        <v>232312963</v>
      </c>
      <c r="BH347" s="18">
        <v>210036480</v>
      </c>
      <c r="BI347" s="18">
        <v>10032867.5</v>
      </c>
      <c r="BJ347" s="18">
        <v>10032867.5</v>
      </c>
      <c r="BK347" s="18">
        <v>3158.5</v>
      </c>
      <c r="BL347" s="18">
        <v>455.1</v>
      </c>
      <c r="BM347" s="18">
        <v>1897</v>
      </c>
      <c r="BN347" s="18">
        <v>12252.9</v>
      </c>
      <c r="BO347" s="18">
        <v>1789319.1</v>
      </c>
      <c r="BP347" s="18">
        <v>85912.7</v>
      </c>
      <c r="BQ347" s="18">
        <v>23.5</v>
      </c>
      <c r="BR347" s="18">
        <v>10251227.300000001</v>
      </c>
      <c r="BS347" s="18">
        <v>10251227.300000001</v>
      </c>
      <c r="BT347" s="18">
        <v>4355939.4000000004</v>
      </c>
      <c r="BU347" s="18">
        <v>14607166.699999999</v>
      </c>
      <c r="BV347" s="18">
        <v>14607166.699999999</v>
      </c>
      <c r="BW347" s="18">
        <v>0</v>
      </c>
      <c r="BX347" s="18">
        <v>21720862.800000001</v>
      </c>
      <c r="BY347" s="18">
        <v>0</v>
      </c>
      <c r="BZ347" s="18">
        <v>47.77</v>
      </c>
      <c r="CA347" s="18">
        <v>48.81</v>
      </c>
      <c r="CB347" s="18">
        <v>15.04</v>
      </c>
      <c r="CC347" s="18">
        <v>2.17</v>
      </c>
      <c r="CD347" s="18">
        <v>9.0299999999999994</v>
      </c>
      <c r="CE347" s="18">
        <v>58.34</v>
      </c>
      <c r="CF347" s="18">
        <v>8.52</v>
      </c>
      <c r="CG347" s="18">
        <v>20.74</v>
      </c>
      <c r="CH347" s="18">
        <v>409.04</v>
      </c>
      <c r="CI347" s="18">
        <v>0.11</v>
      </c>
      <c r="CJ347" s="18">
        <v>69.55</v>
      </c>
    </row>
    <row r="348" spans="1:88" hidden="1" x14ac:dyDescent="0.2">
      <c r="A348" s="18" t="s">
        <v>380</v>
      </c>
      <c r="B348" s="18" t="s">
        <v>381</v>
      </c>
      <c r="C348" s="18" t="s">
        <v>178</v>
      </c>
      <c r="D348" s="18">
        <v>2040</v>
      </c>
      <c r="E348" s="18">
        <v>194732986.09999999</v>
      </c>
      <c r="F348" s="18">
        <v>10249104.5</v>
      </c>
      <c r="G348" s="18">
        <v>1102646.8999999999</v>
      </c>
      <c r="H348" s="18">
        <v>0</v>
      </c>
      <c r="I348" s="18">
        <v>22588607.100000001</v>
      </c>
      <c r="J348" s="18">
        <v>0</v>
      </c>
      <c r="K348" s="18">
        <v>0</v>
      </c>
      <c r="L348" s="18">
        <v>228673344.59999999</v>
      </c>
      <c r="M348" s="18">
        <v>0</v>
      </c>
      <c r="N348" s="18">
        <v>14656.9</v>
      </c>
      <c r="O348" s="18">
        <v>0</v>
      </c>
      <c r="P348" s="18">
        <v>88.8</v>
      </c>
      <c r="Q348" s="18">
        <v>0</v>
      </c>
      <c r="R348" s="18">
        <v>0</v>
      </c>
      <c r="S348" s="18">
        <v>8069</v>
      </c>
      <c r="T348" s="18">
        <v>0</v>
      </c>
      <c r="U348" s="25">
        <v>5258.9</v>
      </c>
      <c r="V348" s="18">
        <v>0</v>
      </c>
      <c r="W348" s="18">
        <v>5599</v>
      </c>
      <c r="X348" s="18">
        <v>8079.7</v>
      </c>
      <c r="Y348" s="18">
        <v>0</v>
      </c>
      <c r="Z348" s="18">
        <v>2142.5</v>
      </c>
      <c r="AA348" s="18">
        <v>5149.6000000000004</v>
      </c>
      <c r="AB348" s="18">
        <v>0</v>
      </c>
      <c r="AC348" s="18">
        <v>96.5</v>
      </c>
      <c r="AD348" s="18">
        <v>86</v>
      </c>
      <c r="AE348" s="18">
        <v>0</v>
      </c>
      <c r="AF348" s="18">
        <v>48098.8</v>
      </c>
      <c r="AG348" s="18">
        <v>2800</v>
      </c>
      <c r="AH348" s="18">
        <v>12072.2</v>
      </c>
      <c r="AI348" s="18">
        <v>0</v>
      </c>
      <c r="AJ348" s="18">
        <v>0</v>
      </c>
      <c r="AK348" s="18">
        <v>19100447</v>
      </c>
      <c r="AL348" s="18">
        <v>0</v>
      </c>
      <c r="AM348" s="18">
        <v>332111</v>
      </c>
      <c r="AN348" s="18">
        <v>0</v>
      </c>
      <c r="AO348" s="18">
        <v>0</v>
      </c>
      <c r="AP348" s="18">
        <v>0</v>
      </c>
      <c r="AQ348" s="18">
        <v>14339560</v>
      </c>
      <c r="AR348" s="18">
        <v>0</v>
      </c>
      <c r="AS348" s="25">
        <v>8649193</v>
      </c>
      <c r="AT348" s="18">
        <v>0</v>
      </c>
      <c r="AU348" s="18">
        <v>8592996</v>
      </c>
      <c r="AV348" s="18">
        <v>4246709</v>
      </c>
      <c r="AW348" s="18">
        <v>0</v>
      </c>
      <c r="AX348" s="18">
        <v>5693388</v>
      </c>
      <c r="AY348" s="18">
        <v>39770310</v>
      </c>
      <c r="AZ348" s="18">
        <v>0</v>
      </c>
      <c r="BA348" s="18">
        <v>50720</v>
      </c>
      <c r="BB348" s="18">
        <v>91992</v>
      </c>
      <c r="BC348" s="18">
        <v>0</v>
      </c>
      <c r="BD348" s="18">
        <v>105867803</v>
      </c>
      <c r="BE348" s="18">
        <v>8923113</v>
      </c>
      <c r="BF348" s="18">
        <v>35151410</v>
      </c>
      <c r="BG348" s="18">
        <v>250809753</v>
      </c>
      <c r="BH348" s="18">
        <v>222968120</v>
      </c>
      <c r="BI348" s="18">
        <v>18878067.800000001</v>
      </c>
      <c r="BJ348" s="18">
        <v>18878067.800000001</v>
      </c>
      <c r="BK348" s="18">
        <v>1645.4</v>
      </c>
      <c r="BL348" s="18">
        <v>234.7</v>
      </c>
      <c r="BM348" s="18">
        <v>6363.1</v>
      </c>
      <c r="BN348" s="18">
        <v>11101.9</v>
      </c>
      <c r="BO348" s="18">
        <v>1420733.1</v>
      </c>
      <c r="BP348" s="18">
        <v>58737.3</v>
      </c>
      <c r="BQ348" s="18">
        <v>17.2</v>
      </c>
      <c r="BR348" s="18">
        <v>18991182</v>
      </c>
      <c r="BS348" s="18">
        <v>18991182</v>
      </c>
      <c r="BT348" s="18">
        <v>3175789.4</v>
      </c>
      <c r="BU348" s="18">
        <v>22166971.399999999</v>
      </c>
      <c r="BV348" s="18">
        <v>22166971.399999999</v>
      </c>
      <c r="BW348" s="18">
        <v>0</v>
      </c>
      <c r="BX348" s="18">
        <v>0</v>
      </c>
      <c r="BY348" s="18">
        <v>0</v>
      </c>
      <c r="BZ348" s="18">
        <v>84.67</v>
      </c>
      <c r="CA348" s="18">
        <v>85.17</v>
      </c>
      <c r="CB348" s="18">
        <v>7.38</v>
      </c>
      <c r="CC348" s="18">
        <v>1.05</v>
      </c>
      <c r="CD348" s="18">
        <v>28.54</v>
      </c>
      <c r="CE348" s="18">
        <v>49.79</v>
      </c>
      <c r="CF348" s="18">
        <v>6.37</v>
      </c>
      <c r="CG348" s="18">
        <v>14.24</v>
      </c>
      <c r="CH348" s="18">
        <v>263.43</v>
      </c>
      <c r="CI348" s="18">
        <v>0.08</v>
      </c>
      <c r="CJ348" s="18">
        <v>99.42</v>
      </c>
    </row>
    <row r="349" spans="1:88" hidden="1" x14ac:dyDescent="0.2">
      <c r="A349" s="18" t="s">
        <v>380</v>
      </c>
      <c r="B349" s="18" t="s">
        <v>381</v>
      </c>
      <c r="C349" s="18" t="s">
        <v>178</v>
      </c>
      <c r="D349" s="18">
        <v>2042</v>
      </c>
      <c r="E349" s="18">
        <v>202523412.90000001</v>
      </c>
      <c r="F349" s="18">
        <v>10659127</v>
      </c>
      <c r="G349" s="18">
        <v>1101345.1000000001</v>
      </c>
      <c r="H349" s="18">
        <v>0</v>
      </c>
      <c r="I349" s="18">
        <v>35452276.200000003</v>
      </c>
      <c r="J349" s="18">
        <v>0</v>
      </c>
      <c r="K349" s="18">
        <v>0</v>
      </c>
      <c r="L349" s="18">
        <v>249736161.19999999</v>
      </c>
      <c r="M349" s="18">
        <v>0</v>
      </c>
      <c r="N349" s="18">
        <v>18252</v>
      </c>
      <c r="O349" s="18">
        <v>3037.9</v>
      </c>
      <c r="P349" s="18">
        <v>88.8</v>
      </c>
      <c r="Q349" s="18">
        <v>0</v>
      </c>
      <c r="R349" s="18">
        <v>0</v>
      </c>
      <c r="S349" s="18">
        <v>7690</v>
      </c>
      <c r="T349" s="18">
        <v>0</v>
      </c>
      <c r="U349" s="25">
        <v>5645.2</v>
      </c>
      <c r="V349" s="18">
        <v>0</v>
      </c>
      <c r="W349" s="18">
        <v>5599</v>
      </c>
      <c r="X349" s="18">
        <v>8081.7</v>
      </c>
      <c r="Y349" s="18">
        <v>0</v>
      </c>
      <c r="Z349" s="18">
        <v>2147</v>
      </c>
      <c r="AA349" s="18">
        <v>5149.6000000000004</v>
      </c>
      <c r="AB349" s="18">
        <v>0</v>
      </c>
      <c r="AC349" s="18">
        <v>78.5</v>
      </c>
      <c r="AD349" s="18">
        <v>86</v>
      </c>
      <c r="AE349" s="18">
        <v>0</v>
      </c>
      <c r="AF349" s="18">
        <v>54257.4</v>
      </c>
      <c r="AG349" s="18">
        <v>2800</v>
      </c>
      <c r="AH349" s="18">
        <v>13738.3</v>
      </c>
      <c r="AI349" s="18">
        <v>0</v>
      </c>
      <c r="AJ349" s="18">
        <v>0</v>
      </c>
      <c r="AK349" s="18">
        <v>23230766</v>
      </c>
      <c r="AL349" s="18">
        <v>6806798</v>
      </c>
      <c r="AM349" s="18">
        <v>325606</v>
      </c>
      <c r="AN349" s="18">
        <v>0</v>
      </c>
      <c r="AO349" s="18">
        <v>0</v>
      </c>
      <c r="AP349" s="18">
        <v>0</v>
      </c>
      <c r="AQ349" s="18">
        <v>10697099</v>
      </c>
      <c r="AR349" s="18">
        <v>0</v>
      </c>
      <c r="AS349" s="25">
        <v>9283723</v>
      </c>
      <c r="AT349" s="18">
        <v>0</v>
      </c>
      <c r="AU349" s="18">
        <v>8639720</v>
      </c>
      <c r="AV349" s="18">
        <v>4247727</v>
      </c>
      <c r="AW349" s="18">
        <v>0</v>
      </c>
      <c r="AX349" s="18">
        <v>5666936</v>
      </c>
      <c r="AY349" s="18">
        <v>39537156</v>
      </c>
      <c r="AZ349" s="18">
        <v>0</v>
      </c>
      <c r="BA349" s="18">
        <v>41260</v>
      </c>
      <c r="BB349" s="18">
        <v>88342</v>
      </c>
      <c r="BC349" s="18">
        <v>0</v>
      </c>
      <c r="BD349" s="18">
        <v>117650177</v>
      </c>
      <c r="BE349" s="18">
        <v>9223881</v>
      </c>
      <c r="BF349" s="18">
        <v>39757933</v>
      </c>
      <c r="BG349" s="18">
        <v>275197124</v>
      </c>
      <c r="BH349" s="18">
        <v>235787495</v>
      </c>
      <c r="BI349" s="18">
        <v>15509042.199999999</v>
      </c>
      <c r="BJ349" s="18">
        <v>15509042.199999999</v>
      </c>
      <c r="BK349" s="18">
        <v>1256.0999999999999</v>
      </c>
      <c r="BL349" s="18">
        <v>178.1</v>
      </c>
      <c r="BM349" s="18">
        <v>4796</v>
      </c>
      <c r="BN349" s="18">
        <v>8596</v>
      </c>
      <c r="BO349" s="18">
        <v>1315357.3</v>
      </c>
      <c r="BP349" s="18">
        <v>51431.6</v>
      </c>
      <c r="BQ349" s="18">
        <v>15.4</v>
      </c>
      <c r="BR349" s="18">
        <v>15595088.9</v>
      </c>
      <c r="BS349" s="18">
        <v>15595088.9</v>
      </c>
      <c r="BT349" s="18">
        <v>2852231.1</v>
      </c>
      <c r="BU349" s="18">
        <v>18447320</v>
      </c>
      <c r="BV349" s="18">
        <v>18447320</v>
      </c>
      <c r="BW349" s="18">
        <v>0</v>
      </c>
      <c r="BX349" s="18">
        <v>0</v>
      </c>
      <c r="BY349" s="18">
        <v>0</v>
      </c>
      <c r="BZ349" s="18">
        <v>65.78</v>
      </c>
      <c r="CA349" s="18">
        <v>66.14</v>
      </c>
      <c r="CB349" s="18">
        <v>5.33</v>
      </c>
      <c r="CC349" s="18">
        <v>0.76</v>
      </c>
      <c r="CD349" s="18">
        <v>20.34</v>
      </c>
      <c r="CE349" s="18">
        <v>36.46</v>
      </c>
      <c r="CF349" s="18">
        <v>5.58</v>
      </c>
      <c r="CG349" s="18">
        <v>12.1</v>
      </c>
      <c r="CH349" s="18">
        <v>218.13</v>
      </c>
      <c r="CI349" s="18">
        <v>7.0000000000000007E-2</v>
      </c>
      <c r="CJ349" s="18">
        <v>78.239999999999995</v>
      </c>
    </row>
    <row r="350" spans="1:88" hidden="1" x14ac:dyDescent="0.2">
      <c r="A350" s="18" t="s">
        <v>380</v>
      </c>
      <c r="B350" s="18" t="s">
        <v>381</v>
      </c>
      <c r="C350" s="18" t="s">
        <v>178</v>
      </c>
      <c r="D350" s="18">
        <v>2044</v>
      </c>
      <c r="E350" s="18">
        <v>210314009</v>
      </c>
      <c r="F350" s="18">
        <v>11069158.4</v>
      </c>
      <c r="G350" s="18">
        <v>1155081.8999999999</v>
      </c>
      <c r="H350" s="18">
        <v>0</v>
      </c>
      <c r="I350" s="18">
        <v>40758471.799999997</v>
      </c>
      <c r="J350" s="18">
        <v>0</v>
      </c>
      <c r="K350" s="18">
        <v>0</v>
      </c>
      <c r="L350" s="18">
        <v>263296721</v>
      </c>
      <c r="M350" s="18">
        <v>0</v>
      </c>
      <c r="N350" s="18">
        <v>21124.400000000001</v>
      </c>
      <c r="O350" s="18">
        <v>3224.4</v>
      </c>
      <c r="P350" s="18">
        <v>88.8</v>
      </c>
      <c r="Q350" s="18">
        <v>0</v>
      </c>
      <c r="R350" s="18">
        <v>0</v>
      </c>
      <c r="S350" s="18">
        <v>7022</v>
      </c>
      <c r="T350" s="18">
        <v>0</v>
      </c>
      <c r="U350" s="25">
        <v>6055.6</v>
      </c>
      <c r="V350" s="18">
        <v>0</v>
      </c>
      <c r="W350" s="18">
        <v>5534</v>
      </c>
      <c r="X350" s="18">
        <v>8091</v>
      </c>
      <c r="Y350" s="18">
        <v>0</v>
      </c>
      <c r="Z350" s="18">
        <v>2151.5</v>
      </c>
      <c r="AA350" s="18">
        <v>5149.6000000000004</v>
      </c>
      <c r="AB350" s="18">
        <v>0</v>
      </c>
      <c r="AC350" s="18">
        <v>78.5</v>
      </c>
      <c r="AD350" s="18">
        <v>86</v>
      </c>
      <c r="AE350" s="18">
        <v>0</v>
      </c>
      <c r="AF350" s="18">
        <v>59746.1</v>
      </c>
      <c r="AG350" s="18">
        <v>2800</v>
      </c>
      <c r="AH350" s="18">
        <v>15593</v>
      </c>
      <c r="AI350" s="18">
        <v>0</v>
      </c>
      <c r="AJ350" s="18">
        <v>0</v>
      </c>
      <c r="AK350" s="18">
        <v>27312986</v>
      </c>
      <c r="AL350" s="18">
        <v>7228883</v>
      </c>
      <c r="AM350" s="18">
        <v>319184</v>
      </c>
      <c r="AN350" s="18">
        <v>0</v>
      </c>
      <c r="AO350" s="18">
        <v>0</v>
      </c>
      <c r="AP350" s="18">
        <v>0</v>
      </c>
      <c r="AQ350" s="18">
        <v>8504092</v>
      </c>
      <c r="AR350" s="18">
        <v>0</v>
      </c>
      <c r="AS350" s="25">
        <v>9957987</v>
      </c>
      <c r="AT350" s="18">
        <v>0</v>
      </c>
      <c r="AU350" s="18">
        <v>8429116</v>
      </c>
      <c r="AV350" s="18">
        <v>4252606</v>
      </c>
      <c r="AW350" s="18">
        <v>0</v>
      </c>
      <c r="AX350" s="18">
        <v>5682452</v>
      </c>
      <c r="AY350" s="18">
        <v>38320250</v>
      </c>
      <c r="AZ350" s="18">
        <v>0</v>
      </c>
      <c r="BA350" s="18">
        <v>41260</v>
      </c>
      <c r="BB350" s="18">
        <v>93905</v>
      </c>
      <c r="BC350" s="18">
        <v>0</v>
      </c>
      <c r="BD350" s="18">
        <v>127227684</v>
      </c>
      <c r="BE350" s="18">
        <v>9375998</v>
      </c>
      <c r="BF350" s="18">
        <v>45314747</v>
      </c>
      <c r="BG350" s="18">
        <v>292061148</v>
      </c>
      <c r="BH350" s="18">
        <v>247467387</v>
      </c>
      <c r="BI350" s="18">
        <v>13447054</v>
      </c>
      <c r="BJ350" s="18">
        <v>13447054</v>
      </c>
      <c r="BK350" s="18">
        <v>1024.5</v>
      </c>
      <c r="BL350" s="18">
        <v>144.4</v>
      </c>
      <c r="BM350" s="18">
        <v>3871.3</v>
      </c>
      <c r="BN350" s="18">
        <v>7124.4</v>
      </c>
      <c r="BO350" s="18">
        <v>1235571.8999999999</v>
      </c>
      <c r="BP350" s="18">
        <v>46719</v>
      </c>
      <c r="BQ350" s="18">
        <v>14.2</v>
      </c>
      <c r="BR350" s="18">
        <v>13517012.4</v>
      </c>
      <c r="BS350" s="18">
        <v>13517012.4</v>
      </c>
      <c r="BT350" s="18">
        <v>2631664.2999999998</v>
      </c>
      <c r="BU350" s="18">
        <v>16148676.699999999</v>
      </c>
      <c r="BV350" s="18">
        <v>16148676.699999999</v>
      </c>
      <c r="BW350" s="18">
        <v>0</v>
      </c>
      <c r="BX350" s="18">
        <v>0</v>
      </c>
      <c r="BY350" s="18">
        <v>0</v>
      </c>
      <c r="BZ350" s="18">
        <v>54.34</v>
      </c>
      <c r="CA350" s="18">
        <v>54.62</v>
      </c>
      <c r="CB350" s="18">
        <v>4.1399999999999997</v>
      </c>
      <c r="CC350" s="18">
        <v>0.57999999999999996</v>
      </c>
      <c r="CD350" s="18">
        <v>15.64</v>
      </c>
      <c r="CE350" s="18">
        <v>28.79</v>
      </c>
      <c r="CF350" s="18">
        <v>4.99</v>
      </c>
      <c r="CG350" s="18">
        <v>10.63</v>
      </c>
      <c r="CH350" s="18">
        <v>188.79</v>
      </c>
      <c r="CI350" s="18">
        <v>0.06</v>
      </c>
      <c r="CJ350" s="18">
        <v>65.260000000000005</v>
      </c>
    </row>
    <row r="351" spans="1:88" hidden="1" x14ac:dyDescent="0.2">
      <c r="A351" s="18" t="s">
        <v>380</v>
      </c>
      <c r="B351" s="18" t="s">
        <v>381</v>
      </c>
      <c r="C351" s="18" t="s">
        <v>178</v>
      </c>
      <c r="D351" s="18">
        <v>2046</v>
      </c>
      <c r="E351" s="18">
        <v>217889277.09999999</v>
      </c>
      <c r="F351" s="18">
        <v>11467856.699999999</v>
      </c>
      <c r="G351" s="18">
        <v>1145044.8</v>
      </c>
      <c r="H351" s="18">
        <v>0</v>
      </c>
      <c r="I351" s="18">
        <v>44631934</v>
      </c>
      <c r="J351" s="18">
        <v>0</v>
      </c>
      <c r="K351" s="18">
        <v>0</v>
      </c>
      <c r="L351" s="18">
        <v>275134112.60000002</v>
      </c>
      <c r="M351" s="18">
        <v>0</v>
      </c>
      <c r="N351" s="18">
        <v>20414.400000000001</v>
      </c>
      <c r="O351" s="18">
        <v>5061.8</v>
      </c>
      <c r="P351" s="18">
        <v>88.8</v>
      </c>
      <c r="Q351" s="18">
        <v>0</v>
      </c>
      <c r="R351" s="18">
        <v>0</v>
      </c>
      <c r="S351" s="18">
        <v>7412.3</v>
      </c>
      <c r="T351" s="18">
        <v>0</v>
      </c>
      <c r="U351" s="25">
        <v>6439.7</v>
      </c>
      <c r="V351" s="18">
        <v>0</v>
      </c>
      <c r="W351" s="18">
        <v>5369</v>
      </c>
      <c r="X351" s="18">
        <v>8091</v>
      </c>
      <c r="Y351" s="18">
        <v>0</v>
      </c>
      <c r="Z351" s="18">
        <v>2156</v>
      </c>
      <c r="AA351" s="18">
        <v>5149.6000000000004</v>
      </c>
      <c r="AB351" s="18">
        <v>0</v>
      </c>
      <c r="AC351" s="18">
        <v>78.5</v>
      </c>
      <c r="AD351" s="18">
        <v>86</v>
      </c>
      <c r="AE351" s="18">
        <v>0</v>
      </c>
      <c r="AF351" s="18">
        <v>61880.7</v>
      </c>
      <c r="AG351" s="18">
        <v>2800</v>
      </c>
      <c r="AH351" s="18">
        <v>15385</v>
      </c>
      <c r="AI351" s="18">
        <v>0</v>
      </c>
      <c r="AJ351" s="18">
        <v>0</v>
      </c>
      <c r="AK351" s="18">
        <v>26143421</v>
      </c>
      <c r="AL351" s="18">
        <v>11669036</v>
      </c>
      <c r="AM351" s="18">
        <v>316265</v>
      </c>
      <c r="AN351" s="18">
        <v>0</v>
      </c>
      <c r="AO351" s="18">
        <v>0</v>
      </c>
      <c r="AP351" s="18">
        <v>0</v>
      </c>
      <c r="AQ351" s="18">
        <v>3895918</v>
      </c>
      <c r="AR351" s="18">
        <v>0</v>
      </c>
      <c r="AS351" s="25">
        <v>10588910</v>
      </c>
      <c r="AT351" s="18">
        <v>0</v>
      </c>
      <c r="AU351" s="18">
        <v>12108758</v>
      </c>
      <c r="AV351" s="18">
        <v>4252606</v>
      </c>
      <c r="AW351" s="18">
        <v>0</v>
      </c>
      <c r="AX351" s="18">
        <v>5654006</v>
      </c>
      <c r="AY351" s="18">
        <v>38293925</v>
      </c>
      <c r="AZ351" s="18">
        <v>0</v>
      </c>
      <c r="BA351" s="18">
        <v>41260</v>
      </c>
      <c r="BB351" s="18">
        <v>114580</v>
      </c>
      <c r="BC351" s="18">
        <v>0</v>
      </c>
      <c r="BD351" s="18">
        <v>130264778</v>
      </c>
      <c r="BE351" s="18">
        <v>9328246</v>
      </c>
      <c r="BF351" s="18">
        <v>44966310</v>
      </c>
      <c r="BG351" s="18">
        <v>297638018</v>
      </c>
      <c r="BH351" s="18">
        <v>249122072</v>
      </c>
      <c r="BI351" s="18">
        <v>10644149.1</v>
      </c>
      <c r="BJ351" s="18">
        <v>10644149.1</v>
      </c>
      <c r="BK351" s="18">
        <v>567.29999999999995</v>
      </c>
      <c r="BL351" s="18">
        <v>76.7</v>
      </c>
      <c r="BM351" s="18">
        <v>1948</v>
      </c>
      <c r="BN351" s="18">
        <v>4350.1000000000004</v>
      </c>
      <c r="BO351" s="18">
        <v>1270417.1000000001</v>
      </c>
      <c r="BP351" s="18">
        <v>44847.9</v>
      </c>
      <c r="BQ351" s="18">
        <v>12.7</v>
      </c>
      <c r="BR351" s="18">
        <v>10682002.800000001</v>
      </c>
      <c r="BS351" s="18">
        <v>10682002.800000001</v>
      </c>
      <c r="BT351" s="18">
        <v>2610346.1</v>
      </c>
      <c r="BU351" s="18">
        <v>13292349</v>
      </c>
      <c r="BV351" s="18">
        <v>13292349</v>
      </c>
      <c r="BW351" s="18">
        <v>0</v>
      </c>
      <c r="BX351" s="18">
        <v>0</v>
      </c>
      <c r="BY351" s="18">
        <v>0</v>
      </c>
      <c r="BZ351" s="18">
        <v>42.73</v>
      </c>
      <c r="CA351" s="18">
        <v>42.88</v>
      </c>
      <c r="CB351" s="18">
        <v>2.2799999999999998</v>
      </c>
      <c r="CC351" s="18">
        <v>0.31</v>
      </c>
      <c r="CD351" s="18">
        <v>7.82</v>
      </c>
      <c r="CE351" s="18">
        <v>17.46</v>
      </c>
      <c r="CF351" s="18">
        <v>5.0999999999999996</v>
      </c>
      <c r="CG351" s="18">
        <v>10.48</v>
      </c>
      <c r="CH351" s="18">
        <v>180.02</v>
      </c>
      <c r="CI351" s="18">
        <v>0.05</v>
      </c>
      <c r="CJ351" s="18">
        <v>53.36</v>
      </c>
    </row>
    <row r="352" spans="1:88" hidden="1" x14ac:dyDescent="0.2">
      <c r="A352" s="18" t="s">
        <v>380</v>
      </c>
      <c r="B352" s="18" t="s">
        <v>381</v>
      </c>
      <c r="C352" s="18" t="s">
        <v>178</v>
      </c>
      <c r="D352" s="18">
        <v>2048</v>
      </c>
      <c r="E352" s="18">
        <v>225247741.90000001</v>
      </c>
      <c r="F352" s="18">
        <v>11855144.300000001</v>
      </c>
      <c r="G352" s="18">
        <v>1155190.3</v>
      </c>
      <c r="H352" s="18">
        <v>0</v>
      </c>
      <c r="I352" s="18">
        <v>51889325</v>
      </c>
      <c r="J352" s="18">
        <v>0</v>
      </c>
      <c r="K352" s="18">
        <v>0</v>
      </c>
      <c r="L352" s="18">
        <v>290147401.39999998</v>
      </c>
      <c r="M352" s="18">
        <v>0</v>
      </c>
      <c r="N352" s="18">
        <v>22365</v>
      </c>
      <c r="O352" s="18">
        <v>6276.9</v>
      </c>
      <c r="P352" s="18">
        <v>88.8</v>
      </c>
      <c r="Q352" s="18">
        <v>0</v>
      </c>
      <c r="R352" s="18">
        <v>0</v>
      </c>
      <c r="S352" s="18">
        <v>6174.3</v>
      </c>
      <c r="T352" s="18">
        <v>0</v>
      </c>
      <c r="U352" s="25">
        <v>6805.8</v>
      </c>
      <c r="V352" s="18">
        <v>0</v>
      </c>
      <c r="W352" s="18">
        <v>5369</v>
      </c>
      <c r="X352" s="18">
        <v>8091</v>
      </c>
      <c r="Y352" s="18">
        <v>0</v>
      </c>
      <c r="Z352" s="18">
        <v>2160.5</v>
      </c>
      <c r="AA352" s="18">
        <v>5149.6000000000004</v>
      </c>
      <c r="AB352" s="18">
        <v>0</v>
      </c>
      <c r="AC352" s="18">
        <v>78.5</v>
      </c>
      <c r="AD352" s="18">
        <v>86</v>
      </c>
      <c r="AE352" s="18">
        <v>0</v>
      </c>
      <c r="AF352" s="18">
        <v>64435.6</v>
      </c>
      <c r="AG352" s="18">
        <v>2800</v>
      </c>
      <c r="AH352" s="18">
        <v>16495</v>
      </c>
      <c r="AI352" s="18">
        <v>0</v>
      </c>
      <c r="AJ352" s="18">
        <v>0</v>
      </c>
      <c r="AK352" s="18">
        <v>29984837</v>
      </c>
      <c r="AL352" s="18">
        <v>14020065</v>
      </c>
      <c r="AM352" s="18">
        <v>309359</v>
      </c>
      <c r="AN352" s="18">
        <v>0</v>
      </c>
      <c r="AO352" s="18">
        <v>0</v>
      </c>
      <c r="AP352" s="18">
        <v>0</v>
      </c>
      <c r="AQ352" s="18">
        <v>3245225</v>
      </c>
      <c r="AR352" s="18">
        <v>0</v>
      </c>
      <c r="AS352" s="25">
        <v>11190906</v>
      </c>
      <c r="AT352" s="18">
        <v>0</v>
      </c>
      <c r="AU352" s="18">
        <v>11838628</v>
      </c>
      <c r="AV352" s="18">
        <v>4252606</v>
      </c>
      <c r="AW352" s="18">
        <v>0</v>
      </c>
      <c r="AX352" s="18">
        <v>5648669</v>
      </c>
      <c r="AY352" s="18">
        <v>37523919</v>
      </c>
      <c r="AZ352" s="18">
        <v>0</v>
      </c>
      <c r="BA352" s="18">
        <v>41260</v>
      </c>
      <c r="BB352" s="18">
        <v>91833</v>
      </c>
      <c r="BC352" s="18">
        <v>0</v>
      </c>
      <c r="BD352" s="18">
        <v>137218266</v>
      </c>
      <c r="BE352" s="18">
        <v>9225463</v>
      </c>
      <c r="BF352" s="18">
        <v>48061559</v>
      </c>
      <c r="BG352" s="18">
        <v>312652594</v>
      </c>
      <c r="BH352" s="18">
        <v>257364954</v>
      </c>
      <c r="BI352" s="18">
        <v>9856761</v>
      </c>
      <c r="BJ352" s="18">
        <v>9856761</v>
      </c>
      <c r="BK352" s="18">
        <v>485.8</v>
      </c>
      <c r="BL352" s="18">
        <v>65</v>
      </c>
      <c r="BM352" s="18">
        <v>1626.3</v>
      </c>
      <c r="BN352" s="18">
        <v>3826.3</v>
      </c>
      <c r="BO352" s="18">
        <v>1230871.2</v>
      </c>
      <c r="BP352" s="18">
        <v>42822.1</v>
      </c>
      <c r="BQ352" s="18">
        <v>12.1</v>
      </c>
      <c r="BR352" s="18">
        <v>9888975.8000000007</v>
      </c>
      <c r="BS352" s="18">
        <v>9888975.8000000007</v>
      </c>
      <c r="BT352" s="18">
        <v>2510284.9</v>
      </c>
      <c r="BU352" s="18">
        <v>12399260.699999999</v>
      </c>
      <c r="BV352" s="18">
        <v>12399260.699999999</v>
      </c>
      <c r="BW352" s="18">
        <v>0</v>
      </c>
      <c r="BX352" s="18">
        <v>0</v>
      </c>
      <c r="BY352" s="18">
        <v>0</v>
      </c>
      <c r="BZ352" s="18">
        <v>38.299999999999997</v>
      </c>
      <c r="CA352" s="18">
        <v>38.42</v>
      </c>
      <c r="CB352" s="18">
        <v>1.89</v>
      </c>
      <c r="CC352" s="18">
        <v>0.25</v>
      </c>
      <c r="CD352" s="18">
        <v>6.32</v>
      </c>
      <c r="CE352" s="18">
        <v>14.87</v>
      </c>
      <c r="CF352" s="18">
        <v>4.78</v>
      </c>
      <c r="CG352" s="18">
        <v>9.75</v>
      </c>
      <c r="CH352" s="18">
        <v>166.39</v>
      </c>
      <c r="CI352" s="18">
        <v>0.05</v>
      </c>
      <c r="CJ352" s="18">
        <v>48.18</v>
      </c>
    </row>
    <row r="353" spans="1:88" hidden="1" x14ac:dyDescent="0.2">
      <c r="A353" s="18" t="s">
        <v>380</v>
      </c>
      <c r="B353" s="18" t="s">
        <v>381</v>
      </c>
      <c r="C353" s="18" t="s">
        <v>178</v>
      </c>
      <c r="D353" s="18">
        <v>2050</v>
      </c>
      <c r="E353" s="18">
        <v>232606745.30000001</v>
      </c>
      <c r="F353" s="18">
        <v>12242460.300000001</v>
      </c>
      <c r="G353" s="18">
        <v>1187688.3</v>
      </c>
      <c r="H353" s="18">
        <v>0</v>
      </c>
      <c r="I353" s="18">
        <v>58490341.100000001</v>
      </c>
      <c r="J353" s="18">
        <v>0</v>
      </c>
      <c r="K353" s="18">
        <v>0</v>
      </c>
      <c r="L353" s="18">
        <v>304527235</v>
      </c>
      <c r="M353" s="18">
        <v>0</v>
      </c>
      <c r="N353" s="18">
        <v>28227.7</v>
      </c>
      <c r="O353" s="18">
        <v>6276.9</v>
      </c>
      <c r="P353" s="18">
        <v>88.8</v>
      </c>
      <c r="Q353" s="18">
        <v>0</v>
      </c>
      <c r="R353" s="18">
        <v>0</v>
      </c>
      <c r="S353" s="18">
        <v>6651.1</v>
      </c>
      <c r="T353" s="18">
        <v>0</v>
      </c>
      <c r="U353" s="25">
        <v>7253.2</v>
      </c>
      <c r="V353" s="18">
        <v>0</v>
      </c>
      <c r="W353" s="18">
        <v>5369</v>
      </c>
      <c r="X353" s="18">
        <v>7227.1</v>
      </c>
      <c r="Y353" s="18">
        <v>0</v>
      </c>
      <c r="Z353" s="18">
        <v>2160.5</v>
      </c>
      <c r="AA353" s="18">
        <v>5149.6000000000004</v>
      </c>
      <c r="AB353" s="18">
        <v>0</v>
      </c>
      <c r="AC353" s="18">
        <v>76.5</v>
      </c>
      <c r="AD353" s="18">
        <v>86</v>
      </c>
      <c r="AE353" s="18">
        <v>0</v>
      </c>
      <c r="AF353" s="18">
        <v>68758.600000000006</v>
      </c>
      <c r="AG353" s="18">
        <v>2800</v>
      </c>
      <c r="AH353" s="18">
        <v>16495</v>
      </c>
      <c r="AI353" s="18">
        <v>0</v>
      </c>
      <c r="AJ353" s="18">
        <v>0</v>
      </c>
      <c r="AK353" s="18">
        <v>35603099</v>
      </c>
      <c r="AL353" s="18">
        <v>14020260</v>
      </c>
      <c r="AM353" s="18">
        <v>308561</v>
      </c>
      <c r="AN353" s="18">
        <v>0</v>
      </c>
      <c r="AO353" s="18">
        <v>0</v>
      </c>
      <c r="AP353" s="18">
        <v>0</v>
      </c>
      <c r="AQ353" s="18">
        <v>3495799</v>
      </c>
      <c r="AR353" s="18">
        <v>0</v>
      </c>
      <c r="AS353" s="25">
        <v>11926707</v>
      </c>
      <c r="AT353" s="18">
        <v>0</v>
      </c>
      <c r="AU353" s="18">
        <v>12399844</v>
      </c>
      <c r="AV353" s="18">
        <v>3798561</v>
      </c>
      <c r="AW353" s="18">
        <v>0</v>
      </c>
      <c r="AX353" s="18">
        <v>5648959</v>
      </c>
      <c r="AY353" s="18">
        <v>37530783</v>
      </c>
      <c r="AZ353" s="18">
        <v>0</v>
      </c>
      <c r="BA353" s="18">
        <v>40208</v>
      </c>
      <c r="BB353" s="18">
        <v>84404</v>
      </c>
      <c r="BC353" s="18">
        <v>0</v>
      </c>
      <c r="BD353" s="18">
        <v>146098882</v>
      </c>
      <c r="BE353" s="18">
        <v>9207837</v>
      </c>
      <c r="BF353" s="18">
        <v>47839965</v>
      </c>
      <c r="BG353" s="18">
        <v>328003871</v>
      </c>
      <c r="BH353" s="18">
        <v>266369401</v>
      </c>
      <c r="BI353" s="18">
        <v>10060694.300000001</v>
      </c>
      <c r="BJ353" s="18">
        <v>10060694.300000001</v>
      </c>
      <c r="BK353" s="18">
        <v>511.8</v>
      </c>
      <c r="BL353" s="18">
        <v>68.8</v>
      </c>
      <c r="BM353" s="18">
        <v>1731</v>
      </c>
      <c r="BN353" s="18">
        <v>3984.2</v>
      </c>
      <c r="BO353" s="18">
        <v>1234869.8999999999</v>
      </c>
      <c r="BP353" s="18">
        <v>43188.4</v>
      </c>
      <c r="BQ353" s="18">
        <v>12.2</v>
      </c>
      <c r="BR353" s="18">
        <v>10094721.5</v>
      </c>
      <c r="BS353" s="18">
        <v>10094721.5</v>
      </c>
      <c r="BT353" s="18">
        <v>2525229</v>
      </c>
      <c r="BU353" s="18">
        <v>12619950.5</v>
      </c>
      <c r="BV353" s="18">
        <v>12619950.5</v>
      </c>
      <c r="BW353" s="18">
        <v>0</v>
      </c>
      <c r="BX353" s="18">
        <v>0</v>
      </c>
      <c r="BY353" s="18">
        <v>0</v>
      </c>
      <c r="BZ353" s="18">
        <v>37.770000000000003</v>
      </c>
      <c r="CA353" s="18">
        <v>37.9</v>
      </c>
      <c r="CB353" s="18">
        <v>1.92</v>
      </c>
      <c r="CC353" s="18">
        <v>0.26</v>
      </c>
      <c r="CD353" s="18">
        <v>6.5</v>
      </c>
      <c r="CE353" s="18">
        <v>14.96</v>
      </c>
      <c r="CF353" s="18">
        <v>4.6399999999999997</v>
      </c>
      <c r="CG353" s="18">
        <v>9.48</v>
      </c>
      <c r="CH353" s="18">
        <v>162.13999999999999</v>
      </c>
      <c r="CI353" s="18">
        <v>0.05</v>
      </c>
      <c r="CJ353" s="18">
        <v>47.38</v>
      </c>
    </row>
    <row r="354" spans="1:88" hidden="1" x14ac:dyDescent="0.2">
      <c r="A354" s="18" t="s">
        <v>380</v>
      </c>
      <c r="B354" s="18" t="s">
        <v>381</v>
      </c>
      <c r="C354" s="18" t="s">
        <v>179</v>
      </c>
      <c r="D354" s="18">
        <v>2024</v>
      </c>
      <c r="E354" s="18">
        <v>25675692.699999999</v>
      </c>
      <c r="F354" s="18">
        <v>1351352.2</v>
      </c>
      <c r="G354" s="18">
        <v>1002589.1</v>
      </c>
      <c r="H354" s="18">
        <v>1425780</v>
      </c>
      <c r="I354" s="18">
        <v>0</v>
      </c>
      <c r="J354" s="18">
        <v>0</v>
      </c>
      <c r="K354" s="18">
        <v>0</v>
      </c>
      <c r="L354" s="18">
        <v>29455414</v>
      </c>
      <c r="M354" s="18">
        <v>0</v>
      </c>
      <c r="N354" s="18">
        <v>0</v>
      </c>
      <c r="O354" s="18">
        <v>0</v>
      </c>
      <c r="P354" s="18">
        <v>0</v>
      </c>
      <c r="Q354" s="18">
        <v>0</v>
      </c>
      <c r="R354" s="18">
        <v>0</v>
      </c>
      <c r="S354" s="18">
        <v>3894.9</v>
      </c>
      <c r="T354" s="18">
        <v>0</v>
      </c>
      <c r="U354" s="25">
        <v>81</v>
      </c>
      <c r="V354" s="18">
        <v>0</v>
      </c>
      <c r="W354" s="18">
        <v>5.3</v>
      </c>
      <c r="X354" s="18">
        <v>649.79999999999995</v>
      </c>
      <c r="Y354" s="18">
        <v>0</v>
      </c>
      <c r="Z354" s="18">
        <v>510</v>
      </c>
      <c r="AA354" s="18">
        <v>0</v>
      </c>
      <c r="AB354" s="18">
        <v>0</v>
      </c>
      <c r="AC354" s="18">
        <v>59.7</v>
      </c>
      <c r="AD354" s="18">
        <v>0</v>
      </c>
      <c r="AE354" s="18">
        <v>0</v>
      </c>
      <c r="AF354" s="18">
        <v>0</v>
      </c>
      <c r="AG354" s="18">
        <v>0</v>
      </c>
      <c r="AH354" s="18">
        <v>4727.8999999999996</v>
      </c>
      <c r="AI354" s="18">
        <v>0</v>
      </c>
      <c r="AJ354" s="18">
        <v>0</v>
      </c>
      <c r="AK354" s="18">
        <v>0</v>
      </c>
      <c r="AL354" s="18">
        <v>0</v>
      </c>
      <c r="AM354" s="18">
        <v>0</v>
      </c>
      <c r="AN354" s="18">
        <v>0</v>
      </c>
      <c r="AO354" s="18">
        <v>7329681</v>
      </c>
      <c r="AP354" s="18">
        <v>0</v>
      </c>
      <c r="AQ354" s="18">
        <v>27036041</v>
      </c>
      <c r="AR354" s="18">
        <v>0</v>
      </c>
      <c r="AS354" s="25">
        <v>123579</v>
      </c>
      <c r="AT354" s="18">
        <v>0</v>
      </c>
      <c r="AU354" s="18">
        <v>2786</v>
      </c>
      <c r="AV354" s="18">
        <v>341535</v>
      </c>
      <c r="AW354" s="18">
        <v>0</v>
      </c>
      <c r="AX354" s="18">
        <v>1960039</v>
      </c>
      <c r="AY354" s="18">
        <v>0</v>
      </c>
      <c r="AZ354" s="18">
        <v>0</v>
      </c>
      <c r="BA354" s="18">
        <v>31378</v>
      </c>
      <c r="BB354" s="18">
        <v>0</v>
      </c>
      <c r="BC354" s="18">
        <v>0</v>
      </c>
      <c r="BD354" s="18">
        <v>0</v>
      </c>
      <c r="BE354" s="18">
        <v>0</v>
      </c>
      <c r="BF354" s="18">
        <v>16295692</v>
      </c>
      <c r="BG354" s="18">
        <v>53120732</v>
      </c>
      <c r="BH354" s="18">
        <v>45667471</v>
      </c>
      <c r="BI354" s="18">
        <v>28729461.199999999</v>
      </c>
      <c r="BJ354" s="18">
        <v>28729461.199999999</v>
      </c>
      <c r="BK354" s="18">
        <v>3289.8</v>
      </c>
      <c r="BL354" s="18">
        <v>478.4</v>
      </c>
      <c r="BM354" s="18">
        <v>34546.9</v>
      </c>
      <c r="BN354" s="18">
        <v>30159.7</v>
      </c>
      <c r="BO354" s="18">
        <v>903907.1</v>
      </c>
      <c r="BP354" s="18">
        <v>63220.9</v>
      </c>
      <c r="BQ354" s="18">
        <v>14.3</v>
      </c>
      <c r="BR354" s="18">
        <v>28958100.600000001</v>
      </c>
      <c r="BS354" s="18">
        <v>28958100.600000001</v>
      </c>
      <c r="BT354" s="18">
        <v>2791787.6</v>
      </c>
      <c r="BU354" s="18">
        <v>31749888.199999999</v>
      </c>
      <c r="BV354" s="18">
        <v>31749888.199999999</v>
      </c>
      <c r="BW354" s="18">
        <v>0</v>
      </c>
      <c r="BX354" s="18">
        <v>0</v>
      </c>
      <c r="BY354" s="18">
        <v>0</v>
      </c>
      <c r="BZ354" s="18">
        <v>629.1</v>
      </c>
      <c r="CA354" s="18">
        <v>634.11</v>
      </c>
      <c r="CB354" s="18">
        <v>72.040000000000006</v>
      </c>
      <c r="CC354" s="18">
        <v>10.48</v>
      </c>
      <c r="CD354" s="18">
        <v>756.49</v>
      </c>
      <c r="CE354" s="18">
        <v>660.42</v>
      </c>
      <c r="CF354" s="18">
        <v>19.79</v>
      </c>
      <c r="CG354" s="18">
        <v>61.13</v>
      </c>
      <c r="CH354" s="18">
        <v>1384.37</v>
      </c>
      <c r="CI354" s="18">
        <v>0.31</v>
      </c>
      <c r="CJ354" s="18">
        <v>695.24</v>
      </c>
    </row>
    <row r="355" spans="1:88" hidden="1" x14ac:dyDescent="0.2">
      <c r="A355" s="18" t="s">
        <v>380</v>
      </c>
      <c r="B355" s="18" t="s">
        <v>381</v>
      </c>
      <c r="C355" s="18" t="s">
        <v>179</v>
      </c>
      <c r="D355" s="18">
        <v>2026</v>
      </c>
      <c r="E355" s="18">
        <v>26256709.399999999</v>
      </c>
      <c r="F355" s="18">
        <v>1381932.1</v>
      </c>
      <c r="G355" s="18">
        <v>1144828</v>
      </c>
      <c r="H355" s="18">
        <v>1095345</v>
      </c>
      <c r="I355" s="18">
        <v>0</v>
      </c>
      <c r="J355" s="18">
        <v>0</v>
      </c>
      <c r="K355" s="18">
        <v>0</v>
      </c>
      <c r="L355" s="18">
        <v>29878814.5</v>
      </c>
      <c r="M355" s="18">
        <v>0</v>
      </c>
      <c r="N355" s="18">
        <v>0</v>
      </c>
      <c r="O355" s="18">
        <v>0</v>
      </c>
      <c r="P355" s="18">
        <v>0</v>
      </c>
      <c r="Q355" s="18">
        <v>0</v>
      </c>
      <c r="R355" s="18">
        <v>0</v>
      </c>
      <c r="S355" s="18">
        <v>3894.9</v>
      </c>
      <c r="T355" s="18">
        <v>0</v>
      </c>
      <c r="U355" s="25">
        <v>102.8</v>
      </c>
      <c r="V355" s="18">
        <v>0</v>
      </c>
      <c r="W355" s="18">
        <v>5.3</v>
      </c>
      <c r="X355" s="18">
        <v>649.79999999999995</v>
      </c>
      <c r="Y355" s="18">
        <v>0</v>
      </c>
      <c r="Z355" s="18">
        <v>510</v>
      </c>
      <c r="AA355" s="18">
        <v>0</v>
      </c>
      <c r="AB355" s="18">
        <v>0</v>
      </c>
      <c r="AC355" s="18">
        <v>39.200000000000003</v>
      </c>
      <c r="AD355" s="18">
        <v>0</v>
      </c>
      <c r="AE355" s="18">
        <v>0</v>
      </c>
      <c r="AF355" s="18">
        <v>0</v>
      </c>
      <c r="AG355" s="18">
        <v>0</v>
      </c>
      <c r="AH355" s="18">
        <v>7323.9</v>
      </c>
      <c r="AI355" s="18">
        <v>0</v>
      </c>
      <c r="AJ355" s="18">
        <v>0</v>
      </c>
      <c r="AK355" s="18">
        <v>0</v>
      </c>
      <c r="AL355" s="18">
        <v>0</v>
      </c>
      <c r="AM355" s="18">
        <v>0</v>
      </c>
      <c r="AN355" s="18">
        <v>0</v>
      </c>
      <c r="AO355" s="18">
        <v>6813782</v>
      </c>
      <c r="AP355" s="18">
        <v>0</v>
      </c>
      <c r="AQ355" s="18">
        <v>16146732</v>
      </c>
      <c r="AR355" s="18">
        <v>0</v>
      </c>
      <c r="AS355" s="25">
        <v>156696</v>
      </c>
      <c r="AT355" s="18">
        <v>0</v>
      </c>
      <c r="AU355" s="18">
        <v>2786</v>
      </c>
      <c r="AV355" s="18">
        <v>341535</v>
      </c>
      <c r="AW355" s="18">
        <v>0</v>
      </c>
      <c r="AX355" s="18">
        <v>1954447</v>
      </c>
      <c r="AY355" s="18">
        <v>0</v>
      </c>
      <c r="AZ355" s="18">
        <v>0</v>
      </c>
      <c r="BA355" s="18">
        <v>20604</v>
      </c>
      <c r="BB355" s="18">
        <v>0</v>
      </c>
      <c r="BC355" s="18">
        <v>0</v>
      </c>
      <c r="BD355" s="18">
        <v>0</v>
      </c>
      <c r="BE355" s="18">
        <v>0</v>
      </c>
      <c r="BF355" s="18">
        <v>28204221</v>
      </c>
      <c r="BG355" s="18">
        <v>53640803</v>
      </c>
      <c r="BH355" s="18">
        <v>46670324</v>
      </c>
      <c r="BI355" s="18">
        <v>16811575.600000001</v>
      </c>
      <c r="BJ355" s="18">
        <v>16811575.600000001</v>
      </c>
      <c r="BK355" s="18">
        <v>1917.5</v>
      </c>
      <c r="BL355" s="18">
        <v>278.8</v>
      </c>
      <c r="BM355" s="18">
        <v>20125.3</v>
      </c>
      <c r="BN355" s="18">
        <v>17582.3</v>
      </c>
      <c r="BO355" s="18">
        <v>535821.30000000005</v>
      </c>
      <c r="BP355" s="18">
        <v>37230.400000000001</v>
      </c>
      <c r="BQ355" s="18">
        <v>8.4</v>
      </c>
      <c r="BR355" s="18">
        <v>16944826.300000001</v>
      </c>
      <c r="BS355" s="18">
        <v>16944826.300000001</v>
      </c>
      <c r="BT355" s="18">
        <v>1647567.7</v>
      </c>
      <c r="BU355" s="18">
        <v>18592394</v>
      </c>
      <c r="BV355" s="18">
        <v>18592394</v>
      </c>
      <c r="BW355" s="18">
        <v>0</v>
      </c>
      <c r="BX355" s="18">
        <v>0</v>
      </c>
      <c r="BY355" s="18">
        <v>0</v>
      </c>
      <c r="BZ355" s="18">
        <v>360.22</v>
      </c>
      <c r="CA355" s="18">
        <v>363.07</v>
      </c>
      <c r="CB355" s="18">
        <v>41.09</v>
      </c>
      <c r="CC355" s="18">
        <v>5.97</v>
      </c>
      <c r="CD355" s="18">
        <v>431.22</v>
      </c>
      <c r="CE355" s="18">
        <v>376.73</v>
      </c>
      <c r="CF355" s="18">
        <v>11.48</v>
      </c>
      <c r="CG355" s="18">
        <v>35.299999999999997</v>
      </c>
      <c r="CH355" s="18">
        <v>797.73</v>
      </c>
      <c r="CI355" s="18">
        <v>0.18</v>
      </c>
      <c r="CJ355" s="18">
        <v>398.38</v>
      </c>
    </row>
    <row r="356" spans="1:88" hidden="1" x14ac:dyDescent="0.2">
      <c r="A356" s="18" t="s">
        <v>380</v>
      </c>
      <c r="B356" s="18" t="s">
        <v>381</v>
      </c>
      <c r="C356" s="18" t="s">
        <v>179</v>
      </c>
      <c r="D356" s="18">
        <v>2028</v>
      </c>
      <c r="E356" s="18">
        <v>26964606.899999999</v>
      </c>
      <c r="F356" s="18">
        <v>1419189.8</v>
      </c>
      <c r="G356" s="18">
        <v>1181775.3</v>
      </c>
      <c r="H356" s="18">
        <v>957020</v>
      </c>
      <c r="I356" s="18">
        <v>61660.2</v>
      </c>
      <c r="J356" s="18">
        <v>0</v>
      </c>
      <c r="K356" s="18">
        <v>0</v>
      </c>
      <c r="L356" s="18">
        <v>30584252.199999999</v>
      </c>
      <c r="M356" s="18">
        <v>0</v>
      </c>
      <c r="N356" s="18">
        <v>34.6</v>
      </c>
      <c r="O356" s="18">
        <v>0</v>
      </c>
      <c r="P356" s="18">
        <v>0</v>
      </c>
      <c r="Q356" s="18">
        <v>0</v>
      </c>
      <c r="R356" s="18">
        <v>0</v>
      </c>
      <c r="S356" s="18">
        <v>3894.9</v>
      </c>
      <c r="T356" s="18">
        <v>0</v>
      </c>
      <c r="U356" s="25">
        <v>133.69999999999999</v>
      </c>
      <c r="V356" s="18">
        <v>0</v>
      </c>
      <c r="W356" s="18">
        <v>5.3</v>
      </c>
      <c r="X356" s="18">
        <v>649.79999999999995</v>
      </c>
      <c r="Y356" s="18">
        <v>0</v>
      </c>
      <c r="Z356" s="18">
        <v>559</v>
      </c>
      <c r="AA356" s="18">
        <v>0</v>
      </c>
      <c r="AB356" s="18">
        <v>0</v>
      </c>
      <c r="AC356" s="18">
        <v>18</v>
      </c>
      <c r="AD356" s="18">
        <v>0</v>
      </c>
      <c r="AE356" s="18">
        <v>0</v>
      </c>
      <c r="AF356" s="18">
        <v>223.1</v>
      </c>
      <c r="AG356" s="18">
        <v>0</v>
      </c>
      <c r="AH356" s="18">
        <v>11711.9</v>
      </c>
      <c r="AI356" s="18">
        <v>0</v>
      </c>
      <c r="AJ356" s="18">
        <v>0</v>
      </c>
      <c r="AK356" s="18">
        <v>52384</v>
      </c>
      <c r="AL356" s="18">
        <v>0</v>
      </c>
      <c r="AM356" s="18">
        <v>0</v>
      </c>
      <c r="AN356" s="18">
        <v>0</v>
      </c>
      <c r="AO356" s="18">
        <v>7644874</v>
      </c>
      <c r="AP356" s="18">
        <v>0</v>
      </c>
      <c r="AQ356" s="18">
        <v>5789091</v>
      </c>
      <c r="AR356" s="18">
        <v>0</v>
      </c>
      <c r="AS356" s="25">
        <v>203586</v>
      </c>
      <c r="AT356" s="18">
        <v>0</v>
      </c>
      <c r="AU356" s="18">
        <v>2786</v>
      </c>
      <c r="AV356" s="18">
        <v>341535</v>
      </c>
      <c r="AW356" s="18">
        <v>0</v>
      </c>
      <c r="AX356" s="18">
        <v>2141506</v>
      </c>
      <c r="AY356" s="18">
        <v>0</v>
      </c>
      <c r="AZ356" s="18">
        <v>0</v>
      </c>
      <c r="BA356" s="18">
        <v>9461</v>
      </c>
      <c r="BB356" s="18">
        <v>0</v>
      </c>
      <c r="BC356" s="18">
        <v>0</v>
      </c>
      <c r="BD356" s="18">
        <v>493701</v>
      </c>
      <c r="BE356" s="18">
        <v>0</v>
      </c>
      <c r="BF356" s="18">
        <v>45186436</v>
      </c>
      <c r="BG356" s="18">
        <v>61865359</v>
      </c>
      <c r="BH356" s="18">
        <v>53964515</v>
      </c>
      <c r="BI356" s="18">
        <v>6012068.4000000004</v>
      </c>
      <c r="BJ356" s="18">
        <v>6012068.4000000004</v>
      </c>
      <c r="BK356" s="18">
        <v>674.1</v>
      </c>
      <c r="BL356" s="18">
        <v>97.9</v>
      </c>
      <c r="BM356" s="18">
        <v>7056.3</v>
      </c>
      <c r="BN356" s="18">
        <v>6182.8</v>
      </c>
      <c r="BO356" s="18">
        <v>202189</v>
      </c>
      <c r="BP356" s="18">
        <v>13677.8</v>
      </c>
      <c r="BQ356" s="18">
        <v>3</v>
      </c>
      <c r="BR356" s="18">
        <v>6058886.2999999998</v>
      </c>
      <c r="BS356" s="18">
        <v>6058886.2999999998</v>
      </c>
      <c r="BT356" s="18">
        <v>610602</v>
      </c>
      <c r="BU356" s="18">
        <v>6669488.2999999998</v>
      </c>
      <c r="BV356" s="18">
        <v>6669488.2999999998</v>
      </c>
      <c r="BW356" s="18">
        <v>0</v>
      </c>
      <c r="BX356" s="18">
        <v>0</v>
      </c>
      <c r="BY356" s="18">
        <v>0</v>
      </c>
      <c r="BZ356" s="18">
        <v>111.41</v>
      </c>
      <c r="CA356" s="18">
        <v>112.28</v>
      </c>
      <c r="CB356" s="18">
        <v>12.49</v>
      </c>
      <c r="CC356" s="18">
        <v>1.81</v>
      </c>
      <c r="CD356" s="18">
        <v>130.76</v>
      </c>
      <c r="CE356" s="18">
        <v>114.57</v>
      </c>
      <c r="CF356" s="18">
        <v>3.75</v>
      </c>
      <c r="CG356" s="18">
        <v>11.31</v>
      </c>
      <c r="CH356" s="18">
        <v>253.46</v>
      </c>
      <c r="CI356" s="18">
        <v>0.06</v>
      </c>
      <c r="CJ356" s="18">
        <v>123.59</v>
      </c>
    </row>
    <row r="357" spans="1:88" hidden="1" x14ac:dyDescent="0.2">
      <c r="A357" s="18" t="s">
        <v>380</v>
      </c>
      <c r="B357" s="18" t="s">
        <v>381</v>
      </c>
      <c r="C357" s="18" t="s">
        <v>179</v>
      </c>
      <c r="D357" s="18">
        <v>2030</v>
      </c>
      <c r="E357" s="18">
        <v>27671789.300000001</v>
      </c>
      <c r="F357" s="18">
        <v>1456410</v>
      </c>
      <c r="G357" s="18">
        <v>1203962.7</v>
      </c>
      <c r="H357" s="18">
        <v>512460</v>
      </c>
      <c r="I357" s="18">
        <v>54989</v>
      </c>
      <c r="J357" s="18">
        <v>0</v>
      </c>
      <c r="K357" s="18">
        <v>0</v>
      </c>
      <c r="L357" s="18">
        <v>30899610.899999999</v>
      </c>
      <c r="M357" s="18">
        <v>0</v>
      </c>
      <c r="N357" s="18">
        <v>34.6</v>
      </c>
      <c r="O357" s="18">
        <v>0</v>
      </c>
      <c r="P357" s="18">
        <v>0</v>
      </c>
      <c r="Q357" s="18">
        <v>0</v>
      </c>
      <c r="R357" s="18">
        <v>0</v>
      </c>
      <c r="S357" s="18">
        <v>3894.9</v>
      </c>
      <c r="T357" s="18">
        <v>0</v>
      </c>
      <c r="U357" s="25">
        <v>180.8</v>
      </c>
      <c r="V357" s="18">
        <v>0</v>
      </c>
      <c r="W357" s="18">
        <v>5.3</v>
      </c>
      <c r="X357" s="18">
        <v>649.79999999999995</v>
      </c>
      <c r="Y357" s="18">
        <v>0</v>
      </c>
      <c r="Z357" s="18">
        <v>559</v>
      </c>
      <c r="AA357" s="18">
        <v>0</v>
      </c>
      <c r="AB357" s="18">
        <v>0</v>
      </c>
      <c r="AC357" s="18">
        <v>14</v>
      </c>
      <c r="AD357" s="18">
        <v>0</v>
      </c>
      <c r="AE357" s="18">
        <v>0</v>
      </c>
      <c r="AF357" s="18">
        <v>223.1</v>
      </c>
      <c r="AG357" s="18">
        <v>0</v>
      </c>
      <c r="AH357" s="18">
        <v>12312.6</v>
      </c>
      <c r="AI357" s="18">
        <v>0</v>
      </c>
      <c r="AJ357" s="18">
        <v>0</v>
      </c>
      <c r="AK357" s="18">
        <v>46714</v>
      </c>
      <c r="AL357" s="18">
        <v>0</v>
      </c>
      <c r="AM357" s="18">
        <v>0</v>
      </c>
      <c r="AN357" s="18">
        <v>0</v>
      </c>
      <c r="AO357" s="18">
        <v>9448441</v>
      </c>
      <c r="AP357" s="18">
        <v>0</v>
      </c>
      <c r="AQ357" s="18">
        <v>4031172</v>
      </c>
      <c r="AR357" s="18">
        <v>0</v>
      </c>
      <c r="AS357" s="25">
        <v>274947</v>
      </c>
      <c r="AT357" s="18">
        <v>0</v>
      </c>
      <c r="AU357" s="18">
        <v>2786</v>
      </c>
      <c r="AV357" s="18">
        <v>341535</v>
      </c>
      <c r="AW357" s="18">
        <v>0</v>
      </c>
      <c r="AX357" s="18">
        <v>1706243</v>
      </c>
      <c r="AY357" s="18">
        <v>0</v>
      </c>
      <c r="AZ357" s="18">
        <v>0</v>
      </c>
      <c r="BA357" s="18">
        <v>7358</v>
      </c>
      <c r="BB357" s="18">
        <v>0</v>
      </c>
      <c r="BC357" s="18">
        <v>0</v>
      </c>
      <c r="BD357" s="18">
        <v>486789</v>
      </c>
      <c r="BE357" s="18">
        <v>0</v>
      </c>
      <c r="BF357" s="18">
        <v>46178245</v>
      </c>
      <c r="BG357" s="18">
        <v>62524230</v>
      </c>
      <c r="BH357" s="18">
        <v>52754128</v>
      </c>
      <c r="BI357" s="18">
        <v>4219255.7</v>
      </c>
      <c r="BJ357" s="18">
        <v>4219255.7</v>
      </c>
      <c r="BK357" s="18">
        <v>467.7</v>
      </c>
      <c r="BL357" s="18">
        <v>67.900000000000006</v>
      </c>
      <c r="BM357" s="18">
        <v>4886</v>
      </c>
      <c r="BN357" s="18">
        <v>4289.1000000000004</v>
      </c>
      <c r="BO357" s="18">
        <v>146805</v>
      </c>
      <c r="BP357" s="18">
        <v>9768.4</v>
      </c>
      <c r="BQ357" s="18">
        <v>2.1</v>
      </c>
      <c r="BR357" s="18">
        <v>4251722.7</v>
      </c>
      <c r="BS357" s="18">
        <v>4251722.7</v>
      </c>
      <c r="BT357" s="18">
        <v>438474.6</v>
      </c>
      <c r="BU357" s="18">
        <v>4690197.4000000004</v>
      </c>
      <c r="BV357" s="18">
        <v>4690197.4000000004</v>
      </c>
      <c r="BW357" s="18">
        <v>0</v>
      </c>
      <c r="BX357" s="18">
        <v>0</v>
      </c>
      <c r="BY357" s="18">
        <v>0</v>
      </c>
      <c r="BZ357" s="18">
        <v>79.98</v>
      </c>
      <c r="CA357" s="18">
        <v>80.599999999999994</v>
      </c>
      <c r="CB357" s="18">
        <v>8.8699999999999992</v>
      </c>
      <c r="CC357" s="18">
        <v>1.29</v>
      </c>
      <c r="CD357" s="18">
        <v>92.62</v>
      </c>
      <c r="CE357" s="18">
        <v>81.3</v>
      </c>
      <c r="CF357" s="18">
        <v>2.78</v>
      </c>
      <c r="CG357" s="18">
        <v>8.31</v>
      </c>
      <c r="CH357" s="18">
        <v>185.17</v>
      </c>
      <c r="CI357" s="18">
        <v>0.04</v>
      </c>
      <c r="CJ357" s="18">
        <v>88.91</v>
      </c>
    </row>
    <row r="358" spans="1:88" hidden="1" x14ac:dyDescent="0.2">
      <c r="A358" s="18" t="s">
        <v>380</v>
      </c>
      <c r="B358" s="18" t="s">
        <v>381</v>
      </c>
      <c r="C358" s="18" t="s">
        <v>179</v>
      </c>
      <c r="D358" s="18">
        <v>2032</v>
      </c>
      <c r="E358" s="18">
        <v>28640120.699999999</v>
      </c>
      <c r="F358" s="18">
        <v>1507374.8</v>
      </c>
      <c r="G358" s="18">
        <v>1249904.6000000001</v>
      </c>
      <c r="H358" s="18">
        <v>512460</v>
      </c>
      <c r="I358" s="18">
        <v>55593.4</v>
      </c>
      <c r="J358" s="18">
        <v>0</v>
      </c>
      <c r="K358" s="18">
        <v>0</v>
      </c>
      <c r="L358" s="18">
        <v>31965453.399999999</v>
      </c>
      <c r="M358" s="18">
        <v>0</v>
      </c>
      <c r="N358" s="18">
        <v>34.6</v>
      </c>
      <c r="O358" s="18">
        <v>0</v>
      </c>
      <c r="P358" s="18">
        <v>0</v>
      </c>
      <c r="Q358" s="18">
        <v>0</v>
      </c>
      <c r="R358" s="18">
        <v>0</v>
      </c>
      <c r="S358" s="18">
        <v>3894.9</v>
      </c>
      <c r="T358" s="18">
        <v>0</v>
      </c>
      <c r="U358" s="25">
        <v>221.8</v>
      </c>
      <c r="V358" s="18">
        <v>0</v>
      </c>
      <c r="W358" s="18">
        <v>5.3</v>
      </c>
      <c r="X358" s="18">
        <v>649.79999999999995</v>
      </c>
      <c r="Y358" s="18">
        <v>0</v>
      </c>
      <c r="Z358" s="18">
        <v>559</v>
      </c>
      <c r="AA358" s="18">
        <v>0</v>
      </c>
      <c r="AB358" s="18">
        <v>0</v>
      </c>
      <c r="AC358" s="18">
        <v>14</v>
      </c>
      <c r="AD358" s="18">
        <v>0</v>
      </c>
      <c r="AE358" s="18">
        <v>0</v>
      </c>
      <c r="AF358" s="18">
        <v>591</v>
      </c>
      <c r="AG358" s="18">
        <v>0</v>
      </c>
      <c r="AH358" s="18">
        <v>14085.5</v>
      </c>
      <c r="AI358" s="18">
        <v>0</v>
      </c>
      <c r="AJ358" s="18">
        <v>0</v>
      </c>
      <c r="AK358" s="18">
        <v>47233</v>
      </c>
      <c r="AL358" s="18">
        <v>0</v>
      </c>
      <c r="AM358" s="18">
        <v>0</v>
      </c>
      <c r="AN358" s="18">
        <v>0</v>
      </c>
      <c r="AO358" s="18">
        <v>7904927</v>
      </c>
      <c r="AP358" s="18">
        <v>0</v>
      </c>
      <c r="AQ358" s="18">
        <v>3715583</v>
      </c>
      <c r="AR358" s="18">
        <v>0</v>
      </c>
      <c r="AS358" s="25">
        <v>337082</v>
      </c>
      <c r="AT358" s="18">
        <v>0</v>
      </c>
      <c r="AU358" s="18">
        <v>2786</v>
      </c>
      <c r="AV358" s="18">
        <v>341535</v>
      </c>
      <c r="AW358" s="18">
        <v>0</v>
      </c>
      <c r="AX358" s="18">
        <v>1586099</v>
      </c>
      <c r="AY358" s="18">
        <v>0</v>
      </c>
      <c r="AZ358" s="18">
        <v>0</v>
      </c>
      <c r="BA358" s="18">
        <v>7358</v>
      </c>
      <c r="BB358" s="18">
        <v>0</v>
      </c>
      <c r="BC358" s="18">
        <v>0</v>
      </c>
      <c r="BD358" s="18">
        <v>1236178</v>
      </c>
      <c r="BE358" s="18">
        <v>0</v>
      </c>
      <c r="BF358" s="18">
        <v>51624199</v>
      </c>
      <c r="BG358" s="18">
        <v>66802979</v>
      </c>
      <c r="BH358" s="18">
        <v>58513738</v>
      </c>
      <c r="BI358" s="18">
        <v>3917143</v>
      </c>
      <c r="BJ358" s="18">
        <v>3917143</v>
      </c>
      <c r="BK358" s="18">
        <v>432.9</v>
      </c>
      <c r="BL358" s="18">
        <v>62.8</v>
      </c>
      <c r="BM358" s="18">
        <v>4520.6000000000004</v>
      </c>
      <c r="BN358" s="18">
        <v>3971.2</v>
      </c>
      <c r="BO358" s="18">
        <v>137506.20000000001</v>
      </c>
      <c r="BP358" s="18">
        <v>9110</v>
      </c>
      <c r="BQ358" s="18">
        <v>1.9</v>
      </c>
      <c r="BR358" s="18">
        <v>3947190.3</v>
      </c>
      <c r="BS358" s="18">
        <v>3947190.3</v>
      </c>
      <c r="BT358" s="18">
        <v>409513.1</v>
      </c>
      <c r="BU358" s="18">
        <v>4356703.4000000004</v>
      </c>
      <c r="BV358" s="18">
        <v>4356703.4000000004</v>
      </c>
      <c r="BW358" s="18">
        <v>0</v>
      </c>
      <c r="BX358" s="18">
        <v>0</v>
      </c>
      <c r="BY358" s="18">
        <v>0</v>
      </c>
      <c r="BZ358" s="18">
        <v>66.94</v>
      </c>
      <c r="CA358" s="18">
        <v>67.459999999999994</v>
      </c>
      <c r="CB358" s="18">
        <v>7.4</v>
      </c>
      <c r="CC358" s="18">
        <v>1.07</v>
      </c>
      <c r="CD358" s="18">
        <v>77.260000000000005</v>
      </c>
      <c r="CE358" s="18">
        <v>67.87</v>
      </c>
      <c r="CF358" s="18">
        <v>2.35</v>
      </c>
      <c r="CG358" s="18">
        <v>7</v>
      </c>
      <c r="CH358" s="18">
        <v>155.69</v>
      </c>
      <c r="CI358" s="18">
        <v>0.03</v>
      </c>
      <c r="CJ358" s="18">
        <v>74.459999999999994</v>
      </c>
    </row>
    <row r="359" spans="1:88" hidden="1" x14ac:dyDescent="0.2">
      <c r="A359" s="18" t="s">
        <v>380</v>
      </c>
      <c r="B359" s="18" t="s">
        <v>381</v>
      </c>
      <c r="C359" s="18" t="s">
        <v>179</v>
      </c>
      <c r="D359" s="18">
        <v>2034</v>
      </c>
      <c r="E359" s="18">
        <v>29608493.100000001</v>
      </c>
      <c r="F359" s="18">
        <v>1558341.7</v>
      </c>
      <c r="G359" s="18">
        <v>1344330</v>
      </c>
      <c r="H359" s="18">
        <v>512460</v>
      </c>
      <c r="I359" s="18">
        <v>61422.2</v>
      </c>
      <c r="J359" s="18">
        <v>0</v>
      </c>
      <c r="K359" s="18">
        <v>0</v>
      </c>
      <c r="L359" s="18">
        <v>33085047.100000001</v>
      </c>
      <c r="M359" s="18">
        <v>0</v>
      </c>
      <c r="N359" s="18">
        <v>34.6</v>
      </c>
      <c r="O359" s="18">
        <v>0</v>
      </c>
      <c r="P359" s="18">
        <v>0</v>
      </c>
      <c r="Q359" s="18">
        <v>0</v>
      </c>
      <c r="R359" s="18">
        <v>0</v>
      </c>
      <c r="S359" s="18">
        <v>3894.9</v>
      </c>
      <c r="T359" s="18">
        <v>0</v>
      </c>
      <c r="U359" s="25">
        <v>249.5</v>
      </c>
      <c r="V359" s="18">
        <v>0</v>
      </c>
      <c r="W359" s="18">
        <v>5.3</v>
      </c>
      <c r="X359" s="18">
        <v>649.79999999999995</v>
      </c>
      <c r="Y359" s="18">
        <v>0</v>
      </c>
      <c r="Z359" s="18">
        <v>559</v>
      </c>
      <c r="AA359" s="18">
        <v>0</v>
      </c>
      <c r="AB359" s="18">
        <v>0</v>
      </c>
      <c r="AC359" s="18">
        <v>14</v>
      </c>
      <c r="AD359" s="18">
        <v>0</v>
      </c>
      <c r="AE359" s="18">
        <v>0</v>
      </c>
      <c r="AF359" s="18">
        <v>1212.5</v>
      </c>
      <c r="AG359" s="18">
        <v>0</v>
      </c>
      <c r="AH359" s="18">
        <v>15317</v>
      </c>
      <c r="AI359" s="18">
        <v>0</v>
      </c>
      <c r="AJ359" s="18">
        <v>0</v>
      </c>
      <c r="AK359" s="18">
        <v>52192</v>
      </c>
      <c r="AL359" s="18">
        <v>0</v>
      </c>
      <c r="AM359" s="18">
        <v>0</v>
      </c>
      <c r="AN359" s="18">
        <v>0</v>
      </c>
      <c r="AO359" s="18">
        <v>7187513</v>
      </c>
      <c r="AP359" s="18">
        <v>0</v>
      </c>
      <c r="AQ359" s="18">
        <v>3765779</v>
      </c>
      <c r="AR359" s="18">
        <v>0</v>
      </c>
      <c r="AS359" s="25">
        <v>378996</v>
      </c>
      <c r="AT359" s="18">
        <v>0</v>
      </c>
      <c r="AU359" s="18">
        <v>2786</v>
      </c>
      <c r="AV359" s="18">
        <v>341535</v>
      </c>
      <c r="AW359" s="18">
        <v>0</v>
      </c>
      <c r="AX359" s="18">
        <v>1368422</v>
      </c>
      <c r="AY359" s="18">
        <v>0</v>
      </c>
      <c r="AZ359" s="18">
        <v>0</v>
      </c>
      <c r="BA359" s="18">
        <v>7358</v>
      </c>
      <c r="BB359" s="18">
        <v>0</v>
      </c>
      <c r="BC359" s="18">
        <v>0</v>
      </c>
      <c r="BD359" s="18">
        <v>2506219</v>
      </c>
      <c r="BE359" s="18">
        <v>0</v>
      </c>
      <c r="BF359" s="18">
        <v>55333070</v>
      </c>
      <c r="BG359" s="18">
        <v>70943870</v>
      </c>
      <c r="BH359" s="18">
        <v>63325169</v>
      </c>
      <c r="BI359" s="18">
        <v>3967077.7</v>
      </c>
      <c r="BJ359" s="18">
        <v>3967077.7</v>
      </c>
      <c r="BK359" s="18">
        <v>438.6</v>
      </c>
      <c r="BL359" s="18">
        <v>63.7</v>
      </c>
      <c r="BM359" s="18">
        <v>4581</v>
      </c>
      <c r="BN359" s="18">
        <v>4023.7</v>
      </c>
      <c r="BO359" s="18">
        <v>139050</v>
      </c>
      <c r="BP359" s="18">
        <v>9219.1</v>
      </c>
      <c r="BQ359" s="18">
        <v>2</v>
      </c>
      <c r="BR359" s="18">
        <v>3997524.9</v>
      </c>
      <c r="BS359" s="18">
        <v>3997524.9</v>
      </c>
      <c r="BT359" s="18">
        <v>414315.4</v>
      </c>
      <c r="BU359" s="18">
        <v>4411840.3</v>
      </c>
      <c r="BV359" s="18">
        <v>4411840.3</v>
      </c>
      <c r="BW359" s="18">
        <v>0</v>
      </c>
      <c r="BX359" s="18">
        <v>0</v>
      </c>
      <c r="BY359" s="18">
        <v>0</v>
      </c>
      <c r="BZ359" s="18">
        <v>62.65</v>
      </c>
      <c r="CA359" s="18">
        <v>63.13</v>
      </c>
      <c r="CB359" s="18">
        <v>6.93</v>
      </c>
      <c r="CC359" s="18">
        <v>1.01</v>
      </c>
      <c r="CD359" s="18">
        <v>72.34</v>
      </c>
      <c r="CE359" s="18">
        <v>63.54</v>
      </c>
      <c r="CF359" s="18">
        <v>2.2000000000000002</v>
      </c>
      <c r="CG359" s="18">
        <v>6.54</v>
      </c>
      <c r="CH359" s="18">
        <v>145.58000000000001</v>
      </c>
      <c r="CI359" s="18">
        <v>0.03</v>
      </c>
      <c r="CJ359" s="18">
        <v>69.67</v>
      </c>
    </row>
    <row r="360" spans="1:88" hidden="1" x14ac:dyDescent="0.2">
      <c r="A360" s="18" t="s">
        <v>380</v>
      </c>
      <c r="B360" s="18" t="s">
        <v>381</v>
      </c>
      <c r="C360" s="18" t="s">
        <v>179</v>
      </c>
      <c r="D360" s="18">
        <v>2036</v>
      </c>
      <c r="E360" s="18">
        <v>30573080.399999999</v>
      </c>
      <c r="F360" s="18">
        <v>1609109.5</v>
      </c>
      <c r="G360" s="18">
        <v>1264162</v>
      </c>
      <c r="H360" s="18">
        <v>534500</v>
      </c>
      <c r="I360" s="18">
        <v>49869.4</v>
      </c>
      <c r="J360" s="18">
        <v>0</v>
      </c>
      <c r="K360" s="18">
        <v>0</v>
      </c>
      <c r="L360" s="18">
        <v>34030721.299999997</v>
      </c>
      <c r="M360" s="18">
        <v>0</v>
      </c>
      <c r="N360" s="18">
        <v>34.6</v>
      </c>
      <c r="O360" s="18">
        <v>0</v>
      </c>
      <c r="P360" s="18">
        <v>0</v>
      </c>
      <c r="Q360" s="18">
        <v>0</v>
      </c>
      <c r="R360" s="18">
        <v>0</v>
      </c>
      <c r="S360" s="18">
        <v>3894.9</v>
      </c>
      <c r="T360" s="18">
        <v>0</v>
      </c>
      <c r="U360" s="25">
        <v>251.4</v>
      </c>
      <c r="V360" s="18">
        <v>0</v>
      </c>
      <c r="W360" s="18">
        <v>5.3</v>
      </c>
      <c r="X360" s="18">
        <v>649.79999999999995</v>
      </c>
      <c r="Y360" s="18">
        <v>0</v>
      </c>
      <c r="Z360" s="18">
        <v>559</v>
      </c>
      <c r="AA360" s="18">
        <v>0</v>
      </c>
      <c r="AB360" s="18">
        <v>0</v>
      </c>
      <c r="AC360" s="18">
        <v>14</v>
      </c>
      <c r="AD360" s="18">
        <v>0</v>
      </c>
      <c r="AE360" s="18">
        <v>0</v>
      </c>
      <c r="AF360" s="18">
        <v>1980.2</v>
      </c>
      <c r="AG360" s="18">
        <v>0</v>
      </c>
      <c r="AH360" s="18">
        <v>15305.1</v>
      </c>
      <c r="AI360" s="18">
        <v>0</v>
      </c>
      <c r="AJ360" s="18">
        <v>0</v>
      </c>
      <c r="AK360" s="18">
        <v>42369</v>
      </c>
      <c r="AL360" s="18">
        <v>0</v>
      </c>
      <c r="AM360" s="18">
        <v>0</v>
      </c>
      <c r="AN360" s="18">
        <v>0</v>
      </c>
      <c r="AO360" s="18">
        <v>8200891</v>
      </c>
      <c r="AP360" s="18">
        <v>0</v>
      </c>
      <c r="AQ360" s="18">
        <v>3888267</v>
      </c>
      <c r="AR360" s="18">
        <v>0</v>
      </c>
      <c r="AS360" s="25">
        <v>381792</v>
      </c>
      <c r="AT360" s="18">
        <v>0</v>
      </c>
      <c r="AU360" s="18">
        <v>2786</v>
      </c>
      <c r="AV360" s="18">
        <v>341535</v>
      </c>
      <c r="AW360" s="18">
        <v>0</v>
      </c>
      <c r="AX360" s="18">
        <v>1425887</v>
      </c>
      <c r="AY360" s="18">
        <v>0</v>
      </c>
      <c r="AZ360" s="18">
        <v>0</v>
      </c>
      <c r="BA360" s="18">
        <v>7358</v>
      </c>
      <c r="BB360" s="18">
        <v>0</v>
      </c>
      <c r="BC360" s="18">
        <v>0</v>
      </c>
      <c r="BD360" s="18">
        <v>4105538</v>
      </c>
      <c r="BE360" s="18">
        <v>0</v>
      </c>
      <c r="BF360" s="18">
        <v>52093729</v>
      </c>
      <c r="BG360" s="18">
        <v>70490151</v>
      </c>
      <c r="BH360" s="18">
        <v>61865100</v>
      </c>
      <c r="BI360" s="18">
        <v>4085166.3</v>
      </c>
      <c r="BJ360" s="18">
        <v>4085166.3</v>
      </c>
      <c r="BK360" s="18">
        <v>452.2</v>
      </c>
      <c r="BL360" s="18">
        <v>65.599999999999994</v>
      </c>
      <c r="BM360" s="18">
        <v>4724.1000000000004</v>
      </c>
      <c r="BN360" s="18">
        <v>4148.2</v>
      </c>
      <c r="BO360" s="18">
        <v>142667.5</v>
      </c>
      <c r="BP360" s="18">
        <v>9475.9</v>
      </c>
      <c r="BQ360" s="18">
        <v>2</v>
      </c>
      <c r="BR360" s="18">
        <v>4116560.8</v>
      </c>
      <c r="BS360" s="18">
        <v>4116560.8</v>
      </c>
      <c r="BT360" s="18">
        <v>425601.4</v>
      </c>
      <c r="BU360" s="18">
        <v>4542162.3</v>
      </c>
      <c r="BV360" s="18">
        <v>4542162.3</v>
      </c>
      <c r="BW360" s="18">
        <v>0</v>
      </c>
      <c r="BX360" s="18">
        <v>0</v>
      </c>
      <c r="BY360" s="18">
        <v>0</v>
      </c>
      <c r="BZ360" s="18">
        <v>66.03</v>
      </c>
      <c r="CA360" s="18">
        <v>66.540000000000006</v>
      </c>
      <c r="CB360" s="18">
        <v>7.31</v>
      </c>
      <c r="CC360" s="18">
        <v>1.06</v>
      </c>
      <c r="CD360" s="18">
        <v>76.36</v>
      </c>
      <c r="CE360" s="18">
        <v>67.05</v>
      </c>
      <c r="CF360" s="18">
        <v>2.31</v>
      </c>
      <c r="CG360" s="18">
        <v>6.88</v>
      </c>
      <c r="CH360" s="18">
        <v>153.16999999999999</v>
      </c>
      <c r="CI360" s="18">
        <v>0.03</v>
      </c>
      <c r="CJ360" s="18">
        <v>73.42</v>
      </c>
    </row>
    <row r="361" spans="1:88" hidden="1" x14ac:dyDescent="0.2">
      <c r="A361" s="18" t="s">
        <v>380</v>
      </c>
      <c r="B361" s="18" t="s">
        <v>381</v>
      </c>
      <c r="C361" s="18" t="s">
        <v>179</v>
      </c>
      <c r="D361" s="18">
        <v>2038</v>
      </c>
      <c r="E361" s="18">
        <v>31534867.100000001</v>
      </c>
      <c r="F361" s="18">
        <v>1659729.8</v>
      </c>
      <c r="G361" s="18">
        <v>1184227.8</v>
      </c>
      <c r="H361" s="18">
        <v>562500</v>
      </c>
      <c r="I361" s="18">
        <v>54047.1</v>
      </c>
      <c r="J361" s="18">
        <v>0</v>
      </c>
      <c r="K361" s="18">
        <v>0</v>
      </c>
      <c r="L361" s="18">
        <v>34995371.799999997</v>
      </c>
      <c r="M361" s="18">
        <v>0</v>
      </c>
      <c r="N361" s="18">
        <v>34.6</v>
      </c>
      <c r="O361" s="18">
        <v>0</v>
      </c>
      <c r="P361" s="18">
        <v>0</v>
      </c>
      <c r="Q361" s="18">
        <v>0</v>
      </c>
      <c r="R361" s="18">
        <v>0</v>
      </c>
      <c r="S361" s="18">
        <v>3894.9</v>
      </c>
      <c r="T361" s="18">
        <v>0</v>
      </c>
      <c r="U361" s="25">
        <v>253.6</v>
      </c>
      <c r="V361" s="18">
        <v>0</v>
      </c>
      <c r="W361" s="18">
        <v>5.3</v>
      </c>
      <c r="X361" s="18">
        <v>649.79999999999995</v>
      </c>
      <c r="Y361" s="18">
        <v>0</v>
      </c>
      <c r="Z361" s="18">
        <v>559</v>
      </c>
      <c r="AA361" s="18">
        <v>0</v>
      </c>
      <c r="AB361" s="18">
        <v>0</v>
      </c>
      <c r="AC361" s="18">
        <v>14</v>
      </c>
      <c r="AD361" s="18">
        <v>0</v>
      </c>
      <c r="AE361" s="18">
        <v>0</v>
      </c>
      <c r="AF361" s="18">
        <v>1984.3</v>
      </c>
      <c r="AG361" s="18">
        <v>0</v>
      </c>
      <c r="AH361" s="18">
        <v>16728.099999999999</v>
      </c>
      <c r="AI361" s="18">
        <v>0</v>
      </c>
      <c r="AJ361" s="18">
        <v>0</v>
      </c>
      <c r="AK361" s="18">
        <v>45921</v>
      </c>
      <c r="AL361" s="18">
        <v>0</v>
      </c>
      <c r="AM361" s="18">
        <v>0</v>
      </c>
      <c r="AN361" s="18">
        <v>0</v>
      </c>
      <c r="AO361" s="18">
        <v>8890593</v>
      </c>
      <c r="AP361" s="18">
        <v>0</v>
      </c>
      <c r="AQ361" s="18">
        <v>3580260</v>
      </c>
      <c r="AR361" s="18">
        <v>0</v>
      </c>
      <c r="AS361" s="25">
        <v>385147</v>
      </c>
      <c r="AT361" s="18">
        <v>0</v>
      </c>
      <c r="AU361" s="18">
        <v>2786</v>
      </c>
      <c r="AV361" s="18">
        <v>341535</v>
      </c>
      <c r="AW361" s="18">
        <v>0</v>
      </c>
      <c r="AX361" s="18">
        <v>1268798</v>
      </c>
      <c r="AY361" s="18">
        <v>0</v>
      </c>
      <c r="AZ361" s="18">
        <v>0</v>
      </c>
      <c r="BA361" s="18">
        <v>7358</v>
      </c>
      <c r="BB361" s="18">
        <v>0</v>
      </c>
      <c r="BC361" s="18">
        <v>0</v>
      </c>
      <c r="BD361" s="18">
        <v>3927279</v>
      </c>
      <c r="BE361" s="18">
        <v>0</v>
      </c>
      <c r="BF361" s="18">
        <v>52103733</v>
      </c>
      <c r="BG361" s="18">
        <v>70553410</v>
      </c>
      <c r="BH361" s="18">
        <v>61231749</v>
      </c>
      <c r="BI361" s="18">
        <v>3797699.1</v>
      </c>
      <c r="BJ361" s="18">
        <v>3797699.1</v>
      </c>
      <c r="BK361" s="18">
        <v>419.2</v>
      </c>
      <c r="BL361" s="18">
        <v>60.8</v>
      </c>
      <c r="BM361" s="18">
        <v>4376.8999999999996</v>
      </c>
      <c r="BN361" s="18">
        <v>3846.1</v>
      </c>
      <c r="BO361" s="18">
        <v>133803.79999999999</v>
      </c>
      <c r="BP361" s="18">
        <v>8849</v>
      </c>
      <c r="BQ361" s="18">
        <v>1.9</v>
      </c>
      <c r="BR361" s="18">
        <v>3826794.4</v>
      </c>
      <c r="BS361" s="18">
        <v>3826794.4</v>
      </c>
      <c r="BT361" s="18">
        <v>398017.8</v>
      </c>
      <c r="BU361" s="18">
        <v>4224812.2</v>
      </c>
      <c r="BV361" s="18">
        <v>4224812.2</v>
      </c>
      <c r="BW361" s="18">
        <v>0</v>
      </c>
      <c r="BX361" s="18">
        <v>0</v>
      </c>
      <c r="BY361" s="18">
        <v>0</v>
      </c>
      <c r="BZ361" s="18">
        <v>62.02</v>
      </c>
      <c r="CA361" s="18">
        <v>62.5</v>
      </c>
      <c r="CB361" s="18">
        <v>6.85</v>
      </c>
      <c r="CC361" s="18">
        <v>0.99</v>
      </c>
      <c r="CD361" s="18">
        <v>71.48</v>
      </c>
      <c r="CE361" s="18">
        <v>62.81</v>
      </c>
      <c r="CF361" s="18">
        <v>2.19</v>
      </c>
      <c r="CG361" s="18">
        <v>6.5</v>
      </c>
      <c r="CH361" s="18">
        <v>144.52000000000001</v>
      </c>
      <c r="CI361" s="18">
        <v>0.03</v>
      </c>
      <c r="CJ361" s="18">
        <v>69</v>
      </c>
    </row>
    <row r="362" spans="1:88" hidden="1" x14ac:dyDescent="0.2">
      <c r="A362" s="18" t="s">
        <v>380</v>
      </c>
      <c r="B362" s="18" t="s">
        <v>381</v>
      </c>
      <c r="C362" s="18" t="s">
        <v>179</v>
      </c>
      <c r="D362" s="18">
        <v>2040</v>
      </c>
      <c r="E362" s="18">
        <v>32497133.199999999</v>
      </c>
      <c r="F362" s="18">
        <v>1710375.4</v>
      </c>
      <c r="G362" s="18">
        <v>1277416.1000000001</v>
      </c>
      <c r="H362" s="18">
        <v>526590</v>
      </c>
      <c r="I362" s="18">
        <v>67566.600000000006</v>
      </c>
      <c r="J362" s="18">
        <v>0</v>
      </c>
      <c r="K362" s="18">
        <v>0</v>
      </c>
      <c r="L362" s="18">
        <v>36079081.299999997</v>
      </c>
      <c r="M362" s="18">
        <v>0</v>
      </c>
      <c r="N362" s="18">
        <v>34.6</v>
      </c>
      <c r="O362" s="18">
        <v>0</v>
      </c>
      <c r="P362" s="18">
        <v>0</v>
      </c>
      <c r="Q362" s="18">
        <v>0</v>
      </c>
      <c r="R362" s="18">
        <v>0</v>
      </c>
      <c r="S362" s="18">
        <v>3894.9</v>
      </c>
      <c r="T362" s="18">
        <v>0</v>
      </c>
      <c r="U362" s="25">
        <v>256.10000000000002</v>
      </c>
      <c r="V362" s="18">
        <v>0</v>
      </c>
      <c r="W362" s="18">
        <v>5.3</v>
      </c>
      <c r="X362" s="18">
        <v>649.79999999999995</v>
      </c>
      <c r="Y362" s="18">
        <v>0</v>
      </c>
      <c r="Z362" s="18">
        <v>559</v>
      </c>
      <c r="AA362" s="18">
        <v>0</v>
      </c>
      <c r="AB362" s="18">
        <v>0</v>
      </c>
      <c r="AC362" s="18">
        <v>14</v>
      </c>
      <c r="AD362" s="18">
        <v>0</v>
      </c>
      <c r="AE362" s="18">
        <v>0</v>
      </c>
      <c r="AF362" s="18">
        <v>1984.3</v>
      </c>
      <c r="AG362" s="18">
        <v>0</v>
      </c>
      <c r="AH362" s="18">
        <v>16796.099999999999</v>
      </c>
      <c r="AI362" s="18">
        <v>0</v>
      </c>
      <c r="AJ362" s="18">
        <v>0</v>
      </c>
      <c r="AK362" s="18">
        <v>57412</v>
      </c>
      <c r="AL362" s="18">
        <v>0</v>
      </c>
      <c r="AM362" s="18">
        <v>0</v>
      </c>
      <c r="AN362" s="18">
        <v>0</v>
      </c>
      <c r="AO362" s="18">
        <v>9465434</v>
      </c>
      <c r="AP362" s="18">
        <v>0</v>
      </c>
      <c r="AQ362" s="18">
        <v>3278999</v>
      </c>
      <c r="AR362" s="18">
        <v>0</v>
      </c>
      <c r="AS362" s="25">
        <v>388763</v>
      </c>
      <c r="AT362" s="18">
        <v>0</v>
      </c>
      <c r="AU362" s="18">
        <v>2786</v>
      </c>
      <c r="AV362" s="18">
        <v>341535</v>
      </c>
      <c r="AW362" s="18">
        <v>0</v>
      </c>
      <c r="AX362" s="18">
        <v>1268698</v>
      </c>
      <c r="AY362" s="18">
        <v>0</v>
      </c>
      <c r="AZ362" s="18">
        <v>0</v>
      </c>
      <c r="BA362" s="18">
        <v>7358</v>
      </c>
      <c r="BB362" s="18">
        <v>0</v>
      </c>
      <c r="BC362" s="18">
        <v>0</v>
      </c>
      <c r="BD362" s="18">
        <v>3868585</v>
      </c>
      <c r="BE362" s="18">
        <v>0</v>
      </c>
      <c r="BF362" s="18">
        <v>54021077</v>
      </c>
      <c r="BG362" s="18">
        <v>72700647</v>
      </c>
      <c r="BH362" s="18">
        <v>62789038</v>
      </c>
      <c r="BI362" s="18">
        <v>3511245.7</v>
      </c>
      <c r="BJ362" s="18">
        <v>3511245.7</v>
      </c>
      <c r="BK362" s="18">
        <v>386.2</v>
      </c>
      <c r="BL362" s="18">
        <v>56</v>
      </c>
      <c r="BM362" s="18">
        <v>4030.5</v>
      </c>
      <c r="BN362" s="18">
        <v>3544.6</v>
      </c>
      <c r="BO362" s="18">
        <v>124991.2</v>
      </c>
      <c r="BP362" s="18">
        <v>8224.9</v>
      </c>
      <c r="BQ362" s="18">
        <v>1.7</v>
      </c>
      <c r="BR362" s="18">
        <v>3538046.9</v>
      </c>
      <c r="BS362" s="18">
        <v>3538046.9</v>
      </c>
      <c r="BT362" s="18">
        <v>370567.5</v>
      </c>
      <c r="BU362" s="18">
        <v>3908614.4</v>
      </c>
      <c r="BV362" s="18">
        <v>3908614.4</v>
      </c>
      <c r="BW362" s="18">
        <v>0</v>
      </c>
      <c r="BX362" s="18">
        <v>0</v>
      </c>
      <c r="BY362" s="18">
        <v>0</v>
      </c>
      <c r="BZ362" s="18">
        <v>55.92</v>
      </c>
      <c r="CA362" s="18">
        <v>56.35</v>
      </c>
      <c r="CB362" s="18">
        <v>6.15</v>
      </c>
      <c r="CC362" s="18">
        <v>0.89</v>
      </c>
      <c r="CD362" s="18">
        <v>64.19</v>
      </c>
      <c r="CE362" s="18">
        <v>56.45</v>
      </c>
      <c r="CF362" s="18">
        <v>1.99</v>
      </c>
      <c r="CG362" s="18">
        <v>5.9</v>
      </c>
      <c r="CH362" s="18">
        <v>130.99</v>
      </c>
      <c r="CI362" s="18">
        <v>0.03</v>
      </c>
      <c r="CJ362" s="18">
        <v>62.25</v>
      </c>
    </row>
    <row r="363" spans="1:88" hidden="1" x14ac:dyDescent="0.2">
      <c r="A363" s="18" t="s">
        <v>380</v>
      </c>
      <c r="B363" s="18" t="s">
        <v>381</v>
      </c>
      <c r="C363" s="18" t="s">
        <v>179</v>
      </c>
      <c r="D363" s="18">
        <v>2042</v>
      </c>
      <c r="E363" s="18">
        <v>33419363.899999999</v>
      </c>
      <c r="F363" s="18">
        <v>1758913.9</v>
      </c>
      <c r="G363" s="18">
        <v>1353704.3</v>
      </c>
      <c r="H363" s="18">
        <v>526590</v>
      </c>
      <c r="I363" s="18">
        <v>69177.7</v>
      </c>
      <c r="J363" s="18">
        <v>0</v>
      </c>
      <c r="K363" s="18">
        <v>0</v>
      </c>
      <c r="L363" s="18">
        <v>37127749.799999997</v>
      </c>
      <c r="M363" s="18">
        <v>0</v>
      </c>
      <c r="N363" s="18">
        <v>34.6</v>
      </c>
      <c r="O363" s="18">
        <v>0</v>
      </c>
      <c r="P363" s="18">
        <v>0</v>
      </c>
      <c r="Q363" s="18">
        <v>0</v>
      </c>
      <c r="R363" s="18">
        <v>0</v>
      </c>
      <c r="S363" s="18">
        <v>3673.9</v>
      </c>
      <c r="T363" s="18">
        <v>0</v>
      </c>
      <c r="U363" s="25">
        <v>258.8</v>
      </c>
      <c r="V363" s="18">
        <v>0</v>
      </c>
      <c r="W363" s="18">
        <v>5.3</v>
      </c>
      <c r="X363" s="18">
        <v>649.79999999999995</v>
      </c>
      <c r="Y363" s="18">
        <v>0</v>
      </c>
      <c r="Z363" s="18">
        <v>559</v>
      </c>
      <c r="AA363" s="18">
        <v>0</v>
      </c>
      <c r="AB363" s="18">
        <v>0</v>
      </c>
      <c r="AC363" s="18">
        <v>14</v>
      </c>
      <c r="AD363" s="18">
        <v>0</v>
      </c>
      <c r="AE363" s="18">
        <v>0</v>
      </c>
      <c r="AF363" s="18">
        <v>3709.3</v>
      </c>
      <c r="AG363" s="18">
        <v>0</v>
      </c>
      <c r="AH363" s="18">
        <v>17684.8</v>
      </c>
      <c r="AI363" s="18">
        <v>0</v>
      </c>
      <c r="AJ363" s="18">
        <v>0</v>
      </c>
      <c r="AK363" s="18">
        <v>58785</v>
      </c>
      <c r="AL363" s="18">
        <v>0</v>
      </c>
      <c r="AM363" s="18">
        <v>0</v>
      </c>
      <c r="AN363" s="18">
        <v>0</v>
      </c>
      <c r="AO363" s="18">
        <v>8766367</v>
      </c>
      <c r="AP363" s="18">
        <v>0</v>
      </c>
      <c r="AQ363" s="18">
        <v>3117171</v>
      </c>
      <c r="AR363" s="18">
        <v>0</v>
      </c>
      <c r="AS363" s="25">
        <v>392807</v>
      </c>
      <c r="AT363" s="18">
        <v>0</v>
      </c>
      <c r="AU363" s="18">
        <v>2786</v>
      </c>
      <c r="AV363" s="18">
        <v>341535</v>
      </c>
      <c r="AW363" s="18">
        <v>0</v>
      </c>
      <c r="AX363" s="18">
        <v>1133254</v>
      </c>
      <c r="AY363" s="18">
        <v>0</v>
      </c>
      <c r="AZ363" s="18">
        <v>0</v>
      </c>
      <c r="BA363" s="18">
        <v>7358</v>
      </c>
      <c r="BB363" s="18">
        <v>0</v>
      </c>
      <c r="BC363" s="18">
        <v>0</v>
      </c>
      <c r="BD363" s="18">
        <v>7330576</v>
      </c>
      <c r="BE363" s="18">
        <v>0</v>
      </c>
      <c r="BF363" s="18">
        <v>53515232</v>
      </c>
      <c r="BG363" s="18">
        <v>74665870</v>
      </c>
      <c r="BH363" s="18">
        <v>65447911</v>
      </c>
      <c r="BI363" s="18">
        <v>3336753.7</v>
      </c>
      <c r="BJ363" s="18">
        <v>3336753.7</v>
      </c>
      <c r="BK363" s="18">
        <v>366</v>
      </c>
      <c r="BL363" s="18">
        <v>53.1</v>
      </c>
      <c r="BM363" s="18">
        <v>3819.4</v>
      </c>
      <c r="BN363" s="18">
        <v>3360.9</v>
      </c>
      <c r="BO363" s="18">
        <v>119628.8</v>
      </c>
      <c r="BP363" s="18">
        <v>7844.9</v>
      </c>
      <c r="BQ363" s="18">
        <v>1.7</v>
      </c>
      <c r="BR363" s="18">
        <v>3362156.5</v>
      </c>
      <c r="BS363" s="18">
        <v>3362156.5</v>
      </c>
      <c r="BT363" s="18">
        <v>353856.7</v>
      </c>
      <c r="BU363" s="18">
        <v>3716013.3</v>
      </c>
      <c r="BV363" s="18">
        <v>3716013.3</v>
      </c>
      <c r="BW363" s="18">
        <v>0</v>
      </c>
      <c r="BX363" s="18">
        <v>0</v>
      </c>
      <c r="BY363" s="18">
        <v>0</v>
      </c>
      <c r="BZ363" s="18">
        <v>50.98</v>
      </c>
      <c r="CA363" s="18">
        <v>51.37</v>
      </c>
      <c r="CB363" s="18">
        <v>5.59</v>
      </c>
      <c r="CC363" s="18">
        <v>0.81</v>
      </c>
      <c r="CD363" s="18">
        <v>58.36</v>
      </c>
      <c r="CE363" s="18">
        <v>51.35</v>
      </c>
      <c r="CF363" s="18">
        <v>1.83</v>
      </c>
      <c r="CG363" s="18">
        <v>5.41</v>
      </c>
      <c r="CH363" s="18">
        <v>119.86</v>
      </c>
      <c r="CI363" s="18">
        <v>0.03</v>
      </c>
      <c r="CJ363" s="18">
        <v>56.78</v>
      </c>
    </row>
    <row r="364" spans="1:88" hidden="1" x14ac:dyDescent="0.2">
      <c r="A364" s="18" t="s">
        <v>380</v>
      </c>
      <c r="B364" s="18" t="s">
        <v>381</v>
      </c>
      <c r="C364" s="18" t="s">
        <v>179</v>
      </c>
      <c r="D364" s="18">
        <v>2044</v>
      </c>
      <c r="E364" s="18">
        <v>34339856.600000001</v>
      </c>
      <c r="F364" s="18">
        <v>1807360.9</v>
      </c>
      <c r="G364" s="18">
        <v>1389286.7</v>
      </c>
      <c r="H364" s="18">
        <v>526590</v>
      </c>
      <c r="I364" s="18">
        <v>0</v>
      </c>
      <c r="J364" s="18">
        <v>0</v>
      </c>
      <c r="K364" s="18">
        <v>0</v>
      </c>
      <c r="L364" s="18">
        <v>38063094.200000003</v>
      </c>
      <c r="M364" s="18">
        <v>0</v>
      </c>
      <c r="N364" s="18">
        <v>0</v>
      </c>
      <c r="O364" s="18">
        <v>0</v>
      </c>
      <c r="P364" s="18">
        <v>0</v>
      </c>
      <c r="Q364" s="18">
        <v>0</v>
      </c>
      <c r="R364" s="18">
        <v>0</v>
      </c>
      <c r="S364" s="18">
        <v>3673.9</v>
      </c>
      <c r="T364" s="18">
        <v>0</v>
      </c>
      <c r="U364" s="25">
        <v>261.8</v>
      </c>
      <c r="V364" s="18">
        <v>0</v>
      </c>
      <c r="W364" s="18">
        <v>5.3</v>
      </c>
      <c r="X364" s="18">
        <v>649.79999999999995</v>
      </c>
      <c r="Y364" s="18">
        <v>0</v>
      </c>
      <c r="Z364" s="18">
        <v>559</v>
      </c>
      <c r="AA364" s="18">
        <v>0</v>
      </c>
      <c r="AB364" s="18">
        <v>0</v>
      </c>
      <c r="AC364" s="18">
        <v>14</v>
      </c>
      <c r="AD364" s="18">
        <v>0</v>
      </c>
      <c r="AE364" s="18">
        <v>0</v>
      </c>
      <c r="AF364" s="18">
        <v>3838.9</v>
      </c>
      <c r="AG364" s="18">
        <v>0</v>
      </c>
      <c r="AH364" s="18">
        <v>17939.8</v>
      </c>
      <c r="AI364" s="18">
        <v>0</v>
      </c>
      <c r="AJ364" s="18">
        <v>0</v>
      </c>
      <c r="AK364" s="18">
        <v>0</v>
      </c>
      <c r="AL364" s="18">
        <v>0</v>
      </c>
      <c r="AM364" s="18">
        <v>0</v>
      </c>
      <c r="AN364" s="18">
        <v>0</v>
      </c>
      <c r="AO364" s="18">
        <v>9903415</v>
      </c>
      <c r="AP364" s="18">
        <v>0</v>
      </c>
      <c r="AQ364" s="18">
        <v>3060246</v>
      </c>
      <c r="AR364" s="18">
        <v>0</v>
      </c>
      <c r="AS364" s="25">
        <v>397280</v>
      </c>
      <c r="AT364" s="18">
        <v>0</v>
      </c>
      <c r="AU364" s="18">
        <v>2786</v>
      </c>
      <c r="AV364" s="18">
        <v>341535</v>
      </c>
      <c r="AW364" s="18">
        <v>0</v>
      </c>
      <c r="AX364" s="18">
        <v>1138219</v>
      </c>
      <c r="AY364" s="18">
        <v>0</v>
      </c>
      <c r="AZ364" s="18">
        <v>0</v>
      </c>
      <c r="BA364" s="18">
        <v>7358</v>
      </c>
      <c r="BB364" s="18">
        <v>0</v>
      </c>
      <c r="BC364" s="18">
        <v>0</v>
      </c>
      <c r="BD364" s="18">
        <v>7180329</v>
      </c>
      <c r="BE364" s="18">
        <v>0</v>
      </c>
      <c r="BF364" s="18">
        <v>54907558</v>
      </c>
      <c r="BG364" s="18">
        <v>76938727</v>
      </c>
      <c r="BH364" s="18">
        <v>66638032</v>
      </c>
      <c r="BI364" s="18">
        <v>3278394.8</v>
      </c>
      <c r="BJ364" s="18">
        <v>3278394.8</v>
      </c>
      <c r="BK364" s="18">
        <v>359.3</v>
      </c>
      <c r="BL364" s="18">
        <v>52.1</v>
      </c>
      <c r="BM364" s="18">
        <v>3748.7</v>
      </c>
      <c r="BN364" s="18">
        <v>3299.4</v>
      </c>
      <c r="BO364" s="18">
        <v>117829</v>
      </c>
      <c r="BP364" s="18">
        <v>7717.4</v>
      </c>
      <c r="BQ364" s="18">
        <v>1.6</v>
      </c>
      <c r="BR364" s="18">
        <v>3303329.5</v>
      </c>
      <c r="BS364" s="18">
        <v>3303329.5</v>
      </c>
      <c r="BT364" s="18">
        <v>348252</v>
      </c>
      <c r="BU364" s="18">
        <v>3651581.5</v>
      </c>
      <c r="BV364" s="18">
        <v>3651581.5</v>
      </c>
      <c r="BW364" s="18">
        <v>0</v>
      </c>
      <c r="BX364" s="18">
        <v>0</v>
      </c>
      <c r="BY364" s="18">
        <v>0</v>
      </c>
      <c r="BZ364" s="18">
        <v>49.2</v>
      </c>
      <c r="CA364" s="18">
        <v>49.57</v>
      </c>
      <c r="CB364" s="18">
        <v>5.39</v>
      </c>
      <c r="CC364" s="18">
        <v>0.78</v>
      </c>
      <c r="CD364" s="18">
        <v>56.25</v>
      </c>
      <c r="CE364" s="18">
        <v>49.51</v>
      </c>
      <c r="CF364" s="18">
        <v>1.77</v>
      </c>
      <c r="CG364" s="18">
        <v>5.23</v>
      </c>
      <c r="CH364" s="18">
        <v>115.81</v>
      </c>
      <c r="CI364" s="18">
        <v>0.02</v>
      </c>
      <c r="CJ364" s="18">
        <v>54.8</v>
      </c>
    </row>
    <row r="365" spans="1:88" hidden="1" x14ac:dyDescent="0.2">
      <c r="A365" s="18" t="s">
        <v>380</v>
      </c>
      <c r="B365" s="18" t="s">
        <v>381</v>
      </c>
      <c r="C365" s="18" t="s">
        <v>179</v>
      </c>
      <c r="D365" s="18">
        <v>2046</v>
      </c>
      <c r="E365" s="18">
        <v>35174787</v>
      </c>
      <c r="F365" s="18">
        <v>1851304.6</v>
      </c>
      <c r="G365" s="18">
        <v>1512491</v>
      </c>
      <c r="H365" s="18">
        <v>526590</v>
      </c>
      <c r="I365" s="18">
        <v>0</v>
      </c>
      <c r="J365" s="18">
        <v>0</v>
      </c>
      <c r="K365" s="18">
        <v>0</v>
      </c>
      <c r="L365" s="18">
        <v>39065172.600000001</v>
      </c>
      <c r="M365" s="18">
        <v>0</v>
      </c>
      <c r="N365" s="18">
        <v>0</v>
      </c>
      <c r="O365" s="18">
        <v>0</v>
      </c>
      <c r="P365" s="18">
        <v>0</v>
      </c>
      <c r="Q365" s="18">
        <v>0</v>
      </c>
      <c r="R365" s="18">
        <v>0</v>
      </c>
      <c r="S365" s="18">
        <v>3394</v>
      </c>
      <c r="T365" s="18">
        <v>0</v>
      </c>
      <c r="U365" s="25">
        <v>265.10000000000002</v>
      </c>
      <c r="V365" s="18">
        <v>0</v>
      </c>
      <c r="W365" s="18">
        <v>5.3</v>
      </c>
      <c r="X365" s="18">
        <v>649.79999999999995</v>
      </c>
      <c r="Y365" s="18">
        <v>0</v>
      </c>
      <c r="Z365" s="18">
        <v>559</v>
      </c>
      <c r="AA365" s="18">
        <v>0</v>
      </c>
      <c r="AB365" s="18">
        <v>0</v>
      </c>
      <c r="AC365" s="18">
        <v>14</v>
      </c>
      <c r="AD365" s="18">
        <v>0</v>
      </c>
      <c r="AE365" s="18">
        <v>0</v>
      </c>
      <c r="AF365" s="18">
        <v>4171</v>
      </c>
      <c r="AG365" s="18">
        <v>0</v>
      </c>
      <c r="AH365" s="18">
        <v>18769.8</v>
      </c>
      <c r="AI365" s="18">
        <v>0</v>
      </c>
      <c r="AJ365" s="18">
        <v>0</v>
      </c>
      <c r="AK365" s="18">
        <v>0</v>
      </c>
      <c r="AL365" s="18">
        <v>0</v>
      </c>
      <c r="AM365" s="18">
        <v>0</v>
      </c>
      <c r="AN365" s="18">
        <v>0</v>
      </c>
      <c r="AO365" s="18">
        <v>9821594</v>
      </c>
      <c r="AP365" s="18">
        <v>0</v>
      </c>
      <c r="AQ365" s="18">
        <v>2617021</v>
      </c>
      <c r="AR365" s="18">
        <v>0</v>
      </c>
      <c r="AS365" s="25">
        <v>402144</v>
      </c>
      <c r="AT365" s="18">
        <v>0</v>
      </c>
      <c r="AU365" s="18">
        <v>2786</v>
      </c>
      <c r="AV365" s="18">
        <v>341535</v>
      </c>
      <c r="AW365" s="18">
        <v>0</v>
      </c>
      <c r="AX365" s="18">
        <v>1083694</v>
      </c>
      <c r="AY365" s="18">
        <v>0</v>
      </c>
      <c r="AZ365" s="18">
        <v>0</v>
      </c>
      <c r="BA365" s="18">
        <v>7358</v>
      </c>
      <c r="BB365" s="18">
        <v>0</v>
      </c>
      <c r="BC365" s="18">
        <v>0</v>
      </c>
      <c r="BD365" s="18">
        <v>7138097</v>
      </c>
      <c r="BE365" s="18">
        <v>0</v>
      </c>
      <c r="BF365" s="18">
        <v>59018877</v>
      </c>
      <c r="BG365" s="18">
        <v>80433108</v>
      </c>
      <c r="BH365" s="18">
        <v>70209369</v>
      </c>
      <c r="BI365" s="18">
        <v>2837102.9</v>
      </c>
      <c r="BJ365" s="18">
        <v>2837102.9</v>
      </c>
      <c r="BK365" s="18">
        <v>308.5</v>
      </c>
      <c r="BL365" s="18">
        <v>44.7</v>
      </c>
      <c r="BM365" s="18">
        <v>3215.2</v>
      </c>
      <c r="BN365" s="18">
        <v>2835.1</v>
      </c>
      <c r="BO365" s="18">
        <v>104230.9</v>
      </c>
      <c r="BP365" s="18">
        <v>6755.1</v>
      </c>
      <c r="BQ365" s="18">
        <v>1.4</v>
      </c>
      <c r="BR365" s="18">
        <v>2858504.4</v>
      </c>
      <c r="BS365" s="18">
        <v>2858504.4</v>
      </c>
      <c r="BT365" s="18">
        <v>305916.40000000002</v>
      </c>
      <c r="BU365" s="18">
        <v>3164420.8</v>
      </c>
      <c r="BV365" s="18">
        <v>3164420.8</v>
      </c>
      <c r="BW365" s="18">
        <v>0</v>
      </c>
      <c r="BX365" s="18">
        <v>0</v>
      </c>
      <c r="BY365" s="18">
        <v>0</v>
      </c>
      <c r="BZ365" s="18">
        <v>40.409999999999997</v>
      </c>
      <c r="CA365" s="18">
        <v>40.71</v>
      </c>
      <c r="CB365" s="18">
        <v>4.3899999999999997</v>
      </c>
      <c r="CC365" s="18">
        <v>0.64</v>
      </c>
      <c r="CD365" s="18">
        <v>45.8</v>
      </c>
      <c r="CE365" s="18">
        <v>40.380000000000003</v>
      </c>
      <c r="CF365" s="18">
        <v>1.48</v>
      </c>
      <c r="CG365" s="18">
        <v>4.3600000000000003</v>
      </c>
      <c r="CH365" s="18">
        <v>96.21</v>
      </c>
      <c r="CI365" s="18">
        <v>0.02</v>
      </c>
      <c r="CJ365" s="18">
        <v>45.07</v>
      </c>
    </row>
    <row r="366" spans="1:88" hidden="1" x14ac:dyDescent="0.2">
      <c r="A366" s="18" t="s">
        <v>380</v>
      </c>
      <c r="B366" s="18" t="s">
        <v>381</v>
      </c>
      <c r="C366" s="18" t="s">
        <v>179</v>
      </c>
      <c r="D366" s="18">
        <v>2048</v>
      </c>
      <c r="E366" s="18">
        <v>35922193.299999997</v>
      </c>
      <c r="F366" s="18">
        <v>1890641.8</v>
      </c>
      <c r="G366" s="18">
        <v>1583249.2</v>
      </c>
      <c r="H366" s="18">
        <v>526590</v>
      </c>
      <c r="I366" s="18">
        <v>0</v>
      </c>
      <c r="J366" s="18">
        <v>0</v>
      </c>
      <c r="K366" s="18">
        <v>0</v>
      </c>
      <c r="L366" s="18">
        <v>39922674.200000003</v>
      </c>
      <c r="M366" s="18">
        <v>0</v>
      </c>
      <c r="N366" s="18">
        <v>0</v>
      </c>
      <c r="O366" s="18">
        <v>0</v>
      </c>
      <c r="P366" s="18">
        <v>0</v>
      </c>
      <c r="Q366" s="18">
        <v>0</v>
      </c>
      <c r="R366" s="18">
        <v>0</v>
      </c>
      <c r="S366" s="18">
        <v>3300.4</v>
      </c>
      <c r="T366" s="18">
        <v>0</v>
      </c>
      <c r="U366" s="25">
        <v>270.89999999999998</v>
      </c>
      <c r="V366" s="18">
        <v>0</v>
      </c>
      <c r="W366" s="18">
        <v>5.3</v>
      </c>
      <c r="X366" s="18">
        <v>649.79999999999995</v>
      </c>
      <c r="Y366" s="18">
        <v>0</v>
      </c>
      <c r="Z366" s="18">
        <v>559</v>
      </c>
      <c r="AA366" s="18">
        <v>0</v>
      </c>
      <c r="AB366" s="18">
        <v>0</v>
      </c>
      <c r="AC366" s="18">
        <v>14</v>
      </c>
      <c r="AD366" s="18">
        <v>0</v>
      </c>
      <c r="AE366" s="18">
        <v>0</v>
      </c>
      <c r="AF366" s="18">
        <v>6244.3</v>
      </c>
      <c r="AG366" s="18">
        <v>0</v>
      </c>
      <c r="AH366" s="18">
        <v>19432</v>
      </c>
      <c r="AI366" s="18">
        <v>0</v>
      </c>
      <c r="AJ366" s="18">
        <v>0</v>
      </c>
      <c r="AK366" s="18">
        <v>0</v>
      </c>
      <c r="AL366" s="18">
        <v>0</v>
      </c>
      <c r="AM366" s="18">
        <v>0</v>
      </c>
      <c r="AN366" s="18">
        <v>0</v>
      </c>
      <c r="AO366" s="18">
        <v>8705299</v>
      </c>
      <c r="AP366" s="18">
        <v>0</v>
      </c>
      <c r="AQ366" s="18">
        <v>2388158</v>
      </c>
      <c r="AR366" s="18">
        <v>0</v>
      </c>
      <c r="AS366" s="25">
        <v>411015</v>
      </c>
      <c r="AT366" s="18">
        <v>0</v>
      </c>
      <c r="AU366" s="18">
        <v>2786</v>
      </c>
      <c r="AV366" s="18">
        <v>341535</v>
      </c>
      <c r="AW366" s="18">
        <v>0</v>
      </c>
      <c r="AX366" s="18">
        <v>1083685</v>
      </c>
      <c r="AY366" s="18">
        <v>0</v>
      </c>
      <c r="AZ366" s="18">
        <v>0</v>
      </c>
      <c r="BA366" s="18">
        <v>7358</v>
      </c>
      <c r="BB366" s="18">
        <v>0</v>
      </c>
      <c r="BC366" s="18">
        <v>0</v>
      </c>
      <c r="BD366" s="18">
        <v>11640819</v>
      </c>
      <c r="BE366" s="18">
        <v>0</v>
      </c>
      <c r="BF366" s="18">
        <v>59844833</v>
      </c>
      <c r="BG366" s="18">
        <v>84425488</v>
      </c>
      <c r="BH366" s="18">
        <v>75309174</v>
      </c>
      <c r="BI366" s="18">
        <v>2611515.6</v>
      </c>
      <c r="BJ366" s="18">
        <v>2611515.6</v>
      </c>
      <c r="BK366" s="18">
        <v>282.5</v>
      </c>
      <c r="BL366" s="18">
        <v>40.9</v>
      </c>
      <c r="BM366" s="18">
        <v>2942.7</v>
      </c>
      <c r="BN366" s="18">
        <v>2597.8000000000002</v>
      </c>
      <c r="BO366" s="18">
        <v>97276.3</v>
      </c>
      <c r="BP366" s="18">
        <v>6263.1</v>
      </c>
      <c r="BQ366" s="18">
        <v>1.3</v>
      </c>
      <c r="BR366" s="18">
        <v>2631111.5</v>
      </c>
      <c r="BS366" s="18">
        <v>2631111.5</v>
      </c>
      <c r="BT366" s="18">
        <v>284269.09999999998</v>
      </c>
      <c r="BU366" s="18">
        <v>2915380.6</v>
      </c>
      <c r="BV366" s="18">
        <v>2915380.6</v>
      </c>
      <c r="BW366" s="18">
        <v>0</v>
      </c>
      <c r="BX366" s="18">
        <v>0</v>
      </c>
      <c r="BY366" s="18">
        <v>0</v>
      </c>
      <c r="BZ366" s="18">
        <v>34.68</v>
      </c>
      <c r="CA366" s="18">
        <v>34.94</v>
      </c>
      <c r="CB366" s="18">
        <v>3.75</v>
      </c>
      <c r="CC366" s="18">
        <v>0.54</v>
      </c>
      <c r="CD366" s="18">
        <v>39.07</v>
      </c>
      <c r="CE366" s="18">
        <v>34.5</v>
      </c>
      <c r="CF366" s="18">
        <v>1.29</v>
      </c>
      <c r="CG366" s="18">
        <v>3.77</v>
      </c>
      <c r="CH366" s="18">
        <v>83.16</v>
      </c>
      <c r="CI366" s="18">
        <v>0.02</v>
      </c>
      <c r="CJ366" s="18">
        <v>38.71</v>
      </c>
    </row>
    <row r="367" spans="1:88" hidden="1" x14ac:dyDescent="0.2">
      <c r="A367" s="18" t="s">
        <v>380</v>
      </c>
      <c r="B367" s="18" t="s">
        <v>381</v>
      </c>
      <c r="C367" s="18" t="s">
        <v>179</v>
      </c>
      <c r="D367" s="18">
        <v>2050</v>
      </c>
      <c r="E367" s="18">
        <v>36669304.899999999</v>
      </c>
      <c r="F367" s="18">
        <v>1929963.4</v>
      </c>
      <c r="G367" s="18">
        <v>1594094.9</v>
      </c>
      <c r="H367" s="18">
        <v>526590</v>
      </c>
      <c r="I367" s="18">
        <v>0</v>
      </c>
      <c r="J367" s="18">
        <v>0</v>
      </c>
      <c r="K367" s="18">
        <v>0</v>
      </c>
      <c r="L367" s="18">
        <v>40719953.200000003</v>
      </c>
      <c r="M367" s="18">
        <v>0</v>
      </c>
      <c r="N367" s="18">
        <v>0</v>
      </c>
      <c r="O367" s="18">
        <v>0</v>
      </c>
      <c r="P367" s="18">
        <v>0</v>
      </c>
      <c r="Q367" s="18">
        <v>0</v>
      </c>
      <c r="R367" s="18">
        <v>0</v>
      </c>
      <c r="S367" s="18">
        <v>2855.4</v>
      </c>
      <c r="T367" s="18">
        <v>0</v>
      </c>
      <c r="U367" s="25">
        <v>277.2</v>
      </c>
      <c r="V367" s="18">
        <v>0</v>
      </c>
      <c r="W367" s="18">
        <v>5.3</v>
      </c>
      <c r="X367" s="18">
        <v>649.79999999999995</v>
      </c>
      <c r="Y367" s="18">
        <v>0</v>
      </c>
      <c r="Z367" s="18">
        <v>559</v>
      </c>
      <c r="AA367" s="18">
        <v>0</v>
      </c>
      <c r="AB367" s="18">
        <v>0</v>
      </c>
      <c r="AC367" s="18">
        <v>14</v>
      </c>
      <c r="AD367" s="18">
        <v>0</v>
      </c>
      <c r="AE367" s="18">
        <v>0</v>
      </c>
      <c r="AF367" s="18">
        <v>6272.6</v>
      </c>
      <c r="AG367" s="18">
        <v>0</v>
      </c>
      <c r="AH367" s="18">
        <v>20003.900000000001</v>
      </c>
      <c r="AI367" s="18">
        <v>0</v>
      </c>
      <c r="AJ367" s="18">
        <v>0</v>
      </c>
      <c r="AK367" s="18">
        <v>0</v>
      </c>
      <c r="AL367" s="18">
        <v>0</v>
      </c>
      <c r="AM367" s="18">
        <v>0</v>
      </c>
      <c r="AN367" s="18">
        <v>0</v>
      </c>
      <c r="AO367" s="18">
        <v>9729948</v>
      </c>
      <c r="AP367" s="18">
        <v>0</v>
      </c>
      <c r="AQ367" s="18">
        <v>1500791</v>
      </c>
      <c r="AR367" s="18">
        <v>0</v>
      </c>
      <c r="AS367" s="25">
        <v>420520</v>
      </c>
      <c r="AT367" s="18">
        <v>0</v>
      </c>
      <c r="AU367" s="18">
        <v>2786</v>
      </c>
      <c r="AV367" s="18">
        <v>341535</v>
      </c>
      <c r="AW367" s="18">
        <v>0</v>
      </c>
      <c r="AX367" s="18">
        <v>866030</v>
      </c>
      <c r="AY367" s="18">
        <v>0</v>
      </c>
      <c r="AZ367" s="18">
        <v>0</v>
      </c>
      <c r="BA367" s="18">
        <v>7358</v>
      </c>
      <c r="BB367" s="18">
        <v>0</v>
      </c>
      <c r="BC367" s="18">
        <v>0</v>
      </c>
      <c r="BD367" s="18">
        <v>11535826</v>
      </c>
      <c r="BE367" s="18">
        <v>0</v>
      </c>
      <c r="BF367" s="18">
        <v>61365147</v>
      </c>
      <c r="BG367" s="18">
        <v>85769942</v>
      </c>
      <c r="BH367" s="18">
        <v>75619473</v>
      </c>
      <c r="BI367" s="18">
        <v>1731204.9</v>
      </c>
      <c r="BJ367" s="18">
        <v>1731204.9</v>
      </c>
      <c r="BK367" s="18">
        <v>181.1</v>
      </c>
      <c r="BL367" s="18">
        <v>26.2</v>
      </c>
      <c r="BM367" s="18">
        <v>1878.6</v>
      </c>
      <c r="BN367" s="18">
        <v>1671.7</v>
      </c>
      <c r="BO367" s="18">
        <v>70160.7</v>
      </c>
      <c r="BP367" s="18">
        <v>4343.8999999999996</v>
      </c>
      <c r="BQ367" s="18">
        <v>0.9</v>
      </c>
      <c r="BR367" s="18">
        <v>1743753.2</v>
      </c>
      <c r="BS367" s="18">
        <v>1743753.2</v>
      </c>
      <c r="BT367" s="18">
        <v>199842.8</v>
      </c>
      <c r="BU367" s="18">
        <v>1943596.1</v>
      </c>
      <c r="BV367" s="18">
        <v>1943596.1</v>
      </c>
      <c r="BW367" s="18">
        <v>0</v>
      </c>
      <c r="BX367" s="18">
        <v>0</v>
      </c>
      <c r="BY367" s="18">
        <v>0</v>
      </c>
      <c r="BZ367" s="18">
        <v>22.89</v>
      </c>
      <c r="CA367" s="18">
        <v>23.06</v>
      </c>
      <c r="CB367" s="18">
        <v>2.4</v>
      </c>
      <c r="CC367" s="18">
        <v>0.35</v>
      </c>
      <c r="CD367" s="18">
        <v>24.84</v>
      </c>
      <c r="CE367" s="18">
        <v>22.11</v>
      </c>
      <c r="CF367" s="18">
        <v>0.93</v>
      </c>
      <c r="CG367" s="18">
        <v>2.64</v>
      </c>
      <c r="CH367" s="18">
        <v>57.44</v>
      </c>
      <c r="CI367" s="18">
        <v>0.01</v>
      </c>
      <c r="CJ367" s="18">
        <v>25.7</v>
      </c>
    </row>
    <row r="368" spans="1:88" hidden="1" x14ac:dyDescent="0.2">
      <c r="A368" s="18" t="s">
        <v>380</v>
      </c>
      <c r="B368" s="18" t="s">
        <v>381</v>
      </c>
      <c r="C368" s="18" t="s">
        <v>172</v>
      </c>
      <c r="D368" s="18">
        <v>2024</v>
      </c>
      <c r="E368" s="18">
        <v>33797334.600000001</v>
      </c>
      <c r="F368" s="18">
        <v>1778807.1</v>
      </c>
      <c r="G368" s="18">
        <v>467344.4</v>
      </c>
      <c r="H368" s="18">
        <v>0</v>
      </c>
      <c r="I368" s="18">
        <v>1380.6</v>
      </c>
      <c r="J368" s="18">
        <v>0</v>
      </c>
      <c r="K368" s="18">
        <v>0</v>
      </c>
      <c r="L368" s="18">
        <v>36044866.600000001</v>
      </c>
      <c r="M368" s="18">
        <v>0</v>
      </c>
      <c r="N368" s="18">
        <v>1</v>
      </c>
      <c r="O368" s="18">
        <v>0</v>
      </c>
      <c r="P368" s="18">
        <v>11</v>
      </c>
      <c r="Q368" s="18">
        <v>0</v>
      </c>
      <c r="R368" s="18">
        <v>0</v>
      </c>
      <c r="S368" s="18">
        <v>3777.6</v>
      </c>
      <c r="T368" s="18">
        <v>0</v>
      </c>
      <c r="U368" s="25">
        <v>74</v>
      </c>
      <c r="V368" s="18">
        <v>0</v>
      </c>
      <c r="W368" s="18">
        <v>338.5</v>
      </c>
      <c r="X368" s="18">
        <v>2329.5</v>
      </c>
      <c r="Y368" s="18">
        <v>0</v>
      </c>
      <c r="Z368" s="18">
        <v>282.10000000000002</v>
      </c>
      <c r="AA368" s="18">
        <v>770</v>
      </c>
      <c r="AB368" s="18">
        <v>0</v>
      </c>
      <c r="AC368" s="18">
        <v>238.5</v>
      </c>
      <c r="AD368" s="18">
        <v>0</v>
      </c>
      <c r="AE368" s="18">
        <v>0</v>
      </c>
      <c r="AF368" s="18">
        <v>121.6</v>
      </c>
      <c r="AG368" s="18">
        <v>0</v>
      </c>
      <c r="AH368" s="18">
        <v>4023.9</v>
      </c>
      <c r="AI368" s="18">
        <v>0</v>
      </c>
      <c r="AJ368" s="18">
        <v>0</v>
      </c>
      <c r="AK368" s="18">
        <v>1173</v>
      </c>
      <c r="AL368" s="18">
        <v>0</v>
      </c>
      <c r="AM368" s="18">
        <v>50384</v>
      </c>
      <c r="AN368" s="18">
        <v>0</v>
      </c>
      <c r="AO368" s="18">
        <v>0</v>
      </c>
      <c r="AP368" s="18">
        <v>0</v>
      </c>
      <c r="AQ368" s="18">
        <v>20311514</v>
      </c>
      <c r="AR368" s="18">
        <v>0</v>
      </c>
      <c r="AS368" s="25">
        <v>120546</v>
      </c>
      <c r="AT368" s="18">
        <v>0</v>
      </c>
      <c r="AU368" s="18">
        <v>252711</v>
      </c>
      <c r="AV368" s="18">
        <v>1224385</v>
      </c>
      <c r="AW368" s="18">
        <v>0</v>
      </c>
      <c r="AX368" s="18">
        <v>1192452</v>
      </c>
      <c r="AY368" s="18">
        <v>6150231</v>
      </c>
      <c r="AZ368" s="18">
        <v>0</v>
      </c>
      <c r="BA368" s="18">
        <v>125356</v>
      </c>
      <c r="BB368" s="18">
        <v>0</v>
      </c>
      <c r="BC368" s="18">
        <v>0</v>
      </c>
      <c r="BD368" s="18">
        <v>277723</v>
      </c>
      <c r="BE368" s="18">
        <v>0</v>
      </c>
      <c r="BF368" s="18">
        <v>14247501</v>
      </c>
      <c r="BG368" s="18">
        <v>43953976</v>
      </c>
      <c r="BH368" s="18">
        <v>43832257</v>
      </c>
      <c r="BI368" s="18">
        <v>20607168.699999999</v>
      </c>
      <c r="BJ368" s="18">
        <v>20607168.699999999</v>
      </c>
      <c r="BK368" s="18">
        <v>2293.3000000000002</v>
      </c>
      <c r="BL368" s="18">
        <v>333.1</v>
      </c>
      <c r="BM368" s="18">
        <v>38477.199999999997</v>
      </c>
      <c r="BN368" s="18">
        <v>17932.400000000001</v>
      </c>
      <c r="BO368" s="18">
        <v>769394.2</v>
      </c>
      <c r="BP368" s="18">
        <v>47468.7</v>
      </c>
      <c r="BQ368" s="18">
        <v>11.6</v>
      </c>
      <c r="BR368" s="18">
        <v>20766452.399999999</v>
      </c>
      <c r="BS368" s="18">
        <v>20766452.399999999</v>
      </c>
      <c r="BT368" s="18">
        <v>2187131</v>
      </c>
      <c r="BU368" s="18">
        <v>22953583.399999999</v>
      </c>
      <c r="BV368" s="18">
        <v>22953583.399999999</v>
      </c>
      <c r="BW368" s="18">
        <v>0</v>
      </c>
      <c r="BX368" s="18">
        <v>0</v>
      </c>
      <c r="BY368" s="18">
        <v>0</v>
      </c>
      <c r="BZ368" s="18">
        <v>470.14</v>
      </c>
      <c r="CA368" s="18">
        <v>473.77</v>
      </c>
      <c r="CB368" s="18">
        <v>52.32</v>
      </c>
      <c r="CC368" s="18">
        <v>7.6</v>
      </c>
      <c r="CD368" s="18">
        <v>877.83</v>
      </c>
      <c r="CE368" s="18">
        <v>409.11</v>
      </c>
      <c r="CF368" s="18">
        <v>17.55</v>
      </c>
      <c r="CG368" s="18">
        <v>49.9</v>
      </c>
      <c r="CH368" s="18">
        <v>1082.96</v>
      </c>
      <c r="CI368" s="18">
        <v>0.26</v>
      </c>
      <c r="CJ368" s="18">
        <v>523.66999999999996</v>
      </c>
    </row>
    <row r="369" spans="1:88" hidden="1" x14ac:dyDescent="0.2">
      <c r="A369" s="18" t="s">
        <v>380</v>
      </c>
      <c r="B369" s="18" t="s">
        <v>381</v>
      </c>
      <c r="C369" s="18" t="s">
        <v>172</v>
      </c>
      <c r="D369" s="18">
        <v>2026</v>
      </c>
      <c r="E369" s="18">
        <v>34887559.600000001</v>
      </c>
      <c r="F369" s="18">
        <v>1836187.3</v>
      </c>
      <c r="G369" s="18">
        <v>614235.6</v>
      </c>
      <c r="H369" s="18">
        <v>0</v>
      </c>
      <c r="I369" s="18">
        <v>1672.7</v>
      </c>
      <c r="J369" s="18">
        <v>0</v>
      </c>
      <c r="K369" s="18">
        <v>0</v>
      </c>
      <c r="L369" s="18">
        <v>37339655.200000003</v>
      </c>
      <c r="M369" s="18">
        <v>0</v>
      </c>
      <c r="N369" s="18">
        <v>1</v>
      </c>
      <c r="O369" s="18">
        <v>0</v>
      </c>
      <c r="P369" s="18">
        <v>11</v>
      </c>
      <c r="Q369" s="18">
        <v>0</v>
      </c>
      <c r="R369" s="18">
        <v>0</v>
      </c>
      <c r="S369" s="18">
        <v>3777.6</v>
      </c>
      <c r="T369" s="18">
        <v>0</v>
      </c>
      <c r="U369" s="25">
        <v>92.7</v>
      </c>
      <c r="V369" s="18">
        <v>0</v>
      </c>
      <c r="W369" s="18">
        <v>338.5</v>
      </c>
      <c r="X369" s="18">
        <v>2318.3000000000002</v>
      </c>
      <c r="Y369" s="18">
        <v>0</v>
      </c>
      <c r="Z369" s="18">
        <v>282.10000000000002</v>
      </c>
      <c r="AA369" s="18">
        <v>770</v>
      </c>
      <c r="AB369" s="18">
        <v>0</v>
      </c>
      <c r="AC369" s="18">
        <v>96.5</v>
      </c>
      <c r="AD369" s="18">
        <v>0</v>
      </c>
      <c r="AE369" s="18">
        <v>0</v>
      </c>
      <c r="AF369" s="18">
        <v>344.7</v>
      </c>
      <c r="AG369" s="18">
        <v>0</v>
      </c>
      <c r="AH369" s="18">
        <v>5696.4</v>
      </c>
      <c r="AI369" s="18">
        <v>0</v>
      </c>
      <c r="AJ369" s="18">
        <v>0</v>
      </c>
      <c r="AK369" s="18">
        <v>1421</v>
      </c>
      <c r="AL369" s="18">
        <v>0</v>
      </c>
      <c r="AM369" s="18">
        <v>41598</v>
      </c>
      <c r="AN369" s="18">
        <v>0</v>
      </c>
      <c r="AO369" s="18">
        <v>0</v>
      </c>
      <c r="AP369" s="18">
        <v>0</v>
      </c>
      <c r="AQ369" s="18">
        <v>5099827</v>
      </c>
      <c r="AR369" s="18">
        <v>0</v>
      </c>
      <c r="AS369" s="25">
        <v>151088</v>
      </c>
      <c r="AT369" s="18">
        <v>0</v>
      </c>
      <c r="AU369" s="18">
        <v>177916</v>
      </c>
      <c r="AV369" s="18">
        <v>1218498</v>
      </c>
      <c r="AW369" s="18">
        <v>0</v>
      </c>
      <c r="AX369" s="18">
        <v>1192424</v>
      </c>
      <c r="AY369" s="18">
        <v>5880228</v>
      </c>
      <c r="AZ369" s="18">
        <v>0</v>
      </c>
      <c r="BA369" s="18">
        <v>50720</v>
      </c>
      <c r="BB369" s="18">
        <v>0</v>
      </c>
      <c r="BC369" s="18">
        <v>0</v>
      </c>
      <c r="BD369" s="18">
        <v>823171</v>
      </c>
      <c r="BE369" s="18">
        <v>0</v>
      </c>
      <c r="BF369" s="18">
        <v>21066583</v>
      </c>
      <c r="BG369" s="18">
        <v>35703475</v>
      </c>
      <c r="BH369" s="18">
        <v>35550966</v>
      </c>
      <c r="BI369" s="18">
        <v>5673576.7999999998</v>
      </c>
      <c r="BJ369" s="18">
        <v>5673576.7999999998</v>
      </c>
      <c r="BK369" s="18">
        <v>580.29999999999995</v>
      </c>
      <c r="BL369" s="18">
        <v>83.9</v>
      </c>
      <c r="BM369" s="18">
        <v>9583.2000000000007</v>
      </c>
      <c r="BN369" s="18">
        <v>4954.6000000000004</v>
      </c>
      <c r="BO369" s="18">
        <v>296256.5</v>
      </c>
      <c r="BP369" s="18">
        <v>14762.5</v>
      </c>
      <c r="BQ369" s="18">
        <v>4</v>
      </c>
      <c r="BR369" s="18">
        <v>5713763.7999999998</v>
      </c>
      <c r="BS369" s="18">
        <v>5713763.7999999998</v>
      </c>
      <c r="BT369" s="18">
        <v>737278.5</v>
      </c>
      <c r="BU369" s="18">
        <v>6451042.4000000004</v>
      </c>
      <c r="BV369" s="18">
        <v>6451042.4000000004</v>
      </c>
      <c r="BW369" s="18">
        <v>0</v>
      </c>
      <c r="BX369" s="18">
        <v>0</v>
      </c>
      <c r="BY369" s="18">
        <v>0</v>
      </c>
      <c r="BZ369" s="18">
        <v>159.59</v>
      </c>
      <c r="CA369" s="18">
        <v>160.72</v>
      </c>
      <c r="CB369" s="18">
        <v>16.32</v>
      </c>
      <c r="CC369" s="18">
        <v>2.36</v>
      </c>
      <c r="CD369" s="18">
        <v>269.56</v>
      </c>
      <c r="CE369" s="18">
        <v>139.37</v>
      </c>
      <c r="CF369" s="18">
        <v>8.33</v>
      </c>
      <c r="CG369" s="18">
        <v>20.74</v>
      </c>
      <c r="CH369" s="18">
        <v>415.25</v>
      </c>
      <c r="CI369" s="18">
        <v>0.11</v>
      </c>
      <c r="CJ369" s="18">
        <v>181.46</v>
      </c>
    </row>
    <row r="370" spans="1:88" hidden="1" x14ac:dyDescent="0.2">
      <c r="A370" s="18" t="s">
        <v>380</v>
      </c>
      <c r="B370" s="18" t="s">
        <v>381</v>
      </c>
      <c r="C370" s="18" t="s">
        <v>172</v>
      </c>
      <c r="D370" s="18">
        <v>2028</v>
      </c>
      <c r="E370" s="18">
        <v>36431449.100000001</v>
      </c>
      <c r="F370" s="18">
        <v>1917444.7</v>
      </c>
      <c r="G370" s="18">
        <v>779962.1</v>
      </c>
      <c r="H370" s="18">
        <v>0</v>
      </c>
      <c r="I370" s="18">
        <v>86447.3</v>
      </c>
      <c r="J370" s="18">
        <v>0</v>
      </c>
      <c r="K370" s="18">
        <v>0</v>
      </c>
      <c r="L370" s="18">
        <v>39215303.299999997</v>
      </c>
      <c r="M370" s="18">
        <v>0</v>
      </c>
      <c r="N370" s="18">
        <v>47.3</v>
      </c>
      <c r="O370" s="18">
        <v>0</v>
      </c>
      <c r="P370" s="18">
        <v>11</v>
      </c>
      <c r="Q370" s="18">
        <v>0</v>
      </c>
      <c r="R370" s="18">
        <v>0</v>
      </c>
      <c r="S370" s="18">
        <v>3756.6</v>
      </c>
      <c r="T370" s="18">
        <v>0</v>
      </c>
      <c r="U370" s="25">
        <v>127.4</v>
      </c>
      <c r="V370" s="18">
        <v>0</v>
      </c>
      <c r="W370" s="18">
        <v>338.5</v>
      </c>
      <c r="X370" s="18">
        <v>2134.1999999999998</v>
      </c>
      <c r="Y370" s="18">
        <v>0</v>
      </c>
      <c r="Z370" s="18">
        <v>282.10000000000002</v>
      </c>
      <c r="AA370" s="18">
        <v>770</v>
      </c>
      <c r="AB370" s="18">
        <v>0</v>
      </c>
      <c r="AC370" s="18">
        <v>96.5</v>
      </c>
      <c r="AD370" s="18">
        <v>0</v>
      </c>
      <c r="AE370" s="18">
        <v>0</v>
      </c>
      <c r="AF370" s="18">
        <v>890.8</v>
      </c>
      <c r="AG370" s="18">
        <v>0</v>
      </c>
      <c r="AH370" s="18">
        <v>6921.8</v>
      </c>
      <c r="AI370" s="18">
        <v>0</v>
      </c>
      <c r="AJ370" s="18">
        <v>0</v>
      </c>
      <c r="AK370" s="18">
        <v>73449</v>
      </c>
      <c r="AL370" s="18">
        <v>0</v>
      </c>
      <c r="AM370" s="18">
        <v>36708</v>
      </c>
      <c r="AN370" s="18">
        <v>0</v>
      </c>
      <c r="AO370" s="18">
        <v>0</v>
      </c>
      <c r="AP370" s="18">
        <v>0</v>
      </c>
      <c r="AQ370" s="18">
        <v>3507080</v>
      </c>
      <c r="AR370" s="18">
        <v>0</v>
      </c>
      <c r="AS370" s="25">
        <v>207551</v>
      </c>
      <c r="AT370" s="18">
        <v>0</v>
      </c>
      <c r="AU370" s="18">
        <v>177916</v>
      </c>
      <c r="AV370" s="18">
        <v>1121736</v>
      </c>
      <c r="AW370" s="18">
        <v>0</v>
      </c>
      <c r="AX370" s="18">
        <v>1192417</v>
      </c>
      <c r="AY370" s="18">
        <v>5641955</v>
      </c>
      <c r="AZ370" s="18">
        <v>0</v>
      </c>
      <c r="BA370" s="18">
        <v>50720</v>
      </c>
      <c r="BB370" s="18">
        <v>0</v>
      </c>
      <c r="BC370" s="18">
        <v>0</v>
      </c>
      <c r="BD370" s="18">
        <v>2166321</v>
      </c>
      <c r="BE370" s="18">
        <v>0</v>
      </c>
      <c r="BF370" s="18">
        <v>25145883</v>
      </c>
      <c r="BG370" s="18">
        <v>39321736</v>
      </c>
      <c r="BH370" s="18">
        <v>39040736</v>
      </c>
      <c r="BI370" s="18">
        <v>4081158.5</v>
      </c>
      <c r="BJ370" s="18">
        <v>4081158.5</v>
      </c>
      <c r="BK370" s="18">
        <v>402</v>
      </c>
      <c r="BL370" s="18">
        <v>58</v>
      </c>
      <c r="BM370" s="18">
        <v>6590</v>
      </c>
      <c r="BN370" s="18">
        <v>3625.2</v>
      </c>
      <c r="BO370" s="18">
        <v>240336.5</v>
      </c>
      <c r="BP370" s="18">
        <v>11123.3</v>
      </c>
      <c r="BQ370" s="18">
        <v>3.2</v>
      </c>
      <c r="BR370" s="18">
        <v>4108963</v>
      </c>
      <c r="BS370" s="18">
        <v>4108963</v>
      </c>
      <c r="BT370" s="18">
        <v>572683.1</v>
      </c>
      <c r="BU370" s="18">
        <v>4681646.0999999996</v>
      </c>
      <c r="BV370" s="18">
        <v>4681646.0999999996</v>
      </c>
      <c r="BW370" s="18">
        <v>0</v>
      </c>
      <c r="BX370" s="18">
        <v>0</v>
      </c>
      <c r="BY370" s="18">
        <v>0</v>
      </c>
      <c r="BZ370" s="18">
        <v>104.54</v>
      </c>
      <c r="CA370" s="18">
        <v>105.25</v>
      </c>
      <c r="CB370" s="18">
        <v>10.3</v>
      </c>
      <c r="CC370" s="18">
        <v>1.48</v>
      </c>
      <c r="CD370" s="18">
        <v>168.8</v>
      </c>
      <c r="CE370" s="18">
        <v>92.86</v>
      </c>
      <c r="CF370" s="18">
        <v>6.16</v>
      </c>
      <c r="CG370" s="18">
        <v>14.67</v>
      </c>
      <c r="CH370" s="18">
        <v>284.91000000000003</v>
      </c>
      <c r="CI370" s="18">
        <v>0.08</v>
      </c>
      <c r="CJ370" s="18">
        <v>119.92</v>
      </c>
    </row>
    <row r="371" spans="1:88" hidden="1" x14ac:dyDescent="0.2">
      <c r="A371" s="18" t="s">
        <v>380</v>
      </c>
      <c r="B371" s="18" t="s">
        <v>381</v>
      </c>
      <c r="C371" s="18" t="s">
        <v>172</v>
      </c>
      <c r="D371" s="18">
        <v>2030</v>
      </c>
      <c r="E371" s="18">
        <v>37974821.200000003</v>
      </c>
      <c r="F371" s="18">
        <v>1998674.8</v>
      </c>
      <c r="G371" s="18">
        <v>715681.1</v>
      </c>
      <c r="H371" s="18">
        <v>0</v>
      </c>
      <c r="I371" s="18">
        <v>584941.69999999995</v>
      </c>
      <c r="J371" s="18">
        <v>0</v>
      </c>
      <c r="K371" s="18">
        <v>0</v>
      </c>
      <c r="L371" s="18">
        <v>41274118.899999999</v>
      </c>
      <c r="M371" s="18">
        <v>0</v>
      </c>
      <c r="N371" s="18">
        <v>337.3</v>
      </c>
      <c r="O371" s="18">
        <v>0</v>
      </c>
      <c r="P371" s="18">
        <v>11</v>
      </c>
      <c r="Q371" s="18">
        <v>0</v>
      </c>
      <c r="R371" s="18">
        <v>0</v>
      </c>
      <c r="S371" s="18">
        <v>3756.6</v>
      </c>
      <c r="T371" s="18">
        <v>0</v>
      </c>
      <c r="U371" s="25">
        <v>186.4</v>
      </c>
      <c r="V371" s="18">
        <v>0</v>
      </c>
      <c r="W371" s="18">
        <v>338.5</v>
      </c>
      <c r="X371" s="18">
        <v>2015.9</v>
      </c>
      <c r="Y371" s="18">
        <v>0</v>
      </c>
      <c r="Z371" s="18">
        <v>282.10000000000002</v>
      </c>
      <c r="AA371" s="18">
        <v>770</v>
      </c>
      <c r="AB371" s="18">
        <v>0</v>
      </c>
      <c r="AC371" s="18">
        <v>44</v>
      </c>
      <c r="AD371" s="18">
        <v>0</v>
      </c>
      <c r="AE371" s="18">
        <v>0</v>
      </c>
      <c r="AF371" s="18">
        <v>890.8</v>
      </c>
      <c r="AG371" s="18">
        <v>0</v>
      </c>
      <c r="AH371" s="18">
        <v>6988.2</v>
      </c>
      <c r="AI371" s="18">
        <v>0</v>
      </c>
      <c r="AJ371" s="18">
        <v>0</v>
      </c>
      <c r="AK371" s="18">
        <v>496964</v>
      </c>
      <c r="AL371" s="18">
        <v>0</v>
      </c>
      <c r="AM371" s="18">
        <v>31795</v>
      </c>
      <c r="AN371" s="18">
        <v>0</v>
      </c>
      <c r="AO371" s="18">
        <v>0</v>
      </c>
      <c r="AP371" s="18">
        <v>0</v>
      </c>
      <c r="AQ371" s="18">
        <v>2957111</v>
      </c>
      <c r="AR371" s="18">
        <v>0</v>
      </c>
      <c r="AS371" s="25">
        <v>303632</v>
      </c>
      <c r="AT371" s="18">
        <v>0</v>
      </c>
      <c r="AU371" s="18">
        <v>177916</v>
      </c>
      <c r="AV371" s="18">
        <v>1059578</v>
      </c>
      <c r="AW371" s="18">
        <v>0</v>
      </c>
      <c r="AX371" s="18">
        <v>1192421</v>
      </c>
      <c r="AY371" s="18">
        <v>4441506</v>
      </c>
      <c r="AZ371" s="18">
        <v>0</v>
      </c>
      <c r="BA371" s="18">
        <v>23126</v>
      </c>
      <c r="BB371" s="18">
        <v>0</v>
      </c>
      <c r="BC371" s="18">
        <v>0</v>
      </c>
      <c r="BD371" s="18">
        <v>2134478</v>
      </c>
      <c r="BE371" s="18">
        <v>0</v>
      </c>
      <c r="BF371" s="18">
        <v>24839401</v>
      </c>
      <c r="BG371" s="18">
        <v>37657928</v>
      </c>
      <c r="BH371" s="18">
        <v>36857332</v>
      </c>
      <c r="BI371" s="18">
        <v>3509778.3</v>
      </c>
      <c r="BJ371" s="18">
        <v>3509778.3</v>
      </c>
      <c r="BK371" s="18">
        <v>340.7</v>
      </c>
      <c r="BL371" s="18">
        <v>49</v>
      </c>
      <c r="BM371" s="18">
        <v>5560.9</v>
      </c>
      <c r="BN371" s="18">
        <v>2994.9</v>
      </c>
      <c r="BO371" s="18">
        <v>206686.5</v>
      </c>
      <c r="BP371" s="18">
        <v>9740.6</v>
      </c>
      <c r="BQ371" s="18">
        <v>2.6</v>
      </c>
      <c r="BR371" s="18">
        <v>3533318</v>
      </c>
      <c r="BS371" s="18">
        <v>3533318</v>
      </c>
      <c r="BT371" s="18">
        <v>497676.3</v>
      </c>
      <c r="BU371" s="18">
        <v>4030994.3</v>
      </c>
      <c r="BV371" s="18">
        <v>4030994.3</v>
      </c>
      <c r="BW371" s="18">
        <v>0</v>
      </c>
      <c r="BX371" s="18">
        <v>0</v>
      </c>
      <c r="BY371" s="18">
        <v>0</v>
      </c>
      <c r="BZ371" s="18">
        <v>95.23</v>
      </c>
      <c r="CA371" s="18">
        <v>95.86</v>
      </c>
      <c r="CB371" s="18">
        <v>9.24</v>
      </c>
      <c r="CC371" s="18">
        <v>1.33</v>
      </c>
      <c r="CD371" s="18">
        <v>150.88</v>
      </c>
      <c r="CE371" s="18">
        <v>81.260000000000005</v>
      </c>
      <c r="CF371" s="18">
        <v>5.61</v>
      </c>
      <c r="CG371" s="18">
        <v>13.5</v>
      </c>
      <c r="CH371" s="18">
        <v>264.27999999999997</v>
      </c>
      <c r="CI371" s="18">
        <v>7.0000000000000007E-2</v>
      </c>
      <c r="CJ371" s="18">
        <v>109.37</v>
      </c>
    </row>
    <row r="372" spans="1:88" hidden="1" x14ac:dyDescent="0.2">
      <c r="A372" s="18" t="s">
        <v>380</v>
      </c>
      <c r="B372" s="18" t="s">
        <v>381</v>
      </c>
      <c r="C372" s="18" t="s">
        <v>172</v>
      </c>
      <c r="D372" s="18">
        <v>2032</v>
      </c>
      <c r="E372" s="18">
        <v>40056723.700000003</v>
      </c>
      <c r="F372" s="18">
        <v>2108248.6</v>
      </c>
      <c r="G372" s="18">
        <v>858970.2</v>
      </c>
      <c r="H372" s="18">
        <v>0</v>
      </c>
      <c r="I372" s="18">
        <v>588933.69999999995</v>
      </c>
      <c r="J372" s="18">
        <v>0</v>
      </c>
      <c r="K372" s="18">
        <v>0</v>
      </c>
      <c r="L372" s="18">
        <v>43612876.299999997</v>
      </c>
      <c r="M372" s="18">
        <v>0</v>
      </c>
      <c r="N372" s="18">
        <v>338.6</v>
      </c>
      <c r="O372" s="18">
        <v>0</v>
      </c>
      <c r="P372" s="18">
        <v>11</v>
      </c>
      <c r="Q372" s="18">
        <v>0</v>
      </c>
      <c r="R372" s="18">
        <v>0</v>
      </c>
      <c r="S372" s="18">
        <v>3756.6</v>
      </c>
      <c r="T372" s="18">
        <v>0</v>
      </c>
      <c r="U372" s="25">
        <v>249.5</v>
      </c>
      <c r="V372" s="18">
        <v>0</v>
      </c>
      <c r="W372" s="18">
        <v>338.5</v>
      </c>
      <c r="X372" s="18">
        <v>2016.8</v>
      </c>
      <c r="Y372" s="18">
        <v>0</v>
      </c>
      <c r="Z372" s="18">
        <v>282.10000000000002</v>
      </c>
      <c r="AA372" s="18">
        <v>770</v>
      </c>
      <c r="AB372" s="18">
        <v>0</v>
      </c>
      <c r="AC372" s="18">
        <v>43</v>
      </c>
      <c r="AD372" s="18">
        <v>0</v>
      </c>
      <c r="AE372" s="18">
        <v>0</v>
      </c>
      <c r="AF372" s="18">
        <v>890.8</v>
      </c>
      <c r="AG372" s="18">
        <v>0</v>
      </c>
      <c r="AH372" s="18">
        <v>9572.9</v>
      </c>
      <c r="AI372" s="18">
        <v>0</v>
      </c>
      <c r="AJ372" s="18">
        <v>0</v>
      </c>
      <c r="AK372" s="18">
        <v>500345</v>
      </c>
      <c r="AL372" s="18">
        <v>0</v>
      </c>
      <c r="AM372" s="18">
        <v>31116</v>
      </c>
      <c r="AN372" s="18">
        <v>0</v>
      </c>
      <c r="AO372" s="18">
        <v>0</v>
      </c>
      <c r="AP372" s="18">
        <v>0</v>
      </c>
      <c r="AQ372" s="18">
        <v>2877363</v>
      </c>
      <c r="AR372" s="18">
        <v>0</v>
      </c>
      <c r="AS372" s="25">
        <v>406461</v>
      </c>
      <c r="AT372" s="18">
        <v>0</v>
      </c>
      <c r="AU372" s="18">
        <v>177916</v>
      </c>
      <c r="AV372" s="18">
        <v>1060054</v>
      </c>
      <c r="AW372" s="18">
        <v>0</v>
      </c>
      <c r="AX372" s="18">
        <v>1192185</v>
      </c>
      <c r="AY372" s="18">
        <v>4404509</v>
      </c>
      <c r="AZ372" s="18">
        <v>0</v>
      </c>
      <c r="BA372" s="18">
        <v>22601</v>
      </c>
      <c r="BB372" s="18">
        <v>0</v>
      </c>
      <c r="BC372" s="18">
        <v>0</v>
      </c>
      <c r="BD372" s="18">
        <v>2094677</v>
      </c>
      <c r="BE372" s="18">
        <v>0</v>
      </c>
      <c r="BF372" s="18">
        <v>35078145</v>
      </c>
      <c r="BG372" s="18">
        <v>47845371</v>
      </c>
      <c r="BH372" s="18">
        <v>46938565</v>
      </c>
      <c r="BI372" s="18">
        <v>3430784.2</v>
      </c>
      <c r="BJ372" s="18">
        <v>3430784.2</v>
      </c>
      <c r="BK372" s="18">
        <v>331.6</v>
      </c>
      <c r="BL372" s="18">
        <v>47.7</v>
      </c>
      <c r="BM372" s="18">
        <v>5407.7</v>
      </c>
      <c r="BN372" s="18">
        <v>2927.1</v>
      </c>
      <c r="BO372" s="18">
        <v>203868.3</v>
      </c>
      <c r="BP372" s="18">
        <v>9566.9</v>
      </c>
      <c r="BQ372" s="18">
        <v>2.6</v>
      </c>
      <c r="BR372" s="18">
        <v>3453693.4</v>
      </c>
      <c r="BS372" s="18">
        <v>3453693.4</v>
      </c>
      <c r="BT372" s="18">
        <v>489668.6</v>
      </c>
      <c r="BU372" s="18">
        <v>3943362</v>
      </c>
      <c r="BV372" s="18">
        <v>3943362</v>
      </c>
      <c r="BW372" s="18">
        <v>0</v>
      </c>
      <c r="BX372" s="18">
        <v>0</v>
      </c>
      <c r="BY372" s="18">
        <v>0</v>
      </c>
      <c r="BZ372" s="18">
        <v>73.09</v>
      </c>
      <c r="CA372" s="18">
        <v>73.58</v>
      </c>
      <c r="CB372" s="18">
        <v>7.07</v>
      </c>
      <c r="CC372" s="18">
        <v>1.02</v>
      </c>
      <c r="CD372" s="18">
        <v>115.21</v>
      </c>
      <c r="CE372" s="18">
        <v>62.36</v>
      </c>
      <c r="CF372" s="18">
        <v>4.34</v>
      </c>
      <c r="CG372" s="18">
        <v>10.43</v>
      </c>
      <c r="CH372" s="18">
        <v>203.82</v>
      </c>
      <c r="CI372" s="18">
        <v>0.06</v>
      </c>
      <c r="CJ372" s="18">
        <v>84.01</v>
      </c>
    </row>
    <row r="373" spans="1:88" hidden="1" x14ac:dyDescent="0.2">
      <c r="A373" s="18" t="s">
        <v>380</v>
      </c>
      <c r="B373" s="18" t="s">
        <v>381</v>
      </c>
      <c r="C373" s="18" t="s">
        <v>172</v>
      </c>
      <c r="D373" s="18">
        <v>2034</v>
      </c>
      <c r="E373" s="18">
        <v>42139524.600000001</v>
      </c>
      <c r="F373" s="18">
        <v>2217869.7000000002</v>
      </c>
      <c r="G373" s="18">
        <v>887232.4</v>
      </c>
      <c r="H373" s="18">
        <v>0</v>
      </c>
      <c r="I373" s="18">
        <v>676845.4</v>
      </c>
      <c r="J373" s="18">
        <v>0</v>
      </c>
      <c r="K373" s="18">
        <v>0</v>
      </c>
      <c r="L373" s="18">
        <v>45921472.200000003</v>
      </c>
      <c r="M373" s="18">
        <v>0</v>
      </c>
      <c r="N373" s="18">
        <v>338.6</v>
      </c>
      <c r="O373" s="18">
        <v>0</v>
      </c>
      <c r="P373" s="18">
        <v>11</v>
      </c>
      <c r="Q373" s="18">
        <v>0</v>
      </c>
      <c r="R373" s="18">
        <v>0</v>
      </c>
      <c r="S373" s="18">
        <v>3756.6</v>
      </c>
      <c r="T373" s="18">
        <v>0</v>
      </c>
      <c r="U373" s="25">
        <v>313.89999999999998</v>
      </c>
      <c r="V373" s="18">
        <v>0</v>
      </c>
      <c r="W373" s="18">
        <v>350.7</v>
      </c>
      <c r="X373" s="18">
        <v>2012.8</v>
      </c>
      <c r="Y373" s="18">
        <v>0</v>
      </c>
      <c r="Z373" s="18">
        <v>282.10000000000002</v>
      </c>
      <c r="AA373" s="18">
        <v>770</v>
      </c>
      <c r="AB373" s="18">
        <v>0</v>
      </c>
      <c r="AC373" s="18">
        <v>42</v>
      </c>
      <c r="AD373" s="18">
        <v>0</v>
      </c>
      <c r="AE373" s="18">
        <v>0</v>
      </c>
      <c r="AF373" s="18">
        <v>1611.3</v>
      </c>
      <c r="AG373" s="18">
        <v>0</v>
      </c>
      <c r="AH373" s="18">
        <v>9912.7999999999993</v>
      </c>
      <c r="AI373" s="18">
        <v>0</v>
      </c>
      <c r="AJ373" s="18">
        <v>0</v>
      </c>
      <c r="AK373" s="18">
        <v>575070</v>
      </c>
      <c r="AL373" s="18">
        <v>0</v>
      </c>
      <c r="AM373" s="18">
        <v>30389</v>
      </c>
      <c r="AN373" s="18">
        <v>0</v>
      </c>
      <c r="AO373" s="18">
        <v>0</v>
      </c>
      <c r="AP373" s="18">
        <v>0</v>
      </c>
      <c r="AQ373" s="18">
        <v>3054764</v>
      </c>
      <c r="AR373" s="18">
        <v>0</v>
      </c>
      <c r="AS373" s="25">
        <v>511088</v>
      </c>
      <c r="AT373" s="18">
        <v>0</v>
      </c>
      <c r="AU373" s="18">
        <v>184328</v>
      </c>
      <c r="AV373" s="18">
        <v>1057953</v>
      </c>
      <c r="AW373" s="18">
        <v>0</v>
      </c>
      <c r="AX373" s="18">
        <v>1190470</v>
      </c>
      <c r="AY373" s="18">
        <v>4269148</v>
      </c>
      <c r="AZ373" s="18">
        <v>0</v>
      </c>
      <c r="BA373" s="18">
        <v>22075</v>
      </c>
      <c r="BB373" s="18">
        <v>0</v>
      </c>
      <c r="BC373" s="18">
        <v>0</v>
      </c>
      <c r="BD373" s="18">
        <v>3874587</v>
      </c>
      <c r="BE373" s="18">
        <v>0</v>
      </c>
      <c r="BF373" s="18">
        <v>35776403</v>
      </c>
      <c r="BG373" s="18">
        <v>50546276</v>
      </c>
      <c r="BH373" s="18">
        <v>49460117</v>
      </c>
      <c r="BI373" s="18">
        <v>3600003.2</v>
      </c>
      <c r="BJ373" s="18">
        <v>3600003.2</v>
      </c>
      <c r="BK373" s="18">
        <v>351.5</v>
      </c>
      <c r="BL373" s="18">
        <v>50.6</v>
      </c>
      <c r="BM373" s="18">
        <v>5742.5</v>
      </c>
      <c r="BN373" s="18">
        <v>3066.5</v>
      </c>
      <c r="BO373" s="18">
        <v>207553.1</v>
      </c>
      <c r="BP373" s="18">
        <v>9923.2000000000007</v>
      </c>
      <c r="BQ373" s="18">
        <v>2.6</v>
      </c>
      <c r="BR373" s="18">
        <v>3624290.5</v>
      </c>
      <c r="BS373" s="18">
        <v>3624290.5</v>
      </c>
      <c r="BT373" s="18">
        <v>503987.1</v>
      </c>
      <c r="BU373" s="18">
        <v>4128277.6</v>
      </c>
      <c r="BV373" s="18">
        <v>4128277.6</v>
      </c>
      <c r="BW373" s="18">
        <v>0</v>
      </c>
      <c r="BX373" s="18">
        <v>0</v>
      </c>
      <c r="BY373" s="18">
        <v>0</v>
      </c>
      <c r="BZ373" s="18">
        <v>72.790000000000006</v>
      </c>
      <c r="CA373" s="18">
        <v>73.28</v>
      </c>
      <c r="CB373" s="18">
        <v>7.11</v>
      </c>
      <c r="CC373" s="18">
        <v>1.02</v>
      </c>
      <c r="CD373" s="18">
        <v>116.1</v>
      </c>
      <c r="CE373" s="18">
        <v>62</v>
      </c>
      <c r="CF373" s="18">
        <v>4.2</v>
      </c>
      <c r="CG373" s="18">
        <v>10.19</v>
      </c>
      <c r="CH373" s="18">
        <v>200.63</v>
      </c>
      <c r="CI373" s="18">
        <v>0.05</v>
      </c>
      <c r="CJ373" s="18">
        <v>83.47</v>
      </c>
    </row>
    <row r="374" spans="1:88" hidden="1" x14ac:dyDescent="0.2">
      <c r="A374" s="18" t="s">
        <v>380</v>
      </c>
      <c r="B374" s="18" t="s">
        <v>381</v>
      </c>
      <c r="C374" s="18" t="s">
        <v>172</v>
      </c>
      <c r="D374" s="18">
        <v>2036</v>
      </c>
      <c r="E374" s="18">
        <v>43888587.899999999</v>
      </c>
      <c r="F374" s="18">
        <v>2309925.7000000002</v>
      </c>
      <c r="G374" s="18">
        <v>1044057.3</v>
      </c>
      <c r="H374" s="18">
        <v>0</v>
      </c>
      <c r="I374" s="18">
        <v>818286.8</v>
      </c>
      <c r="J374" s="18">
        <v>0</v>
      </c>
      <c r="K374" s="18">
        <v>0</v>
      </c>
      <c r="L374" s="18">
        <v>48060857.700000003</v>
      </c>
      <c r="M374" s="18">
        <v>0</v>
      </c>
      <c r="N374" s="18">
        <v>425.9</v>
      </c>
      <c r="O374" s="18">
        <v>0</v>
      </c>
      <c r="P374" s="18">
        <v>11</v>
      </c>
      <c r="Q374" s="18">
        <v>0</v>
      </c>
      <c r="R374" s="18">
        <v>0</v>
      </c>
      <c r="S374" s="18">
        <v>3652.6</v>
      </c>
      <c r="T374" s="18">
        <v>0</v>
      </c>
      <c r="U374" s="25">
        <v>364.2</v>
      </c>
      <c r="V374" s="18">
        <v>0</v>
      </c>
      <c r="W374" s="18">
        <v>350.7</v>
      </c>
      <c r="X374" s="18">
        <v>2012.8</v>
      </c>
      <c r="Y374" s="18">
        <v>0</v>
      </c>
      <c r="Z374" s="18">
        <v>282.10000000000002</v>
      </c>
      <c r="AA374" s="18">
        <v>268.5</v>
      </c>
      <c r="AB374" s="18">
        <v>0</v>
      </c>
      <c r="AC374" s="18">
        <v>42</v>
      </c>
      <c r="AD374" s="18">
        <v>0</v>
      </c>
      <c r="AE374" s="18">
        <v>0</v>
      </c>
      <c r="AF374" s="18">
        <v>1611.3</v>
      </c>
      <c r="AG374" s="18">
        <v>0</v>
      </c>
      <c r="AH374" s="18">
        <v>13062.1</v>
      </c>
      <c r="AI374" s="18">
        <v>0</v>
      </c>
      <c r="AJ374" s="18">
        <v>0</v>
      </c>
      <c r="AK374" s="18">
        <v>695221</v>
      </c>
      <c r="AL374" s="18">
        <v>0</v>
      </c>
      <c r="AM374" s="18">
        <v>29567</v>
      </c>
      <c r="AN374" s="18">
        <v>0</v>
      </c>
      <c r="AO374" s="18">
        <v>0</v>
      </c>
      <c r="AP374" s="18">
        <v>0</v>
      </c>
      <c r="AQ374" s="18">
        <v>2875154</v>
      </c>
      <c r="AR374" s="18">
        <v>0</v>
      </c>
      <c r="AS374" s="25">
        <v>592771</v>
      </c>
      <c r="AT374" s="18">
        <v>0</v>
      </c>
      <c r="AU374" s="18">
        <v>184328</v>
      </c>
      <c r="AV374" s="18">
        <v>1057953</v>
      </c>
      <c r="AW374" s="18">
        <v>0</v>
      </c>
      <c r="AX374" s="18">
        <v>1190468</v>
      </c>
      <c r="AY374" s="18">
        <v>1405135</v>
      </c>
      <c r="AZ374" s="18">
        <v>0</v>
      </c>
      <c r="BA374" s="18">
        <v>22075</v>
      </c>
      <c r="BB374" s="18">
        <v>0</v>
      </c>
      <c r="BC374" s="18">
        <v>0</v>
      </c>
      <c r="BD374" s="18">
        <v>3649223</v>
      </c>
      <c r="BE374" s="18">
        <v>0</v>
      </c>
      <c r="BF374" s="18">
        <v>47389554</v>
      </c>
      <c r="BG374" s="18">
        <v>59091449</v>
      </c>
      <c r="BH374" s="18">
        <v>57803456</v>
      </c>
      <c r="BI374" s="18">
        <v>3426813.5</v>
      </c>
      <c r="BJ374" s="18">
        <v>3426813.5</v>
      </c>
      <c r="BK374" s="18">
        <v>331.5</v>
      </c>
      <c r="BL374" s="18">
        <v>47.7</v>
      </c>
      <c r="BM374" s="18">
        <v>5406.3</v>
      </c>
      <c r="BN374" s="18">
        <v>2921.3</v>
      </c>
      <c r="BO374" s="18">
        <v>176986</v>
      </c>
      <c r="BP374" s="18">
        <v>9481.7999999999993</v>
      </c>
      <c r="BQ374" s="18">
        <v>2</v>
      </c>
      <c r="BR374" s="18">
        <v>3449715.8</v>
      </c>
      <c r="BS374" s="18">
        <v>3449715.8</v>
      </c>
      <c r="BT374" s="18">
        <v>460083.9</v>
      </c>
      <c r="BU374" s="18">
        <v>3909799.7</v>
      </c>
      <c r="BV374" s="18">
        <v>3909799.7</v>
      </c>
      <c r="BW374" s="18">
        <v>0</v>
      </c>
      <c r="BX374" s="18">
        <v>0</v>
      </c>
      <c r="BY374" s="18">
        <v>0</v>
      </c>
      <c r="BZ374" s="18">
        <v>59.28</v>
      </c>
      <c r="CA374" s="18">
        <v>59.68</v>
      </c>
      <c r="CB374" s="18">
        <v>5.74</v>
      </c>
      <c r="CC374" s="18">
        <v>0.83</v>
      </c>
      <c r="CD374" s="18">
        <v>93.53</v>
      </c>
      <c r="CE374" s="18">
        <v>50.54</v>
      </c>
      <c r="CF374" s="18">
        <v>3.06</v>
      </c>
      <c r="CG374" s="18">
        <v>7.96</v>
      </c>
      <c r="CH374" s="18">
        <v>164.04</v>
      </c>
      <c r="CI374" s="18">
        <v>0.03</v>
      </c>
      <c r="CJ374" s="18">
        <v>67.64</v>
      </c>
    </row>
    <row r="375" spans="1:88" hidden="1" x14ac:dyDescent="0.2">
      <c r="A375" s="18" t="s">
        <v>380</v>
      </c>
      <c r="B375" s="18" t="s">
        <v>381</v>
      </c>
      <c r="C375" s="18" t="s">
        <v>172</v>
      </c>
      <c r="D375" s="18">
        <v>2038</v>
      </c>
      <c r="E375" s="18">
        <v>45304746.100000001</v>
      </c>
      <c r="F375" s="18">
        <v>2384460.2999999998</v>
      </c>
      <c r="G375" s="18">
        <v>1271764.7</v>
      </c>
      <c r="H375" s="18">
        <v>0</v>
      </c>
      <c r="I375" s="18">
        <v>1940691.9</v>
      </c>
      <c r="J375" s="18">
        <v>0</v>
      </c>
      <c r="K375" s="18">
        <v>0</v>
      </c>
      <c r="L375" s="18">
        <v>50901663</v>
      </c>
      <c r="M375" s="18">
        <v>0</v>
      </c>
      <c r="N375" s="18">
        <v>1010.7</v>
      </c>
      <c r="O375" s="18">
        <v>0</v>
      </c>
      <c r="P375" s="18">
        <v>11</v>
      </c>
      <c r="Q375" s="18">
        <v>0</v>
      </c>
      <c r="R375" s="18">
        <v>0</v>
      </c>
      <c r="S375" s="18">
        <v>3532.5</v>
      </c>
      <c r="T375" s="18">
        <v>0</v>
      </c>
      <c r="U375" s="25">
        <v>415.5</v>
      </c>
      <c r="V375" s="18">
        <v>0</v>
      </c>
      <c r="W375" s="18">
        <v>350.7</v>
      </c>
      <c r="X375" s="18">
        <v>2007.4</v>
      </c>
      <c r="Y375" s="18">
        <v>0</v>
      </c>
      <c r="Z375" s="18">
        <v>282.10000000000002</v>
      </c>
      <c r="AA375" s="18">
        <v>0</v>
      </c>
      <c r="AB375" s="18">
        <v>0</v>
      </c>
      <c r="AC375" s="18">
        <v>42</v>
      </c>
      <c r="AD375" s="18">
        <v>0</v>
      </c>
      <c r="AE375" s="18">
        <v>0</v>
      </c>
      <c r="AF375" s="18">
        <v>1611.3</v>
      </c>
      <c r="AG375" s="18">
        <v>0</v>
      </c>
      <c r="AH375" s="18">
        <v>17918.599999999999</v>
      </c>
      <c r="AI375" s="18">
        <v>0</v>
      </c>
      <c r="AJ375" s="18">
        <v>0</v>
      </c>
      <c r="AK375" s="18">
        <v>1648963</v>
      </c>
      <c r="AL375" s="18">
        <v>0</v>
      </c>
      <c r="AM375" s="18">
        <v>27984</v>
      </c>
      <c r="AN375" s="18">
        <v>0</v>
      </c>
      <c r="AO375" s="18">
        <v>0</v>
      </c>
      <c r="AP375" s="18">
        <v>0</v>
      </c>
      <c r="AQ375" s="18">
        <v>2922246</v>
      </c>
      <c r="AR375" s="18">
        <v>0</v>
      </c>
      <c r="AS375" s="25">
        <v>676132</v>
      </c>
      <c r="AT375" s="18">
        <v>0</v>
      </c>
      <c r="AU375" s="18">
        <v>184328</v>
      </c>
      <c r="AV375" s="18">
        <v>1055114</v>
      </c>
      <c r="AW375" s="18">
        <v>0</v>
      </c>
      <c r="AX375" s="18">
        <v>1188512</v>
      </c>
      <c r="AY375" s="18">
        <v>0</v>
      </c>
      <c r="AZ375" s="18">
        <v>0</v>
      </c>
      <c r="BA375" s="18">
        <v>22075</v>
      </c>
      <c r="BB375" s="18">
        <v>0</v>
      </c>
      <c r="BC375" s="18">
        <v>0</v>
      </c>
      <c r="BD375" s="18">
        <v>3122901</v>
      </c>
      <c r="BE375" s="18">
        <v>0</v>
      </c>
      <c r="BF375" s="18">
        <v>63511359</v>
      </c>
      <c r="BG375" s="18">
        <v>74359614</v>
      </c>
      <c r="BH375" s="18">
        <v>72034519</v>
      </c>
      <c r="BI375" s="18">
        <v>3474279.5</v>
      </c>
      <c r="BJ375" s="18">
        <v>3474279.5</v>
      </c>
      <c r="BK375" s="18">
        <v>337.1</v>
      </c>
      <c r="BL375" s="18">
        <v>48.5</v>
      </c>
      <c r="BM375" s="18">
        <v>5499.2</v>
      </c>
      <c r="BN375" s="18">
        <v>2961.9</v>
      </c>
      <c r="BO375" s="18">
        <v>165989.1</v>
      </c>
      <c r="BP375" s="18">
        <v>9552.2000000000007</v>
      </c>
      <c r="BQ375" s="18">
        <v>1.7</v>
      </c>
      <c r="BR375" s="18">
        <v>3497566.8</v>
      </c>
      <c r="BS375" s="18">
        <v>3497566.8</v>
      </c>
      <c r="BT375" s="18">
        <v>451113</v>
      </c>
      <c r="BU375" s="18">
        <v>3948679.7</v>
      </c>
      <c r="BV375" s="18">
        <v>3948679.7</v>
      </c>
      <c r="BW375" s="18">
        <v>0</v>
      </c>
      <c r="BX375" s="18">
        <v>0</v>
      </c>
      <c r="BY375" s="18">
        <v>0</v>
      </c>
      <c r="BZ375" s="18">
        <v>48.23</v>
      </c>
      <c r="CA375" s="18">
        <v>48.55</v>
      </c>
      <c r="CB375" s="18">
        <v>4.68</v>
      </c>
      <c r="CC375" s="18">
        <v>0.67</v>
      </c>
      <c r="CD375" s="18">
        <v>76.34</v>
      </c>
      <c r="CE375" s="18">
        <v>41.12</v>
      </c>
      <c r="CF375" s="18">
        <v>2.2999999999999998</v>
      </c>
      <c r="CG375" s="18">
        <v>6.26</v>
      </c>
      <c r="CH375" s="18">
        <v>132.61000000000001</v>
      </c>
      <c r="CI375" s="18">
        <v>0.02</v>
      </c>
      <c r="CJ375" s="18">
        <v>54.82</v>
      </c>
    </row>
    <row r="376" spans="1:88" hidden="1" x14ac:dyDescent="0.2">
      <c r="A376" s="18" t="s">
        <v>380</v>
      </c>
      <c r="B376" s="18" t="s">
        <v>381</v>
      </c>
      <c r="C376" s="18" t="s">
        <v>172</v>
      </c>
      <c r="D376" s="18">
        <v>2040</v>
      </c>
      <c r="E376" s="18">
        <v>46721510.5</v>
      </c>
      <c r="F376" s="18">
        <v>2459026.9</v>
      </c>
      <c r="G376" s="18">
        <v>1415437.8</v>
      </c>
      <c r="H376" s="18">
        <v>0</v>
      </c>
      <c r="I376" s="18">
        <v>1664715</v>
      </c>
      <c r="J376" s="18">
        <v>0</v>
      </c>
      <c r="K376" s="18">
        <v>0</v>
      </c>
      <c r="L376" s="18">
        <v>52260690.200000003</v>
      </c>
      <c r="M376" s="18">
        <v>0</v>
      </c>
      <c r="N376" s="18">
        <v>1010.7</v>
      </c>
      <c r="O376" s="18">
        <v>0</v>
      </c>
      <c r="P376" s="18">
        <v>11</v>
      </c>
      <c r="Q376" s="18">
        <v>0</v>
      </c>
      <c r="R376" s="18">
        <v>0</v>
      </c>
      <c r="S376" s="18">
        <v>3417.5</v>
      </c>
      <c r="T376" s="18">
        <v>0</v>
      </c>
      <c r="U376" s="25">
        <v>468.5</v>
      </c>
      <c r="V376" s="18">
        <v>0</v>
      </c>
      <c r="W376" s="18">
        <v>350.7</v>
      </c>
      <c r="X376" s="18">
        <v>2008</v>
      </c>
      <c r="Y376" s="18">
        <v>0</v>
      </c>
      <c r="Z376" s="18">
        <v>282.10000000000002</v>
      </c>
      <c r="AA376" s="18">
        <v>0</v>
      </c>
      <c r="AB376" s="18">
        <v>0</v>
      </c>
      <c r="AC376" s="18">
        <v>42</v>
      </c>
      <c r="AD376" s="18">
        <v>0</v>
      </c>
      <c r="AE376" s="18">
        <v>0</v>
      </c>
      <c r="AF376" s="18">
        <v>1611.3</v>
      </c>
      <c r="AG376" s="18">
        <v>0</v>
      </c>
      <c r="AH376" s="18">
        <v>19280.5</v>
      </c>
      <c r="AI376" s="18">
        <v>0</v>
      </c>
      <c r="AJ376" s="18">
        <v>0</v>
      </c>
      <c r="AK376" s="18">
        <v>1414337</v>
      </c>
      <c r="AL376" s="18">
        <v>0</v>
      </c>
      <c r="AM376" s="18">
        <v>25132</v>
      </c>
      <c r="AN376" s="18">
        <v>0</v>
      </c>
      <c r="AO376" s="18">
        <v>0</v>
      </c>
      <c r="AP376" s="18">
        <v>0</v>
      </c>
      <c r="AQ376" s="18">
        <v>2743674</v>
      </c>
      <c r="AR376" s="18">
        <v>0</v>
      </c>
      <c r="AS376" s="25">
        <v>762110</v>
      </c>
      <c r="AT376" s="18">
        <v>0</v>
      </c>
      <c r="AU376" s="18">
        <v>184328</v>
      </c>
      <c r="AV376" s="18">
        <v>1055398</v>
      </c>
      <c r="AW376" s="18">
        <v>0</v>
      </c>
      <c r="AX376" s="18">
        <v>1187763</v>
      </c>
      <c r="AY376" s="18">
        <v>0</v>
      </c>
      <c r="AZ376" s="18">
        <v>0</v>
      </c>
      <c r="BA376" s="18">
        <v>22075</v>
      </c>
      <c r="BB376" s="18">
        <v>0</v>
      </c>
      <c r="BC376" s="18">
        <v>0</v>
      </c>
      <c r="BD376" s="18">
        <v>3021458</v>
      </c>
      <c r="BE376" s="18">
        <v>0</v>
      </c>
      <c r="BF376" s="18">
        <v>67468494</v>
      </c>
      <c r="BG376" s="18">
        <v>77884770</v>
      </c>
      <c r="BH376" s="18">
        <v>75708323</v>
      </c>
      <c r="BI376" s="18">
        <v>3302438</v>
      </c>
      <c r="BJ376" s="18">
        <v>3302438</v>
      </c>
      <c r="BK376" s="18">
        <v>317.2</v>
      </c>
      <c r="BL376" s="18">
        <v>45.6</v>
      </c>
      <c r="BM376" s="18">
        <v>5163.2</v>
      </c>
      <c r="BN376" s="18">
        <v>2818.8</v>
      </c>
      <c r="BO376" s="18">
        <v>160664.6</v>
      </c>
      <c r="BP376" s="18">
        <v>9178.6</v>
      </c>
      <c r="BQ376" s="18">
        <v>1.6</v>
      </c>
      <c r="BR376" s="18">
        <v>3324346</v>
      </c>
      <c r="BS376" s="18">
        <v>3324346</v>
      </c>
      <c r="BT376" s="18">
        <v>434633.6</v>
      </c>
      <c r="BU376" s="18">
        <v>3758979.6</v>
      </c>
      <c r="BV376" s="18">
        <v>3758979.6</v>
      </c>
      <c r="BW376" s="18">
        <v>0</v>
      </c>
      <c r="BX376" s="18">
        <v>0</v>
      </c>
      <c r="BY376" s="18">
        <v>0</v>
      </c>
      <c r="BZ376" s="18">
        <v>43.62</v>
      </c>
      <c r="CA376" s="18">
        <v>43.91</v>
      </c>
      <c r="CB376" s="18">
        <v>4.1900000000000004</v>
      </c>
      <c r="CC376" s="18">
        <v>0.6</v>
      </c>
      <c r="CD376" s="18">
        <v>68.2</v>
      </c>
      <c r="CE376" s="18">
        <v>37.229999999999997</v>
      </c>
      <c r="CF376" s="18">
        <v>2.12</v>
      </c>
      <c r="CG376" s="18">
        <v>5.74</v>
      </c>
      <c r="CH376" s="18">
        <v>121.24</v>
      </c>
      <c r="CI376" s="18">
        <v>0.02</v>
      </c>
      <c r="CJ376" s="18">
        <v>49.65</v>
      </c>
    </row>
    <row r="377" spans="1:88" hidden="1" x14ac:dyDescent="0.2">
      <c r="A377" s="18" t="s">
        <v>380</v>
      </c>
      <c r="B377" s="18" t="s">
        <v>381</v>
      </c>
      <c r="C377" s="18" t="s">
        <v>172</v>
      </c>
      <c r="D377" s="18">
        <v>2042</v>
      </c>
      <c r="E377" s="18">
        <v>48051196.200000003</v>
      </c>
      <c r="F377" s="18">
        <v>2529010.2999999998</v>
      </c>
      <c r="G377" s="18">
        <v>1493344</v>
      </c>
      <c r="H377" s="18">
        <v>0</v>
      </c>
      <c r="I377" s="18">
        <v>1760298.1</v>
      </c>
      <c r="J377" s="18">
        <v>0</v>
      </c>
      <c r="K377" s="18">
        <v>0</v>
      </c>
      <c r="L377" s="18">
        <v>53833848.600000001</v>
      </c>
      <c r="M377" s="18">
        <v>0</v>
      </c>
      <c r="N377" s="18">
        <v>1010.7</v>
      </c>
      <c r="O377" s="18">
        <v>0</v>
      </c>
      <c r="P377" s="18">
        <v>11</v>
      </c>
      <c r="Q377" s="18">
        <v>0</v>
      </c>
      <c r="R377" s="18">
        <v>0</v>
      </c>
      <c r="S377" s="18">
        <v>3335.5</v>
      </c>
      <c r="T377" s="18">
        <v>0</v>
      </c>
      <c r="U377" s="25">
        <v>522.1</v>
      </c>
      <c r="V377" s="18">
        <v>0</v>
      </c>
      <c r="W377" s="18">
        <v>350.7</v>
      </c>
      <c r="X377" s="18">
        <v>2005</v>
      </c>
      <c r="Y377" s="18">
        <v>0</v>
      </c>
      <c r="Z377" s="18">
        <v>282.10000000000002</v>
      </c>
      <c r="AA377" s="18">
        <v>0</v>
      </c>
      <c r="AB377" s="18">
        <v>0</v>
      </c>
      <c r="AC377" s="18">
        <v>42</v>
      </c>
      <c r="AD377" s="18">
        <v>0</v>
      </c>
      <c r="AE377" s="18">
        <v>0</v>
      </c>
      <c r="AF377" s="18">
        <v>1659.5</v>
      </c>
      <c r="AG377" s="18">
        <v>0</v>
      </c>
      <c r="AH377" s="18">
        <v>21551.200000000001</v>
      </c>
      <c r="AI377" s="18">
        <v>0</v>
      </c>
      <c r="AJ377" s="18">
        <v>0</v>
      </c>
      <c r="AK377" s="18">
        <v>1495608</v>
      </c>
      <c r="AL377" s="18">
        <v>0</v>
      </c>
      <c r="AM377" s="18">
        <v>24475</v>
      </c>
      <c r="AN377" s="18">
        <v>0</v>
      </c>
      <c r="AO377" s="18">
        <v>0</v>
      </c>
      <c r="AP377" s="18">
        <v>0</v>
      </c>
      <c r="AQ377" s="18">
        <v>2543447</v>
      </c>
      <c r="AR377" s="18">
        <v>0</v>
      </c>
      <c r="AS377" s="25">
        <v>848908</v>
      </c>
      <c r="AT377" s="18">
        <v>0</v>
      </c>
      <c r="AU377" s="18">
        <v>184328</v>
      </c>
      <c r="AV377" s="18">
        <v>1053831</v>
      </c>
      <c r="AW377" s="18">
        <v>0</v>
      </c>
      <c r="AX377" s="18">
        <v>1187622</v>
      </c>
      <c r="AY377" s="18">
        <v>0</v>
      </c>
      <c r="AZ377" s="18">
        <v>0</v>
      </c>
      <c r="BA377" s="18">
        <v>22075</v>
      </c>
      <c r="BB377" s="18">
        <v>0</v>
      </c>
      <c r="BC377" s="18">
        <v>0</v>
      </c>
      <c r="BD377" s="18">
        <v>3158633</v>
      </c>
      <c r="BE377" s="18">
        <v>0</v>
      </c>
      <c r="BF377" s="18">
        <v>71282044</v>
      </c>
      <c r="BG377" s="18">
        <v>81800970</v>
      </c>
      <c r="BH377" s="18">
        <v>79456454</v>
      </c>
      <c r="BI377" s="18">
        <v>3108340.9</v>
      </c>
      <c r="BJ377" s="18">
        <v>3108340.9</v>
      </c>
      <c r="BK377" s="18">
        <v>294.89999999999998</v>
      </c>
      <c r="BL377" s="18">
        <v>42.4</v>
      </c>
      <c r="BM377" s="18">
        <v>4786.1000000000004</v>
      </c>
      <c r="BN377" s="18">
        <v>2656.8</v>
      </c>
      <c r="BO377" s="18">
        <v>154659.1</v>
      </c>
      <c r="BP377" s="18">
        <v>8754.7999999999993</v>
      </c>
      <c r="BQ377" s="18">
        <v>1.5</v>
      </c>
      <c r="BR377" s="18">
        <v>3128695.8</v>
      </c>
      <c r="BS377" s="18">
        <v>3128695.8</v>
      </c>
      <c r="BT377" s="18">
        <v>415971.6</v>
      </c>
      <c r="BU377" s="18">
        <v>3544667.4</v>
      </c>
      <c r="BV377" s="18">
        <v>3544667.4</v>
      </c>
      <c r="BW377" s="18">
        <v>0</v>
      </c>
      <c r="BX377" s="18">
        <v>0</v>
      </c>
      <c r="BY377" s="18">
        <v>0</v>
      </c>
      <c r="BZ377" s="18">
        <v>39.119999999999997</v>
      </c>
      <c r="CA377" s="18">
        <v>39.380000000000003</v>
      </c>
      <c r="CB377" s="18">
        <v>3.71</v>
      </c>
      <c r="CC377" s="18">
        <v>0.53</v>
      </c>
      <c r="CD377" s="18">
        <v>60.24</v>
      </c>
      <c r="CE377" s="18">
        <v>33.44</v>
      </c>
      <c r="CF377" s="18">
        <v>1.95</v>
      </c>
      <c r="CG377" s="18">
        <v>5.24</v>
      </c>
      <c r="CH377" s="18">
        <v>110.18</v>
      </c>
      <c r="CI377" s="18">
        <v>0.02</v>
      </c>
      <c r="CJ377" s="18">
        <v>44.61</v>
      </c>
    </row>
    <row r="378" spans="1:88" hidden="1" x14ac:dyDescent="0.2">
      <c r="A378" s="18" t="s">
        <v>380</v>
      </c>
      <c r="B378" s="18" t="s">
        <v>381</v>
      </c>
      <c r="C378" s="18" t="s">
        <v>172</v>
      </c>
      <c r="D378" s="18">
        <v>2044</v>
      </c>
      <c r="E378" s="18">
        <v>49380606.899999999</v>
      </c>
      <c r="F378" s="18">
        <v>2598979.2999999998</v>
      </c>
      <c r="G378" s="18">
        <v>1534731.2</v>
      </c>
      <c r="H378" s="18">
        <v>0</v>
      </c>
      <c r="I378" s="18">
        <v>1751260.7</v>
      </c>
      <c r="J378" s="18">
        <v>0</v>
      </c>
      <c r="K378" s="18">
        <v>0</v>
      </c>
      <c r="L378" s="18">
        <v>55265578</v>
      </c>
      <c r="M378" s="18">
        <v>0</v>
      </c>
      <c r="N378" s="18">
        <v>1202.5</v>
      </c>
      <c r="O378" s="18">
        <v>0</v>
      </c>
      <c r="P378" s="18">
        <v>11</v>
      </c>
      <c r="Q378" s="18">
        <v>0</v>
      </c>
      <c r="R378" s="18">
        <v>0</v>
      </c>
      <c r="S378" s="18">
        <v>3119.3</v>
      </c>
      <c r="T378" s="18">
        <v>0</v>
      </c>
      <c r="U378" s="25">
        <v>583.1</v>
      </c>
      <c r="V378" s="18">
        <v>0</v>
      </c>
      <c r="W378" s="18">
        <v>350.7</v>
      </c>
      <c r="X378" s="18">
        <v>2006.3</v>
      </c>
      <c r="Y378" s="18">
        <v>0</v>
      </c>
      <c r="Z378" s="18">
        <v>282.10000000000002</v>
      </c>
      <c r="AA378" s="18">
        <v>0</v>
      </c>
      <c r="AB378" s="18">
        <v>0</v>
      </c>
      <c r="AC378" s="18">
        <v>42</v>
      </c>
      <c r="AD378" s="18">
        <v>0</v>
      </c>
      <c r="AE378" s="18">
        <v>0</v>
      </c>
      <c r="AF378" s="18">
        <v>1707.5</v>
      </c>
      <c r="AG378" s="18">
        <v>0</v>
      </c>
      <c r="AH378" s="18">
        <v>21833.1</v>
      </c>
      <c r="AI378" s="18">
        <v>0</v>
      </c>
      <c r="AJ378" s="18">
        <v>0</v>
      </c>
      <c r="AK378" s="18">
        <v>1487801</v>
      </c>
      <c r="AL378" s="18">
        <v>0</v>
      </c>
      <c r="AM378" s="18">
        <v>21278</v>
      </c>
      <c r="AN378" s="18">
        <v>0</v>
      </c>
      <c r="AO378" s="18">
        <v>0</v>
      </c>
      <c r="AP378" s="18">
        <v>0</v>
      </c>
      <c r="AQ378" s="18">
        <v>2347155</v>
      </c>
      <c r="AR378" s="18">
        <v>0</v>
      </c>
      <c r="AS378" s="25">
        <v>947786</v>
      </c>
      <c r="AT378" s="18">
        <v>0</v>
      </c>
      <c r="AU378" s="18">
        <v>184328</v>
      </c>
      <c r="AV378" s="18">
        <v>1054534</v>
      </c>
      <c r="AW378" s="18">
        <v>0</v>
      </c>
      <c r="AX378" s="18">
        <v>1187371</v>
      </c>
      <c r="AY378" s="18">
        <v>0</v>
      </c>
      <c r="AZ378" s="18">
        <v>0</v>
      </c>
      <c r="BA378" s="18">
        <v>22075</v>
      </c>
      <c r="BB378" s="18">
        <v>0</v>
      </c>
      <c r="BC378" s="18">
        <v>0</v>
      </c>
      <c r="BD378" s="18">
        <v>2985145</v>
      </c>
      <c r="BE378" s="18">
        <v>0</v>
      </c>
      <c r="BF378" s="18">
        <v>73785471</v>
      </c>
      <c r="BG378" s="18">
        <v>84022944</v>
      </c>
      <c r="BH378" s="18">
        <v>81587357</v>
      </c>
      <c r="BI378" s="18">
        <v>2917128.6</v>
      </c>
      <c r="BJ378" s="18">
        <v>2917128.6</v>
      </c>
      <c r="BK378" s="18">
        <v>272.8</v>
      </c>
      <c r="BL378" s="18">
        <v>39.200000000000003</v>
      </c>
      <c r="BM378" s="18">
        <v>4412.1000000000004</v>
      </c>
      <c r="BN378" s="18">
        <v>2496.5</v>
      </c>
      <c r="BO378" s="18">
        <v>148729.20000000001</v>
      </c>
      <c r="BP378" s="18">
        <v>8339.5</v>
      </c>
      <c r="BQ378" s="18">
        <v>1.4</v>
      </c>
      <c r="BR378" s="18">
        <v>2935948.2</v>
      </c>
      <c r="BS378" s="18">
        <v>2935948.2</v>
      </c>
      <c r="BT378" s="18">
        <v>397640.5</v>
      </c>
      <c r="BU378" s="18">
        <v>3333588.6</v>
      </c>
      <c r="BV378" s="18">
        <v>3333588.6</v>
      </c>
      <c r="BW378" s="18">
        <v>0</v>
      </c>
      <c r="BX378" s="18">
        <v>0</v>
      </c>
      <c r="BY378" s="18">
        <v>0</v>
      </c>
      <c r="BZ378" s="18">
        <v>35.75</v>
      </c>
      <c r="CA378" s="18">
        <v>35.99</v>
      </c>
      <c r="CB378" s="18">
        <v>3.34</v>
      </c>
      <c r="CC378" s="18">
        <v>0.48</v>
      </c>
      <c r="CD378" s="18">
        <v>54.08</v>
      </c>
      <c r="CE378" s="18">
        <v>30.6</v>
      </c>
      <c r="CF378" s="18">
        <v>1.82</v>
      </c>
      <c r="CG378" s="18">
        <v>4.87</v>
      </c>
      <c r="CH378" s="18">
        <v>102.22</v>
      </c>
      <c r="CI378" s="18">
        <v>0.02</v>
      </c>
      <c r="CJ378" s="18">
        <v>40.86</v>
      </c>
    </row>
    <row r="379" spans="1:88" hidden="1" x14ac:dyDescent="0.2">
      <c r="A379" s="18" t="s">
        <v>380</v>
      </c>
      <c r="B379" s="18" t="s">
        <v>381</v>
      </c>
      <c r="C379" s="18" t="s">
        <v>172</v>
      </c>
      <c r="D379" s="18">
        <v>2046</v>
      </c>
      <c r="E379" s="18">
        <v>50589282.799999997</v>
      </c>
      <c r="F379" s="18">
        <v>2662593.7999999998</v>
      </c>
      <c r="G379" s="18">
        <v>1625737.8</v>
      </c>
      <c r="H379" s="18">
        <v>0</v>
      </c>
      <c r="I379" s="18">
        <v>1484216.4</v>
      </c>
      <c r="J379" s="18">
        <v>0</v>
      </c>
      <c r="K379" s="18">
        <v>0</v>
      </c>
      <c r="L379" s="18">
        <v>56361830.799999997</v>
      </c>
      <c r="M379" s="18">
        <v>0</v>
      </c>
      <c r="N379" s="18">
        <v>948.5</v>
      </c>
      <c r="O379" s="18">
        <v>0</v>
      </c>
      <c r="P379" s="18">
        <v>11</v>
      </c>
      <c r="Q379" s="18">
        <v>0</v>
      </c>
      <c r="R379" s="18">
        <v>0</v>
      </c>
      <c r="S379" s="18">
        <v>3042.3</v>
      </c>
      <c r="T379" s="18">
        <v>0</v>
      </c>
      <c r="U379" s="25">
        <v>627.29999999999995</v>
      </c>
      <c r="V379" s="18">
        <v>0</v>
      </c>
      <c r="W379" s="18">
        <v>350.7</v>
      </c>
      <c r="X379" s="18">
        <v>2006.3</v>
      </c>
      <c r="Y379" s="18">
        <v>0</v>
      </c>
      <c r="Z379" s="18">
        <v>282.10000000000002</v>
      </c>
      <c r="AA379" s="18">
        <v>0</v>
      </c>
      <c r="AB379" s="18">
        <v>0</v>
      </c>
      <c r="AC379" s="18">
        <v>34.700000000000003</v>
      </c>
      <c r="AD379" s="18">
        <v>0</v>
      </c>
      <c r="AE379" s="18">
        <v>0</v>
      </c>
      <c r="AF379" s="18">
        <v>2326.9</v>
      </c>
      <c r="AG379" s="18">
        <v>0</v>
      </c>
      <c r="AH379" s="18">
        <v>22371.8</v>
      </c>
      <c r="AI379" s="18">
        <v>0</v>
      </c>
      <c r="AJ379" s="18">
        <v>0</v>
      </c>
      <c r="AK379" s="18">
        <v>1260993</v>
      </c>
      <c r="AL379" s="18">
        <v>0</v>
      </c>
      <c r="AM379" s="18">
        <v>20867</v>
      </c>
      <c r="AN379" s="18">
        <v>0</v>
      </c>
      <c r="AO379" s="18">
        <v>0</v>
      </c>
      <c r="AP379" s="18">
        <v>0</v>
      </c>
      <c r="AQ379" s="18">
        <v>2056580</v>
      </c>
      <c r="AR379" s="18">
        <v>0</v>
      </c>
      <c r="AS379" s="25">
        <v>1019318</v>
      </c>
      <c r="AT379" s="18">
        <v>0</v>
      </c>
      <c r="AU379" s="18">
        <v>184328</v>
      </c>
      <c r="AV379" s="18">
        <v>1054534</v>
      </c>
      <c r="AW379" s="18">
        <v>0</v>
      </c>
      <c r="AX379" s="18">
        <v>1187453</v>
      </c>
      <c r="AY379" s="18">
        <v>0</v>
      </c>
      <c r="AZ379" s="18">
        <v>0</v>
      </c>
      <c r="BA379" s="18">
        <v>18238</v>
      </c>
      <c r="BB379" s="18">
        <v>0</v>
      </c>
      <c r="BC379" s="18">
        <v>0</v>
      </c>
      <c r="BD379" s="18">
        <v>4442286</v>
      </c>
      <c r="BE379" s="18">
        <v>0</v>
      </c>
      <c r="BF379" s="18">
        <v>76253843</v>
      </c>
      <c r="BG379" s="18">
        <v>87498441</v>
      </c>
      <c r="BH379" s="18">
        <v>85218130</v>
      </c>
      <c r="BI379" s="18">
        <v>2632554</v>
      </c>
      <c r="BJ379" s="18">
        <v>2632554</v>
      </c>
      <c r="BK379" s="18">
        <v>240.1</v>
      </c>
      <c r="BL379" s="18">
        <v>34.4</v>
      </c>
      <c r="BM379" s="18">
        <v>3859.5</v>
      </c>
      <c r="BN379" s="18">
        <v>2236.9</v>
      </c>
      <c r="BO379" s="18">
        <v>139697.4</v>
      </c>
      <c r="BP379" s="18">
        <v>7720.8</v>
      </c>
      <c r="BQ379" s="18">
        <v>1.3</v>
      </c>
      <c r="BR379" s="18">
        <v>2649098.6</v>
      </c>
      <c r="BS379" s="18">
        <v>2649098.6</v>
      </c>
      <c r="BT379" s="18">
        <v>370129.7</v>
      </c>
      <c r="BU379" s="18">
        <v>3019228.3</v>
      </c>
      <c r="BV379" s="18">
        <v>3019228.3</v>
      </c>
      <c r="BW379" s="18">
        <v>0</v>
      </c>
      <c r="BX379" s="18">
        <v>0</v>
      </c>
      <c r="BY379" s="18">
        <v>0</v>
      </c>
      <c r="BZ379" s="18">
        <v>30.89</v>
      </c>
      <c r="CA379" s="18">
        <v>31.09</v>
      </c>
      <c r="CB379" s="18">
        <v>2.82</v>
      </c>
      <c r="CC379" s="18">
        <v>0.4</v>
      </c>
      <c r="CD379" s="18">
        <v>45.29</v>
      </c>
      <c r="CE379" s="18">
        <v>26.25</v>
      </c>
      <c r="CF379" s="18">
        <v>1.64</v>
      </c>
      <c r="CG379" s="18">
        <v>4.34</v>
      </c>
      <c r="CH379" s="18">
        <v>90.6</v>
      </c>
      <c r="CI379" s="18">
        <v>0.02</v>
      </c>
      <c r="CJ379" s="18">
        <v>35.43</v>
      </c>
    </row>
    <row r="380" spans="1:88" hidden="1" x14ac:dyDescent="0.2">
      <c r="A380" s="18" t="s">
        <v>380</v>
      </c>
      <c r="B380" s="18" t="s">
        <v>381</v>
      </c>
      <c r="C380" s="18" t="s">
        <v>172</v>
      </c>
      <c r="D380" s="18">
        <v>2048</v>
      </c>
      <c r="E380" s="18">
        <v>51677023.600000001</v>
      </c>
      <c r="F380" s="18">
        <v>2719843.3</v>
      </c>
      <c r="G380" s="18">
        <v>1714305.4</v>
      </c>
      <c r="H380" s="18">
        <v>0</v>
      </c>
      <c r="I380" s="18">
        <v>1327544.6000000001</v>
      </c>
      <c r="J380" s="18">
        <v>0</v>
      </c>
      <c r="K380" s="18">
        <v>0</v>
      </c>
      <c r="L380" s="18">
        <v>57438716.899999999</v>
      </c>
      <c r="M380" s="18">
        <v>0</v>
      </c>
      <c r="N380" s="18">
        <v>967.6</v>
      </c>
      <c r="O380" s="18">
        <v>0</v>
      </c>
      <c r="P380" s="18">
        <v>11</v>
      </c>
      <c r="Q380" s="18">
        <v>0</v>
      </c>
      <c r="R380" s="18">
        <v>0</v>
      </c>
      <c r="S380" s="18">
        <v>3042.3</v>
      </c>
      <c r="T380" s="18">
        <v>0</v>
      </c>
      <c r="U380" s="25">
        <v>702.9</v>
      </c>
      <c r="V380" s="18">
        <v>0</v>
      </c>
      <c r="W380" s="18">
        <v>350.7</v>
      </c>
      <c r="X380" s="18">
        <v>2000</v>
      </c>
      <c r="Y380" s="18">
        <v>0</v>
      </c>
      <c r="Z380" s="18">
        <v>282.10000000000002</v>
      </c>
      <c r="AA380" s="18">
        <v>0</v>
      </c>
      <c r="AB380" s="18">
        <v>0</v>
      </c>
      <c r="AC380" s="18">
        <v>15.5</v>
      </c>
      <c r="AD380" s="18">
        <v>0</v>
      </c>
      <c r="AE380" s="18">
        <v>0</v>
      </c>
      <c r="AF380" s="18">
        <v>2773</v>
      </c>
      <c r="AG380" s="18">
        <v>0</v>
      </c>
      <c r="AH380" s="18">
        <v>24229.3</v>
      </c>
      <c r="AI380" s="18">
        <v>0</v>
      </c>
      <c r="AJ380" s="18">
        <v>0</v>
      </c>
      <c r="AK380" s="18">
        <v>1127859</v>
      </c>
      <c r="AL380" s="18">
        <v>0</v>
      </c>
      <c r="AM380" s="18">
        <v>19372</v>
      </c>
      <c r="AN380" s="18">
        <v>0</v>
      </c>
      <c r="AO380" s="18">
        <v>0</v>
      </c>
      <c r="AP380" s="18">
        <v>0</v>
      </c>
      <c r="AQ380" s="18">
        <v>1599032</v>
      </c>
      <c r="AR380" s="18">
        <v>0</v>
      </c>
      <c r="AS380" s="25">
        <v>1141888</v>
      </c>
      <c r="AT380" s="18">
        <v>0</v>
      </c>
      <c r="AU380" s="18">
        <v>184328</v>
      </c>
      <c r="AV380" s="18">
        <v>1051177</v>
      </c>
      <c r="AW380" s="18">
        <v>0</v>
      </c>
      <c r="AX380" s="18">
        <v>1187370</v>
      </c>
      <c r="AY380" s="18">
        <v>0</v>
      </c>
      <c r="AZ380" s="18">
        <v>0</v>
      </c>
      <c r="BA380" s="18">
        <v>8147</v>
      </c>
      <c r="BB380" s="18">
        <v>0</v>
      </c>
      <c r="BC380" s="18">
        <v>0</v>
      </c>
      <c r="BD380" s="18">
        <v>5962527</v>
      </c>
      <c r="BE380" s="18">
        <v>0</v>
      </c>
      <c r="BF380" s="18">
        <v>76009779</v>
      </c>
      <c r="BG380" s="18">
        <v>88291479</v>
      </c>
      <c r="BH380" s="18">
        <v>86021732</v>
      </c>
      <c r="BI380" s="18">
        <v>2178880.6</v>
      </c>
      <c r="BJ380" s="18">
        <v>2178880.6</v>
      </c>
      <c r="BK380" s="18">
        <v>188.4</v>
      </c>
      <c r="BL380" s="18">
        <v>26.9</v>
      </c>
      <c r="BM380" s="18">
        <v>2986.5</v>
      </c>
      <c r="BN380" s="18">
        <v>1803.3</v>
      </c>
      <c r="BO380" s="18">
        <v>124716.3</v>
      </c>
      <c r="BP380" s="18">
        <v>6724.3</v>
      </c>
      <c r="BQ380" s="18">
        <v>1.1000000000000001</v>
      </c>
      <c r="BR380" s="18">
        <v>2191829.4</v>
      </c>
      <c r="BS380" s="18">
        <v>2191829.4</v>
      </c>
      <c r="BT380" s="18">
        <v>325388.5</v>
      </c>
      <c r="BU380" s="18">
        <v>2517217.7999999998</v>
      </c>
      <c r="BV380" s="18">
        <v>2517217.7999999998</v>
      </c>
      <c r="BW380" s="18">
        <v>0</v>
      </c>
      <c r="BX380" s="18">
        <v>0</v>
      </c>
      <c r="BY380" s="18">
        <v>0</v>
      </c>
      <c r="BZ380" s="18">
        <v>25.33</v>
      </c>
      <c r="CA380" s="18">
        <v>25.48</v>
      </c>
      <c r="CB380" s="18">
        <v>2.19</v>
      </c>
      <c r="CC380" s="18">
        <v>0.31</v>
      </c>
      <c r="CD380" s="18">
        <v>34.72</v>
      </c>
      <c r="CE380" s="18">
        <v>20.96</v>
      </c>
      <c r="CF380" s="18">
        <v>1.45</v>
      </c>
      <c r="CG380" s="18">
        <v>3.78</v>
      </c>
      <c r="CH380" s="18">
        <v>78.17</v>
      </c>
      <c r="CI380" s="18">
        <v>0.01</v>
      </c>
      <c r="CJ380" s="18">
        <v>29.26</v>
      </c>
    </row>
    <row r="381" spans="1:88" hidden="1" x14ac:dyDescent="0.2">
      <c r="A381" s="18" t="s">
        <v>380</v>
      </c>
      <c r="B381" s="18" t="s">
        <v>381</v>
      </c>
      <c r="C381" s="18" t="s">
        <v>172</v>
      </c>
      <c r="D381" s="18">
        <v>2050</v>
      </c>
      <c r="E381" s="18">
        <v>52765114.799999997</v>
      </c>
      <c r="F381" s="18">
        <v>2777111.3</v>
      </c>
      <c r="G381" s="18">
        <v>1926143.9</v>
      </c>
      <c r="H381" s="18">
        <v>0</v>
      </c>
      <c r="I381" s="18">
        <v>1378837.1</v>
      </c>
      <c r="J381" s="18">
        <v>0</v>
      </c>
      <c r="K381" s="18">
        <v>0</v>
      </c>
      <c r="L381" s="18">
        <v>58847207.200000003</v>
      </c>
      <c r="M381" s="18">
        <v>0</v>
      </c>
      <c r="N381" s="18">
        <v>967.6</v>
      </c>
      <c r="O381" s="18">
        <v>0</v>
      </c>
      <c r="P381" s="18">
        <v>11</v>
      </c>
      <c r="Q381" s="18">
        <v>0</v>
      </c>
      <c r="R381" s="18">
        <v>0</v>
      </c>
      <c r="S381" s="18">
        <v>3042.3</v>
      </c>
      <c r="T381" s="18">
        <v>0</v>
      </c>
      <c r="U381" s="25">
        <v>766.1</v>
      </c>
      <c r="V381" s="18">
        <v>0</v>
      </c>
      <c r="W381" s="18">
        <v>350.7</v>
      </c>
      <c r="X381" s="18">
        <v>2000</v>
      </c>
      <c r="Y381" s="18">
        <v>0</v>
      </c>
      <c r="Z381" s="18">
        <v>282.10000000000002</v>
      </c>
      <c r="AA381" s="18">
        <v>0</v>
      </c>
      <c r="AB381" s="18">
        <v>0</v>
      </c>
      <c r="AC381" s="18">
        <v>12.6</v>
      </c>
      <c r="AD381" s="18">
        <v>0</v>
      </c>
      <c r="AE381" s="18">
        <v>0</v>
      </c>
      <c r="AF381" s="18">
        <v>2912.9</v>
      </c>
      <c r="AG381" s="18">
        <v>0</v>
      </c>
      <c r="AH381" s="18">
        <v>28594.6</v>
      </c>
      <c r="AI381" s="18">
        <v>0</v>
      </c>
      <c r="AJ381" s="18">
        <v>0</v>
      </c>
      <c r="AK381" s="18">
        <v>1171379</v>
      </c>
      <c r="AL381" s="18">
        <v>0</v>
      </c>
      <c r="AM381" s="18">
        <v>16603</v>
      </c>
      <c r="AN381" s="18">
        <v>0</v>
      </c>
      <c r="AO381" s="18">
        <v>0</v>
      </c>
      <c r="AP381" s="18">
        <v>0</v>
      </c>
      <c r="AQ381" s="18">
        <v>1599032</v>
      </c>
      <c r="AR381" s="18">
        <v>0</v>
      </c>
      <c r="AS381" s="25">
        <v>1244245</v>
      </c>
      <c r="AT381" s="18">
        <v>0</v>
      </c>
      <c r="AU381" s="18">
        <v>184328</v>
      </c>
      <c r="AV381" s="18">
        <v>1051177</v>
      </c>
      <c r="AW381" s="18">
        <v>0</v>
      </c>
      <c r="AX381" s="18">
        <v>1187266</v>
      </c>
      <c r="AY381" s="18">
        <v>0</v>
      </c>
      <c r="AZ381" s="18">
        <v>0</v>
      </c>
      <c r="BA381" s="18">
        <v>6623</v>
      </c>
      <c r="BB381" s="18">
        <v>0</v>
      </c>
      <c r="BC381" s="18">
        <v>0</v>
      </c>
      <c r="BD381" s="18">
        <v>6372970</v>
      </c>
      <c r="BE381" s="18">
        <v>0</v>
      </c>
      <c r="BF381" s="18">
        <v>88336621</v>
      </c>
      <c r="BG381" s="18">
        <v>101170243</v>
      </c>
      <c r="BH381" s="18">
        <v>98754619</v>
      </c>
      <c r="BI381" s="18">
        <v>2178606.7999999998</v>
      </c>
      <c r="BJ381" s="18">
        <v>2178606.7999999998</v>
      </c>
      <c r="BK381" s="18">
        <v>188.4</v>
      </c>
      <c r="BL381" s="18">
        <v>26.9</v>
      </c>
      <c r="BM381" s="18">
        <v>2984.7</v>
      </c>
      <c r="BN381" s="18">
        <v>1795.7</v>
      </c>
      <c r="BO381" s="18">
        <v>124588.4</v>
      </c>
      <c r="BP381" s="18">
        <v>6725.2</v>
      </c>
      <c r="BQ381" s="18">
        <v>1.1000000000000001</v>
      </c>
      <c r="BR381" s="18">
        <v>2191552.7000000002</v>
      </c>
      <c r="BS381" s="18">
        <v>2191552.7000000002</v>
      </c>
      <c r="BT381" s="18">
        <v>325286.59999999998</v>
      </c>
      <c r="BU381" s="18">
        <v>2516839.4</v>
      </c>
      <c r="BV381" s="18">
        <v>2516839.4</v>
      </c>
      <c r="BW381" s="18">
        <v>0</v>
      </c>
      <c r="BX381" s="18">
        <v>0</v>
      </c>
      <c r="BY381" s="18">
        <v>0</v>
      </c>
      <c r="BZ381" s="18">
        <v>22.06</v>
      </c>
      <c r="CA381" s="18">
        <v>22.19</v>
      </c>
      <c r="CB381" s="18">
        <v>1.91</v>
      </c>
      <c r="CC381" s="18">
        <v>0.27</v>
      </c>
      <c r="CD381" s="18">
        <v>30.22</v>
      </c>
      <c r="CE381" s="18">
        <v>18.18</v>
      </c>
      <c r="CF381" s="18">
        <v>1.26</v>
      </c>
      <c r="CG381" s="18">
        <v>3.29</v>
      </c>
      <c r="CH381" s="18">
        <v>68.099999999999994</v>
      </c>
      <c r="CI381" s="18">
        <v>0.01</v>
      </c>
      <c r="CJ381" s="18">
        <v>25.49</v>
      </c>
    </row>
    <row r="382" spans="1:88" hidden="1" x14ac:dyDescent="0.2">
      <c r="A382" s="18" t="s">
        <v>380</v>
      </c>
      <c r="B382" s="18" t="s">
        <v>381</v>
      </c>
      <c r="C382" s="18" t="s">
        <v>174</v>
      </c>
      <c r="D382" s="18">
        <v>2024</v>
      </c>
      <c r="E382" s="18">
        <v>11276199.699999999</v>
      </c>
      <c r="F382" s="18">
        <v>593484.19999999995</v>
      </c>
      <c r="G382" s="18">
        <v>101094.8</v>
      </c>
      <c r="H382" s="18">
        <v>0</v>
      </c>
      <c r="I382" s="18">
        <v>0</v>
      </c>
      <c r="J382" s="18">
        <v>0</v>
      </c>
      <c r="K382" s="18">
        <v>0</v>
      </c>
      <c r="L382" s="18">
        <v>11970778.800000001</v>
      </c>
      <c r="M382" s="18">
        <v>0</v>
      </c>
      <c r="N382" s="18">
        <v>0</v>
      </c>
      <c r="O382" s="18">
        <v>0</v>
      </c>
      <c r="P382" s="18">
        <v>217.9</v>
      </c>
      <c r="Q382" s="18">
        <v>0</v>
      </c>
      <c r="R382" s="18">
        <v>0</v>
      </c>
      <c r="S382" s="18">
        <v>486</v>
      </c>
      <c r="T382" s="18">
        <v>0</v>
      </c>
      <c r="U382" s="25">
        <v>199.2</v>
      </c>
      <c r="V382" s="18">
        <v>0</v>
      </c>
      <c r="W382" s="18">
        <v>1238.5</v>
      </c>
      <c r="X382" s="18">
        <v>0</v>
      </c>
      <c r="Y382" s="18">
        <v>0</v>
      </c>
      <c r="Z382" s="18">
        <v>506.5</v>
      </c>
      <c r="AA382" s="18">
        <v>1248.0999999999999</v>
      </c>
      <c r="AB382" s="18">
        <v>0</v>
      </c>
      <c r="AC382" s="18">
        <v>482.3</v>
      </c>
      <c r="AD382" s="18">
        <v>0</v>
      </c>
      <c r="AE382" s="18">
        <v>0</v>
      </c>
      <c r="AF382" s="18">
        <v>112.4</v>
      </c>
      <c r="AG382" s="18">
        <v>0</v>
      </c>
      <c r="AH382" s="18">
        <v>211.9</v>
      </c>
      <c r="AI382" s="18">
        <v>0</v>
      </c>
      <c r="AJ382" s="18">
        <v>0</v>
      </c>
      <c r="AK382" s="18">
        <v>0</v>
      </c>
      <c r="AL382" s="18">
        <v>0</v>
      </c>
      <c r="AM382" s="18">
        <v>198861</v>
      </c>
      <c r="AN382" s="18">
        <v>0</v>
      </c>
      <c r="AO382" s="18">
        <v>0</v>
      </c>
      <c r="AP382" s="18">
        <v>0</v>
      </c>
      <c r="AQ382" s="18">
        <v>255442</v>
      </c>
      <c r="AR382" s="18">
        <v>0</v>
      </c>
      <c r="AS382" s="25">
        <v>291040</v>
      </c>
      <c r="AT382" s="18">
        <v>0</v>
      </c>
      <c r="AU382" s="18">
        <v>650956</v>
      </c>
      <c r="AV382" s="18">
        <v>0</v>
      </c>
      <c r="AW382" s="18">
        <v>0</v>
      </c>
      <c r="AX382" s="18">
        <v>1428055</v>
      </c>
      <c r="AY382" s="18">
        <v>9355397</v>
      </c>
      <c r="AZ382" s="18">
        <v>0</v>
      </c>
      <c r="BA382" s="18">
        <v>253497</v>
      </c>
      <c r="BB382" s="18">
        <v>0</v>
      </c>
      <c r="BC382" s="18">
        <v>0</v>
      </c>
      <c r="BD382" s="18">
        <v>221686</v>
      </c>
      <c r="BE382" s="18">
        <v>0</v>
      </c>
      <c r="BF382" s="18">
        <v>704591</v>
      </c>
      <c r="BG382" s="18">
        <v>13359524</v>
      </c>
      <c r="BH382" s="18">
        <v>13068484</v>
      </c>
      <c r="BI382" s="18">
        <v>759403.3</v>
      </c>
      <c r="BJ382" s="18">
        <v>759403.3</v>
      </c>
      <c r="BK382" s="18">
        <v>48.9</v>
      </c>
      <c r="BL382" s="18">
        <v>7.4</v>
      </c>
      <c r="BM382" s="18">
        <v>772.6</v>
      </c>
      <c r="BN382" s="18">
        <v>779</v>
      </c>
      <c r="BO382" s="18">
        <v>162334.70000000001</v>
      </c>
      <c r="BP382" s="18">
        <v>2720.1</v>
      </c>
      <c r="BQ382" s="18">
        <v>2.7</v>
      </c>
      <c r="BR382" s="18">
        <v>762890.1</v>
      </c>
      <c r="BS382" s="18">
        <v>762890.1</v>
      </c>
      <c r="BT382" s="18">
        <v>244139.5</v>
      </c>
      <c r="BU382" s="18">
        <v>1007029.6</v>
      </c>
      <c r="BV382" s="18">
        <v>1007029.6</v>
      </c>
      <c r="BW382" s="18">
        <v>0</v>
      </c>
      <c r="BX382" s="18">
        <v>0</v>
      </c>
      <c r="BY382" s="18">
        <v>0</v>
      </c>
      <c r="BZ382" s="18">
        <v>58.11</v>
      </c>
      <c r="CA382" s="18">
        <v>58.38</v>
      </c>
      <c r="CB382" s="18">
        <v>3.74</v>
      </c>
      <c r="CC382" s="18">
        <v>0.56999999999999995</v>
      </c>
      <c r="CD382" s="18">
        <v>59.12</v>
      </c>
      <c r="CE382" s="18">
        <v>59.61</v>
      </c>
      <c r="CF382" s="18">
        <v>12.42</v>
      </c>
      <c r="CG382" s="18">
        <v>18.68</v>
      </c>
      <c r="CH382" s="18">
        <v>208.14</v>
      </c>
      <c r="CI382" s="18">
        <v>0.21</v>
      </c>
      <c r="CJ382" s="18">
        <v>77.06</v>
      </c>
    </row>
    <row r="383" spans="1:88" hidden="1" x14ac:dyDescent="0.2">
      <c r="A383" s="18" t="s">
        <v>380</v>
      </c>
      <c r="B383" s="18" t="s">
        <v>381</v>
      </c>
      <c r="C383" s="18" t="s">
        <v>174</v>
      </c>
      <c r="D383" s="18">
        <v>2026</v>
      </c>
      <c r="E383" s="18">
        <v>11665791.199999999</v>
      </c>
      <c r="F383" s="18">
        <v>613989</v>
      </c>
      <c r="G383" s="18">
        <v>105873.3</v>
      </c>
      <c r="H383" s="18">
        <v>0</v>
      </c>
      <c r="I383" s="18">
        <v>0</v>
      </c>
      <c r="J383" s="18">
        <v>0</v>
      </c>
      <c r="K383" s="18">
        <v>0</v>
      </c>
      <c r="L383" s="18">
        <v>12385653.5</v>
      </c>
      <c r="M383" s="18">
        <v>0</v>
      </c>
      <c r="N383" s="18">
        <v>0</v>
      </c>
      <c r="O383" s="18">
        <v>0</v>
      </c>
      <c r="P383" s="18">
        <v>217.9</v>
      </c>
      <c r="Q383" s="18">
        <v>0</v>
      </c>
      <c r="R383" s="18">
        <v>0</v>
      </c>
      <c r="S383" s="18">
        <v>0</v>
      </c>
      <c r="T383" s="18">
        <v>0</v>
      </c>
      <c r="U383" s="25">
        <v>259.39999999999998</v>
      </c>
      <c r="V383" s="18">
        <v>0</v>
      </c>
      <c r="W383" s="18">
        <v>1238.5</v>
      </c>
      <c r="X383" s="18">
        <v>0</v>
      </c>
      <c r="Y383" s="18">
        <v>0</v>
      </c>
      <c r="Z383" s="18">
        <v>506.5</v>
      </c>
      <c r="AA383" s="18">
        <v>1248.0999999999999</v>
      </c>
      <c r="AB383" s="18">
        <v>0</v>
      </c>
      <c r="AC383" s="18">
        <v>0</v>
      </c>
      <c r="AD383" s="18">
        <v>0</v>
      </c>
      <c r="AE383" s="18">
        <v>0</v>
      </c>
      <c r="AF383" s="18">
        <v>112.4</v>
      </c>
      <c r="AG383" s="18">
        <v>0</v>
      </c>
      <c r="AH383" s="18">
        <v>211.9</v>
      </c>
      <c r="AI383" s="18">
        <v>0</v>
      </c>
      <c r="AJ383" s="18">
        <v>0</v>
      </c>
      <c r="AK383" s="18">
        <v>0</v>
      </c>
      <c r="AL383" s="18">
        <v>0</v>
      </c>
      <c r="AM383" s="18">
        <v>200423</v>
      </c>
      <c r="AN383" s="18">
        <v>0</v>
      </c>
      <c r="AO383" s="18">
        <v>0</v>
      </c>
      <c r="AP383" s="18">
        <v>0</v>
      </c>
      <c r="AQ383" s="18">
        <v>0</v>
      </c>
      <c r="AR383" s="18">
        <v>0</v>
      </c>
      <c r="AS383" s="25">
        <v>378976</v>
      </c>
      <c r="AT383" s="18">
        <v>0</v>
      </c>
      <c r="AU383" s="18">
        <v>650956</v>
      </c>
      <c r="AV383" s="18">
        <v>0</v>
      </c>
      <c r="AW383" s="18">
        <v>0</v>
      </c>
      <c r="AX383" s="18">
        <v>1428055</v>
      </c>
      <c r="AY383" s="18">
        <v>9598543</v>
      </c>
      <c r="AZ383" s="18">
        <v>0</v>
      </c>
      <c r="BA383" s="18">
        <v>0</v>
      </c>
      <c r="BB383" s="18">
        <v>0</v>
      </c>
      <c r="BC383" s="18">
        <v>0</v>
      </c>
      <c r="BD383" s="18">
        <v>218277</v>
      </c>
      <c r="BE383" s="18">
        <v>0</v>
      </c>
      <c r="BF383" s="18">
        <v>697154</v>
      </c>
      <c r="BG383" s="18">
        <v>13172384</v>
      </c>
      <c r="BH383" s="18">
        <v>12793408</v>
      </c>
      <c r="BI383" s="18">
        <v>258874.5</v>
      </c>
      <c r="BJ383" s="18">
        <v>258874.5</v>
      </c>
      <c r="BK383" s="18">
        <v>4.9000000000000004</v>
      </c>
      <c r="BL383" s="18">
        <v>0.5</v>
      </c>
      <c r="BM383" s="18">
        <v>118.7</v>
      </c>
      <c r="BN383" s="18">
        <v>24.4</v>
      </c>
      <c r="BO383" s="18">
        <v>122911.6</v>
      </c>
      <c r="BP383" s="18">
        <v>1575</v>
      </c>
      <c r="BQ383" s="18">
        <v>2.1</v>
      </c>
      <c r="BR383" s="18">
        <v>259153.3</v>
      </c>
      <c r="BS383" s="18">
        <v>259153.3</v>
      </c>
      <c r="BT383" s="18">
        <v>170415.8</v>
      </c>
      <c r="BU383" s="18">
        <v>429569.1</v>
      </c>
      <c r="BV383" s="18">
        <v>429569.1</v>
      </c>
      <c r="BW383" s="18">
        <v>0</v>
      </c>
      <c r="BX383" s="18">
        <v>0</v>
      </c>
      <c r="BY383" s="18">
        <v>0</v>
      </c>
      <c r="BZ383" s="18">
        <v>20.23</v>
      </c>
      <c r="CA383" s="18">
        <v>20.260000000000002</v>
      </c>
      <c r="CB383" s="18">
        <v>0.38</v>
      </c>
      <c r="CC383" s="18">
        <v>0.04</v>
      </c>
      <c r="CD383" s="18">
        <v>9.2799999999999994</v>
      </c>
      <c r="CE383" s="18">
        <v>1.9</v>
      </c>
      <c r="CF383" s="18">
        <v>9.61</v>
      </c>
      <c r="CG383" s="18">
        <v>13.32</v>
      </c>
      <c r="CH383" s="18">
        <v>123.11</v>
      </c>
      <c r="CI383" s="18">
        <v>0.16</v>
      </c>
      <c r="CJ383" s="18">
        <v>33.58</v>
      </c>
    </row>
    <row r="384" spans="1:88" hidden="1" x14ac:dyDescent="0.2">
      <c r="A384" s="18" t="s">
        <v>380</v>
      </c>
      <c r="B384" s="18" t="s">
        <v>381</v>
      </c>
      <c r="C384" s="18" t="s">
        <v>174</v>
      </c>
      <c r="D384" s="18">
        <v>2028</v>
      </c>
      <c r="E384" s="18">
        <v>12184956.699999999</v>
      </c>
      <c r="F384" s="18">
        <v>641313.5</v>
      </c>
      <c r="G384" s="18">
        <v>105474.5</v>
      </c>
      <c r="H384" s="18">
        <v>0</v>
      </c>
      <c r="I384" s="18">
        <v>0</v>
      </c>
      <c r="J384" s="18">
        <v>0</v>
      </c>
      <c r="K384" s="18">
        <v>0</v>
      </c>
      <c r="L384" s="18">
        <v>12931744.800000001</v>
      </c>
      <c r="M384" s="18">
        <v>0</v>
      </c>
      <c r="N384" s="18">
        <v>0</v>
      </c>
      <c r="O384" s="18">
        <v>0</v>
      </c>
      <c r="P384" s="18">
        <v>217.9</v>
      </c>
      <c r="Q384" s="18">
        <v>0</v>
      </c>
      <c r="R384" s="18">
        <v>0</v>
      </c>
      <c r="S384" s="18">
        <v>0</v>
      </c>
      <c r="T384" s="18">
        <v>0</v>
      </c>
      <c r="U384" s="25">
        <v>330</v>
      </c>
      <c r="V384" s="18">
        <v>0</v>
      </c>
      <c r="W384" s="18">
        <v>1238.5</v>
      </c>
      <c r="X384" s="18">
        <v>0</v>
      </c>
      <c r="Y384" s="18">
        <v>0</v>
      </c>
      <c r="Z384" s="18">
        <v>506.5</v>
      </c>
      <c r="AA384" s="18">
        <v>1248.0999999999999</v>
      </c>
      <c r="AB384" s="18">
        <v>0</v>
      </c>
      <c r="AC384" s="18">
        <v>0</v>
      </c>
      <c r="AD384" s="18">
        <v>0</v>
      </c>
      <c r="AE384" s="18">
        <v>0</v>
      </c>
      <c r="AF384" s="18">
        <v>112.4</v>
      </c>
      <c r="AG384" s="18">
        <v>0</v>
      </c>
      <c r="AH384" s="18">
        <v>211.9</v>
      </c>
      <c r="AI384" s="18">
        <v>0</v>
      </c>
      <c r="AJ384" s="18">
        <v>0</v>
      </c>
      <c r="AK384" s="18">
        <v>0</v>
      </c>
      <c r="AL384" s="18">
        <v>0</v>
      </c>
      <c r="AM384" s="18">
        <v>207770</v>
      </c>
      <c r="AN384" s="18">
        <v>0</v>
      </c>
      <c r="AO384" s="18">
        <v>0</v>
      </c>
      <c r="AP384" s="18">
        <v>0</v>
      </c>
      <c r="AQ384" s="18">
        <v>0</v>
      </c>
      <c r="AR384" s="18">
        <v>0</v>
      </c>
      <c r="AS384" s="25">
        <v>482189</v>
      </c>
      <c r="AT384" s="18">
        <v>0</v>
      </c>
      <c r="AU384" s="18">
        <v>934155</v>
      </c>
      <c r="AV384" s="18">
        <v>0</v>
      </c>
      <c r="AW384" s="18">
        <v>0</v>
      </c>
      <c r="AX384" s="18">
        <v>1428055</v>
      </c>
      <c r="AY384" s="18">
        <v>9926108</v>
      </c>
      <c r="AZ384" s="18">
        <v>0</v>
      </c>
      <c r="BA384" s="18">
        <v>0</v>
      </c>
      <c r="BB384" s="18">
        <v>0</v>
      </c>
      <c r="BC384" s="18">
        <v>0</v>
      </c>
      <c r="BD384" s="18">
        <v>215541</v>
      </c>
      <c r="BE384" s="18">
        <v>0</v>
      </c>
      <c r="BF384" s="18">
        <v>694875</v>
      </c>
      <c r="BG384" s="18">
        <v>13888693</v>
      </c>
      <c r="BH384" s="18">
        <v>13406504</v>
      </c>
      <c r="BI384" s="18">
        <v>371511.3</v>
      </c>
      <c r="BJ384" s="18">
        <v>371511.3</v>
      </c>
      <c r="BK384" s="18">
        <v>7</v>
      </c>
      <c r="BL384" s="18">
        <v>0.7</v>
      </c>
      <c r="BM384" s="18">
        <v>124</v>
      </c>
      <c r="BN384" s="18">
        <v>35</v>
      </c>
      <c r="BO384" s="18">
        <v>139401.9</v>
      </c>
      <c r="BP384" s="18">
        <v>2171.9</v>
      </c>
      <c r="BQ384" s="18">
        <v>2.2000000000000002</v>
      </c>
      <c r="BR384" s="18">
        <v>371911.3</v>
      </c>
      <c r="BS384" s="18">
        <v>371911.3</v>
      </c>
      <c r="BT384" s="18">
        <v>204725.7</v>
      </c>
      <c r="BU384" s="18">
        <v>576637.1</v>
      </c>
      <c r="BV384" s="18">
        <v>576637.1</v>
      </c>
      <c r="BW384" s="18">
        <v>0</v>
      </c>
      <c r="BX384" s="18">
        <v>0</v>
      </c>
      <c r="BY384" s="18">
        <v>0</v>
      </c>
      <c r="BZ384" s="18">
        <v>27.71</v>
      </c>
      <c r="CA384" s="18">
        <v>27.74</v>
      </c>
      <c r="CB384" s="18">
        <v>0.52</v>
      </c>
      <c r="CC384" s="18">
        <v>0.05</v>
      </c>
      <c r="CD384" s="18">
        <v>9.25</v>
      </c>
      <c r="CE384" s="18">
        <v>2.61</v>
      </c>
      <c r="CF384" s="18">
        <v>10.4</v>
      </c>
      <c r="CG384" s="18">
        <v>15.27</v>
      </c>
      <c r="CH384" s="18">
        <v>162</v>
      </c>
      <c r="CI384" s="18">
        <v>0.16</v>
      </c>
      <c r="CJ384" s="18">
        <v>43.01</v>
      </c>
    </row>
    <row r="385" spans="1:88" hidden="1" x14ac:dyDescent="0.2">
      <c r="A385" s="18" t="s">
        <v>380</v>
      </c>
      <c r="B385" s="18" t="s">
        <v>381</v>
      </c>
      <c r="C385" s="18" t="s">
        <v>174</v>
      </c>
      <c r="D385" s="18">
        <v>2030</v>
      </c>
      <c r="E385" s="18">
        <v>12704096.1</v>
      </c>
      <c r="F385" s="18">
        <v>668636.6</v>
      </c>
      <c r="G385" s="18">
        <v>95441.2</v>
      </c>
      <c r="H385" s="18">
        <v>0</v>
      </c>
      <c r="I385" s="18">
        <v>168005.6</v>
      </c>
      <c r="J385" s="18">
        <v>0</v>
      </c>
      <c r="K385" s="18">
        <v>0</v>
      </c>
      <c r="L385" s="18">
        <v>13636179.6</v>
      </c>
      <c r="M385" s="18">
        <v>0</v>
      </c>
      <c r="N385" s="18">
        <v>172.2</v>
      </c>
      <c r="O385" s="18">
        <v>0</v>
      </c>
      <c r="P385" s="18">
        <v>174.8</v>
      </c>
      <c r="Q385" s="18">
        <v>0</v>
      </c>
      <c r="R385" s="18">
        <v>0</v>
      </c>
      <c r="S385" s="18">
        <v>0</v>
      </c>
      <c r="T385" s="18">
        <v>0</v>
      </c>
      <c r="U385" s="25">
        <v>422.8</v>
      </c>
      <c r="V385" s="18">
        <v>0</v>
      </c>
      <c r="W385" s="18">
        <v>1238.5</v>
      </c>
      <c r="X385" s="18">
        <v>170.4</v>
      </c>
      <c r="Y385" s="18">
        <v>0</v>
      </c>
      <c r="Z385" s="18">
        <v>507.5</v>
      </c>
      <c r="AA385" s="18">
        <v>1248.0999999999999</v>
      </c>
      <c r="AB385" s="18">
        <v>0</v>
      </c>
      <c r="AC385" s="18">
        <v>0</v>
      </c>
      <c r="AD385" s="18">
        <v>0</v>
      </c>
      <c r="AE385" s="18">
        <v>0</v>
      </c>
      <c r="AF385" s="18">
        <v>112.4</v>
      </c>
      <c r="AG385" s="18">
        <v>0</v>
      </c>
      <c r="AH385" s="18">
        <v>211.9</v>
      </c>
      <c r="AI385" s="18">
        <v>0</v>
      </c>
      <c r="AJ385" s="18">
        <v>0</v>
      </c>
      <c r="AK385" s="18">
        <v>142671</v>
      </c>
      <c r="AL385" s="18">
        <v>0</v>
      </c>
      <c r="AM385" s="18">
        <v>185579</v>
      </c>
      <c r="AN385" s="18">
        <v>0</v>
      </c>
      <c r="AO385" s="18">
        <v>0</v>
      </c>
      <c r="AP385" s="18">
        <v>0</v>
      </c>
      <c r="AQ385" s="18">
        <v>0</v>
      </c>
      <c r="AR385" s="18">
        <v>0</v>
      </c>
      <c r="AS385" s="25">
        <v>617812</v>
      </c>
      <c r="AT385" s="18">
        <v>0</v>
      </c>
      <c r="AU385" s="18">
        <v>767117</v>
      </c>
      <c r="AV385" s="18">
        <v>89544</v>
      </c>
      <c r="AW385" s="18">
        <v>0</v>
      </c>
      <c r="AX385" s="18">
        <v>1433326</v>
      </c>
      <c r="AY385" s="18">
        <v>9957121</v>
      </c>
      <c r="AZ385" s="18">
        <v>0</v>
      </c>
      <c r="BA385" s="18">
        <v>0</v>
      </c>
      <c r="BB385" s="18">
        <v>0</v>
      </c>
      <c r="BC385" s="18">
        <v>0</v>
      </c>
      <c r="BD385" s="18">
        <v>212531</v>
      </c>
      <c r="BE385" s="18">
        <v>0</v>
      </c>
      <c r="BF385" s="18">
        <v>694263</v>
      </c>
      <c r="BG385" s="18">
        <v>14099964</v>
      </c>
      <c r="BH385" s="18">
        <v>13339481</v>
      </c>
      <c r="BI385" s="18">
        <v>353059.7</v>
      </c>
      <c r="BJ385" s="18">
        <v>353059.7</v>
      </c>
      <c r="BK385" s="18">
        <v>6.7</v>
      </c>
      <c r="BL385" s="18">
        <v>0.7</v>
      </c>
      <c r="BM385" s="18">
        <v>113.3</v>
      </c>
      <c r="BN385" s="18">
        <v>33.200000000000003</v>
      </c>
      <c r="BO385" s="18">
        <v>136774.29999999999</v>
      </c>
      <c r="BP385" s="18">
        <v>2075.1</v>
      </c>
      <c r="BQ385" s="18">
        <v>2.2000000000000002</v>
      </c>
      <c r="BR385" s="18">
        <v>353439.9</v>
      </c>
      <c r="BS385" s="18">
        <v>353439.9</v>
      </c>
      <c r="BT385" s="18">
        <v>199211.3</v>
      </c>
      <c r="BU385" s="18">
        <v>552651.19999999995</v>
      </c>
      <c r="BV385" s="18">
        <v>552651.19999999995</v>
      </c>
      <c r="BW385" s="18">
        <v>0</v>
      </c>
      <c r="BX385" s="18">
        <v>0</v>
      </c>
      <c r="BY385" s="18">
        <v>0</v>
      </c>
      <c r="BZ385" s="18">
        <v>26.47</v>
      </c>
      <c r="CA385" s="18">
        <v>26.5</v>
      </c>
      <c r="CB385" s="18">
        <v>0.5</v>
      </c>
      <c r="CC385" s="18">
        <v>0.05</v>
      </c>
      <c r="CD385" s="18">
        <v>8.49</v>
      </c>
      <c r="CE385" s="18">
        <v>2.4900000000000002</v>
      </c>
      <c r="CF385" s="18">
        <v>10.25</v>
      </c>
      <c r="CG385" s="18">
        <v>14.93</v>
      </c>
      <c r="CH385" s="18">
        <v>155.56</v>
      </c>
      <c r="CI385" s="18">
        <v>0.16</v>
      </c>
      <c r="CJ385" s="18">
        <v>41.43</v>
      </c>
    </row>
    <row r="386" spans="1:88" hidden="1" x14ac:dyDescent="0.2">
      <c r="A386" s="18" t="s">
        <v>380</v>
      </c>
      <c r="B386" s="18" t="s">
        <v>381</v>
      </c>
      <c r="C386" s="18" t="s">
        <v>174</v>
      </c>
      <c r="D386" s="18">
        <v>2032</v>
      </c>
      <c r="E386" s="18">
        <v>13384131.800000001</v>
      </c>
      <c r="F386" s="18">
        <v>704428</v>
      </c>
      <c r="G386" s="18">
        <v>95541.4</v>
      </c>
      <c r="H386" s="18">
        <v>0</v>
      </c>
      <c r="I386" s="18">
        <v>130758</v>
      </c>
      <c r="J386" s="18">
        <v>0</v>
      </c>
      <c r="K386" s="18">
        <v>0</v>
      </c>
      <c r="L386" s="18">
        <v>14314859.199999999</v>
      </c>
      <c r="M386" s="18">
        <v>0</v>
      </c>
      <c r="N386" s="18">
        <v>172.2</v>
      </c>
      <c r="O386" s="18">
        <v>0</v>
      </c>
      <c r="P386" s="18">
        <v>107.7</v>
      </c>
      <c r="Q386" s="18">
        <v>0</v>
      </c>
      <c r="R386" s="18">
        <v>0</v>
      </c>
      <c r="S386" s="18">
        <v>0</v>
      </c>
      <c r="T386" s="18">
        <v>0</v>
      </c>
      <c r="U386" s="25">
        <v>495.2</v>
      </c>
      <c r="V386" s="18">
        <v>0</v>
      </c>
      <c r="W386" s="18">
        <v>1238.5</v>
      </c>
      <c r="X386" s="18">
        <v>619.4</v>
      </c>
      <c r="Y386" s="18">
        <v>0</v>
      </c>
      <c r="Z386" s="18">
        <v>507.5</v>
      </c>
      <c r="AA386" s="18">
        <v>1248.0999999999999</v>
      </c>
      <c r="AB386" s="18">
        <v>0</v>
      </c>
      <c r="AC386" s="18">
        <v>0</v>
      </c>
      <c r="AD386" s="18">
        <v>0</v>
      </c>
      <c r="AE386" s="18">
        <v>0</v>
      </c>
      <c r="AF386" s="18">
        <v>112.4</v>
      </c>
      <c r="AG386" s="18">
        <v>0</v>
      </c>
      <c r="AH386" s="18">
        <v>211.9</v>
      </c>
      <c r="AI386" s="18">
        <v>0</v>
      </c>
      <c r="AJ386" s="18">
        <v>0</v>
      </c>
      <c r="AK386" s="18">
        <v>111011</v>
      </c>
      <c r="AL386" s="18">
        <v>0</v>
      </c>
      <c r="AM386" s="18">
        <v>150329</v>
      </c>
      <c r="AN386" s="18">
        <v>0</v>
      </c>
      <c r="AO386" s="18">
        <v>0</v>
      </c>
      <c r="AP386" s="18">
        <v>0</v>
      </c>
      <c r="AQ386" s="18">
        <v>0</v>
      </c>
      <c r="AR386" s="18">
        <v>0</v>
      </c>
      <c r="AS386" s="25">
        <v>723548</v>
      </c>
      <c r="AT386" s="18">
        <v>0</v>
      </c>
      <c r="AU386" s="18">
        <v>769313</v>
      </c>
      <c r="AV386" s="18">
        <v>325533</v>
      </c>
      <c r="AW386" s="18">
        <v>0</v>
      </c>
      <c r="AX386" s="18">
        <v>1433326</v>
      </c>
      <c r="AY386" s="18">
        <v>9978303</v>
      </c>
      <c r="AZ386" s="18">
        <v>0</v>
      </c>
      <c r="BA386" s="18">
        <v>0</v>
      </c>
      <c r="BB386" s="18">
        <v>0</v>
      </c>
      <c r="BC386" s="18">
        <v>0</v>
      </c>
      <c r="BD386" s="18">
        <v>209582</v>
      </c>
      <c r="BE386" s="18">
        <v>0</v>
      </c>
      <c r="BF386" s="18">
        <v>690876</v>
      </c>
      <c r="BG386" s="18">
        <v>14391822</v>
      </c>
      <c r="BH386" s="18">
        <v>13557263</v>
      </c>
      <c r="BI386" s="18">
        <v>480376.8</v>
      </c>
      <c r="BJ386" s="18">
        <v>480376.8</v>
      </c>
      <c r="BK386" s="18">
        <v>9.1</v>
      </c>
      <c r="BL386" s="18">
        <v>0.9</v>
      </c>
      <c r="BM386" s="18">
        <v>97.1</v>
      </c>
      <c r="BN386" s="18">
        <v>45.2</v>
      </c>
      <c r="BO386" s="18">
        <v>150834</v>
      </c>
      <c r="BP386" s="18">
        <v>2740</v>
      </c>
      <c r="BQ386" s="18">
        <v>2.2999999999999998</v>
      </c>
      <c r="BR386" s="18">
        <v>480894</v>
      </c>
      <c r="BS386" s="18">
        <v>480894</v>
      </c>
      <c r="BT386" s="18">
        <v>233100.9</v>
      </c>
      <c r="BU386" s="18">
        <v>713994.9</v>
      </c>
      <c r="BV386" s="18">
        <v>713994.9</v>
      </c>
      <c r="BW386" s="18">
        <v>0</v>
      </c>
      <c r="BX386" s="18">
        <v>0</v>
      </c>
      <c r="BY386" s="18">
        <v>0</v>
      </c>
      <c r="BZ386" s="18">
        <v>35.43</v>
      </c>
      <c r="CA386" s="18">
        <v>35.47</v>
      </c>
      <c r="CB386" s="18">
        <v>0.67</v>
      </c>
      <c r="CC386" s="18">
        <v>7.0000000000000007E-2</v>
      </c>
      <c r="CD386" s="18">
        <v>7.16</v>
      </c>
      <c r="CE386" s="18">
        <v>3.33</v>
      </c>
      <c r="CF386" s="18">
        <v>11.13</v>
      </c>
      <c r="CG386" s="18">
        <v>17.190000000000001</v>
      </c>
      <c r="CH386" s="18">
        <v>202.11</v>
      </c>
      <c r="CI386" s="18">
        <v>0.17</v>
      </c>
      <c r="CJ386" s="18">
        <v>52.67</v>
      </c>
    </row>
    <row r="387" spans="1:88" hidden="1" x14ac:dyDescent="0.2">
      <c r="A387" s="18" t="s">
        <v>380</v>
      </c>
      <c r="B387" s="18" t="s">
        <v>381</v>
      </c>
      <c r="C387" s="18" t="s">
        <v>174</v>
      </c>
      <c r="D387" s="18">
        <v>2034</v>
      </c>
      <c r="E387" s="18">
        <v>14064243.6</v>
      </c>
      <c r="F387" s="18">
        <v>740223.3</v>
      </c>
      <c r="G387" s="18">
        <v>70029.600000000006</v>
      </c>
      <c r="H387" s="18">
        <v>0</v>
      </c>
      <c r="I387" s="18">
        <v>171843.9</v>
      </c>
      <c r="J387" s="18">
        <v>0</v>
      </c>
      <c r="K387" s="18">
        <v>0</v>
      </c>
      <c r="L387" s="18">
        <v>15046340.5</v>
      </c>
      <c r="M387" s="18">
        <v>0</v>
      </c>
      <c r="N387" s="18">
        <v>172.2</v>
      </c>
      <c r="O387" s="18">
        <v>0</v>
      </c>
      <c r="P387" s="18">
        <v>90.7</v>
      </c>
      <c r="Q387" s="18">
        <v>0</v>
      </c>
      <c r="R387" s="18">
        <v>0</v>
      </c>
      <c r="S387" s="18">
        <v>0</v>
      </c>
      <c r="T387" s="18">
        <v>0</v>
      </c>
      <c r="U387" s="25">
        <v>544.70000000000005</v>
      </c>
      <c r="V387" s="18">
        <v>0</v>
      </c>
      <c r="W387" s="18">
        <v>1238.5</v>
      </c>
      <c r="X387" s="18">
        <v>619.4</v>
      </c>
      <c r="Y387" s="18">
        <v>0</v>
      </c>
      <c r="Z387" s="18">
        <v>507.5</v>
      </c>
      <c r="AA387" s="18">
        <v>1248.0999999999999</v>
      </c>
      <c r="AB387" s="18">
        <v>0</v>
      </c>
      <c r="AC387" s="18">
        <v>0</v>
      </c>
      <c r="AD387" s="18">
        <v>0</v>
      </c>
      <c r="AE387" s="18">
        <v>0</v>
      </c>
      <c r="AF387" s="18">
        <v>112.4</v>
      </c>
      <c r="AG387" s="18">
        <v>0</v>
      </c>
      <c r="AH387" s="18">
        <v>211.9</v>
      </c>
      <c r="AI387" s="18">
        <v>0</v>
      </c>
      <c r="AJ387" s="18">
        <v>0</v>
      </c>
      <c r="AK387" s="18">
        <v>145937</v>
      </c>
      <c r="AL387" s="18">
        <v>0</v>
      </c>
      <c r="AM387" s="18">
        <v>140429</v>
      </c>
      <c r="AN387" s="18">
        <v>0</v>
      </c>
      <c r="AO387" s="18">
        <v>0</v>
      </c>
      <c r="AP387" s="18">
        <v>0</v>
      </c>
      <c r="AQ387" s="18">
        <v>0</v>
      </c>
      <c r="AR387" s="18">
        <v>0</v>
      </c>
      <c r="AS387" s="25">
        <v>795943</v>
      </c>
      <c r="AT387" s="18">
        <v>0</v>
      </c>
      <c r="AU387" s="18">
        <v>720422</v>
      </c>
      <c r="AV387" s="18">
        <v>325533</v>
      </c>
      <c r="AW387" s="18">
        <v>0</v>
      </c>
      <c r="AX387" s="18">
        <v>1433326</v>
      </c>
      <c r="AY387" s="18">
        <v>9950458</v>
      </c>
      <c r="AZ387" s="18">
        <v>0</v>
      </c>
      <c r="BA387" s="18">
        <v>0</v>
      </c>
      <c r="BB387" s="18">
        <v>0</v>
      </c>
      <c r="BC387" s="18">
        <v>0</v>
      </c>
      <c r="BD387" s="18">
        <v>206656</v>
      </c>
      <c r="BE387" s="18">
        <v>0</v>
      </c>
      <c r="BF387" s="18">
        <v>687490</v>
      </c>
      <c r="BG387" s="18">
        <v>14406195</v>
      </c>
      <c r="BH387" s="18">
        <v>13464315</v>
      </c>
      <c r="BI387" s="18">
        <v>460932.6</v>
      </c>
      <c r="BJ387" s="18">
        <v>460932.6</v>
      </c>
      <c r="BK387" s="18">
        <v>8.6999999999999993</v>
      </c>
      <c r="BL387" s="18">
        <v>0.9</v>
      </c>
      <c r="BM387" s="18">
        <v>92.1</v>
      </c>
      <c r="BN387" s="18">
        <v>43.4</v>
      </c>
      <c r="BO387" s="18">
        <v>147962.4</v>
      </c>
      <c r="BP387" s="18">
        <v>2637.3</v>
      </c>
      <c r="BQ387" s="18">
        <v>2.2000000000000002</v>
      </c>
      <c r="BR387" s="18">
        <v>461428.9</v>
      </c>
      <c r="BS387" s="18">
        <v>461428.9</v>
      </c>
      <c r="BT387" s="18">
        <v>227163.3</v>
      </c>
      <c r="BU387" s="18">
        <v>688592.3</v>
      </c>
      <c r="BV387" s="18">
        <v>688592.3</v>
      </c>
      <c r="BW387" s="18">
        <v>0</v>
      </c>
      <c r="BX387" s="18">
        <v>0</v>
      </c>
      <c r="BY387" s="18">
        <v>0</v>
      </c>
      <c r="BZ387" s="18">
        <v>34.229999999999997</v>
      </c>
      <c r="CA387" s="18">
        <v>34.270000000000003</v>
      </c>
      <c r="CB387" s="18">
        <v>0.65</v>
      </c>
      <c r="CC387" s="18">
        <v>0.06</v>
      </c>
      <c r="CD387" s="18">
        <v>6.84</v>
      </c>
      <c r="CE387" s="18">
        <v>3.22</v>
      </c>
      <c r="CF387" s="18">
        <v>10.99</v>
      </c>
      <c r="CG387" s="18">
        <v>16.87</v>
      </c>
      <c r="CH387" s="18">
        <v>195.87</v>
      </c>
      <c r="CI387" s="18">
        <v>0.17</v>
      </c>
      <c r="CJ387" s="18">
        <v>51.14</v>
      </c>
    </row>
    <row r="388" spans="1:88" hidden="1" x14ac:dyDescent="0.2">
      <c r="A388" s="18" t="s">
        <v>380</v>
      </c>
      <c r="B388" s="18" t="s">
        <v>381</v>
      </c>
      <c r="C388" s="18" t="s">
        <v>174</v>
      </c>
      <c r="D388" s="18">
        <v>2036</v>
      </c>
      <c r="E388" s="18">
        <v>14777068.1</v>
      </c>
      <c r="F388" s="18">
        <v>777740.4</v>
      </c>
      <c r="G388" s="18">
        <v>57541.3</v>
      </c>
      <c r="H388" s="18">
        <v>0</v>
      </c>
      <c r="I388" s="18">
        <v>167044</v>
      </c>
      <c r="J388" s="18">
        <v>0</v>
      </c>
      <c r="K388" s="18">
        <v>0</v>
      </c>
      <c r="L388" s="18">
        <v>15779393.800000001</v>
      </c>
      <c r="M388" s="18">
        <v>0</v>
      </c>
      <c r="N388" s="18">
        <v>172.2</v>
      </c>
      <c r="O388" s="18">
        <v>0</v>
      </c>
      <c r="P388" s="18">
        <v>90.7</v>
      </c>
      <c r="Q388" s="18">
        <v>0</v>
      </c>
      <c r="R388" s="18">
        <v>0</v>
      </c>
      <c r="S388" s="18">
        <v>0</v>
      </c>
      <c r="T388" s="18">
        <v>0</v>
      </c>
      <c r="U388" s="25">
        <v>556.5</v>
      </c>
      <c r="V388" s="18">
        <v>0</v>
      </c>
      <c r="W388" s="18">
        <v>1238.5</v>
      </c>
      <c r="X388" s="18">
        <v>684.9</v>
      </c>
      <c r="Y388" s="18">
        <v>0</v>
      </c>
      <c r="Z388" s="18">
        <v>507.5</v>
      </c>
      <c r="AA388" s="18">
        <v>1248.0999999999999</v>
      </c>
      <c r="AB388" s="18">
        <v>0</v>
      </c>
      <c r="AC388" s="18">
        <v>0</v>
      </c>
      <c r="AD388" s="18">
        <v>0</v>
      </c>
      <c r="AE388" s="18">
        <v>0</v>
      </c>
      <c r="AF388" s="18">
        <v>112.4</v>
      </c>
      <c r="AG388" s="18">
        <v>0</v>
      </c>
      <c r="AH388" s="18">
        <v>211.9</v>
      </c>
      <c r="AI388" s="18">
        <v>0</v>
      </c>
      <c r="AJ388" s="18">
        <v>0</v>
      </c>
      <c r="AK388" s="18">
        <v>141859</v>
      </c>
      <c r="AL388" s="18">
        <v>0</v>
      </c>
      <c r="AM388" s="18">
        <v>140420</v>
      </c>
      <c r="AN388" s="18">
        <v>0</v>
      </c>
      <c r="AO388" s="18">
        <v>0</v>
      </c>
      <c r="AP388" s="18">
        <v>0</v>
      </c>
      <c r="AQ388" s="18">
        <v>0</v>
      </c>
      <c r="AR388" s="18">
        <v>0</v>
      </c>
      <c r="AS388" s="25">
        <v>813212</v>
      </c>
      <c r="AT388" s="18">
        <v>0</v>
      </c>
      <c r="AU388" s="18">
        <v>650956</v>
      </c>
      <c r="AV388" s="18">
        <v>359988</v>
      </c>
      <c r="AW388" s="18">
        <v>0</v>
      </c>
      <c r="AX388" s="18">
        <v>1433326</v>
      </c>
      <c r="AY388" s="18">
        <v>9978306</v>
      </c>
      <c r="AZ388" s="18">
        <v>0</v>
      </c>
      <c r="BA388" s="18">
        <v>0</v>
      </c>
      <c r="BB388" s="18">
        <v>0</v>
      </c>
      <c r="BC388" s="18">
        <v>0</v>
      </c>
      <c r="BD388" s="18">
        <v>203774</v>
      </c>
      <c r="BE388" s="18">
        <v>0</v>
      </c>
      <c r="BF388" s="18">
        <v>684108</v>
      </c>
      <c r="BG388" s="18">
        <v>14405948</v>
      </c>
      <c r="BH388" s="18">
        <v>13450877</v>
      </c>
      <c r="BI388" s="18">
        <v>451766.4</v>
      </c>
      <c r="BJ388" s="18">
        <v>451766.4</v>
      </c>
      <c r="BK388" s="18">
        <v>8.5</v>
      </c>
      <c r="BL388" s="18">
        <v>0.9</v>
      </c>
      <c r="BM388" s="18">
        <v>92</v>
      </c>
      <c r="BN388" s="18">
        <v>42.5</v>
      </c>
      <c r="BO388" s="18">
        <v>147122.6</v>
      </c>
      <c r="BP388" s="18">
        <v>2589.9</v>
      </c>
      <c r="BQ388" s="18">
        <v>2.2000000000000002</v>
      </c>
      <c r="BR388" s="18">
        <v>452252.8</v>
      </c>
      <c r="BS388" s="18">
        <v>452252.8</v>
      </c>
      <c r="BT388" s="18">
        <v>224911.8</v>
      </c>
      <c r="BU388" s="18">
        <v>677164.6</v>
      </c>
      <c r="BV388" s="18">
        <v>677164.6</v>
      </c>
      <c r="BW388" s="18">
        <v>0</v>
      </c>
      <c r="BX388" s="18">
        <v>0</v>
      </c>
      <c r="BY388" s="18">
        <v>0</v>
      </c>
      <c r="BZ388" s="18">
        <v>33.590000000000003</v>
      </c>
      <c r="CA388" s="18">
        <v>33.619999999999997</v>
      </c>
      <c r="CB388" s="18">
        <v>0.63</v>
      </c>
      <c r="CC388" s="18">
        <v>0.06</v>
      </c>
      <c r="CD388" s="18">
        <v>6.84</v>
      </c>
      <c r="CE388" s="18">
        <v>3.16</v>
      </c>
      <c r="CF388" s="18">
        <v>10.94</v>
      </c>
      <c r="CG388" s="18">
        <v>16.72</v>
      </c>
      <c r="CH388" s="18">
        <v>192.54</v>
      </c>
      <c r="CI388" s="18">
        <v>0.17</v>
      </c>
      <c r="CJ388" s="18">
        <v>50.34</v>
      </c>
    </row>
    <row r="389" spans="1:88" hidden="1" x14ac:dyDescent="0.2">
      <c r="A389" s="18" t="s">
        <v>380</v>
      </c>
      <c r="B389" s="18" t="s">
        <v>381</v>
      </c>
      <c r="C389" s="18" t="s">
        <v>174</v>
      </c>
      <c r="D389" s="18">
        <v>2038</v>
      </c>
      <c r="E389" s="18">
        <v>15522621.6</v>
      </c>
      <c r="F389" s="18">
        <v>816980.1</v>
      </c>
      <c r="G389" s="18">
        <v>68261.899999999994</v>
      </c>
      <c r="H389" s="18">
        <v>0</v>
      </c>
      <c r="I389" s="18">
        <v>158319.1</v>
      </c>
      <c r="J389" s="18">
        <v>0</v>
      </c>
      <c r="K389" s="18">
        <v>0</v>
      </c>
      <c r="L389" s="18">
        <v>16566182.699999999</v>
      </c>
      <c r="M389" s="18">
        <v>0</v>
      </c>
      <c r="N389" s="18">
        <v>172.2</v>
      </c>
      <c r="O389" s="18">
        <v>0</v>
      </c>
      <c r="P389" s="18">
        <v>90.7</v>
      </c>
      <c r="Q389" s="18">
        <v>0</v>
      </c>
      <c r="R389" s="18">
        <v>0</v>
      </c>
      <c r="S389" s="18">
        <v>0</v>
      </c>
      <c r="T389" s="18">
        <v>0</v>
      </c>
      <c r="U389" s="25">
        <v>569.4</v>
      </c>
      <c r="V389" s="18">
        <v>0</v>
      </c>
      <c r="W389" s="18">
        <v>1238.5</v>
      </c>
      <c r="X389" s="18">
        <v>1665.8</v>
      </c>
      <c r="Y389" s="18">
        <v>0</v>
      </c>
      <c r="Z389" s="18">
        <v>507.5</v>
      </c>
      <c r="AA389" s="18">
        <v>1248.0999999999999</v>
      </c>
      <c r="AB389" s="18">
        <v>0</v>
      </c>
      <c r="AC389" s="18">
        <v>0</v>
      </c>
      <c r="AD389" s="18">
        <v>0</v>
      </c>
      <c r="AE389" s="18">
        <v>0</v>
      </c>
      <c r="AF389" s="18">
        <v>112.4</v>
      </c>
      <c r="AG389" s="18">
        <v>0</v>
      </c>
      <c r="AH389" s="18">
        <v>211.9</v>
      </c>
      <c r="AI389" s="18">
        <v>0</v>
      </c>
      <c r="AJ389" s="18">
        <v>0</v>
      </c>
      <c r="AK389" s="18">
        <v>134440</v>
      </c>
      <c r="AL389" s="18">
        <v>0</v>
      </c>
      <c r="AM389" s="18">
        <v>139610</v>
      </c>
      <c r="AN389" s="18">
        <v>0</v>
      </c>
      <c r="AO389" s="18">
        <v>0</v>
      </c>
      <c r="AP389" s="18">
        <v>0</v>
      </c>
      <c r="AQ389" s="18">
        <v>0</v>
      </c>
      <c r="AR389" s="18">
        <v>0</v>
      </c>
      <c r="AS389" s="25">
        <v>831941</v>
      </c>
      <c r="AT389" s="18">
        <v>0</v>
      </c>
      <c r="AU389" s="18">
        <v>650956</v>
      </c>
      <c r="AV389" s="18">
        <v>875555</v>
      </c>
      <c r="AW389" s="18">
        <v>0</v>
      </c>
      <c r="AX389" s="18">
        <v>1433326</v>
      </c>
      <c r="AY389" s="18">
        <v>9909797</v>
      </c>
      <c r="AZ389" s="18">
        <v>0</v>
      </c>
      <c r="BA389" s="18">
        <v>0</v>
      </c>
      <c r="BB389" s="18">
        <v>0</v>
      </c>
      <c r="BC389" s="18">
        <v>0</v>
      </c>
      <c r="BD389" s="18">
        <v>200914</v>
      </c>
      <c r="BE389" s="18">
        <v>0</v>
      </c>
      <c r="BF389" s="18">
        <v>680726</v>
      </c>
      <c r="BG389" s="18">
        <v>14857265</v>
      </c>
      <c r="BH389" s="18">
        <v>13890883</v>
      </c>
      <c r="BI389" s="18">
        <v>728007.2</v>
      </c>
      <c r="BJ389" s="18">
        <v>728007.2</v>
      </c>
      <c r="BK389" s="18">
        <v>13.7</v>
      </c>
      <c r="BL389" s="18">
        <v>1.4</v>
      </c>
      <c r="BM389" s="18">
        <v>94</v>
      </c>
      <c r="BN389" s="18">
        <v>68.5</v>
      </c>
      <c r="BO389" s="18">
        <v>179131.1</v>
      </c>
      <c r="BP389" s="18">
        <v>4033.1</v>
      </c>
      <c r="BQ389" s="18">
        <v>2.2999999999999998</v>
      </c>
      <c r="BR389" s="18">
        <v>728791</v>
      </c>
      <c r="BS389" s="18">
        <v>728791</v>
      </c>
      <c r="BT389" s="18">
        <v>299956.59999999998</v>
      </c>
      <c r="BU389" s="18">
        <v>1028747.6</v>
      </c>
      <c r="BV389" s="18">
        <v>1028747.6</v>
      </c>
      <c r="BW389" s="18">
        <v>0</v>
      </c>
      <c r="BX389" s="18">
        <v>0</v>
      </c>
      <c r="BY389" s="18">
        <v>0</v>
      </c>
      <c r="BZ389" s="18">
        <v>52.41</v>
      </c>
      <c r="CA389" s="18">
        <v>52.47</v>
      </c>
      <c r="CB389" s="18">
        <v>0.99</v>
      </c>
      <c r="CC389" s="18">
        <v>0.1</v>
      </c>
      <c r="CD389" s="18">
        <v>6.77</v>
      </c>
      <c r="CE389" s="18">
        <v>4.93</v>
      </c>
      <c r="CF389" s="18">
        <v>12.9</v>
      </c>
      <c r="CG389" s="18">
        <v>21.59</v>
      </c>
      <c r="CH389" s="18">
        <v>290.33999999999997</v>
      </c>
      <c r="CI389" s="18">
        <v>0.17</v>
      </c>
      <c r="CJ389" s="18">
        <v>74.06</v>
      </c>
    </row>
    <row r="390" spans="1:88" hidden="1" x14ac:dyDescent="0.2">
      <c r="A390" s="18" t="s">
        <v>380</v>
      </c>
      <c r="B390" s="18" t="s">
        <v>381</v>
      </c>
      <c r="C390" s="18" t="s">
        <v>174</v>
      </c>
      <c r="D390" s="18">
        <v>2040</v>
      </c>
      <c r="E390" s="18">
        <v>16268136.1</v>
      </c>
      <c r="F390" s="18">
        <v>856217.7</v>
      </c>
      <c r="G390" s="18">
        <v>71183.7</v>
      </c>
      <c r="H390" s="18">
        <v>0</v>
      </c>
      <c r="I390" s="18">
        <v>179331.4</v>
      </c>
      <c r="J390" s="18">
        <v>0</v>
      </c>
      <c r="K390" s="18">
        <v>0</v>
      </c>
      <c r="L390" s="18">
        <v>17374869</v>
      </c>
      <c r="M390" s="18">
        <v>0</v>
      </c>
      <c r="N390" s="18">
        <v>172.2</v>
      </c>
      <c r="O390" s="18">
        <v>0</v>
      </c>
      <c r="P390" s="18">
        <v>90.7</v>
      </c>
      <c r="Q390" s="18">
        <v>0</v>
      </c>
      <c r="R390" s="18">
        <v>0</v>
      </c>
      <c r="S390" s="18">
        <v>0</v>
      </c>
      <c r="T390" s="18">
        <v>0</v>
      </c>
      <c r="U390" s="25">
        <v>583.70000000000005</v>
      </c>
      <c r="V390" s="18">
        <v>0</v>
      </c>
      <c r="W390" s="18">
        <v>1361.2</v>
      </c>
      <c r="X390" s="18">
        <v>2400.3000000000002</v>
      </c>
      <c r="Y390" s="18">
        <v>0</v>
      </c>
      <c r="Z390" s="18">
        <v>507.5</v>
      </c>
      <c r="AA390" s="18">
        <v>1248.0999999999999</v>
      </c>
      <c r="AB390" s="18">
        <v>0</v>
      </c>
      <c r="AC390" s="18">
        <v>0</v>
      </c>
      <c r="AD390" s="18">
        <v>0</v>
      </c>
      <c r="AE390" s="18">
        <v>0</v>
      </c>
      <c r="AF390" s="18">
        <v>112.4</v>
      </c>
      <c r="AG390" s="18">
        <v>0</v>
      </c>
      <c r="AH390" s="18">
        <v>216.6</v>
      </c>
      <c r="AI390" s="18">
        <v>0</v>
      </c>
      <c r="AJ390" s="18">
        <v>0</v>
      </c>
      <c r="AK390" s="18">
        <v>152345</v>
      </c>
      <c r="AL390" s="18">
        <v>0</v>
      </c>
      <c r="AM390" s="18">
        <v>135092</v>
      </c>
      <c r="AN390" s="18">
        <v>0</v>
      </c>
      <c r="AO390" s="18">
        <v>0</v>
      </c>
      <c r="AP390" s="18">
        <v>0</v>
      </c>
      <c r="AQ390" s="18">
        <v>0</v>
      </c>
      <c r="AR390" s="18">
        <v>0</v>
      </c>
      <c r="AS390" s="25">
        <v>852929</v>
      </c>
      <c r="AT390" s="18">
        <v>0</v>
      </c>
      <c r="AU390" s="18">
        <v>1563623</v>
      </c>
      <c r="AV390" s="18">
        <v>1261607</v>
      </c>
      <c r="AW390" s="18">
        <v>0</v>
      </c>
      <c r="AX390" s="18">
        <v>1432606</v>
      </c>
      <c r="AY390" s="18">
        <v>9742115</v>
      </c>
      <c r="AZ390" s="18">
        <v>0</v>
      </c>
      <c r="BA390" s="18">
        <v>0</v>
      </c>
      <c r="BB390" s="18">
        <v>0</v>
      </c>
      <c r="BC390" s="18">
        <v>0</v>
      </c>
      <c r="BD390" s="18">
        <v>198121</v>
      </c>
      <c r="BE390" s="18">
        <v>0</v>
      </c>
      <c r="BF390" s="18">
        <v>749459</v>
      </c>
      <c r="BG390" s="18">
        <v>16087897</v>
      </c>
      <c r="BH390" s="18">
        <v>15082623</v>
      </c>
      <c r="BI390" s="18">
        <v>1268979</v>
      </c>
      <c r="BJ390" s="18">
        <v>1268979</v>
      </c>
      <c r="BK390" s="18">
        <v>23.9</v>
      </c>
      <c r="BL390" s="18">
        <v>2.4</v>
      </c>
      <c r="BM390" s="18">
        <v>95.4</v>
      </c>
      <c r="BN390" s="18">
        <v>119.4</v>
      </c>
      <c r="BO390" s="18">
        <v>241358.4</v>
      </c>
      <c r="BP390" s="18">
        <v>6858.4</v>
      </c>
      <c r="BQ390" s="18">
        <v>2.5</v>
      </c>
      <c r="BR390" s="18">
        <v>1270345.1000000001</v>
      </c>
      <c r="BS390" s="18">
        <v>1270345.1000000001</v>
      </c>
      <c r="BT390" s="18">
        <v>446433.3</v>
      </c>
      <c r="BU390" s="18">
        <v>1716778.5</v>
      </c>
      <c r="BV390" s="18">
        <v>1716778.5</v>
      </c>
      <c r="BW390" s="18">
        <v>0</v>
      </c>
      <c r="BX390" s="18">
        <v>0</v>
      </c>
      <c r="BY390" s="18">
        <v>0</v>
      </c>
      <c r="BZ390" s="18">
        <v>84.14</v>
      </c>
      <c r="CA390" s="18">
        <v>84.23</v>
      </c>
      <c r="CB390" s="18">
        <v>1.59</v>
      </c>
      <c r="CC390" s="18">
        <v>0.16</v>
      </c>
      <c r="CD390" s="18">
        <v>6.33</v>
      </c>
      <c r="CE390" s="18">
        <v>7.91</v>
      </c>
      <c r="CF390" s="18">
        <v>16</v>
      </c>
      <c r="CG390" s="18">
        <v>29.6</v>
      </c>
      <c r="CH390" s="18">
        <v>454.72</v>
      </c>
      <c r="CI390" s="18">
        <v>0.17</v>
      </c>
      <c r="CJ390" s="18">
        <v>113.82</v>
      </c>
    </row>
    <row r="391" spans="1:88" hidden="1" x14ac:dyDescent="0.2">
      <c r="A391" s="18" t="s">
        <v>380</v>
      </c>
      <c r="B391" s="18" t="s">
        <v>381</v>
      </c>
      <c r="C391" s="18" t="s">
        <v>174</v>
      </c>
      <c r="D391" s="18">
        <v>2042</v>
      </c>
      <c r="E391" s="18">
        <v>16976606.800000001</v>
      </c>
      <c r="F391" s="18">
        <v>893505.6</v>
      </c>
      <c r="G391" s="18">
        <v>93010.2</v>
      </c>
      <c r="H391" s="18">
        <v>0</v>
      </c>
      <c r="I391" s="18">
        <v>170092.6</v>
      </c>
      <c r="J391" s="18">
        <v>0</v>
      </c>
      <c r="K391" s="18">
        <v>0</v>
      </c>
      <c r="L391" s="18">
        <v>18133215.199999999</v>
      </c>
      <c r="M391" s="18">
        <v>0</v>
      </c>
      <c r="N391" s="18">
        <v>172.2</v>
      </c>
      <c r="O391" s="18">
        <v>0</v>
      </c>
      <c r="P391" s="18">
        <v>90.7</v>
      </c>
      <c r="Q391" s="18">
        <v>0</v>
      </c>
      <c r="R391" s="18">
        <v>0</v>
      </c>
      <c r="S391" s="18">
        <v>0</v>
      </c>
      <c r="T391" s="18">
        <v>0</v>
      </c>
      <c r="U391" s="25">
        <v>600.5</v>
      </c>
      <c r="V391" s="18">
        <v>0</v>
      </c>
      <c r="W391" s="18">
        <v>1361.2</v>
      </c>
      <c r="X391" s="18">
        <v>2400.3000000000002</v>
      </c>
      <c r="Y391" s="18">
        <v>0</v>
      </c>
      <c r="Z391" s="18">
        <v>507.5</v>
      </c>
      <c r="AA391" s="18">
        <v>1248.0999999999999</v>
      </c>
      <c r="AB391" s="18">
        <v>0</v>
      </c>
      <c r="AC391" s="18">
        <v>0</v>
      </c>
      <c r="AD391" s="18">
        <v>0</v>
      </c>
      <c r="AE391" s="18">
        <v>0</v>
      </c>
      <c r="AF391" s="18">
        <v>112.4</v>
      </c>
      <c r="AG391" s="18">
        <v>0</v>
      </c>
      <c r="AH391" s="18">
        <v>1149</v>
      </c>
      <c r="AI391" s="18">
        <v>0</v>
      </c>
      <c r="AJ391" s="18">
        <v>0</v>
      </c>
      <c r="AK391" s="18">
        <v>144452</v>
      </c>
      <c r="AL391" s="18">
        <v>0</v>
      </c>
      <c r="AM391" s="18">
        <v>134624</v>
      </c>
      <c r="AN391" s="18">
        <v>0</v>
      </c>
      <c r="AO391" s="18">
        <v>0</v>
      </c>
      <c r="AP391" s="18">
        <v>0</v>
      </c>
      <c r="AQ391" s="18">
        <v>0</v>
      </c>
      <c r="AR391" s="18">
        <v>0</v>
      </c>
      <c r="AS391" s="25">
        <v>877503</v>
      </c>
      <c r="AT391" s="18">
        <v>0</v>
      </c>
      <c r="AU391" s="18">
        <v>1462748</v>
      </c>
      <c r="AV391" s="18">
        <v>1261607</v>
      </c>
      <c r="AW391" s="18">
        <v>0</v>
      </c>
      <c r="AX391" s="18">
        <v>1432604</v>
      </c>
      <c r="AY391" s="18">
        <v>9742617</v>
      </c>
      <c r="AZ391" s="18">
        <v>0</v>
      </c>
      <c r="BA391" s="18">
        <v>0</v>
      </c>
      <c r="BB391" s="18">
        <v>0</v>
      </c>
      <c r="BC391" s="18">
        <v>0</v>
      </c>
      <c r="BD391" s="18">
        <v>195350</v>
      </c>
      <c r="BE391" s="18">
        <v>0</v>
      </c>
      <c r="BF391" s="18">
        <v>4840322</v>
      </c>
      <c r="BG391" s="18">
        <v>20091827</v>
      </c>
      <c r="BH391" s="18">
        <v>19069871</v>
      </c>
      <c r="BI391" s="18">
        <v>1230993.2</v>
      </c>
      <c r="BJ391" s="18">
        <v>1230993.2</v>
      </c>
      <c r="BK391" s="18">
        <v>23.2</v>
      </c>
      <c r="BL391" s="18">
        <v>2.2999999999999998</v>
      </c>
      <c r="BM391" s="18">
        <v>94.9</v>
      </c>
      <c r="BN391" s="18">
        <v>115.8</v>
      </c>
      <c r="BO391" s="18">
        <v>236856.6</v>
      </c>
      <c r="BP391" s="18">
        <v>6659.7</v>
      </c>
      <c r="BQ391" s="18">
        <v>2.5</v>
      </c>
      <c r="BR391" s="18">
        <v>1232318.3999999999</v>
      </c>
      <c r="BS391" s="18">
        <v>1232318.3999999999</v>
      </c>
      <c r="BT391" s="18">
        <v>436005.6</v>
      </c>
      <c r="BU391" s="18">
        <v>1668323.9</v>
      </c>
      <c r="BV391" s="18">
        <v>1668323.9</v>
      </c>
      <c r="BW391" s="18">
        <v>0</v>
      </c>
      <c r="BX391" s="18">
        <v>0</v>
      </c>
      <c r="BY391" s="18">
        <v>0</v>
      </c>
      <c r="BZ391" s="18">
        <v>64.55</v>
      </c>
      <c r="CA391" s="18">
        <v>64.62</v>
      </c>
      <c r="CB391" s="18">
        <v>1.22</v>
      </c>
      <c r="CC391" s="18">
        <v>0.12</v>
      </c>
      <c r="CD391" s="18">
        <v>4.97</v>
      </c>
      <c r="CE391" s="18">
        <v>6.07</v>
      </c>
      <c r="CF391" s="18">
        <v>12.42</v>
      </c>
      <c r="CG391" s="18">
        <v>22.86</v>
      </c>
      <c r="CH391" s="18">
        <v>349.23</v>
      </c>
      <c r="CI391" s="18">
        <v>0.13</v>
      </c>
      <c r="CJ391" s="18">
        <v>87.48</v>
      </c>
    </row>
    <row r="392" spans="1:88" hidden="1" x14ac:dyDescent="0.2">
      <c r="A392" s="18" t="s">
        <v>380</v>
      </c>
      <c r="B392" s="18" t="s">
        <v>381</v>
      </c>
      <c r="C392" s="18" t="s">
        <v>174</v>
      </c>
      <c r="D392" s="18">
        <v>2044</v>
      </c>
      <c r="E392" s="18">
        <v>17684943</v>
      </c>
      <c r="F392" s="18">
        <v>930786.5</v>
      </c>
      <c r="G392" s="18">
        <v>104577.7</v>
      </c>
      <c r="H392" s="18">
        <v>0</v>
      </c>
      <c r="I392" s="18">
        <v>213661.9</v>
      </c>
      <c r="J392" s="18">
        <v>0</v>
      </c>
      <c r="K392" s="18">
        <v>0</v>
      </c>
      <c r="L392" s="18">
        <v>18933969.100000001</v>
      </c>
      <c r="M392" s="18">
        <v>0</v>
      </c>
      <c r="N392" s="18">
        <v>172.2</v>
      </c>
      <c r="O392" s="18">
        <v>0</v>
      </c>
      <c r="P392" s="18">
        <v>90.7</v>
      </c>
      <c r="Q392" s="18">
        <v>0</v>
      </c>
      <c r="R392" s="18">
        <v>0</v>
      </c>
      <c r="S392" s="18">
        <v>0</v>
      </c>
      <c r="T392" s="18">
        <v>0</v>
      </c>
      <c r="U392" s="25">
        <v>622.20000000000005</v>
      </c>
      <c r="V392" s="18">
        <v>0</v>
      </c>
      <c r="W392" s="18">
        <v>1361.2</v>
      </c>
      <c r="X392" s="18">
        <v>2400.3000000000002</v>
      </c>
      <c r="Y392" s="18">
        <v>0</v>
      </c>
      <c r="Z392" s="18">
        <v>507.5</v>
      </c>
      <c r="AA392" s="18">
        <v>1248.0999999999999</v>
      </c>
      <c r="AB392" s="18">
        <v>0</v>
      </c>
      <c r="AC392" s="18">
        <v>0</v>
      </c>
      <c r="AD392" s="18">
        <v>0</v>
      </c>
      <c r="AE392" s="18">
        <v>0</v>
      </c>
      <c r="AF392" s="18">
        <v>112.4</v>
      </c>
      <c r="AG392" s="18">
        <v>0</v>
      </c>
      <c r="AH392" s="18">
        <v>1548</v>
      </c>
      <c r="AI392" s="18">
        <v>0</v>
      </c>
      <c r="AJ392" s="18">
        <v>0</v>
      </c>
      <c r="AK392" s="18">
        <v>181485</v>
      </c>
      <c r="AL392" s="18">
        <v>0</v>
      </c>
      <c r="AM392" s="18">
        <v>133022</v>
      </c>
      <c r="AN392" s="18">
        <v>0</v>
      </c>
      <c r="AO392" s="18">
        <v>0</v>
      </c>
      <c r="AP392" s="18">
        <v>0</v>
      </c>
      <c r="AQ392" s="18">
        <v>0</v>
      </c>
      <c r="AR392" s="18">
        <v>0</v>
      </c>
      <c r="AS392" s="25">
        <v>909118</v>
      </c>
      <c r="AT392" s="18">
        <v>0</v>
      </c>
      <c r="AU392" s="18">
        <v>1555867</v>
      </c>
      <c r="AV392" s="18">
        <v>1261607</v>
      </c>
      <c r="AW392" s="18">
        <v>0</v>
      </c>
      <c r="AX392" s="18">
        <v>1432604</v>
      </c>
      <c r="AY392" s="18">
        <v>9742648</v>
      </c>
      <c r="AZ392" s="18">
        <v>0</v>
      </c>
      <c r="BA392" s="18">
        <v>0</v>
      </c>
      <c r="BB392" s="18">
        <v>0</v>
      </c>
      <c r="BC392" s="18">
        <v>0</v>
      </c>
      <c r="BD392" s="18">
        <v>189263</v>
      </c>
      <c r="BE392" s="18">
        <v>0</v>
      </c>
      <c r="BF392" s="18">
        <v>6724002</v>
      </c>
      <c r="BG392" s="18">
        <v>22129617</v>
      </c>
      <c r="BH392" s="18">
        <v>21039014</v>
      </c>
      <c r="BI392" s="18">
        <v>1266165.8999999999</v>
      </c>
      <c r="BJ392" s="18">
        <v>1266165.8999999999</v>
      </c>
      <c r="BK392" s="18">
        <v>23.9</v>
      </c>
      <c r="BL392" s="18">
        <v>2.4</v>
      </c>
      <c r="BM392" s="18">
        <v>94.1</v>
      </c>
      <c r="BN392" s="18">
        <v>119.1</v>
      </c>
      <c r="BO392" s="18">
        <v>240943.9</v>
      </c>
      <c r="BP392" s="18">
        <v>6843.6</v>
      </c>
      <c r="BQ392" s="18">
        <v>2.5</v>
      </c>
      <c r="BR392" s="18">
        <v>1267529</v>
      </c>
      <c r="BS392" s="18">
        <v>1267529</v>
      </c>
      <c r="BT392" s="18">
        <v>445577.2</v>
      </c>
      <c r="BU392" s="18">
        <v>1713106.2</v>
      </c>
      <c r="BV392" s="18">
        <v>1713106.2</v>
      </c>
      <c r="BW392" s="18">
        <v>0</v>
      </c>
      <c r="BX392" s="18">
        <v>0</v>
      </c>
      <c r="BY392" s="18">
        <v>0</v>
      </c>
      <c r="BZ392" s="18">
        <v>60.18</v>
      </c>
      <c r="CA392" s="18">
        <v>60.25</v>
      </c>
      <c r="CB392" s="18">
        <v>1.1299999999999999</v>
      </c>
      <c r="CC392" s="18">
        <v>0.11</v>
      </c>
      <c r="CD392" s="18">
        <v>4.47</v>
      </c>
      <c r="CE392" s="18">
        <v>5.66</v>
      </c>
      <c r="CF392" s="18">
        <v>11.45</v>
      </c>
      <c r="CG392" s="18">
        <v>21.18</v>
      </c>
      <c r="CH392" s="18">
        <v>325.27999999999997</v>
      </c>
      <c r="CI392" s="18">
        <v>0.12</v>
      </c>
      <c r="CJ392" s="18">
        <v>81.430000000000007</v>
      </c>
    </row>
    <row r="393" spans="1:88" hidden="1" x14ac:dyDescent="0.2">
      <c r="A393" s="18" t="s">
        <v>380</v>
      </c>
      <c r="B393" s="18" t="s">
        <v>381</v>
      </c>
      <c r="C393" s="18" t="s">
        <v>174</v>
      </c>
      <c r="D393" s="18">
        <v>2046</v>
      </c>
      <c r="E393" s="18">
        <v>18349024.800000001</v>
      </c>
      <c r="F393" s="18">
        <v>965738.1</v>
      </c>
      <c r="G393" s="18">
        <v>131289.4</v>
      </c>
      <c r="H393" s="18">
        <v>0</v>
      </c>
      <c r="I393" s="18">
        <v>0</v>
      </c>
      <c r="J393" s="18">
        <v>0</v>
      </c>
      <c r="K393" s="18">
        <v>0</v>
      </c>
      <c r="L393" s="18">
        <v>19446052.300000001</v>
      </c>
      <c r="M393" s="18">
        <v>0</v>
      </c>
      <c r="N393" s="18">
        <v>0</v>
      </c>
      <c r="O393" s="18">
        <v>0</v>
      </c>
      <c r="P393" s="18">
        <v>90.7</v>
      </c>
      <c r="Q393" s="18">
        <v>0</v>
      </c>
      <c r="R393" s="18">
        <v>0</v>
      </c>
      <c r="S393" s="18">
        <v>0</v>
      </c>
      <c r="T393" s="18">
        <v>0</v>
      </c>
      <c r="U393" s="25">
        <v>630.70000000000005</v>
      </c>
      <c r="V393" s="18">
        <v>0</v>
      </c>
      <c r="W393" s="18">
        <v>1361.2</v>
      </c>
      <c r="X393" s="18">
        <v>2400.3000000000002</v>
      </c>
      <c r="Y393" s="18">
        <v>0</v>
      </c>
      <c r="Z393" s="18">
        <v>507.5</v>
      </c>
      <c r="AA393" s="18">
        <v>1248.0999999999999</v>
      </c>
      <c r="AB393" s="18">
        <v>0</v>
      </c>
      <c r="AC393" s="18">
        <v>0</v>
      </c>
      <c r="AD393" s="18">
        <v>0</v>
      </c>
      <c r="AE393" s="18">
        <v>0</v>
      </c>
      <c r="AF393" s="18">
        <v>112.4</v>
      </c>
      <c r="AG393" s="18">
        <v>0</v>
      </c>
      <c r="AH393" s="18">
        <v>2647.6</v>
      </c>
      <c r="AI393" s="18">
        <v>0</v>
      </c>
      <c r="AJ393" s="18">
        <v>0</v>
      </c>
      <c r="AK393" s="18">
        <v>0</v>
      </c>
      <c r="AL393" s="18">
        <v>0</v>
      </c>
      <c r="AM393" s="18">
        <v>128956</v>
      </c>
      <c r="AN393" s="18">
        <v>0</v>
      </c>
      <c r="AO393" s="18">
        <v>0</v>
      </c>
      <c r="AP393" s="18">
        <v>0</v>
      </c>
      <c r="AQ393" s="18">
        <v>0</v>
      </c>
      <c r="AR393" s="18">
        <v>0</v>
      </c>
      <c r="AS393" s="25">
        <v>921604</v>
      </c>
      <c r="AT393" s="18">
        <v>0</v>
      </c>
      <c r="AU393" s="18">
        <v>1555614</v>
      </c>
      <c r="AV393" s="18">
        <v>1261607</v>
      </c>
      <c r="AW393" s="18">
        <v>0</v>
      </c>
      <c r="AX393" s="18">
        <v>1432058</v>
      </c>
      <c r="AY393" s="18">
        <v>9733103</v>
      </c>
      <c r="AZ393" s="18">
        <v>0</v>
      </c>
      <c r="BA393" s="18">
        <v>0</v>
      </c>
      <c r="BB393" s="18">
        <v>0</v>
      </c>
      <c r="BC393" s="18">
        <v>0</v>
      </c>
      <c r="BD393" s="18">
        <v>186627</v>
      </c>
      <c r="BE393" s="18">
        <v>0</v>
      </c>
      <c r="BF393" s="18">
        <v>11172352</v>
      </c>
      <c r="BG393" s="18">
        <v>26391923</v>
      </c>
      <c r="BH393" s="18">
        <v>25470318</v>
      </c>
      <c r="BI393" s="18">
        <v>1269772.7</v>
      </c>
      <c r="BJ393" s="18">
        <v>1269772.7</v>
      </c>
      <c r="BK393" s="18">
        <v>23.9</v>
      </c>
      <c r="BL393" s="18">
        <v>2.4</v>
      </c>
      <c r="BM393" s="18">
        <v>91.4</v>
      </c>
      <c r="BN393" s="18">
        <v>119.4</v>
      </c>
      <c r="BO393" s="18">
        <v>241104.1</v>
      </c>
      <c r="BP393" s="18">
        <v>6862.1</v>
      </c>
      <c r="BQ393" s="18">
        <v>2.5</v>
      </c>
      <c r="BR393" s="18">
        <v>1271139.7</v>
      </c>
      <c r="BS393" s="18">
        <v>1271139.7</v>
      </c>
      <c r="BT393" s="18">
        <v>446289.6</v>
      </c>
      <c r="BU393" s="18">
        <v>1717429.3</v>
      </c>
      <c r="BV393" s="18">
        <v>1717429.3</v>
      </c>
      <c r="BW393" s="18">
        <v>0</v>
      </c>
      <c r="BX393" s="18">
        <v>0</v>
      </c>
      <c r="BY393" s="18">
        <v>0</v>
      </c>
      <c r="BZ393" s="18">
        <v>49.85</v>
      </c>
      <c r="CA393" s="18">
        <v>49.91</v>
      </c>
      <c r="CB393" s="18">
        <v>0.94</v>
      </c>
      <c r="CC393" s="18">
        <v>0.09</v>
      </c>
      <c r="CD393" s="18">
        <v>3.59</v>
      </c>
      <c r="CE393" s="18">
        <v>4.6900000000000004</v>
      </c>
      <c r="CF393" s="18">
        <v>9.4700000000000006</v>
      </c>
      <c r="CG393" s="18">
        <v>17.52</v>
      </c>
      <c r="CH393" s="18">
        <v>269.42</v>
      </c>
      <c r="CI393" s="18">
        <v>0.1</v>
      </c>
      <c r="CJ393" s="18">
        <v>67.430000000000007</v>
      </c>
    </row>
    <row r="394" spans="1:88" hidden="1" x14ac:dyDescent="0.2">
      <c r="A394" s="18" t="s">
        <v>380</v>
      </c>
      <c r="B394" s="18" t="s">
        <v>381</v>
      </c>
      <c r="C394" s="18" t="s">
        <v>174</v>
      </c>
      <c r="D394" s="18">
        <v>2048</v>
      </c>
      <c r="E394" s="18">
        <v>18968599</v>
      </c>
      <c r="F394" s="18">
        <v>998347.3</v>
      </c>
      <c r="G394" s="18">
        <v>137514.6</v>
      </c>
      <c r="H394" s="18">
        <v>0</v>
      </c>
      <c r="I394" s="18">
        <v>0</v>
      </c>
      <c r="J394" s="18">
        <v>0</v>
      </c>
      <c r="K394" s="18">
        <v>0</v>
      </c>
      <c r="L394" s="18">
        <v>20104460.899999999</v>
      </c>
      <c r="M394" s="18">
        <v>0</v>
      </c>
      <c r="N394" s="18">
        <v>0</v>
      </c>
      <c r="O394" s="18">
        <v>0</v>
      </c>
      <c r="P394" s="18">
        <v>90.7</v>
      </c>
      <c r="Q394" s="18">
        <v>0</v>
      </c>
      <c r="R394" s="18">
        <v>0</v>
      </c>
      <c r="S394" s="18">
        <v>0</v>
      </c>
      <c r="T394" s="18">
        <v>0</v>
      </c>
      <c r="U394" s="25">
        <v>646.6</v>
      </c>
      <c r="V394" s="18">
        <v>0</v>
      </c>
      <c r="W394" s="18">
        <v>1361.2</v>
      </c>
      <c r="X394" s="18">
        <v>2493.1999999999998</v>
      </c>
      <c r="Y394" s="18">
        <v>0</v>
      </c>
      <c r="Z394" s="18">
        <v>507.5</v>
      </c>
      <c r="AA394" s="18">
        <v>1248.0999999999999</v>
      </c>
      <c r="AB394" s="18">
        <v>0</v>
      </c>
      <c r="AC394" s="18">
        <v>0</v>
      </c>
      <c r="AD394" s="18">
        <v>0</v>
      </c>
      <c r="AE394" s="18">
        <v>0</v>
      </c>
      <c r="AF394" s="18">
        <v>112.4</v>
      </c>
      <c r="AG394" s="18">
        <v>0</v>
      </c>
      <c r="AH394" s="18">
        <v>2659.7</v>
      </c>
      <c r="AI394" s="18">
        <v>0</v>
      </c>
      <c r="AJ394" s="18">
        <v>0</v>
      </c>
      <c r="AK394" s="18">
        <v>0</v>
      </c>
      <c r="AL394" s="18">
        <v>0</v>
      </c>
      <c r="AM394" s="18">
        <v>128969</v>
      </c>
      <c r="AN394" s="18">
        <v>0</v>
      </c>
      <c r="AO394" s="18">
        <v>0</v>
      </c>
      <c r="AP394" s="18">
        <v>0</v>
      </c>
      <c r="AQ394" s="18">
        <v>0</v>
      </c>
      <c r="AR394" s="18">
        <v>0</v>
      </c>
      <c r="AS394" s="25">
        <v>944850</v>
      </c>
      <c r="AT394" s="18">
        <v>0</v>
      </c>
      <c r="AU394" s="18">
        <v>1614531</v>
      </c>
      <c r="AV394" s="18">
        <v>1310444</v>
      </c>
      <c r="AW394" s="18">
        <v>0</v>
      </c>
      <c r="AX394" s="18">
        <v>1432060</v>
      </c>
      <c r="AY394" s="18">
        <v>9698973</v>
      </c>
      <c r="AZ394" s="18">
        <v>0</v>
      </c>
      <c r="BA394" s="18">
        <v>0</v>
      </c>
      <c r="BB394" s="18">
        <v>0</v>
      </c>
      <c r="BC394" s="18">
        <v>0</v>
      </c>
      <c r="BD394" s="18">
        <v>187302</v>
      </c>
      <c r="BE394" s="18">
        <v>0</v>
      </c>
      <c r="BF394" s="18">
        <v>11175125</v>
      </c>
      <c r="BG394" s="18">
        <v>26492255</v>
      </c>
      <c r="BH394" s="18">
        <v>25547405</v>
      </c>
      <c r="BI394" s="18">
        <v>1316318.3</v>
      </c>
      <c r="BJ394" s="18">
        <v>1316318.3</v>
      </c>
      <c r="BK394" s="18">
        <v>24.8</v>
      </c>
      <c r="BL394" s="18">
        <v>2.5</v>
      </c>
      <c r="BM394" s="18">
        <v>91.9</v>
      </c>
      <c r="BN394" s="18">
        <v>123.8</v>
      </c>
      <c r="BO394" s="18">
        <v>246302.8</v>
      </c>
      <c r="BP394" s="18">
        <v>7104.8</v>
      </c>
      <c r="BQ394" s="18">
        <v>2.6</v>
      </c>
      <c r="BR394" s="18">
        <v>1317735.3</v>
      </c>
      <c r="BS394" s="18">
        <v>1317735.3</v>
      </c>
      <c r="BT394" s="18">
        <v>458722.8</v>
      </c>
      <c r="BU394" s="18">
        <v>1776458.2</v>
      </c>
      <c r="BV394" s="18">
        <v>1776458.2</v>
      </c>
      <c r="BW394" s="18">
        <v>0</v>
      </c>
      <c r="BX394" s="18">
        <v>0</v>
      </c>
      <c r="BY394" s="18">
        <v>0</v>
      </c>
      <c r="BZ394" s="18">
        <v>51.52</v>
      </c>
      <c r="CA394" s="18">
        <v>51.58</v>
      </c>
      <c r="CB394" s="18">
        <v>0.97</v>
      </c>
      <c r="CC394" s="18">
        <v>0.1</v>
      </c>
      <c r="CD394" s="18">
        <v>3.6</v>
      </c>
      <c r="CE394" s="18">
        <v>4.8499999999999996</v>
      </c>
      <c r="CF394" s="18">
        <v>9.64</v>
      </c>
      <c r="CG394" s="18">
        <v>17.96</v>
      </c>
      <c r="CH394" s="18">
        <v>278.10000000000002</v>
      </c>
      <c r="CI394" s="18">
        <v>0.1</v>
      </c>
      <c r="CJ394" s="18">
        <v>69.540000000000006</v>
      </c>
    </row>
    <row r="395" spans="1:88" hidden="1" x14ac:dyDescent="0.2">
      <c r="A395" s="18" t="s">
        <v>380</v>
      </c>
      <c r="B395" s="18" t="s">
        <v>381</v>
      </c>
      <c r="C395" s="18" t="s">
        <v>174</v>
      </c>
      <c r="D395" s="18">
        <v>2050</v>
      </c>
      <c r="E395" s="18">
        <v>19588108</v>
      </c>
      <c r="F395" s="18">
        <v>1030953.1</v>
      </c>
      <c r="G395" s="18">
        <v>140949.20000000001</v>
      </c>
      <c r="H395" s="18">
        <v>0</v>
      </c>
      <c r="I395" s="18">
        <v>0</v>
      </c>
      <c r="J395" s="18">
        <v>0</v>
      </c>
      <c r="K395" s="18">
        <v>0</v>
      </c>
      <c r="L395" s="18">
        <v>20760010.199999999</v>
      </c>
      <c r="M395" s="18">
        <v>0</v>
      </c>
      <c r="N395" s="18">
        <v>0</v>
      </c>
      <c r="O395" s="18">
        <v>0</v>
      </c>
      <c r="P395" s="18">
        <v>90.7</v>
      </c>
      <c r="Q395" s="18">
        <v>0</v>
      </c>
      <c r="R395" s="18">
        <v>0</v>
      </c>
      <c r="S395" s="18">
        <v>0</v>
      </c>
      <c r="T395" s="18">
        <v>0</v>
      </c>
      <c r="U395" s="25">
        <v>685.3</v>
      </c>
      <c r="V395" s="18">
        <v>0</v>
      </c>
      <c r="W395" s="18">
        <v>1361.2</v>
      </c>
      <c r="X395" s="18">
        <v>2545.6999999999998</v>
      </c>
      <c r="Y395" s="18">
        <v>0</v>
      </c>
      <c r="Z395" s="18">
        <v>507.5</v>
      </c>
      <c r="AA395" s="18">
        <v>1248.0999999999999</v>
      </c>
      <c r="AB395" s="18">
        <v>0</v>
      </c>
      <c r="AC395" s="18">
        <v>0</v>
      </c>
      <c r="AD395" s="18">
        <v>0</v>
      </c>
      <c r="AE395" s="18">
        <v>0</v>
      </c>
      <c r="AF395" s="18">
        <v>110</v>
      </c>
      <c r="AG395" s="18">
        <v>0</v>
      </c>
      <c r="AH395" s="18">
        <v>2917.9</v>
      </c>
      <c r="AI395" s="18">
        <v>0</v>
      </c>
      <c r="AJ395" s="18">
        <v>0</v>
      </c>
      <c r="AK395" s="18">
        <v>0</v>
      </c>
      <c r="AL395" s="18">
        <v>0</v>
      </c>
      <c r="AM395" s="18">
        <v>123464</v>
      </c>
      <c r="AN395" s="18">
        <v>0</v>
      </c>
      <c r="AO395" s="18">
        <v>0</v>
      </c>
      <c r="AP395" s="18">
        <v>0</v>
      </c>
      <c r="AQ395" s="18">
        <v>0</v>
      </c>
      <c r="AR395" s="18">
        <v>0</v>
      </c>
      <c r="AS395" s="25">
        <v>1001305</v>
      </c>
      <c r="AT395" s="18">
        <v>0</v>
      </c>
      <c r="AU395" s="18">
        <v>1525305</v>
      </c>
      <c r="AV395" s="18">
        <v>1338025</v>
      </c>
      <c r="AW395" s="18">
        <v>0</v>
      </c>
      <c r="AX395" s="18">
        <v>1427029</v>
      </c>
      <c r="AY395" s="18">
        <v>9592707</v>
      </c>
      <c r="AZ395" s="18">
        <v>0</v>
      </c>
      <c r="BA395" s="18">
        <v>0</v>
      </c>
      <c r="BB395" s="18">
        <v>0</v>
      </c>
      <c r="BC395" s="18">
        <v>0</v>
      </c>
      <c r="BD395" s="18">
        <v>180895</v>
      </c>
      <c r="BE395" s="18">
        <v>0</v>
      </c>
      <c r="BF395" s="18">
        <v>12235650</v>
      </c>
      <c r="BG395" s="18">
        <v>27424379</v>
      </c>
      <c r="BH395" s="18">
        <v>26423074</v>
      </c>
      <c r="BI395" s="18">
        <v>1299669.5</v>
      </c>
      <c r="BJ395" s="18">
        <v>1299669.5</v>
      </c>
      <c r="BK395" s="18">
        <v>24.5</v>
      </c>
      <c r="BL395" s="18">
        <v>2.5</v>
      </c>
      <c r="BM395" s="18">
        <v>89</v>
      </c>
      <c r="BN395" s="18">
        <v>122.3</v>
      </c>
      <c r="BO395" s="18">
        <v>243219.5</v>
      </c>
      <c r="BP395" s="18">
        <v>7015.2</v>
      </c>
      <c r="BQ395" s="18">
        <v>2.5</v>
      </c>
      <c r="BR395" s="18">
        <v>1301068.7</v>
      </c>
      <c r="BS395" s="18">
        <v>1301068.7</v>
      </c>
      <c r="BT395" s="18">
        <v>452961.6</v>
      </c>
      <c r="BU395" s="18">
        <v>1754030.3</v>
      </c>
      <c r="BV395" s="18">
        <v>1754030.3</v>
      </c>
      <c r="BW395" s="18">
        <v>0</v>
      </c>
      <c r="BX395" s="18">
        <v>0</v>
      </c>
      <c r="BY395" s="18">
        <v>0</v>
      </c>
      <c r="BZ395" s="18">
        <v>49.19</v>
      </c>
      <c r="CA395" s="18">
        <v>49.24</v>
      </c>
      <c r="CB395" s="18">
        <v>0.93</v>
      </c>
      <c r="CC395" s="18">
        <v>0.09</v>
      </c>
      <c r="CD395" s="18">
        <v>3.37</v>
      </c>
      <c r="CE395" s="18">
        <v>4.63</v>
      </c>
      <c r="CF395" s="18">
        <v>9.1999999999999993</v>
      </c>
      <c r="CG395" s="18">
        <v>17.14</v>
      </c>
      <c r="CH395" s="18">
        <v>265.49</v>
      </c>
      <c r="CI395" s="18">
        <v>0.1</v>
      </c>
      <c r="CJ395" s="18">
        <v>66.38</v>
      </c>
    </row>
    <row r="396" spans="1:88" hidden="1" x14ac:dyDescent="0.2">
      <c r="A396" s="18" t="s">
        <v>380</v>
      </c>
      <c r="B396" s="18" t="s">
        <v>381</v>
      </c>
      <c r="C396" s="18" t="s">
        <v>175</v>
      </c>
      <c r="D396" s="18">
        <v>2024</v>
      </c>
      <c r="E396" s="18">
        <v>79158247.700000003</v>
      </c>
      <c r="F396" s="18">
        <v>4166223.6</v>
      </c>
      <c r="G396" s="18">
        <v>171248</v>
      </c>
      <c r="H396" s="18">
        <v>0</v>
      </c>
      <c r="I396" s="18">
        <v>195074.7</v>
      </c>
      <c r="J396" s="18">
        <v>0</v>
      </c>
      <c r="K396" s="18">
        <v>0</v>
      </c>
      <c r="L396" s="18">
        <v>83690794</v>
      </c>
      <c r="M396" s="18">
        <v>0</v>
      </c>
      <c r="N396" s="18">
        <v>27</v>
      </c>
      <c r="O396" s="18">
        <v>0</v>
      </c>
      <c r="P396" s="18">
        <v>156.30000000000001</v>
      </c>
      <c r="Q396" s="18">
        <v>0</v>
      </c>
      <c r="R396" s="18">
        <v>0</v>
      </c>
      <c r="S396" s="18">
        <v>219</v>
      </c>
      <c r="T396" s="18">
        <v>0</v>
      </c>
      <c r="U396" s="25">
        <v>2776.4</v>
      </c>
      <c r="V396" s="18">
        <v>0</v>
      </c>
      <c r="W396" s="18">
        <v>8345.9</v>
      </c>
      <c r="X396" s="18">
        <v>2893.9</v>
      </c>
      <c r="Y396" s="18">
        <v>0</v>
      </c>
      <c r="Z396" s="18">
        <v>12.3</v>
      </c>
      <c r="AA396" s="18">
        <v>3456.7</v>
      </c>
      <c r="AB396" s="18">
        <v>0</v>
      </c>
      <c r="AC396" s="18">
        <v>65.7</v>
      </c>
      <c r="AD396" s="18">
        <v>420</v>
      </c>
      <c r="AE396" s="18">
        <v>0</v>
      </c>
      <c r="AF396" s="18">
        <v>990.5</v>
      </c>
      <c r="AG396" s="18">
        <v>0</v>
      </c>
      <c r="AH396" s="18">
        <v>7.6</v>
      </c>
      <c r="AI396" s="18">
        <v>0</v>
      </c>
      <c r="AJ396" s="18">
        <v>0</v>
      </c>
      <c r="AK396" s="18">
        <v>9984</v>
      </c>
      <c r="AL396" s="18">
        <v>0</v>
      </c>
      <c r="AM396" s="18">
        <v>717424</v>
      </c>
      <c r="AN396" s="18">
        <v>0</v>
      </c>
      <c r="AO396" s="18">
        <v>0</v>
      </c>
      <c r="AP396" s="18">
        <v>0</v>
      </c>
      <c r="AQ396" s="18">
        <v>115106</v>
      </c>
      <c r="AR396" s="18">
        <v>0</v>
      </c>
      <c r="AS396" s="25">
        <v>4226554</v>
      </c>
      <c r="AT396" s="18">
        <v>0</v>
      </c>
      <c r="AU396" s="18">
        <v>34661362</v>
      </c>
      <c r="AV396" s="18">
        <v>1521034</v>
      </c>
      <c r="AW396" s="18">
        <v>0</v>
      </c>
      <c r="AX396" s="18">
        <v>16563</v>
      </c>
      <c r="AY396" s="18">
        <v>27673562</v>
      </c>
      <c r="AZ396" s="18">
        <v>0</v>
      </c>
      <c r="BA396" s="18">
        <v>34532</v>
      </c>
      <c r="BB396" s="18">
        <v>146234</v>
      </c>
      <c r="BC396" s="18">
        <v>0</v>
      </c>
      <c r="BD396" s="18">
        <v>2076781</v>
      </c>
      <c r="BE396" s="18">
        <v>0</v>
      </c>
      <c r="BF396" s="18">
        <v>15970</v>
      </c>
      <c r="BG396" s="18">
        <v>71215106</v>
      </c>
      <c r="BH396" s="18">
        <v>66832335</v>
      </c>
      <c r="BI396" s="18">
        <v>14297414.9</v>
      </c>
      <c r="BJ396" s="18">
        <v>14297414.9</v>
      </c>
      <c r="BK396" s="18">
        <v>283.10000000000002</v>
      </c>
      <c r="BL396" s="18">
        <v>29.1</v>
      </c>
      <c r="BM396" s="18">
        <v>701.3</v>
      </c>
      <c r="BN396" s="18">
        <v>3647.1</v>
      </c>
      <c r="BO396" s="18">
        <v>1952656.8</v>
      </c>
      <c r="BP396" s="18">
        <v>74894.2</v>
      </c>
      <c r="BQ396" s="18">
        <v>12</v>
      </c>
      <c r="BR396" s="18">
        <v>14313805.5</v>
      </c>
      <c r="BS396" s="18">
        <v>14313805.5</v>
      </c>
      <c r="BT396" s="18">
        <v>4187784.5</v>
      </c>
      <c r="BU396" s="18">
        <v>18501590</v>
      </c>
      <c r="BV396" s="18">
        <v>18501590</v>
      </c>
      <c r="BW396" s="18">
        <v>0</v>
      </c>
      <c r="BX396" s="18">
        <v>0</v>
      </c>
      <c r="BY396" s="18">
        <v>0</v>
      </c>
      <c r="BZ396" s="18">
        <v>213.93</v>
      </c>
      <c r="CA396" s="18">
        <v>214.17</v>
      </c>
      <c r="CB396" s="18">
        <v>4.24</v>
      </c>
      <c r="CC396" s="18">
        <v>0.44</v>
      </c>
      <c r="CD396" s="18">
        <v>10.49</v>
      </c>
      <c r="CE396" s="18">
        <v>54.57</v>
      </c>
      <c r="CF396" s="18">
        <v>29.22</v>
      </c>
      <c r="CG396" s="18">
        <v>62.66</v>
      </c>
      <c r="CH396" s="18">
        <v>1120.6300000000001</v>
      </c>
      <c r="CI396" s="18">
        <v>0.18</v>
      </c>
      <c r="CJ396" s="18">
        <v>276.83999999999997</v>
      </c>
    </row>
    <row r="397" spans="1:88" hidden="1" x14ac:dyDescent="0.2">
      <c r="A397" s="18" t="s">
        <v>380</v>
      </c>
      <c r="B397" s="18" t="s">
        <v>381</v>
      </c>
      <c r="C397" s="18" t="s">
        <v>175</v>
      </c>
      <c r="D397" s="18">
        <v>2026</v>
      </c>
      <c r="E397" s="18">
        <v>81425081.700000003</v>
      </c>
      <c r="F397" s="18">
        <v>4285530.5999999996</v>
      </c>
      <c r="G397" s="18">
        <v>141348.6</v>
      </c>
      <c r="H397" s="18">
        <v>0</v>
      </c>
      <c r="I397" s="18">
        <v>712082</v>
      </c>
      <c r="J397" s="18">
        <v>0</v>
      </c>
      <c r="K397" s="18">
        <v>0</v>
      </c>
      <c r="L397" s="18">
        <v>86564043</v>
      </c>
      <c r="M397" s="18">
        <v>0</v>
      </c>
      <c r="N397" s="18">
        <v>1533.3</v>
      </c>
      <c r="O397" s="18">
        <v>0</v>
      </c>
      <c r="P397" s="18">
        <v>156.30000000000001</v>
      </c>
      <c r="Q397" s="18">
        <v>0</v>
      </c>
      <c r="R397" s="18">
        <v>0</v>
      </c>
      <c r="S397" s="18">
        <v>219</v>
      </c>
      <c r="T397" s="18">
        <v>0</v>
      </c>
      <c r="U397" s="25">
        <v>3234.5</v>
      </c>
      <c r="V397" s="18">
        <v>0</v>
      </c>
      <c r="W397" s="18">
        <v>8345.9</v>
      </c>
      <c r="X397" s="18">
        <v>2893.9</v>
      </c>
      <c r="Y397" s="18">
        <v>0</v>
      </c>
      <c r="Z397" s="18">
        <v>12.3</v>
      </c>
      <c r="AA397" s="18">
        <v>3456.7</v>
      </c>
      <c r="AB397" s="18">
        <v>0</v>
      </c>
      <c r="AC397" s="18">
        <v>65.7</v>
      </c>
      <c r="AD397" s="18">
        <v>420</v>
      </c>
      <c r="AE397" s="18">
        <v>0</v>
      </c>
      <c r="AF397" s="18">
        <v>990.5</v>
      </c>
      <c r="AG397" s="18">
        <v>1100</v>
      </c>
      <c r="AH397" s="18">
        <v>437.6</v>
      </c>
      <c r="AI397" s="18">
        <v>0</v>
      </c>
      <c r="AJ397" s="18">
        <v>0</v>
      </c>
      <c r="AK397" s="18">
        <v>538216</v>
      </c>
      <c r="AL397" s="18">
        <v>0</v>
      </c>
      <c r="AM397" s="18">
        <v>717424</v>
      </c>
      <c r="AN397" s="18">
        <v>0</v>
      </c>
      <c r="AO397" s="18">
        <v>0</v>
      </c>
      <c r="AP397" s="18">
        <v>0</v>
      </c>
      <c r="AQ397" s="18">
        <v>115106</v>
      </c>
      <c r="AR397" s="18">
        <v>0</v>
      </c>
      <c r="AS397" s="25">
        <v>4923921</v>
      </c>
      <c r="AT397" s="18">
        <v>0</v>
      </c>
      <c r="AU397" s="18">
        <v>39513142</v>
      </c>
      <c r="AV397" s="18">
        <v>1521034</v>
      </c>
      <c r="AW397" s="18">
        <v>0</v>
      </c>
      <c r="AX397" s="18">
        <v>16563</v>
      </c>
      <c r="AY397" s="18">
        <v>27673562</v>
      </c>
      <c r="AZ397" s="18">
        <v>0</v>
      </c>
      <c r="BA397" s="18">
        <v>34532</v>
      </c>
      <c r="BB397" s="18">
        <v>61652</v>
      </c>
      <c r="BC397" s="18">
        <v>0</v>
      </c>
      <c r="BD397" s="18">
        <v>2047784</v>
      </c>
      <c r="BE397" s="18">
        <v>4493144</v>
      </c>
      <c r="BF397" s="18">
        <v>1625266</v>
      </c>
      <c r="BG397" s="18">
        <v>83281348</v>
      </c>
      <c r="BH397" s="18">
        <v>77757559</v>
      </c>
      <c r="BI397" s="18">
        <v>16120929.9</v>
      </c>
      <c r="BJ397" s="18">
        <v>16120929.9</v>
      </c>
      <c r="BK397" s="18">
        <v>317.5</v>
      </c>
      <c r="BL397" s="18">
        <v>32.6</v>
      </c>
      <c r="BM397" s="18">
        <v>716.9</v>
      </c>
      <c r="BN397" s="18">
        <v>3997.6</v>
      </c>
      <c r="BO397" s="18">
        <v>2167904.2999999998</v>
      </c>
      <c r="BP397" s="18">
        <v>84422.3</v>
      </c>
      <c r="BQ397" s="18">
        <v>12.8</v>
      </c>
      <c r="BR397" s="18">
        <v>16139281.5</v>
      </c>
      <c r="BS397" s="18">
        <v>16139281.5</v>
      </c>
      <c r="BT397" s="18">
        <v>4687185</v>
      </c>
      <c r="BU397" s="18">
        <v>20826466.5</v>
      </c>
      <c r="BV397" s="18">
        <v>20826466.5</v>
      </c>
      <c r="BW397" s="18">
        <v>0</v>
      </c>
      <c r="BX397" s="18">
        <v>0</v>
      </c>
      <c r="BY397" s="18">
        <v>0</v>
      </c>
      <c r="BZ397" s="18">
        <v>207.32</v>
      </c>
      <c r="CA397" s="18">
        <v>207.56</v>
      </c>
      <c r="CB397" s="18">
        <v>4.08</v>
      </c>
      <c r="CC397" s="18">
        <v>0.42</v>
      </c>
      <c r="CD397" s="18">
        <v>9.2200000000000006</v>
      </c>
      <c r="CE397" s="18">
        <v>51.41</v>
      </c>
      <c r="CF397" s="18">
        <v>27.88</v>
      </c>
      <c r="CG397" s="18">
        <v>60.28</v>
      </c>
      <c r="CH397" s="18">
        <v>1085.71</v>
      </c>
      <c r="CI397" s="18">
        <v>0.16</v>
      </c>
      <c r="CJ397" s="18">
        <v>267.83999999999997</v>
      </c>
    </row>
    <row r="398" spans="1:88" hidden="1" x14ac:dyDescent="0.2">
      <c r="A398" s="18" t="s">
        <v>380</v>
      </c>
      <c r="B398" s="18" t="s">
        <v>381</v>
      </c>
      <c r="C398" s="18" t="s">
        <v>175</v>
      </c>
      <c r="D398" s="18">
        <v>2028</v>
      </c>
      <c r="E398" s="18">
        <v>84120341.900000006</v>
      </c>
      <c r="F398" s="18">
        <v>4427386.4000000004</v>
      </c>
      <c r="G398" s="18">
        <v>128156.2</v>
      </c>
      <c r="H398" s="18">
        <v>0</v>
      </c>
      <c r="I398" s="18">
        <v>1669437.9</v>
      </c>
      <c r="J398" s="18">
        <v>0</v>
      </c>
      <c r="K398" s="18">
        <v>0</v>
      </c>
      <c r="L398" s="18">
        <v>90345322.5</v>
      </c>
      <c r="M398" s="18">
        <v>0</v>
      </c>
      <c r="N398" s="18">
        <v>1844.4</v>
      </c>
      <c r="O398" s="18">
        <v>0</v>
      </c>
      <c r="P398" s="18">
        <v>156.30000000000001</v>
      </c>
      <c r="Q398" s="18">
        <v>0</v>
      </c>
      <c r="R398" s="18">
        <v>0</v>
      </c>
      <c r="S398" s="18">
        <v>219</v>
      </c>
      <c r="T398" s="18">
        <v>0</v>
      </c>
      <c r="U398" s="25">
        <v>3785.2</v>
      </c>
      <c r="V398" s="18">
        <v>0</v>
      </c>
      <c r="W398" s="18">
        <v>8345.9</v>
      </c>
      <c r="X398" s="18">
        <v>2599.1999999999998</v>
      </c>
      <c r="Y398" s="18">
        <v>0</v>
      </c>
      <c r="Z398" s="18">
        <v>12.3</v>
      </c>
      <c r="AA398" s="18">
        <v>3456.7</v>
      </c>
      <c r="AB398" s="18">
        <v>0</v>
      </c>
      <c r="AC398" s="18">
        <v>65.7</v>
      </c>
      <c r="AD398" s="18">
        <v>420</v>
      </c>
      <c r="AE398" s="18">
        <v>0</v>
      </c>
      <c r="AF398" s="18">
        <v>990.5</v>
      </c>
      <c r="AG398" s="18">
        <v>3758</v>
      </c>
      <c r="AH398" s="18">
        <v>437.6</v>
      </c>
      <c r="AI398" s="18">
        <v>0</v>
      </c>
      <c r="AJ398" s="18">
        <v>0</v>
      </c>
      <c r="AK398" s="18">
        <v>1351652</v>
      </c>
      <c r="AL398" s="18">
        <v>0</v>
      </c>
      <c r="AM398" s="18">
        <v>717424</v>
      </c>
      <c r="AN398" s="18">
        <v>0</v>
      </c>
      <c r="AO398" s="18">
        <v>0</v>
      </c>
      <c r="AP398" s="18">
        <v>0</v>
      </c>
      <c r="AQ398" s="18">
        <v>115106</v>
      </c>
      <c r="AR398" s="18">
        <v>0</v>
      </c>
      <c r="AS398" s="25">
        <v>5762312</v>
      </c>
      <c r="AT398" s="18">
        <v>0</v>
      </c>
      <c r="AU398" s="18">
        <v>40258802</v>
      </c>
      <c r="AV398" s="18">
        <v>1366140</v>
      </c>
      <c r="AW398" s="18">
        <v>0</v>
      </c>
      <c r="AX398" s="18">
        <v>16563</v>
      </c>
      <c r="AY398" s="18">
        <v>27673562</v>
      </c>
      <c r="AZ398" s="18">
        <v>0</v>
      </c>
      <c r="BA398" s="18">
        <v>34532</v>
      </c>
      <c r="BB398" s="18">
        <v>61713</v>
      </c>
      <c r="BC398" s="18">
        <v>0</v>
      </c>
      <c r="BD398" s="18">
        <v>2019246</v>
      </c>
      <c r="BE398" s="18">
        <v>15355728</v>
      </c>
      <c r="BF398" s="18">
        <v>1616575</v>
      </c>
      <c r="BG398" s="18">
        <v>96349355</v>
      </c>
      <c r="BH398" s="18">
        <v>89173678</v>
      </c>
      <c r="BI398" s="18">
        <v>16333490.9</v>
      </c>
      <c r="BJ398" s="18">
        <v>16333490.9</v>
      </c>
      <c r="BK398" s="18">
        <v>321.5</v>
      </c>
      <c r="BL398" s="18">
        <v>33</v>
      </c>
      <c r="BM398" s="18">
        <v>718.7</v>
      </c>
      <c r="BN398" s="18">
        <v>4038.4</v>
      </c>
      <c r="BO398" s="18">
        <v>2192999.6</v>
      </c>
      <c r="BP398" s="18">
        <v>85533.2</v>
      </c>
      <c r="BQ398" s="18">
        <v>12.9</v>
      </c>
      <c r="BR398" s="18">
        <v>16352071.199999999</v>
      </c>
      <c r="BS398" s="18">
        <v>16352071.199999999</v>
      </c>
      <c r="BT398" s="18">
        <v>4745409.0999999996</v>
      </c>
      <c r="BU398" s="18">
        <v>21097480.300000001</v>
      </c>
      <c r="BV398" s="18">
        <v>21097480.300000001</v>
      </c>
      <c r="BW398" s="18">
        <v>0</v>
      </c>
      <c r="BX398" s="18">
        <v>0</v>
      </c>
      <c r="BY398" s="18">
        <v>0</v>
      </c>
      <c r="BZ398" s="18">
        <v>183.16</v>
      </c>
      <c r="CA398" s="18">
        <v>183.37</v>
      </c>
      <c r="CB398" s="18">
        <v>3.61</v>
      </c>
      <c r="CC398" s="18">
        <v>0.37</v>
      </c>
      <c r="CD398" s="18">
        <v>8.06</v>
      </c>
      <c r="CE398" s="18">
        <v>45.29</v>
      </c>
      <c r="CF398" s="18">
        <v>24.59</v>
      </c>
      <c r="CG398" s="18">
        <v>53.22</v>
      </c>
      <c r="CH398" s="18">
        <v>959.17</v>
      </c>
      <c r="CI398" s="18">
        <v>0.14000000000000001</v>
      </c>
      <c r="CJ398" s="18">
        <v>236.59</v>
      </c>
    </row>
    <row r="399" spans="1:88" hidden="1" x14ac:dyDescent="0.2">
      <c r="A399" s="18" t="s">
        <v>380</v>
      </c>
      <c r="B399" s="18" t="s">
        <v>381</v>
      </c>
      <c r="C399" s="18" t="s">
        <v>175</v>
      </c>
      <c r="D399" s="18">
        <v>2030</v>
      </c>
      <c r="E399" s="18">
        <v>86815179</v>
      </c>
      <c r="F399" s="18">
        <v>4569219.9000000004</v>
      </c>
      <c r="G399" s="18">
        <v>111630.9</v>
      </c>
      <c r="H399" s="18">
        <v>0</v>
      </c>
      <c r="I399" s="18">
        <v>1782917.1</v>
      </c>
      <c r="J399" s="18">
        <v>0</v>
      </c>
      <c r="K399" s="18">
        <v>0</v>
      </c>
      <c r="L399" s="18">
        <v>93278946.900000006</v>
      </c>
      <c r="M399" s="18">
        <v>0</v>
      </c>
      <c r="N399" s="18">
        <v>2000</v>
      </c>
      <c r="O399" s="18">
        <v>0</v>
      </c>
      <c r="P399" s="18">
        <v>156.30000000000001</v>
      </c>
      <c r="Q399" s="18">
        <v>0</v>
      </c>
      <c r="R399" s="18">
        <v>0</v>
      </c>
      <c r="S399" s="18">
        <v>219</v>
      </c>
      <c r="T399" s="18">
        <v>0</v>
      </c>
      <c r="U399" s="25">
        <v>4428.3999999999996</v>
      </c>
      <c r="V399" s="18">
        <v>0</v>
      </c>
      <c r="W399" s="18">
        <v>7929.4</v>
      </c>
      <c r="X399" s="18">
        <v>2535.5</v>
      </c>
      <c r="Y399" s="18">
        <v>0</v>
      </c>
      <c r="Z399" s="18">
        <v>12.3</v>
      </c>
      <c r="AA399" s="18">
        <v>3456.7</v>
      </c>
      <c r="AB399" s="18">
        <v>0</v>
      </c>
      <c r="AC399" s="18">
        <v>27.3</v>
      </c>
      <c r="AD399" s="18">
        <v>420</v>
      </c>
      <c r="AE399" s="18">
        <v>0</v>
      </c>
      <c r="AF399" s="18">
        <v>990.5</v>
      </c>
      <c r="AG399" s="18">
        <v>5100</v>
      </c>
      <c r="AH399" s="18">
        <v>437.6</v>
      </c>
      <c r="AI399" s="18">
        <v>0</v>
      </c>
      <c r="AJ399" s="18">
        <v>0</v>
      </c>
      <c r="AK399" s="18">
        <v>1471572</v>
      </c>
      <c r="AL399" s="18">
        <v>0</v>
      </c>
      <c r="AM399" s="18">
        <v>717424</v>
      </c>
      <c r="AN399" s="18">
        <v>0</v>
      </c>
      <c r="AO399" s="18">
        <v>0</v>
      </c>
      <c r="AP399" s="18">
        <v>0</v>
      </c>
      <c r="AQ399" s="18">
        <v>115106</v>
      </c>
      <c r="AR399" s="18">
        <v>0</v>
      </c>
      <c r="AS399" s="25">
        <v>6741450</v>
      </c>
      <c r="AT399" s="18">
        <v>0</v>
      </c>
      <c r="AU399" s="18">
        <v>36722934</v>
      </c>
      <c r="AV399" s="18">
        <v>1332659</v>
      </c>
      <c r="AW399" s="18">
        <v>0</v>
      </c>
      <c r="AX399" s="18">
        <v>16563</v>
      </c>
      <c r="AY399" s="18">
        <v>27673562</v>
      </c>
      <c r="AZ399" s="18">
        <v>0</v>
      </c>
      <c r="BA399" s="18">
        <v>14349</v>
      </c>
      <c r="BB399" s="18">
        <v>39537</v>
      </c>
      <c r="BC399" s="18">
        <v>0</v>
      </c>
      <c r="BD399" s="18">
        <v>1991051</v>
      </c>
      <c r="BE399" s="18">
        <v>21331061</v>
      </c>
      <c r="BF399" s="18">
        <v>1607883</v>
      </c>
      <c r="BG399" s="18">
        <v>99775150</v>
      </c>
      <c r="BH399" s="18">
        <v>91522592</v>
      </c>
      <c r="BI399" s="18">
        <v>14886705.4</v>
      </c>
      <c r="BJ399" s="18">
        <v>14886705.4</v>
      </c>
      <c r="BK399" s="18">
        <v>294</v>
      </c>
      <c r="BL399" s="18">
        <v>30.2</v>
      </c>
      <c r="BM399" s="18">
        <v>700.9</v>
      </c>
      <c r="BN399" s="18">
        <v>3265.2</v>
      </c>
      <c r="BO399" s="18">
        <v>2022372.9</v>
      </c>
      <c r="BP399" s="18">
        <v>78033.899999999994</v>
      </c>
      <c r="BQ399" s="18">
        <v>12.2</v>
      </c>
      <c r="BR399" s="18">
        <v>14903700.5</v>
      </c>
      <c r="BS399" s="18">
        <v>14903700.5</v>
      </c>
      <c r="BT399" s="18">
        <v>4351125.5</v>
      </c>
      <c r="BU399" s="18">
        <v>19254826.100000001</v>
      </c>
      <c r="BV399" s="18">
        <v>19254826.100000001</v>
      </c>
      <c r="BW399" s="18">
        <v>0</v>
      </c>
      <c r="BX399" s="18">
        <v>0</v>
      </c>
      <c r="BY399" s="18">
        <v>0</v>
      </c>
      <c r="BZ399" s="18">
        <v>162.66</v>
      </c>
      <c r="CA399" s="18">
        <v>162.84</v>
      </c>
      <c r="CB399" s="18">
        <v>3.21</v>
      </c>
      <c r="CC399" s="18">
        <v>0.33</v>
      </c>
      <c r="CD399" s="18">
        <v>7.66</v>
      </c>
      <c r="CE399" s="18">
        <v>35.68</v>
      </c>
      <c r="CF399" s="18">
        <v>22.1</v>
      </c>
      <c r="CG399" s="18">
        <v>47.54</v>
      </c>
      <c r="CH399" s="18">
        <v>852.62</v>
      </c>
      <c r="CI399" s="18">
        <v>0.13</v>
      </c>
      <c r="CJ399" s="18">
        <v>210.38</v>
      </c>
    </row>
    <row r="400" spans="1:88" hidden="1" x14ac:dyDescent="0.2">
      <c r="A400" s="18" t="s">
        <v>380</v>
      </c>
      <c r="B400" s="18" t="s">
        <v>381</v>
      </c>
      <c r="C400" s="18" t="s">
        <v>175</v>
      </c>
      <c r="D400" s="18">
        <v>2032</v>
      </c>
      <c r="E400" s="18">
        <v>90520615.799999997</v>
      </c>
      <c r="F400" s="18">
        <v>4764242.9000000004</v>
      </c>
      <c r="G400" s="18">
        <v>118102.7</v>
      </c>
      <c r="H400" s="18">
        <v>0</v>
      </c>
      <c r="I400" s="18">
        <v>1878422.7</v>
      </c>
      <c r="J400" s="18">
        <v>0</v>
      </c>
      <c r="K400" s="18">
        <v>0</v>
      </c>
      <c r="L400" s="18">
        <v>97281384.099999994</v>
      </c>
      <c r="M400" s="18">
        <v>0</v>
      </c>
      <c r="N400" s="18">
        <v>2000</v>
      </c>
      <c r="O400" s="18">
        <v>0</v>
      </c>
      <c r="P400" s="18">
        <v>156.30000000000001</v>
      </c>
      <c r="Q400" s="18">
        <v>0</v>
      </c>
      <c r="R400" s="18">
        <v>0</v>
      </c>
      <c r="S400" s="18">
        <v>219</v>
      </c>
      <c r="T400" s="18">
        <v>0</v>
      </c>
      <c r="U400" s="25">
        <v>4631.3</v>
      </c>
      <c r="V400" s="18">
        <v>0</v>
      </c>
      <c r="W400" s="18">
        <v>7839.4</v>
      </c>
      <c r="X400" s="18">
        <v>2535.5</v>
      </c>
      <c r="Y400" s="18">
        <v>0</v>
      </c>
      <c r="Z400" s="18">
        <v>12.3</v>
      </c>
      <c r="AA400" s="18">
        <v>3456.7</v>
      </c>
      <c r="AB400" s="18">
        <v>0</v>
      </c>
      <c r="AC400" s="18">
        <v>27.3</v>
      </c>
      <c r="AD400" s="18">
        <v>420</v>
      </c>
      <c r="AE400" s="18">
        <v>0</v>
      </c>
      <c r="AF400" s="18">
        <v>990.5</v>
      </c>
      <c r="AG400" s="18">
        <v>6300</v>
      </c>
      <c r="AH400" s="18">
        <v>437.6</v>
      </c>
      <c r="AI400" s="18">
        <v>0</v>
      </c>
      <c r="AJ400" s="18">
        <v>0</v>
      </c>
      <c r="AK400" s="18">
        <v>1551155</v>
      </c>
      <c r="AL400" s="18">
        <v>0</v>
      </c>
      <c r="AM400" s="18">
        <v>717424</v>
      </c>
      <c r="AN400" s="18">
        <v>0</v>
      </c>
      <c r="AO400" s="18">
        <v>0</v>
      </c>
      <c r="AP400" s="18">
        <v>0</v>
      </c>
      <c r="AQ400" s="18">
        <v>115106</v>
      </c>
      <c r="AR400" s="18">
        <v>0</v>
      </c>
      <c r="AS400" s="25">
        <v>7050346</v>
      </c>
      <c r="AT400" s="18">
        <v>0</v>
      </c>
      <c r="AU400" s="18">
        <v>33222087</v>
      </c>
      <c r="AV400" s="18">
        <v>1332659</v>
      </c>
      <c r="AW400" s="18">
        <v>0</v>
      </c>
      <c r="AX400" s="18">
        <v>16563</v>
      </c>
      <c r="AY400" s="18">
        <v>27673562</v>
      </c>
      <c r="AZ400" s="18">
        <v>0</v>
      </c>
      <c r="BA400" s="18">
        <v>14349</v>
      </c>
      <c r="BB400" s="18">
        <v>41279</v>
      </c>
      <c r="BC400" s="18">
        <v>0</v>
      </c>
      <c r="BD400" s="18">
        <v>1963264</v>
      </c>
      <c r="BE400" s="18">
        <v>26678643</v>
      </c>
      <c r="BF400" s="18">
        <v>1599352</v>
      </c>
      <c r="BG400" s="18">
        <v>101975789</v>
      </c>
      <c r="BH400" s="18">
        <v>93333009</v>
      </c>
      <c r="BI400" s="18">
        <v>13565733.199999999</v>
      </c>
      <c r="BJ400" s="18">
        <v>13565733.199999999</v>
      </c>
      <c r="BK400" s="18">
        <v>269.10000000000002</v>
      </c>
      <c r="BL400" s="18">
        <v>27.7</v>
      </c>
      <c r="BM400" s="18">
        <v>689.6</v>
      </c>
      <c r="BN400" s="18">
        <v>3011.2</v>
      </c>
      <c r="BO400" s="18">
        <v>1866374.8</v>
      </c>
      <c r="BP400" s="18">
        <v>71128.5</v>
      </c>
      <c r="BQ400" s="18">
        <v>11.7</v>
      </c>
      <c r="BR400" s="18">
        <v>13581307.1</v>
      </c>
      <c r="BS400" s="18">
        <v>13581307.1</v>
      </c>
      <c r="BT400" s="18">
        <v>3989191</v>
      </c>
      <c r="BU400" s="18">
        <v>17570498.100000001</v>
      </c>
      <c r="BV400" s="18">
        <v>17570498.100000001</v>
      </c>
      <c r="BW400" s="18">
        <v>0</v>
      </c>
      <c r="BX400" s="18">
        <v>0</v>
      </c>
      <c r="BY400" s="18">
        <v>0</v>
      </c>
      <c r="BZ400" s="18">
        <v>145.35</v>
      </c>
      <c r="CA400" s="18">
        <v>145.51</v>
      </c>
      <c r="CB400" s="18">
        <v>2.88</v>
      </c>
      <c r="CC400" s="18">
        <v>0.3</v>
      </c>
      <c r="CD400" s="18">
        <v>7.39</v>
      </c>
      <c r="CE400" s="18">
        <v>32.26</v>
      </c>
      <c r="CF400" s="18">
        <v>20</v>
      </c>
      <c r="CG400" s="18">
        <v>42.74</v>
      </c>
      <c r="CH400" s="18">
        <v>762.09</v>
      </c>
      <c r="CI400" s="18">
        <v>0.13</v>
      </c>
      <c r="CJ400" s="18">
        <v>188.26</v>
      </c>
    </row>
    <row r="401" spans="1:88" hidden="1" x14ac:dyDescent="0.2">
      <c r="A401" s="18" t="s">
        <v>380</v>
      </c>
      <c r="B401" s="18" t="s">
        <v>381</v>
      </c>
      <c r="C401" s="18" t="s">
        <v>175</v>
      </c>
      <c r="D401" s="18">
        <v>2034</v>
      </c>
      <c r="E401" s="18">
        <v>94225886.5</v>
      </c>
      <c r="F401" s="18">
        <v>4959257.2</v>
      </c>
      <c r="G401" s="18">
        <v>133967.6</v>
      </c>
      <c r="H401" s="18">
        <v>0</v>
      </c>
      <c r="I401" s="18">
        <v>2703763</v>
      </c>
      <c r="J401" s="18">
        <v>0</v>
      </c>
      <c r="K401" s="18">
        <v>0</v>
      </c>
      <c r="L401" s="18">
        <v>102022874.40000001</v>
      </c>
      <c r="M401" s="18">
        <v>0</v>
      </c>
      <c r="N401" s="18">
        <v>2000</v>
      </c>
      <c r="O401" s="18">
        <v>0</v>
      </c>
      <c r="P401" s="18">
        <v>156.30000000000001</v>
      </c>
      <c r="Q401" s="18">
        <v>0</v>
      </c>
      <c r="R401" s="18">
        <v>0</v>
      </c>
      <c r="S401" s="18">
        <v>219</v>
      </c>
      <c r="T401" s="18">
        <v>0</v>
      </c>
      <c r="U401" s="25">
        <v>4719.3</v>
      </c>
      <c r="V401" s="18">
        <v>0</v>
      </c>
      <c r="W401" s="18">
        <v>7839.4</v>
      </c>
      <c r="X401" s="18">
        <v>2535.5</v>
      </c>
      <c r="Y401" s="18">
        <v>0</v>
      </c>
      <c r="Z401" s="18">
        <v>12.3</v>
      </c>
      <c r="AA401" s="18">
        <v>3456.7</v>
      </c>
      <c r="AB401" s="18">
        <v>0</v>
      </c>
      <c r="AC401" s="18">
        <v>27.3</v>
      </c>
      <c r="AD401" s="18">
        <v>420</v>
      </c>
      <c r="AE401" s="18">
        <v>0</v>
      </c>
      <c r="AF401" s="18">
        <v>990.5</v>
      </c>
      <c r="AG401" s="18">
        <v>7500</v>
      </c>
      <c r="AH401" s="18">
        <v>437.6</v>
      </c>
      <c r="AI401" s="18">
        <v>0</v>
      </c>
      <c r="AJ401" s="18">
        <v>0</v>
      </c>
      <c r="AK401" s="18">
        <v>2275624</v>
      </c>
      <c r="AL401" s="18">
        <v>0</v>
      </c>
      <c r="AM401" s="18">
        <v>717388</v>
      </c>
      <c r="AN401" s="18">
        <v>0</v>
      </c>
      <c r="AO401" s="18">
        <v>0</v>
      </c>
      <c r="AP401" s="18">
        <v>0</v>
      </c>
      <c r="AQ401" s="18">
        <v>115106</v>
      </c>
      <c r="AR401" s="18">
        <v>0</v>
      </c>
      <c r="AS401" s="25">
        <v>7184311</v>
      </c>
      <c r="AT401" s="18">
        <v>0</v>
      </c>
      <c r="AU401" s="18">
        <v>30491855</v>
      </c>
      <c r="AV401" s="18">
        <v>1332659</v>
      </c>
      <c r="AW401" s="18">
        <v>0</v>
      </c>
      <c r="AX401" s="18">
        <v>16563</v>
      </c>
      <c r="AY401" s="18">
        <v>27673562</v>
      </c>
      <c r="AZ401" s="18">
        <v>0</v>
      </c>
      <c r="BA401" s="18">
        <v>14349</v>
      </c>
      <c r="BB401" s="18">
        <v>19806</v>
      </c>
      <c r="BC401" s="18">
        <v>0</v>
      </c>
      <c r="BD401" s="18">
        <v>1935856</v>
      </c>
      <c r="BE401" s="18">
        <v>32040417</v>
      </c>
      <c r="BF401" s="18">
        <v>1590822</v>
      </c>
      <c r="BG401" s="18">
        <v>105408318</v>
      </c>
      <c r="BH401" s="18">
        <v>95928577</v>
      </c>
      <c r="BI401" s="18">
        <v>12515751.800000001</v>
      </c>
      <c r="BJ401" s="18">
        <v>12515751.800000001</v>
      </c>
      <c r="BK401" s="18">
        <v>249.3</v>
      </c>
      <c r="BL401" s="18">
        <v>25.7</v>
      </c>
      <c r="BM401" s="18">
        <v>680.6</v>
      </c>
      <c r="BN401" s="18">
        <v>2809.2</v>
      </c>
      <c r="BO401" s="18">
        <v>1742355.6</v>
      </c>
      <c r="BP401" s="18">
        <v>65638.8</v>
      </c>
      <c r="BQ401" s="18">
        <v>11.2</v>
      </c>
      <c r="BR401" s="18">
        <v>12530195.699999999</v>
      </c>
      <c r="BS401" s="18">
        <v>12530195.699999999</v>
      </c>
      <c r="BT401" s="18">
        <v>3701454.2</v>
      </c>
      <c r="BU401" s="18">
        <v>16231650</v>
      </c>
      <c r="BV401" s="18">
        <v>16231650</v>
      </c>
      <c r="BW401" s="18">
        <v>0</v>
      </c>
      <c r="BX401" s="18">
        <v>0</v>
      </c>
      <c r="BY401" s="18">
        <v>0</v>
      </c>
      <c r="BZ401" s="18">
        <v>130.47</v>
      </c>
      <c r="CA401" s="18">
        <v>130.62</v>
      </c>
      <c r="CB401" s="18">
        <v>2.6</v>
      </c>
      <c r="CC401" s="18">
        <v>0.27</v>
      </c>
      <c r="CD401" s="18">
        <v>7.09</v>
      </c>
      <c r="CE401" s="18">
        <v>29.28</v>
      </c>
      <c r="CF401" s="18">
        <v>18.16</v>
      </c>
      <c r="CG401" s="18">
        <v>38.590000000000003</v>
      </c>
      <c r="CH401" s="18">
        <v>684.25</v>
      </c>
      <c r="CI401" s="18">
        <v>0.12</v>
      </c>
      <c r="CJ401" s="18">
        <v>169.21</v>
      </c>
    </row>
    <row r="402" spans="1:88" hidden="1" x14ac:dyDescent="0.2">
      <c r="A402" s="18" t="s">
        <v>380</v>
      </c>
      <c r="B402" s="18" t="s">
        <v>381</v>
      </c>
      <c r="C402" s="18" t="s">
        <v>175</v>
      </c>
      <c r="D402" s="18">
        <v>2036</v>
      </c>
      <c r="E402" s="18">
        <v>98077593.900000006</v>
      </c>
      <c r="F402" s="18">
        <v>5161978.5999999996</v>
      </c>
      <c r="G402" s="18">
        <v>219718</v>
      </c>
      <c r="H402" s="18">
        <v>0</v>
      </c>
      <c r="I402" s="18">
        <v>2482257.5</v>
      </c>
      <c r="J402" s="18">
        <v>0</v>
      </c>
      <c r="K402" s="18">
        <v>0</v>
      </c>
      <c r="L402" s="18">
        <v>105941548.09999999</v>
      </c>
      <c r="M402" s="18">
        <v>0</v>
      </c>
      <c r="N402" s="18">
        <v>2000</v>
      </c>
      <c r="O402" s="18">
        <v>0</v>
      </c>
      <c r="P402" s="18">
        <v>156.30000000000001</v>
      </c>
      <c r="Q402" s="18">
        <v>0</v>
      </c>
      <c r="R402" s="18">
        <v>0</v>
      </c>
      <c r="S402" s="18">
        <v>219</v>
      </c>
      <c r="T402" s="18">
        <v>0</v>
      </c>
      <c r="U402" s="25">
        <v>4726.6000000000004</v>
      </c>
      <c r="V402" s="18">
        <v>0</v>
      </c>
      <c r="W402" s="18">
        <v>7839.4</v>
      </c>
      <c r="X402" s="18">
        <v>2535.5</v>
      </c>
      <c r="Y402" s="18">
        <v>0</v>
      </c>
      <c r="Z402" s="18">
        <v>12.3</v>
      </c>
      <c r="AA402" s="18">
        <v>3456.7</v>
      </c>
      <c r="AB402" s="18">
        <v>0</v>
      </c>
      <c r="AC402" s="18">
        <v>27.3</v>
      </c>
      <c r="AD402" s="18">
        <v>420</v>
      </c>
      <c r="AE402" s="18">
        <v>0</v>
      </c>
      <c r="AF402" s="18">
        <v>990.5</v>
      </c>
      <c r="AG402" s="18">
        <v>8700</v>
      </c>
      <c r="AH402" s="18">
        <v>437.6</v>
      </c>
      <c r="AI402" s="18">
        <v>0</v>
      </c>
      <c r="AJ402" s="18">
        <v>0</v>
      </c>
      <c r="AK402" s="18">
        <v>2055552</v>
      </c>
      <c r="AL402" s="18">
        <v>0</v>
      </c>
      <c r="AM402" s="18">
        <v>681312</v>
      </c>
      <c r="AN402" s="18">
        <v>0</v>
      </c>
      <c r="AO402" s="18">
        <v>0</v>
      </c>
      <c r="AP402" s="18">
        <v>0</v>
      </c>
      <c r="AQ402" s="18">
        <v>115106</v>
      </c>
      <c r="AR402" s="18">
        <v>0</v>
      </c>
      <c r="AS402" s="25">
        <v>7195521</v>
      </c>
      <c r="AT402" s="18">
        <v>0</v>
      </c>
      <c r="AU402" s="18">
        <v>29593891</v>
      </c>
      <c r="AV402" s="18">
        <v>1332659</v>
      </c>
      <c r="AW402" s="18">
        <v>0</v>
      </c>
      <c r="AX402" s="18">
        <v>16563</v>
      </c>
      <c r="AY402" s="18">
        <v>27672895</v>
      </c>
      <c r="AZ402" s="18">
        <v>0</v>
      </c>
      <c r="BA402" s="18">
        <v>14349</v>
      </c>
      <c r="BB402" s="18">
        <v>49833</v>
      </c>
      <c r="BC402" s="18">
        <v>0</v>
      </c>
      <c r="BD402" s="18">
        <v>1908870</v>
      </c>
      <c r="BE402" s="18">
        <v>37413329</v>
      </c>
      <c r="BF402" s="18">
        <v>1582291</v>
      </c>
      <c r="BG402" s="18">
        <v>109632171</v>
      </c>
      <c r="BH402" s="18">
        <v>100331265</v>
      </c>
      <c r="BI402" s="18">
        <v>12154105.6</v>
      </c>
      <c r="BJ402" s="18">
        <v>12154105.6</v>
      </c>
      <c r="BK402" s="18">
        <v>242.5</v>
      </c>
      <c r="BL402" s="18">
        <v>25</v>
      </c>
      <c r="BM402" s="18">
        <v>655.1</v>
      </c>
      <c r="BN402" s="18">
        <v>2739.7</v>
      </c>
      <c r="BO402" s="18">
        <v>1698107.3</v>
      </c>
      <c r="BP402" s="18">
        <v>63745.7</v>
      </c>
      <c r="BQ402" s="18">
        <v>11</v>
      </c>
      <c r="BR402" s="18">
        <v>12168160.300000001</v>
      </c>
      <c r="BS402" s="18">
        <v>12168160.300000001</v>
      </c>
      <c r="BT402" s="18">
        <v>3600745.8</v>
      </c>
      <c r="BU402" s="18">
        <v>15768906.1</v>
      </c>
      <c r="BV402" s="18">
        <v>15768906.1</v>
      </c>
      <c r="BW402" s="18">
        <v>0</v>
      </c>
      <c r="BX402" s="18">
        <v>0</v>
      </c>
      <c r="BY402" s="18">
        <v>0</v>
      </c>
      <c r="BZ402" s="18">
        <v>121.14</v>
      </c>
      <c r="CA402" s="18">
        <v>121.28</v>
      </c>
      <c r="CB402" s="18">
        <v>2.42</v>
      </c>
      <c r="CC402" s="18">
        <v>0.25</v>
      </c>
      <c r="CD402" s="18">
        <v>6.53</v>
      </c>
      <c r="CE402" s="18">
        <v>27.31</v>
      </c>
      <c r="CF402" s="18">
        <v>16.93</v>
      </c>
      <c r="CG402" s="18">
        <v>35.89</v>
      </c>
      <c r="CH402" s="18">
        <v>635.35</v>
      </c>
      <c r="CI402" s="18">
        <v>0.11</v>
      </c>
      <c r="CJ402" s="18">
        <v>157.16999999999999</v>
      </c>
    </row>
    <row r="403" spans="1:88" hidden="1" x14ac:dyDescent="0.2">
      <c r="A403" s="18" t="s">
        <v>380</v>
      </c>
      <c r="B403" s="18" t="s">
        <v>381</v>
      </c>
      <c r="C403" s="18" t="s">
        <v>175</v>
      </c>
      <c r="D403" s="18">
        <v>2038</v>
      </c>
      <c r="E403" s="18">
        <v>102074828.2</v>
      </c>
      <c r="F403" s="18">
        <v>5372359.4000000004</v>
      </c>
      <c r="G403" s="18">
        <v>297187.90000000002</v>
      </c>
      <c r="H403" s="18">
        <v>0</v>
      </c>
      <c r="I403" s="18">
        <v>1614679.1</v>
      </c>
      <c r="J403" s="18">
        <v>0</v>
      </c>
      <c r="K403" s="18">
        <v>0</v>
      </c>
      <c r="L403" s="18">
        <v>109359054.59999999</v>
      </c>
      <c r="M403" s="18">
        <v>0</v>
      </c>
      <c r="N403" s="18">
        <v>2000</v>
      </c>
      <c r="O403" s="18">
        <v>0</v>
      </c>
      <c r="P403" s="18">
        <v>156.30000000000001</v>
      </c>
      <c r="Q403" s="18">
        <v>0</v>
      </c>
      <c r="R403" s="18">
        <v>0</v>
      </c>
      <c r="S403" s="18">
        <v>219</v>
      </c>
      <c r="T403" s="18">
        <v>0</v>
      </c>
      <c r="U403" s="25">
        <v>4739.5</v>
      </c>
      <c r="V403" s="18">
        <v>0</v>
      </c>
      <c r="W403" s="18">
        <v>7839.4</v>
      </c>
      <c r="X403" s="18">
        <v>2535.5</v>
      </c>
      <c r="Y403" s="18">
        <v>0</v>
      </c>
      <c r="Z403" s="18">
        <v>12.3</v>
      </c>
      <c r="AA403" s="18">
        <v>3456.7</v>
      </c>
      <c r="AB403" s="18">
        <v>0</v>
      </c>
      <c r="AC403" s="18">
        <v>27.3</v>
      </c>
      <c r="AD403" s="18">
        <v>420</v>
      </c>
      <c r="AE403" s="18">
        <v>0</v>
      </c>
      <c r="AF403" s="18">
        <v>990.5</v>
      </c>
      <c r="AG403" s="18">
        <v>9900</v>
      </c>
      <c r="AH403" s="18">
        <v>437.6</v>
      </c>
      <c r="AI403" s="18">
        <v>0</v>
      </c>
      <c r="AJ403" s="18">
        <v>0</v>
      </c>
      <c r="AK403" s="18">
        <v>1369237</v>
      </c>
      <c r="AL403" s="18">
        <v>0</v>
      </c>
      <c r="AM403" s="18">
        <v>681888</v>
      </c>
      <c r="AN403" s="18">
        <v>0</v>
      </c>
      <c r="AO403" s="18">
        <v>0</v>
      </c>
      <c r="AP403" s="18">
        <v>0</v>
      </c>
      <c r="AQ403" s="18">
        <v>115106</v>
      </c>
      <c r="AR403" s="18">
        <v>0</v>
      </c>
      <c r="AS403" s="25">
        <v>7215173</v>
      </c>
      <c r="AT403" s="18">
        <v>0</v>
      </c>
      <c r="AU403" s="18">
        <v>29974803</v>
      </c>
      <c r="AV403" s="18">
        <v>1332659</v>
      </c>
      <c r="AW403" s="18">
        <v>0</v>
      </c>
      <c r="AX403" s="18">
        <v>16563</v>
      </c>
      <c r="AY403" s="18">
        <v>27673562</v>
      </c>
      <c r="AZ403" s="18">
        <v>0</v>
      </c>
      <c r="BA403" s="18">
        <v>14349</v>
      </c>
      <c r="BB403" s="18">
        <v>1809</v>
      </c>
      <c r="BC403" s="18">
        <v>0</v>
      </c>
      <c r="BD403" s="18">
        <v>1882238</v>
      </c>
      <c r="BE403" s="18">
        <v>42795670</v>
      </c>
      <c r="BF403" s="18">
        <v>1587318</v>
      </c>
      <c r="BG403" s="18">
        <v>114660376</v>
      </c>
      <c r="BH403" s="18">
        <v>106074157</v>
      </c>
      <c r="BI403" s="18">
        <v>12307828.6</v>
      </c>
      <c r="BJ403" s="18">
        <v>12307828.6</v>
      </c>
      <c r="BK403" s="18">
        <v>245.4</v>
      </c>
      <c r="BL403" s="18">
        <v>25.3</v>
      </c>
      <c r="BM403" s="18">
        <v>656.9</v>
      </c>
      <c r="BN403" s="18">
        <v>2769.3</v>
      </c>
      <c r="BO403" s="18">
        <v>1716312.8</v>
      </c>
      <c r="BP403" s="18">
        <v>64549.8</v>
      </c>
      <c r="BQ403" s="18">
        <v>11.1</v>
      </c>
      <c r="BR403" s="18">
        <v>12322048.800000001</v>
      </c>
      <c r="BS403" s="18">
        <v>12322048.800000001</v>
      </c>
      <c r="BT403" s="18">
        <v>3642931.5</v>
      </c>
      <c r="BU403" s="18">
        <v>15964980.300000001</v>
      </c>
      <c r="BV403" s="18">
        <v>15964980.300000001</v>
      </c>
      <c r="BW403" s="18">
        <v>0</v>
      </c>
      <c r="BX403" s="18">
        <v>0</v>
      </c>
      <c r="BY403" s="18">
        <v>0</v>
      </c>
      <c r="BZ403" s="18">
        <v>116.03</v>
      </c>
      <c r="CA403" s="18">
        <v>116.16</v>
      </c>
      <c r="CB403" s="18">
        <v>2.31</v>
      </c>
      <c r="CC403" s="18">
        <v>0.24</v>
      </c>
      <c r="CD403" s="18">
        <v>6.19</v>
      </c>
      <c r="CE403" s="18">
        <v>26.11</v>
      </c>
      <c r="CF403" s="18">
        <v>16.18</v>
      </c>
      <c r="CG403" s="18">
        <v>34.340000000000003</v>
      </c>
      <c r="CH403" s="18">
        <v>608.53</v>
      </c>
      <c r="CI403" s="18">
        <v>0.1</v>
      </c>
      <c r="CJ403" s="18">
        <v>150.51</v>
      </c>
    </row>
    <row r="404" spans="1:88" hidden="1" x14ac:dyDescent="0.2">
      <c r="A404" s="18" t="s">
        <v>380</v>
      </c>
      <c r="B404" s="18" t="s">
        <v>381</v>
      </c>
      <c r="C404" s="18" t="s">
        <v>175</v>
      </c>
      <c r="D404" s="18">
        <v>2040</v>
      </c>
      <c r="E404" s="18">
        <v>106072173.90000001</v>
      </c>
      <c r="F404" s="18">
        <v>5582746</v>
      </c>
      <c r="G404" s="18">
        <v>409504</v>
      </c>
      <c r="H404" s="18">
        <v>0</v>
      </c>
      <c r="I404" s="18">
        <v>1117149.6000000001</v>
      </c>
      <c r="J404" s="18">
        <v>0</v>
      </c>
      <c r="K404" s="18">
        <v>0</v>
      </c>
      <c r="L404" s="18">
        <v>113181573.5</v>
      </c>
      <c r="M404" s="18">
        <v>0</v>
      </c>
      <c r="N404" s="18">
        <v>2000</v>
      </c>
      <c r="O404" s="18">
        <v>0</v>
      </c>
      <c r="P404" s="18">
        <v>156.30000000000001</v>
      </c>
      <c r="Q404" s="18">
        <v>0</v>
      </c>
      <c r="R404" s="18">
        <v>0</v>
      </c>
      <c r="S404" s="18">
        <v>219</v>
      </c>
      <c r="T404" s="18">
        <v>0</v>
      </c>
      <c r="U404" s="25">
        <v>4759.5</v>
      </c>
      <c r="V404" s="18">
        <v>0</v>
      </c>
      <c r="W404" s="18">
        <v>7839.4</v>
      </c>
      <c r="X404" s="18">
        <v>2535.5</v>
      </c>
      <c r="Y404" s="18">
        <v>0</v>
      </c>
      <c r="Z404" s="18">
        <v>12.3</v>
      </c>
      <c r="AA404" s="18">
        <v>3456.7</v>
      </c>
      <c r="AB404" s="18">
        <v>0</v>
      </c>
      <c r="AC404" s="18">
        <v>27.3</v>
      </c>
      <c r="AD404" s="18">
        <v>420</v>
      </c>
      <c r="AE404" s="18">
        <v>0</v>
      </c>
      <c r="AF404" s="18">
        <v>972.4</v>
      </c>
      <c r="AG404" s="18">
        <v>11000</v>
      </c>
      <c r="AH404" s="18">
        <v>437.6</v>
      </c>
      <c r="AI404" s="18">
        <v>0</v>
      </c>
      <c r="AJ404" s="18">
        <v>0</v>
      </c>
      <c r="AK404" s="18">
        <v>945130</v>
      </c>
      <c r="AL404" s="18">
        <v>0</v>
      </c>
      <c r="AM404" s="18">
        <v>681765</v>
      </c>
      <c r="AN404" s="18">
        <v>0</v>
      </c>
      <c r="AO404" s="18">
        <v>0</v>
      </c>
      <c r="AP404" s="18">
        <v>0</v>
      </c>
      <c r="AQ404" s="18">
        <v>115106</v>
      </c>
      <c r="AR404" s="18">
        <v>0</v>
      </c>
      <c r="AS404" s="25">
        <v>7245481</v>
      </c>
      <c r="AT404" s="18">
        <v>0</v>
      </c>
      <c r="AU404" s="18">
        <v>30719677</v>
      </c>
      <c r="AV404" s="18">
        <v>1332659</v>
      </c>
      <c r="AW404" s="18">
        <v>0</v>
      </c>
      <c r="AX404" s="18">
        <v>16563</v>
      </c>
      <c r="AY404" s="18">
        <v>27669539</v>
      </c>
      <c r="AZ404" s="18">
        <v>0</v>
      </c>
      <c r="BA404" s="18">
        <v>14349</v>
      </c>
      <c r="BB404" s="18">
        <v>3360</v>
      </c>
      <c r="BC404" s="18">
        <v>0</v>
      </c>
      <c r="BD404" s="18">
        <v>1823644</v>
      </c>
      <c r="BE404" s="18">
        <v>47506880</v>
      </c>
      <c r="BF404" s="18">
        <v>1578791</v>
      </c>
      <c r="BG404" s="18">
        <v>119652944</v>
      </c>
      <c r="BH404" s="18">
        <v>111458973</v>
      </c>
      <c r="BI404" s="18">
        <v>12608644.1</v>
      </c>
      <c r="BJ404" s="18">
        <v>12608644.1</v>
      </c>
      <c r="BK404" s="18">
        <v>251.1</v>
      </c>
      <c r="BL404" s="18">
        <v>25.9</v>
      </c>
      <c r="BM404" s="18">
        <v>659.4</v>
      </c>
      <c r="BN404" s="18">
        <v>2827.1</v>
      </c>
      <c r="BO404" s="18">
        <v>1751819.2</v>
      </c>
      <c r="BP404" s="18">
        <v>66123.199999999997</v>
      </c>
      <c r="BQ404" s="18">
        <v>11.2</v>
      </c>
      <c r="BR404" s="18">
        <v>12623188.199999999</v>
      </c>
      <c r="BS404" s="18">
        <v>12623188.199999999</v>
      </c>
      <c r="BT404" s="18">
        <v>3725360.9</v>
      </c>
      <c r="BU404" s="18">
        <v>16348549.1</v>
      </c>
      <c r="BV404" s="18">
        <v>16348549.1</v>
      </c>
      <c r="BW404" s="18">
        <v>0</v>
      </c>
      <c r="BX404" s="18">
        <v>0</v>
      </c>
      <c r="BY404" s="18">
        <v>0</v>
      </c>
      <c r="BZ404" s="18">
        <v>113.12</v>
      </c>
      <c r="CA404" s="18">
        <v>113.25</v>
      </c>
      <c r="CB404" s="18">
        <v>2.25</v>
      </c>
      <c r="CC404" s="18">
        <v>0.23</v>
      </c>
      <c r="CD404" s="18">
        <v>5.92</v>
      </c>
      <c r="CE404" s="18">
        <v>25.36</v>
      </c>
      <c r="CF404" s="18">
        <v>15.72</v>
      </c>
      <c r="CG404" s="18">
        <v>33.42</v>
      </c>
      <c r="CH404" s="18">
        <v>593.25</v>
      </c>
      <c r="CI404" s="18">
        <v>0.1</v>
      </c>
      <c r="CJ404" s="18">
        <v>146.68</v>
      </c>
    </row>
    <row r="405" spans="1:88" hidden="1" x14ac:dyDescent="0.2">
      <c r="A405" s="18" t="s">
        <v>380</v>
      </c>
      <c r="B405" s="18" t="s">
        <v>381</v>
      </c>
      <c r="C405" s="18" t="s">
        <v>175</v>
      </c>
      <c r="D405" s="18">
        <v>2042</v>
      </c>
      <c r="E405" s="18">
        <v>110229722.3</v>
      </c>
      <c r="F405" s="18">
        <v>5801564.2999999998</v>
      </c>
      <c r="G405" s="18">
        <v>440216.8</v>
      </c>
      <c r="H405" s="18">
        <v>0</v>
      </c>
      <c r="I405" s="18">
        <v>1640971.3</v>
      </c>
      <c r="J405" s="18">
        <v>0</v>
      </c>
      <c r="K405" s="18">
        <v>0</v>
      </c>
      <c r="L405" s="18">
        <v>118112474.8</v>
      </c>
      <c r="M405" s="18">
        <v>0</v>
      </c>
      <c r="N405" s="18">
        <v>2879.5</v>
      </c>
      <c r="O405" s="18">
        <v>0</v>
      </c>
      <c r="P405" s="18">
        <v>156.30000000000001</v>
      </c>
      <c r="Q405" s="18">
        <v>0</v>
      </c>
      <c r="R405" s="18">
        <v>0</v>
      </c>
      <c r="S405" s="18">
        <v>219</v>
      </c>
      <c r="T405" s="18">
        <v>0</v>
      </c>
      <c r="U405" s="25">
        <v>4786.3999999999996</v>
      </c>
      <c r="V405" s="18">
        <v>0</v>
      </c>
      <c r="W405" s="18">
        <v>7839.4</v>
      </c>
      <c r="X405" s="18">
        <v>2535.5</v>
      </c>
      <c r="Y405" s="18">
        <v>0</v>
      </c>
      <c r="Z405" s="18">
        <v>12.3</v>
      </c>
      <c r="AA405" s="18">
        <v>3456.7</v>
      </c>
      <c r="AB405" s="18">
        <v>0</v>
      </c>
      <c r="AC405" s="18">
        <v>26.4</v>
      </c>
      <c r="AD405" s="18">
        <v>420</v>
      </c>
      <c r="AE405" s="18">
        <v>0</v>
      </c>
      <c r="AF405" s="18">
        <v>753.9</v>
      </c>
      <c r="AG405" s="18">
        <v>11000</v>
      </c>
      <c r="AH405" s="18">
        <v>437.5</v>
      </c>
      <c r="AI405" s="18">
        <v>0</v>
      </c>
      <c r="AJ405" s="18">
        <v>0</v>
      </c>
      <c r="AK405" s="18">
        <v>1390221</v>
      </c>
      <c r="AL405" s="18">
        <v>0</v>
      </c>
      <c r="AM405" s="18">
        <v>681888</v>
      </c>
      <c r="AN405" s="18">
        <v>0</v>
      </c>
      <c r="AO405" s="18">
        <v>0</v>
      </c>
      <c r="AP405" s="18">
        <v>0</v>
      </c>
      <c r="AQ405" s="18">
        <v>115106</v>
      </c>
      <c r="AR405" s="18">
        <v>0</v>
      </c>
      <c r="AS405" s="25">
        <v>7286446</v>
      </c>
      <c r="AT405" s="18">
        <v>0</v>
      </c>
      <c r="AU405" s="18">
        <v>31419017</v>
      </c>
      <c r="AV405" s="18">
        <v>1332659</v>
      </c>
      <c r="AW405" s="18">
        <v>0</v>
      </c>
      <c r="AX405" s="18">
        <v>16563</v>
      </c>
      <c r="AY405" s="18">
        <v>27669539</v>
      </c>
      <c r="AZ405" s="18">
        <v>0</v>
      </c>
      <c r="BA405" s="18">
        <v>13876</v>
      </c>
      <c r="BB405" s="18">
        <v>3360</v>
      </c>
      <c r="BC405" s="18">
        <v>0</v>
      </c>
      <c r="BD405" s="18">
        <v>1418264</v>
      </c>
      <c r="BE405" s="18">
        <v>47251036</v>
      </c>
      <c r="BF405" s="18">
        <v>1569997</v>
      </c>
      <c r="BG405" s="18">
        <v>120167972</v>
      </c>
      <c r="BH405" s="18">
        <v>111487946</v>
      </c>
      <c r="BI405" s="18">
        <v>12886986.9</v>
      </c>
      <c r="BJ405" s="18">
        <v>12886986.9</v>
      </c>
      <c r="BK405" s="18">
        <v>256.3</v>
      </c>
      <c r="BL405" s="18">
        <v>26.4</v>
      </c>
      <c r="BM405" s="18">
        <v>661.8</v>
      </c>
      <c r="BN405" s="18">
        <v>2869.1</v>
      </c>
      <c r="BO405" s="18">
        <v>1784700.2</v>
      </c>
      <c r="BP405" s="18">
        <v>67579.7</v>
      </c>
      <c r="BQ405" s="18">
        <v>11.4</v>
      </c>
      <c r="BR405" s="18">
        <v>12901829.800000001</v>
      </c>
      <c r="BS405" s="18">
        <v>12901829.800000001</v>
      </c>
      <c r="BT405" s="18">
        <v>3801679.6</v>
      </c>
      <c r="BU405" s="18">
        <v>16703509.300000001</v>
      </c>
      <c r="BV405" s="18">
        <v>16703509.300000001</v>
      </c>
      <c r="BW405" s="18">
        <v>0</v>
      </c>
      <c r="BX405" s="18">
        <v>0</v>
      </c>
      <c r="BY405" s="18">
        <v>0</v>
      </c>
      <c r="BZ405" s="18">
        <v>115.59</v>
      </c>
      <c r="CA405" s="18">
        <v>115.72</v>
      </c>
      <c r="CB405" s="18">
        <v>2.2999999999999998</v>
      </c>
      <c r="CC405" s="18">
        <v>0.24</v>
      </c>
      <c r="CD405" s="18">
        <v>5.94</v>
      </c>
      <c r="CE405" s="18">
        <v>25.73</v>
      </c>
      <c r="CF405" s="18">
        <v>16.010000000000002</v>
      </c>
      <c r="CG405" s="18">
        <v>34.1</v>
      </c>
      <c r="CH405" s="18">
        <v>606.16</v>
      </c>
      <c r="CI405" s="18">
        <v>0.1</v>
      </c>
      <c r="CJ405" s="18">
        <v>149.82</v>
      </c>
    </row>
    <row r="406" spans="1:88" hidden="1" x14ac:dyDescent="0.2">
      <c r="A406" s="18" t="s">
        <v>380</v>
      </c>
      <c r="B406" s="18" t="s">
        <v>381</v>
      </c>
      <c r="C406" s="18" t="s">
        <v>175</v>
      </c>
      <c r="D406" s="18">
        <v>2044</v>
      </c>
      <c r="E406" s="18">
        <v>114387058.8</v>
      </c>
      <c r="F406" s="18">
        <v>6020371.5</v>
      </c>
      <c r="G406" s="18">
        <v>423890.1</v>
      </c>
      <c r="H406" s="18">
        <v>0</v>
      </c>
      <c r="I406" s="18">
        <v>1907737.5</v>
      </c>
      <c r="J406" s="18">
        <v>0</v>
      </c>
      <c r="K406" s="18">
        <v>0</v>
      </c>
      <c r="L406" s="18">
        <v>122739058</v>
      </c>
      <c r="M406" s="18">
        <v>0</v>
      </c>
      <c r="N406" s="18">
        <v>4685.3999999999996</v>
      </c>
      <c r="O406" s="18">
        <v>0</v>
      </c>
      <c r="P406" s="18">
        <v>156.30000000000001</v>
      </c>
      <c r="Q406" s="18">
        <v>0</v>
      </c>
      <c r="R406" s="18">
        <v>0</v>
      </c>
      <c r="S406" s="18">
        <v>219</v>
      </c>
      <c r="T406" s="18">
        <v>0</v>
      </c>
      <c r="U406" s="25">
        <v>4821.3</v>
      </c>
      <c r="V406" s="18">
        <v>0</v>
      </c>
      <c r="W406" s="18">
        <v>7814.9</v>
      </c>
      <c r="X406" s="18">
        <v>2470.5</v>
      </c>
      <c r="Y406" s="18">
        <v>0</v>
      </c>
      <c r="Z406" s="18">
        <v>12.3</v>
      </c>
      <c r="AA406" s="18">
        <v>3456.7</v>
      </c>
      <c r="AB406" s="18">
        <v>0</v>
      </c>
      <c r="AC406" s="18">
        <v>26.4</v>
      </c>
      <c r="AD406" s="18">
        <v>420</v>
      </c>
      <c r="AE406" s="18">
        <v>0</v>
      </c>
      <c r="AF406" s="18">
        <v>893.8</v>
      </c>
      <c r="AG406" s="18">
        <v>11000</v>
      </c>
      <c r="AH406" s="18">
        <v>437.6</v>
      </c>
      <c r="AI406" s="18">
        <v>0</v>
      </c>
      <c r="AJ406" s="18">
        <v>0</v>
      </c>
      <c r="AK406" s="18">
        <v>1616486</v>
      </c>
      <c r="AL406" s="18">
        <v>0</v>
      </c>
      <c r="AM406" s="18">
        <v>710272</v>
      </c>
      <c r="AN406" s="18">
        <v>0</v>
      </c>
      <c r="AO406" s="18">
        <v>0</v>
      </c>
      <c r="AP406" s="18">
        <v>0</v>
      </c>
      <c r="AQ406" s="18">
        <v>115106</v>
      </c>
      <c r="AR406" s="18">
        <v>0</v>
      </c>
      <c r="AS406" s="25">
        <v>7339589</v>
      </c>
      <c r="AT406" s="18">
        <v>0</v>
      </c>
      <c r="AU406" s="18">
        <v>30498598</v>
      </c>
      <c r="AV406" s="18">
        <v>1298495</v>
      </c>
      <c r="AW406" s="18">
        <v>0</v>
      </c>
      <c r="AX406" s="18">
        <v>16563</v>
      </c>
      <c r="AY406" s="18">
        <v>27669539</v>
      </c>
      <c r="AZ406" s="18">
        <v>0</v>
      </c>
      <c r="BA406" s="18">
        <v>13876</v>
      </c>
      <c r="BB406" s="18">
        <v>3360</v>
      </c>
      <c r="BC406" s="18">
        <v>0</v>
      </c>
      <c r="BD406" s="18">
        <v>1782280</v>
      </c>
      <c r="BE406" s="18">
        <v>46996298</v>
      </c>
      <c r="BF406" s="18">
        <v>1561864</v>
      </c>
      <c r="BG406" s="18">
        <v>119622327</v>
      </c>
      <c r="BH406" s="18">
        <v>110662892</v>
      </c>
      <c r="BI406" s="18">
        <v>12508141.9</v>
      </c>
      <c r="BJ406" s="18">
        <v>12508141.9</v>
      </c>
      <c r="BK406" s="18">
        <v>249.2</v>
      </c>
      <c r="BL406" s="18">
        <v>25.7</v>
      </c>
      <c r="BM406" s="18">
        <v>673.9</v>
      </c>
      <c r="BN406" s="18">
        <v>2796.2</v>
      </c>
      <c r="BO406" s="18">
        <v>1740978.7</v>
      </c>
      <c r="BP406" s="18">
        <v>65599.600000000006</v>
      </c>
      <c r="BQ406" s="18">
        <v>11.2</v>
      </c>
      <c r="BR406" s="18">
        <v>12522577</v>
      </c>
      <c r="BS406" s="18">
        <v>12522577</v>
      </c>
      <c r="BT406" s="18">
        <v>3698905.4</v>
      </c>
      <c r="BU406" s="18">
        <v>16221482.4</v>
      </c>
      <c r="BV406" s="18">
        <v>16221482.4</v>
      </c>
      <c r="BW406" s="18">
        <v>0</v>
      </c>
      <c r="BX406" s="18">
        <v>0</v>
      </c>
      <c r="BY406" s="18">
        <v>0</v>
      </c>
      <c r="BZ406" s="18">
        <v>113.03</v>
      </c>
      <c r="CA406" s="18">
        <v>113.16</v>
      </c>
      <c r="CB406" s="18">
        <v>2.25</v>
      </c>
      <c r="CC406" s="18">
        <v>0.23</v>
      </c>
      <c r="CD406" s="18">
        <v>6.09</v>
      </c>
      <c r="CE406" s="18">
        <v>25.27</v>
      </c>
      <c r="CF406" s="18">
        <v>15.73</v>
      </c>
      <c r="CG406" s="18">
        <v>33.42</v>
      </c>
      <c r="CH406" s="18">
        <v>592.79</v>
      </c>
      <c r="CI406" s="18">
        <v>0.1</v>
      </c>
      <c r="CJ406" s="18">
        <v>146.58000000000001</v>
      </c>
    </row>
    <row r="407" spans="1:88" hidden="1" x14ac:dyDescent="0.2">
      <c r="A407" s="18" t="s">
        <v>380</v>
      </c>
      <c r="B407" s="18" t="s">
        <v>381</v>
      </c>
      <c r="C407" s="18" t="s">
        <v>175</v>
      </c>
      <c r="D407" s="18">
        <v>2046</v>
      </c>
      <c r="E407" s="18">
        <v>118462562.90000001</v>
      </c>
      <c r="F407" s="18">
        <v>6234871.7000000002</v>
      </c>
      <c r="G407" s="18">
        <v>425513.2</v>
      </c>
      <c r="H407" s="18">
        <v>0</v>
      </c>
      <c r="I407" s="18">
        <v>2091288.4</v>
      </c>
      <c r="J407" s="18">
        <v>0</v>
      </c>
      <c r="K407" s="18">
        <v>0</v>
      </c>
      <c r="L407" s="18">
        <v>127214236.2</v>
      </c>
      <c r="M407" s="18">
        <v>0</v>
      </c>
      <c r="N407" s="18">
        <v>4529.8</v>
      </c>
      <c r="O407" s="18">
        <v>0</v>
      </c>
      <c r="P407" s="18">
        <v>156.30000000000001</v>
      </c>
      <c r="Q407" s="18">
        <v>0</v>
      </c>
      <c r="R407" s="18">
        <v>0</v>
      </c>
      <c r="S407" s="18">
        <v>219</v>
      </c>
      <c r="T407" s="18">
        <v>0</v>
      </c>
      <c r="U407" s="25">
        <v>4863.1000000000004</v>
      </c>
      <c r="V407" s="18">
        <v>0</v>
      </c>
      <c r="W407" s="18">
        <v>7191.3</v>
      </c>
      <c r="X407" s="18">
        <v>4895.2</v>
      </c>
      <c r="Y407" s="18">
        <v>0</v>
      </c>
      <c r="Z407" s="18">
        <v>12.3</v>
      </c>
      <c r="AA407" s="18">
        <v>3456.7</v>
      </c>
      <c r="AB407" s="18">
        <v>0</v>
      </c>
      <c r="AC407" s="18">
        <v>26.4</v>
      </c>
      <c r="AD407" s="18">
        <v>420</v>
      </c>
      <c r="AE407" s="18">
        <v>0</v>
      </c>
      <c r="AF407" s="18">
        <v>815.6</v>
      </c>
      <c r="AG407" s="18">
        <v>11000</v>
      </c>
      <c r="AH407" s="18">
        <v>437.6</v>
      </c>
      <c r="AI407" s="18">
        <v>0</v>
      </c>
      <c r="AJ407" s="18">
        <v>0</v>
      </c>
      <c r="AK407" s="18">
        <v>1772606</v>
      </c>
      <c r="AL407" s="18">
        <v>0</v>
      </c>
      <c r="AM407" s="18">
        <v>711638</v>
      </c>
      <c r="AN407" s="18">
        <v>0</v>
      </c>
      <c r="AO407" s="18">
        <v>0</v>
      </c>
      <c r="AP407" s="18">
        <v>0</v>
      </c>
      <c r="AQ407" s="18">
        <v>115106</v>
      </c>
      <c r="AR407" s="18">
        <v>0</v>
      </c>
      <c r="AS407" s="25">
        <v>7403250</v>
      </c>
      <c r="AT407" s="18">
        <v>0</v>
      </c>
      <c r="AU407" s="18">
        <v>29418464</v>
      </c>
      <c r="AV407" s="18">
        <v>2572933</v>
      </c>
      <c r="AW407" s="18">
        <v>0</v>
      </c>
      <c r="AX407" s="18">
        <v>16563</v>
      </c>
      <c r="AY407" s="18">
        <v>27669539</v>
      </c>
      <c r="AZ407" s="18">
        <v>0</v>
      </c>
      <c r="BA407" s="18">
        <v>13876</v>
      </c>
      <c r="BB407" s="18">
        <v>3360</v>
      </c>
      <c r="BC407" s="18">
        <v>0</v>
      </c>
      <c r="BD407" s="18">
        <v>1672950</v>
      </c>
      <c r="BE407" s="18">
        <v>46743053</v>
      </c>
      <c r="BF407" s="18">
        <v>1553501</v>
      </c>
      <c r="BG407" s="18">
        <v>119666839</v>
      </c>
      <c r="BH407" s="18">
        <v>110487622</v>
      </c>
      <c r="BI407" s="18">
        <v>12774972.1</v>
      </c>
      <c r="BJ407" s="18">
        <v>12774972.1</v>
      </c>
      <c r="BK407" s="18">
        <v>254.2</v>
      </c>
      <c r="BL407" s="18">
        <v>26.2</v>
      </c>
      <c r="BM407" s="18">
        <v>677.6</v>
      </c>
      <c r="BN407" s="18">
        <v>2847.6</v>
      </c>
      <c r="BO407" s="18">
        <v>1772664.9</v>
      </c>
      <c r="BP407" s="18">
        <v>66998.2</v>
      </c>
      <c r="BQ407" s="18">
        <v>11.3</v>
      </c>
      <c r="BR407" s="18">
        <v>12789694.9</v>
      </c>
      <c r="BS407" s="18">
        <v>12789694.9</v>
      </c>
      <c r="BT407" s="18">
        <v>3772302.6</v>
      </c>
      <c r="BU407" s="18">
        <v>16561997.5</v>
      </c>
      <c r="BV407" s="18">
        <v>16561997.5</v>
      </c>
      <c r="BW407" s="18">
        <v>0</v>
      </c>
      <c r="BX407" s="18">
        <v>0</v>
      </c>
      <c r="BY407" s="18">
        <v>0</v>
      </c>
      <c r="BZ407" s="18">
        <v>115.62</v>
      </c>
      <c r="CA407" s="18">
        <v>115.76</v>
      </c>
      <c r="CB407" s="18">
        <v>2.2999999999999998</v>
      </c>
      <c r="CC407" s="18">
        <v>0.24</v>
      </c>
      <c r="CD407" s="18">
        <v>6.13</v>
      </c>
      <c r="CE407" s="18">
        <v>25.77</v>
      </c>
      <c r="CF407" s="18">
        <v>16.04</v>
      </c>
      <c r="CG407" s="18">
        <v>34.14</v>
      </c>
      <c r="CH407" s="18">
        <v>606.39</v>
      </c>
      <c r="CI407" s="18">
        <v>0.1</v>
      </c>
      <c r="CJ407" s="18">
        <v>149.9</v>
      </c>
    </row>
    <row r="408" spans="1:88" hidden="1" x14ac:dyDescent="0.2">
      <c r="A408" s="18" t="s">
        <v>380</v>
      </c>
      <c r="B408" s="18" t="s">
        <v>381</v>
      </c>
      <c r="C408" s="18" t="s">
        <v>175</v>
      </c>
      <c r="D408" s="18">
        <v>2048</v>
      </c>
      <c r="E408" s="18">
        <v>122455563.5</v>
      </c>
      <c r="F408" s="18">
        <v>6445029.7000000002</v>
      </c>
      <c r="G408" s="18">
        <v>433397.1</v>
      </c>
      <c r="H408" s="18">
        <v>0</v>
      </c>
      <c r="I408" s="18">
        <v>2319930.2000000002</v>
      </c>
      <c r="J408" s="18">
        <v>0</v>
      </c>
      <c r="K408" s="18">
        <v>0</v>
      </c>
      <c r="L408" s="18">
        <v>131653920.5</v>
      </c>
      <c r="M408" s="18">
        <v>0</v>
      </c>
      <c r="N408" s="18">
        <v>4529.8</v>
      </c>
      <c r="O408" s="18">
        <v>0</v>
      </c>
      <c r="P408" s="18">
        <v>156.30000000000001</v>
      </c>
      <c r="Q408" s="18">
        <v>0</v>
      </c>
      <c r="R408" s="18">
        <v>0</v>
      </c>
      <c r="S408" s="18">
        <v>219</v>
      </c>
      <c r="T408" s="18">
        <v>0</v>
      </c>
      <c r="U408" s="25">
        <v>4911.8999999999996</v>
      </c>
      <c r="V408" s="18">
        <v>0</v>
      </c>
      <c r="W408" s="18">
        <v>6255.5</v>
      </c>
      <c r="X408" s="18">
        <v>6701.5</v>
      </c>
      <c r="Y408" s="18">
        <v>0</v>
      </c>
      <c r="Z408" s="18">
        <v>12.3</v>
      </c>
      <c r="AA408" s="18">
        <v>3456.7</v>
      </c>
      <c r="AB408" s="18">
        <v>0</v>
      </c>
      <c r="AC408" s="18">
        <v>26.4</v>
      </c>
      <c r="AD408" s="18">
        <v>420</v>
      </c>
      <c r="AE408" s="18">
        <v>0</v>
      </c>
      <c r="AF408" s="18">
        <v>856.5</v>
      </c>
      <c r="AG408" s="18">
        <v>11000</v>
      </c>
      <c r="AH408" s="18">
        <v>437.6</v>
      </c>
      <c r="AI408" s="18">
        <v>0</v>
      </c>
      <c r="AJ408" s="18">
        <v>0</v>
      </c>
      <c r="AK408" s="18">
        <v>1966953</v>
      </c>
      <c r="AL408" s="18">
        <v>0</v>
      </c>
      <c r="AM408" s="18">
        <v>713591</v>
      </c>
      <c r="AN408" s="18">
        <v>0</v>
      </c>
      <c r="AO408" s="18">
        <v>0</v>
      </c>
      <c r="AP408" s="18">
        <v>0</v>
      </c>
      <c r="AQ408" s="18">
        <v>115106</v>
      </c>
      <c r="AR408" s="18">
        <v>0</v>
      </c>
      <c r="AS408" s="25">
        <v>7477568</v>
      </c>
      <c r="AT408" s="18">
        <v>0</v>
      </c>
      <c r="AU408" s="18">
        <v>30716762</v>
      </c>
      <c r="AV408" s="18">
        <v>3522325</v>
      </c>
      <c r="AW408" s="18">
        <v>0</v>
      </c>
      <c r="AX408" s="18">
        <v>16563</v>
      </c>
      <c r="AY408" s="18">
        <v>27669539</v>
      </c>
      <c r="AZ408" s="18">
        <v>0</v>
      </c>
      <c r="BA408" s="18">
        <v>13876</v>
      </c>
      <c r="BB408" s="18">
        <v>3360</v>
      </c>
      <c r="BC408" s="18">
        <v>0</v>
      </c>
      <c r="BD408" s="18">
        <v>1823691</v>
      </c>
      <c r="BE408" s="18">
        <v>46491452</v>
      </c>
      <c r="BF408" s="18">
        <v>1545137</v>
      </c>
      <c r="BG408" s="18">
        <v>122075923</v>
      </c>
      <c r="BH408" s="18">
        <v>112628042</v>
      </c>
      <c r="BI408" s="18">
        <v>13782610.9</v>
      </c>
      <c r="BJ408" s="18">
        <v>13782610.9</v>
      </c>
      <c r="BK408" s="18">
        <v>273.2</v>
      </c>
      <c r="BL408" s="18">
        <v>28.1</v>
      </c>
      <c r="BM408" s="18">
        <v>687.9</v>
      </c>
      <c r="BN408" s="18">
        <v>3041.4</v>
      </c>
      <c r="BO408" s="18">
        <v>1891815.5</v>
      </c>
      <c r="BP408" s="18">
        <v>72267.399999999994</v>
      </c>
      <c r="BQ408" s="18">
        <v>11.8</v>
      </c>
      <c r="BR408" s="18">
        <v>13798418.300000001</v>
      </c>
      <c r="BS408" s="18">
        <v>13798418.300000001</v>
      </c>
      <c r="BT408" s="18">
        <v>4048594.5</v>
      </c>
      <c r="BU408" s="18">
        <v>17847012.800000001</v>
      </c>
      <c r="BV408" s="18">
        <v>17847012.800000001</v>
      </c>
      <c r="BW408" s="18">
        <v>0</v>
      </c>
      <c r="BX408" s="18">
        <v>0</v>
      </c>
      <c r="BY408" s="18">
        <v>0</v>
      </c>
      <c r="BZ408" s="18">
        <v>122.37</v>
      </c>
      <c r="CA408" s="18">
        <v>122.51</v>
      </c>
      <c r="CB408" s="18">
        <v>2.4300000000000002</v>
      </c>
      <c r="CC408" s="18">
        <v>0.25</v>
      </c>
      <c r="CD408" s="18">
        <v>6.11</v>
      </c>
      <c r="CE408" s="18">
        <v>27</v>
      </c>
      <c r="CF408" s="18">
        <v>16.8</v>
      </c>
      <c r="CG408" s="18">
        <v>35.950000000000003</v>
      </c>
      <c r="CH408" s="18">
        <v>641.65</v>
      </c>
      <c r="CI408" s="18">
        <v>0.1</v>
      </c>
      <c r="CJ408" s="18">
        <v>158.46</v>
      </c>
    </row>
    <row r="409" spans="1:88" hidden="1" x14ac:dyDescent="0.2">
      <c r="A409" s="18" t="s">
        <v>380</v>
      </c>
      <c r="B409" s="18" t="s">
        <v>381</v>
      </c>
      <c r="C409" s="18" t="s">
        <v>175</v>
      </c>
      <c r="D409" s="18">
        <v>2050</v>
      </c>
      <c r="E409" s="18">
        <v>126448303.2</v>
      </c>
      <c r="F409" s="18">
        <v>6655173.9000000004</v>
      </c>
      <c r="G409" s="18">
        <v>472415.2</v>
      </c>
      <c r="H409" s="18">
        <v>0</v>
      </c>
      <c r="I409" s="18">
        <v>2342188.7999999998</v>
      </c>
      <c r="J409" s="18">
        <v>0</v>
      </c>
      <c r="K409" s="18">
        <v>0</v>
      </c>
      <c r="L409" s="18">
        <v>135918081.09999999</v>
      </c>
      <c r="M409" s="18">
        <v>0</v>
      </c>
      <c r="N409" s="18">
        <v>4568</v>
      </c>
      <c r="O409" s="18">
        <v>0</v>
      </c>
      <c r="P409" s="18">
        <v>156.30000000000001</v>
      </c>
      <c r="Q409" s="18">
        <v>0</v>
      </c>
      <c r="R409" s="18">
        <v>0</v>
      </c>
      <c r="S409" s="18">
        <v>219</v>
      </c>
      <c r="T409" s="18">
        <v>0</v>
      </c>
      <c r="U409" s="25">
        <v>4987.2</v>
      </c>
      <c r="V409" s="18">
        <v>0</v>
      </c>
      <c r="W409" s="18">
        <v>6009.3</v>
      </c>
      <c r="X409" s="18">
        <v>8027.2</v>
      </c>
      <c r="Y409" s="18">
        <v>0</v>
      </c>
      <c r="Z409" s="18">
        <v>12.3</v>
      </c>
      <c r="AA409" s="18">
        <v>3456.7</v>
      </c>
      <c r="AB409" s="18">
        <v>0</v>
      </c>
      <c r="AC409" s="18">
        <v>26.4</v>
      </c>
      <c r="AD409" s="18">
        <v>420</v>
      </c>
      <c r="AE409" s="18">
        <v>0</v>
      </c>
      <c r="AF409" s="18">
        <v>804.2</v>
      </c>
      <c r="AG409" s="18">
        <v>11000</v>
      </c>
      <c r="AH409" s="18">
        <v>437.6</v>
      </c>
      <c r="AI409" s="18">
        <v>0</v>
      </c>
      <c r="AJ409" s="18">
        <v>0</v>
      </c>
      <c r="AK409" s="18">
        <v>1988454</v>
      </c>
      <c r="AL409" s="18">
        <v>0</v>
      </c>
      <c r="AM409" s="18">
        <v>679180</v>
      </c>
      <c r="AN409" s="18">
        <v>0</v>
      </c>
      <c r="AO409" s="18">
        <v>0</v>
      </c>
      <c r="AP409" s="18">
        <v>0</v>
      </c>
      <c r="AQ409" s="18">
        <v>115106</v>
      </c>
      <c r="AR409" s="18">
        <v>0</v>
      </c>
      <c r="AS409" s="25">
        <v>7592158</v>
      </c>
      <c r="AT409" s="18">
        <v>0</v>
      </c>
      <c r="AU409" s="18">
        <v>33662536</v>
      </c>
      <c r="AV409" s="18">
        <v>4219080</v>
      </c>
      <c r="AW409" s="18">
        <v>0</v>
      </c>
      <c r="AX409" s="18">
        <v>16563</v>
      </c>
      <c r="AY409" s="18">
        <v>27673562</v>
      </c>
      <c r="AZ409" s="18">
        <v>0</v>
      </c>
      <c r="BA409" s="18">
        <v>13876</v>
      </c>
      <c r="BB409" s="18">
        <v>1200</v>
      </c>
      <c r="BC409" s="18">
        <v>0</v>
      </c>
      <c r="BD409" s="18">
        <v>1783197</v>
      </c>
      <c r="BE409" s="18">
        <v>46241015</v>
      </c>
      <c r="BF409" s="18">
        <v>1536776</v>
      </c>
      <c r="BG409" s="18">
        <v>125522704</v>
      </c>
      <c r="BH409" s="18">
        <v>115940892</v>
      </c>
      <c r="BI409" s="18">
        <v>15134922.9</v>
      </c>
      <c r="BJ409" s="18">
        <v>15134922.9</v>
      </c>
      <c r="BK409" s="18">
        <v>298.60000000000002</v>
      </c>
      <c r="BL409" s="18">
        <v>30.6</v>
      </c>
      <c r="BM409" s="18">
        <v>669.6</v>
      </c>
      <c r="BN409" s="18">
        <v>3300.6</v>
      </c>
      <c r="BO409" s="18">
        <v>2048975.4</v>
      </c>
      <c r="BP409" s="18">
        <v>79309.7</v>
      </c>
      <c r="BQ409" s="18">
        <v>12.3</v>
      </c>
      <c r="BR409" s="18">
        <v>15152180.199999999</v>
      </c>
      <c r="BS409" s="18">
        <v>15152180.199999999</v>
      </c>
      <c r="BT409" s="18">
        <v>4415774.0999999996</v>
      </c>
      <c r="BU409" s="18">
        <v>19567954.300000001</v>
      </c>
      <c r="BV409" s="18">
        <v>19567954.300000001</v>
      </c>
      <c r="BW409" s="18">
        <v>0</v>
      </c>
      <c r="BX409" s="18">
        <v>0</v>
      </c>
      <c r="BY409" s="18">
        <v>0</v>
      </c>
      <c r="BZ409" s="18">
        <v>130.54</v>
      </c>
      <c r="CA409" s="18">
        <v>130.69</v>
      </c>
      <c r="CB409" s="18">
        <v>2.58</v>
      </c>
      <c r="CC409" s="18">
        <v>0.26</v>
      </c>
      <c r="CD409" s="18">
        <v>5.78</v>
      </c>
      <c r="CE409" s="18">
        <v>28.47</v>
      </c>
      <c r="CF409" s="18">
        <v>17.670000000000002</v>
      </c>
      <c r="CG409" s="18">
        <v>38.090000000000003</v>
      </c>
      <c r="CH409" s="18">
        <v>684.05</v>
      </c>
      <c r="CI409" s="18">
        <v>0.11</v>
      </c>
      <c r="CJ409" s="18">
        <v>168.78</v>
      </c>
    </row>
    <row r="410" spans="1:88" hidden="1" x14ac:dyDescent="0.2">
      <c r="A410" s="18" t="s">
        <v>380</v>
      </c>
      <c r="B410" s="18" t="s">
        <v>381</v>
      </c>
      <c r="C410" s="18" t="s">
        <v>176</v>
      </c>
      <c r="D410" s="18">
        <v>2024</v>
      </c>
      <c r="E410" s="18">
        <v>28735331.800000001</v>
      </c>
      <c r="F410" s="18">
        <v>1512385.9</v>
      </c>
      <c r="G410" s="18">
        <v>538086.40000000002</v>
      </c>
      <c r="H410" s="18">
        <v>0</v>
      </c>
      <c r="I410" s="18">
        <v>73784.2</v>
      </c>
      <c r="J410" s="18">
        <v>0</v>
      </c>
      <c r="K410" s="18">
        <v>0</v>
      </c>
      <c r="L410" s="18">
        <v>30859588.199999999</v>
      </c>
      <c r="M410" s="18">
        <v>0</v>
      </c>
      <c r="N410" s="18">
        <v>74</v>
      </c>
      <c r="O410" s="18">
        <v>0</v>
      </c>
      <c r="P410" s="18">
        <v>5.4</v>
      </c>
      <c r="Q410" s="18">
        <v>0</v>
      </c>
      <c r="R410" s="18">
        <v>0</v>
      </c>
      <c r="S410" s="18">
        <v>1540</v>
      </c>
      <c r="T410" s="18">
        <v>0</v>
      </c>
      <c r="U410" s="25">
        <v>373</v>
      </c>
      <c r="V410" s="18">
        <v>0</v>
      </c>
      <c r="W410" s="18">
        <v>1433.7</v>
      </c>
      <c r="X410" s="18">
        <v>976.3</v>
      </c>
      <c r="Y410" s="18">
        <v>0</v>
      </c>
      <c r="Z410" s="18">
        <v>82.7</v>
      </c>
      <c r="AA410" s="18">
        <v>0</v>
      </c>
      <c r="AB410" s="18">
        <v>0</v>
      </c>
      <c r="AC410" s="18">
        <v>718</v>
      </c>
      <c r="AD410" s="18">
        <v>0</v>
      </c>
      <c r="AE410" s="18">
        <v>0</v>
      </c>
      <c r="AF410" s="18">
        <v>1791</v>
      </c>
      <c r="AG410" s="18">
        <v>0</v>
      </c>
      <c r="AH410" s="18">
        <v>4409.3999999999996</v>
      </c>
      <c r="AI410" s="18">
        <v>0</v>
      </c>
      <c r="AJ410" s="18">
        <v>0</v>
      </c>
      <c r="AK410" s="18">
        <v>62659</v>
      </c>
      <c r="AL410" s="18">
        <v>0</v>
      </c>
      <c r="AM410" s="18">
        <v>15803</v>
      </c>
      <c r="AN410" s="18">
        <v>0</v>
      </c>
      <c r="AO410" s="18">
        <v>0</v>
      </c>
      <c r="AP410" s="18">
        <v>0</v>
      </c>
      <c r="AQ410" s="18">
        <v>10911972</v>
      </c>
      <c r="AR410" s="18">
        <v>0</v>
      </c>
      <c r="AS410" s="25">
        <v>776484</v>
      </c>
      <c r="AT410" s="18">
        <v>0</v>
      </c>
      <c r="AU410" s="18">
        <v>4054309</v>
      </c>
      <c r="AV410" s="18">
        <v>513143</v>
      </c>
      <c r="AW410" s="18">
        <v>0</v>
      </c>
      <c r="AX410" s="18">
        <v>160100</v>
      </c>
      <c r="AY410" s="18">
        <v>0</v>
      </c>
      <c r="AZ410" s="18">
        <v>0</v>
      </c>
      <c r="BA410" s="18">
        <v>377381</v>
      </c>
      <c r="BB410" s="18">
        <v>0</v>
      </c>
      <c r="BC410" s="18">
        <v>0</v>
      </c>
      <c r="BD410" s="18">
        <v>5108252</v>
      </c>
      <c r="BE410" s="18">
        <v>0</v>
      </c>
      <c r="BF410" s="18">
        <v>15055008</v>
      </c>
      <c r="BG410" s="18">
        <v>37035111</v>
      </c>
      <c r="BH410" s="18">
        <v>36195968</v>
      </c>
      <c r="BI410" s="18">
        <v>12413912.1</v>
      </c>
      <c r="BJ410" s="18">
        <v>12413912.1</v>
      </c>
      <c r="BK410" s="18">
        <v>1228.2</v>
      </c>
      <c r="BL410" s="18">
        <v>177.7</v>
      </c>
      <c r="BM410" s="18">
        <v>3265.4</v>
      </c>
      <c r="BN410" s="18">
        <v>9723.6</v>
      </c>
      <c r="BO410" s="18">
        <v>584384.5</v>
      </c>
      <c r="BP410" s="18">
        <v>32985.9</v>
      </c>
      <c r="BQ410" s="18">
        <v>6.6</v>
      </c>
      <c r="BR410" s="18">
        <v>12499026.1</v>
      </c>
      <c r="BS410" s="18">
        <v>12499026.1</v>
      </c>
      <c r="BT410" s="18">
        <v>1569175.5</v>
      </c>
      <c r="BU410" s="18">
        <v>14068201.5</v>
      </c>
      <c r="BV410" s="18">
        <v>14068201.5</v>
      </c>
      <c r="BW410" s="18">
        <v>0</v>
      </c>
      <c r="BX410" s="18">
        <v>0</v>
      </c>
      <c r="BY410" s="18">
        <v>0</v>
      </c>
      <c r="BZ410" s="18">
        <v>342.96</v>
      </c>
      <c r="CA410" s="18">
        <v>345.32</v>
      </c>
      <c r="CB410" s="18">
        <v>33.93</v>
      </c>
      <c r="CC410" s="18">
        <v>4.91</v>
      </c>
      <c r="CD410" s="18">
        <v>90.21</v>
      </c>
      <c r="CE410" s="18">
        <v>268.64</v>
      </c>
      <c r="CF410" s="18">
        <v>16.149999999999999</v>
      </c>
      <c r="CG410" s="18">
        <v>43.35</v>
      </c>
      <c r="CH410" s="18">
        <v>911.32</v>
      </c>
      <c r="CI410" s="18">
        <v>0.18</v>
      </c>
      <c r="CJ410" s="18">
        <v>388.67</v>
      </c>
    </row>
    <row r="411" spans="1:88" hidden="1" x14ac:dyDescent="0.2">
      <c r="A411" s="18" t="s">
        <v>380</v>
      </c>
      <c r="B411" s="18" t="s">
        <v>381</v>
      </c>
      <c r="C411" s="18" t="s">
        <v>176</v>
      </c>
      <c r="D411" s="18">
        <v>2026</v>
      </c>
      <c r="E411" s="18">
        <v>29669081.399999999</v>
      </c>
      <c r="F411" s="18">
        <v>1561530.6</v>
      </c>
      <c r="G411" s="18">
        <v>1232378.6000000001</v>
      </c>
      <c r="H411" s="18">
        <v>0</v>
      </c>
      <c r="I411" s="18">
        <v>100355.2</v>
      </c>
      <c r="J411" s="18">
        <v>0</v>
      </c>
      <c r="K411" s="18">
        <v>0</v>
      </c>
      <c r="L411" s="18">
        <v>32563345.800000001</v>
      </c>
      <c r="M411" s="18">
        <v>0</v>
      </c>
      <c r="N411" s="18">
        <v>74</v>
      </c>
      <c r="O411" s="18">
        <v>0</v>
      </c>
      <c r="P411" s="18">
        <v>5.4</v>
      </c>
      <c r="Q411" s="18">
        <v>0</v>
      </c>
      <c r="R411" s="18">
        <v>0</v>
      </c>
      <c r="S411" s="18">
        <v>1540</v>
      </c>
      <c r="T411" s="18">
        <v>0</v>
      </c>
      <c r="U411" s="25">
        <v>535.29999999999995</v>
      </c>
      <c r="V411" s="18">
        <v>0</v>
      </c>
      <c r="W411" s="18">
        <v>1433.7</v>
      </c>
      <c r="X411" s="18">
        <v>905.3</v>
      </c>
      <c r="Y411" s="18">
        <v>0</v>
      </c>
      <c r="Z411" s="18">
        <v>82.7</v>
      </c>
      <c r="AA411" s="18">
        <v>0</v>
      </c>
      <c r="AB411" s="18">
        <v>0</v>
      </c>
      <c r="AC411" s="18">
        <v>535</v>
      </c>
      <c r="AD411" s="18">
        <v>0</v>
      </c>
      <c r="AE411" s="18">
        <v>0</v>
      </c>
      <c r="AF411" s="18">
        <v>3358.7</v>
      </c>
      <c r="AG411" s="18">
        <v>0</v>
      </c>
      <c r="AH411" s="18">
        <v>8951.4</v>
      </c>
      <c r="AI411" s="18">
        <v>0</v>
      </c>
      <c r="AJ411" s="18">
        <v>0</v>
      </c>
      <c r="AK411" s="18">
        <v>85244</v>
      </c>
      <c r="AL411" s="18">
        <v>0</v>
      </c>
      <c r="AM411" s="18">
        <v>15711</v>
      </c>
      <c r="AN411" s="18">
        <v>0</v>
      </c>
      <c r="AO411" s="18">
        <v>0</v>
      </c>
      <c r="AP411" s="18">
        <v>0</v>
      </c>
      <c r="AQ411" s="18">
        <v>7858070</v>
      </c>
      <c r="AR411" s="18">
        <v>0</v>
      </c>
      <c r="AS411" s="25">
        <v>1114580</v>
      </c>
      <c r="AT411" s="18">
        <v>0</v>
      </c>
      <c r="AU411" s="18">
        <v>2887980</v>
      </c>
      <c r="AV411" s="18">
        <v>475826</v>
      </c>
      <c r="AW411" s="18">
        <v>0</v>
      </c>
      <c r="AX411" s="18">
        <v>160100</v>
      </c>
      <c r="AY411" s="18">
        <v>0</v>
      </c>
      <c r="AZ411" s="18">
        <v>0</v>
      </c>
      <c r="BA411" s="18">
        <v>281196</v>
      </c>
      <c r="BB411" s="18">
        <v>0</v>
      </c>
      <c r="BC411" s="18">
        <v>0</v>
      </c>
      <c r="BD411" s="18">
        <v>9560320</v>
      </c>
      <c r="BE411" s="18">
        <v>0</v>
      </c>
      <c r="BF411" s="18">
        <v>33384684</v>
      </c>
      <c r="BG411" s="18">
        <v>55823710</v>
      </c>
      <c r="BH411" s="18">
        <v>54623886</v>
      </c>
      <c r="BI411" s="18">
        <v>8990385.5999999996</v>
      </c>
      <c r="BJ411" s="18">
        <v>8990385.5999999996</v>
      </c>
      <c r="BK411" s="18">
        <v>885.6</v>
      </c>
      <c r="BL411" s="18">
        <v>128.1</v>
      </c>
      <c r="BM411" s="18">
        <v>2399.1999999999998</v>
      </c>
      <c r="BN411" s="18">
        <v>7108.5</v>
      </c>
      <c r="BO411" s="18">
        <v>427701.8</v>
      </c>
      <c r="BP411" s="18">
        <v>23993.200000000001</v>
      </c>
      <c r="BQ411" s="18">
        <v>4.8</v>
      </c>
      <c r="BR411" s="18">
        <v>9051755.5</v>
      </c>
      <c r="BS411" s="18">
        <v>9051755.5</v>
      </c>
      <c r="BT411" s="18">
        <v>1144017.3999999999</v>
      </c>
      <c r="BU411" s="18">
        <v>10195772.9</v>
      </c>
      <c r="BV411" s="18">
        <v>10195772.9</v>
      </c>
      <c r="BW411" s="18">
        <v>0</v>
      </c>
      <c r="BX411" s="18">
        <v>0</v>
      </c>
      <c r="BY411" s="18">
        <v>0</v>
      </c>
      <c r="BZ411" s="18">
        <v>164.59</v>
      </c>
      <c r="CA411" s="18">
        <v>165.71</v>
      </c>
      <c r="CB411" s="18">
        <v>16.21</v>
      </c>
      <c r="CC411" s="18">
        <v>2.35</v>
      </c>
      <c r="CD411" s="18">
        <v>43.92</v>
      </c>
      <c r="CE411" s="18">
        <v>130.13999999999999</v>
      </c>
      <c r="CF411" s="18">
        <v>7.83</v>
      </c>
      <c r="CG411" s="18">
        <v>20.94</v>
      </c>
      <c r="CH411" s="18">
        <v>439.24</v>
      </c>
      <c r="CI411" s="18">
        <v>0.09</v>
      </c>
      <c r="CJ411" s="18">
        <v>186.65</v>
      </c>
    </row>
    <row r="412" spans="1:88" hidden="1" x14ac:dyDescent="0.2">
      <c r="A412" s="18" t="s">
        <v>380</v>
      </c>
      <c r="B412" s="18" t="s">
        <v>381</v>
      </c>
      <c r="C412" s="18" t="s">
        <v>176</v>
      </c>
      <c r="D412" s="18">
        <v>2028</v>
      </c>
      <c r="E412" s="18">
        <v>30978759.699999999</v>
      </c>
      <c r="F412" s="18">
        <v>1630461</v>
      </c>
      <c r="G412" s="18">
        <v>1931121.6</v>
      </c>
      <c r="H412" s="18">
        <v>0</v>
      </c>
      <c r="I412" s="18">
        <v>139052.79999999999</v>
      </c>
      <c r="J412" s="18">
        <v>0</v>
      </c>
      <c r="K412" s="18">
        <v>0</v>
      </c>
      <c r="L412" s="18">
        <v>34679395.200000003</v>
      </c>
      <c r="M412" s="18">
        <v>0</v>
      </c>
      <c r="N412" s="18">
        <v>74</v>
      </c>
      <c r="O412" s="18">
        <v>0</v>
      </c>
      <c r="P412" s="18">
        <v>5.4</v>
      </c>
      <c r="Q412" s="18">
        <v>0</v>
      </c>
      <c r="R412" s="18">
        <v>0</v>
      </c>
      <c r="S412" s="18">
        <v>1540</v>
      </c>
      <c r="T412" s="18">
        <v>0</v>
      </c>
      <c r="U412" s="25">
        <v>745.6</v>
      </c>
      <c r="V412" s="18">
        <v>0</v>
      </c>
      <c r="W412" s="18">
        <v>1433.7</v>
      </c>
      <c r="X412" s="18">
        <v>905.3</v>
      </c>
      <c r="Y412" s="18">
        <v>0</v>
      </c>
      <c r="Z412" s="18">
        <v>82.7</v>
      </c>
      <c r="AA412" s="18">
        <v>0</v>
      </c>
      <c r="AB412" s="18">
        <v>0</v>
      </c>
      <c r="AC412" s="18">
        <v>423</v>
      </c>
      <c r="AD412" s="18">
        <v>0</v>
      </c>
      <c r="AE412" s="18">
        <v>0</v>
      </c>
      <c r="AF412" s="18">
        <v>6007.9</v>
      </c>
      <c r="AG412" s="18">
        <v>0</v>
      </c>
      <c r="AH412" s="18">
        <v>8951.4</v>
      </c>
      <c r="AI412" s="18">
        <v>0</v>
      </c>
      <c r="AJ412" s="18">
        <v>0</v>
      </c>
      <c r="AK412" s="18">
        <v>118137</v>
      </c>
      <c r="AL412" s="18">
        <v>0</v>
      </c>
      <c r="AM412" s="18">
        <v>10881</v>
      </c>
      <c r="AN412" s="18">
        <v>0</v>
      </c>
      <c r="AO412" s="18">
        <v>0</v>
      </c>
      <c r="AP412" s="18">
        <v>0</v>
      </c>
      <c r="AQ412" s="18">
        <v>2361988</v>
      </c>
      <c r="AR412" s="18">
        <v>0</v>
      </c>
      <c r="AS412" s="25">
        <v>1552829</v>
      </c>
      <c r="AT412" s="18">
        <v>0</v>
      </c>
      <c r="AU412" s="18">
        <v>2388893</v>
      </c>
      <c r="AV412" s="18">
        <v>475826</v>
      </c>
      <c r="AW412" s="18">
        <v>0</v>
      </c>
      <c r="AX412" s="18">
        <v>160100</v>
      </c>
      <c r="AY412" s="18">
        <v>0</v>
      </c>
      <c r="AZ412" s="18">
        <v>0</v>
      </c>
      <c r="BA412" s="18">
        <v>222329</v>
      </c>
      <c r="BB412" s="18">
        <v>0</v>
      </c>
      <c r="BC412" s="18">
        <v>0</v>
      </c>
      <c r="BD412" s="18">
        <v>17150859</v>
      </c>
      <c r="BE412" s="18">
        <v>0</v>
      </c>
      <c r="BF412" s="18">
        <v>33450545</v>
      </c>
      <c r="BG412" s="18">
        <v>57892386</v>
      </c>
      <c r="BH412" s="18">
        <v>56221420</v>
      </c>
      <c r="BI412" s="18">
        <v>3594886.5</v>
      </c>
      <c r="BJ412" s="18">
        <v>3594886.5</v>
      </c>
      <c r="BK412" s="18">
        <v>286</v>
      </c>
      <c r="BL412" s="18">
        <v>41</v>
      </c>
      <c r="BM412" s="18">
        <v>1110.5</v>
      </c>
      <c r="BN412" s="18">
        <v>3326.4</v>
      </c>
      <c r="BO412" s="18">
        <v>238569.5</v>
      </c>
      <c r="BP412" s="18">
        <v>11598.9</v>
      </c>
      <c r="BQ412" s="18">
        <v>2.1</v>
      </c>
      <c r="BR412" s="18">
        <v>3614597.3</v>
      </c>
      <c r="BS412" s="18">
        <v>3614597.3</v>
      </c>
      <c r="BT412" s="18">
        <v>584783.30000000005</v>
      </c>
      <c r="BU412" s="18">
        <v>4199380.5999999996</v>
      </c>
      <c r="BV412" s="18">
        <v>4199380.5999999996</v>
      </c>
      <c r="BW412" s="18">
        <v>0</v>
      </c>
      <c r="BX412" s="18">
        <v>0</v>
      </c>
      <c r="BY412" s="18">
        <v>0</v>
      </c>
      <c r="BZ412" s="18">
        <v>63.94</v>
      </c>
      <c r="CA412" s="18">
        <v>64.290000000000006</v>
      </c>
      <c r="CB412" s="18">
        <v>5.09</v>
      </c>
      <c r="CC412" s="18">
        <v>0.73</v>
      </c>
      <c r="CD412" s="18">
        <v>19.75</v>
      </c>
      <c r="CE412" s="18">
        <v>59.17</v>
      </c>
      <c r="CF412" s="18">
        <v>4.24</v>
      </c>
      <c r="CG412" s="18">
        <v>10.4</v>
      </c>
      <c r="CH412" s="18">
        <v>206.31</v>
      </c>
      <c r="CI412" s="18">
        <v>0.04</v>
      </c>
      <c r="CJ412" s="18">
        <v>74.69</v>
      </c>
    </row>
    <row r="413" spans="1:88" hidden="1" x14ac:dyDescent="0.2">
      <c r="A413" s="18" t="s">
        <v>380</v>
      </c>
      <c r="B413" s="18" t="s">
        <v>381</v>
      </c>
      <c r="C413" s="18" t="s">
        <v>176</v>
      </c>
      <c r="D413" s="18">
        <v>2030</v>
      </c>
      <c r="E413" s="18">
        <v>32288489</v>
      </c>
      <c r="F413" s="18">
        <v>1699394.2</v>
      </c>
      <c r="G413" s="18">
        <v>1888236</v>
      </c>
      <c r="H413" s="18">
        <v>0</v>
      </c>
      <c r="I413" s="18">
        <v>681008.8</v>
      </c>
      <c r="J413" s="18">
        <v>0</v>
      </c>
      <c r="K413" s="18">
        <v>0</v>
      </c>
      <c r="L413" s="18">
        <v>36557127.899999999</v>
      </c>
      <c r="M413" s="18">
        <v>0</v>
      </c>
      <c r="N413" s="18">
        <v>364</v>
      </c>
      <c r="O413" s="18">
        <v>0</v>
      </c>
      <c r="P413" s="18">
        <v>5.4</v>
      </c>
      <c r="Q413" s="18">
        <v>0</v>
      </c>
      <c r="R413" s="18">
        <v>0</v>
      </c>
      <c r="S413" s="18">
        <v>1540</v>
      </c>
      <c r="T413" s="18">
        <v>0</v>
      </c>
      <c r="U413" s="25">
        <v>916.5</v>
      </c>
      <c r="V413" s="18">
        <v>0</v>
      </c>
      <c r="W413" s="18">
        <v>1433.7</v>
      </c>
      <c r="X413" s="18">
        <v>905.3</v>
      </c>
      <c r="Y413" s="18">
        <v>0</v>
      </c>
      <c r="Z413" s="18">
        <v>82.7</v>
      </c>
      <c r="AA413" s="18">
        <v>0</v>
      </c>
      <c r="AB413" s="18">
        <v>0</v>
      </c>
      <c r="AC413" s="18">
        <v>161</v>
      </c>
      <c r="AD413" s="18">
        <v>0</v>
      </c>
      <c r="AE413" s="18">
        <v>0</v>
      </c>
      <c r="AF413" s="18">
        <v>6007.9</v>
      </c>
      <c r="AG413" s="18">
        <v>0</v>
      </c>
      <c r="AH413" s="18">
        <v>9058</v>
      </c>
      <c r="AI413" s="18">
        <v>0</v>
      </c>
      <c r="AJ413" s="18">
        <v>0</v>
      </c>
      <c r="AK413" s="18">
        <v>578592</v>
      </c>
      <c r="AL413" s="18">
        <v>0</v>
      </c>
      <c r="AM413" s="18">
        <v>10222</v>
      </c>
      <c r="AN413" s="18">
        <v>0</v>
      </c>
      <c r="AO413" s="18">
        <v>0</v>
      </c>
      <c r="AP413" s="18">
        <v>0</v>
      </c>
      <c r="AQ413" s="18">
        <v>1646121</v>
      </c>
      <c r="AR413" s="18">
        <v>0</v>
      </c>
      <c r="AS413" s="25">
        <v>1908679</v>
      </c>
      <c r="AT413" s="18">
        <v>0</v>
      </c>
      <c r="AU413" s="18">
        <v>1622791</v>
      </c>
      <c r="AV413" s="18">
        <v>475826</v>
      </c>
      <c r="AW413" s="18">
        <v>0</v>
      </c>
      <c r="AX413" s="18">
        <v>160100</v>
      </c>
      <c r="AY413" s="18">
        <v>0</v>
      </c>
      <c r="AZ413" s="18">
        <v>0</v>
      </c>
      <c r="BA413" s="18">
        <v>84622</v>
      </c>
      <c r="BB413" s="18">
        <v>0</v>
      </c>
      <c r="BC413" s="18">
        <v>0</v>
      </c>
      <c r="BD413" s="18">
        <v>16927241</v>
      </c>
      <c r="BE413" s="18">
        <v>0</v>
      </c>
      <c r="BF413" s="18">
        <v>32848455</v>
      </c>
      <c r="BG413" s="18">
        <v>56262648</v>
      </c>
      <c r="BH413" s="18">
        <v>53775377</v>
      </c>
      <c r="BI413" s="18">
        <v>2516494.2000000002</v>
      </c>
      <c r="BJ413" s="18">
        <v>2516494.2000000002</v>
      </c>
      <c r="BK413" s="18">
        <v>198</v>
      </c>
      <c r="BL413" s="18">
        <v>28.2</v>
      </c>
      <c r="BM413" s="18">
        <v>583.9</v>
      </c>
      <c r="BN413" s="18">
        <v>2019.2</v>
      </c>
      <c r="BO413" s="18">
        <v>165512.29999999999</v>
      </c>
      <c r="BP413" s="18">
        <v>8285.4</v>
      </c>
      <c r="BQ413" s="18">
        <v>1.3</v>
      </c>
      <c r="BR413" s="18">
        <v>2530086.9</v>
      </c>
      <c r="BS413" s="18">
        <v>2530086.9</v>
      </c>
      <c r="BT413" s="18">
        <v>412782.2</v>
      </c>
      <c r="BU413" s="18">
        <v>2942869.1</v>
      </c>
      <c r="BV413" s="18">
        <v>2942869.1</v>
      </c>
      <c r="BW413" s="18">
        <v>0</v>
      </c>
      <c r="BX413" s="18">
        <v>0</v>
      </c>
      <c r="BY413" s="18">
        <v>0</v>
      </c>
      <c r="BZ413" s="18">
        <v>46.8</v>
      </c>
      <c r="CA413" s="18">
        <v>47.05</v>
      </c>
      <c r="CB413" s="18">
        <v>3.68</v>
      </c>
      <c r="CC413" s="18">
        <v>0.52</v>
      </c>
      <c r="CD413" s="18">
        <v>10.86</v>
      </c>
      <c r="CE413" s="18">
        <v>37.549999999999997</v>
      </c>
      <c r="CF413" s="18">
        <v>3.08</v>
      </c>
      <c r="CG413" s="18">
        <v>7.68</v>
      </c>
      <c r="CH413" s="18">
        <v>154.08000000000001</v>
      </c>
      <c r="CI413" s="18">
        <v>0.02</v>
      </c>
      <c r="CJ413" s="18">
        <v>54.73</v>
      </c>
    </row>
    <row r="414" spans="1:88" hidden="1" x14ac:dyDescent="0.2">
      <c r="A414" s="18" t="s">
        <v>380</v>
      </c>
      <c r="B414" s="18" t="s">
        <v>381</v>
      </c>
      <c r="C414" s="18" t="s">
        <v>176</v>
      </c>
      <c r="D414" s="18">
        <v>2032</v>
      </c>
      <c r="E414" s="18">
        <v>34593588</v>
      </c>
      <c r="F414" s="18">
        <v>1820715.2</v>
      </c>
      <c r="G414" s="18">
        <v>1926380.5</v>
      </c>
      <c r="H414" s="18">
        <v>0</v>
      </c>
      <c r="I414" s="18">
        <v>1533351</v>
      </c>
      <c r="J414" s="18">
        <v>0</v>
      </c>
      <c r="K414" s="18">
        <v>0</v>
      </c>
      <c r="L414" s="18">
        <v>39874034.600000001</v>
      </c>
      <c r="M414" s="18">
        <v>0</v>
      </c>
      <c r="N414" s="18">
        <v>449.4</v>
      </c>
      <c r="O414" s="18">
        <v>0</v>
      </c>
      <c r="P414" s="18">
        <v>3.2</v>
      </c>
      <c r="Q414" s="18">
        <v>0</v>
      </c>
      <c r="R414" s="18">
        <v>0</v>
      </c>
      <c r="S414" s="18">
        <v>0</v>
      </c>
      <c r="T414" s="18">
        <v>0</v>
      </c>
      <c r="U414" s="25">
        <v>1061.5999999999999</v>
      </c>
      <c r="V414" s="18">
        <v>0</v>
      </c>
      <c r="W414" s="18">
        <v>1433.7</v>
      </c>
      <c r="X414" s="18">
        <v>1505.3</v>
      </c>
      <c r="Y414" s="18">
        <v>0</v>
      </c>
      <c r="Z414" s="18">
        <v>82.7</v>
      </c>
      <c r="AA414" s="18">
        <v>0</v>
      </c>
      <c r="AB414" s="18">
        <v>0</v>
      </c>
      <c r="AC414" s="18">
        <v>161</v>
      </c>
      <c r="AD414" s="18">
        <v>403.6</v>
      </c>
      <c r="AE414" s="18">
        <v>0</v>
      </c>
      <c r="AF414" s="18">
        <v>6007.9</v>
      </c>
      <c r="AG414" s="18">
        <v>0</v>
      </c>
      <c r="AH414" s="18">
        <v>9491.7000000000007</v>
      </c>
      <c r="AI414" s="18">
        <v>0</v>
      </c>
      <c r="AJ414" s="18">
        <v>0</v>
      </c>
      <c r="AK414" s="18">
        <v>697791</v>
      </c>
      <c r="AL414" s="18">
        <v>0</v>
      </c>
      <c r="AM414" s="18">
        <v>8562</v>
      </c>
      <c r="AN414" s="18">
        <v>0</v>
      </c>
      <c r="AO414" s="18">
        <v>0</v>
      </c>
      <c r="AP414" s="18">
        <v>0</v>
      </c>
      <c r="AQ414" s="18">
        <v>0</v>
      </c>
      <c r="AR414" s="18">
        <v>0</v>
      </c>
      <c r="AS414" s="25">
        <v>2210744</v>
      </c>
      <c r="AT414" s="18">
        <v>0</v>
      </c>
      <c r="AU414" s="18">
        <v>1311385</v>
      </c>
      <c r="AV414" s="18">
        <v>791186</v>
      </c>
      <c r="AW414" s="18">
        <v>0</v>
      </c>
      <c r="AX414" s="18">
        <v>160100</v>
      </c>
      <c r="AY414" s="18">
        <v>0</v>
      </c>
      <c r="AZ414" s="18">
        <v>0</v>
      </c>
      <c r="BA414" s="18">
        <v>84622</v>
      </c>
      <c r="BB414" s="18">
        <v>569406</v>
      </c>
      <c r="BC414" s="18">
        <v>0</v>
      </c>
      <c r="BD414" s="18">
        <v>16730102</v>
      </c>
      <c r="BE414" s="18">
        <v>0</v>
      </c>
      <c r="BF414" s="18">
        <v>33907443</v>
      </c>
      <c r="BG414" s="18">
        <v>56471342</v>
      </c>
      <c r="BH414" s="18">
        <v>52993401</v>
      </c>
      <c r="BI414" s="18">
        <v>1016515.6</v>
      </c>
      <c r="BJ414" s="18">
        <v>1016515.6</v>
      </c>
      <c r="BK414" s="18">
        <v>21</v>
      </c>
      <c r="BL414" s="18">
        <v>2.4</v>
      </c>
      <c r="BM414" s="18">
        <v>242.4</v>
      </c>
      <c r="BN414" s="18">
        <v>1032</v>
      </c>
      <c r="BO414" s="18">
        <v>122970.5</v>
      </c>
      <c r="BP414" s="18">
        <v>5144.5</v>
      </c>
      <c r="BQ414" s="18">
        <v>0.6</v>
      </c>
      <c r="BR414" s="18">
        <v>1017797</v>
      </c>
      <c r="BS414" s="18">
        <v>1017797</v>
      </c>
      <c r="BT414" s="18">
        <v>276437.09999999998</v>
      </c>
      <c r="BU414" s="18">
        <v>1294234.1000000001</v>
      </c>
      <c r="BV414" s="18">
        <v>1294234.1000000001</v>
      </c>
      <c r="BW414" s="18">
        <v>0</v>
      </c>
      <c r="BX414" s="18">
        <v>0</v>
      </c>
      <c r="BY414" s="18">
        <v>0</v>
      </c>
      <c r="BZ414" s="18">
        <v>19.18</v>
      </c>
      <c r="CA414" s="18">
        <v>19.21</v>
      </c>
      <c r="CB414" s="18">
        <v>0.4</v>
      </c>
      <c r="CC414" s="18">
        <v>0.05</v>
      </c>
      <c r="CD414" s="18">
        <v>4.57</v>
      </c>
      <c r="CE414" s="18">
        <v>19.47</v>
      </c>
      <c r="CF414" s="18">
        <v>2.3199999999999998</v>
      </c>
      <c r="CG414" s="18">
        <v>5.22</v>
      </c>
      <c r="CH414" s="18">
        <v>97.08</v>
      </c>
      <c r="CI414" s="18">
        <v>0.01</v>
      </c>
      <c r="CJ414" s="18">
        <v>24.42</v>
      </c>
    </row>
    <row r="415" spans="1:88" hidden="1" x14ac:dyDescent="0.2">
      <c r="A415" s="18" t="s">
        <v>380</v>
      </c>
      <c r="B415" s="18" t="s">
        <v>381</v>
      </c>
      <c r="C415" s="18" t="s">
        <v>176</v>
      </c>
      <c r="D415" s="18">
        <v>2034</v>
      </c>
      <c r="E415" s="18">
        <v>36898044.799999997</v>
      </c>
      <c r="F415" s="18">
        <v>1942002.4</v>
      </c>
      <c r="G415" s="18">
        <v>1822086.7</v>
      </c>
      <c r="H415" s="18">
        <v>0</v>
      </c>
      <c r="I415" s="18">
        <v>1744407.1</v>
      </c>
      <c r="J415" s="18">
        <v>0</v>
      </c>
      <c r="K415" s="18">
        <v>0</v>
      </c>
      <c r="L415" s="18">
        <v>42406541</v>
      </c>
      <c r="M415" s="18">
        <v>0</v>
      </c>
      <c r="N415" s="18">
        <v>449.4</v>
      </c>
      <c r="O415" s="18">
        <v>0</v>
      </c>
      <c r="P415" s="18">
        <v>3.2</v>
      </c>
      <c r="Q415" s="18">
        <v>0</v>
      </c>
      <c r="R415" s="18">
        <v>0</v>
      </c>
      <c r="S415" s="18">
        <v>0</v>
      </c>
      <c r="T415" s="18">
        <v>0</v>
      </c>
      <c r="U415" s="25">
        <v>1137.0999999999999</v>
      </c>
      <c r="V415" s="18">
        <v>0</v>
      </c>
      <c r="W415" s="18">
        <v>1433.7</v>
      </c>
      <c r="X415" s="18">
        <v>1505.3</v>
      </c>
      <c r="Y415" s="18">
        <v>0</v>
      </c>
      <c r="Z415" s="18">
        <v>82.7</v>
      </c>
      <c r="AA415" s="18">
        <v>0</v>
      </c>
      <c r="AB415" s="18">
        <v>0</v>
      </c>
      <c r="AC415" s="18">
        <v>161</v>
      </c>
      <c r="AD415" s="18">
        <v>403.6</v>
      </c>
      <c r="AE415" s="18">
        <v>0</v>
      </c>
      <c r="AF415" s="18">
        <v>6046.9</v>
      </c>
      <c r="AG415" s="18">
        <v>0</v>
      </c>
      <c r="AH415" s="18">
        <v>9504</v>
      </c>
      <c r="AI415" s="18">
        <v>0</v>
      </c>
      <c r="AJ415" s="18">
        <v>0</v>
      </c>
      <c r="AK415" s="18">
        <v>723167</v>
      </c>
      <c r="AL415" s="18">
        <v>0</v>
      </c>
      <c r="AM415" s="18">
        <v>7678</v>
      </c>
      <c r="AN415" s="18">
        <v>0</v>
      </c>
      <c r="AO415" s="18">
        <v>0</v>
      </c>
      <c r="AP415" s="18">
        <v>0</v>
      </c>
      <c r="AQ415" s="18">
        <v>0</v>
      </c>
      <c r="AR415" s="18">
        <v>0</v>
      </c>
      <c r="AS415" s="25">
        <v>2367742</v>
      </c>
      <c r="AT415" s="18">
        <v>0</v>
      </c>
      <c r="AU415" s="18">
        <v>815645</v>
      </c>
      <c r="AV415" s="18">
        <v>791186</v>
      </c>
      <c r="AW415" s="18">
        <v>0</v>
      </c>
      <c r="AX415" s="18">
        <v>160100</v>
      </c>
      <c r="AY415" s="18">
        <v>0</v>
      </c>
      <c r="AZ415" s="18">
        <v>0</v>
      </c>
      <c r="BA415" s="18">
        <v>84622</v>
      </c>
      <c r="BB415" s="18">
        <v>714392</v>
      </c>
      <c r="BC415" s="18">
        <v>0</v>
      </c>
      <c r="BD415" s="18">
        <v>15570179</v>
      </c>
      <c r="BE415" s="18">
        <v>0</v>
      </c>
      <c r="BF415" s="18">
        <v>34129401</v>
      </c>
      <c r="BG415" s="18">
        <v>55364111</v>
      </c>
      <c r="BH415" s="18">
        <v>51558810</v>
      </c>
      <c r="BI415" s="18">
        <v>819358.8</v>
      </c>
      <c r="BJ415" s="18">
        <v>819358.8</v>
      </c>
      <c r="BK415" s="18">
        <v>17.3</v>
      </c>
      <c r="BL415" s="18">
        <v>2</v>
      </c>
      <c r="BM415" s="18">
        <v>240.3</v>
      </c>
      <c r="BN415" s="18">
        <v>903.1</v>
      </c>
      <c r="BO415" s="18">
        <v>99643.3</v>
      </c>
      <c r="BP415" s="18">
        <v>4113.2</v>
      </c>
      <c r="BQ415" s="18">
        <v>0.5</v>
      </c>
      <c r="BR415" s="18">
        <v>820427.9</v>
      </c>
      <c r="BS415" s="18">
        <v>820427.9</v>
      </c>
      <c r="BT415" s="18">
        <v>222352.8</v>
      </c>
      <c r="BU415" s="18">
        <v>1042780.8</v>
      </c>
      <c r="BV415" s="18">
        <v>1042780.8</v>
      </c>
      <c r="BW415" s="18">
        <v>0</v>
      </c>
      <c r="BX415" s="18">
        <v>0</v>
      </c>
      <c r="BY415" s="18">
        <v>0</v>
      </c>
      <c r="BZ415" s="18">
        <v>15.89</v>
      </c>
      <c r="CA415" s="18">
        <v>15.91</v>
      </c>
      <c r="CB415" s="18">
        <v>0.34</v>
      </c>
      <c r="CC415" s="18">
        <v>0.04</v>
      </c>
      <c r="CD415" s="18">
        <v>4.66</v>
      </c>
      <c r="CE415" s="18">
        <v>17.510000000000002</v>
      </c>
      <c r="CF415" s="18">
        <v>1.93</v>
      </c>
      <c r="CG415" s="18">
        <v>4.3099999999999996</v>
      </c>
      <c r="CH415" s="18">
        <v>79.78</v>
      </c>
      <c r="CI415" s="18">
        <v>0.01</v>
      </c>
      <c r="CJ415" s="18">
        <v>20.23</v>
      </c>
    </row>
    <row r="416" spans="1:88" hidden="1" x14ac:dyDescent="0.2">
      <c r="A416" s="18" t="s">
        <v>380</v>
      </c>
      <c r="B416" s="18" t="s">
        <v>381</v>
      </c>
      <c r="C416" s="18" t="s">
        <v>176</v>
      </c>
      <c r="D416" s="18">
        <v>2036</v>
      </c>
      <c r="E416" s="18">
        <v>39153969.299999997</v>
      </c>
      <c r="F416" s="18">
        <v>2060735.2</v>
      </c>
      <c r="G416" s="18">
        <v>1870710.2</v>
      </c>
      <c r="H416" s="18">
        <v>0</v>
      </c>
      <c r="I416" s="18">
        <v>4326647.0999999996</v>
      </c>
      <c r="J416" s="18">
        <v>0</v>
      </c>
      <c r="K416" s="18">
        <v>0</v>
      </c>
      <c r="L416" s="18">
        <v>47412061.799999997</v>
      </c>
      <c r="M416" s="18">
        <v>0</v>
      </c>
      <c r="N416" s="18">
        <v>1862.6</v>
      </c>
      <c r="O416" s="18">
        <v>0</v>
      </c>
      <c r="P416" s="18">
        <v>3.2</v>
      </c>
      <c r="Q416" s="18">
        <v>0</v>
      </c>
      <c r="R416" s="18">
        <v>0</v>
      </c>
      <c r="S416" s="18">
        <v>0</v>
      </c>
      <c r="T416" s="18">
        <v>0</v>
      </c>
      <c r="U416" s="25">
        <v>1159.5999999999999</v>
      </c>
      <c r="V416" s="18">
        <v>0</v>
      </c>
      <c r="W416" s="18">
        <v>1433.7</v>
      </c>
      <c r="X416" s="18">
        <v>1505.3</v>
      </c>
      <c r="Y416" s="18">
        <v>0</v>
      </c>
      <c r="Z416" s="18">
        <v>82.7</v>
      </c>
      <c r="AA416" s="18">
        <v>0</v>
      </c>
      <c r="AB416" s="18">
        <v>0</v>
      </c>
      <c r="AC416" s="18">
        <v>161</v>
      </c>
      <c r="AD416" s="18">
        <v>403.6</v>
      </c>
      <c r="AE416" s="18">
        <v>0</v>
      </c>
      <c r="AF416" s="18">
        <v>6562.6</v>
      </c>
      <c r="AG416" s="18">
        <v>0</v>
      </c>
      <c r="AH416" s="18">
        <v>9504</v>
      </c>
      <c r="AI416" s="18">
        <v>0</v>
      </c>
      <c r="AJ416" s="18">
        <v>0</v>
      </c>
      <c r="AK416" s="18">
        <v>3037665</v>
      </c>
      <c r="AL416" s="18">
        <v>0</v>
      </c>
      <c r="AM416" s="18">
        <v>7306</v>
      </c>
      <c r="AN416" s="18">
        <v>0</v>
      </c>
      <c r="AO416" s="18">
        <v>0</v>
      </c>
      <c r="AP416" s="18">
        <v>0</v>
      </c>
      <c r="AQ416" s="18">
        <v>0</v>
      </c>
      <c r="AR416" s="18">
        <v>0</v>
      </c>
      <c r="AS416" s="25">
        <v>2414476</v>
      </c>
      <c r="AT416" s="18">
        <v>0</v>
      </c>
      <c r="AU416" s="18">
        <v>753553</v>
      </c>
      <c r="AV416" s="18">
        <v>791186</v>
      </c>
      <c r="AW416" s="18">
        <v>0</v>
      </c>
      <c r="AX416" s="18">
        <v>160100</v>
      </c>
      <c r="AY416" s="18">
        <v>0</v>
      </c>
      <c r="AZ416" s="18">
        <v>0</v>
      </c>
      <c r="BA416" s="18">
        <v>84622</v>
      </c>
      <c r="BB416" s="18">
        <v>601458</v>
      </c>
      <c r="BC416" s="18">
        <v>0</v>
      </c>
      <c r="BD416" s="18">
        <v>17064853</v>
      </c>
      <c r="BE416" s="18">
        <v>0</v>
      </c>
      <c r="BF416" s="18">
        <v>34743743</v>
      </c>
      <c r="BG416" s="18">
        <v>59658962</v>
      </c>
      <c r="BH416" s="18">
        <v>53605363</v>
      </c>
      <c r="BI416" s="18">
        <v>795216.7</v>
      </c>
      <c r="BJ416" s="18">
        <v>795216.7</v>
      </c>
      <c r="BK416" s="18">
        <v>16.8</v>
      </c>
      <c r="BL416" s="18">
        <v>2</v>
      </c>
      <c r="BM416" s="18">
        <v>239.9</v>
      </c>
      <c r="BN416" s="18">
        <v>887.3</v>
      </c>
      <c r="BO416" s="18">
        <v>96778</v>
      </c>
      <c r="BP416" s="18">
        <v>3986.9</v>
      </c>
      <c r="BQ416" s="18">
        <v>0.5</v>
      </c>
      <c r="BR416" s="18">
        <v>796259.8</v>
      </c>
      <c r="BS416" s="18">
        <v>796259.8</v>
      </c>
      <c r="BT416" s="18">
        <v>215721</v>
      </c>
      <c r="BU416" s="18">
        <v>1011980.7</v>
      </c>
      <c r="BV416" s="18">
        <v>1011980.7</v>
      </c>
      <c r="BW416" s="18">
        <v>0</v>
      </c>
      <c r="BX416" s="18">
        <v>0</v>
      </c>
      <c r="BY416" s="18">
        <v>0</v>
      </c>
      <c r="BZ416" s="18">
        <v>14.83</v>
      </c>
      <c r="CA416" s="18">
        <v>14.85</v>
      </c>
      <c r="CB416" s="18">
        <v>0.31</v>
      </c>
      <c r="CC416" s="18">
        <v>0.04</v>
      </c>
      <c r="CD416" s="18">
        <v>4.4800000000000004</v>
      </c>
      <c r="CE416" s="18">
        <v>16.55</v>
      </c>
      <c r="CF416" s="18">
        <v>1.81</v>
      </c>
      <c r="CG416" s="18">
        <v>4.0199999999999996</v>
      </c>
      <c r="CH416" s="18">
        <v>74.38</v>
      </c>
      <c r="CI416" s="18">
        <v>0.01</v>
      </c>
      <c r="CJ416" s="18">
        <v>18.88</v>
      </c>
    </row>
    <row r="417" spans="1:88" hidden="1" x14ac:dyDescent="0.2">
      <c r="A417" s="18" t="s">
        <v>380</v>
      </c>
      <c r="B417" s="18" t="s">
        <v>381</v>
      </c>
      <c r="C417" s="18" t="s">
        <v>176</v>
      </c>
      <c r="D417" s="18">
        <v>2038</v>
      </c>
      <c r="E417" s="18">
        <v>41362627.200000003</v>
      </c>
      <c r="F417" s="18">
        <v>2176980.4</v>
      </c>
      <c r="G417" s="18">
        <v>1885740.2</v>
      </c>
      <c r="H417" s="18">
        <v>0</v>
      </c>
      <c r="I417" s="18">
        <v>4931311.2</v>
      </c>
      <c r="J417" s="18">
        <v>0</v>
      </c>
      <c r="K417" s="18">
        <v>0</v>
      </c>
      <c r="L417" s="18">
        <v>50356659</v>
      </c>
      <c r="M417" s="18">
        <v>0</v>
      </c>
      <c r="N417" s="18">
        <v>2106.6</v>
      </c>
      <c r="O417" s="18">
        <v>0</v>
      </c>
      <c r="P417" s="18">
        <v>3.2</v>
      </c>
      <c r="Q417" s="18">
        <v>0</v>
      </c>
      <c r="R417" s="18">
        <v>0</v>
      </c>
      <c r="S417" s="18">
        <v>0</v>
      </c>
      <c r="T417" s="18">
        <v>0</v>
      </c>
      <c r="U417" s="25">
        <v>1184.9000000000001</v>
      </c>
      <c r="V417" s="18">
        <v>0</v>
      </c>
      <c r="W417" s="18">
        <v>1433.7</v>
      </c>
      <c r="X417" s="18">
        <v>1505.3</v>
      </c>
      <c r="Y417" s="18">
        <v>0</v>
      </c>
      <c r="Z417" s="18">
        <v>82.7</v>
      </c>
      <c r="AA417" s="18">
        <v>0</v>
      </c>
      <c r="AB417" s="18">
        <v>0</v>
      </c>
      <c r="AC417" s="18">
        <v>161</v>
      </c>
      <c r="AD417" s="18">
        <v>403.6</v>
      </c>
      <c r="AE417" s="18">
        <v>0</v>
      </c>
      <c r="AF417" s="18">
        <v>7301.8</v>
      </c>
      <c r="AG417" s="18">
        <v>0</v>
      </c>
      <c r="AH417" s="18">
        <v>9560.7000000000007</v>
      </c>
      <c r="AI417" s="18">
        <v>0</v>
      </c>
      <c r="AJ417" s="18">
        <v>0</v>
      </c>
      <c r="AK417" s="18">
        <v>3481734</v>
      </c>
      <c r="AL417" s="18">
        <v>0</v>
      </c>
      <c r="AM417" s="18">
        <v>6488</v>
      </c>
      <c r="AN417" s="18">
        <v>0</v>
      </c>
      <c r="AO417" s="18">
        <v>0</v>
      </c>
      <c r="AP417" s="18">
        <v>0</v>
      </c>
      <c r="AQ417" s="18">
        <v>0</v>
      </c>
      <c r="AR417" s="18">
        <v>0</v>
      </c>
      <c r="AS417" s="25">
        <v>2466883</v>
      </c>
      <c r="AT417" s="18">
        <v>0</v>
      </c>
      <c r="AU417" s="18">
        <v>753553</v>
      </c>
      <c r="AV417" s="18">
        <v>791186</v>
      </c>
      <c r="AW417" s="18">
        <v>0</v>
      </c>
      <c r="AX417" s="18">
        <v>160100</v>
      </c>
      <c r="AY417" s="18">
        <v>0</v>
      </c>
      <c r="AZ417" s="18">
        <v>0</v>
      </c>
      <c r="BA417" s="18">
        <v>84622</v>
      </c>
      <c r="BB417" s="18">
        <v>667232</v>
      </c>
      <c r="BC417" s="18">
        <v>0</v>
      </c>
      <c r="BD417" s="18">
        <v>19150569</v>
      </c>
      <c r="BE417" s="18">
        <v>0</v>
      </c>
      <c r="BF417" s="18">
        <v>35104624</v>
      </c>
      <c r="BG417" s="18">
        <v>62666990</v>
      </c>
      <c r="BH417" s="18">
        <v>56051141</v>
      </c>
      <c r="BI417" s="18">
        <v>795468.6</v>
      </c>
      <c r="BJ417" s="18">
        <v>795468.6</v>
      </c>
      <c r="BK417" s="18">
        <v>16.8</v>
      </c>
      <c r="BL417" s="18">
        <v>2</v>
      </c>
      <c r="BM417" s="18">
        <v>239.5</v>
      </c>
      <c r="BN417" s="18">
        <v>887.4</v>
      </c>
      <c r="BO417" s="18">
        <v>96780.6</v>
      </c>
      <c r="BP417" s="18">
        <v>3988.2</v>
      </c>
      <c r="BQ417" s="18">
        <v>0.5</v>
      </c>
      <c r="BR417" s="18">
        <v>796512</v>
      </c>
      <c r="BS417" s="18">
        <v>796512</v>
      </c>
      <c r="BT417" s="18">
        <v>215761.7</v>
      </c>
      <c r="BU417" s="18">
        <v>1012273.7</v>
      </c>
      <c r="BV417" s="18">
        <v>1012273.7</v>
      </c>
      <c r="BW417" s="18">
        <v>0</v>
      </c>
      <c r="BX417" s="18">
        <v>0</v>
      </c>
      <c r="BY417" s="18">
        <v>0</v>
      </c>
      <c r="BZ417" s="18">
        <v>14.19</v>
      </c>
      <c r="CA417" s="18">
        <v>14.21</v>
      </c>
      <c r="CB417" s="18">
        <v>0.3</v>
      </c>
      <c r="CC417" s="18">
        <v>0.04</v>
      </c>
      <c r="CD417" s="18">
        <v>4.2699999999999996</v>
      </c>
      <c r="CE417" s="18">
        <v>15.83</v>
      </c>
      <c r="CF417" s="18">
        <v>1.73</v>
      </c>
      <c r="CG417" s="18">
        <v>3.85</v>
      </c>
      <c r="CH417" s="18">
        <v>71.150000000000006</v>
      </c>
      <c r="CI417" s="18">
        <v>0.01</v>
      </c>
      <c r="CJ417" s="18">
        <v>18.059999999999999</v>
      </c>
    </row>
    <row r="418" spans="1:88" hidden="1" x14ac:dyDescent="0.2">
      <c r="A418" s="18" t="s">
        <v>380</v>
      </c>
      <c r="B418" s="18" t="s">
        <v>381</v>
      </c>
      <c r="C418" s="18" t="s">
        <v>176</v>
      </c>
      <c r="D418" s="18">
        <v>2040</v>
      </c>
      <c r="E418" s="18">
        <v>43570433.600000001</v>
      </c>
      <c r="F418" s="18">
        <v>2293180.7000000002</v>
      </c>
      <c r="G418" s="18">
        <v>1870127.6</v>
      </c>
      <c r="H418" s="18">
        <v>0</v>
      </c>
      <c r="I418" s="18">
        <v>5469509.9000000004</v>
      </c>
      <c r="J418" s="18">
        <v>0</v>
      </c>
      <c r="K418" s="18">
        <v>0</v>
      </c>
      <c r="L418" s="18">
        <v>53203251.899999999</v>
      </c>
      <c r="M418" s="18">
        <v>0</v>
      </c>
      <c r="N418" s="18">
        <v>2099.5</v>
      </c>
      <c r="O418" s="18">
        <v>0</v>
      </c>
      <c r="P418" s="18">
        <v>3.2</v>
      </c>
      <c r="Q418" s="18">
        <v>0</v>
      </c>
      <c r="R418" s="18">
        <v>0</v>
      </c>
      <c r="S418" s="18">
        <v>0</v>
      </c>
      <c r="T418" s="18">
        <v>0</v>
      </c>
      <c r="U418" s="25">
        <v>1211.5</v>
      </c>
      <c r="V418" s="18">
        <v>0</v>
      </c>
      <c r="W418" s="18">
        <v>1433.7</v>
      </c>
      <c r="X418" s="18">
        <v>1296.3</v>
      </c>
      <c r="Y418" s="18">
        <v>0</v>
      </c>
      <c r="Z418" s="18">
        <v>82.7</v>
      </c>
      <c r="AA418" s="18">
        <v>0</v>
      </c>
      <c r="AB418" s="18">
        <v>0</v>
      </c>
      <c r="AC418" s="18">
        <v>161</v>
      </c>
      <c r="AD418" s="18">
        <v>403.6</v>
      </c>
      <c r="AE418" s="18">
        <v>0</v>
      </c>
      <c r="AF418" s="18">
        <v>7681.4</v>
      </c>
      <c r="AG418" s="18">
        <v>0</v>
      </c>
      <c r="AH418" s="18">
        <v>9705.5</v>
      </c>
      <c r="AI418" s="18">
        <v>0</v>
      </c>
      <c r="AJ418" s="18">
        <v>0</v>
      </c>
      <c r="AK418" s="18">
        <v>3912158</v>
      </c>
      <c r="AL418" s="18">
        <v>0</v>
      </c>
      <c r="AM418" s="18">
        <v>6530</v>
      </c>
      <c r="AN418" s="18">
        <v>0</v>
      </c>
      <c r="AO418" s="18">
        <v>0</v>
      </c>
      <c r="AP418" s="18">
        <v>0</v>
      </c>
      <c r="AQ418" s="18">
        <v>0</v>
      </c>
      <c r="AR418" s="18">
        <v>0</v>
      </c>
      <c r="AS418" s="25">
        <v>2521937</v>
      </c>
      <c r="AT418" s="18">
        <v>0</v>
      </c>
      <c r="AU418" s="18">
        <v>769730</v>
      </c>
      <c r="AV418" s="18">
        <v>681335</v>
      </c>
      <c r="AW418" s="18">
        <v>0</v>
      </c>
      <c r="AX418" s="18">
        <v>160100</v>
      </c>
      <c r="AY418" s="18">
        <v>0</v>
      </c>
      <c r="AZ418" s="18">
        <v>0</v>
      </c>
      <c r="BA418" s="18">
        <v>84622</v>
      </c>
      <c r="BB418" s="18">
        <v>692631</v>
      </c>
      <c r="BC418" s="18">
        <v>0</v>
      </c>
      <c r="BD418" s="18">
        <v>20103959</v>
      </c>
      <c r="BE418" s="18">
        <v>0</v>
      </c>
      <c r="BF418" s="18">
        <v>35823856</v>
      </c>
      <c r="BG418" s="18">
        <v>64756859</v>
      </c>
      <c r="BH418" s="18">
        <v>57630133</v>
      </c>
      <c r="BI418" s="18">
        <v>737624.9</v>
      </c>
      <c r="BJ418" s="18">
        <v>737624.9</v>
      </c>
      <c r="BK418" s="18">
        <v>15.7</v>
      </c>
      <c r="BL418" s="18">
        <v>1.9</v>
      </c>
      <c r="BM418" s="18">
        <v>239</v>
      </c>
      <c r="BN418" s="18">
        <v>849.6</v>
      </c>
      <c r="BO418" s="18">
        <v>89952.4</v>
      </c>
      <c r="BP418" s="18">
        <v>3685.9</v>
      </c>
      <c r="BQ418" s="18">
        <v>0.5</v>
      </c>
      <c r="BR418" s="18">
        <v>738606</v>
      </c>
      <c r="BS418" s="18">
        <v>738606</v>
      </c>
      <c r="BT418" s="18">
        <v>199917.6</v>
      </c>
      <c r="BU418" s="18">
        <v>938523.6</v>
      </c>
      <c r="BV418" s="18">
        <v>938523.6</v>
      </c>
      <c r="BW418" s="18">
        <v>0</v>
      </c>
      <c r="BX418" s="18">
        <v>0</v>
      </c>
      <c r="BY418" s="18">
        <v>0</v>
      </c>
      <c r="BZ418" s="18">
        <v>12.8</v>
      </c>
      <c r="CA418" s="18">
        <v>12.82</v>
      </c>
      <c r="CB418" s="18">
        <v>0.27</v>
      </c>
      <c r="CC418" s="18">
        <v>0.03</v>
      </c>
      <c r="CD418" s="18">
        <v>4.1500000000000004</v>
      </c>
      <c r="CE418" s="18">
        <v>14.74</v>
      </c>
      <c r="CF418" s="18">
        <v>1.56</v>
      </c>
      <c r="CG418" s="18">
        <v>3.47</v>
      </c>
      <c r="CH418" s="18">
        <v>63.96</v>
      </c>
      <c r="CI418" s="18">
        <v>0.01</v>
      </c>
      <c r="CJ418" s="18">
        <v>16.29</v>
      </c>
    </row>
    <row r="419" spans="1:88" hidden="1" x14ac:dyDescent="0.2">
      <c r="A419" s="18" t="s">
        <v>380</v>
      </c>
      <c r="B419" s="18" t="s">
        <v>381</v>
      </c>
      <c r="C419" s="18" t="s">
        <v>176</v>
      </c>
      <c r="D419" s="18">
        <v>2042</v>
      </c>
      <c r="E419" s="18">
        <v>44727561.200000003</v>
      </c>
      <c r="F419" s="18">
        <v>2354082.2000000002</v>
      </c>
      <c r="G419" s="18">
        <v>1942329.9</v>
      </c>
      <c r="H419" s="18">
        <v>0</v>
      </c>
      <c r="I419" s="18">
        <v>5540675.5</v>
      </c>
      <c r="J419" s="18">
        <v>0</v>
      </c>
      <c r="K419" s="18">
        <v>0</v>
      </c>
      <c r="L419" s="18">
        <v>54564648.799999997</v>
      </c>
      <c r="M419" s="18">
        <v>0</v>
      </c>
      <c r="N419" s="18">
        <v>2099.5</v>
      </c>
      <c r="O419" s="18">
        <v>0</v>
      </c>
      <c r="P419" s="18">
        <v>3.2</v>
      </c>
      <c r="Q419" s="18">
        <v>0</v>
      </c>
      <c r="R419" s="18">
        <v>0</v>
      </c>
      <c r="S419" s="18">
        <v>0</v>
      </c>
      <c r="T419" s="18">
        <v>0</v>
      </c>
      <c r="U419" s="25">
        <v>1238.5</v>
      </c>
      <c r="V419" s="18">
        <v>0</v>
      </c>
      <c r="W419" s="18">
        <v>1433.7</v>
      </c>
      <c r="X419" s="18">
        <v>1296.3</v>
      </c>
      <c r="Y419" s="18">
        <v>0</v>
      </c>
      <c r="Z419" s="18">
        <v>82.7</v>
      </c>
      <c r="AA419" s="18">
        <v>0</v>
      </c>
      <c r="AB419" s="18">
        <v>0</v>
      </c>
      <c r="AC419" s="18">
        <v>161</v>
      </c>
      <c r="AD419" s="18">
        <v>403.6</v>
      </c>
      <c r="AE419" s="18">
        <v>0</v>
      </c>
      <c r="AF419" s="18">
        <v>8417.2999999999993</v>
      </c>
      <c r="AG419" s="18">
        <v>0</v>
      </c>
      <c r="AH419" s="18">
        <v>10155</v>
      </c>
      <c r="AI419" s="18">
        <v>0</v>
      </c>
      <c r="AJ419" s="18">
        <v>0</v>
      </c>
      <c r="AK419" s="18">
        <v>3946322</v>
      </c>
      <c r="AL419" s="18">
        <v>0</v>
      </c>
      <c r="AM419" s="18">
        <v>6411</v>
      </c>
      <c r="AN419" s="18">
        <v>0</v>
      </c>
      <c r="AO419" s="18">
        <v>0</v>
      </c>
      <c r="AP419" s="18">
        <v>0</v>
      </c>
      <c r="AQ419" s="18">
        <v>0</v>
      </c>
      <c r="AR419" s="18">
        <v>0</v>
      </c>
      <c r="AS419" s="25">
        <v>2578147</v>
      </c>
      <c r="AT419" s="18">
        <v>0</v>
      </c>
      <c r="AU419" s="18">
        <v>1112846</v>
      </c>
      <c r="AV419" s="18">
        <v>681335</v>
      </c>
      <c r="AW419" s="18">
        <v>0</v>
      </c>
      <c r="AX419" s="18">
        <v>160100</v>
      </c>
      <c r="AY419" s="18">
        <v>0</v>
      </c>
      <c r="AZ419" s="18">
        <v>0</v>
      </c>
      <c r="BA419" s="18">
        <v>84622</v>
      </c>
      <c r="BB419" s="18">
        <v>717481</v>
      </c>
      <c r="BC419" s="18">
        <v>0</v>
      </c>
      <c r="BD419" s="18">
        <v>21174840</v>
      </c>
      <c r="BE419" s="18">
        <v>0</v>
      </c>
      <c r="BF419" s="18">
        <v>36945610</v>
      </c>
      <c r="BG419" s="18">
        <v>67407713</v>
      </c>
      <c r="BH419" s="18">
        <v>60165764</v>
      </c>
      <c r="BI419" s="18">
        <v>874603.3</v>
      </c>
      <c r="BJ419" s="18">
        <v>874603.3</v>
      </c>
      <c r="BK419" s="18">
        <v>18.3</v>
      </c>
      <c r="BL419" s="18">
        <v>2.1</v>
      </c>
      <c r="BM419" s="18">
        <v>240.1</v>
      </c>
      <c r="BN419" s="18">
        <v>939.2</v>
      </c>
      <c r="BO419" s="18">
        <v>106134.8</v>
      </c>
      <c r="BP419" s="18">
        <v>4402.3999999999996</v>
      </c>
      <c r="BQ419" s="18">
        <v>0.5</v>
      </c>
      <c r="BR419" s="18">
        <v>875732</v>
      </c>
      <c r="BS419" s="18">
        <v>875732</v>
      </c>
      <c r="BT419" s="18">
        <v>237468</v>
      </c>
      <c r="BU419" s="18">
        <v>1113199.8999999999</v>
      </c>
      <c r="BV419" s="18">
        <v>1113199.8999999999</v>
      </c>
      <c r="BW419" s="18">
        <v>0</v>
      </c>
      <c r="BX419" s="18">
        <v>0</v>
      </c>
      <c r="BY419" s="18">
        <v>0</v>
      </c>
      <c r="BZ419" s="18">
        <v>14.54</v>
      </c>
      <c r="CA419" s="18">
        <v>14.56</v>
      </c>
      <c r="CB419" s="18">
        <v>0.3</v>
      </c>
      <c r="CC419" s="18">
        <v>0.04</v>
      </c>
      <c r="CD419" s="18">
        <v>3.99</v>
      </c>
      <c r="CE419" s="18">
        <v>15.61</v>
      </c>
      <c r="CF419" s="18">
        <v>1.76</v>
      </c>
      <c r="CG419" s="18">
        <v>3.95</v>
      </c>
      <c r="CH419" s="18">
        <v>73.17</v>
      </c>
      <c r="CI419" s="18">
        <v>0.01</v>
      </c>
      <c r="CJ419" s="18">
        <v>18.5</v>
      </c>
    </row>
    <row r="420" spans="1:88" hidden="1" x14ac:dyDescent="0.2">
      <c r="A420" s="18" t="s">
        <v>380</v>
      </c>
      <c r="B420" s="18" t="s">
        <v>381</v>
      </c>
      <c r="C420" s="18" t="s">
        <v>176</v>
      </c>
      <c r="D420" s="18">
        <v>2044</v>
      </c>
      <c r="E420" s="18">
        <v>45884487.799999997</v>
      </c>
      <c r="F420" s="18">
        <v>2414973</v>
      </c>
      <c r="G420" s="18">
        <v>1914879.7</v>
      </c>
      <c r="H420" s="18">
        <v>0</v>
      </c>
      <c r="I420" s="18">
        <v>5450522.9000000004</v>
      </c>
      <c r="J420" s="18">
        <v>0</v>
      </c>
      <c r="K420" s="18">
        <v>0</v>
      </c>
      <c r="L420" s="18">
        <v>55664863.399999999</v>
      </c>
      <c r="M420" s="18">
        <v>0</v>
      </c>
      <c r="N420" s="18">
        <v>2099.5</v>
      </c>
      <c r="O420" s="18">
        <v>0</v>
      </c>
      <c r="P420" s="18">
        <v>3.2</v>
      </c>
      <c r="Q420" s="18">
        <v>0</v>
      </c>
      <c r="R420" s="18">
        <v>0</v>
      </c>
      <c r="S420" s="18">
        <v>0</v>
      </c>
      <c r="T420" s="18">
        <v>0</v>
      </c>
      <c r="U420" s="25">
        <v>1267.2</v>
      </c>
      <c r="V420" s="18">
        <v>0</v>
      </c>
      <c r="W420" s="18">
        <v>1433.7</v>
      </c>
      <c r="X420" s="18">
        <v>1296.3</v>
      </c>
      <c r="Y420" s="18">
        <v>0</v>
      </c>
      <c r="Z420" s="18">
        <v>82.7</v>
      </c>
      <c r="AA420" s="18">
        <v>0</v>
      </c>
      <c r="AB420" s="18">
        <v>0</v>
      </c>
      <c r="AC420" s="18">
        <v>161</v>
      </c>
      <c r="AD420" s="18">
        <v>403.6</v>
      </c>
      <c r="AE420" s="18">
        <v>0</v>
      </c>
      <c r="AF420" s="18">
        <v>8910.7000000000007</v>
      </c>
      <c r="AG420" s="18">
        <v>0</v>
      </c>
      <c r="AH420" s="18">
        <v>10561.2</v>
      </c>
      <c r="AI420" s="18">
        <v>0</v>
      </c>
      <c r="AJ420" s="18">
        <v>0</v>
      </c>
      <c r="AK420" s="18">
        <v>3890665</v>
      </c>
      <c r="AL420" s="18">
        <v>0</v>
      </c>
      <c r="AM420" s="18">
        <v>5789</v>
      </c>
      <c r="AN420" s="18">
        <v>0</v>
      </c>
      <c r="AO420" s="18">
        <v>0</v>
      </c>
      <c r="AP420" s="18">
        <v>0</v>
      </c>
      <c r="AQ420" s="18">
        <v>0</v>
      </c>
      <c r="AR420" s="18">
        <v>0</v>
      </c>
      <c r="AS420" s="25">
        <v>2637555</v>
      </c>
      <c r="AT420" s="18">
        <v>0</v>
      </c>
      <c r="AU420" s="18">
        <v>1028575</v>
      </c>
      <c r="AV420" s="18">
        <v>681335</v>
      </c>
      <c r="AW420" s="18">
        <v>0</v>
      </c>
      <c r="AX420" s="18">
        <v>160100</v>
      </c>
      <c r="AY420" s="18">
        <v>0</v>
      </c>
      <c r="AZ420" s="18">
        <v>0</v>
      </c>
      <c r="BA420" s="18">
        <v>84622</v>
      </c>
      <c r="BB420" s="18">
        <v>697785</v>
      </c>
      <c r="BC420" s="18">
        <v>0</v>
      </c>
      <c r="BD420" s="18">
        <v>21311741</v>
      </c>
      <c r="BE420" s="18">
        <v>0</v>
      </c>
      <c r="BF420" s="18">
        <v>37930269</v>
      </c>
      <c r="BG420" s="18">
        <v>68428437</v>
      </c>
      <c r="BH420" s="18">
        <v>61202432</v>
      </c>
      <c r="BI420" s="18">
        <v>840943.3</v>
      </c>
      <c r="BJ420" s="18">
        <v>840943.3</v>
      </c>
      <c r="BK420" s="18">
        <v>17.7</v>
      </c>
      <c r="BL420" s="18">
        <v>2.1</v>
      </c>
      <c r="BM420" s="18">
        <v>239.5</v>
      </c>
      <c r="BN420" s="18">
        <v>917.2</v>
      </c>
      <c r="BO420" s="18">
        <v>102136.7</v>
      </c>
      <c r="BP420" s="18">
        <v>4226.3</v>
      </c>
      <c r="BQ420" s="18">
        <v>0.5</v>
      </c>
      <c r="BR420" s="18">
        <v>842035.6</v>
      </c>
      <c r="BS420" s="18">
        <v>842035.6</v>
      </c>
      <c r="BT420" s="18">
        <v>228218.2</v>
      </c>
      <c r="BU420" s="18">
        <v>1070253.8999999999</v>
      </c>
      <c r="BV420" s="18">
        <v>1070253.8999999999</v>
      </c>
      <c r="BW420" s="18">
        <v>0</v>
      </c>
      <c r="BX420" s="18">
        <v>0</v>
      </c>
      <c r="BY420" s="18">
        <v>0</v>
      </c>
      <c r="BZ420" s="18">
        <v>13.74</v>
      </c>
      <c r="CA420" s="18">
        <v>13.76</v>
      </c>
      <c r="CB420" s="18">
        <v>0.28999999999999998</v>
      </c>
      <c r="CC420" s="18">
        <v>0.03</v>
      </c>
      <c r="CD420" s="18">
        <v>3.91</v>
      </c>
      <c r="CE420" s="18">
        <v>14.99</v>
      </c>
      <c r="CF420" s="18">
        <v>1.67</v>
      </c>
      <c r="CG420" s="18">
        <v>3.73</v>
      </c>
      <c r="CH420" s="18">
        <v>69.05</v>
      </c>
      <c r="CI420" s="18">
        <v>0.01</v>
      </c>
      <c r="CJ420" s="18">
        <v>17.489999999999998</v>
      </c>
    </row>
    <row r="421" spans="1:88" hidden="1" x14ac:dyDescent="0.2">
      <c r="A421" s="18" t="s">
        <v>380</v>
      </c>
      <c r="B421" s="18" t="s">
        <v>381</v>
      </c>
      <c r="C421" s="18" t="s">
        <v>176</v>
      </c>
      <c r="D421" s="18">
        <v>2046</v>
      </c>
      <c r="E421" s="18">
        <v>46842677</v>
      </c>
      <c r="F421" s="18">
        <v>2465404.1</v>
      </c>
      <c r="G421" s="18">
        <v>1950255.9</v>
      </c>
      <c r="H421" s="18">
        <v>0</v>
      </c>
      <c r="I421" s="18">
        <v>6980494.4000000004</v>
      </c>
      <c r="J421" s="18">
        <v>0</v>
      </c>
      <c r="K421" s="18">
        <v>0</v>
      </c>
      <c r="L421" s="18">
        <v>58238831.299999997</v>
      </c>
      <c r="M421" s="18">
        <v>0</v>
      </c>
      <c r="N421" s="18">
        <v>2885.6</v>
      </c>
      <c r="O421" s="18">
        <v>0</v>
      </c>
      <c r="P421" s="18">
        <v>3.2</v>
      </c>
      <c r="Q421" s="18">
        <v>0</v>
      </c>
      <c r="R421" s="18">
        <v>0</v>
      </c>
      <c r="S421" s="18">
        <v>0</v>
      </c>
      <c r="T421" s="18">
        <v>0</v>
      </c>
      <c r="U421" s="25">
        <v>1297.5</v>
      </c>
      <c r="V421" s="18">
        <v>0</v>
      </c>
      <c r="W421" s="18">
        <v>1433.7</v>
      </c>
      <c r="X421" s="18">
        <v>1296.3</v>
      </c>
      <c r="Y421" s="18">
        <v>0</v>
      </c>
      <c r="Z421" s="18">
        <v>82.7</v>
      </c>
      <c r="AA421" s="18">
        <v>0</v>
      </c>
      <c r="AB421" s="18">
        <v>0</v>
      </c>
      <c r="AC421" s="18">
        <v>161</v>
      </c>
      <c r="AD421" s="18">
        <v>403.6</v>
      </c>
      <c r="AE421" s="18">
        <v>0</v>
      </c>
      <c r="AF421" s="18">
        <v>9847.6</v>
      </c>
      <c r="AG421" s="18">
        <v>0</v>
      </c>
      <c r="AH421" s="18">
        <v>10604.9</v>
      </c>
      <c r="AI421" s="18">
        <v>0</v>
      </c>
      <c r="AJ421" s="18">
        <v>0</v>
      </c>
      <c r="AK421" s="18">
        <v>5183602</v>
      </c>
      <c r="AL421" s="18">
        <v>0</v>
      </c>
      <c r="AM421" s="18">
        <v>5829</v>
      </c>
      <c r="AN421" s="18">
        <v>0</v>
      </c>
      <c r="AO421" s="18">
        <v>0</v>
      </c>
      <c r="AP421" s="18">
        <v>0</v>
      </c>
      <c r="AQ421" s="18">
        <v>0</v>
      </c>
      <c r="AR421" s="18">
        <v>0</v>
      </c>
      <c r="AS421" s="25">
        <v>2700375</v>
      </c>
      <c r="AT421" s="18">
        <v>0</v>
      </c>
      <c r="AU421" s="18">
        <v>879718</v>
      </c>
      <c r="AV421" s="18">
        <v>681335</v>
      </c>
      <c r="AW421" s="18">
        <v>0</v>
      </c>
      <c r="AX421" s="18">
        <v>160100</v>
      </c>
      <c r="AY421" s="18">
        <v>0</v>
      </c>
      <c r="AZ421" s="18">
        <v>0</v>
      </c>
      <c r="BA421" s="18">
        <v>84622</v>
      </c>
      <c r="BB421" s="18">
        <v>704680</v>
      </c>
      <c r="BC421" s="18">
        <v>0</v>
      </c>
      <c r="BD421" s="18">
        <v>22431240</v>
      </c>
      <c r="BE421" s="18">
        <v>0</v>
      </c>
      <c r="BF421" s="18">
        <v>38107705</v>
      </c>
      <c r="BG421" s="18">
        <v>70939206</v>
      </c>
      <c r="BH421" s="18">
        <v>62350549</v>
      </c>
      <c r="BI421" s="18">
        <v>781470.8</v>
      </c>
      <c r="BJ421" s="18">
        <v>781470.8</v>
      </c>
      <c r="BK421" s="18">
        <v>16.600000000000001</v>
      </c>
      <c r="BL421" s="18">
        <v>2</v>
      </c>
      <c r="BM421" s="18">
        <v>239.1</v>
      </c>
      <c r="BN421" s="18">
        <v>878.3</v>
      </c>
      <c r="BO421" s="18">
        <v>95110.399999999994</v>
      </c>
      <c r="BP421" s="18">
        <v>3915.2</v>
      </c>
      <c r="BQ421" s="18">
        <v>0.5</v>
      </c>
      <c r="BR421" s="18">
        <v>782499.2</v>
      </c>
      <c r="BS421" s="18">
        <v>782499.2</v>
      </c>
      <c r="BT421" s="18">
        <v>211914.7</v>
      </c>
      <c r="BU421" s="18">
        <v>994413.9</v>
      </c>
      <c r="BV421" s="18">
        <v>994413.9</v>
      </c>
      <c r="BW421" s="18">
        <v>0</v>
      </c>
      <c r="BX421" s="18">
        <v>0</v>
      </c>
      <c r="BY421" s="18">
        <v>0</v>
      </c>
      <c r="BZ421" s="18">
        <v>12.53</v>
      </c>
      <c r="CA421" s="18">
        <v>12.55</v>
      </c>
      <c r="CB421" s="18">
        <v>0.27</v>
      </c>
      <c r="CC421" s="18">
        <v>0.03</v>
      </c>
      <c r="CD421" s="18">
        <v>3.83</v>
      </c>
      <c r="CE421" s="18">
        <v>14.09</v>
      </c>
      <c r="CF421" s="18">
        <v>1.53</v>
      </c>
      <c r="CG421" s="18">
        <v>3.4</v>
      </c>
      <c r="CH421" s="18">
        <v>62.79</v>
      </c>
      <c r="CI421" s="18">
        <v>0.01</v>
      </c>
      <c r="CJ421" s="18">
        <v>15.95</v>
      </c>
    </row>
    <row r="422" spans="1:88" hidden="1" x14ac:dyDescent="0.2">
      <c r="A422" s="18" t="s">
        <v>380</v>
      </c>
      <c r="B422" s="18" t="s">
        <v>381</v>
      </c>
      <c r="C422" s="18" t="s">
        <v>176</v>
      </c>
      <c r="D422" s="18">
        <v>2048</v>
      </c>
      <c r="E422" s="18">
        <v>47602352.5</v>
      </c>
      <c r="F422" s="18">
        <v>2505387</v>
      </c>
      <c r="G422" s="18">
        <v>1956339.2</v>
      </c>
      <c r="H422" s="18">
        <v>0</v>
      </c>
      <c r="I422" s="18">
        <v>7159508.4000000004</v>
      </c>
      <c r="J422" s="18">
        <v>0</v>
      </c>
      <c r="K422" s="18">
        <v>0</v>
      </c>
      <c r="L422" s="18">
        <v>59223587.100000001</v>
      </c>
      <c r="M422" s="18">
        <v>0</v>
      </c>
      <c r="N422" s="18">
        <v>2800.3</v>
      </c>
      <c r="O422" s="18">
        <v>0</v>
      </c>
      <c r="P422" s="18">
        <v>3.2</v>
      </c>
      <c r="Q422" s="18">
        <v>0</v>
      </c>
      <c r="R422" s="18">
        <v>0</v>
      </c>
      <c r="S422" s="18">
        <v>0</v>
      </c>
      <c r="T422" s="18">
        <v>0</v>
      </c>
      <c r="U422" s="25">
        <v>1333.3</v>
      </c>
      <c r="V422" s="18">
        <v>0</v>
      </c>
      <c r="W422" s="18">
        <v>1433.7</v>
      </c>
      <c r="X422" s="18">
        <v>1900.1</v>
      </c>
      <c r="Y422" s="18">
        <v>0</v>
      </c>
      <c r="Z422" s="18">
        <v>82.7</v>
      </c>
      <c r="AA422" s="18">
        <v>0</v>
      </c>
      <c r="AB422" s="18">
        <v>0</v>
      </c>
      <c r="AC422" s="18">
        <v>17</v>
      </c>
      <c r="AD422" s="18">
        <v>403.6</v>
      </c>
      <c r="AE422" s="18">
        <v>0</v>
      </c>
      <c r="AF422" s="18">
        <v>10091.1</v>
      </c>
      <c r="AG422" s="18">
        <v>0</v>
      </c>
      <c r="AH422" s="18">
        <v>10472.700000000001</v>
      </c>
      <c r="AI422" s="18">
        <v>0</v>
      </c>
      <c r="AJ422" s="18">
        <v>0</v>
      </c>
      <c r="AK422" s="18">
        <v>5307389</v>
      </c>
      <c r="AL422" s="18">
        <v>0</v>
      </c>
      <c r="AM422" s="18">
        <v>5269</v>
      </c>
      <c r="AN422" s="18">
        <v>0</v>
      </c>
      <c r="AO422" s="18">
        <v>0</v>
      </c>
      <c r="AP422" s="18">
        <v>0</v>
      </c>
      <c r="AQ422" s="18">
        <v>0</v>
      </c>
      <c r="AR422" s="18">
        <v>0</v>
      </c>
      <c r="AS422" s="25">
        <v>2774650</v>
      </c>
      <c r="AT422" s="18">
        <v>0</v>
      </c>
      <c r="AU422" s="18">
        <v>1109717</v>
      </c>
      <c r="AV422" s="18">
        <v>998711</v>
      </c>
      <c r="AW422" s="18">
        <v>0</v>
      </c>
      <c r="AX422" s="18">
        <v>160100</v>
      </c>
      <c r="AY422" s="18">
        <v>0</v>
      </c>
      <c r="AZ422" s="18">
        <v>0</v>
      </c>
      <c r="BA422" s="18">
        <v>8935</v>
      </c>
      <c r="BB422" s="18">
        <v>731441</v>
      </c>
      <c r="BC422" s="18">
        <v>0</v>
      </c>
      <c r="BD422" s="18">
        <v>22460702</v>
      </c>
      <c r="BE422" s="18">
        <v>0</v>
      </c>
      <c r="BF422" s="18">
        <v>37467866</v>
      </c>
      <c r="BG422" s="18">
        <v>71024781</v>
      </c>
      <c r="BH422" s="18">
        <v>62211300</v>
      </c>
      <c r="BI422" s="18">
        <v>985573.1</v>
      </c>
      <c r="BJ422" s="18">
        <v>985573.1</v>
      </c>
      <c r="BK422" s="18">
        <v>18.7</v>
      </c>
      <c r="BL422" s="18">
        <v>1.9</v>
      </c>
      <c r="BM422" s="18">
        <v>30</v>
      </c>
      <c r="BN422" s="18">
        <v>675.1</v>
      </c>
      <c r="BO422" s="18">
        <v>116839.7</v>
      </c>
      <c r="BP422" s="18">
        <v>5140.7</v>
      </c>
      <c r="BQ422" s="18">
        <v>0.4</v>
      </c>
      <c r="BR422" s="18">
        <v>986649.59999999998</v>
      </c>
      <c r="BS422" s="18">
        <v>986649.59999999998</v>
      </c>
      <c r="BT422" s="18">
        <v>270153.7</v>
      </c>
      <c r="BU422" s="18">
        <v>1256803.2</v>
      </c>
      <c r="BV422" s="18">
        <v>1256803.2</v>
      </c>
      <c r="BW422" s="18">
        <v>0</v>
      </c>
      <c r="BX422" s="18">
        <v>0</v>
      </c>
      <c r="BY422" s="18">
        <v>0</v>
      </c>
      <c r="BZ422" s="18">
        <v>15.84</v>
      </c>
      <c r="CA422" s="18">
        <v>15.86</v>
      </c>
      <c r="CB422" s="18">
        <v>0.3</v>
      </c>
      <c r="CC422" s="18">
        <v>0.03</v>
      </c>
      <c r="CD422" s="18">
        <v>0.48</v>
      </c>
      <c r="CE422" s="18">
        <v>10.85</v>
      </c>
      <c r="CF422" s="18">
        <v>1.88</v>
      </c>
      <c r="CG422" s="18">
        <v>4.34</v>
      </c>
      <c r="CH422" s="18">
        <v>82.63</v>
      </c>
      <c r="CI422" s="18">
        <v>0.01</v>
      </c>
      <c r="CJ422" s="18">
        <v>20.2</v>
      </c>
    </row>
    <row r="423" spans="1:88" hidden="1" x14ac:dyDescent="0.2">
      <c r="A423" s="18" t="s">
        <v>380</v>
      </c>
      <c r="B423" s="18" t="s">
        <v>381</v>
      </c>
      <c r="C423" s="18" t="s">
        <v>176</v>
      </c>
      <c r="D423" s="18">
        <v>2050</v>
      </c>
      <c r="E423" s="18">
        <v>48362136.5</v>
      </c>
      <c r="F423" s="18">
        <v>2545375.6</v>
      </c>
      <c r="G423" s="18">
        <v>1908590.1</v>
      </c>
      <c r="H423" s="18">
        <v>0</v>
      </c>
      <c r="I423" s="18">
        <v>6913365.0999999996</v>
      </c>
      <c r="J423" s="18">
        <v>0</v>
      </c>
      <c r="K423" s="18">
        <v>0</v>
      </c>
      <c r="L423" s="18">
        <v>59729467.299999997</v>
      </c>
      <c r="M423" s="18">
        <v>0</v>
      </c>
      <c r="N423" s="18">
        <v>2800.3</v>
      </c>
      <c r="O423" s="18">
        <v>0</v>
      </c>
      <c r="P423" s="18">
        <v>3.2</v>
      </c>
      <c r="Q423" s="18">
        <v>0</v>
      </c>
      <c r="R423" s="18">
        <v>0</v>
      </c>
      <c r="S423" s="18">
        <v>0</v>
      </c>
      <c r="T423" s="18">
        <v>0</v>
      </c>
      <c r="U423" s="25">
        <v>1363.5</v>
      </c>
      <c r="V423" s="18">
        <v>0</v>
      </c>
      <c r="W423" s="18">
        <v>1433.7</v>
      </c>
      <c r="X423" s="18">
        <v>1900.1</v>
      </c>
      <c r="Y423" s="18">
        <v>0</v>
      </c>
      <c r="Z423" s="18">
        <v>82.7</v>
      </c>
      <c r="AA423" s="18">
        <v>0</v>
      </c>
      <c r="AB423" s="18">
        <v>0</v>
      </c>
      <c r="AC423" s="18">
        <v>17</v>
      </c>
      <c r="AD423" s="18">
        <v>403.6</v>
      </c>
      <c r="AE423" s="18">
        <v>0</v>
      </c>
      <c r="AF423" s="18">
        <v>10120.700000000001</v>
      </c>
      <c r="AG423" s="18">
        <v>0</v>
      </c>
      <c r="AH423" s="18">
        <v>10877.8</v>
      </c>
      <c r="AI423" s="18">
        <v>0</v>
      </c>
      <c r="AJ423" s="18">
        <v>0</v>
      </c>
      <c r="AK423" s="18">
        <v>5122274</v>
      </c>
      <c r="AL423" s="18">
        <v>0</v>
      </c>
      <c r="AM423" s="18">
        <v>5215</v>
      </c>
      <c r="AN423" s="18">
        <v>0</v>
      </c>
      <c r="AO423" s="18">
        <v>0</v>
      </c>
      <c r="AP423" s="18">
        <v>0</v>
      </c>
      <c r="AQ423" s="18">
        <v>0</v>
      </c>
      <c r="AR423" s="18">
        <v>0</v>
      </c>
      <c r="AS423" s="25">
        <v>2837410</v>
      </c>
      <c r="AT423" s="18">
        <v>0</v>
      </c>
      <c r="AU423" s="18">
        <v>1282852</v>
      </c>
      <c r="AV423" s="18">
        <v>998711</v>
      </c>
      <c r="AW423" s="18">
        <v>0</v>
      </c>
      <c r="AX423" s="18">
        <v>160100</v>
      </c>
      <c r="AY423" s="18">
        <v>0</v>
      </c>
      <c r="AZ423" s="18">
        <v>0</v>
      </c>
      <c r="BA423" s="18">
        <v>8935</v>
      </c>
      <c r="BB423" s="18">
        <v>708772</v>
      </c>
      <c r="BC423" s="18">
        <v>0</v>
      </c>
      <c r="BD423" s="18">
        <v>20414252</v>
      </c>
      <c r="BE423" s="18">
        <v>0</v>
      </c>
      <c r="BF423" s="18">
        <v>38780824</v>
      </c>
      <c r="BG423" s="18">
        <v>70319345</v>
      </c>
      <c r="BH423" s="18">
        <v>61650889</v>
      </c>
      <c r="BI423" s="18">
        <v>1056215.6000000001</v>
      </c>
      <c r="BJ423" s="18">
        <v>1056215.6000000001</v>
      </c>
      <c r="BK423" s="18">
        <v>20.100000000000001</v>
      </c>
      <c r="BL423" s="18">
        <v>2</v>
      </c>
      <c r="BM423" s="18">
        <v>30.6</v>
      </c>
      <c r="BN423" s="18">
        <v>721.3</v>
      </c>
      <c r="BO423" s="18">
        <v>125185</v>
      </c>
      <c r="BP423" s="18">
        <v>5510.2</v>
      </c>
      <c r="BQ423" s="18">
        <v>0.5</v>
      </c>
      <c r="BR423" s="18">
        <v>1057368.1000000001</v>
      </c>
      <c r="BS423" s="18">
        <v>1057368.1000000001</v>
      </c>
      <c r="BT423" s="18">
        <v>289518</v>
      </c>
      <c r="BU423" s="18">
        <v>1346886.1</v>
      </c>
      <c r="BV423" s="18">
        <v>1346886.1</v>
      </c>
      <c r="BW423" s="18">
        <v>0</v>
      </c>
      <c r="BX423" s="18">
        <v>0</v>
      </c>
      <c r="BY423" s="18">
        <v>0</v>
      </c>
      <c r="BZ423" s="18">
        <v>17.13</v>
      </c>
      <c r="CA423" s="18">
        <v>17.149999999999999</v>
      </c>
      <c r="CB423" s="18">
        <v>0.33</v>
      </c>
      <c r="CC423" s="18">
        <v>0.03</v>
      </c>
      <c r="CD423" s="18">
        <v>0.5</v>
      </c>
      <c r="CE423" s="18">
        <v>11.7</v>
      </c>
      <c r="CF423" s="18">
        <v>2.0299999999999998</v>
      </c>
      <c r="CG423" s="18">
        <v>4.7</v>
      </c>
      <c r="CH423" s="18">
        <v>89.38</v>
      </c>
      <c r="CI423" s="18">
        <v>0.01</v>
      </c>
      <c r="CJ423" s="18">
        <v>21.85</v>
      </c>
    </row>
    <row r="424" spans="1:88" hidden="1" x14ac:dyDescent="0.2">
      <c r="A424" s="18" t="s">
        <v>380</v>
      </c>
      <c r="B424" s="18" t="s">
        <v>381</v>
      </c>
      <c r="C424" s="18" t="s">
        <v>173</v>
      </c>
      <c r="D424" s="18">
        <v>2024</v>
      </c>
      <c r="E424" s="18">
        <v>42218506.700000003</v>
      </c>
      <c r="F424" s="18">
        <v>2222026.7000000002</v>
      </c>
      <c r="G424" s="18">
        <v>331765.09999999998</v>
      </c>
      <c r="H424" s="18">
        <v>0</v>
      </c>
      <c r="I424" s="18">
        <v>56991.6</v>
      </c>
      <c r="J424" s="18">
        <v>0</v>
      </c>
      <c r="K424" s="18">
        <v>0</v>
      </c>
      <c r="L424" s="18">
        <v>44829290.200000003</v>
      </c>
      <c r="M424" s="18">
        <v>0</v>
      </c>
      <c r="N424" s="18">
        <v>48.8</v>
      </c>
      <c r="O424" s="18">
        <v>0</v>
      </c>
      <c r="P424" s="18">
        <v>9.8000000000000007</v>
      </c>
      <c r="Q424" s="18">
        <v>0</v>
      </c>
      <c r="R424" s="18">
        <v>0</v>
      </c>
      <c r="S424" s="18">
        <v>472.4</v>
      </c>
      <c r="T424" s="18">
        <v>178.5</v>
      </c>
      <c r="U424" s="25">
        <v>540.20000000000005</v>
      </c>
      <c r="V424" s="18">
        <v>0</v>
      </c>
      <c r="W424" s="18">
        <v>5366</v>
      </c>
      <c r="X424" s="18">
        <v>1177.5999999999999</v>
      </c>
      <c r="Y424" s="18">
        <v>640.79999999999995</v>
      </c>
      <c r="Z424" s="18">
        <v>1051.7</v>
      </c>
      <c r="AA424" s="18">
        <v>0</v>
      </c>
      <c r="AB424" s="18">
        <v>0</v>
      </c>
      <c r="AC424" s="18">
        <v>334</v>
      </c>
      <c r="AD424" s="18">
        <v>0</v>
      </c>
      <c r="AE424" s="18">
        <v>0</v>
      </c>
      <c r="AF424" s="18">
        <v>7481.8</v>
      </c>
      <c r="AG424" s="18">
        <v>0</v>
      </c>
      <c r="AH424" s="18">
        <v>150</v>
      </c>
      <c r="AI424" s="18">
        <v>0</v>
      </c>
      <c r="AJ424" s="18">
        <v>0</v>
      </c>
      <c r="AK424" s="18">
        <v>48405</v>
      </c>
      <c r="AL424" s="18">
        <v>0</v>
      </c>
      <c r="AM424" s="18">
        <v>45048</v>
      </c>
      <c r="AN424" s="18">
        <v>0</v>
      </c>
      <c r="AO424" s="18">
        <v>0</v>
      </c>
      <c r="AP424" s="18">
        <v>0</v>
      </c>
      <c r="AQ424" s="18">
        <v>2484793</v>
      </c>
      <c r="AR424" s="18">
        <v>0</v>
      </c>
      <c r="AS424" s="25">
        <v>1055812</v>
      </c>
      <c r="AT424" s="18">
        <v>0</v>
      </c>
      <c r="AU424" s="18">
        <v>19083561</v>
      </c>
      <c r="AV424" s="18">
        <v>618947</v>
      </c>
      <c r="AW424" s="18">
        <v>4496849</v>
      </c>
      <c r="AX424" s="18">
        <v>2154810</v>
      </c>
      <c r="AY424" s="18">
        <v>0</v>
      </c>
      <c r="AZ424" s="18">
        <v>0</v>
      </c>
      <c r="BA424" s="18">
        <v>175550</v>
      </c>
      <c r="BB424" s="18">
        <v>0</v>
      </c>
      <c r="BC424" s="18">
        <v>0</v>
      </c>
      <c r="BD424" s="18">
        <v>20552583</v>
      </c>
      <c r="BE424" s="18">
        <v>0</v>
      </c>
      <c r="BF424" s="18">
        <v>421625</v>
      </c>
      <c r="BG424" s="18">
        <v>51137983</v>
      </c>
      <c r="BH424" s="18">
        <v>50033766</v>
      </c>
      <c r="BI424" s="18">
        <v>10563517.5</v>
      </c>
      <c r="BJ424" s="18">
        <v>10563517.5</v>
      </c>
      <c r="BK424" s="18">
        <v>453.2</v>
      </c>
      <c r="BL424" s="18">
        <v>59.6</v>
      </c>
      <c r="BM424" s="18">
        <v>3215.6</v>
      </c>
      <c r="BN424" s="18">
        <v>7675.5</v>
      </c>
      <c r="BO424" s="18">
        <v>1027467.7</v>
      </c>
      <c r="BP424" s="18">
        <v>46967.5</v>
      </c>
      <c r="BQ424" s="18">
        <v>5.0999999999999996</v>
      </c>
      <c r="BR424" s="18">
        <v>10593283.4</v>
      </c>
      <c r="BS424" s="18">
        <v>10593283.4</v>
      </c>
      <c r="BT424" s="18">
        <v>2428478.1</v>
      </c>
      <c r="BU424" s="18">
        <v>13021761.5</v>
      </c>
      <c r="BV424" s="18">
        <v>13021761.5</v>
      </c>
      <c r="BW424" s="18">
        <v>0</v>
      </c>
      <c r="BX424" s="18">
        <v>0</v>
      </c>
      <c r="BY424" s="18">
        <v>0</v>
      </c>
      <c r="BZ424" s="18">
        <v>211.13</v>
      </c>
      <c r="CA424" s="18">
        <v>211.72</v>
      </c>
      <c r="CB424" s="18">
        <v>9.06</v>
      </c>
      <c r="CC424" s="18">
        <v>1.19</v>
      </c>
      <c r="CD424" s="18">
        <v>64.27</v>
      </c>
      <c r="CE424" s="18">
        <v>153.41</v>
      </c>
      <c r="CF424" s="18">
        <v>20.54</v>
      </c>
      <c r="CG424" s="18">
        <v>48.54</v>
      </c>
      <c r="CH424" s="18">
        <v>938.72</v>
      </c>
      <c r="CI424" s="18">
        <v>0.1</v>
      </c>
      <c r="CJ424" s="18">
        <v>260.26</v>
      </c>
    </row>
    <row r="425" spans="1:88" hidden="1" x14ac:dyDescent="0.2">
      <c r="A425" s="18" t="s">
        <v>380</v>
      </c>
      <c r="B425" s="18" t="s">
        <v>381</v>
      </c>
      <c r="C425" s="18" t="s">
        <v>173</v>
      </c>
      <c r="D425" s="18">
        <v>2026</v>
      </c>
      <c r="E425" s="18">
        <v>43647615</v>
      </c>
      <c r="F425" s="18">
        <v>2297242.9</v>
      </c>
      <c r="G425" s="18">
        <v>584383.19999999995</v>
      </c>
      <c r="H425" s="18">
        <v>0</v>
      </c>
      <c r="I425" s="18">
        <v>932172.1</v>
      </c>
      <c r="J425" s="18">
        <v>0</v>
      </c>
      <c r="K425" s="18">
        <v>0</v>
      </c>
      <c r="L425" s="18">
        <v>47461413.200000003</v>
      </c>
      <c r="M425" s="18">
        <v>0</v>
      </c>
      <c r="N425" s="18">
        <v>600</v>
      </c>
      <c r="O425" s="18">
        <v>0</v>
      </c>
      <c r="P425" s="18">
        <v>9.8000000000000007</v>
      </c>
      <c r="Q425" s="18">
        <v>0</v>
      </c>
      <c r="R425" s="18">
        <v>0</v>
      </c>
      <c r="S425" s="18">
        <v>218.4</v>
      </c>
      <c r="T425" s="18">
        <v>178.5</v>
      </c>
      <c r="U425" s="25">
        <v>667.1</v>
      </c>
      <c r="V425" s="18">
        <v>0</v>
      </c>
      <c r="W425" s="18">
        <v>5407.1</v>
      </c>
      <c r="X425" s="18">
        <v>1194.5999999999999</v>
      </c>
      <c r="Y425" s="18">
        <v>640.79999999999995</v>
      </c>
      <c r="Z425" s="18">
        <v>1051.7</v>
      </c>
      <c r="AA425" s="18">
        <v>0</v>
      </c>
      <c r="AB425" s="18">
        <v>0</v>
      </c>
      <c r="AC425" s="18">
        <v>334</v>
      </c>
      <c r="AD425" s="18">
        <v>0</v>
      </c>
      <c r="AE425" s="18">
        <v>0</v>
      </c>
      <c r="AF425" s="18">
        <v>7820.8</v>
      </c>
      <c r="AG425" s="18">
        <v>0</v>
      </c>
      <c r="AH425" s="18">
        <v>518</v>
      </c>
      <c r="AI425" s="18">
        <v>0</v>
      </c>
      <c r="AJ425" s="18">
        <v>0</v>
      </c>
      <c r="AK425" s="18">
        <v>791912</v>
      </c>
      <c r="AL425" s="18">
        <v>0</v>
      </c>
      <c r="AM425" s="18">
        <v>45048</v>
      </c>
      <c r="AN425" s="18">
        <v>0</v>
      </c>
      <c r="AO425" s="18">
        <v>0</v>
      </c>
      <c r="AP425" s="18">
        <v>0</v>
      </c>
      <c r="AQ425" s="18">
        <v>1125998</v>
      </c>
      <c r="AR425" s="18">
        <v>0</v>
      </c>
      <c r="AS425" s="25">
        <v>1303778</v>
      </c>
      <c r="AT425" s="18">
        <v>0</v>
      </c>
      <c r="AU425" s="18">
        <v>11789872</v>
      </c>
      <c r="AV425" s="18">
        <v>627896</v>
      </c>
      <c r="AW425" s="18">
        <v>4496849</v>
      </c>
      <c r="AX425" s="18">
        <v>2154679</v>
      </c>
      <c r="AY425" s="18">
        <v>0</v>
      </c>
      <c r="AZ425" s="18">
        <v>0</v>
      </c>
      <c r="BA425" s="18">
        <v>175550</v>
      </c>
      <c r="BB425" s="18">
        <v>0</v>
      </c>
      <c r="BC425" s="18">
        <v>0</v>
      </c>
      <c r="BD425" s="18">
        <v>21229859</v>
      </c>
      <c r="BE425" s="18">
        <v>0</v>
      </c>
      <c r="BF425" s="18">
        <v>1853743</v>
      </c>
      <c r="BG425" s="18">
        <v>45595184</v>
      </c>
      <c r="BH425" s="18">
        <v>43499494</v>
      </c>
      <c r="BI425" s="18">
        <v>6167315.9000000004</v>
      </c>
      <c r="BJ425" s="18">
        <v>6167315.9000000004</v>
      </c>
      <c r="BK425" s="18">
        <v>228.1</v>
      </c>
      <c r="BL425" s="18">
        <v>29.3</v>
      </c>
      <c r="BM425" s="18">
        <v>1409</v>
      </c>
      <c r="BN425" s="18">
        <v>4335.5</v>
      </c>
      <c r="BO425" s="18">
        <v>637013.6</v>
      </c>
      <c r="BP425" s="18">
        <v>28475.200000000001</v>
      </c>
      <c r="BQ425" s="18">
        <v>3.1</v>
      </c>
      <c r="BR425" s="18">
        <v>6182117</v>
      </c>
      <c r="BS425" s="18">
        <v>6182117</v>
      </c>
      <c r="BT425" s="18">
        <v>1486406.9</v>
      </c>
      <c r="BU425" s="18">
        <v>7668523.9000000004</v>
      </c>
      <c r="BV425" s="18">
        <v>7668523.9000000004</v>
      </c>
      <c r="BW425" s="18">
        <v>0</v>
      </c>
      <c r="BX425" s="18">
        <v>0</v>
      </c>
      <c r="BY425" s="18">
        <v>0</v>
      </c>
      <c r="BZ425" s="18">
        <v>141.78</v>
      </c>
      <c r="CA425" s="18">
        <v>142.12</v>
      </c>
      <c r="CB425" s="18">
        <v>5.24</v>
      </c>
      <c r="CC425" s="18">
        <v>0.67</v>
      </c>
      <c r="CD425" s="18">
        <v>32.39</v>
      </c>
      <c r="CE425" s="18">
        <v>99.67</v>
      </c>
      <c r="CF425" s="18">
        <v>14.64</v>
      </c>
      <c r="CG425" s="18">
        <v>34.17</v>
      </c>
      <c r="CH425" s="18">
        <v>654.61</v>
      </c>
      <c r="CI425" s="18">
        <v>7.0000000000000007E-2</v>
      </c>
      <c r="CJ425" s="18">
        <v>176.29</v>
      </c>
    </row>
    <row r="426" spans="1:88" hidden="1" x14ac:dyDescent="0.2">
      <c r="A426" s="18" t="s">
        <v>380</v>
      </c>
      <c r="B426" s="18" t="s">
        <v>381</v>
      </c>
      <c r="C426" s="18" t="s">
        <v>173</v>
      </c>
      <c r="D426" s="18">
        <v>2028</v>
      </c>
      <c r="E426" s="18">
        <v>45402613.399999999</v>
      </c>
      <c r="F426" s="18">
        <v>2389611.2000000002</v>
      </c>
      <c r="G426" s="18">
        <v>680010.1</v>
      </c>
      <c r="H426" s="18">
        <v>0</v>
      </c>
      <c r="I426" s="18">
        <v>2056863.7</v>
      </c>
      <c r="J426" s="18">
        <v>0</v>
      </c>
      <c r="K426" s="18">
        <v>0</v>
      </c>
      <c r="L426" s="18">
        <v>50529098.399999999</v>
      </c>
      <c r="M426" s="18">
        <v>0</v>
      </c>
      <c r="N426" s="18">
        <v>1374.6</v>
      </c>
      <c r="O426" s="18">
        <v>0</v>
      </c>
      <c r="P426" s="18">
        <v>9.8000000000000007</v>
      </c>
      <c r="Q426" s="18">
        <v>0</v>
      </c>
      <c r="R426" s="18">
        <v>0</v>
      </c>
      <c r="S426" s="18">
        <v>218.4</v>
      </c>
      <c r="T426" s="18">
        <v>178.5</v>
      </c>
      <c r="U426" s="25">
        <v>814.7</v>
      </c>
      <c r="V426" s="18">
        <v>0</v>
      </c>
      <c r="W426" s="18">
        <v>4957.1000000000004</v>
      </c>
      <c r="X426" s="18">
        <v>1139.5999999999999</v>
      </c>
      <c r="Y426" s="18">
        <v>640.79999999999995</v>
      </c>
      <c r="Z426" s="18">
        <v>1051.7</v>
      </c>
      <c r="AA426" s="18">
        <v>0</v>
      </c>
      <c r="AB426" s="18">
        <v>0</v>
      </c>
      <c r="AC426" s="18">
        <v>108</v>
      </c>
      <c r="AD426" s="18">
        <v>0</v>
      </c>
      <c r="AE426" s="18">
        <v>0</v>
      </c>
      <c r="AF426" s="18">
        <v>7820.8</v>
      </c>
      <c r="AG426" s="18">
        <v>0</v>
      </c>
      <c r="AH426" s="18">
        <v>518</v>
      </c>
      <c r="AI426" s="18">
        <v>0</v>
      </c>
      <c r="AJ426" s="18">
        <v>0</v>
      </c>
      <c r="AK426" s="18">
        <v>1747396</v>
      </c>
      <c r="AL426" s="18">
        <v>0</v>
      </c>
      <c r="AM426" s="18">
        <v>44304</v>
      </c>
      <c r="AN426" s="18">
        <v>0</v>
      </c>
      <c r="AO426" s="18">
        <v>0</v>
      </c>
      <c r="AP426" s="18">
        <v>0</v>
      </c>
      <c r="AQ426" s="18">
        <v>757247</v>
      </c>
      <c r="AR426" s="18">
        <v>0</v>
      </c>
      <c r="AS426" s="25">
        <v>1592364</v>
      </c>
      <c r="AT426" s="18">
        <v>0</v>
      </c>
      <c r="AU426" s="18">
        <v>12020572</v>
      </c>
      <c r="AV426" s="18">
        <v>598988</v>
      </c>
      <c r="AW426" s="18">
        <v>4496849</v>
      </c>
      <c r="AX426" s="18">
        <v>2154559</v>
      </c>
      <c r="AY426" s="18">
        <v>0</v>
      </c>
      <c r="AZ426" s="18">
        <v>0</v>
      </c>
      <c r="BA426" s="18">
        <v>56765</v>
      </c>
      <c r="BB426" s="18">
        <v>0</v>
      </c>
      <c r="BC426" s="18">
        <v>0</v>
      </c>
      <c r="BD426" s="18">
        <v>20934563</v>
      </c>
      <c r="BE426" s="18">
        <v>0</v>
      </c>
      <c r="BF426" s="18">
        <v>1843732</v>
      </c>
      <c r="BG426" s="18">
        <v>46247339</v>
      </c>
      <c r="BH426" s="18">
        <v>42907579</v>
      </c>
      <c r="BI426" s="18">
        <v>5822563.5</v>
      </c>
      <c r="BJ426" s="18">
        <v>5822563.5</v>
      </c>
      <c r="BK426" s="18">
        <v>183.7</v>
      </c>
      <c r="BL426" s="18">
        <v>22.5</v>
      </c>
      <c r="BM426" s="18">
        <v>966.6</v>
      </c>
      <c r="BN426" s="18">
        <v>4061.3</v>
      </c>
      <c r="BO426" s="18">
        <v>624694</v>
      </c>
      <c r="BP426" s="18">
        <v>28026.2</v>
      </c>
      <c r="BQ426" s="18">
        <v>2.7</v>
      </c>
      <c r="BR426" s="18">
        <v>5834189.0999999996</v>
      </c>
      <c r="BS426" s="18">
        <v>5834189.0999999996</v>
      </c>
      <c r="BT426" s="18">
        <v>1460608.6</v>
      </c>
      <c r="BU426" s="18">
        <v>7294797.7000000002</v>
      </c>
      <c r="BV426" s="18">
        <v>7294797.7000000002</v>
      </c>
      <c r="BW426" s="18">
        <v>0</v>
      </c>
      <c r="BX426" s="18">
        <v>0</v>
      </c>
      <c r="BY426" s="18">
        <v>0</v>
      </c>
      <c r="BZ426" s="18">
        <v>135.69999999999999</v>
      </c>
      <c r="CA426" s="18">
        <v>135.97</v>
      </c>
      <c r="CB426" s="18">
        <v>4.28</v>
      </c>
      <c r="CC426" s="18">
        <v>0.53</v>
      </c>
      <c r="CD426" s="18">
        <v>22.53</v>
      </c>
      <c r="CE426" s="18">
        <v>94.65</v>
      </c>
      <c r="CF426" s="18">
        <v>14.56</v>
      </c>
      <c r="CG426" s="18">
        <v>34.04</v>
      </c>
      <c r="CH426" s="18">
        <v>653.17999999999995</v>
      </c>
      <c r="CI426" s="18">
        <v>0.06</v>
      </c>
      <c r="CJ426" s="18">
        <v>170.01</v>
      </c>
    </row>
    <row r="427" spans="1:88" hidden="1" x14ac:dyDescent="0.2">
      <c r="A427" s="18" t="s">
        <v>380</v>
      </c>
      <c r="B427" s="18" t="s">
        <v>381</v>
      </c>
      <c r="C427" s="18" t="s">
        <v>173</v>
      </c>
      <c r="D427" s="18">
        <v>2030</v>
      </c>
      <c r="E427" s="18">
        <v>47157765.299999997</v>
      </c>
      <c r="F427" s="18">
        <v>2481987.6</v>
      </c>
      <c r="G427" s="18">
        <v>684511</v>
      </c>
      <c r="H427" s="18">
        <v>0</v>
      </c>
      <c r="I427" s="18">
        <v>4012268.3</v>
      </c>
      <c r="J427" s="18">
        <v>0</v>
      </c>
      <c r="K427" s="18">
        <v>0</v>
      </c>
      <c r="L427" s="18">
        <v>54336532.299999997</v>
      </c>
      <c r="M427" s="18">
        <v>0</v>
      </c>
      <c r="N427" s="18">
        <v>2426.5</v>
      </c>
      <c r="O427" s="18">
        <v>0</v>
      </c>
      <c r="P427" s="18">
        <v>9.8000000000000007</v>
      </c>
      <c r="Q427" s="18">
        <v>0</v>
      </c>
      <c r="R427" s="18">
        <v>0</v>
      </c>
      <c r="S427" s="18">
        <v>218.4</v>
      </c>
      <c r="T427" s="18">
        <v>178.5</v>
      </c>
      <c r="U427" s="25">
        <v>1004.6</v>
      </c>
      <c r="V427" s="18">
        <v>0</v>
      </c>
      <c r="W427" s="18">
        <v>4874.7</v>
      </c>
      <c r="X427" s="18">
        <v>1143.5999999999999</v>
      </c>
      <c r="Y427" s="18">
        <v>640.79999999999995</v>
      </c>
      <c r="Z427" s="18">
        <v>1051.7</v>
      </c>
      <c r="AA427" s="18">
        <v>0</v>
      </c>
      <c r="AB427" s="18">
        <v>0</v>
      </c>
      <c r="AC427" s="18">
        <v>108</v>
      </c>
      <c r="AD427" s="18">
        <v>258</v>
      </c>
      <c r="AE427" s="18">
        <v>0</v>
      </c>
      <c r="AF427" s="18">
        <v>7820.8</v>
      </c>
      <c r="AG427" s="18">
        <v>0</v>
      </c>
      <c r="AH427" s="18">
        <v>576</v>
      </c>
      <c r="AI427" s="18">
        <v>0</v>
      </c>
      <c r="AJ427" s="18">
        <v>0</v>
      </c>
      <c r="AK427" s="18">
        <v>3151776</v>
      </c>
      <c r="AL427" s="18">
        <v>0</v>
      </c>
      <c r="AM427" s="18">
        <v>43931</v>
      </c>
      <c r="AN427" s="18">
        <v>0</v>
      </c>
      <c r="AO427" s="18">
        <v>0</v>
      </c>
      <c r="AP427" s="18">
        <v>0</v>
      </c>
      <c r="AQ427" s="18">
        <v>425468</v>
      </c>
      <c r="AR427" s="18">
        <v>0</v>
      </c>
      <c r="AS427" s="25">
        <v>1963700</v>
      </c>
      <c r="AT427" s="18">
        <v>0</v>
      </c>
      <c r="AU427" s="18">
        <v>10956822</v>
      </c>
      <c r="AV427" s="18">
        <v>601082</v>
      </c>
      <c r="AW427" s="18">
        <v>4496849</v>
      </c>
      <c r="AX427" s="18">
        <v>2154491</v>
      </c>
      <c r="AY427" s="18">
        <v>0</v>
      </c>
      <c r="AZ427" s="18">
        <v>0</v>
      </c>
      <c r="BA427" s="18">
        <v>56765</v>
      </c>
      <c r="BB427" s="18">
        <v>241999</v>
      </c>
      <c r="BC427" s="18">
        <v>0</v>
      </c>
      <c r="BD427" s="18">
        <v>20642443</v>
      </c>
      <c r="BE427" s="18">
        <v>0</v>
      </c>
      <c r="BF427" s="18">
        <v>2057516</v>
      </c>
      <c r="BG427" s="18">
        <v>46792841</v>
      </c>
      <c r="BH427" s="18">
        <v>41435365</v>
      </c>
      <c r="BI427" s="18">
        <v>5073848.3</v>
      </c>
      <c r="BJ427" s="18">
        <v>5073848.3</v>
      </c>
      <c r="BK427" s="18">
        <v>137.69999999999999</v>
      </c>
      <c r="BL427" s="18">
        <v>16.2</v>
      </c>
      <c r="BM427" s="18">
        <v>564.20000000000005</v>
      </c>
      <c r="BN427" s="18">
        <v>3470.7</v>
      </c>
      <c r="BO427" s="18">
        <v>565083.4</v>
      </c>
      <c r="BP427" s="18">
        <v>25118</v>
      </c>
      <c r="BQ427" s="18">
        <v>2.2999999999999998</v>
      </c>
      <c r="BR427" s="18">
        <v>5082377.8</v>
      </c>
      <c r="BS427" s="18">
        <v>5082377.8</v>
      </c>
      <c r="BT427" s="18">
        <v>1314237.6000000001</v>
      </c>
      <c r="BU427" s="18">
        <v>6396615.4000000004</v>
      </c>
      <c r="BV427" s="18">
        <v>6396615.4000000004</v>
      </c>
      <c r="BW427" s="18">
        <v>0</v>
      </c>
      <c r="BX427" s="18">
        <v>0</v>
      </c>
      <c r="BY427" s="18">
        <v>0</v>
      </c>
      <c r="BZ427" s="18">
        <v>122.45</v>
      </c>
      <c r="CA427" s="18">
        <v>122.66</v>
      </c>
      <c r="CB427" s="18">
        <v>3.32</v>
      </c>
      <c r="CC427" s="18">
        <v>0.39</v>
      </c>
      <c r="CD427" s="18">
        <v>13.62</v>
      </c>
      <c r="CE427" s="18">
        <v>83.76</v>
      </c>
      <c r="CF427" s="18">
        <v>13.64</v>
      </c>
      <c r="CG427" s="18">
        <v>31.72</v>
      </c>
      <c r="CH427" s="18">
        <v>606.20000000000005</v>
      </c>
      <c r="CI427" s="18">
        <v>0.06</v>
      </c>
      <c r="CJ427" s="18">
        <v>154.38</v>
      </c>
    </row>
    <row r="428" spans="1:88" hidden="1" x14ac:dyDescent="0.2">
      <c r="A428" s="18" t="s">
        <v>380</v>
      </c>
      <c r="B428" s="18" t="s">
        <v>381</v>
      </c>
      <c r="C428" s="18" t="s">
        <v>173</v>
      </c>
      <c r="D428" s="18">
        <v>2032</v>
      </c>
      <c r="E428" s="18">
        <v>49683697.700000003</v>
      </c>
      <c r="F428" s="18">
        <v>2614931.5</v>
      </c>
      <c r="G428" s="18">
        <v>1036721.1</v>
      </c>
      <c r="H428" s="18">
        <v>0</v>
      </c>
      <c r="I428" s="18">
        <v>5759990.9000000004</v>
      </c>
      <c r="J428" s="18">
        <v>0</v>
      </c>
      <c r="K428" s="18">
        <v>0</v>
      </c>
      <c r="L428" s="18">
        <v>59095341.200000003</v>
      </c>
      <c r="M428" s="18">
        <v>0</v>
      </c>
      <c r="N428" s="18">
        <v>2908.5</v>
      </c>
      <c r="O428" s="18">
        <v>0</v>
      </c>
      <c r="P428" s="18">
        <v>9.8000000000000007</v>
      </c>
      <c r="Q428" s="18">
        <v>0</v>
      </c>
      <c r="R428" s="18">
        <v>0</v>
      </c>
      <c r="S428" s="18">
        <v>218.4</v>
      </c>
      <c r="T428" s="18">
        <v>178.5</v>
      </c>
      <c r="U428" s="25">
        <v>1183.2</v>
      </c>
      <c r="V428" s="18">
        <v>0</v>
      </c>
      <c r="W428" s="18">
        <v>4874.7</v>
      </c>
      <c r="X428" s="18">
        <v>1158.5999999999999</v>
      </c>
      <c r="Y428" s="18">
        <v>640.79999999999995</v>
      </c>
      <c r="Z428" s="18">
        <v>1051.7</v>
      </c>
      <c r="AA428" s="18">
        <v>0</v>
      </c>
      <c r="AB428" s="18">
        <v>0</v>
      </c>
      <c r="AC428" s="18">
        <v>108</v>
      </c>
      <c r="AD428" s="18">
        <v>860</v>
      </c>
      <c r="AE428" s="18">
        <v>0</v>
      </c>
      <c r="AF428" s="18">
        <v>11134.8</v>
      </c>
      <c r="AG428" s="18">
        <v>0</v>
      </c>
      <c r="AH428" s="18">
        <v>576</v>
      </c>
      <c r="AI428" s="18">
        <v>0</v>
      </c>
      <c r="AJ428" s="18">
        <v>0</v>
      </c>
      <c r="AK428" s="18">
        <v>3972014</v>
      </c>
      <c r="AL428" s="18">
        <v>0</v>
      </c>
      <c r="AM428" s="18">
        <v>43437</v>
      </c>
      <c r="AN428" s="18">
        <v>0</v>
      </c>
      <c r="AO428" s="18">
        <v>0</v>
      </c>
      <c r="AP428" s="18">
        <v>0</v>
      </c>
      <c r="AQ428" s="18">
        <v>916019</v>
      </c>
      <c r="AR428" s="18">
        <v>0</v>
      </c>
      <c r="AS428" s="25">
        <v>2312873</v>
      </c>
      <c r="AT428" s="18">
        <v>0</v>
      </c>
      <c r="AU428" s="18">
        <v>10040405</v>
      </c>
      <c r="AV428" s="18">
        <v>608934</v>
      </c>
      <c r="AW428" s="18">
        <v>4496849</v>
      </c>
      <c r="AX428" s="18">
        <v>2154347</v>
      </c>
      <c r="AY428" s="18">
        <v>0</v>
      </c>
      <c r="AZ428" s="18">
        <v>0</v>
      </c>
      <c r="BA428" s="18">
        <v>56765</v>
      </c>
      <c r="BB428" s="18">
        <v>868072</v>
      </c>
      <c r="BC428" s="18">
        <v>0</v>
      </c>
      <c r="BD428" s="18">
        <v>29936400</v>
      </c>
      <c r="BE428" s="18">
        <v>0</v>
      </c>
      <c r="BF428" s="18">
        <v>2046484</v>
      </c>
      <c r="BG428" s="18">
        <v>57452600</v>
      </c>
      <c r="BH428" s="18">
        <v>50299641</v>
      </c>
      <c r="BI428" s="18">
        <v>5218307</v>
      </c>
      <c r="BJ428" s="18">
        <v>5218307</v>
      </c>
      <c r="BK428" s="18">
        <v>187.5</v>
      </c>
      <c r="BL428" s="18">
        <v>23.7</v>
      </c>
      <c r="BM428" s="18">
        <v>1150.5999999999999</v>
      </c>
      <c r="BN428" s="18">
        <v>3702.1</v>
      </c>
      <c r="BO428" s="18">
        <v>539498.19999999995</v>
      </c>
      <c r="BP428" s="18">
        <v>24384.9</v>
      </c>
      <c r="BQ428" s="18">
        <v>2.4</v>
      </c>
      <c r="BR428" s="18">
        <v>5230378.4000000004</v>
      </c>
      <c r="BS428" s="18">
        <v>5230378.4000000004</v>
      </c>
      <c r="BT428" s="18">
        <v>1266832.3999999999</v>
      </c>
      <c r="BU428" s="18">
        <v>6497210.7999999998</v>
      </c>
      <c r="BV428" s="18">
        <v>6497210.7999999998</v>
      </c>
      <c r="BW428" s="18">
        <v>0</v>
      </c>
      <c r="BX428" s="18">
        <v>0</v>
      </c>
      <c r="BY428" s="18">
        <v>0</v>
      </c>
      <c r="BZ428" s="18">
        <v>103.74</v>
      </c>
      <c r="CA428" s="18">
        <v>103.98</v>
      </c>
      <c r="CB428" s="18">
        <v>3.73</v>
      </c>
      <c r="CC428" s="18">
        <v>0.47</v>
      </c>
      <c r="CD428" s="18">
        <v>22.87</v>
      </c>
      <c r="CE428" s="18">
        <v>73.599999999999994</v>
      </c>
      <c r="CF428" s="18">
        <v>10.73</v>
      </c>
      <c r="CG428" s="18">
        <v>25.19</v>
      </c>
      <c r="CH428" s="18">
        <v>484.79</v>
      </c>
      <c r="CI428" s="18">
        <v>0.05</v>
      </c>
      <c r="CJ428" s="18">
        <v>129.16999999999999</v>
      </c>
    </row>
    <row r="429" spans="1:88" hidden="1" x14ac:dyDescent="0.2">
      <c r="A429" s="18" t="s">
        <v>380</v>
      </c>
      <c r="B429" s="18" t="s">
        <v>381</v>
      </c>
      <c r="C429" s="18" t="s">
        <v>173</v>
      </c>
      <c r="D429" s="18">
        <v>2034</v>
      </c>
      <c r="E429" s="18">
        <v>52208594</v>
      </c>
      <c r="F429" s="18">
        <v>2747820.7</v>
      </c>
      <c r="G429" s="18">
        <v>1182904.3999999999</v>
      </c>
      <c r="H429" s="18">
        <v>0</v>
      </c>
      <c r="I429" s="18">
        <v>10026745.699999999</v>
      </c>
      <c r="J429" s="18">
        <v>0</v>
      </c>
      <c r="K429" s="18">
        <v>0</v>
      </c>
      <c r="L429" s="18">
        <v>66166064.799999997</v>
      </c>
      <c r="M429" s="18">
        <v>0</v>
      </c>
      <c r="N429" s="18">
        <v>5043.6000000000004</v>
      </c>
      <c r="O429" s="18">
        <v>0</v>
      </c>
      <c r="P429" s="18">
        <v>9.8000000000000007</v>
      </c>
      <c r="Q429" s="18">
        <v>0</v>
      </c>
      <c r="R429" s="18">
        <v>0</v>
      </c>
      <c r="S429" s="18">
        <v>218.4</v>
      </c>
      <c r="T429" s="18">
        <v>178.5</v>
      </c>
      <c r="U429" s="25">
        <v>1292</v>
      </c>
      <c r="V429" s="18">
        <v>0</v>
      </c>
      <c r="W429" s="18">
        <v>4738.3</v>
      </c>
      <c r="X429" s="18">
        <v>1160.8</v>
      </c>
      <c r="Y429" s="18">
        <v>640.79999999999995</v>
      </c>
      <c r="Z429" s="18">
        <v>1051.7</v>
      </c>
      <c r="AA429" s="18">
        <v>0</v>
      </c>
      <c r="AB429" s="18">
        <v>0</v>
      </c>
      <c r="AC429" s="18">
        <v>108</v>
      </c>
      <c r="AD429" s="18">
        <v>964.9</v>
      </c>
      <c r="AE429" s="18">
        <v>0</v>
      </c>
      <c r="AF429" s="18">
        <v>13592.6</v>
      </c>
      <c r="AG429" s="18">
        <v>0</v>
      </c>
      <c r="AH429" s="18">
        <v>576</v>
      </c>
      <c r="AI429" s="18">
        <v>0</v>
      </c>
      <c r="AJ429" s="18">
        <v>0</v>
      </c>
      <c r="AK429" s="18">
        <v>7074013</v>
      </c>
      <c r="AL429" s="18">
        <v>0</v>
      </c>
      <c r="AM429" s="18">
        <v>38878</v>
      </c>
      <c r="AN429" s="18">
        <v>0</v>
      </c>
      <c r="AO429" s="18">
        <v>0</v>
      </c>
      <c r="AP429" s="18">
        <v>0</v>
      </c>
      <c r="AQ429" s="18">
        <v>1054836</v>
      </c>
      <c r="AR429" s="18">
        <v>0</v>
      </c>
      <c r="AS429" s="25">
        <v>2525699</v>
      </c>
      <c r="AT429" s="18">
        <v>0</v>
      </c>
      <c r="AU429" s="18">
        <v>8383868</v>
      </c>
      <c r="AV429" s="18">
        <v>610131</v>
      </c>
      <c r="AW429" s="18">
        <v>4491193</v>
      </c>
      <c r="AX429" s="18">
        <v>2154404</v>
      </c>
      <c r="AY429" s="18">
        <v>0</v>
      </c>
      <c r="AZ429" s="18">
        <v>0</v>
      </c>
      <c r="BA429" s="18">
        <v>56765</v>
      </c>
      <c r="BB429" s="18">
        <v>1361984</v>
      </c>
      <c r="BC429" s="18">
        <v>0</v>
      </c>
      <c r="BD429" s="18">
        <v>36661737</v>
      </c>
      <c r="BE429" s="18">
        <v>0</v>
      </c>
      <c r="BF429" s="18">
        <v>2034659</v>
      </c>
      <c r="BG429" s="18">
        <v>66448167</v>
      </c>
      <c r="BH429" s="18">
        <v>55486471</v>
      </c>
      <c r="BI429" s="18">
        <v>4703807</v>
      </c>
      <c r="BJ429" s="18">
        <v>4703807</v>
      </c>
      <c r="BK429" s="18">
        <v>191.2</v>
      </c>
      <c r="BL429" s="18">
        <v>24.8</v>
      </c>
      <c r="BM429" s="18">
        <v>1310.4000000000001</v>
      </c>
      <c r="BN429" s="18">
        <v>3397.2</v>
      </c>
      <c r="BO429" s="18">
        <v>466562.6</v>
      </c>
      <c r="BP429" s="18">
        <v>21273.4</v>
      </c>
      <c r="BQ429" s="18">
        <v>2.2000000000000002</v>
      </c>
      <c r="BR429" s="18">
        <v>4716282.9000000004</v>
      </c>
      <c r="BS429" s="18">
        <v>4716282.9000000004</v>
      </c>
      <c r="BT429" s="18">
        <v>1101114.8</v>
      </c>
      <c r="BU429" s="18">
        <v>5817397.7000000002</v>
      </c>
      <c r="BV429" s="18">
        <v>5817397.7000000002</v>
      </c>
      <c r="BW429" s="18">
        <v>0</v>
      </c>
      <c r="BX429" s="18">
        <v>0</v>
      </c>
      <c r="BY429" s="18">
        <v>0</v>
      </c>
      <c r="BZ429" s="18">
        <v>84.77</v>
      </c>
      <c r="CA429" s="18">
        <v>85</v>
      </c>
      <c r="CB429" s="18">
        <v>3.45</v>
      </c>
      <c r="CC429" s="18">
        <v>0.45</v>
      </c>
      <c r="CD429" s="18">
        <v>23.62</v>
      </c>
      <c r="CE429" s="18">
        <v>61.23</v>
      </c>
      <c r="CF429" s="18">
        <v>8.41</v>
      </c>
      <c r="CG429" s="18">
        <v>19.84</v>
      </c>
      <c r="CH429" s="18">
        <v>383.4</v>
      </c>
      <c r="CI429" s="18">
        <v>0.04</v>
      </c>
      <c r="CJ429" s="18">
        <v>104.84</v>
      </c>
    </row>
    <row r="430" spans="1:88" hidden="1" x14ac:dyDescent="0.2">
      <c r="A430" s="18" t="s">
        <v>380</v>
      </c>
      <c r="B430" s="18" t="s">
        <v>381</v>
      </c>
      <c r="C430" s="18" t="s">
        <v>173</v>
      </c>
      <c r="D430" s="18">
        <v>2036</v>
      </c>
      <c r="E430" s="18">
        <v>54779257.200000003</v>
      </c>
      <c r="F430" s="18">
        <v>2883118.8</v>
      </c>
      <c r="G430" s="18">
        <v>1292782.8</v>
      </c>
      <c r="H430" s="18">
        <v>0</v>
      </c>
      <c r="I430" s="18">
        <v>17813317.800000001</v>
      </c>
      <c r="J430" s="18">
        <v>0</v>
      </c>
      <c r="K430" s="18">
        <v>0</v>
      </c>
      <c r="L430" s="18">
        <v>76768476.5</v>
      </c>
      <c r="M430" s="18">
        <v>0</v>
      </c>
      <c r="N430" s="18">
        <v>9770.2999999999993</v>
      </c>
      <c r="O430" s="18">
        <v>0</v>
      </c>
      <c r="P430" s="18">
        <v>9.8000000000000007</v>
      </c>
      <c r="Q430" s="18">
        <v>0</v>
      </c>
      <c r="R430" s="18">
        <v>0</v>
      </c>
      <c r="S430" s="18">
        <v>218.4</v>
      </c>
      <c r="T430" s="18">
        <v>178.5</v>
      </c>
      <c r="U430" s="25">
        <v>1316.7</v>
      </c>
      <c r="V430" s="18">
        <v>0</v>
      </c>
      <c r="W430" s="18">
        <v>4671.8</v>
      </c>
      <c r="X430" s="18">
        <v>1160.8</v>
      </c>
      <c r="Y430" s="18">
        <v>640.79999999999995</v>
      </c>
      <c r="Z430" s="18">
        <v>1051.7</v>
      </c>
      <c r="AA430" s="18">
        <v>0</v>
      </c>
      <c r="AB430" s="18">
        <v>0</v>
      </c>
      <c r="AC430" s="18">
        <v>108</v>
      </c>
      <c r="AD430" s="18">
        <v>964.9</v>
      </c>
      <c r="AE430" s="18">
        <v>0</v>
      </c>
      <c r="AF430" s="18">
        <v>17729.099999999999</v>
      </c>
      <c r="AG430" s="18">
        <v>0</v>
      </c>
      <c r="AH430" s="18">
        <v>576</v>
      </c>
      <c r="AI430" s="18">
        <v>0</v>
      </c>
      <c r="AJ430" s="18">
        <v>0</v>
      </c>
      <c r="AK430" s="18">
        <v>13554373</v>
      </c>
      <c r="AL430" s="18">
        <v>0</v>
      </c>
      <c r="AM430" s="18">
        <v>42300</v>
      </c>
      <c r="AN430" s="18">
        <v>0</v>
      </c>
      <c r="AO430" s="18">
        <v>0</v>
      </c>
      <c r="AP430" s="18">
        <v>0</v>
      </c>
      <c r="AQ430" s="18">
        <v>1006368</v>
      </c>
      <c r="AR430" s="18">
        <v>0</v>
      </c>
      <c r="AS430" s="25">
        <v>2574051</v>
      </c>
      <c r="AT430" s="18">
        <v>0</v>
      </c>
      <c r="AU430" s="18">
        <v>5934377</v>
      </c>
      <c r="AV430" s="18">
        <v>610131</v>
      </c>
      <c r="AW430" s="18">
        <v>4494323</v>
      </c>
      <c r="AX430" s="18">
        <v>2154418</v>
      </c>
      <c r="AY430" s="18">
        <v>0</v>
      </c>
      <c r="AZ430" s="18">
        <v>0</v>
      </c>
      <c r="BA430" s="18">
        <v>56765</v>
      </c>
      <c r="BB430" s="18">
        <v>1491953</v>
      </c>
      <c r="BC430" s="18">
        <v>0</v>
      </c>
      <c r="BD430" s="18">
        <v>48264850</v>
      </c>
      <c r="BE430" s="18">
        <v>0</v>
      </c>
      <c r="BF430" s="18">
        <v>2011332</v>
      </c>
      <c r="BG430" s="18">
        <v>82195242</v>
      </c>
      <c r="BH430" s="18">
        <v>64574864</v>
      </c>
      <c r="BI430" s="18">
        <v>3685979.3</v>
      </c>
      <c r="BJ430" s="18">
        <v>3685979.3</v>
      </c>
      <c r="BK430" s="18">
        <v>167.3</v>
      </c>
      <c r="BL430" s="18">
        <v>22.2</v>
      </c>
      <c r="BM430" s="18">
        <v>1244.9000000000001</v>
      </c>
      <c r="BN430" s="18">
        <v>2705.2</v>
      </c>
      <c r="BO430" s="18">
        <v>350621.6</v>
      </c>
      <c r="BP430" s="18">
        <v>16098.7</v>
      </c>
      <c r="BQ430" s="18">
        <v>1.8</v>
      </c>
      <c r="BR430" s="18">
        <v>3697025.3</v>
      </c>
      <c r="BS430" s="18">
        <v>3697025.3</v>
      </c>
      <c r="BT430" s="18">
        <v>830845.8</v>
      </c>
      <c r="BU430" s="18">
        <v>4527871.2</v>
      </c>
      <c r="BV430" s="18">
        <v>4527871.2</v>
      </c>
      <c r="BW430" s="18">
        <v>0</v>
      </c>
      <c r="BX430" s="18">
        <v>0</v>
      </c>
      <c r="BY430" s="18">
        <v>0</v>
      </c>
      <c r="BZ430" s="18">
        <v>57.08</v>
      </c>
      <c r="CA430" s="18">
        <v>57.25</v>
      </c>
      <c r="CB430" s="18">
        <v>2.59</v>
      </c>
      <c r="CC430" s="18">
        <v>0.34</v>
      </c>
      <c r="CD430" s="18">
        <v>19.28</v>
      </c>
      <c r="CE430" s="18">
        <v>41.89</v>
      </c>
      <c r="CF430" s="18">
        <v>5.43</v>
      </c>
      <c r="CG430" s="18">
        <v>12.87</v>
      </c>
      <c r="CH430" s="18">
        <v>249.3</v>
      </c>
      <c r="CI430" s="18">
        <v>0.03</v>
      </c>
      <c r="CJ430" s="18">
        <v>70.12</v>
      </c>
    </row>
    <row r="431" spans="1:88" hidden="1" x14ac:dyDescent="0.2">
      <c r="A431" s="18" t="s">
        <v>380</v>
      </c>
      <c r="B431" s="18" t="s">
        <v>381</v>
      </c>
      <c r="C431" s="18" t="s">
        <v>173</v>
      </c>
      <c r="D431" s="18">
        <v>2038</v>
      </c>
      <c r="E431" s="18">
        <v>57396571.700000003</v>
      </c>
      <c r="F431" s="18">
        <v>3020872.2</v>
      </c>
      <c r="G431" s="18">
        <v>1330747.3</v>
      </c>
      <c r="H431" s="18">
        <v>0</v>
      </c>
      <c r="I431" s="18">
        <v>20678894.100000001</v>
      </c>
      <c r="J431" s="18">
        <v>0</v>
      </c>
      <c r="K431" s="18">
        <v>0</v>
      </c>
      <c r="L431" s="18">
        <v>82427085.200000003</v>
      </c>
      <c r="M431" s="18">
        <v>0</v>
      </c>
      <c r="N431" s="18">
        <v>11454.6</v>
      </c>
      <c r="O431" s="18">
        <v>0</v>
      </c>
      <c r="P431" s="18">
        <v>9.8000000000000007</v>
      </c>
      <c r="Q431" s="18">
        <v>0</v>
      </c>
      <c r="R431" s="18">
        <v>0</v>
      </c>
      <c r="S431" s="18">
        <v>218.4</v>
      </c>
      <c r="T431" s="18">
        <v>178.5</v>
      </c>
      <c r="U431" s="25">
        <v>1336.9</v>
      </c>
      <c r="V431" s="18">
        <v>0</v>
      </c>
      <c r="W431" s="18">
        <v>4614.1000000000004</v>
      </c>
      <c r="X431" s="18">
        <v>1212.2</v>
      </c>
      <c r="Y431" s="18">
        <v>640.79999999999995</v>
      </c>
      <c r="Z431" s="18">
        <v>1051.7</v>
      </c>
      <c r="AA431" s="18">
        <v>0</v>
      </c>
      <c r="AB431" s="18">
        <v>0</v>
      </c>
      <c r="AC431" s="18">
        <v>108</v>
      </c>
      <c r="AD431" s="18">
        <v>964.9</v>
      </c>
      <c r="AE431" s="18">
        <v>0</v>
      </c>
      <c r="AF431" s="18">
        <v>18810.099999999999</v>
      </c>
      <c r="AG431" s="18">
        <v>0</v>
      </c>
      <c r="AH431" s="18">
        <v>576</v>
      </c>
      <c r="AI431" s="18">
        <v>0</v>
      </c>
      <c r="AJ431" s="18">
        <v>0</v>
      </c>
      <c r="AK431" s="18">
        <v>15917715</v>
      </c>
      <c r="AL431" s="18">
        <v>0</v>
      </c>
      <c r="AM431" s="18">
        <v>40858</v>
      </c>
      <c r="AN431" s="18">
        <v>0</v>
      </c>
      <c r="AO431" s="18">
        <v>0</v>
      </c>
      <c r="AP431" s="18">
        <v>0</v>
      </c>
      <c r="AQ431" s="18">
        <v>1024591</v>
      </c>
      <c r="AR431" s="18">
        <v>0</v>
      </c>
      <c r="AS431" s="25">
        <v>2613520</v>
      </c>
      <c r="AT431" s="18">
        <v>0</v>
      </c>
      <c r="AU431" s="18">
        <v>6210041</v>
      </c>
      <c r="AV431" s="18">
        <v>637112</v>
      </c>
      <c r="AW431" s="18">
        <v>4493495</v>
      </c>
      <c r="AX431" s="18">
        <v>2154547</v>
      </c>
      <c r="AY431" s="18">
        <v>0</v>
      </c>
      <c r="AZ431" s="18">
        <v>0</v>
      </c>
      <c r="BA431" s="18">
        <v>56765</v>
      </c>
      <c r="BB431" s="18">
        <v>1560079</v>
      </c>
      <c r="BC431" s="18">
        <v>0</v>
      </c>
      <c r="BD431" s="18">
        <v>50678986</v>
      </c>
      <c r="BE431" s="18">
        <v>0</v>
      </c>
      <c r="BF431" s="18">
        <v>1998598</v>
      </c>
      <c r="BG431" s="18">
        <v>87386308</v>
      </c>
      <c r="BH431" s="18">
        <v>67294994</v>
      </c>
      <c r="BI431" s="18">
        <v>3828253.6</v>
      </c>
      <c r="BJ431" s="18">
        <v>3828253.6</v>
      </c>
      <c r="BK431" s="18">
        <v>171.8</v>
      </c>
      <c r="BL431" s="18">
        <v>22.7</v>
      </c>
      <c r="BM431" s="18">
        <v>1267.5</v>
      </c>
      <c r="BN431" s="18">
        <v>2805.1</v>
      </c>
      <c r="BO431" s="18">
        <v>365807.7</v>
      </c>
      <c r="BP431" s="18">
        <v>16787</v>
      </c>
      <c r="BQ431" s="18">
        <v>1.8</v>
      </c>
      <c r="BR431" s="18">
        <v>3839578.5</v>
      </c>
      <c r="BS431" s="18">
        <v>3839578.5</v>
      </c>
      <c r="BT431" s="18">
        <v>866561.8</v>
      </c>
      <c r="BU431" s="18">
        <v>4706140.3</v>
      </c>
      <c r="BV431" s="18">
        <v>4706140.3</v>
      </c>
      <c r="BW431" s="18">
        <v>0</v>
      </c>
      <c r="BX431" s="18">
        <v>0</v>
      </c>
      <c r="BY431" s="18">
        <v>0</v>
      </c>
      <c r="BZ431" s="18">
        <v>56.89</v>
      </c>
      <c r="CA431" s="18">
        <v>57.06</v>
      </c>
      <c r="CB431" s="18">
        <v>2.5499999999999998</v>
      </c>
      <c r="CC431" s="18">
        <v>0.34</v>
      </c>
      <c r="CD431" s="18">
        <v>18.829999999999998</v>
      </c>
      <c r="CE431" s="18">
        <v>41.68</v>
      </c>
      <c r="CF431" s="18">
        <v>5.44</v>
      </c>
      <c r="CG431" s="18">
        <v>12.88</v>
      </c>
      <c r="CH431" s="18">
        <v>249.45</v>
      </c>
      <c r="CI431" s="18">
        <v>0.03</v>
      </c>
      <c r="CJ431" s="18">
        <v>69.930000000000007</v>
      </c>
    </row>
    <row r="432" spans="1:88" hidden="1" x14ac:dyDescent="0.2">
      <c r="A432" s="18" t="s">
        <v>380</v>
      </c>
      <c r="B432" s="18" t="s">
        <v>381</v>
      </c>
      <c r="C432" s="18" t="s">
        <v>173</v>
      </c>
      <c r="D432" s="18">
        <v>2040</v>
      </c>
      <c r="E432" s="18">
        <v>60013338.899999999</v>
      </c>
      <c r="F432" s="18">
        <v>3158596.8</v>
      </c>
      <c r="G432" s="18">
        <v>1429386.4</v>
      </c>
      <c r="H432" s="18">
        <v>0</v>
      </c>
      <c r="I432" s="18">
        <v>23785304.800000001</v>
      </c>
      <c r="J432" s="18">
        <v>0</v>
      </c>
      <c r="K432" s="18">
        <v>0</v>
      </c>
      <c r="L432" s="18">
        <v>88386626.799999997</v>
      </c>
      <c r="M432" s="18">
        <v>0</v>
      </c>
      <c r="N432" s="18">
        <v>13041.2</v>
      </c>
      <c r="O432" s="18">
        <v>0</v>
      </c>
      <c r="P432" s="18">
        <v>9.8000000000000007</v>
      </c>
      <c r="Q432" s="18">
        <v>0</v>
      </c>
      <c r="R432" s="18">
        <v>0</v>
      </c>
      <c r="S432" s="18">
        <v>218.4</v>
      </c>
      <c r="T432" s="18">
        <v>110</v>
      </c>
      <c r="U432" s="25">
        <v>1362.8</v>
      </c>
      <c r="V432" s="18">
        <v>0</v>
      </c>
      <c r="W432" s="18">
        <v>4789.3999999999996</v>
      </c>
      <c r="X432" s="18">
        <v>1212.2</v>
      </c>
      <c r="Y432" s="18">
        <v>625.20000000000005</v>
      </c>
      <c r="Z432" s="18">
        <v>1051.7</v>
      </c>
      <c r="AA432" s="18">
        <v>0</v>
      </c>
      <c r="AB432" s="18">
        <v>0</v>
      </c>
      <c r="AC432" s="18">
        <v>108</v>
      </c>
      <c r="AD432" s="18">
        <v>964.9</v>
      </c>
      <c r="AE432" s="18">
        <v>0</v>
      </c>
      <c r="AF432" s="18">
        <v>19770.3</v>
      </c>
      <c r="AG432" s="18">
        <v>0</v>
      </c>
      <c r="AH432" s="18">
        <v>576</v>
      </c>
      <c r="AI432" s="18">
        <v>0</v>
      </c>
      <c r="AJ432" s="18">
        <v>0</v>
      </c>
      <c r="AK432" s="18">
        <v>18577273</v>
      </c>
      <c r="AL432" s="18">
        <v>0</v>
      </c>
      <c r="AM432" s="18">
        <v>40342</v>
      </c>
      <c r="AN432" s="18">
        <v>0</v>
      </c>
      <c r="AO432" s="18">
        <v>0</v>
      </c>
      <c r="AP432" s="18">
        <v>0</v>
      </c>
      <c r="AQ432" s="18">
        <v>1045718</v>
      </c>
      <c r="AR432" s="18">
        <v>0</v>
      </c>
      <c r="AS432" s="25">
        <v>2664191</v>
      </c>
      <c r="AT432" s="18">
        <v>0</v>
      </c>
      <c r="AU432" s="18">
        <v>8489317</v>
      </c>
      <c r="AV432" s="18">
        <v>637112</v>
      </c>
      <c r="AW432" s="18">
        <v>4378361</v>
      </c>
      <c r="AX432" s="18">
        <v>2154353</v>
      </c>
      <c r="AY432" s="18">
        <v>0</v>
      </c>
      <c r="AZ432" s="18">
        <v>0</v>
      </c>
      <c r="BA432" s="18">
        <v>56765</v>
      </c>
      <c r="BB432" s="18">
        <v>1542188</v>
      </c>
      <c r="BC432" s="18">
        <v>0</v>
      </c>
      <c r="BD432" s="18">
        <v>52875313</v>
      </c>
      <c r="BE432" s="18">
        <v>0</v>
      </c>
      <c r="BF432" s="18">
        <v>1995709</v>
      </c>
      <c r="BG432" s="18">
        <v>94456641</v>
      </c>
      <c r="BH432" s="18">
        <v>71672989</v>
      </c>
      <c r="BI432" s="18">
        <v>4716841.0999999996</v>
      </c>
      <c r="BJ432" s="18">
        <v>4716841.0999999996</v>
      </c>
      <c r="BK432" s="18">
        <v>190.5</v>
      </c>
      <c r="BL432" s="18">
        <v>24.7</v>
      </c>
      <c r="BM432" s="18">
        <v>1300.0999999999999</v>
      </c>
      <c r="BN432" s="18">
        <v>3403.4</v>
      </c>
      <c r="BO432" s="18">
        <v>468925.4</v>
      </c>
      <c r="BP432" s="18">
        <v>21369.3</v>
      </c>
      <c r="BQ432" s="18">
        <v>2.2000000000000002</v>
      </c>
      <c r="BR432" s="18">
        <v>4729268.0999999996</v>
      </c>
      <c r="BS432" s="18">
        <v>4729268.0999999996</v>
      </c>
      <c r="BT432" s="18">
        <v>1106335.5</v>
      </c>
      <c r="BU432" s="18">
        <v>5835603.5999999996</v>
      </c>
      <c r="BV432" s="18">
        <v>5835603.5999999996</v>
      </c>
      <c r="BW432" s="18">
        <v>0</v>
      </c>
      <c r="BX432" s="18">
        <v>0</v>
      </c>
      <c r="BY432" s="18">
        <v>0</v>
      </c>
      <c r="BZ432" s="18">
        <v>65.81</v>
      </c>
      <c r="CA432" s="18">
        <v>65.98</v>
      </c>
      <c r="CB432" s="18">
        <v>2.66</v>
      </c>
      <c r="CC432" s="18">
        <v>0.34</v>
      </c>
      <c r="CD432" s="18">
        <v>18.14</v>
      </c>
      <c r="CE432" s="18">
        <v>47.48</v>
      </c>
      <c r="CF432" s="18">
        <v>6.54</v>
      </c>
      <c r="CG432" s="18">
        <v>15.44</v>
      </c>
      <c r="CH432" s="18">
        <v>298.14999999999998</v>
      </c>
      <c r="CI432" s="18">
        <v>0.03</v>
      </c>
      <c r="CJ432" s="18">
        <v>81.42</v>
      </c>
    </row>
    <row r="433" spans="1:88" hidden="1" x14ac:dyDescent="0.2">
      <c r="A433" s="18" t="s">
        <v>380</v>
      </c>
      <c r="B433" s="18" t="s">
        <v>381</v>
      </c>
      <c r="C433" s="18" t="s">
        <v>173</v>
      </c>
      <c r="D433" s="18">
        <v>2042</v>
      </c>
      <c r="E433" s="18">
        <v>62487669.899999999</v>
      </c>
      <c r="F433" s="18">
        <v>3288824.7</v>
      </c>
      <c r="G433" s="18">
        <v>1630335.6</v>
      </c>
      <c r="H433" s="18">
        <v>0</v>
      </c>
      <c r="I433" s="18">
        <v>27734275.800000001</v>
      </c>
      <c r="J433" s="18">
        <v>0</v>
      </c>
      <c r="K433" s="18">
        <v>0</v>
      </c>
      <c r="L433" s="18">
        <v>95141106</v>
      </c>
      <c r="M433" s="18">
        <v>0</v>
      </c>
      <c r="N433" s="18">
        <v>14995.9</v>
      </c>
      <c r="O433" s="18">
        <v>0</v>
      </c>
      <c r="P433" s="18">
        <v>9.8000000000000007</v>
      </c>
      <c r="Q433" s="18">
        <v>0</v>
      </c>
      <c r="R433" s="18">
        <v>0</v>
      </c>
      <c r="S433" s="18">
        <v>218.4</v>
      </c>
      <c r="T433" s="18">
        <v>110</v>
      </c>
      <c r="U433" s="25">
        <v>1378.4</v>
      </c>
      <c r="V433" s="18">
        <v>0</v>
      </c>
      <c r="W433" s="18">
        <v>6098</v>
      </c>
      <c r="X433" s="18">
        <v>1279.5</v>
      </c>
      <c r="Y433" s="18">
        <v>557.79999999999995</v>
      </c>
      <c r="Z433" s="18">
        <v>1051.7</v>
      </c>
      <c r="AA433" s="18">
        <v>0</v>
      </c>
      <c r="AB433" s="18">
        <v>0</v>
      </c>
      <c r="AC433" s="18">
        <v>108</v>
      </c>
      <c r="AD433" s="18">
        <v>964.9</v>
      </c>
      <c r="AE433" s="18">
        <v>0</v>
      </c>
      <c r="AF433" s="18">
        <v>22063</v>
      </c>
      <c r="AG433" s="18">
        <v>0</v>
      </c>
      <c r="AH433" s="18">
        <v>426</v>
      </c>
      <c r="AI433" s="18">
        <v>0</v>
      </c>
      <c r="AJ433" s="18">
        <v>0</v>
      </c>
      <c r="AK433" s="18">
        <v>21900919</v>
      </c>
      <c r="AL433" s="18">
        <v>0</v>
      </c>
      <c r="AM433" s="18">
        <v>40454</v>
      </c>
      <c r="AN433" s="18">
        <v>0</v>
      </c>
      <c r="AO433" s="18">
        <v>0</v>
      </c>
      <c r="AP433" s="18">
        <v>0</v>
      </c>
      <c r="AQ433" s="18">
        <v>954079</v>
      </c>
      <c r="AR433" s="18">
        <v>0</v>
      </c>
      <c r="AS433" s="25">
        <v>2694590</v>
      </c>
      <c r="AT433" s="18">
        <v>0</v>
      </c>
      <c r="AU433" s="18">
        <v>15244345</v>
      </c>
      <c r="AV433" s="18">
        <v>672499</v>
      </c>
      <c r="AW433" s="18">
        <v>3865491</v>
      </c>
      <c r="AX433" s="18">
        <v>2154103</v>
      </c>
      <c r="AY433" s="18">
        <v>0</v>
      </c>
      <c r="AZ433" s="18">
        <v>0</v>
      </c>
      <c r="BA433" s="18">
        <v>56765</v>
      </c>
      <c r="BB433" s="18">
        <v>1573061</v>
      </c>
      <c r="BC433" s="18">
        <v>0</v>
      </c>
      <c r="BD433" s="18">
        <v>58993427</v>
      </c>
      <c r="BE433" s="18">
        <v>0</v>
      </c>
      <c r="BF433" s="18">
        <v>1583180</v>
      </c>
      <c r="BG433" s="18">
        <v>109732914</v>
      </c>
      <c r="BH433" s="18">
        <v>83564344</v>
      </c>
      <c r="BI433" s="18">
        <v>7081853.5</v>
      </c>
      <c r="BJ433" s="18">
        <v>7081853.5</v>
      </c>
      <c r="BK433" s="18">
        <v>226.3</v>
      </c>
      <c r="BL433" s="18">
        <v>27.8</v>
      </c>
      <c r="BM433" s="18">
        <v>1211</v>
      </c>
      <c r="BN433" s="18">
        <v>4955.1000000000004</v>
      </c>
      <c r="BO433" s="18">
        <v>756258.1</v>
      </c>
      <c r="BP433" s="18">
        <v>34013.599999999999</v>
      </c>
      <c r="BQ433" s="18">
        <v>3.2</v>
      </c>
      <c r="BR433" s="18">
        <v>7096193.0999999996</v>
      </c>
      <c r="BS433" s="18">
        <v>7096193.0999999996</v>
      </c>
      <c r="BT433" s="18">
        <v>1770748.4</v>
      </c>
      <c r="BU433" s="18">
        <v>8866941.5</v>
      </c>
      <c r="BV433" s="18">
        <v>8866941.5</v>
      </c>
      <c r="BW433" s="18">
        <v>0</v>
      </c>
      <c r="BX433" s="18">
        <v>0</v>
      </c>
      <c r="BY433" s="18">
        <v>0</v>
      </c>
      <c r="BZ433" s="18">
        <v>84.75</v>
      </c>
      <c r="CA433" s="18">
        <v>84.92</v>
      </c>
      <c r="CB433" s="18">
        <v>2.71</v>
      </c>
      <c r="CC433" s="18">
        <v>0.33</v>
      </c>
      <c r="CD433" s="18">
        <v>14.49</v>
      </c>
      <c r="CE433" s="18">
        <v>59.3</v>
      </c>
      <c r="CF433" s="18">
        <v>9.0500000000000007</v>
      </c>
      <c r="CG433" s="18">
        <v>21.19</v>
      </c>
      <c r="CH433" s="18">
        <v>407.03</v>
      </c>
      <c r="CI433" s="18">
        <v>0.04</v>
      </c>
      <c r="CJ433" s="18">
        <v>106.11</v>
      </c>
    </row>
    <row r="434" spans="1:88" hidden="1" x14ac:dyDescent="0.2">
      <c r="A434" s="18" t="s">
        <v>380</v>
      </c>
      <c r="B434" s="18" t="s">
        <v>381</v>
      </c>
      <c r="C434" s="18" t="s">
        <v>173</v>
      </c>
      <c r="D434" s="18">
        <v>2044</v>
      </c>
      <c r="E434" s="18">
        <v>64962733.700000003</v>
      </c>
      <c r="F434" s="18">
        <v>3419091.2</v>
      </c>
      <c r="G434" s="18">
        <v>1563874.7</v>
      </c>
      <c r="H434" s="18">
        <v>0</v>
      </c>
      <c r="I434" s="18">
        <v>31318612.100000001</v>
      </c>
      <c r="J434" s="18">
        <v>0</v>
      </c>
      <c r="K434" s="18">
        <v>0</v>
      </c>
      <c r="L434" s="18">
        <v>101264311.8</v>
      </c>
      <c r="M434" s="18">
        <v>0</v>
      </c>
      <c r="N434" s="18">
        <v>14685.5</v>
      </c>
      <c r="O434" s="18">
        <v>1020.1</v>
      </c>
      <c r="P434" s="18">
        <v>9.8000000000000007</v>
      </c>
      <c r="Q434" s="18">
        <v>0</v>
      </c>
      <c r="R434" s="18">
        <v>0</v>
      </c>
      <c r="S434" s="18">
        <v>218.4</v>
      </c>
      <c r="T434" s="18">
        <v>110</v>
      </c>
      <c r="U434" s="25">
        <v>1410.2</v>
      </c>
      <c r="V434" s="18">
        <v>0</v>
      </c>
      <c r="W434" s="18">
        <v>7032.5</v>
      </c>
      <c r="X434" s="18">
        <v>1279.5</v>
      </c>
      <c r="Y434" s="18">
        <v>513</v>
      </c>
      <c r="Z434" s="18">
        <v>1051.7</v>
      </c>
      <c r="AA434" s="18">
        <v>0</v>
      </c>
      <c r="AB434" s="18">
        <v>0</v>
      </c>
      <c r="AC434" s="18">
        <v>108</v>
      </c>
      <c r="AD434" s="18">
        <v>964.9</v>
      </c>
      <c r="AE434" s="18">
        <v>0</v>
      </c>
      <c r="AF434" s="18">
        <v>23719</v>
      </c>
      <c r="AG434" s="18">
        <v>0</v>
      </c>
      <c r="AH434" s="18">
        <v>576</v>
      </c>
      <c r="AI434" s="18">
        <v>0</v>
      </c>
      <c r="AJ434" s="18">
        <v>0</v>
      </c>
      <c r="AK434" s="18">
        <v>22010357</v>
      </c>
      <c r="AL434" s="18">
        <v>2905985</v>
      </c>
      <c r="AM434" s="18">
        <v>33326</v>
      </c>
      <c r="AN434" s="18">
        <v>0</v>
      </c>
      <c r="AO434" s="18">
        <v>0</v>
      </c>
      <c r="AP434" s="18">
        <v>0</v>
      </c>
      <c r="AQ434" s="18">
        <v>990890</v>
      </c>
      <c r="AR434" s="18">
        <v>0</v>
      </c>
      <c r="AS434" s="25">
        <v>2756818</v>
      </c>
      <c r="AT434" s="18">
        <v>0</v>
      </c>
      <c r="AU434" s="18">
        <v>19129892</v>
      </c>
      <c r="AV434" s="18">
        <v>672499</v>
      </c>
      <c r="AW434" s="18">
        <v>3532783</v>
      </c>
      <c r="AX434" s="18">
        <v>2153919</v>
      </c>
      <c r="AY434" s="18">
        <v>0</v>
      </c>
      <c r="AZ434" s="18">
        <v>0</v>
      </c>
      <c r="BA434" s="18">
        <v>56765</v>
      </c>
      <c r="BB434" s="18">
        <v>1602499</v>
      </c>
      <c r="BC434" s="18">
        <v>0</v>
      </c>
      <c r="BD434" s="18">
        <v>63058836</v>
      </c>
      <c r="BE434" s="18">
        <v>0</v>
      </c>
      <c r="BF434" s="18">
        <v>2154699</v>
      </c>
      <c r="BG434" s="18">
        <v>121059268</v>
      </c>
      <c r="BH434" s="18">
        <v>91783609</v>
      </c>
      <c r="BI434" s="18">
        <v>8486326</v>
      </c>
      <c r="BJ434" s="18">
        <v>8486326</v>
      </c>
      <c r="BK434" s="18">
        <v>256.3</v>
      </c>
      <c r="BL434" s="18">
        <v>31</v>
      </c>
      <c r="BM434" s="18">
        <v>1264.7</v>
      </c>
      <c r="BN434" s="18">
        <v>5901.7</v>
      </c>
      <c r="BO434" s="18">
        <v>918807.8</v>
      </c>
      <c r="BP434" s="18">
        <v>41245.300000000003</v>
      </c>
      <c r="BQ434" s="18">
        <v>3.9</v>
      </c>
      <c r="BR434" s="18">
        <v>8502431.3000000007</v>
      </c>
      <c r="BS434" s="18">
        <v>8502431.3000000007</v>
      </c>
      <c r="BT434" s="18">
        <v>2148970.7999999998</v>
      </c>
      <c r="BU434" s="18">
        <v>10651402.1</v>
      </c>
      <c r="BV434" s="18">
        <v>10651402.1</v>
      </c>
      <c r="BW434" s="18">
        <v>0</v>
      </c>
      <c r="BX434" s="18">
        <v>0</v>
      </c>
      <c r="BY434" s="18">
        <v>0</v>
      </c>
      <c r="BZ434" s="18">
        <v>92.46</v>
      </c>
      <c r="CA434" s="18">
        <v>92.64</v>
      </c>
      <c r="CB434" s="18">
        <v>2.79</v>
      </c>
      <c r="CC434" s="18">
        <v>0.34</v>
      </c>
      <c r="CD434" s="18">
        <v>13.78</v>
      </c>
      <c r="CE434" s="18">
        <v>64.3</v>
      </c>
      <c r="CF434" s="18">
        <v>10.01</v>
      </c>
      <c r="CG434" s="18">
        <v>23.41</v>
      </c>
      <c r="CH434" s="18">
        <v>449.38</v>
      </c>
      <c r="CI434" s="18">
        <v>0.04</v>
      </c>
      <c r="CJ434" s="18">
        <v>116.05</v>
      </c>
    </row>
    <row r="435" spans="1:88" hidden="1" x14ac:dyDescent="0.2">
      <c r="A435" s="18" t="s">
        <v>380</v>
      </c>
      <c r="B435" s="18" t="s">
        <v>381</v>
      </c>
      <c r="C435" s="18" t="s">
        <v>173</v>
      </c>
      <c r="D435" s="18">
        <v>2046</v>
      </c>
      <c r="E435" s="18">
        <v>67405753.299999997</v>
      </c>
      <c r="F435" s="18">
        <v>3547671.2</v>
      </c>
      <c r="G435" s="18">
        <v>1565089.4</v>
      </c>
      <c r="H435" s="18">
        <v>0</v>
      </c>
      <c r="I435" s="18">
        <v>33379292.899999999</v>
      </c>
      <c r="J435" s="18">
        <v>0</v>
      </c>
      <c r="K435" s="18">
        <v>0</v>
      </c>
      <c r="L435" s="18">
        <v>105897806.8</v>
      </c>
      <c r="M435" s="18">
        <v>0</v>
      </c>
      <c r="N435" s="18">
        <v>13795.3</v>
      </c>
      <c r="O435" s="18">
        <v>2112.4</v>
      </c>
      <c r="P435" s="18">
        <v>9.8000000000000007</v>
      </c>
      <c r="Q435" s="18">
        <v>0</v>
      </c>
      <c r="R435" s="18">
        <v>0</v>
      </c>
      <c r="S435" s="18">
        <v>218.4</v>
      </c>
      <c r="T435" s="18">
        <v>110</v>
      </c>
      <c r="U435" s="25">
        <v>1463.5</v>
      </c>
      <c r="V435" s="18">
        <v>0</v>
      </c>
      <c r="W435" s="18">
        <v>7585</v>
      </c>
      <c r="X435" s="18">
        <v>1079.4000000000001</v>
      </c>
      <c r="Y435" s="18">
        <v>464.8</v>
      </c>
      <c r="Z435" s="18">
        <v>1051.7</v>
      </c>
      <c r="AA435" s="18">
        <v>0</v>
      </c>
      <c r="AB435" s="18">
        <v>0</v>
      </c>
      <c r="AC435" s="18">
        <v>108</v>
      </c>
      <c r="AD435" s="18">
        <v>964.9</v>
      </c>
      <c r="AE435" s="18">
        <v>0</v>
      </c>
      <c r="AF435" s="18">
        <v>24141.3</v>
      </c>
      <c r="AG435" s="18">
        <v>0</v>
      </c>
      <c r="AH435" s="18">
        <v>576</v>
      </c>
      <c r="AI435" s="18">
        <v>0</v>
      </c>
      <c r="AJ435" s="18">
        <v>0</v>
      </c>
      <c r="AK435" s="18">
        <v>20670825</v>
      </c>
      <c r="AL435" s="18">
        <v>5945058</v>
      </c>
      <c r="AM435" s="18">
        <v>33400</v>
      </c>
      <c r="AN435" s="18">
        <v>0</v>
      </c>
      <c r="AO435" s="18">
        <v>0</v>
      </c>
      <c r="AP435" s="18">
        <v>0</v>
      </c>
      <c r="AQ435" s="18">
        <v>723788</v>
      </c>
      <c r="AR435" s="18">
        <v>0</v>
      </c>
      <c r="AS435" s="25">
        <v>2861034</v>
      </c>
      <c r="AT435" s="18">
        <v>0</v>
      </c>
      <c r="AU435" s="18">
        <v>22615671</v>
      </c>
      <c r="AV435" s="18">
        <v>567317</v>
      </c>
      <c r="AW435" s="18">
        <v>3172175</v>
      </c>
      <c r="AX435" s="18">
        <v>2153458</v>
      </c>
      <c r="AY435" s="18">
        <v>0</v>
      </c>
      <c r="AZ435" s="18">
        <v>0</v>
      </c>
      <c r="BA435" s="18">
        <v>56765</v>
      </c>
      <c r="BB435" s="18">
        <v>1651484</v>
      </c>
      <c r="BC435" s="18">
        <v>0</v>
      </c>
      <c r="BD435" s="18">
        <v>64080826</v>
      </c>
      <c r="BE435" s="18">
        <v>0</v>
      </c>
      <c r="BF435" s="18">
        <v>2141134</v>
      </c>
      <c r="BG435" s="18">
        <v>126672935</v>
      </c>
      <c r="BH435" s="18">
        <v>95544535</v>
      </c>
      <c r="BI435" s="18">
        <v>9387952.5999999996</v>
      </c>
      <c r="BJ435" s="18">
        <v>9387952.5999999996</v>
      </c>
      <c r="BK435" s="18">
        <v>247.7</v>
      </c>
      <c r="BL435" s="18">
        <v>28.8</v>
      </c>
      <c r="BM435" s="18">
        <v>953.8</v>
      </c>
      <c r="BN435" s="18">
        <v>6429.4</v>
      </c>
      <c r="BO435" s="18">
        <v>1048534.1</v>
      </c>
      <c r="BP435" s="18">
        <v>46770.400000000001</v>
      </c>
      <c r="BQ435" s="18">
        <v>4.2</v>
      </c>
      <c r="BR435" s="18">
        <v>9403184.3000000007</v>
      </c>
      <c r="BS435" s="18">
        <v>9403184.3000000007</v>
      </c>
      <c r="BT435" s="18">
        <v>2443447.2000000002</v>
      </c>
      <c r="BU435" s="18">
        <v>11846631.5</v>
      </c>
      <c r="BV435" s="18">
        <v>11846631.5</v>
      </c>
      <c r="BW435" s="18">
        <v>0</v>
      </c>
      <c r="BX435" s="18">
        <v>0</v>
      </c>
      <c r="BY435" s="18">
        <v>0</v>
      </c>
      <c r="BZ435" s="18">
        <v>98.26</v>
      </c>
      <c r="CA435" s="18">
        <v>98.42</v>
      </c>
      <c r="CB435" s="18">
        <v>2.59</v>
      </c>
      <c r="CC435" s="18">
        <v>0.3</v>
      </c>
      <c r="CD435" s="18">
        <v>9.98</v>
      </c>
      <c r="CE435" s="18">
        <v>67.290000000000006</v>
      </c>
      <c r="CF435" s="18">
        <v>10.97</v>
      </c>
      <c r="CG435" s="18">
        <v>25.57</v>
      </c>
      <c r="CH435" s="18">
        <v>489.51</v>
      </c>
      <c r="CI435" s="18">
        <v>0.04</v>
      </c>
      <c r="CJ435" s="18">
        <v>123.99</v>
      </c>
    </row>
    <row r="436" spans="1:88" hidden="1" x14ac:dyDescent="0.2">
      <c r="A436" s="18" t="s">
        <v>380</v>
      </c>
      <c r="B436" s="18" t="s">
        <v>381</v>
      </c>
      <c r="C436" s="18" t="s">
        <v>173</v>
      </c>
      <c r="D436" s="18">
        <v>2048</v>
      </c>
      <c r="E436" s="18">
        <v>69817670.700000003</v>
      </c>
      <c r="F436" s="18">
        <v>3674614.2</v>
      </c>
      <c r="G436" s="18">
        <v>1678329.1</v>
      </c>
      <c r="H436" s="18">
        <v>0</v>
      </c>
      <c r="I436" s="18">
        <v>37195524.399999999</v>
      </c>
      <c r="J436" s="18">
        <v>0</v>
      </c>
      <c r="K436" s="18">
        <v>0</v>
      </c>
      <c r="L436" s="18">
        <v>112366138.40000001</v>
      </c>
      <c r="M436" s="18">
        <v>0</v>
      </c>
      <c r="N436" s="18">
        <v>14615.2</v>
      </c>
      <c r="O436" s="18">
        <v>2761.6</v>
      </c>
      <c r="P436" s="18">
        <v>9.8000000000000007</v>
      </c>
      <c r="Q436" s="18">
        <v>0</v>
      </c>
      <c r="R436" s="18">
        <v>0</v>
      </c>
      <c r="S436" s="18">
        <v>218.4</v>
      </c>
      <c r="T436" s="18">
        <v>0</v>
      </c>
      <c r="U436" s="25">
        <v>1511.5</v>
      </c>
      <c r="V436" s="18">
        <v>0</v>
      </c>
      <c r="W436" s="18">
        <v>7500</v>
      </c>
      <c r="X436" s="18">
        <v>1079.4000000000001</v>
      </c>
      <c r="Y436" s="18">
        <v>424</v>
      </c>
      <c r="Z436" s="18">
        <v>1051.7</v>
      </c>
      <c r="AA436" s="18">
        <v>0</v>
      </c>
      <c r="AB436" s="18">
        <v>0</v>
      </c>
      <c r="AC436" s="18">
        <v>108</v>
      </c>
      <c r="AD436" s="18">
        <v>964.9</v>
      </c>
      <c r="AE436" s="18">
        <v>0</v>
      </c>
      <c r="AF436" s="18">
        <v>27024.5</v>
      </c>
      <c r="AG436" s="18">
        <v>0</v>
      </c>
      <c r="AH436" s="18">
        <v>576</v>
      </c>
      <c r="AI436" s="18">
        <v>0</v>
      </c>
      <c r="AJ436" s="18">
        <v>0</v>
      </c>
      <c r="AK436" s="18">
        <v>22110955</v>
      </c>
      <c r="AL436" s="18">
        <v>7806578</v>
      </c>
      <c r="AM436" s="18">
        <v>39088</v>
      </c>
      <c r="AN436" s="18">
        <v>0</v>
      </c>
      <c r="AO436" s="18">
        <v>0</v>
      </c>
      <c r="AP436" s="18">
        <v>0</v>
      </c>
      <c r="AQ436" s="18">
        <v>636024</v>
      </c>
      <c r="AR436" s="18">
        <v>0</v>
      </c>
      <c r="AS436" s="25">
        <v>2954935</v>
      </c>
      <c r="AT436" s="18">
        <v>0</v>
      </c>
      <c r="AU436" s="18">
        <v>21679112</v>
      </c>
      <c r="AV436" s="18">
        <v>567317</v>
      </c>
      <c r="AW436" s="18">
        <v>2871668</v>
      </c>
      <c r="AX436" s="18">
        <v>2153668</v>
      </c>
      <c r="AY436" s="18">
        <v>0</v>
      </c>
      <c r="AZ436" s="18">
        <v>0</v>
      </c>
      <c r="BA436" s="18">
        <v>56765</v>
      </c>
      <c r="BB436" s="18">
        <v>1596978</v>
      </c>
      <c r="BC436" s="18">
        <v>0</v>
      </c>
      <c r="BD436" s="18">
        <v>72014544</v>
      </c>
      <c r="BE436" s="18">
        <v>0</v>
      </c>
      <c r="BF436" s="18">
        <v>2125872</v>
      </c>
      <c r="BG436" s="18">
        <v>136613505</v>
      </c>
      <c r="BH436" s="18">
        <v>102144058</v>
      </c>
      <c r="BI436" s="18">
        <v>8966595.4000000004</v>
      </c>
      <c r="BJ436" s="18">
        <v>8966595.4000000004</v>
      </c>
      <c r="BK436" s="18">
        <v>231.3</v>
      </c>
      <c r="BL436" s="18">
        <v>26.7</v>
      </c>
      <c r="BM436" s="18">
        <v>847.2</v>
      </c>
      <c r="BN436" s="18">
        <v>6124.3</v>
      </c>
      <c r="BO436" s="18">
        <v>1006510</v>
      </c>
      <c r="BP436" s="18">
        <v>44833.599999999999</v>
      </c>
      <c r="BQ436" s="18">
        <v>4</v>
      </c>
      <c r="BR436" s="18">
        <v>8980767.9000000004</v>
      </c>
      <c r="BS436" s="18">
        <v>8980767.9000000004</v>
      </c>
      <c r="BT436" s="18">
        <v>2343657</v>
      </c>
      <c r="BU436" s="18">
        <v>11324424.9</v>
      </c>
      <c r="BV436" s="18">
        <v>11324424.9</v>
      </c>
      <c r="BW436" s="18">
        <v>0</v>
      </c>
      <c r="BX436" s="18">
        <v>0</v>
      </c>
      <c r="BY436" s="18">
        <v>0</v>
      </c>
      <c r="BZ436" s="18">
        <v>87.78</v>
      </c>
      <c r="CA436" s="18">
        <v>87.92</v>
      </c>
      <c r="CB436" s="18">
        <v>2.2599999999999998</v>
      </c>
      <c r="CC436" s="18">
        <v>0.26</v>
      </c>
      <c r="CD436" s="18">
        <v>8.2899999999999991</v>
      </c>
      <c r="CE436" s="18">
        <v>59.96</v>
      </c>
      <c r="CF436" s="18">
        <v>9.85</v>
      </c>
      <c r="CG436" s="18">
        <v>22.94</v>
      </c>
      <c r="CH436" s="18">
        <v>438.93</v>
      </c>
      <c r="CI436" s="18">
        <v>0.04</v>
      </c>
      <c r="CJ436" s="18">
        <v>110.87</v>
      </c>
    </row>
    <row r="437" spans="1:88" hidden="1" x14ac:dyDescent="0.2">
      <c r="A437" s="18" t="s">
        <v>380</v>
      </c>
      <c r="B437" s="18" t="s">
        <v>381</v>
      </c>
      <c r="C437" s="18" t="s">
        <v>173</v>
      </c>
      <c r="D437" s="18">
        <v>2050</v>
      </c>
      <c r="E437" s="18">
        <v>72229403.200000003</v>
      </c>
      <c r="F437" s="18">
        <v>3801547.5</v>
      </c>
      <c r="G437" s="18">
        <v>1798455.9</v>
      </c>
      <c r="H437" s="18">
        <v>0</v>
      </c>
      <c r="I437" s="18">
        <v>38561737.399999999</v>
      </c>
      <c r="J437" s="18">
        <v>0</v>
      </c>
      <c r="K437" s="18">
        <v>0</v>
      </c>
      <c r="L437" s="18">
        <v>116391144</v>
      </c>
      <c r="M437" s="18">
        <v>0</v>
      </c>
      <c r="N437" s="18">
        <v>13584.2</v>
      </c>
      <c r="O437" s="18">
        <v>3739.5</v>
      </c>
      <c r="P437" s="18">
        <v>9.8000000000000007</v>
      </c>
      <c r="Q437" s="18">
        <v>0</v>
      </c>
      <c r="R437" s="18">
        <v>0</v>
      </c>
      <c r="S437" s="18">
        <v>218.4</v>
      </c>
      <c r="T437" s="18">
        <v>0</v>
      </c>
      <c r="U437" s="25">
        <v>1556.9</v>
      </c>
      <c r="V437" s="18">
        <v>0</v>
      </c>
      <c r="W437" s="18">
        <v>7651</v>
      </c>
      <c r="X437" s="18">
        <v>874.8</v>
      </c>
      <c r="Y437" s="18">
        <v>382.9</v>
      </c>
      <c r="Z437" s="18">
        <v>1051.7</v>
      </c>
      <c r="AA437" s="18">
        <v>0</v>
      </c>
      <c r="AB437" s="18">
        <v>0</v>
      </c>
      <c r="AC437" s="18">
        <v>0</v>
      </c>
      <c r="AD437" s="18">
        <v>964.9</v>
      </c>
      <c r="AE437" s="18">
        <v>0</v>
      </c>
      <c r="AF437" s="18">
        <v>28475.8</v>
      </c>
      <c r="AG437" s="18">
        <v>0</v>
      </c>
      <c r="AH437" s="18">
        <v>576</v>
      </c>
      <c r="AI437" s="18">
        <v>0</v>
      </c>
      <c r="AJ437" s="18">
        <v>0</v>
      </c>
      <c r="AK437" s="18">
        <v>20330324</v>
      </c>
      <c r="AL437" s="18">
        <v>10583903</v>
      </c>
      <c r="AM437" s="18">
        <v>38224</v>
      </c>
      <c r="AN437" s="18">
        <v>0</v>
      </c>
      <c r="AO437" s="18">
        <v>0</v>
      </c>
      <c r="AP437" s="18">
        <v>0</v>
      </c>
      <c r="AQ437" s="18">
        <v>396854</v>
      </c>
      <c r="AR437" s="18">
        <v>0</v>
      </c>
      <c r="AS437" s="25">
        <v>3043908</v>
      </c>
      <c r="AT437" s="18">
        <v>0</v>
      </c>
      <c r="AU437" s="18">
        <v>25070042</v>
      </c>
      <c r="AV437" s="18">
        <v>459780</v>
      </c>
      <c r="AW437" s="18">
        <v>2560643</v>
      </c>
      <c r="AX437" s="18">
        <v>2153666</v>
      </c>
      <c r="AY437" s="18">
        <v>0</v>
      </c>
      <c r="AZ437" s="18">
        <v>0</v>
      </c>
      <c r="BA437" s="18">
        <v>0</v>
      </c>
      <c r="BB437" s="18">
        <v>1751714</v>
      </c>
      <c r="BC437" s="18">
        <v>0</v>
      </c>
      <c r="BD437" s="18">
        <v>75787614</v>
      </c>
      <c r="BE437" s="18">
        <v>0</v>
      </c>
      <c r="BF437" s="18">
        <v>2130356</v>
      </c>
      <c r="BG437" s="18">
        <v>144307028</v>
      </c>
      <c r="BH437" s="18">
        <v>108597179</v>
      </c>
      <c r="BI437" s="18">
        <v>9844415</v>
      </c>
      <c r="BJ437" s="18">
        <v>9844415</v>
      </c>
      <c r="BK437" s="18">
        <v>223.6</v>
      </c>
      <c r="BL437" s="18">
        <v>24.4</v>
      </c>
      <c r="BM437" s="18">
        <v>569.5</v>
      </c>
      <c r="BN437" s="18">
        <v>6673.2</v>
      </c>
      <c r="BO437" s="18">
        <v>1129148.6000000001</v>
      </c>
      <c r="BP437" s="18">
        <v>50270.9</v>
      </c>
      <c r="BQ437" s="18">
        <v>4.3</v>
      </c>
      <c r="BR437" s="18">
        <v>9857749.0999999996</v>
      </c>
      <c r="BS437" s="18">
        <v>9857749.0999999996</v>
      </c>
      <c r="BT437" s="18">
        <v>2628398.2000000002</v>
      </c>
      <c r="BU437" s="18">
        <v>12486147.300000001</v>
      </c>
      <c r="BV437" s="18">
        <v>12486147.300000001</v>
      </c>
      <c r="BW437" s="18">
        <v>0</v>
      </c>
      <c r="BX437" s="18">
        <v>0</v>
      </c>
      <c r="BY437" s="18">
        <v>0</v>
      </c>
      <c r="BZ437" s="18">
        <v>90.65</v>
      </c>
      <c r="CA437" s="18">
        <v>90.77</v>
      </c>
      <c r="CB437" s="18">
        <v>2.06</v>
      </c>
      <c r="CC437" s="18">
        <v>0.22</v>
      </c>
      <c r="CD437" s="18">
        <v>5.24</v>
      </c>
      <c r="CE437" s="18">
        <v>61.45</v>
      </c>
      <c r="CF437" s="18">
        <v>10.4</v>
      </c>
      <c r="CG437" s="18">
        <v>24.2</v>
      </c>
      <c r="CH437" s="18">
        <v>462.91</v>
      </c>
      <c r="CI437" s="18">
        <v>0.04</v>
      </c>
      <c r="CJ437" s="18">
        <v>114.98</v>
      </c>
    </row>
    <row r="438" spans="1:88" hidden="1" x14ac:dyDescent="0.2">
      <c r="A438" s="18" t="s">
        <v>380</v>
      </c>
      <c r="B438" s="18" t="s">
        <v>381</v>
      </c>
      <c r="C438" s="18" t="s">
        <v>177</v>
      </c>
      <c r="D438" s="18">
        <v>2024</v>
      </c>
      <c r="E438" s="18">
        <v>149340440.40000001</v>
      </c>
      <c r="F438" s="18">
        <v>7860023.2000000002</v>
      </c>
      <c r="G438" s="18">
        <v>281729.8</v>
      </c>
      <c r="H438" s="18">
        <v>589560</v>
      </c>
      <c r="I438" s="18">
        <v>450464.4</v>
      </c>
      <c r="J438" s="18">
        <v>0</v>
      </c>
      <c r="K438" s="18">
        <v>0</v>
      </c>
      <c r="L438" s="18">
        <v>158522217.90000001</v>
      </c>
      <c r="M438" s="18">
        <v>0</v>
      </c>
      <c r="N438" s="18">
        <v>62.9</v>
      </c>
      <c r="O438" s="18">
        <v>0</v>
      </c>
      <c r="P438" s="18">
        <v>386.6</v>
      </c>
      <c r="Q438" s="18">
        <v>0</v>
      </c>
      <c r="R438" s="18">
        <v>0</v>
      </c>
      <c r="S438" s="18">
        <v>0</v>
      </c>
      <c r="T438" s="18">
        <v>0</v>
      </c>
      <c r="U438" s="25">
        <v>1899.7</v>
      </c>
      <c r="V438" s="18">
        <v>0</v>
      </c>
      <c r="W438" s="18">
        <v>9588.7000000000007</v>
      </c>
      <c r="X438" s="18">
        <v>2805.9</v>
      </c>
      <c r="Y438" s="18">
        <v>0</v>
      </c>
      <c r="Z438" s="18">
        <v>4553.7</v>
      </c>
      <c r="AA438" s="18">
        <v>3341.3</v>
      </c>
      <c r="AB438" s="18">
        <v>0</v>
      </c>
      <c r="AC438" s="18">
        <v>12457.2</v>
      </c>
      <c r="AD438" s="18">
        <v>1426.8</v>
      </c>
      <c r="AE438" s="18">
        <v>0</v>
      </c>
      <c r="AF438" s="18">
        <v>3979.2</v>
      </c>
      <c r="AG438" s="18">
        <v>738.9</v>
      </c>
      <c r="AH438" s="18">
        <v>3497.8</v>
      </c>
      <c r="AI438" s="18">
        <v>0</v>
      </c>
      <c r="AJ438" s="18">
        <v>0</v>
      </c>
      <c r="AK438" s="18">
        <v>23340</v>
      </c>
      <c r="AL438" s="18">
        <v>0</v>
      </c>
      <c r="AM438" s="18">
        <v>1510864</v>
      </c>
      <c r="AN438" s="18">
        <v>0</v>
      </c>
      <c r="AO438" s="18">
        <v>13743196</v>
      </c>
      <c r="AP438" s="18">
        <v>0</v>
      </c>
      <c r="AQ438" s="18">
        <v>0</v>
      </c>
      <c r="AR438" s="18">
        <v>0</v>
      </c>
      <c r="AS438" s="25">
        <v>2769438</v>
      </c>
      <c r="AT438" s="18">
        <v>0</v>
      </c>
      <c r="AU438" s="18">
        <v>36987262</v>
      </c>
      <c r="AV438" s="18">
        <v>1474781</v>
      </c>
      <c r="AW438" s="18">
        <v>0</v>
      </c>
      <c r="AX438" s="18">
        <v>26850990</v>
      </c>
      <c r="AY438" s="18">
        <v>27167755</v>
      </c>
      <c r="AZ438" s="18">
        <v>0</v>
      </c>
      <c r="BA438" s="18">
        <v>7262065</v>
      </c>
      <c r="BB438" s="18">
        <v>337403</v>
      </c>
      <c r="BC438" s="18">
        <v>0</v>
      </c>
      <c r="BD438" s="18">
        <v>7643569</v>
      </c>
      <c r="BE438" s="18">
        <v>3282755</v>
      </c>
      <c r="BF438" s="18">
        <v>11723247</v>
      </c>
      <c r="BG438" s="18">
        <v>140776665</v>
      </c>
      <c r="BH438" s="18">
        <v>123903288</v>
      </c>
      <c r="BI438" s="18">
        <v>19298399.399999999</v>
      </c>
      <c r="BJ438" s="18">
        <v>19298399.399999999</v>
      </c>
      <c r="BK438" s="18">
        <v>495.6</v>
      </c>
      <c r="BL438" s="18">
        <v>71.2</v>
      </c>
      <c r="BM438" s="18">
        <v>4804.2</v>
      </c>
      <c r="BN438" s="18">
        <v>15822.9</v>
      </c>
      <c r="BO438" s="18">
        <v>2771651.1</v>
      </c>
      <c r="BP438" s="18">
        <v>89194.7</v>
      </c>
      <c r="BQ438" s="18">
        <v>24.3</v>
      </c>
      <c r="BR438" s="18">
        <v>19332609.600000001</v>
      </c>
      <c r="BS438" s="18">
        <v>19332609.600000001</v>
      </c>
      <c r="BT438" s="18">
        <v>5436287.5</v>
      </c>
      <c r="BU438" s="18">
        <v>24768897.100000001</v>
      </c>
      <c r="BV438" s="18">
        <v>24768897.100000001</v>
      </c>
      <c r="BW438" s="18">
        <v>0</v>
      </c>
      <c r="BX438" s="18">
        <v>0</v>
      </c>
      <c r="BY438" s="18">
        <v>0</v>
      </c>
      <c r="BZ438" s="18">
        <v>155.75</v>
      </c>
      <c r="CA438" s="18">
        <v>156.03</v>
      </c>
      <c r="CB438" s="18">
        <v>4</v>
      </c>
      <c r="CC438" s="18">
        <v>0.56999999999999995</v>
      </c>
      <c r="CD438" s="18">
        <v>38.770000000000003</v>
      </c>
      <c r="CE438" s="18">
        <v>127.7</v>
      </c>
      <c r="CF438" s="18">
        <v>22.37</v>
      </c>
      <c r="CG438" s="18">
        <v>43.88</v>
      </c>
      <c r="CH438" s="18">
        <v>719.87</v>
      </c>
      <c r="CI438" s="18">
        <v>0.2</v>
      </c>
      <c r="CJ438" s="18">
        <v>199.91</v>
      </c>
    </row>
    <row r="439" spans="1:88" hidden="1" x14ac:dyDescent="0.2">
      <c r="A439" s="18" t="s">
        <v>380</v>
      </c>
      <c r="B439" s="18" t="s">
        <v>381</v>
      </c>
      <c r="C439" s="18" t="s">
        <v>177</v>
      </c>
      <c r="D439" s="18">
        <v>2026</v>
      </c>
      <c r="E439" s="18">
        <v>153069289.40000001</v>
      </c>
      <c r="F439" s="18">
        <v>8056278.4000000004</v>
      </c>
      <c r="G439" s="18">
        <v>241534.2</v>
      </c>
      <c r="H439" s="18">
        <v>616925</v>
      </c>
      <c r="I439" s="18">
        <v>1310154.3999999999</v>
      </c>
      <c r="J439" s="18">
        <v>0</v>
      </c>
      <c r="K439" s="18">
        <v>0</v>
      </c>
      <c r="L439" s="18">
        <v>163294181.40000001</v>
      </c>
      <c r="M439" s="18">
        <v>0</v>
      </c>
      <c r="N439" s="18">
        <v>2000</v>
      </c>
      <c r="O439" s="18">
        <v>0</v>
      </c>
      <c r="P439" s="18">
        <v>386.6</v>
      </c>
      <c r="Q439" s="18">
        <v>0</v>
      </c>
      <c r="R439" s="18">
        <v>0</v>
      </c>
      <c r="S439" s="18">
        <v>0</v>
      </c>
      <c r="T439" s="18">
        <v>0</v>
      </c>
      <c r="U439" s="25">
        <v>2201.3000000000002</v>
      </c>
      <c r="V439" s="18">
        <v>0</v>
      </c>
      <c r="W439" s="18">
        <v>9588.7000000000007</v>
      </c>
      <c r="X439" s="18">
        <v>2016.5</v>
      </c>
      <c r="Y439" s="18">
        <v>0</v>
      </c>
      <c r="Z439" s="18">
        <v>4655.2</v>
      </c>
      <c r="AA439" s="18">
        <v>3341.3</v>
      </c>
      <c r="AB439" s="18">
        <v>0</v>
      </c>
      <c r="AC439" s="18">
        <v>11653.6</v>
      </c>
      <c r="AD439" s="18">
        <v>1426.8</v>
      </c>
      <c r="AE439" s="18">
        <v>0</v>
      </c>
      <c r="AF439" s="18">
        <v>4159.2</v>
      </c>
      <c r="AG439" s="18">
        <v>1872</v>
      </c>
      <c r="AH439" s="18">
        <v>3924.6</v>
      </c>
      <c r="AI439" s="18">
        <v>0</v>
      </c>
      <c r="AJ439" s="18">
        <v>0</v>
      </c>
      <c r="AK439" s="18">
        <v>1102425</v>
      </c>
      <c r="AL439" s="18">
        <v>0</v>
      </c>
      <c r="AM439" s="18">
        <v>1473405</v>
      </c>
      <c r="AN439" s="18">
        <v>0</v>
      </c>
      <c r="AO439" s="18">
        <v>22649054</v>
      </c>
      <c r="AP439" s="18">
        <v>0</v>
      </c>
      <c r="AQ439" s="18">
        <v>0</v>
      </c>
      <c r="AR439" s="18">
        <v>0</v>
      </c>
      <c r="AS439" s="25">
        <v>3210662</v>
      </c>
      <c r="AT439" s="18">
        <v>0</v>
      </c>
      <c r="AU439" s="18">
        <v>33042572</v>
      </c>
      <c r="AV439" s="18">
        <v>1059853</v>
      </c>
      <c r="AW439" s="18">
        <v>0</v>
      </c>
      <c r="AX439" s="18">
        <v>27524634</v>
      </c>
      <c r="AY439" s="18">
        <v>27167755</v>
      </c>
      <c r="AZ439" s="18">
        <v>0</v>
      </c>
      <c r="BA439" s="18">
        <v>6125132</v>
      </c>
      <c r="BB439" s="18">
        <v>9513</v>
      </c>
      <c r="BC439" s="18">
        <v>0</v>
      </c>
      <c r="BD439" s="18">
        <v>7887028</v>
      </c>
      <c r="BE439" s="18">
        <v>8338685</v>
      </c>
      <c r="BF439" s="18">
        <v>13442169</v>
      </c>
      <c r="BG439" s="18">
        <v>153032886</v>
      </c>
      <c r="BH439" s="18">
        <v>126061232</v>
      </c>
      <c r="BI439" s="18">
        <v>16897504.600000001</v>
      </c>
      <c r="BJ439" s="18">
        <v>16897504.600000001</v>
      </c>
      <c r="BK439" s="18">
        <v>434.5</v>
      </c>
      <c r="BL439" s="18">
        <v>62.5</v>
      </c>
      <c r="BM439" s="18">
        <v>4327.3999999999996</v>
      </c>
      <c r="BN439" s="18">
        <v>13894.8</v>
      </c>
      <c r="BO439" s="18">
        <v>2464381.1</v>
      </c>
      <c r="BP439" s="18">
        <v>78119.600000000006</v>
      </c>
      <c r="BQ439" s="18">
        <v>22</v>
      </c>
      <c r="BR439" s="18">
        <v>16927515.199999999</v>
      </c>
      <c r="BS439" s="18">
        <v>16927515.199999999</v>
      </c>
      <c r="BT439" s="18">
        <v>4798362.0999999996</v>
      </c>
      <c r="BU439" s="18">
        <v>21725877.300000001</v>
      </c>
      <c r="BV439" s="18">
        <v>21725877.300000001</v>
      </c>
      <c r="BW439" s="18">
        <v>0</v>
      </c>
      <c r="BX439" s="18">
        <v>0</v>
      </c>
      <c r="BY439" s="18">
        <v>0</v>
      </c>
      <c r="BZ439" s="18">
        <v>134.04</v>
      </c>
      <c r="CA439" s="18">
        <v>134.28</v>
      </c>
      <c r="CB439" s="18">
        <v>3.45</v>
      </c>
      <c r="CC439" s="18">
        <v>0.5</v>
      </c>
      <c r="CD439" s="18">
        <v>34.33</v>
      </c>
      <c r="CE439" s="18">
        <v>110.22</v>
      </c>
      <c r="CF439" s="18">
        <v>19.55</v>
      </c>
      <c r="CG439" s="18">
        <v>38.06</v>
      </c>
      <c r="CH439" s="18">
        <v>619.70000000000005</v>
      </c>
      <c r="CI439" s="18">
        <v>0.17</v>
      </c>
      <c r="CJ439" s="18">
        <v>172.34</v>
      </c>
    </row>
    <row r="440" spans="1:88" hidden="1" x14ac:dyDescent="0.2">
      <c r="A440" s="18" t="s">
        <v>380</v>
      </c>
      <c r="B440" s="18" t="s">
        <v>381</v>
      </c>
      <c r="C440" s="18" t="s">
        <v>177</v>
      </c>
      <c r="D440" s="18">
        <v>2028</v>
      </c>
      <c r="E440" s="18">
        <v>157320570.09999999</v>
      </c>
      <c r="F440" s="18">
        <v>8280030</v>
      </c>
      <c r="G440" s="18">
        <v>305905.3</v>
      </c>
      <c r="H440" s="18">
        <v>620780</v>
      </c>
      <c r="I440" s="18">
        <v>2180135.7000000002</v>
      </c>
      <c r="J440" s="18">
        <v>0</v>
      </c>
      <c r="K440" s="18">
        <v>0</v>
      </c>
      <c r="L440" s="18">
        <v>168707421.09999999</v>
      </c>
      <c r="M440" s="18">
        <v>0</v>
      </c>
      <c r="N440" s="18">
        <v>2500</v>
      </c>
      <c r="O440" s="18">
        <v>0</v>
      </c>
      <c r="P440" s="18">
        <v>386.6</v>
      </c>
      <c r="Q440" s="18">
        <v>0</v>
      </c>
      <c r="R440" s="18">
        <v>0</v>
      </c>
      <c r="S440" s="18">
        <v>0</v>
      </c>
      <c r="T440" s="18">
        <v>0</v>
      </c>
      <c r="U440" s="25">
        <v>2640.6</v>
      </c>
      <c r="V440" s="18">
        <v>0</v>
      </c>
      <c r="W440" s="18">
        <v>9588.7000000000007</v>
      </c>
      <c r="X440" s="18">
        <v>1691.9</v>
      </c>
      <c r="Y440" s="18">
        <v>0</v>
      </c>
      <c r="Z440" s="18">
        <v>4735.3999999999996</v>
      </c>
      <c r="AA440" s="18">
        <v>3341.3</v>
      </c>
      <c r="AB440" s="18">
        <v>0</v>
      </c>
      <c r="AC440" s="18">
        <v>11549.1</v>
      </c>
      <c r="AD440" s="18">
        <v>1426.8</v>
      </c>
      <c r="AE440" s="18">
        <v>0</v>
      </c>
      <c r="AF440" s="18">
        <v>4159.2</v>
      </c>
      <c r="AG440" s="18">
        <v>3132</v>
      </c>
      <c r="AH440" s="18">
        <v>4936.6000000000004</v>
      </c>
      <c r="AI440" s="18">
        <v>0</v>
      </c>
      <c r="AJ440" s="18">
        <v>0</v>
      </c>
      <c r="AK440" s="18">
        <v>1741214</v>
      </c>
      <c r="AL440" s="18">
        <v>0</v>
      </c>
      <c r="AM440" s="18">
        <v>1469660</v>
      </c>
      <c r="AN440" s="18">
        <v>0</v>
      </c>
      <c r="AO440" s="18">
        <v>25207967</v>
      </c>
      <c r="AP440" s="18">
        <v>0</v>
      </c>
      <c r="AQ440" s="18">
        <v>0</v>
      </c>
      <c r="AR440" s="18">
        <v>0</v>
      </c>
      <c r="AS440" s="25">
        <v>3853893</v>
      </c>
      <c r="AT440" s="18">
        <v>0</v>
      </c>
      <c r="AU440" s="18">
        <v>30983142</v>
      </c>
      <c r="AV440" s="18">
        <v>889243</v>
      </c>
      <c r="AW440" s="18">
        <v>0</v>
      </c>
      <c r="AX440" s="18">
        <v>28010525</v>
      </c>
      <c r="AY440" s="18">
        <v>27167755</v>
      </c>
      <c r="AZ440" s="18">
        <v>0</v>
      </c>
      <c r="BA440" s="18">
        <v>6070207</v>
      </c>
      <c r="BB440" s="18">
        <v>104179</v>
      </c>
      <c r="BC440" s="18">
        <v>0</v>
      </c>
      <c r="BD440" s="18">
        <v>7777284</v>
      </c>
      <c r="BE440" s="18">
        <v>13823211</v>
      </c>
      <c r="BF440" s="18">
        <v>17794614</v>
      </c>
      <c r="BG440" s="18">
        <v>164892895</v>
      </c>
      <c r="BH440" s="18">
        <v>133985642</v>
      </c>
      <c r="BI440" s="18">
        <v>15948971.9</v>
      </c>
      <c r="BJ440" s="18">
        <v>15948971.9</v>
      </c>
      <c r="BK440" s="18">
        <v>415.6</v>
      </c>
      <c r="BL440" s="18">
        <v>60.5</v>
      </c>
      <c r="BM440" s="18">
        <v>4280.1000000000004</v>
      </c>
      <c r="BN440" s="18">
        <v>13513.6</v>
      </c>
      <c r="BO440" s="18">
        <v>2350785.6</v>
      </c>
      <c r="BP440" s="18">
        <v>73248</v>
      </c>
      <c r="BQ440" s="18">
        <v>21.6</v>
      </c>
      <c r="BR440" s="18">
        <v>15977863.5</v>
      </c>
      <c r="BS440" s="18">
        <v>15977863.5</v>
      </c>
      <c r="BT440" s="18">
        <v>4539458.4000000004</v>
      </c>
      <c r="BU440" s="18">
        <v>20517321.899999999</v>
      </c>
      <c r="BV440" s="18">
        <v>20517321.899999999</v>
      </c>
      <c r="BW440" s="18">
        <v>0</v>
      </c>
      <c r="BX440" s="18">
        <v>0</v>
      </c>
      <c r="BY440" s="18">
        <v>0</v>
      </c>
      <c r="BZ440" s="18">
        <v>119.03</v>
      </c>
      <c r="CA440" s="18">
        <v>119.25</v>
      </c>
      <c r="CB440" s="18">
        <v>3.1</v>
      </c>
      <c r="CC440" s="18">
        <v>0.45</v>
      </c>
      <c r="CD440" s="18">
        <v>31.94</v>
      </c>
      <c r="CE440" s="18">
        <v>100.86</v>
      </c>
      <c r="CF440" s="18">
        <v>17.55</v>
      </c>
      <c r="CG440" s="18">
        <v>33.880000000000003</v>
      </c>
      <c r="CH440" s="18">
        <v>546.69000000000005</v>
      </c>
      <c r="CI440" s="18">
        <v>0.16</v>
      </c>
      <c r="CJ440" s="18">
        <v>153.13</v>
      </c>
    </row>
    <row r="441" spans="1:88" hidden="1" x14ac:dyDescent="0.2">
      <c r="A441" s="18" t="s">
        <v>380</v>
      </c>
      <c r="B441" s="18" t="s">
        <v>381</v>
      </c>
      <c r="C441" s="18" t="s">
        <v>177</v>
      </c>
      <c r="D441" s="18">
        <v>2030</v>
      </c>
      <c r="E441" s="18">
        <v>161572866.40000001</v>
      </c>
      <c r="F441" s="18">
        <v>8503835.0999999996</v>
      </c>
      <c r="G441" s="18">
        <v>363771.2</v>
      </c>
      <c r="H441" s="18">
        <v>628868.30000000005</v>
      </c>
      <c r="I441" s="18">
        <v>2517888.7000000002</v>
      </c>
      <c r="J441" s="18">
        <v>0</v>
      </c>
      <c r="K441" s="18">
        <v>0</v>
      </c>
      <c r="L441" s="18">
        <v>173587229.80000001</v>
      </c>
      <c r="M441" s="18">
        <v>0</v>
      </c>
      <c r="N441" s="18">
        <v>3000</v>
      </c>
      <c r="O441" s="18">
        <v>0</v>
      </c>
      <c r="P441" s="18">
        <v>386.6</v>
      </c>
      <c r="Q441" s="18">
        <v>0</v>
      </c>
      <c r="R441" s="18">
        <v>0</v>
      </c>
      <c r="S441" s="18">
        <v>0</v>
      </c>
      <c r="T441" s="18">
        <v>0</v>
      </c>
      <c r="U441" s="25">
        <v>3311.9</v>
      </c>
      <c r="V441" s="18">
        <v>0</v>
      </c>
      <c r="W441" s="18">
        <v>9588.7000000000007</v>
      </c>
      <c r="X441" s="18">
        <v>1674.8</v>
      </c>
      <c r="Y441" s="18">
        <v>0</v>
      </c>
      <c r="Z441" s="18">
        <v>4752.3</v>
      </c>
      <c r="AA441" s="18">
        <v>3341.3</v>
      </c>
      <c r="AB441" s="18">
        <v>0</v>
      </c>
      <c r="AC441" s="18">
        <v>10504.6</v>
      </c>
      <c r="AD441" s="18">
        <v>1426.8</v>
      </c>
      <c r="AE441" s="18">
        <v>0</v>
      </c>
      <c r="AF441" s="18">
        <v>4159.2</v>
      </c>
      <c r="AG441" s="18">
        <v>4362</v>
      </c>
      <c r="AH441" s="18">
        <v>6789.7</v>
      </c>
      <c r="AI441" s="18">
        <v>0</v>
      </c>
      <c r="AJ441" s="18">
        <v>0</v>
      </c>
      <c r="AK441" s="18">
        <v>2133904</v>
      </c>
      <c r="AL441" s="18">
        <v>0</v>
      </c>
      <c r="AM441" s="18">
        <v>1469309</v>
      </c>
      <c r="AN441" s="18">
        <v>0</v>
      </c>
      <c r="AO441" s="18">
        <v>24763573</v>
      </c>
      <c r="AP441" s="18">
        <v>0</v>
      </c>
      <c r="AQ441" s="18">
        <v>0</v>
      </c>
      <c r="AR441" s="18">
        <v>0</v>
      </c>
      <c r="AS441" s="25">
        <v>4835289</v>
      </c>
      <c r="AT441" s="18">
        <v>0</v>
      </c>
      <c r="AU441" s="18">
        <v>28398410</v>
      </c>
      <c r="AV441" s="18">
        <v>880255</v>
      </c>
      <c r="AW441" s="18">
        <v>0</v>
      </c>
      <c r="AX441" s="18">
        <v>28104916</v>
      </c>
      <c r="AY441" s="18">
        <v>27167755</v>
      </c>
      <c r="AZ441" s="18">
        <v>0</v>
      </c>
      <c r="BA441" s="18">
        <v>5521218</v>
      </c>
      <c r="BB441" s="18">
        <v>4660</v>
      </c>
      <c r="BC441" s="18">
        <v>0</v>
      </c>
      <c r="BD441" s="18">
        <v>7668689</v>
      </c>
      <c r="BE441" s="18">
        <v>18636854</v>
      </c>
      <c r="BF441" s="18">
        <v>26033621</v>
      </c>
      <c r="BG441" s="18">
        <v>175618454</v>
      </c>
      <c r="BH441" s="18">
        <v>143881027</v>
      </c>
      <c r="BI441" s="18">
        <v>14889293</v>
      </c>
      <c r="BJ441" s="18">
        <v>14889293</v>
      </c>
      <c r="BK441" s="18">
        <v>393.5</v>
      </c>
      <c r="BL441" s="18">
        <v>57.9</v>
      </c>
      <c r="BM441" s="18">
        <v>4195.8</v>
      </c>
      <c r="BN441" s="18">
        <v>13011.7</v>
      </c>
      <c r="BO441" s="18">
        <v>2222210.9</v>
      </c>
      <c r="BP441" s="18">
        <v>67909.600000000006</v>
      </c>
      <c r="BQ441" s="18">
        <v>20.9</v>
      </c>
      <c r="BR441" s="18">
        <v>14916827.1</v>
      </c>
      <c r="BS441" s="18">
        <v>14916827.1</v>
      </c>
      <c r="BT441" s="18">
        <v>4251630.5</v>
      </c>
      <c r="BU441" s="18">
        <v>19168457.600000001</v>
      </c>
      <c r="BV441" s="18">
        <v>19168457.600000001</v>
      </c>
      <c r="BW441" s="18">
        <v>0</v>
      </c>
      <c r="BX441" s="18">
        <v>0</v>
      </c>
      <c r="BY441" s="18">
        <v>0</v>
      </c>
      <c r="BZ441" s="18">
        <v>103.48</v>
      </c>
      <c r="CA441" s="18">
        <v>103.67</v>
      </c>
      <c r="CB441" s="18">
        <v>2.74</v>
      </c>
      <c r="CC441" s="18">
        <v>0.4</v>
      </c>
      <c r="CD441" s="18">
        <v>29.16</v>
      </c>
      <c r="CE441" s="18">
        <v>90.43</v>
      </c>
      <c r="CF441" s="18">
        <v>15.44</v>
      </c>
      <c r="CG441" s="18">
        <v>29.55</v>
      </c>
      <c r="CH441" s="18">
        <v>471.98</v>
      </c>
      <c r="CI441" s="18">
        <v>0.15</v>
      </c>
      <c r="CJ441" s="18">
        <v>133.22</v>
      </c>
    </row>
    <row r="442" spans="1:88" hidden="1" x14ac:dyDescent="0.2">
      <c r="A442" s="18" t="s">
        <v>380</v>
      </c>
      <c r="B442" s="18" t="s">
        <v>381</v>
      </c>
      <c r="C442" s="18" t="s">
        <v>177</v>
      </c>
      <c r="D442" s="18">
        <v>2032</v>
      </c>
      <c r="E442" s="18">
        <v>167545261</v>
      </c>
      <c r="F442" s="18">
        <v>8818171.5999999996</v>
      </c>
      <c r="G442" s="18">
        <v>368694.2</v>
      </c>
      <c r="H442" s="18">
        <v>643141.69999999995</v>
      </c>
      <c r="I442" s="18">
        <v>2810035.9</v>
      </c>
      <c r="J442" s="18">
        <v>0</v>
      </c>
      <c r="K442" s="18">
        <v>0</v>
      </c>
      <c r="L442" s="18">
        <v>180185304.40000001</v>
      </c>
      <c r="M442" s="18">
        <v>0</v>
      </c>
      <c r="N442" s="18">
        <v>3000</v>
      </c>
      <c r="O442" s="18">
        <v>0</v>
      </c>
      <c r="P442" s="18">
        <v>386.6</v>
      </c>
      <c r="Q442" s="18">
        <v>0</v>
      </c>
      <c r="R442" s="18">
        <v>0</v>
      </c>
      <c r="S442" s="18">
        <v>0</v>
      </c>
      <c r="T442" s="18">
        <v>0</v>
      </c>
      <c r="U442" s="25">
        <v>3810.7</v>
      </c>
      <c r="V442" s="18">
        <v>0</v>
      </c>
      <c r="W442" s="18">
        <v>9588.7000000000007</v>
      </c>
      <c r="X442" s="18">
        <v>1674.8</v>
      </c>
      <c r="Y442" s="18">
        <v>0</v>
      </c>
      <c r="Z442" s="18">
        <v>4755.5</v>
      </c>
      <c r="AA442" s="18">
        <v>3341.3</v>
      </c>
      <c r="AB442" s="18">
        <v>0</v>
      </c>
      <c r="AC442" s="18">
        <v>10310.4</v>
      </c>
      <c r="AD442" s="18">
        <v>1426.8</v>
      </c>
      <c r="AE442" s="18">
        <v>0</v>
      </c>
      <c r="AF442" s="18">
        <v>4159.2</v>
      </c>
      <c r="AG442" s="18">
        <v>6600</v>
      </c>
      <c r="AH442" s="18">
        <v>6789.7</v>
      </c>
      <c r="AI442" s="18">
        <v>0</v>
      </c>
      <c r="AJ442" s="18">
        <v>0</v>
      </c>
      <c r="AK442" s="18">
        <v>2317152</v>
      </c>
      <c r="AL442" s="18">
        <v>0</v>
      </c>
      <c r="AM442" s="18">
        <v>1414815</v>
      </c>
      <c r="AN442" s="18">
        <v>0</v>
      </c>
      <c r="AO442" s="18">
        <v>24603941</v>
      </c>
      <c r="AP442" s="18">
        <v>0</v>
      </c>
      <c r="AQ442" s="18">
        <v>0</v>
      </c>
      <c r="AR442" s="18">
        <v>0</v>
      </c>
      <c r="AS442" s="25">
        <v>5565879</v>
      </c>
      <c r="AT442" s="18">
        <v>0</v>
      </c>
      <c r="AU442" s="18">
        <v>26694776</v>
      </c>
      <c r="AV442" s="18">
        <v>880255</v>
      </c>
      <c r="AW442" s="18">
        <v>0</v>
      </c>
      <c r="AX442" s="18">
        <v>28123136</v>
      </c>
      <c r="AY442" s="18">
        <v>27167755</v>
      </c>
      <c r="AZ442" s="18">
        <v>0</v>
      </c>
      <c r="BA442" s="18">
        <v>5419146</v>
      </c>
      <c r="BB442" s="18">
        <v>65819</v>
      </c>
      <c r="BC442" s="18">
        <v>0</v>
      </c>
      <c r="BD442" s="18">
        <v>7561903</v>
      </c>
      <c r="BE442" s="18">
        <v>26049672</v>
      </c>
      <c r="BF442" s="18">
        <v>26009367</v>
      </c>
      <c r="BG442" s="18">
        <v>181873617</v>
      </c>
      <c r="BH442" s="18">
        <v>149320825</v>
      </c>
      <c r="BI442" s="18">
        <v>14192531.5</v>
      </c>
      <c r="BJ442" s="18">
        <v>14192531.5</v>
      </c>
      <c r="BK442" s="18">
        <v>378.4</v>
      </c>
      <c r="BL442" s="18">
        <v>56</v>
      </c>
      <c r="BM442" s="18">
        <v>4100.3</v>
      </c>
      <c r="BN442" s="18">
        <v>12635.5</v>
      </c>
      <c r="BO442" s="18">
        <v>2135116.1</v>
      </c>
      <c r="BP442" s="18">
        <v>64455.5</v>
      </c>
      <c r="BQ442" s="18">
        <v>20.5</v>
      </c>
      <c r="BR442" s="18">
        <v>14219107.1</v>
      </c>
      <c r="BS442" s="18">
        <v>14219107.1</v>
      </c>
      <c r="BT442" s="18">
        <v>4061474.7</v>
      </c>
      <c r="BU442" s="18">
        <v>18280581.899999999</v>
      </c>
      <c r="BV442" s="18">
        <v>18280581.899999999</v>
      </c>
      <c r="BW442" s="18">
        <v>0</v>
      </c>
      <c r="BX442" s="18">
        <v>0</v>
      </c>
      <c r="BY442" s="18">
        <v>0</v>
      </c>
      <c r="BZ442" s="18">
        <v>95.05</v>
      </c>
      <c r="CA442" s="18">
        <v>95.23</v>
      </c>
      <c r="CB442" s="18">
        <v>2.5299999999999998</v>
      </c>
      <c r="CC442" s="18">
        <v>0.38</v>
      </c>
      <c r="CD442" s="18">
        <v>27.46</v>
      </c>
      <c r="CE442" s="18">
        <v>84.62</v>
      </c>
      <c r="CF442" s="18">
        <v>14.3</v>
      </c>
      <c r="CG442" s="18">
        <v>27.2</v>
      </c>
      <c r="CH442" s="18">
        <v>431.66</v>
      </c>
      <c r="CI442" s="18">
        <v>0.14000000000000001</v>
      </c>
      <c r="CJ442" s="18">
        <v>122.42</v>
      </c>
    </row>
    <row r="443" spans="1:88" hidden="1" x14ac:dyDescent="0.2">
      <c r="A443" s="18" t="s">
        <v>380</v>
      </c>
      <c r="B443" s="18" t="s">
        <v>381</v>
      </c>
      <c r="C443" s="18" t="s">
        <v>177</v>
      </c>
      <c r="D443" s="18">
        <v>2034</v>
      </c>
      <c r="E443" s="18">
        <v>173517874.19999999</v>
      </c>
      <c r="F443" s="18">
        <v>9132519.6999999993</v>
      </c>
      <c r="G443" s="18">
        <v>337074.6</v>
      </c>
      <c r="H443" s="18">
        <v>644563.30000000005</v>
      </c>
      <c r="I443" s="18">
        <v>3281498.8</v>
      </c>
      <c r="J443" s="18">
        <v>0</v>
      </c>
      <c r="K443" s="18">
        <v>0</v>
      </c>
      <c r="L443" s="18">
        <v>186913530.59999999</v>
      </c>
      <c r="M443" s="18">
        <v>0</v>
      </c>
      <c r="N443" s="18">
        <v>3000</v>
      </c>
      <c r="O443" s="18">
        <v>0</v>
      </c>
      <c r="P443" s="18">
        <v>331.6</v>
      </c>
      <c r="Q443" s="18">
        <v>0</v>
      </c>
      <c r="R443" s="18">
        <v>0</v>
      </c>
      <c r="S443" s="18">
        <v>0</v>
      </c>
      <c r="T443" s="18">
        <v>0</v>
      </c>
      <c r="U443" s="25">
        <v>4135.6000000000004</v>
      </c>
      <c r="V443" s="18">
        <v>0</v>
      </c>
      <c r="W443" s="18">
        <v>9588.7000000000007</v>
      </c>
      <c r="X443" s="18">
        <v>1674.8</v>
      </c>
      <c r="Y443" s="18">
        <v>0</v>
      </c>
      <c r="Z443" s="18">
        <v>4760.3999999999996</v>
      </c>
      <c r="AA443" s="18">
        <v>3341.3</v>
      </c>
      <c r="AB443" s="18">
        <v>0</v>
      </c>
      <c r="AC443" s="18">
        <v>9461.4</v>
      </c>
      <c r="AD443" s="18">
        <v>1426.8</v>
      </c>
      <c r="AE443" s="18">
        <v>0</v>
      </c>
      <c r="AF443" s="18">
        <v>4159.2</v>
      </c>
      <c r="AG443" s="18">
        <v>8000</v>
      </c>
      <c r="AH443" s="18">
        <v>6789.7</v>
      </c>
      <c r="AI443" s="18">
        <v>0</v>
      </c>
      <c r="AJ443" s="18">
        <v>0</v>
      </c>
      <c r="AK443" s="18">
        <v>2661075</v>
      </c>
      <c r="AL443" s="18">
        <v>0</v>
      </c>
      <c r="AM443" s="18">
        <v>1384901</v>
      </c>
      <c r="AN443" s="18">
        <v>0</v>
      </c>
      <c r="AO443" s="18">
        <v>24739522</v>
      </c>
      <c r="AP443" s="18">
        <v>0</v>
      </c>
      <c r="AQ443" s="18">
        <v>0</v>
      </c>
      <c r="AR443" s="18">
        <v>0</v>
      </c>
      <c r="AS443" s="25">
        <v>6041580</v>
      </c>
      <c r="AT443" s="18">
        <v>0</v>
      </c>
      <c r="AU443" s="18">
        <v>23889537</v>
      </c>
      <c r="AV443" s="18">
        <v>880255</v>
      </c>
      <c r="AW443" s="18">
        <v>0</v>
      </c>
      <c r="AX443" s="18">
        <v>28150522</v>
      </c>
      <c r="AY443" s="18">
        <v>27167755</v>
      </c>
      <c r="AZ443" s="18">
        <v>0</v>
      </c>
      <c r="BA443" s="18">
        <v>4972912</v>
      </c>
      <c r="BB443" s="18">
        <v>119232</v>
      </c>
      <c r="BC443" s="18">
        <v>0</v>
      </c>
      <c r="BD443" s="18">
        <v>7456474</v>
      </c>
      <c r="BE443" s="18">
        <v>30684445</v>
      </c>
      <c r="BF443" s="18">
        <v>25883569</v>
      </c>
      <c r="BG443" s="18">
        <v>184031781</v>
      </c>
      <c r="BH443" s="18">
        <v>150470372</v>
      </c>
      <c r="BI443" s="18">
        <v>12837941.699999999</v>
      </c>
      <c r="BJ443" s="18">
        <v>12837941.699999999</v>
      </c>
      <c r="BK443" s="18">
        <v>343.4</v>
      </c>
      <c r="BL443" s="18">
        <v>51</v>
      </c>
      <c r="BM443" s="18">
        <v>3815</v>
      </c>
      <c r="BN443" s="18">
        <v>11514.3</v>
      </c>
      <c r="BO443" s="18">
        <v>1960925.2</v>
      </c>
      <c r="BP443" s="18">
        <v>58255.9</v>
      </c>
      <c r="BQ443" s="18">
        <v>19.100000000000001</v>
      </c>
      <c r="BR443" s="18">
        <v>12862101.199999999</v>
      </c>
      <c r="BS443" s="18">
        <v>12862101.199999999</v>
      </c>
      <c r="BT443" s="18">
        <v>3702177.1</v>
      </c>
      <c r="BU443" s="18">
        <v>16564278.4</v>
      </c>
      <c r="BV443" s="18">
        <v>16564278.4</v>
      </c>
      <c r="BW443" s="18">
        <v>0</v>
      </c>
      <c r="BX443" s="18">
        <v>0</v>
      </c>
      <c r="BY443" s="18">
        <v>0</v>
      </c>
      <c r="BZ443" s="18">
        <v>85.32</v>
      </c>
      <c r="CA443" s="18">
        <v>85.48</v>
      </c>
      <c r="CB443" s="18">
        <v>2.2799999999999998</v>
      </c>
      <c r="CC443" s="18">
        <v>0.34</v>
      </c>
      <c r="CD443" s="18">
        <v>25.35</v>
      </c>
      <c r="CE443" s="18">
        <v>76.52</v>
      </c>
      <c r="CF443" s="18">
        <v>13.03</v>
      </c>
      <c r="CG443" s="18">
        <v>24.6</v>
      </c>
      <c r="CH443" s="18">
        <v>387.16</v>
      </c>
      <c r="CI443" s="18">
        <v>0.13</v>
      </c>
      <c r="CJ443" s="18">
        <v>110.08</v>
      </c>
    </row>
    <row r="444" spans="1:88" hidden="1" x14ac:dyDescent="0.2">
      <c r="A444" s="18" t="s">
        <v>380</v>
      </c>
      <c r="B444" s="18" t="s">
        <v>381</v>
      </c>
      <c r="C444" s="18" t="s">
        <v>177</v>
      </c>
      <c r="D444" s="18">
        <v>2036</v>
      </c>
      <c r="E444" s="18">
        <v>179701700.30000001</v>
      </c>
      <c r="F444" s="18">
        <v>9457984.1999999993</v>
      </c>
      <c r="G444" s="18">
        <v>338141.7</v>
      </c>
      <c r="H444" s="18">
        <v>738720</v>
      </c>
      <c r="I444" s="18">
        <v>3727264.3</v>
      </c>
      <c r="J444" s="18">
        <v>0</v>
      </c>
      <c r="K444" s="18">
        <v>0</v>
      </c>
      <c r="L444" s="18">
        <v>193963810.5</v>
      </c>
      <c r="M444" s="18">
        <v>0</v>
      </c>
      <c r="N444" s="18">
        <v>3000</v>
      </c>
      <c r="O444" s="18">
        <v>0</v>
      </c>
      <c r="P444" s="18">
        <v>331.6</v>
      </c>
      <c r="Q444" s="18">
        <v>0</v>
      </c>
      <c r="R444" s="18">
        <v>0</v>
      </c>
      <c r="S444" s="18">
        <v>0</v>
      </c>
      <c r="T444" s="18">
        <v>0</v>
      </c>
      <c r="U444" s="25">
        <v>4181.1000000000004</v>
      </c>
      <c r="V444" s="18">
        <v>0</v>
      </c>
      <c r="W444" s="18">
        <v>9588.7000000000007</v>
      </c>
      <c r="X444" s="18">
        <v>1674.8</v>
      </c>
      <c r="Y444" s="18">
        <v>0</v>
      </c>
      <c r="Z444" s="18">
        <v>4770.3</v>
      </c>
      <c r="AA444" s="18">
        <v>3341.3</v>
      </c>
      <c r="AB444" s="18">
        <v>0</v>
      </c>
      <c r="AC444" s="18">
        <v>9082</v>
      </c>
      <c r="AD444" s="18">
        <v>1426.8</v>
      </c>
      <c r="AE444" s="18">
        <v>0</v>
      </c>
      <c r="AF444" s="18">
        <v>4159.2</v>
      </c>
      <c r="AG444" s="18">
        <v>9000</v>
      </c>
      <c r="AH444" s="18">
        <v>6789.7</v>
      </c>
      <c r="AI444" s="18">
        <v>0</v>
      </c>
      <c r="AJ444" s="18">
        <v>0</v>
      </c>
      <c r="AK444" s="18">
        <v>2983206</v>
      </c>
      <c r="AL444" s="18">
        <v>0</v>
      </c>
      <c r="AM444" s="18">
        <v>1368928</v>
      </c>
      <c r="AN444" s="18">
        <v>0</v>
      </c>
      <c r="AO444" s="18">
        <v>23765002</v>
      </c>
      <c r="AP444" s="18">
        <v>0</v>
      </c>
      <c r="AQ444" s="18">
        <v>0</v>
      </c>
      <c r="AR444" s="18">
        <v>0</v>
      </c>
      <c r="AS444" s="25">
        <v>6107631</v>
      </c>
      <c r="AT444" s="18">
        <v>0</v>
      </c>
      <c r="AU444" s="18">
        <v>22997593</v>
      </c>
      <c r="AV444" s="18">
        <v>880255</v>
      </c>
      <c r="AW444" s="18">
        <v>0</v>
      </c>
      <c r="AX444" s="18">
        <v>28209974</v>
      </c>
      <c r="AY444" s="18">
        <v>27167755</v>
      </c>
      <c r="AZ444" s="18">
        <v>0</v>
      </c>
      <c r="BA444" s="18">
        <v>4773499</v>
      </c>
      <c r="BB444" s="18">
        <v>172636</v>
      </c>
      <c r="BC444" s="18">
        <v>0</v>
      </c>
      <c r="BD444" s="18">
        <v>7352118</v>
      </c>
      <c r="BE444" s="18">
        <v>34001588</v>
      </c>
      <c r="BF444" s="18">
        <v>25993877</v>
      </c>
      <c r="BG444" s="18">
        <v>185774062</v>
      </c>
      <c r="BH444" s="18">
        <v>152745588</v>
      </c>
      <c r="BI444" s="18">
        <v>12371660.699999999</v>
      </c>
      <c r="BJ444" s="18">
        <v>12371660.699999999</v>
      </c>
      <c r="BK444" s="18">
        <v>330.6</v>
      </c>
      <c r="BL444" s="18">
        <v>49.1</v>
      </c>
      <c r="BM444" s="18">
        <v>3692</v>
      </c>
      <c r="BN444" s="18">
        <v>11072.7</v>
      </c>
      <c r="BO444" s="18">
        <v>1899648.5</v>
      </c>
      <c r="BP444" s="18">
        <v>56199.4</v>
      </c>
      <c r="BQ444" s="18">
        <v>18.600000000000001</v>
      </c>
      <c r="BR444" s="18">
        <v>12394910.1</v>
      </c>
      <c r="BS444" s="18">
        <v>12394910.1</v>
      </c>
      <c r="BT444" s="18">
        <v>3579474.4</v>
      </c>
      <c r="BU444" s="18">
        <v>15974384.5</v>
      </c>
      <c r="BV444" s="18">
        <v>15974384.5</v>
      </c>
      <c r="BW444" s="18">
        <v>0</v>
      </c>
      <c r="BX444" s="18">
        <v>0</v>
      </c>
      <c r="BY444" s="18">
        <v>0</v>
      </c>
      <c r="BZ444" s="18">
        <v>81</v>
      </c>
      <c r="CA444" s="18">
        <v>81.150000000000006</v>
      </c>
      <c r="CB444" s="18">
        <v>2.16</v>
      </c>
      <c r="CC444" s="18">
        <v>0.32</v>
      </c>
      <c r="CD444" s="18">
        <v>24.17</v>
      </c>
      <c r="CE444" s="18">
        <v>72.489999999999995</v>
      </c>
      <c r="CF444" s="18">
        <v>12.44</v>
      </c>
      <c r="CG444" s="18">
        <v>23.43</v>
      </c>
      <c r="CH444" s="18">
        <v>367.93</v>
      </c>
      <c r="CI444" s="18">
        <v>0.12</v>
      </c>
      <c r="CJ444" s="18">
        <v>104.58</v>
      </c>
    </row>
    <row r="445" spans="1:88" hidden="1" x14ac:dyDescent="0.2">
      <c r="A445" s="18" t="s">
        <v>380</v>
      </c>
      <c r="B445" s="18" t="s">
        <v>381</v>
      </c>
      <c r="C445" s="18" t="s">
        <v>177</v>
      </c>
      <c r="D445" s="18">
        <v>2038</v>
      </c>
      <c r="E445" s="18">
        <v>186094657.40000001</v>
      </c>
      <c r="F445" s="18">
        <v>9794455.6999999993</v>
      </c>
      <c r="G445" s="18">
        <v>327746.59999999998</v>
      </c>
      <c r="H445" s="18">
        <v>745440</v>
      </c>
      <c r="I445" s="18">
        <v>3581785.6</v>
      </c>
      <c r="J445" s="18">
        <v>0</v>
      </c>
      <c r="K445" s="18">
        <v>0</v>
      </c>
      <c r="L445" s="18">
        <v>200544085.30000001</v>
      </c>
      <c r="M445" s="18">
        <v>0</v>
      </c>
      <c r="N445" s="18">
        <v>3233.3</v>
      </c>
      <c r="O445" s="18">
        <v>0</v>
      </c>
      <c r="P445" s="18">
        <v>331.6</v>
      </c>
      <c r="Q445" s="18">
        <v>0</v>
      </c>
      <c r="R445" s="18">
        <v>0</v>
      </c>
      <c r="S445" s="18">
        <v>0</v>
      </c>
      <c r="T445" s="18">
        <v>0</v>
      </c>
      <c r="U445" s="25">
        <v>4245.6000000000004</v>
      </c>
      <c r="V445" s="18">
        <v>0</v>
      </c>
      <c r="W445" s="18">
        <v>9588.7000000000007</v>
      </c>
      <c r="X445" s="18">
        <v>1674.8</v>
      </c>
      <c r="Y445" s="18">
        <v>0</v>
      </c>
      <c r="Z445" s="18">
        <v>4799.8</v>
      </c>
      <c r="AA445" s="18">
        <v>3341.3</v>
      </c>
      <c r="AB445" s="18">
        <v>0</v>
      </c>
      <c r="AC445" s="18">
        <v>7787.4</v>
      </c>
      <c r="AD445" s="18">
        <v>1426.8</v>
      </c>
      <c r="AE445" s="18">
        <v>0</v>
      </c>
      <c r="AF445" s="18">
        <v>4159.2</v>
      </c>
      <c r="AG445" s="18">
        <v>9000</v>
      </c>
      <c r="AH445" s="18">
        <v>6973.9</v>
      </c>
      <c r="AI445" s="18">
        <v>0</v>
      </c>
      <c r="AJ445" s="18">
        <v>0</v>
      </c>
      <c r="AK445" s="18">
        <v>3035053</v>
      </c>
      <c r="AL445" s="18">
        <v>0</v>
      </c>
      <c r="AM445" s="18">
        <v>1385895</v>
      </c>
      <c r="AN445" s="18">
        <v>0</v>
      </c>
      <c r="AO445" s="18">
        <v>23513753</v>
      </c>
      <c r="AP445" s="18">
        <v>0</v>
      </c>
      <c r="AQ445" s="18">
        <v>0</v>
      </c>
      <c r="AR445" s="18">
        <v>0</v>
      </c>
      <c r="AS445" s="25">
        <v>6201505</v>
      </c>
      <c r="AT445" s="18">
        <v>0</v>
      </c>
      <c r="AU445" s="18">
        <v>23749044</v>
      </c>
      <c r="AV445" s="18">
        <v>880255</v>
      </c>
      <c r="AW445" s="18">
        <v>0</v>
      </c>
      <c r="AX445" s="18">
        <v>28380449</v>
      </c>
      <c r="AY445" s="18">
        <v>27167755</v>
      </c>
      <c r="AZ445" s="18">
        <v>0</v>
      </c>
      <c r="BA445" s="18">
        <v>4093057</v>
      </c>
      <c r="BB445" s="18">
        <v>7422</v>
      </c>
      <c r="BC445" s="18">
        <v>0</v>
      </c>
      <c r="BD445" s="18">
        <v>7249148</v>
      </c>
      <c r="BE445" s="18">
        <v>34048535</v>
      </c>
      <c r="BF445" s="18">
        <v>27048958</v>
      </c>
      <c r="BG445" s="18">
        <v>186760830</v>
      </c>
      <c r="BH445" s="18">
        <v>154003097</v>
      </c>
      <c r="BI445" s="18">
        <v>12180998.800000001</v>
      </c>
      <c r="BJ445" s="18">
        <v>12180998.800000001</v>
      </c>
      <c r="BK445" s="18">
        <v>312.7</v>
      </c>
      <c r="BL445" s="18">
        <v>44.9</v>
      </c>
      <c r="BM445" s="18">
        <v>3329.9</v>
      </c>
      <c r="BN445" s="18">
        <v>9979.6</v>
      </c>
      <c r="BO445" s="18">
        <v>1857653.4</v>
      </c>
      <c r="BP445" s="18">
        <v>56548.9</v>
      </c>
      <c r="BQ445" s="18">
        <v>17.399999999999999</v>
      </c>
      <c r="BR445" s="18">
        <v>12202580.6</v>
      </c>
      <c r="BS445" s="18">
        <v>12202580.6</v>
      </c>
      <c r="BT445" s="18">
        <v>3547573.1</v>
      </c>
      <c r="BU445" s="18">
        <v>15750153.699999999</v>
      </c>
      <c r="BV445" s="18">
        <v>15750153.699999999</v>
      </c>
      <c r="BW445" s="18">
        <v>0</v>
      </c>
      <c r="BX445" s="18">
        <v>0</v>
      </c>
      <c r="BY445" s="18">
        <v>0</v>
      </c>
      <c r="BZ445" s="18">
        <v>79.099999999999994</v>
      </c>
      <c r="CA445" s="18">
        <v>79.239999999999995</v>
      </c>
      <c r="CB445" s="18">
        <v>2.0299999999999998</v>
      </c>
      <c r="CC445" s="18">
        <v>0.28999999999999998</v>
      </c>
      <c r="CD445" s="18">
        <v>21.62</v>
      </c>
      <c r="CE445" s="18">
        <v>64.8</v>
      </c>
      <c r="CF445" s="18">
        <v>12.06</v>
      </c>
      <c r="CG445" s="18">
        <v>23.04</v>
      </c>
      <c r="CH445" s="18">
        <v>367.19</v>
      </c>
      <c r="CI445" s="18">
        <v>0.11</v>
      </c>
      <c r="CJ445" s="18">
        <v>102.27</v>
      </c>
    </row>
    <row r="446" spans="1:88" hidden="1" x14ac:dyDescent="0.2">
      <c r="A446" s="18" t="s">
        <v>380</v>
      </c>
      <c r="B446" s="18" t="s">
        <v>381</v>
      </c>
      <c r="C446" s="18" t="s">
        <v>177</v>
      </c>
      <c r="D446" s="18">
        <v>2040</v>
      </c>
      <c r="E446" s="18">
        <v>192488366</v>
      </c>
      <c r="F446" s="18">
        <v>10130966.6</v>
      </c>
      <c r="G446" s="18">
        <v>678724.4</v>
      </c>
      <c r="H446" s="18">
        <v>745440</v>
      </c>
      <c r="I446" s="18">
        <v>4688833.4000000004</v>
      </c>
      <c r="J446" s="18">
        <v>22085361.399999999</v>
      </c>
      <c r="K446" s="18">
        <v>0</v>
      </c>
      <c r="L446" s="18">
        <v>230817691.80000001</v>
      </c>
      <c r="M446" s="18">
        <v>416704.9</v>
      </c>
      <c r="N446" s="18">
        <v>3382.7</v>
      </c>
      <c r="O446" s="18">
        <v>247.9</v>
      </c>
      <c r="P446" s="18">
        <v>331.6</v>
      </c>
      <c r="Q446" s="18">
        <v>0</v>
      </c>
      <c r="R446" s="18">
        <v>0</v>
      </c>
      <c r="S446" s="18">
        <v>0</v>
      </c>
      <c r="T446" s="18">
        <v>0</v>
      </c>
      <c r="U446" s="25">
        <v>4439.3</v>
      </c>
      <c r="V446" s="18">
        <v>0</v>
      </c>
      <c r="W446" s="18">
        <v>0</v>
      </c>
      <c r="X446" s="18">
        <v>0</v>
      </c>
      <c r="Y446" s="18">
        <v>0</v>
      </c>
      <c r="Z446" s="18">
        <v>4829.8</v>
      </c>
      <c r="AA446" s="18">
        <v>3341.3</v>
      </c>
      <c r="AB446" s="18">
        <v>0</v>
      </c>
      <c r="AC446" s="18">
        <v>0</v>
      </c>
      <c r="AD446" s="18">
        <v>1426.8</v>
      </c>
      <c r="AE446" s="18">
        <v>10542.5</v>
      </c>
      <c r="AF446" s="18">
        <v>4159.2</v>
      </c>
      <c r="AG446" s="18">
        <v>9000</v>
      </c>
      <c r="AH446" s="18">
        <v>20502.3</v>
      </c>
      <c r="AI446" s="18">
        <v>0</v>
      </c>
      <c r="AJ446" s="18">
        <v>2810.7</v>
      </c>
      <c r="AK446" s="18">
        <v>3055602</v>
      </c>
      <c r="AL446" s="18">
        <v>387505</v>
      </c>
      <c r="AM446" s="18">
        <v>1360120</v>
      </c>
      <c r="AN446" s="18">
        <v>0</v>
      </c>
      <c r="AO446" s="18">
        <v>23079360</v>
      </c>
      <c r="AP446" s="18">
        <v>0</v>
      </c>
      <c r="AQ446" s="18">
        <v>0</v>
      </c>
      <c r="AR446" s="18">
        <v>0</v>
      </c>
      <c r="AS446" s="25">
        <v>6483617</v>
      </c>
      <c r="AT446" s="18">
        <v>0</v>
      </c>
      <c r="AU446" s="18">
        <v>0</v>
      </c>
      <c r="AV446" s="18">
        <v>0</v>
      </c>
      <c r="AW446" s="18">
        <v>0</v>
      </c>
      <c r="AX446" s="18">
        <v>28553609</v>
      </c>
      <c r="AY446" s="18">
        <v>27162513</v>
      </c>
      <c r="AZ446" s="18">
        <v>0</v>
      </c>
      <c r="BA446" s="18">
        <v>0</v>
      </c>
      <c r="BB446" s="18">
        <v>508449</v>
      </c>
      <c r="BC446" s="18">
        <v>5541163</v>
      </c>
      <c r="BD446" s="18">
        <v>7148499</v>
      </c>
      <c r="BE446" s="18">
        <v>34069648</v>
      </c>
      <c r="BF446" s="18">
        <v>76317488</v>
      </c>
      <c r="BG446" s="18">
        <v>213667573</v>
      </c>
      <c r="BH446" s="18">
        <v>180153040</v>
      </c>
      <c r="BI446" s="18">
        <v>0</v>
      </c>
      <c r="BJ446" s="18">
        <v>0</v>
      </c>
      <c r="BK446" s="18">
        <v>0</v>
      </c>
      <c r="BL446" s="18">
        <v>0</v>
      </c>
      <c r="BM446" s="18">
        <v>914.7</v>
      </c>
      <c r="BN446" s="18">
        <v>3713.2</v>
      </c>
      <c r="BO446" s="18">
        <v>300841.90000000002</v>
      </c>
      <c r="BP446" s="18">
        <v>671.4</v>
      </c>
      <c r="BQ446" s="18">
        <v>5.8</v>
      </c>
      <c r="BR446" s="18">
        <v>0</v>
      </c>
      <c r="BS446" s="18">
        <v>0</v>
      </c>
      <c r="BT446" s="18">
        <v>322424.3</v>
      </c>
      <c r="BU446" s="18">
        <v>322424.3</v>
      </c>
      <c r="BV446" s="18">
        <v>322424.3</v>
      </c>
      <c r="BW446" s="18">
        <v>0</v>
      </c>
      <c r="BX446" s="18">
        <v>0</v>
      </c>
      <c r="BY446" s="18">
        <v>0</v>
      </c>
      <c r="BZ446" s="18">
        <v>0</v>
      </c>
      <c r="CA446" s="18">
        <v>0</v>
      </c>
      <c r="CB446" s="18">
        <v>0</v>
      </c>
      <c r="CC446" s="18">
        <v>0</v>
      </c>
      <c r="CD446" s="18">
        <v>5.08</v>
      </c>
      <c r="CE446" s="18">
        <v>20.61</v>
      </c>
      <c r="CF446" s="18">
        <v>1.67</v>
      </c>
      <c r="CG446" s="18">
        <v>1.79</v>
      </c>
      <c r="CH446" s="18">
        <v>3.73</v>
      </c>
      <c r="CI446" s="18">
        <v>0.03</v>
      </c>
      <c r="CJ446" s="18">
        <v>1.79</v>
      </c>
    </row>
    <row r="447" spans="1:88" hidden="1" x14ac:dyDescent="0.2">
      <c r="A447" s="18" t="s">
        <v>380</v>
      </c>
      <c r="B447" s="18" t="s">
        <v>381</v>
      </c>
      <c r="C447" s="18" t="s">
        <v>177</v>
      </c>
      <c r="D447" s="18">
        <v>2042</v>
      </c>
      <c r="E447" s="18">
        <v>199480809.90000001</v>
      </c>
      <c r="F447" s="18">
        <v>10498990</v>
      </c>
      <c r="G447" s="18">
        <v>732123.1</v>
      </c>
      <c r="H447" s="18">
        <v>745440</v>
      </c>
      <c r="I447" s="18">
        <v>5847140.7000000002</v>
      </c>
      <c r="J447" s="18">
        <v>22086072</v>
      </c>
      <c r="K447" s="18">
        <v>0</v>
      </c>
      <c r="L447" s="18">
        <v>239390575.59999999</v>
      </c>
      <c r="M447" s="18">
        <v>416718.3</v>
      </c>
      <c r="N447" s="18">
        <v>2458.3000000000002</v>
      </c>
      <c r="O447" s="18">
        <v>2055.6999999999998</v>
      </c>
      <c r="P447" s="18">
        <v>331.6</v>
      </c>
      <c r="Q447" s="18">
        <v>0</v>
      </c>
      <c r="R447" s="18">
        <v>0</v>
      </c>
      <c r="S447" s="18">
        <v>0</v>
      </c>
      <c r="T447" s="18">
        <v>0</v>
      </c>
      <c r="U447" s="25">
        <v>4694.8</v>
      </c>
      <c r="V447" s="18">
        <v>0</v>
      </c>
      <c r="W447" s="18">
        <v>0</v>
      </c>
      <c r="X447" s="18">
        <v>0</v>
      </c>
      <c r="Y447" s="18">
        <v>0</v>
      </c>
      <c r="Z447" s="18">
        <v>4865.8999999999996</v>
      </c>
      <c r="AA447" s="18">
        <v>3341.3</v>
      </c>
      <c r="AB447" s="18">
        <v>0</v>
      </c>
      <c r="AC447" s="18">
        <v>0</v>
      </c>
      <c r="AD447" s="18">
        <v>1426.8</v>
      </c>
      <c r="AE447" s="18">
        <v>10542.9</v>
      </c>
      <c r="AF447" s="18">
        <v>7012.3</v>
      </c>
      <c r="AG447" s="18">
        <v>9000</v>
      </c>
      <c r="AH447" s="18">
        <v>20588</v>
      </c>
      <c r="AI447" s="18">
        <v>0</v>
      </c>
      <c r="AJ447" s="18">
        <v>2810.7</v>
      </c>
      <c r="AK447" s="18">
        <v>1778965</v>
      </c>
      <c r="AL447" s="18">
        <v>2746459</v>
      </c>
      <c r="AM447" s="18">
        <v>1388340</v>
      </c>
      <c r="AN447" s="18">
        <v>0</v>
      </c>
      <c r="AO447" s="18">
        <v>23079360</v>
      </c>
      <c r="AP447" s="18">
        <v>0</v>
      </c>
      <c r="AQ447" s="18">
        <v>0</v>
      </c>
      <c r="AR447" s="18">
        <v>0</v>
      </c>
      <c r="AS447" s="25">
        <v>6855510</v>
      </c>
      <c r="AT447" s="18">
        <v>0</v>
      </c>
      <c r="AU447" s="18">
        <v>0</v>
      </c>
      <c r="AV447" s="18">
        <v>0</v>
      </c>
      <c r="AW447" s="18">
        <v>0</v>
      </c>
      <c r="AX447" s="18">
        <v>28760811</v>
      </c>
      <c r="AY447" s="18">
        <v>27167755</v>
      </c>
      <c r="AZ447" s="18">
        <v>0</v>
      </c>
      <c r="BA447" s="18">
        <v>0</v>
      </c>
      <c r="BB447" s="18">
        <v>416295</v>
      </c>
      <c r="BC447" s="18">
        <v>5541341</v>
      </c>
      <c r="BD447" s="18">
        <v>12856128</v>
      </c>
      <c r="BE447" s="18">
        <v>33886101</v>
      </c>
      <c r="BF447" s="18">
        <v>76861104</v>
      </c>
      <c r="BG447" s="18">
        <v>221338169</v>
      </c>
      <c r="BH447" s="18">
        <v>186461580</v>
      </c>
      <c r="BI447" s="18">
        <v>0</v>
      </c>
      <c r="BJ447" s="18">
        <v>0</v>
      </c>
      <c r="BK447" s="18">
        <v>0</v>
      </c>
      <c r="BL447" s="18">
        <v>0</v>
      </c>
      <c r="BM447" s="18">
        <v>928.5</v>
      </c>
      <c r="BN447" s="18">
        <v>3713.3</v>
      </c>
      <c r="BO447" s="18">
        <v>301824.09999999998</v>
      </c>
      <c r="BP447" s="18">
        <v>672.6</v>
      </c>
      <c r="BQ447" s="18">
        <v>5.8</v>
      </c>
      <c r="BR447" s="18">
        <v>0</v>
      </c>
      <c r="BS447" s="18">
        <v>0</v>
      </c>
      <c r="BT447" s="18">
        <v>323444.7</v>
      </c>
      <c r="BU447" s="18">
        <v>323444.7</v>
      </c>
      <c r="BV447" s="18">
        <v>323444.7</v>
      </c>
      <c r="BW447" s="18">
        <v>0</v>
      </c>
      <c r="BX447" s="18">
        <v>0</v>
      </c>
      <c r="BY447" s="18">
        <v>0</v>
      </c>
      <c r="BZ447" s="18">
        <v>0</v>
      </c>
      <c r="CA447" s="18">
        <v>0</v>
      </c>
      <c r="CB447" s="18">
        <v>0</v>
      </c>
      <c r="CC447" s="18">
        <v>0</v>
      </c>
      <c r="CD447" s="18">
        <v>4.9800000000000004</v>
      </c>
      <c r="CE447" s="18">
        <v>19.91</v>
      </c>
      <c r="CF447" s="18">
        <v>1.62</v>
      </c>
      <c r="CG447" s="18">
        <v>1.73</v>
      </c>
      <c r="CH447" s="18">
        <v>3.61</v>
      </c>
      <c r="CI447" s="18">
        <v>0.03</v>
      </c>
      <c r="CJ447" s="18">
        <v>1.73</v>
      </c>
    </row>
    <row r="448" spans="1:88" hidden="1" x14ac:dyDescent="0.2">
      <c r="A448" s="18" t="s">
        <v>380</v>
      </c>
      <c r="B448" s="18" t="s">
        <v>381</v>
      </c>
      <c r="C448" s="18" t="s">
        <v>177</v>
      </c>
      <c r="D448" s="18">
        <v>2044</v>
      </c>
      <c r="E448" s="18">
        <v>206473824.90000001</v>
      </c>
      <c r="F448" s="18">
        <v>10867043.4</v>
      </c>
      <c r="G448" s="18">
        <v>757465.8</v>
      </c>
      <c r="H448" s="18">
        <v>745440</v>
      </c>
      <c r="I448" s="18">
        <v>6786988.4000000004</v>
      </c>
      <c r="J448" s="18">
        <v>22086072</v>
      </c>
      <c r="K448" s="18">
        <v>0</v>
      </c>
      <c r="L448" s="18">
        <v>247716834.59999999</v>
      </c>
      <c r="M448" s="18">
        <v>416718.3</v>
      </c>
      <c r="N448" s="18">
        <v>3216.5</v>
      </c>
      <c r="O448" s="18">
        <v>2055.6999999999998</v>
      </c>
      <c r="P448" s="18">
        <v>331.6</v>
      </c>
      <c r="Q448" s="18">
        <v>0</v>
      </c>
      <c r="R448" s="18">
        <v>0</v>
      </c>
      <c r="S448" s="18">
        <v>0</v>
      </c>
      <c r="T448" s="18">
        <v>0</v>
      </c>
      <c r="U448" s="25">
        <v>4987.7</v>
      </c>
      <c r="V448" s="18">
        <v>0</v>
      </c>
      <c r="W448" s="18">
        <v>0</v>
      </c>
      <c r="X448" s="18">
        <v>0</v>
      </c>
      <c r="Y448" s="18">
        <v>0</v>
      </c>
      <c r="Z448" s="18">
        <v>4902.2</v>
      </c>
      <c r="AA448" s="18">
        <v>3341.3</v>
      </c>
      <c r="AB448" s="18">
        <v>0</v>
      </c>
      <c r="AC448" s="18">
        <v>0</v>
      </c>
      <c r="AD448" s="18">
        <v>1426.8</v>
      </c>
      <c r="AE448" s="18">
        <v>10542.9</v>
      </c>
      <c r="AF448" s="18">
        <v>7949.7</v>
      </c>
      <c r="AG448" s="18">
        <v>9507.4</v>
      </c>
      <c r="AH448" s="18">
        <v>21263.1</v>
      </c>
      <c r="AI448" s="18">
        <v>0</v>
      </c>
      <c r="AJ448" s="18">
        <v>2810.7</v>
      </c>
      <c r="AK448" s="18">
        <v>2337364</v>
      </c>
      <c r="AL448" s="18">
        <v>2867989</v>
      </c>
      <c r="AM448" s="18">
        <v>1371425</v>
      </c>
      <c r="AN448" s="18">
        <v>0</v>
      </c>
      <c r="AO448" s="18">
        <v>23079360</v>
      </c>
      <c r="AP448" s="18">
        <v>0</v>
      </c>
      <c r="AQ448" s="18">
        <v>0</v>
      </c>
      <c r="AR448" s="18">
        <v>0</v>
      </c>
      <c r="AS448" s="25">
        <v>7281410</v>
      </c>
      <c r="AT448" s="18">
        <v>0</v>
      </c>
      <c r="AU448" s="18">
        <v>0</v>
      </c>
      <c r="AV448" s="18">
        <v>0</v>
      </c>
      <c r="AW448" s="18">
        <v>0</v>
      </c>
      <c r="AX448" s="18">
        <v>28968711</v>
      </c>
      <c r="AY448" s="18">
        <v>27167755</v>
      </c>
      <c r="AZ448" s="18">
        <v>0</v>
      </c>
      <c r="BA448" s="18">
        <v>0</v>
      </c>
      <c r="BB448" s="18">
        <v>528149</v>
      </c>
      <c r="BC448" s="18">
        <v>5541341</v>
      </c>
      <c r="BD448" s="18">
        <v>14606842</v>
      </c>
      <c r="BE448" s="18">
        <v>36084552</v>
      </c>
      <c r="BF448" s="18">
        <v>78882405</v>
      </c>
      <c r="BG448" s="18">
        <v>228717303</v>
      </c>
      <c r="BH448" s="18">
        <v>192623031</v>
      </c>
      <c r="BI448" s="18">
        <v>0</v>
      </c>
      <c r="BJ448" s="18">
        <v>0</v>
      </c>
      <c r="BK448" s="18">
        <v>0</v>
      </c>
      <c r="BL448" s="18">
        <v>0</v>
      </c>
      <c r="BM448" s="18">
        <v>915.3</v>
      </c>
      <c r="BN448" s="18">
        <v>3713.3</v>
      </c>
      <c r="BO448" s="18">
        <v>300927.5</v>
      </c>
      <c r="BP448" s="18">
        <v>671.6</v>
      </c>
      <c r="BQ448" s="18">
        <v>5.8</v>
      </c>
      <c r="BR448" s="18">
        <v>0</v>
      </c>
      <c r="BS448" s="18">
        <v>0</v>
      </c>
      <c r="BT448" s="18">
        <v>322515.09999999998</v>
      </c>
      <c r="BU448" s="18">
        <v>322515.09999999998</v>
      </c>
      <c r="BV448" s="18">
        <v>322515.09999999998</v>
      </c>
      <c r="BW448" s="18">
        <v>0</v>
      </c>
      <c r="BX448" s="18">
        <v>0</v>
      </c>
      <c r="BY448" s="18">
        <v>0</v>
      </c>
      <c r="BZ448" s="18">
        <v>0</v>
      </c>
      <c r="CA448" s="18">
        <v>0</v>
      </c>
      <c r="CB448" s="18">
        <v>0</v>
      </c>
      <c r="CC448" s="18">
        <v>0</v>
      </c>
      <c r="CD448" s="18">
        <v>4.75</v>
      </c>
      <c r="CE448" s="18">
        <v>19.28</v>
      </c>
      <c r="CF448" s="18">
        <v>1.56</v>
      </c>
      <c r="CG448" s="18">
        <v>1.67</v>
      </c>
      <c r="CH448" s="18">
        <v>3.49</v>
      </c>
      <c r="CI448" s="18">
        <v>0.03</v>
      </c>
      <c r="CJ448" s="18">
        <v>1.67</v>
      </c>
    </row>
    <row r="449" spans="1:88" hidden="1" x14ac:dyDescent="0.2">
      <c r="A449" s="18" t="s">
        <v>380</v>
      </c>
      <c r="B449" s="18" t="s">
        <v>381</v>
      </c>
      <c r="C449" s="18" t="s">
        <v>177</v>
      </c>
      <c r="D449" s="18">
        <v>2046</v>
      </c>
      <c r="E449" s="18">
        <v>213368110.09999999</v>
      </c>
      <c r="F449" s="18">
        <v>11229900.5</v>
      </c>
      <c r="G449" s="18">
        <v>824009.2</v>
      </c>
      <c r="H449" s="18">
        <v>745440</v>
      </c>
      <c r="I449" s="18">
        <v>8558939.0999999996</v>
      </c>
      <c r="J449" s="18">
        <v>22086072</v>
      </c>
      <c r="K449" s="18">
        <v>0</v>
      </c>
      <c r="L449" s="18">
        <v>256812471</v>
      </c>
      <c r="M449" s="18">
        <v>416718.3</v>
      </c>
      <c r="N449" s="18">
        <v>4340.3999999999996</v>
      </c>
      <c r="O449" s="18">
        <v>2055.6999999999998</v>
      </c>
      <c r="P449" s="18">
        <v>331.6</v>
      </c>
      <c r="Q449" s="18">
        <v>0</v>
      </c>
      <c r="R449" s="18">
        <v>0</v>
      </c>
      <c r="S449" s="18">
        <v>0</v>
      </c>
      <c r="T449" s="18">
        <v>0</v>
      </c>
      <c r="U449" s="25">
        <v>5335.5</v>
      </c>
      <c r="V449" s="18">
        <v>0</v>
      </c>
      <c r="W449" s="18">
        <v>0</v>
      </c>
      <c r="X449" s="18">
        <v>0</v>
      </c>
      <c r="Y449" s="18">
        <v>0</v>
      </c>
      <c r="Z449" s="18">
        <v>4938.5</v>
      </c>
      <c r="AA449" s="18">
        <v>3341.3</v>
      </c>
      <c r="AB449" s="18">
        <v>787.4</v>
      </c>
      <c r="AC449" s="18">
        <v>0</v>
      </c>
      <c r="AD449" s="18">
        <v>1426.8</v>
      </c>
      <c r="AE449" s="18">
        <v>10542.9</v>
      </c>
      <c r="AF449" s="18">
        <v>7901.7</v>
      </c>
      <c r="AG449" s="18">
        <v>9507.4</v>
      </c>
      <c r="AH449" s="18">
        <v>21296</v>
      </c>
      <c r="AI449" s="18">
        <v>0</v>
      </c>
      <c r="AJ449" s="18">
        <v>2810.7</v>
      </c>
      <c r="AK449" s="18">
        <v>3839621</v>
      </c>
      <c r="AL449" s="18">
        <v>2919665</v>
      </c>
      <c r="AM449" s="18">
        <v>1344727</v>
      </c>
      <c r="AN449" s="18">
        <v>0</v>
      </c>
      <c r="AO449" s="18">
        <v>23079360</v>
      </c>
      <c r="AP449" s="18">
        <v>0</v>
      </c>
      <c r="AQ449" s="18">
        <v>0</v>
      </c>
      <c r="AR449" s="18">
        <v>0</v>
      </c>
      <c r="AS449" s="25">
        <v>7786509</v>
      </c>
      <c r="AT449" s="18">
        <v>0</v>
      </c>
      <c r="AU449" s="18">
        <v>0</v>
      </c>
      <c r="AV449" s="18">
        <v>0</v>
      </c>
      <c r="AW449" s="18">
        <v>0</v>
      </c>
      <c r="AX449" s="18">
        <v>29176611</v>
      </c>
      <c r="AY449" s="18">
        <v>27167755</v>
      </c>
      <c r="AZ449" s="18">
        <v>6342534</v>
      </c>
      <c r="BA449" s="18">
        <v>0</v>
      </c>
      <c r="BB449" s="18">
        <v>483163</v>
      </c>
      <c r="BC449" s="18">
        <v>5541341</v>
      </c>
      <c r="BD449" s="18">
        <v>14330230</v>
      </c>
      <c r="BE449" s="18">
        <v>35890238</v>
      </c>
      <c r="BF449" s="18">
        <v>78735910</v>
      </c>
      <c r="BG449" s="18">
        <v>236637663</v>
      </c>
      <c r="BH449" s="18">
        <v>198529346</v>
      </c>
      <c r="BI449" s="18">
        <v>0</v>
      </c>
      <c r="BJ449" s="18">
        <v>0</v>
      </c>
      <c r="BK449" s="18">
        <v>0</v>
      </c>
      <c r="BL449" s="18">
        <v>0</v>
      </c>
      <c r="BM449" s="18">
        <v>898.2</v>
      </c>
      <c r="BN449" s="18">
        <v>3713.3</v>
      </c>
      <c r="BO449" s="18">
        <v>355557.9</v>
      </c>
      <c r="BP449" s="18">
        <v>809.6</v>
      </c>
      <c r="BQ449" s="18">
        <v>7</v>
      </c>
      <c r="BR449" s="18">
        <v>0</v>
      </c>
      <c r="BS449" s="18">
        <v>0</v>
      </c>
      <c r="BT449" s="18">
        <v>381608.2</v>
      </c>
      <c r="BU449" s="18">
        <v>381608.2</v>
      </c>
      <c r="BV449" s="18">
        <v>381608.2</v>
      </c>
      <c r="BW449" s="18">
        <v>0</v>
      </c>
      <c r="BX449" s="18">
        <v>0</v>
      </c>
      <c r="BY449" s="18">
        <v>0</v>
      </c>
      <c r="BZ449" s="18">
        <v>0</v>
      </c>
      <c r="CA449" s="18">
        <v>0</v>
      </c>
      <c r="CB449" s="18">
        <v>0</v>
      </c>
      <c r="CC449" s="18">
        <v>0</v>
      </c>
      <c r="CD449" s="18">
        <v>4.5199999999999996</v>
      </c>
      <c r="CE449" s="18">
        <v>18.7</v>
      </c>
      <c r="CF449" s="18">
        <v>1.79</v>
      </c>
      <c r="CG449" s="18">
        <v>1.92</v>
      </c>
      <c r="CH449" s="18">
        <v>4.08</v>
      </c>
      <c r="CI449" s="18">
        <v>0.04</v>
      </c>
      <c r="CJ449" s="18">
        <v>1.92</v>
      </c>
    </row>
    <row r="450" spans="1:88" hidden="1" x14ac:dyDescent="0.2">
      <c r="A450" s="18" t="s">
        <v>380</v>
      </c>
      <c r="B450" s="18" t="s">
        <v>381</v>
      </c>
      <c r="C450" s="18" t="s">
        <v>177</v>
      </c>
      <c r="D450" s="18">
        <v>2048</v>
      </c>
      <c r="E450" s="18">
        <v>220163808.80000001</v>
      </c>
      <c r="F450" s="18">
        <v>11587568.9</v>
      </c>
      <c r="G450" s="18">
        <v>878046.8</v>
      </c>
      <c r="H450" s="18">
        <v>745440</v>
      </c>
      <c r="I450" s="18">
        <v>9041899.5</v>
      </c>
      <c r="J450" s="18">
        <v>22086072</v>
      </c>
      <c r="K450" s="18">
        <v>0</v>
      </c>
      <c r="L450" s="18">
        <v>264502836.09999999</v>
      </c>
      <c r="M450" s="18">
        <v>416718.3</v>
      </c>
      <c r="N450" s="18">
        <v>4839.7</v>
      </c>
      <c r="O450" s="18">
        <v>2055.6999999999998</v>
      </c>
      <c r="P450" s="18">
        <v>331.6</v>
      </c>
      <c r="Q450" s="18">
        <v>0</v>
      </c>
      <c r="R450" s="18">
        <v>0</v>
      </c>
      <c r="S450" s="18">
        <v>0</v>
      </c>
      <c r="T450" s="18">
        <v>0</v>
      </c>
      <c r="U450" s="25">
        <v>5682.9</v>
      </c>
      <c r="V450" s="18">
        <v>0</v>
      </c>
      <c r="W450" s="18">
        <v>0</v>
      </c>
      <c r="X450" s="18">
        <v>0</v>
      </c>
      <c r="Y450" s="18">
        <v>0</v>
      </c>
      <c r="Z450" s="18">
        <v>4974.8</v>
      </c>
      <c r="AA450" s="18">
        <v>3341.3</v>
      </c>
      <c r="AB450" s="18">
        <v>1014.4</v>
      </c>
      <c r="AC450" s="18">
        <v>0</v>
      </c>
      <c r="AD450" s="18">
        <v>1426.8</v>
      </c>
      <c r="AE450" s="18">
        <v>10542.9</v>
      </c>
      <c r="AF450" s="18">
        <v>9914.2000000000007</v>
      </c>
      <c r="AG450" s="18">
        <v>9621</v>
      </c>
      <c r="AH450" s="18">
        <v>21215.4</v>
      </c>
      <c r="AI450" s="18">
        <v>0</v>
      </c>
      <c r="AJ450" s="18">
        <v>2810.7</v>
      </c>
      <c r="AK450" s="18">
        <v>4193566</v>
      </c>
      <c r="AL450" s="18">
        <v>3005435</v>
      </c>
      <c r="AM450" s="18">
        <v>1342030</v>
      </c>
      <c r="AN450" s="18">
        <v>0</v>
      </c>
      <c r="AO450" s="18">
        <v>23079360</v>
      </c>
      <c r="AP450" s="18">
        <v>0</v>
      </c>
      <c r="AQ450" s="18">
        <v>0</v>
      </c>
      <c r="AR450" s="18">
        <v>0</v>
      </c>
      <c r="AS450" s="25">
        <v>8290507</v>
      </c>
      <c r="AT450" s="18">
        <v>0</v>
      </c>
      <c r="AU450" s="18">
        <v>0</v>
      </c>
      <c r="AV450" s="18">
        <v>0</v>
      </c>
      <c r="AW450" s="18">
        <v>0</v>
      </c>
      <c r="AX450" s="18">
        <v>29384511</v>
      </c>
      <c r="AY450" s="18">
        <v>27167755</v>
      </c>
      <c r="AZ450" s="18">
        <v>8170906</v>
      </c>
      <c r="BA450" s="18">
        <v>0</v>
      </c>
      <c r="BB450" s="18">
        <v>455570</v>
      </c>
      <c r="BC450" s="18">
        <v>5541341</v>
      </c>
      <c r="BD450" s="18">
        <v>18337945</v>
      </c>
      <c r="BE450" s="18">
        <v>36264770</v>
      </c>
      <c r="BF450" s="18">
        <v>78163279</v>
      </c>
      <c r="BG450" s="18">
        <v>243396975</v>
      </c>
      <c r="BH450" s="18">
        <v>204372537</v>
      </c>
      <c r="BI450" s="18">
        <v>0</v>
      </c>
      <c r="BJ450" s="18">
        <v>0</v>
      </c>
      <c r="BK450" s="18">
        <v>0</v>
      </c>
      <c r="BL450" s="18">
        <v>0</v>
      </c>
      <c r="BM450" s="18">
        <v>897</v>
      </c>
      <c r="BN450" s="18">
        <v>3713.3</v>
      </c>
      <c r="BO450" s="18">
        <v>371555.8</v>
      </c>
      <c r="BP450" s="18">
        <v>849.7</v>
      </c>
      <c r="BQ450" s="18">
        <v>7.4</v>
      </c>
      <c r="BR450" s="18">
        <v>0</v>
      </c>
      <c r="BS450" s="18">
        <v>0</v>
      </c>
      <c r="BT450" s="18">
        <v>398901.9</v>
      </c>
      <c r="BU450" s="18">
        <v>398901.9</v>
      </c>
      <c r="BV450" s="18">
        <v>398901.9</v>
      </c>
      <c r="BW450" s="18">
        <v>0</v>
      </c>
      <c r="BX450" s="18">
        <v>0</v>
      </c>
      <c r="BY450" s="18">
        <v>0</v>
      </c>
      <c r="BZ450" s="18">
        <v>0</v>
      </c>
      <c r="CA450" s="18">
        <v>0</v>
      </c>
      <c r="CB450" s="18">
        <v>0</v>
      </c>
      <c r="CC450" s="18">
        <v>0</v>
      </c>
      <c r="CD450" s="18">
        <v>4.3899999999999997</v>
      </c>
      <c r="CE450" s="18">
        <v>18.170000000000002</v>
      </c>
      <c r="CF450" s="18">
        <v>1.82</v>
      </c>
      <c r="CG450" s="18">
        <v>1.95</v>
      </c>
      <c r="CH450" s="18">
        <v>4.16</v>
      </c>
      <c r="CI450" s="18">
        <v>0.04</v>
      </c>
      <c r="CJ450" s="18">
        <v>1.95</v>
      </c>
    </row>
    <row r="451" spans="1:88" hidden="1" x14ac:dyDescent="0.2">
      <c r="A451" s="18" t="s">
        <v>380</v>
      </c>
      <c r="B451" s="18" t="s">
        <v>381</v>
      </c>
      <c r="C451" s="18" t="s">
        <v>177</v>
      </c>
      <c r="D451" s="18">
        <v>2050</v>
      </c>
      <c r="E451" s="18">
        <v>226959241.90000001</v>
      </c>
      <c r="F451" s="18">
        <v>11945223.300000001</v>
      </c>
      <c r="G451" s="18">
        <v>976380.9</v>
      </c>
      <c r="H451" s="18">
        <v>745440</v>
      </c>
      <c r="I451" s="18">
        <v>10238558</v>
      </c>
      <c r="J451" s="18">
        <v>22086072</v>
      </c>
      <c r="K451" s="18">
        <v>0</v>
      </c>
      <c r="L451" s="18">
        <v>272950916.10000002</v>
      </c>
      <c r="M451" s="18">
        <v>416718.3</v>
      </c>
      <c r="N451" s="18">
        <v>6213.3</v>
      </c>
      <c r="O451" s="18">
        <v>2055.6999999999998</v>
      </c>
      <c r="P451" s="18">
        <v>331.6</v>
      </c>
      <c r="Q451" s="18">
        <v>0</v>
      </c>
      <c r="R451" s="18">
        <v>0</v>
      </c>
      <c r="S451" s="18">
        <v>0</v>
      </c>
      <c r="T451" s="18">
        <v>0</v>
      </c>
      <c r="U451" s="25">
        <v>5792.4</v>
      </c>
      <c r="V451" s="18">
        <v>0</v>
      </c>
      <c r="W451" s="18">
        <v>0</v>
      </c>
      <c r="X451" s="18">
        <v>0</v>
      </c>
      <c r="Y451" s="18">
        <v>0</v>
      </c>
      <c r="Z451" s="18">
        <v>5011</v>
      </c>
      <c r="AA451" s="18">
        <v>2139.1999999999998</v>
      </c>
      <c r="AB451" s="18">
        <v>1014.4</v>
      </c>
      <c r="AC451" s="18">
        <v>0</v>
      </c>
      <c r="AD451" s="18">
        <v>1426.8</v>
      </c>
      <c r="AE451" s="18">
        <v>10542.9</v>
      </c>
      <c r="AF451" s="18">
        <v>14177.4</v>
      </c>
      <c r="AG451" s="18">
        <v>11128.2</v>
      </c>
      <c r="AH451" s="18">
        <v>21373.7</v>
      </c>
      <c r="AI451" s="18">
        <v>0</v>
      </c>
      <c r="AJ451" s="18">
        <v>2810.7</v>
      </c>
      <c r="AK451" s="18">
        <v>5259419</v>
      </c>
      <c r="AL451" s="18">
        <v>2812577</v>
      </c>
      <c r="AM451" s="18">
        <v>1335253</v>
      </c>
      <c r="AN451" s="18">
        <v>0</v>
      </c>
      <c r="AO451" s="18">
        <v>23079360</v>
      </c>
      <c r="AP451" s="18">
        <v>0</v>
      </c>
      <c r="AQ451" s="18">
        <v>0</v>
      </c>
      <c r="AR451" s="18">
        <v>0</v>
      </c>
      <c r="AS451" s="25">
        <v>8449262</v>
      </c>
      <c r="AT451" s="18">
        <v>0</v>
      </c>
      <c r="AU451" s="18">
        <v>0</v>
      </c>
      <c r="AV451" s="18">
        <v>0</v>
      </c>
      <c r="AW451" s="18">
        <v>0</v>
      </c>
      <c r="AX451" s="18">
        <v>29592411</v>
      </c>
      <c r="AY451" s="18">
        <v>17393608</v>
      </c>
      <c r="AZ451" s="18">
        <v>8170906</v>
      </c>
      <c r="BA451" s="18">
        <v>0</v>
      </c>
      <c r="BB451" s="18">
        <v>591015</v>
      </c>
      <c r="BC451" s="18">
        <v>5541341</v>
      </c>
      <c r="BD451" s="18">
        <v>27055221</v>
      </c>
      <c r="BE451" s="18">
        <v>43263641</v>
      </c>
      <c r="BF451" s="18">
        <v>78508669</v>
      </c>
      <c r="BG451" s="18">
        <v>251052682</v>
      </c>
      <c r="BH451" s="18">
        <v>210861050</v>
      </c>
      <c r="BI451" s="18">
        <v>0</v>
      </c>
      <c r="BJ451" s="18">
        <v>0</v>
      </c>
      <c r="BK451" s="18">
        <v>0</v>
      </c>
      <c r="BL451" s="18">
        <v>0</v>
      </c>
      <c r="BM451" s="18">
        <v>893.9</v>
      </c>
      <c r="BN451" s="18">
        <v>3713.3</v>
      </c>
      <c r="BO451" s="18">
        <v>285379.7</v>
      </c>
      <c r="BP451" s="18">
        <v>634.6</v>
      </c>
      <c r="BQ451" s="18">
        <v>5.4</v>
      </c>
      <c r="BR451" s="18">
        <v>0</v>
      </c>
      <c r="BS451" s="18">
        <v>0</v>
      </c>
      <c r="BT451" s="18">
        <v>305774.90000000002</v>
      </c>
      <c r="BU451" s="18">
        <v>305774.90000000002</v>
      </c>
      <c r="BV451" s="18">
        <v>305774.90000000002</v>
      </c>
      <c r="BW451" s="18">
        <v>0</v>
      </c>
      <c r="BX451" s="18">
        <v>0</v>
      </c>
      <c r="BY451" s="18">
        <v>0</v>
      </c>
      <c r="BZ451" s="18">
        <v>0</v>
      </c>
      <c r="CA451" s="18">
        <v>0</v>
      </c>
      <c r="CB451" s="18">
        <v>0</v>
      </c>
      <c r="CC451" s="18">
        <v>0</v>
      </c>
      <c r="CD451" s="18">
        <v>4.24</v>
      </c>
      <c r="CE451" s="18">
        <v>17.61</v>
      </c>
      <c r="CF451" s="18">
        <v>1.35</v>
      </c>
      <c r="CG451" s="18">
        <v>1.45</v>
      </c>
      <c r="CH451" s="18">
        <v>3.01</v>
      </c>
      <c r="CI451" s="18">
        <v>0.03</v>
      </c>
      <c r="CJ451" s="18">
        <v>1.45</v>
      </c>
    </row>
    <row r="452" spans="1:88" hidden="1" x14ac:dyDescent="0.2">
      <c r="A452" s="18" t="s">
        <v>380</v>
      </c>
      <c r="B452" s="18" t="s">
        <v>381</v>
      </c>
      <c r="C452" s="18" t="s">
        <v>180</v>
      </c>
      <c r="D452" s="18">
        <v>2024</v>
      </c>
      <c r="E452" s="18">
        <v>151972642</v>
      </c>
      <c r="F452" s="18">
        <v>7998560.0999999996</v>
      </c>
      <c r="G452" s="18">
        <v>1131012.3</v>
      </c>
      <c r="H452" s="18">
        <v>0</v>
      </c>
      <c r="I452" s="18">
        <v>5173.1000000000004</v>
      </c>
      <c r="J452" s="18">
        <v>0</v>
      </c>
      <c r="K452" s="18">
        <v>0</v>
      </c>
      <c r="L452" s="18">
        <v>161107387.40000001</v>
      </c>
      <c r="M452" s="18">
        <v>0</v>
      </c>
      <c r="N452" s="18">
        <v>12</v>
      </c>
      <c r="O452" s="18">
        <v>0</v>
      </c>
      <c r="P452" s="18">
        <v>74.5</v>
      </c>
      <c r="Q452" s="18">
        <v>0</v>
      </c>
      <c r="R452" s="18">
        <v>0</v>
      </c>
      <c r="S452" s="18">
        <v>6589.5</v>
      </c>
      <c r="T452" s="18">
        <v>0</v>
      </c>
      <c r="U452" s="25">
        <v>265.2</v>
      </c>
      <c r="V452" s="18">
        <v>0</v>
      </c>
      <c r="W452" s="18">
        <v>12390.7</v>
      </c>
      <c r="X452" s="18">
        <v>5502.9</v>
      </c>
      <c r="Y452" s="18">
        <v>0</v>
      </c>
      <c r="Z452" s="18">
        <v>101.9</v>
      </c>
      <c r="AA452" s="18">
        <v>2134</v>
      </c>
      <c r="AB452" s="18">
        <v>0</v>
      </c>
      <c r="AC452" s="18">
        <v>434.4</v>
      </c>
      <c r="AD452" s="18">
        <v>0</v>
      </c>
      <c r="AE452" s="18">
        <v>0</v>
      </c>
      <c r="AF452" s="18">
        <v>4443.6000000000004</v>
      </c>
      <c r="AG452" s="18">
        <v>0</v>
      </c>
      <c r="AH452" s="18">
        <v>1058.8</v>
      </c>
      <c r="AI452" s="18">
        <v>0</v>
      </c>
      <c r="AJ452" s="18">
        <v>0</v>
      </c>
      <c r="AK452" s="18">
        <v>4388</v>
      </c>
      <c r="AL452" s="18">
        <v>0</v>
      </c>
      <c r="AM452" s="18">
        <v>318007</v>
      </c>
      <c r="AN452" s="18">
        <v>0</v>
      </c>
      <c r="AO452" s="18">
        <v>0</v>
      </c>
      <c r="AP452" s="18">
        <v>0</v>
      </c>
      <c r="AQ452" s="18">
        <v>31426780</v>
      </c>
      <c r="AR452" s="18">
        <v>0</v>
      </c>
      <c r="AS452" s="25">
        <v>370087</v>
      </c>
      <c r="AT452" s="18">
        <v>0</v>
      </c>
      <c r="AU452" s="18">
        <v>81176524</v>
      </c>
      <c r="AV452" s="18">
        <v>2892324</v>
      </c>
      <c r="AW452" s="18">
        <v>0</v>
      </c>
      <c r="AX452" s="18">
        <v>328150</v>
      </c>
      <c r="AY452" s="18">
        <v>17154701</v>
      </c>
      <c r="AZ452" s="18">
        <v>0</v>
      </c>
      <c r="BA452" s="18">
        <v>228321</v>
      </c>
      <c r="BB452" s="18">
        <v>0</v>
      </c>
      <c r="BC452" s="18">
        <v>0</v>
      </c>
      <c r="BD452" s="18">
        <v>9193343</v>
      </c>
      <c r="BE452" s="18">
        <v>0</v>
      </c>
      <c r="BF452" s="18">
        <v>3897359</v>
      </c>
      <c r="BG452" s="18">
        <v>146989985</v>
      </c>
      <c r="BH452" s="18">
        <v>146615510</v>
      </c>
      <c r="BI452" s="18">
        <v>61915464.600000001</v>
      </c>
      <c r="BJ452" s="18">
        <v>61915464.600000001</v>
      </c>
      <c r="BK452" s="18">
        <v>4079.6</v>
      </c>
      <c r="BL452" s="18">
        <v>566.70000000000005</v>
      </c>
      <c r="BM452" s="18">
        <v>42646.7</v>
      </c>
      <c r="BN452" s="18">
        <v>32121.1</v>
      </c>
      <c r="BO452" s="18">
        <v>4840980.2</v>
      </c>
      <c r="BP452" s="18">
        <v>231649.7</v>
      </c>
      <c r="BQ452" s="18">
        <v>32.6</v>
      </c>
      <c r="BR452" s="18">
        <v>62191754.899999999</v>
      </c>
      <c r="BS452" s="18">
        <v>62191754.899999999</v>
      </c>
      <c r="BT452" s="18">
        <v>11753042.800000001</v>
      </c>
      <c r="BU452" s="18">
        <v>73944797.799999997</v>
      </c>
      <c r="BV452" s="18">
        <v>73944797.799999997</v>
      </c>
      <c r="BW452" s="18">
        <v>0</v>
      </c>
      <c r="BX452" s="18">
        <v>0</v>
      </c>
      <c r="BY452" s="18">
        <v>0</v>
      </c>
      <c r="BZ452" s="18">
        <v>422.3</v>
      </c>
      <c r="CA452" s="18">
        <v>424.18</v>
      </c>
      <c r="CB452" s="18">
        <v>27.82</v>
      </c>
      <c r="CC452" s="18">
        <v>3.87</v>
      </c>
      <c r="CD452" s="18">
        <v>290.87</v>
      </c>
      <c r="CE452" s="18">
        <v>219.08</v>
      </c>
      <c r="CF452" s="18">
        <v>33.020000000000003</v>
      </c>
      <c r="CG452" s="18">
        <v>80.16</v>
      </c>
      <c r="CH452" s="18">
        <v>1579.98</v>
      </c>
      <c r="CI452" s="18">
        <v>0.22</v>
      </c>
      <c r="CJ452" s="18">
        <v>504.34</v>
      </c>
    </row>
    <row r="453" spans="1:88" hidden="1" x14ac:dyDescent="0.2">
      <c r="A453" s="18" t="s">
        <v>380</v>
      </c>
      <c r="B453" s="18" t="s">
        <v>381</v>
      </c>
      <c r="C453" s="18" t="s">
        <v>180</v>
      </c>
      <c r="D453" s="18">
        <v>2026</v>
      </c>
      <c r="E453" s="18">
        <v>155533496.5</v>
      </c>
      <c r="F453" s="18">
        <v>8185973.5</v>
      </c>
      <c r="G453" s="18">
        <v>1109755.5</v>
      </c>
      <c r="H453" s="18">
        <v>0</v>
      </c>
      <c r="I453" s="18">
        <v>7265.1</v>
      </c>
      <c r="J453" s="18">
        <v>0</v>
      </c>
      <c r="K453" s="18">
        <v>0</v>
      </c>
      <c r="L453" s="18">
        <v>164836490.69999999</v>
      </c>
      <c r="M453" s="18">
        <v>0</v>
      </c>
      <c r="N453" s="18">
        <v>12</v>
      </c>
      <c r="O453" s="18">
        <v>0</v>
      </c>
      <c r="P453" s="18">
        <v>75.099999999999994</v>
      </c>
      <c r="Q453" s="18">
        <v>0</v>
      </c>
      <c r="R453" s="18">
        <v>0</v>
      </c>
      <c r="S453" s="18">
        <v>6569.5</v>
      </c>
      <c r="T453" s="18">
        <v>0</v>
      </c>
      <c r="U453" s="25">
        <v>402.1</v>
      </c>
      <c r="V453" s="18">
        <v>0</v>
      </c>
      <c r="W453" s="18">
        <v>12390.7</v>
      </c>
      <c r="X453" s="18">
        <v>5374.2</v>
      </c>
      <c r="Y453" s="18">
        <v>0</v>
      </c>
      <c r="Z453" s="18">
        <v>101.9</v>
      </c>
      <c r="AA453" s="18">
        <v>2134</v>
      </c>
      <c r="AB453" s="18">
        <v>0</v>
      </c>
      <c r="AC453" s="18">
        <v>434.4</v>
      </c>
      <c r="AD453" s="18">
        <v>0</v>
      </c>
      <c r="AE453" s="18">
        <v>0</v>
      </c>
      <c r="AF453" s="18">
        <v>4443.6000000000004</v>
      </c>
      <c r="AG453" s="18">
        <v>0</v>
      </c>
      <c r="AH453" s="18">
        <v>2044.8</v>
      </c>
      <c r="AI453" s="18">
        <v>0</v>
      </c>
      <c r="AJ453" s="18">
        <v>0</v>
      </c>
      <c r="AK453" s="18">
        <v>6166</v>
      </c>
      <c r="AL453" s="18">
        <v>0</v>
      </c>
      <c r="AM453" s="18">
        <v>303389</v>
      </c>
      <c r="AN453" s="18">
        <v>0</v>
      </c>
      <c r="AO453" s="18">
        <v>0</v>
      </c>
      <c r="AP453" s="18">
        <v>0</v>
      </c>
      <c r="AQ453" s="18">
        <v>24636128</v>
      </c>
      <c r="AR453" s="18">
        <v>0</v>
      </c>
      <c r="AS453" s="25">
        <v>560798</v>
      </c>
      <c r="AT453" s="18">
        <v>0</v>
      </c>
      <c r="AU453" s="18">
        <v>87861238</v>
      </c>
      <c r="AV453" s="18">
        <v>2824680</v>
      </c>
      <c r="AW453" s="18">
        <v>0</v>
      </c>
      <c r="AX453" s="18">
        <v>328150</v>
      </c>
      <c r="AY453" s="18">
        <v>17154701</v>
      </c>
      <c r="AZ453" s="18">
        <v>0</v>
      </c>
      <c r="BA453" s="18">
        <v>228321</v>
      </c>
      <c r="BB453" s="18">
        <v>0</v>
      </c>
      <c r="BC453" s="18">
        <v>0</v>
      </c>
      <c r="BD453" s="18">
        <v>9064765</v>
      </c>
      <c r="BE453" s="18">
        <v>0</v>
      </c>
      <c r="BF453" s="18">
        <v>8122371</v>
      </c>
      <c r="BG453" s="18">
        <v>151090707</v>
      </c>
      <c r="BH453" s="18">
        <v>150523743</v>
      </c>
      <c r="BI453" s="18">
        <v>57784089.299999997</v>
      </c>
      <c r="BJ453" s="18">
        <v>57784089.299999997</v>
      </c>
      <c r="BK453" s="18">
        <v>3362.2</v>
      </c>
      <c r="BL453" s="18">
        <v>460.2</v>
      </c>
      <c r="BM453" s="18">
        <v>33561.5</v>
      </c>
      <c r="BN453" s="18">
        <v>26574.1</v>
      </c>
      <c r="BO453" s="18">
        <v>4931851.5999999996</v>
      </c>
      <c r="BP453" s="18">
        <v>230281.8</v>
      </c>
      <c r="BQ453" s="18">
        <v>30.4</v>
      </c>
      <c r="BR453" s="18">
        <v>58009928.600000001</v>
      </c>
      <c r="BS453" s="18">
        <v>58009928.600000001</v>
      </c>
      <c r="BT453" s="18">
        <v>11802550.800000001</v>
      </c>
      <c r="BU453" s="18">
        <v>69812479.400000006</v>
      </c>
      <c r="BV453" s="18">
        <v>69812479.400000006</v>
      </c>
      <c r="BW453" s="18">
        <v>0</v>
      </c>
      <c r="BX453" s="18">
        <v>0</v>
      </c>
      <c r="BY453" s="18">
        <v>0</v>
      </c>
      <c r="BZ453" s="18">
        <v>383.89</v>
      </c>
      <c r="CA453" s="18">
        <v>385.39</v>
      </c>
      <c r="CB453" s="18">
        <v>22.34</v>
      </c>
      <c r="CC453" s="18">
        <v>3.06</v>
      </c>
      <c r="CD453" s="18">
        <v>222.96</v>
      </c>
      <c r="CE453" s="18">
        <v>176.54</v>
      </c>
      <c r="CF453" s="18">
        <v>32.76</v>
      </c>
      <c r="CG453" s="18">
        <v>78.41</v>
      </c>
      <c r="CH453" s="18">
        <v>1529.87</v>
      </c>
      <c r="CI453" s="18">
        <v>0.2</v>
      </c>
      <c r="CJ453" s="18">
        <v>463.8</v>
      </c>
    </row>
    <row r="454" spans="1:88" hidden="1" x14ac:dyDescent="0.2">
      <c r="A454" s="18" t="s">
        <v>380</v>
      </c>
      <c r="B454" s="18" t="s">
        <v>381</v>
      </c>
      <c r="C454" s="18" t="s">
        <v>180</v>
      </c>
      <c r="D454" s="18">
        <v>2028</v>
      </c>
      <c r="E454" s="18">
        <v>159566214.30000001</v>
      </c>
      <c r="F454" s="18">
        <v>8398221.8000000007</v>
      </c>
      <c r="G454" s="18">
        <v>1271163</v>
      </c>
      <c r="H454" s="18">
        <v>0</v>
      </c>
      <c r="I454" s="18">
        <v>8860</v>
      </c>
      <c r="J454" s="18">
        <v>0</v>
      </c>
      <c r="K454" s="18">
        <v>0</v>
      </c>
      <c r="L454" s="18">
        <v>169244459.09999999</v>
      </c>
      <c r="M454" s="18">
        <v>0</v>
      </c>
      <c r="N454" s="18">
        <v>12</v>
      </c>
      <c r="O454" s="18">
        <v>0</v>
      </c>
      <c r="P454" s="18">
        <v>75.099999999999994</v>
      </c>
      <c r="Q454" s="18">
        <v>0</v>
      </c>
      <c r="R454" s="18">
        <v>0</v>
      </c>
      <c r="S454" s="18">
        <v>4964.5</v>
      </c>
      <c r="T454" s="18">
        <v>0</v>
      </c>
      <c r="U454" s="25">
        <v>618.79999999999995</v>
      </c>
      <c r="V454" s="18">
        <v>0</v>
      </c>
      <c r="W454" s="18">
        <v>12390.7</v>
      </c>
      <c r="X454" s="18">
        <v>5439</v>
      </c>
      <c r="Y454" s="18">
        <v>0</v>
      </c>
      <c r="Z454" s="18">
        <v>101.9</v>
      </c>
      <c r="AA454" s="18">
        <v>2134</v>
      </c>
      <c r="AB454" s="18">
        <v>0</v>
      </c>
      <c r="AC454" s="18">
        <v>434.4</v>
      </c>
      <c r="AD454" s="18">
        <v>0</v>
      </c>
      <c r="AE454" s="18">
        <v>0</v>
      </c>
      <c r="AF454" s="18">
        <v>4443.6000000000004</v>
      </c>
      <c r="AG454" s="18">
        <v>0</v>
      </c>
      <c r="AH454" s="18">
        <v>4460.8</v>
      </c>
      <c r="AI454" s="18">
        <v>0</v>
      </c>
      <c r="AJ454" s="18">
        <v>0</v>
      </c>
      <c r="AK454" s="18">
        <v>7522</v>
      </c>
      <c r="AL454" s="18">
        <v>0</v>
      </c>
      <c r="AM454" s="18">
        <v>303389</v>
      </c>
      <c r="AN454" s="18">
        <v>0</v>
      </c>
      <c r="AO454" s="18">
        <v>0</v>
      </c>
      <c r="AP454" s="18">
        <v>0</v>
      </c>
      <c r="AQ454" s="18">
        <v>10410384</v>
      </c>
      <c r="AR454" s="18">
        <v>0</v>
      </c>
      <c r="AS454" s="25">
        <v>862859</v>
      </c>
      <c r="AT454" s="18">
        <v>0</v>
      </c>
      <c r="AU454" s="18">
        <v>91442129</v>
      </c>
      <c r="AV454" s="18">
        <v>2858717</v>
      </c>
      <c r="AW454" s="18">
        <v>0</v>
      </c>
      <c r="AX454" s="18">
        <v>328150</v>
      </c>
      <c r="AY454" s="18">
        <v>17154701</v>
      </c>
      <c r="AZ454" s="18">
        <v>0</v>
      </c>
      <c r="BA454" s="18">
        <v>228321</v>
      </c>
      <c r="BB454" s="18">
        <v>0</v>
      </c>
      <c r="BC454" s="18">
        <v>0</v>
      </c>
      <c r="BD454" s="18">
        <v>8938705</v>
      </c>
      <c r="BE454" s="18">
        <v>0</v>
      </c>
      <c r="BF454" s="18">
        <v>18959924</v>
      </c>
      <c r="BG454" s="18">
        <v>151494801</v>
      </c>
      <c r="BH454" s="18">
        <v>150624420</v>
      </c>
      <c r="BI454" s="18">
        <v>45460411.899999999</v>
      </c>
      <c r="BJ454" s="18">
        <v>45460411.899999999</v>
      </c>
      <c r="BK454" s="18">
        <v>1816.8</v>
      </c>
      <c r="BL454" s="18">
        <v>234.3</v>
      </c>
      <c r="BM454" s="18">
        <v>14847</v>
      </c>
      <c r="BN454" s="18">
        <v>14577</v>
      </c>
      <c r="BO454" s="18">
        <v>4666125.5</v>
      </c>
      <c r="BP454" s="18">
        <v>207387.6</v>
      </c>
      <c r="BQ454" s="18">
        <v>24.2</v>
      </c>
      <c r="BR454" s="18">
        <v>45578527</v>
      </c>
      <c r="BS454" s="18">
        <v>45578527</v>
      </c>
      <c r="BT454" s="18">
        <v>10852884.4</v>
      </c>
      <c r="BU454" s="18">
        <v>56431411.399999999</v>
      </c>
      <c r="BV454" s="18">
        <v>56431411.399999999</v>
      </c>
      <c r="BW454" s="18">
        <v>0</v>
      </c>
      <c r="BX454" s="18">
        <v>0</v>
      </c>
      <c r="BY454" s="18">
        <v>0</v>
      </c>
      <c r="BZ454" s="18">
        <v>301.81</v>
      </c>
      <c r="CA454" s="18">
        <v>302.60000000000002</v>
      </c>
      <c r="CB454" s="18">
        <v>12.06</v>
      </c>
      <c r="CC454" s="18">
        <v>1.56</v>
      </c>
      <c r="CD454" s="18">
        <v>98.57</v>
      </c>
      <c r="CE454" s="18">
        <v>96.78</v>
      </c>
      <c r="CF454" s="18">
        <v>30.98</v>
      </c>
      <c r="CG454" s="18">
        <v>72.05</v>
      </c>
      <c r="CH454" s="18">
        <v>1376.85</v>
      </c>
      <c r="CI454" s="18">
        <v>0.16</v>
      </c>
      <c r="CJ454" s="18">
        <v>374.65</v>
      </c>
    </row>
    <row r="455" spans="1:88" hidden="1" x14ac:dyDescent="0.2">
      <c r="A455" s="18" t="s">
        <v>380</v>
      </c>
      <c r="B455" s="18" t="s">
        <v>381</v>
      </c>
      <c r="C455" s="18" t="s">
        <v>180</v>
      </c>
      <c r="D455" s="18">
        <v>2030</v>
      </c>
      <c r="E455" s="18">
        <v>163598427.5</v>
      </c>
      <c r="F455" s="18">
        <v>8610443.5999999996</v>
      </c>
      <c r="G455" s="18">
        <v>1762824.6</v>
      </c>
      <c r="H455" s="18">
        <v>0</v>
      </c>
      <c r="I455" s="18">
        <v>9894.2000000000007</v>
      </c>
      <c r="J455" s="18">
        <v>0</v>
      </c>
      <c r="K455" s="18">
        <v>0</v>
      </c>
      <c r="L455" s="18">
        <v>173981589.90000001</v>
      </c>
      <c r="M455" s="18">
        <v>0</v>
      </c>
      <c r="N455" s="18">
        <v>12</v>
      </c>
      <c r="O455" s="18">
        <v>0</v>
      </c>
      <c r="P455" s="18">
        <v>75.099999999999994</v>
      </c>
      <c r="Q455" s="18">
        <v>0</v>
      </c>
      <c r="R455" s="18">
        <v>0</v>
      </c>
      <c r="S455" s="18">
        <v>3951.7</v>
      </c>
      <c r="T455" s="18">
        <v>0</v>
      </c>
      <c r="U455" s="25">
        <v>965.1</v>
      </c>
      <c r="V455" s="18">
        <v>0</v>
      </c>
      <c r="W455" s="18">
        <v>12390.7</v>
      </c>
      <c r="X455" s="18">
        <v>5394.7</v>
      </c>
      <c r="Y455" s="18">
        <v>0</v>
      </c>
      <c r="Z455" s="18">
        <v>101.9</v>
      </c>
      <c r="AA455" s="18">
        <v>2134</v>
      </c>
      <c r="AB455" s="18">
        <v>0</v>
      </c>
      <c r="AC455" s="18">
        <v>264.5</v>
      </c>
      <c r="AD455" s="18">
        <v>0</v>
      </c>
      <c r="AE455" s="18">
        <v>0</v>
      </c>
      <c r="AF455" s="18">
        <v>4443.6000000000004</v>
      </c>
      <c r="AG455" s="18">
        <v>0</v>
      </c>
      <c r="AH455" s="18">
        <v>9195.9</v>
      </c>
      <c r="AI455" s="18">
        <v>0</v>
      </c>
      <c r="AJ455" s="18">
        <v>0</v>
      </c>
      <c r="AK455" s="18">
        <v>8401</v>
      </c>
      <c r="AL455" s="18">
        <v>0</v>
      </c>
      <c r="AM455" s="18">
        <v>303389</v>
      </c>
      <c r="AN455" s="18">
        <v>0</v>
      </c>
      <c r="AO455" s="18">
        <v>0</v>
      </c>
      <c r="AP455" s="18">
        <v>0</v>
      </c>
      <c r="AQ455" s="18">
        <v>5736401</v>
      </c>
      <c r="AR455" s="18">
        <v>0</v>
      </c>
      <c r="AS455" s="25">
        <v>1345553</v>
      </c>
      <c r="AT455" s="18">
        <v>0</v>
      </c>
      <c r="AU455" s="18">
        <v>78536406</v>
      </c>
      <c r="AV455" s="18">
        <v>2835460</v>
      </c>
      <c r="AW455" s="18">
        <v>0</v>
      </c>
      <c r="AX455" s="18">
        <v>328150</v>
      </c>
      <c r="AY455" s="18">
        <v>17154701</v>
      </c>
      <c r="AZ455" s="18">
        <v>0</v>
      </c>
      <c r="BA455" s="18">
        <v>139021</v>
      </c>
      <c r="BB455" s="18">
        <v>0</v>
      </c>
      <c r="BC455" s="18">
        <v>0</v>
      </c>
      <c r="BD455" s="18">
        <v>8813803</v>
      </c>
      <c r="BE455" s="18">
        <v>0</v>
      </c>
      <c r="BF455" s="18">
        <v>38834871</v>
      </c>
      <c r="BG455" s="18">
        <v>154036156</v>
      </c>
      <c r="BH455" s="18">
        <v>152682202</v>
      </c>
      <c r="BI455" s="18">
        <v>36103006.799999997</v>
      </c>
      <c r="BJ455" s="18">
        <v>36103006.799999997</v>
      </c>
      <c r="BK455" s="18">
        <v>1209.2</v>
      </c>
      <c r="BL455" s="18">
        <v>150</v>
      </c>
      <c r="BM455" s="18">
        <v>8490.5</v>
      </c>
      <c r="BN455" s="18">
        <v>9782.7000000000007</v>
      </c>
      <c r="BO455" s="18">
        <v>3948105.9</v>
      </c>
      <c r="BP455" s="18">
        <v>172190.7</v>
      </c>
      <c r="BQ455" s="18">
        <v>19.8</v>
      </c>
      <c r="BR455" s="18">
        <v>36179985.5</v>
      </c>
      <c r="BS455" s="18">
        <v>36179985.5</v>
      </c>
      <c r="BT455" s="18">
        <v>9084781.0999999996</v>
      </c>
      <c r="BU455" s="18">
        <v>45264766.5</v>
      </c>
      <c r="BV455" s="18">
        <v>45264766.5</v>
      </c>
      <c r="BW455" s="18">
        <v>0</v>
      </c>
      <c r="BX455" s="18">
        <v>0</v>
      </c>
      <c r="BY455" s="18">
        <v>0</v>
      </c>
      <c r="BZ455" s="18">
        <v>236.46</v>
      </c>
      <c r="CA455" s="18">
        <v>236.96</v>
      </c>
      <c r="CB455" s="18">
        <v>7.92</v>
      </c>
      <c r="CC455" s="18">
        <v>0.98</v>
      </c>
      <c r="CD455" s="18">
        <v>55.61</v>
      </c>
      <c r="CE455" s="18">
        <v>64.069999999999993</v>
      </c>
      <c r="CF455" s="18">
        <v>25.86</v>
      </c>
      <c r="CG455" s="18">
        <v>59.5</v>
      </c>
      <c r="CH455" s="18">
        <v>1127.77</v>
      </c>
      <c r="CI455" s="18">
        <v>0.13</v>
      </c>
      <c r="CJ455" s="18">
        <v>296.45999999999998</v>
      </c>
    </row>
    <row r="456" spans="1:88" hidden="1" x14ac:dyDescent="0.2">
      <c r="A456" s="18" t="s">
        <v>380</v>
      </c>
      <c r="B456" s="18" t="s">
        <v>381</v>
      </c>
      <c r="C456" s="18" t="s">
        <v>180</v>
      </c>
      <c r="D456" s="18">
        <v>2032</v>
      </c>
      <c r="E456" s="18">
        <v>168964969.90000001</v>
      </c>
      <c r="F456" s="18">
        <v>8892893.1999999993</v>
      </c>
      <c r="G456" s="18">
        <v>1848693.7</v>
      </c>
      <c r="H456" s="18">
        <v>0</v>
      </c>
      <c r="I456" s="18">
        <v>274017.8</v>
      </c>
      <c r="J456" s="18">
        <v>0</v>
      </c>
      <c r="K456" s="18">
        <v>0</v>
      </c>
      <c r="L456" s="18">
        <v>179980574.5</v>
      </c>
      <c r="M456" s="18">
        <v>0</v>
      </c>
      <c r="N456" s="18">
        <v>302</v>
      </c>
      <c r="O456" s="18">
        <v>0</v>
      </c>
      <c r="P456" s="18">
        <v>75.099999999999994</v>
      </c>
      <c r="Q456" s="18">
        <v>0</v>
      </c>
      <c r="R456" s="18">
        <v>0</v>
      </c>
      <c r="S456" s="18">
        <v>3951.7</v>
      </c>
      <c r="T456" s="18">
        <v>0</v>
      </c>
      <c r="U456" s="25">
        <v>1472.2</v>
      </c>
      <c r="V456" s="18">
        <v>0</v>
      </c>
      <c r="W456" s="18">
        <v>13066.7</v>
      </c>
      <c r="X456" s="18">
        <v>5607.5</v>
      </c>
      <c r="Y456" s="18">
        <v>0</v>
      </c>
      <c r="Z456" s="18">
        <v>101.9</v>
      </c>
      <c r="AA456" s="18">
        <v>2134</v>
      </c>
      <c r="AB456" s="18">
        <v>0</v>
      </c>
      <c r="AC456" s="18">
        <v>264.5</v>
      </c>
      <c r="AD456" s="18">
        <v>0</v>
      </c>
      <c r="AE456" s="18">
        <v>0</v>
      </c>
      <c r="AF456" s="18">
        <v>4443.6000000000004</v>
      </c>
      <c r="AG456" s="18">
        <v>0</v>
      </c>
      <c r="AH456" s="18">
        <v>12754.1</v>
      </c>
      <c r="AI456" s="18">
        <v>0</v>
      </c>
      <c r="AJ456" s="18">
        <v>0</v>
      </c>
      <c r="AK456" s="18">
        <v>232702</v>
      </c>
      <c r="AL456" s="18">
        <v>0</v>
      </c>
      <c r="AM456" s="18">
        <v>303389</v>
      </c>
      <c r="AN456" s="18">
        <v>0</v>
      </c>
      <c r="AO456" s="18">
        <v>0</v>
      </c>
      <c r="AP456" s="18">
        <v>0</v>
      </c>
      <c r="AQ456" s="18">
        <v>4365584</v>
      </c>
      <c r="AR456" s="18">
        <v>0</v>
      </c>
      <c r="AS456" s="25">
        <v>2053064</v>
      </c>
      <c r="AT456" s="18">
        <v>0</v>
      </c>
      <c r="AU456" s="18">
        <v>72311415</v>
      </c>
      <c r="AV456" s="18">
        <v>2947324</v>
      </c>
      <c r="AW456" s="18">
        <v>0</v>
      </c>
      <c r="AX456" s="18">
        <v>328150</v>
      </c>
      <c r="AY456" s="18">
        <v>17154701</v>
      </c>
      <c r="AZ456" s="18">
        <v>0</v>
      </c>
      <c r="BA456" s="18">
        <v>139021</v>
      </c>
      <c r="BB456" s="18">
        <v>0</v>
      </c>
      <c r="BC456" s="18">
        <v>0</v>
      </c>
      <c r="BD456" s="18">
        <v>8691415</v>
      </c>
      <c r="BE456" s="18">
        <v>0</v>
      </c>
      <c r="BF456" s="18">
        <v>53387703</v>
      </c>
      <c r="BG456" s="18">
        <v>161914467</v>
      </c>
      <c r="BH456" s="18">
        <v>159628701</v>
      </c>
      <c r="BI456" s="18">
        <v>32519447.800000001</v>
      </c>
      <c r="BJ456" s="18">
        <v>32519447.800000001</v>
      </c>
      <c r="BK456" s="18">
        <v>1016.2</v>
      </c>
      <c r="BL456" s="18">
        <v>123.9</v>
      </c>
      <c r="BM456" s="18">
        <v>6651.6</v>
      </c>
      <c r="BN456" s="18">
        <v>8256.2999999999993</v>
      </c>
      <c r="BO456" s="18">
        <v>3638674.2</v>
      </c>
      <c r="BP456" s="18">
        <v>157428.79999999999</v>
      </c>
      <c r="BQ456" s="18">
        <v>18.100000000000001</v>
      </c>
      <c r="BR456" s="18">
        <v>32583546.800000001</v>
      </c>
      <c r="BS456" s="18">
        <v>32583546.800000001</v>
      </c>
      <c r="BT456" s="18">
        <v>8334998.2000000002</v>
      </c>
      <c r="BU456" s="18">
        <v>40918544.899999999</v>
      </c>
      <c r="BV456" s="18">
        <v>40918544.899999999</v>
      </c>
      <c r="BW456" s="18">
        <v>0</v>
      </c>
      <c r="BX456" s="18">
        <v>0</v>
      </c>
      <c r="BY456" s="18">
        <v>0</v>
      </c>
      <c r="BZ456" s="18">
        <v>203.72</v>
      </c>
      <c r="CA456" s="18">
        <v>204.12</v>
      </c>
      <c r="CB456" s="18">
        <v>6.37</v>
      </c>
      <c r="CC456" s="18">
        <v>0.78</v>
      </c>
      <c r="CD456" s="18">
        <v>41.67</v>
      </c>
      <c r="CE456" s="18">
        <v>51.72</v>
      </c>
      <c r="CF456" s="18">
        <v>22.79</v>
      </c>
      <c r="CG456" s="18">
        <v>52.21</v>
      </c>
      <c r="CH456" s="18">
        <v>986.22</v>
      </c>
      <c r="CI456" s="18">
        <v>0.11</v>
      </c>
      <c r="CJ456" s="18">
        <v>256.33999999999997</v>
      </c>
    </row>
    <row r="457" spans="1:88" hidden="1" x14ac:dyDescent="0.2">
      <c r="A457" s="18" t="s">
        <v>380</v>
      </c>
      <c r="B457" s="18" t="s">
        <v>381</v>
      </c>
      <c r="C457" s="18" t="s">
        <v>180</v>
      </c>
      <c r="D457" s="18">
        <v>2034</v>
      </c>
      <c r="E457" s="18">
        <v>174330666.09999999</v>
      </c>
      <c r="F457" s="18">
        <v>9175298.1999999993</v>
      </c>
      <c r="G457" s="18">
        <v>1830818.5</v>
      </c>
      <c r="H457" s="18">
        <v>0</v>
      </c>
      <c r="I457" s="18">
        <v>367067.4</v>
      </c>
      <c r="J457" s="18">
        <v>0</v>
      </c>
      <c r="K457" s="18">
        <v>0</v>
      </c>
      <c r="L457" s="18">
        <v>185703850.19999999</v>
      </c>
      <c r="M457" s="18">
        <v>0</v>
      </c>
      <c r="N457" s="18">
        <v>302</v>
      </c>
      <c r="O457" s="18">
        <v>0</v>
      </c>
      <c r="P457" s="18">
        <v>75.099999999999994</v>
      </c>
      <c r="Q457" s="18">
        <v>0</v>
      </c>
      <c r="R457" s="18">
        <v>0</v>
      </c>
      <c r="S457" s="18">
        <v>3936.5</v>
      </c>
      <c r="T457" s="18">
        <v>0</v>
      </c>
      <c r="U457" s="25">
        <v>2141.1999999999998</v>
      </c>
      <c r="V457" s="18">
        <v>0</v>
      </c>
      <c r="W457" s="18">
        <v>14687.9</v>
      </c>
      <c r="X457" s="18">
        <v>7629.6</v>
      </c>
      <c r="Y457" s="18">
        <v>0</v>
      </c>
      <c r="Z457" s="18">
        <v>101.9</v>
      </c>
      <c r="AA457" s="18">
        <v>2134</v>
      </c>
      <c r="AB457" s="18">
        <v>0</v>
      </c>
      <c r="AC457" s="18">
        <v>262.10000000000002</v>
      </c>
      <c r="AD457" s="18">
        <v>0</v>
      </c>
      <c r="AE457" s="18">
        <v>0</v>
      </c>
      <c r="AF457" s="18">
        <v>4443.6000000000004</v>
      </c>
      <c r="AG457" s="18">
        <v>0</v>
      </c>
      <c r="AH457" s="18">
        <v>14150.9</v>
      </c>
      <c r="AI457" s="18">
        <v>0</v>
      </c>
      <c r="AJ457" s="18">
        <v>0</v>
      </c>
      <c r="AK457" s="18">
        <v>311794</v>
      </c>
      <c r="AL457" s="18">
        <v>0</v>
      </c>
      <c r="AM457" s="18">
        <v>301793</v>
      </c>
      <c r="AN457" s="18">
        <v>0</v>
      </c>
      <c r="AO457" s="18">
        <v>0</v>
      </c>
      <c r="AP457" s="18">
        <v>0</v>
      </c>
      <c r="AQ457" s="18">
        <v>3283239</v>
      </c>
      <c r="AR457" s="18">
        <v>0</v>
      </c>
      <c r="AS457" s="25">
        <v>2987855</v>
      </c>
      <c r="AT457" s="18">
        <v>0</v>
      </c>
      <c r="AU457" s="18">
        <v>69501738</v>
      </c>
      <c r="AV457" s="18">
        <v>4010136</v>
      </c>
      <c r="AW457" s="18">
        <v>0</v>
      </c>
      <c r="AX457" s="18">
        <v>328150</v>
      </c>
      <c r="AY457" s="18">
        <v>17154701</v>
      </c>
      <c r="AZ457" s="18">
        <v>0</v>
      </c>
      <c r="BA457" s="18">
        <v>137760</v>
      </c>
      <c r="BB457" s="18">
        <v>0</v>
      </c>
      <c r="BC457" s="18">
        <v>0</v>
      </c>
      <c r="BD457" s="18">
        <v>8570083</v>
      </c>
      <c r="BE457" s="18">
        <v>0</v>
      </c>
      <c r="BF457" s="18">
        <v>58595347</v>
      </c>
      <c r="BG457" s="18">
        <v>165182596</v>
      </c>
      <c r="BH457" s="18">
        <v>161882947</v>
      </c>
      <c r="BI457" s="18">
        <v>30818088.899999999</v>
      </c>
      <c r="BJ457" s="18">
        <v>30818088.899999999</v>
      </c>
      <c r="BK457" s="18">
        <v>884.9</v>
      </c>
      <c r="BL457" s="18">
        <v>105.3</v>
      </c>
      <c r="BM457" s="18">
        <v>5218.1000000000004</v>
      </c>
      <c r="BN457" s="18">
        <v>7227.6</v>
      </c>
      <c r="BO457" s="18">
        <v>3527954.6</v>
      </c>
      <c r="BP457" s="18">
        <v>151690.9</v>
      </c>
      <c r="BQ457" s="18">
        <v>17.3</v>
      </c>
      <c r="BR457" s="18">
        <v>30873215.699999999</v>
      </c>
      <c r="BS457" s="18">
        <v>30873215.699999999</v>
      </c>
      <c r="BT457" s="18">
        <v>8053070.0999999996</v>
      </c>
      <c r="BU457" s="18">
        <v>38926285.899999999</v>
      </c>
      <c r="BV457" s="18">
        <v>38926285.899999999</v>
      </c>
      <c r="BW457" s="18">
        <v>0</v>
      </c>
      <c r="BX457" s="18">
        <v>0</v>
      </c>
      <c r="BY457" s="18">
        <v>0</v>
      </c>
      <c r="BZ457" s="18">
        <v>190.37</v>
      </c>
      <c r="CA457" s="18">
        <v>190.71</v>
      </c>
      <c r="CB457" s="18">
        <v>5.47</v>
      </c>
      <c r="CC457" s="18">
        <v>0.65</v>
      </c>
      <c r="CD457" s="18">
        <v>32.229999999999997</v>
      </c>
      <c r="CE457" s="18">
        <v>44.65</v>
      </c>
      <c r="CF457" s="18">
        <v>21.79</v>
      </c>
      <c r="CG457" s="18">
        <v>49.75</v>
      </c>
      <c r="CH457" s="18">
        <v>937.04</v>
      </c>
      <c r="CI457" s="18">
        <v>0.11</v>
      </c>
      <c r="CJ457" s="18">
        <v>240.46</v>
      </c>
    </row>
    <row r="458" spans="1:88" hidden="1" x14ac:dyDescent="0.2">
      <c r="A458" s="18" t="s">
        <v>380</v>
      </c>
      <c r="B458" s="18" t="s">
        <v>381</v>
      </c>
      <c r="C458" s="18" t="s">
        <v>180</v>
      </c>
      <c r="D458" s="18">
        <v>2036</v>
      </c>
      <c r="E458" s="18">
        <v>179963559</v>
      </c>
      <c r="F458" s="18">
        <v>9471766.3000000007</v>
      </c>
      <c r="G458" s="18">
        <v>1943980.6</v>
      </c>
      <c r="H458" s="18">
        <v>0</v>
      </c>
      <c r="I458" s="18">
        <v>303714.3</v>
      </c>
      <c r="J458" s="18">
        <v>0</v>
      </c>
      <c r="K458" s="18">
        <v>0</v>
      </c>
      <c r="L458" s="18">
        <v>191683020.19999999</v>
      </c>
      <c r="M458" s="18">
        <v>0</v>
      </c>
      <c r="N458" s="18">
        <v>302</v>
      </c>
      <c r="O458" s="18">
        <v>0</v>
      </c>
      <c r="P458" s="18">
        <v>75.099999999999994</v>
      </c>
      <c r="Q458" s="18">
        <v>0</v>
      </c>
      <c r="R458" s="18">
        <v>0</v>
      </c>
      <c r="S458" s="18">
        <v>3913.5</v>
      </c>
      <c r="T458" s="18">
        <v>0</v>
      </c>
      <c r="U458" s="25">
        <v>2808.8</v>
      </c>
      <c r="V458" s="18">
        <v>0</v>
      </c>
      <c r="W458" s="18">
        <v>14687.9</v>
      </c>
      <c r="X458" s="18">
        <v>8329.9</v>
      </c>
      <c r="Y458" s="18">
        <v>0</v>
      </c>
      <c r="Z458" s="18">
        <v>101.9</v>
      </c>
      <c r="AA458" s="18">
        <v>2134</v>
      </c>
      <c r="AB458" s="18">
        <v>0</v>
      </c>
      <c r="AC458" s="18">
        <v>262.10000000000002</v>
      </c>
      <c r="AD458" s="18">
        <v>0</v>
      </c>
      <c r="AE458" s="18">
        <v>0</v>
      </c>
      <c r="AF458" s="18">
        <v>4443.6000000000004</v>
      </c>
      <c r="AG458" s="18">
        <v>0</v>
      </c>
      <c r="AH458" s="18">
        <v>14150.9</v>
      </c>
      <c r="AI458" s="18">
        <v>0</v>
      </c>
      <c r="AJ458" s="18">
        <v>0</v>
      </c>
      <c r="AK458" s="18">
        <v>257957</v>
      </c>
      <c r="AL458" s="18">
        <v>0</v>
      </c>
      <c r="AM458" s="18">
        <v>298132</v>
      </c>
      <c r="AN458" s="18">
        <v>0</v>
      </c>
      <c r="AO458" s="18">
        <v>0</v>
      </c>
      <c r="AP458" s="18">
        <v>0</v>
      </c>
      <c r="AQ458" s="18">
        <v>3001195</v>
      </c>
      <c r="AR458" s="18">
        <v>0</v>
      </c>
      <c r="AS458" s="25">
        <v>3924637</v>
      </c>
      <c r="AT458" s="18">
        <v>0</v>
      </c>
      <c r="AU458" s="18">
        <v>61666004</v>
      </c>
      <c r="AV458" s="18">
        <v>4378207</v>
      </c>
      <c r="AW458" s="18">
        <v>0</v>
      </c>
      <c r="AX458" s="18">
        <v>328150</v>
      </c>
      <c r="AY458" s="18">
        <v>17154200</v>
      </c>
      <c r="AZ458" s="18">
        <v>0</v>
      </c>
      <c r="BA458" s="18">
        <v>137760</v>
      </c>
      <c r="BB458" s="18">
        <v>0</v>
      </c>
      <c r="BC458" s="18">
        <v>0</v>
      </c>
      <c r="BD458" s="18">
        <v>8413132</v>
      </c>
      <c r="BE458" s="18">
        <v>0</v>
      </c>
      <c r="BF458" s="18">
        <v>58260292</v>
      </c>
      <c r="BG458" s="18">
        <v>157819666</v>
      </c>
      <c r="BH458" s="18">
        <v>153637072</v>
      </c>
      <c r="BI458" s="18">
        <v>27853528.699999999</v>
      </c>
      <c r="BJ458" s="18">
        <v>27853528.699999999</v>
      </c>
      <c r="BK458" s="18">
        <v>802.7</v>
      </c>
      <c r="BL458" s="18">
        <v>95.7</v>
      </c>
      <c r="BM458" s="18">
        <v>4782.5</v>
      </c>
      <c r="BN458" s="18">
        <v>6557</v>
      </c>
      <c r="BO458" s="18">
        <v>3201641.3</v>
      </c>
      <c r="BP458" s="18">
        <v>137027.4</v>
      </c>
      <c r="BQ458" s="18">
        <v>16</v>
      </c>
      <c r="BR458" s="18">
        <v>27903567.800000001</v>
      </c>
      <c r="BS458" s="18">
        <v>27903567.800000001</v>
      </c>
      <c r="BT458" s="18">
        <v>7289426</v>
      </c>
      <c r="BU458" s="18">
        <v>35192993.799999997</v>
      </c>
      <c r="BV458" s="18">
        <v>35192993.799999997</v>
      </c>
      <c r="BW458" s="18">
        <v>0</v>
      </c>
      <c r="BX458" s="18">
        <v>0</v>
      </c>
      <c r="BY458" s="18">
        <v>0</v>
      </c>
      <c r="BZ458" s="18">
        <v>181.29</v>
      </c>
      <c r="CA458" s="18">
        <v>181.62</v>
      </c>
      <c r="CB458" s="18">
        <v>5.22</v>
      </c>
      <c r="CC458" s="18">
        <v>0.62</v>
      </c>
      <c r="CD458" s="18">
        <v>31.13</v>
      </c>
      <c r="CE458" s="18">
        <v>42.68</v>
      </c>
      <c r="CF458" s="18">
        <v>20.84</v>
      </c>
      <c r="CG458" s="18">
        <v>47.45</v>
      </c>
      <c r="CH458" s="18">
        <v>891.89</v>
      </c>
      <c r="CI458" s="18">
        <v>0.1</v>
      </c>
      <c r="CJ458" s="18">
        <v>229.07</v>
      </c>
    </row>
    <row r="459" spans="1:88" hidden="1" x14ac:dyDescent="0.2">
      <c r="A459" s="18" t="s">
        <v>380</v>
      </c>
      <c r="B459" s="18" t="s">
        <v>381</v>
      </c>
      <c r="C459" s="18" t="s">
        <v>180</v>
      </c>
      <c r="D459" s="18">
        <v>2038</v>
      </c>
      <c r="E459" s="18">
        <v>185863814.09999999</v>
      </c>
      <c r="F459" s="18">
        <v>9782306</v>
      </c>
      <c r="G459" s="18">
        <v>2022149</v>
      </c>
      <c r="H459" s="18">
        <v>0</v>
      </c>
      <c r="I459" s="18">
        <v>285479.7</v>
      </c>
      <c r="J459" s="18">
        <v>0</v>
      </c>
      <c r="K459" s="18">
        <v>0</v>
      </c>
      <c r="L459" s="18">
        <v>197953748.90000001</v>
      </c>
      <c r="M459" s="18">
        <v>0</v>
      </c>
      <c r="N459" s="18">
        <v>302</v>
      </c>
      <c r="O459" s="18">
        <v>0</v>
      </c>
      <c r="P459" s="18">
        <v>67.900000000000006</v>
      </c>
      <c r="Q459" s="18">
        <v>0</v>
      </c>
      <c r="R459" s="18">
        <v>0</v>
      </c>
      <c r="S459" s="18">
        <v>3913.5</v>
      </c>
      <c r="T459" s="18">
        <v>0</v>
      </c>
      <c r="U459" s="25">
        <v>3546.8</v>
      </c>
      <c r="V459" s="18">
        <v>0</v>
      </c>
      <c r="W459" s="18">
        <v>14687.9</v>
      </c>
      <c r="X459" s="18">
        <v>8329.9</v>
      </c>
      <c r="Y459" s="18">
        <v>0</v>
      </c>
      <c r="Z459" s="18">
        <v>101.9</v>
      </c>
      <c r="AA459" s="18">
        <v>2134</v>
      </c>
      <c r="AB459" s="18">
        <v>0</v>
      </c>
      <c r="AC459" s="18">
        <v>262.10000000000002</v>
      </c>
      <c r="AD459" s="18">
        <v>0</v>
      </c>
      <c r="AE459" s="18">
        <v>0</v>
      </c>
      <c r="AF459" s="18">
        <v>4443.6000000000004</v>
      </c>
      <c r="AG459" s="18">
        <v>0</v>
      </c>
      <c r="AH459" s="18">
        <v>14598.6</v>
      </c>
      <c r="AI459" s="18">
        <v>0</v>
      </c>
      <c r="AJ459" s="18">
        <v>0</v>
      </c>
      <c r="AK459" s="18">
        <v>242467</v>
      </c>
      <c r="AL459" s="18">
        <v>0</v>
      </c>
      <c r="AM459" s="18">
        <v>294365</v>
      </c>
      <c r="AN459" s="18">
        <v>0</v>
      </c>
      <c r="AO459" s="18">
        <v>0</v>
      </c>
      <c r="AP459" s="18">
        <v>0</v>
      </c>
      <c r="AQ459" s="18">
        <v>5088365</v>
      </c>
      <c r="AR459" s="18">
        <v>0</v>
      </c>
      <c r="AS459" s="25">
        <v>4960903</v>
      </c>
      <c r="AT459" s="18">
        <v>0</v>
      </c>
      <c r="AU459" s="18">
        <v>58554705</v>
      </c>
      <c r="AV459" s="18">
        <v>4378207</v>
      </c>
      <c r="AW459" s="18">
        <v>0</v>
      </c>
      <c r="AX459" s="18">
        <v>328150</v>
      </c>
      <c r="AY459" s="18">
        <v>17154701</v>
      </c>
      <c r="AZ459" s="18">
        <v>0</v>
      </c>
      <c r="BA459" s="18">
        <v>137760</v>
      </c>
      <c r="BB459" s="18">
        <v>0</v>
      </c>
      <c r="BC459" s="18">
        <v>0</v>
      </c>
      <c r="BD459" s="18">
        <v>8315451</v>
      </c>
      <c r="BE459" s="18">
        <v>0</v>
      </c>
      <c r="BF459" s="18">
        <v>59784649</v>
      </c>
      <c r="BG459" s="18">
        <v>159239722</v>
      </c>
      <c r="BH459" s="18">
        <v>154036353</v>
      </c>
      <c r="BI459" s="18">
        <v>28696006.199999999</v>
      </c>
      <c r="BJ459" s="18">
        <v>28696006.199999999</v>
      </c>
      <c r="BK459" s="18">
        <v>1009.6</v>
      </c>
      <c r="BL459" s="18">
        <v>126.8</v>
      </c>
      <c r="BM459" s="18">
        <v>7483</v>
      </c>
      <c r="BN459" s="18">
        <v>8152.2</v>
      </c>
      <c r="BO459" s="18">
        <v>3128016.2</v>
      </c>
      <c r="BP459" s="18">
        <v>135392.9</v>
      </c>
      <c r="BQ459" s="18">
        <v>16.5</v>
      </c>
      <c r="BR459" s="18">
        <v>28760695.100000001</v>
      </c>
      <c r="BS459" s="18">
        <v>28760695.100000001</v>
      </c>
      <c r="BT459" s="18">
        <v>7167225.7999999998</v>
      </c>
      <c r="BU459" s="18">
        <v>35927920.899999999</v>
      </c>
      <c r="BV459" s="18">
        <v>35927920.899999999</v>
      </c>
      <c r="BW459" s="18">
        <v>0</v>
      </c>
      <c r="BX459" s="18">
        <v>0</v>
      </c>
      <c r="BY459" s="18">
        <v>0</v>
      </c>
      <c r="BZ459" s="18">
        <v>186.29</v>
      </c>
      <c r="CA459" s="18">
        <v>186.71</v>
      </c>
      <c r="CB459" s="18">
        <v>6.55</v>
      </c>
      <c r="CC459" s="18">
        <v>0.82</v>
      </c>
      <c r="CD459" s="18">
        <v>48.58</v>
      </c>
      <c r="CE459" s="18">
        <v>52.92</v>
      </c>
      <c r="CF459" s="18">
        <v>20.309999999999999</v>
      </c>
      <c r="CG459" s="18">
        <v>46.53</v>
      </c>
      <c r="CH459" s="18">
        <v>878.97</v>
      </c>
      <c r="CI459" s="18">
        <v>0.11</v>
      </c>
      <c r="CJ459" s="18">
        <v>233.24</v>
      </c>
    </row>
    <row r="460" spans="1:88" hidden="1" x14ac:dyDescent="0.2">
      <c r="A460" s="18" t="s">
        <v>380</v>
      </c>
      <c r="B460" s="18" t="s">
        <v>381</v>
      </c>
      <c r="C460" s="18" t="s">
        <v>180</v>
      </c>
      <c r="D460" s="18">
        <v>2040</v>
      </c>
      <c r="E460" s="18">
        <v>191763402.59999999</v>
      </c>
      <c r="F460" s="18">
        <v>10092810.699999999</v>
      </c>
      <c r="G460" s="18">
        <v>2167304.2000000002</v>
      </c>
      <c r="H460" s="18">
        <v>0</v>
      </c>
      <c r="I460" s="18">
        <v>241224.3</v>
      </c>
      <c r="J460" s="18">
        <v>0</v>
      </c>
      <c r="K460" s="18">
        <v>0</v>
      </c>
      <c r="L460" s="18">
        <v>204264741.80000001</v>
      </c>
      <c r="M460" s="18">
        <v>0</v>
      </c>
      <c r="N460" s="18">
        <v>290</v>
      </c>
      <c r="O460" s="18">
        <v>0</v>
      </c>
      <c r="P460" s="18">
        <v>67.900000000000006</v>
      </c>
      <c r="Q460" s="18">
        <v>0</v>
      </c>
      <c r="R460" s="18">
        <v>0</v>
      </c>
      <c r="S460" s="18">
        <v>3913.5</v>
      </c>
      <c r="T460" s="18">
        <v>0</v>
      </c>
      <c r="U460" s="25">
        <v>3864.7</v>
      </c>
      <c r="V460" s="18">
        <v>0</v>
      </c>
      <c r="W460" s="18">
        <v>14687.9</v>
      </c>
      <c r="X460" s="18">
        <v>9649.2000000000007</v>
      </c>
      <c r="Y460" s="18">
        <v>0</v>
      </c>
      <c r="Z460" s="18">
        <v>101.9</v>
      </c>
      <c r="AA460" s="18">
        <v>2134</v>
      </c>
      <c r="AB460" s="18">
        <v>0</v>
      </c>
      <c r="AC460" s="18">
        <v>245.6</v>
      </c>
      <c r="AD460" s="18">
        <v>0</v>
      </c>
      <c r="AE460" s="18">
        <v>0</v>
      </c>
      <c r="AF460" s="18">
        <v>4432.5</v>
      </c>
      <c r="AG460" s="18">
        <v>0</v>
      </c>
      <c r="AH460" s="18">
        <v>16230.9</v>
      </c>
      <c r="AI460" s="18">
        <v>0</v>
      </c>
      <c r="AJ460" s="18">
        <v>0</v>
      </c>
      <c r="AK460" s="18">
        <v>204862</v>
      </c>
      <c r="AL460" s="18">
        <v>0</v>
      </c>
      <c r="AM460" s="18">
        <v>288674</v>
      </c>
      <c r="AN460" s="18">
        <v>0</v>
      </c>
      <c r="AO460" s="18">
        <v>0</v>
      </c>
      <c r="AP460" s="18">
        <v>0</v>
      </c>
      <c r="AQ460" s="18">
        <v>5297933</v>
      </c>
      <c r="AR460" s="18">
        <v>0</v>
      </c>
      <c r="AS460" s="25">
        <v>5409105</v>
      </c>
      <c r="AT460" s="18">
        <v>0</v>
      </c>
      <c r="AU460" s="18">
        <v>56851909</v>
      </c>
      <c r="AV460" s="18">
        <v>5071621</v>
      </c>
      <c r="AW460" s="18">
        <v>0</v>
      </c>
      <c r="AX460" s="18">
        <v>328150</v>
      </c>
      <c r="AY460" s="18">
        <v>16918088</v>
      </c>
      <c r="AZ460" s="18">
        <v>0</v>
      </c>
      <c r="BA460" s="18">
        <v>129087</v>
      </c>
      <c r="BB460" s="18">
        <v>0</v>
      </c>
      <c r="BC460" s="18">
        <v>0</v>
      </c>
      <c r="BD460" s="18">
        <v>8196529</v>
      </c>
      <c r="BE460" s="18">
        <v>0</v>
      </c>
      <c r="BF460" s="18">
        <v>66876021</v>
      </c>
      <c r="BG460" s="18">
        <v>165571979</v>
      </c>
      <c r="BH460" s="18">
        <v>159958013</v>
      </c>
      <c r="BI460" s="18">
        <v>28621979.300000001</v>
      </c>
      <c r="BJ460" s="18">
        <v>28621979.300000001</v>
      </c>
      <c r="BK460" s="18">
        <v>1027</v>
      </c>
      <c r="BL460" s="18">
        <v>129.5</v>
      </c>
      <c r="BM460" s="18">
        <v>7718.1</v>
      </c>
      <c r="BN460" s="18">
        <v>8280.7999999999993</v>
      </c>
      <c r="BO460" s="18">
        <v>3099099.4</v>
      </c>
      <c r="BP460" s="18">
        <v>134430.29999999999</v>
      </c>
      <c r="BQ460" s="18">
        <v>16.399999999999999</v>
      </c>
      <c r="BR460" s="18">
        <v>28687932.300000001</v>
      </c>
      <c r="BS460" s="18">
        <v>28687932.300000001</v>
      </c>
      <c r="BT460" s="18">
        <v>7109596.5999999996</v>
      </c>
      <c r="BU460" s="18">
        <v>35797528.899999999</v>
      </c>
      <c r="BV460" s="18">
        <v>35797528.899999999</v>
      </c>
      <c r="BW460" s="18">
        <v>0</v>
      </c>
      <c r="BX460" s="18">
        <v>0</v>
      </c>
      <c r="BY460" s="18">
        <v>0</v>
      </c>
      <c r="BZ460" s="18">
        <v>178.93</v>
      </c>
      <c r="CA460" s="18">
        <v>179.35</v>
      </c>
      <c r="CB460" s="18">
        <v>6.42</v>
      </c>
      <c r="CC460" s="18">
        <v>0.81</v>
      </c>
      <c r="CD460" s="18">
        <v>48.25</v>
      </c>
      <c r="CE460" s="18">
        <v>51.77</v>
      </c>
      <c r="CF460" s="18">
        <v>19.37</v>
      </c>
      <c r="CG460" s="18">
        <v>44.45</v>
      </c>
      <c r="CH460" s="18">
        <v>840.41</v>
      </c>
      <c r="CI460" s="18">
        <v>0.1</v>
      </c>
      <c r="CJ460" s="18">
        <v>223.79</v>
      </c>
    </row>
    <row r="461" spans="1:88" hidden="1" x14ac:dyDescent="0.2">
      <c r="A461" s="18" t="s">
        <v>380</v>
      </c>
      <c r="B461" s="18" t="s">
        <v>381</v>
      </c>
      <c r="C461" s="18" t="s">
        <v>180</v>
      </c>
      <c r="D461" s="18">
        <v>2042</v>
      </c>
      <c r="E461" s="18">
        <v>197412286.30000001</v>
      </c>
      <c r="F461" s="18">
        <v>10390120.300000001</v>
      </c>
      <c r="G461" s="18">
        <v>2171979.2000000002</v>
      </c>
      <c r="H461" s="18">
        <v>0</v>
      </c>
      <c r="I461" s="18">
        <v>259472.7</v>
      </c>
      <c r="J461" s="18">
        <v>0</v>
      </c>
      <c r="K461" s="18">
        <v>0</v>
      </c>
      <c r="L461" s="18">
        <v>210233858.5</v>
      </c>
      <c r="M461" s="18">
        <v>0</v>
      </c>
      <c r="N461" s="18">
        <v>290</v>
      </c>
      <c r="O461" s="18">
        <v>0</v>
      </c>
      <c r="P461" s="18">
        <v>67.900000000000006</v>
      </c>
      <c r="Q461" s="18">
        <v>0</v>
      </c>
      <c r="R461" s="18">
        <v>0</v>
      </c>
      <c r="S461" s="18">
        <v>3328.5</v>
      </c>
      <c r="T461" s="18">
        <v>0</v>
      </c>
      <c r="U461" s="25">
        <v>4158.3999999999996</v>
      </c>
      <c r="V461" s="18">
        <v>0</v>
      </c>
      <c r="W461" s="18">
        <v>14687.9</v>
      </c>
      <c r="X461" s="18">
        <v>12056.1</v>
      </c>
      <c r="Y461" s="18">
        <v>0</v>
      </c>
      <c r="Z461" s="18">
        <v>101.9</v>
      </c>
      <c r="AA461" s="18">
        <v>2134</v>
      </c>
      <c r="AB461" s="18">
        <v>0</v>
      </c>
      <c r="AC461" s="18">
        <v>233.6</v>
      </c>
      <c r="AD461" s="18">
        <v>0</v>
      </c>
      <c r="AE461" s="18">
        <v>0</v>
      </c>
      <c r="AF461" s="18">
        <v>4424.8</v>
      </c>
      <c r="AG461" s="18">
        <v>0</v>
      </c>
      <c r="AH461" s="18">
        <v>17084.900000000001</v>
      </c>
      <c r="AI461" s="18">
        <v>0</v>
      </c>
      <c r="AJ461" s="18">
        <v>0</v>
      </c>
      <c r="AK461" s="18">
        <v>220363</v>
      </c>
      <c r="AL461" s="18">
        <v>0</v>
      </c>
      <c r="AM461" s="18">
        <v>294383</v>
      </c>
      <c r="AN461" s="18">
        <v>0</v>
      </c>
      <c r="AO461" s="18">
        <v>0</v>
      </c>
      <c r="AP461" s="18">
        <v>0</v>
      </c>
      <c r="AQ461" s="18">
        <v>3683979</v>
      </c>
      <c r="AR461" s="18">
        <v>0</v>
      </c>
      <c r="AS461" s="25">
        <v>5823019</v>
      </c>
      <c r="AT461" s="18">
        <v>0</v>
      </c>
      <c r="AU461" s="18">
        <v>56976150</v>
      </c>
      <c r="AV461" s="18">
        <v>6336712</v>
      </c>
      <c r="AW461" s="18">
        <v>0</v>
      </c>
      <c r="AX461" s="18">
        <v>328150</v>
      </c>
      <c r="AY461" s="18">
        <v>17154701</v>
      </c>
      <c r="AZ461" s="18">
        <v>0</v>
      </c>
      <c r="BA461" s="18">
        <v>122780</v>
      </c>
      <c r="BB461" s="18">
        <v>0</v>
      </c>
      <c r="BC461" s="18">
        <v>0</v>
      </c>
      <c r="BD461" s="18">
        <v>8071957</v>
      </c>
      <c r="BE461" s="18">
        <v>0</v>
      </c>
      <c r="BF461" s="18">
        <v>71007102</v>
      </c>
      <c r="BG461" s="18">
        <v>170019297</v>
      </c>
      <c r="BH461" s="18">
        <v>163975914</v>
      </c>
      <c r="BI461" s="18">
        <v>27810924.600000001</v>
      </c>
      <c r="BJ461" s="18">
        <v>27810924.600000001</v>
      </c>
      <c r="BK461" s="18">
        <v>864.3</v>
      </c>
      <c r="BL461" s="18">
        <v>105.2</v>
      </c>
      <c r="BM461" s="18">
        <v>5622.5</v>
      </c>
      <c r="BN461" s="18">
        <v>7022.6</v>
      </c>
      <c r="BO461" s="18">
        <v>3138870.3</v>
      </c>
      <c r="BP461" s="18">
        <v>134866.6</v>
      </c>
      <c r="BQ461" s="18">
        <v>16</v>
      </c>
      <c r="BR461" s="18">
        <v>27865390.199999999</v>
      </c>
      <c r="BS461" s="18">
        <v>27865390.199999999</v>
      </c>
      <c r="BT461" s="18">
        <v>7162259</v>
      </c>
      <c r="BU461" s="18">
        <v>35027649.200000003</v>
      </c>
      <c r="BV461" s="18">
        <v>35027649.200000003</v>
      </c>
      <c r="BW461" s="18">
        <v>0</v>
      </c>
      <c r="BX461" s="18">
        <v>0</v>
      </c>
      <c r="BY461" s="18">
        <v>0</v>
      </c>
      <c r="BZ461" s="18">
        <v>169.6</v>
      </c>
      <c r="CA461" s="18">
        <v>169.94</v>
      </c>
      <c r="CB461" s="18">
        <v>5.27</v>
      </c>
      <c r="CC461" s="18">
        <v>0.64</v>
      </c>
      <c r="CD461" s="18">
        <v>34.29</v>
      </c>
      <c r="CE461" s="18">
        <v>42.83</v>
      </c>
      <c r="CF461" s="18">
        <v>19.14</v>
      </c>
      <c r="CG461" s="18">
        <v>43.68</v>
      </c>
      <c r="CH461" s="18">
        <v>822.48</v>
      </c>
      <c r="CI461" s="18">
        <v>0.1</v>
      </c>
      <c r="CJ461" s="18">
        <v>213.61</v>
      </c>
    </row>
    <row r="462" spans="1:88" hidden="1" x14ac:dyDescent="0.2">
      <c r="A462" s="18" t="s">
        <v>380</v>
      </c>
      <c r="B462" s="18" t="s">
        <v>381</v>
      </c>
      <c r="C462" s="18" t="s">
        <v>180</v>
      </c>
      <c r="D462" s="18">
        <v>2044</v>
      </c>
      <c r="E462" s="18">
        <v>203060262.59999999</v>
      </c>
      <c r="F462" s="18">
        <v>10687382.199999999</v>
      </c>
      <c r="G462" s="18">
        <v>2159890.2000000002</v>
      </c>
      <c r="H462" s="18">
        <v>0</v>
      </c>
      <c r="I462" s="18">
        <v>203585</v>
      </c>
      <c r="J462" s="18">
        <v>0</v>
      </c>
      <c r="K462" s="18">
        <v>0</v>
      </c>
      <c r="L462" s="18">
        <v>216111120.09999999</v>
      </c>
      <c r="M462" s="18">
        <v>0</v>
      </c>
      <c r="N462" s="18">
        <v>290</v>
      </c>
      <c r="O462" s="18">
        <v>0</v>
      </c>
      <c r="P462" s="18">
        <v>67.900000000000006</v>
      </c>
      <c r="Q462" s="18">
        <v>0</v>
      </c>
      <c r="R462" s="18">
        <v>0</v>
      </c>
      <c r="S462" s="18">
        <v>3328.5</v>
      </c>
      <c r="T462" s="18">
        <v>0</v>
      </c>
      <c r="U462" s="25">
        <v>4447.6000000000004</v>
      </c>
      <c r="V462" s="18">
        <v>0</v>
      </c>
      <c r="W462" s="18">
        <v>15446.6</v>
      </c>
      <c r="X462" s="18">
        <v>15572.5</v>
      </c>
      <c r="Y462" s="18">
        <v>0</v>
      </c>
      <c r="Z462" s="18">
        <v>101.9</v>
      </c>
      <c r="AA462" s="18">
        <v>2134</v>
      </c>
      <c r="AB462" s="18">
        <v>0</v>
      </c>
      <c r="AC462" s="18">
        <v>233.6</v>
      </c>
      <c r="AD462" s="18">
        <v>0</v>
      </c>
      <c r="AE462" s="18">
        <v>0</v>
      </c>
      <c r="AF462" s="18">
        <v>4439.2</v>
      </c>
      <c r="AG462" s="18">
        <v>0</v>
      </c>
      <c r="AH462" s="18">
        <v>17979.8</v>
      </c>
      <c r="AI462" s="18">
        <v>0</v>
      </c>
      <c r="AJ462" s="18">
        <v>0</v>
      </c>
      <c r="AK462" s="18">
        <v>172880</v>
      </c>
      <c r="AL462" s="18">
        <v>0</v>
      </c>
      <c r="AM462" s="18">
        <v>296566</v>
      </c>
      <c r="AN462" s="18">
        <v>0</v>
      </c>
      <c r="AO462" s="18">
        <v>0</v>
      </c>
      <c r="AP462" s="18">
        <v>0</v>
      </c>
      <c r="AQ462" s="18">
        <v>1749460</v>
      </c>
      <c r="AR462" s="18">
        <v>0</v>
      </c>
      <c r="AS462" s="25">
        <v>6230483</v>
      </c>
      <c r="AT462" s="18">
        <v>0</v>
      </c>
      <c r="AU462" s="18">
        <v>58977476</v>
      </c>
      <c r="AV462" s="18">
        <v>8184909</v>
      </c>
      <c r="AW462" s="18">
        <v>0</v>
      </c>
      <c r="AX462" s="18">
        <v>328150</v>
      </c>
      <c r="AY462" s="18">
        <v>17154701</v>
      </c>
      <c r="AZ462" s="18">
        <v>0</v>
      </c>
      <c r="BA462" s="18">
        <v>122780</v>
      </c>
      <c r="BB462" s="18">
        <v>0</v>
      </c>
      <c r="BC462" s="18">
        <v>0</v>
      </c>
      <c r="BD462" s="18">
        <v>7998526</v>
      </c>
      <c r="BE462" s="18">
        <v>0</v>
      </c>
      <c r="BF462" s="18">
        <v>74749010</v>
      </c>
      <c r="BG462" s="18">
        <v>175964940</v>
      </c>
      <c r="BH462" s="18">
        <v>169561577</v>
      </c>
      <c r="BI462" s="18">
        <v>27617704.399999999</v>
      </c>
      <c r="BJ462" s="18">
        <v>27617704.399999999</v>
      </c>
      <c r="BK462" s="18">
        <v>683.4</v>
      </c>
      <c r="BL462" s="18">
        <v>77.400000000000006</v>
      </c>
      <c r="BM462" s="18">
        <v>3128.9</v>
      </c>
      <c r="BN462" s="18">
        <v>5635.8</v>
      </c>
      <c r="BO462" s="18">
        <v>3276776.8</v>
      </c>
      <c r="BP462" s="18">
        <v>139465.4</v>
      </c>
      <c r="BQ462" s="18">
        <v>15.8</v>
      </c>
      <c r="BR462" s="18">
        <v>27659211.600000001</v>
      </c>
      <c r="BS462" s="18">
        <v>27659211.600000001</v>
      </c>
      <c r="BT462" s="18">
        <v>7437156.2999999998</v>
      </c>
      <c r="BU462" s="18">
        <v>35096367.899999999</v>
      </c>
      <c r="BV462" s="18">
        <v>35096367.899999999</v>
      </c>
      <c r="BW462" s="18">
        <v>0</v>
      </c>
      <c r="BX462" s="18">
        <v>0</v>
      </c>
      <c r="BY462" s="18">
        <v>0</v>
      </c>
      <c r="BZ462" s="18">
        <v>162.88</v>
      </c>
      <c r="CA462" s="18">
        <v>163.12</v>
      </c>
      <c r="CB462" s="18">
        <v>4.03</v>
      </c>
      <c r="CC462" s="18">
        <v>0.46</v>
      </c>
      <c r="CD462" s="18">
        <v>18.45</v>
      </c>
      <c r="CE462" s="18">
        <v>33.24</v>
      </c>
      <c r="CF462" s="18">
        <v>19.32</v>
      </c>
      <c r="CG462" s="18">
        <v>43.86</v>
      </c>
      <c r="CH462" s="18">
        <v>822.51</v>
      </c>
      <c r="CI462" s="18">
        <v>0.09</v>
      </c>
      <c r="CJ462" s="18">
        <v>206.98</v>
      </c>
    </row>
    <row r="463" spans="1:88" hidden="1" x14ac:dyDescent="0.2">
      <c r="A463" s="18" t="s">
        <v>380</v>
      </c>
      <c r="B463" s="18" t="s">
        <v>381</v>
      </c>
      <c r="C463" s="18" t="s">
        <v>180</v>
      </c>
      <c r="D463" s="18">
        <v>2046</v>
      </c>
      <c r="E463" s="18">
        <v>208241584.40000001</v>
      </c>
      <c r="F463" s="18">
        <v>10960083.4</v>
      </c>
      <c r="G463" s="18">
        <v>2107042.6</v>
      </c>
      <c r="H463" s="18">
        <v>0</v>
      </c>
      <c r="I463" s="18">
        <v>297293.90000000002</v>
      </c>
      <c r="J463" s="18">
        <v>0</v>
      </c>
      <c r="K463" s="18">
        <v>0</v>
      </c>
      <c r="L463" s="18">
        <v>221606004.19999999</v>
      </c>
      <c r="M463" s="18">
        <v>0</v>
      </c>
      <c r="N463" s="18">
        <v>290</v>
      </c>
      <c r="O463" s="18">
        <v>0</v>
      </c>
      <c r="P463" s="18">
        <v>67.900000000000006</v>
      </c>
      <c r="Q463" s="18">
        <v>0</v>
      </c>
      <c r="R463" s="18">
        <v>0</v>
      </c>
      <c r="S463" s="18">
        <v>3328.5</v>
      </c>
      <c r="T463" s="18">
        <v>0</v>
      </c>
      <c r="U463" s="25">
        <v>4710.1000000000004</v>
      </c>
      <c r="V463" s="18">
        <v>0</v>
      </c>
      <c r="W463" s="18">
        <v>16788.2</v>
      </c>
      <c r="X463" s="18">
        <v>22683.7</v>
      </c>
      <c r="Y463" s="18">
        <v>0</v>
      </c>
      <c r="Z463" s="18">
        <v>101.9</v>
      </c>
      <c r="AA463" s="18">
        <v>2134</v>
      </c>
      <c r="AB463" s="18">
        <v>0</v>
      </c>
      <c r="AC463" s="18">
        <v>233.6</v>
      </c>
      <c r="AD463" s="18">
        <v>0</v>
      </c>
      <c r="AE463" s="18">
        <v>0</v>
      </c>
      <c r="AF463" s="18">
        <v>4434</v>
      </c>
      <c r="AG463" s="18">
        <v>0</v>
      </c>
      <c r="AH463" s="18">
        <v>17882.400000000001</v>
      </c>
      <c r="AI463" s="18">
        <v>0</v>
      </c>
      <c r="AJ463" s="18">
        <v>0</v>
      </c>
      <c r="AK463" s="18">
        <v>252548</v>
      </c>
      <c r="AL463" s="18">
        <v>0</v>
      </c>
      <c r="AM463" s="18">
        <v>296185</v>
      </c>
      <c r="AN463" s="18">
        <v>0</v>
      </c>
      <c r="AO463" s="18">
        <v>0</v>
      </c>
      <c r="AP463" s="18">
        <v>0</v>
      </c>
      <c r="AQ463" s="18">
        <v>1749460</v>
      </c>
      <c r="AR463" s="18">
        <v>0</v>
      </c>
      <c r="AS463" s="25">
        <v>6600241</v>
      </c>
      <c r="AT463" s="18">
        <v>0</v>
      </c>
      <c r="AU463" s="18">
        <v>68478863</v>
      </c>
      <c r="AV463" s="18">
        <v>11922531</v>
      </c>
      <c r="AW463" s="18">
        <v>0</v>
      </c>
      <c r="AX463" s="18">
        <v>328150</v>
      </c>
      <c r="AY463" s="18">
        <v>17152217</v>
      </c>
      <c r="AZ463" s="18">
        <v>0</v>
      </c>
      <c r="BA463" s="18">
        <v>122780</v>
      </c>
      <c r="BB463" s="18">
        <v>0</v>
      </c>
      <c r="BC463" s="18">
        <v>0</v>
      </c>
      <c r="BD463" s="18">
        <v>7880767</v>
      </c>
      <c r="BE463" s="18">
        <v>0</v>
      </c>
      <c r="BF463" s="18">
        <v>74052577</v>
      </c>
      <c r="BG463" s="18">
        <v>188836319</v>
      </c>
      <c r="BH463" s="18">
        <v>181983529</v>
      </c>
      <c r="BI463" s="18">
        <v>33041498.699999999</v>
      </c>
      <c r="BJ463" s="18">
        <v>33041498.699999999</v>
      </c>
      <c r="BK463" s="18">
        <v>785.7</v>
      </c>
      <c r="BL463" s="18">
        <v>87.7</v>
      </c>
      <c r="BM463" s="18">
        <v>3246</v>
      </c>
      <c r="BN463" s="18">
        <v>6494.3</v>
      </c>
      <c r="BO463" s="18">
        <v>3917403.8</v>
      </c>
      <c r="BP463" s="18">
        <v>167825</v>
      </c>
      <c r="BQ463" s="18">
        <v>18.2</v>
      </c>
      <c r="BR463" s="18">
        <v>33088850</v>
      </c>
      <c r="BS463" s="18">
        <v>33088850</v>
      </c>
      <c r="BT463" s="18">
        <v>8923543</v>
      </c>
      <c r="BU463" s="18">
        <v>42012393</v>
      </c>
      <c r="BV463" s="18">
        <v>42012393</v>
      </c>
      <c r="BW463" s="18">
        <v>0</v>
      </c>
      <c r="BX463" s="18">
        <v>0</v>
      </c>
      <c r="BY463" s="18">
        <v>0</v>
      </c>
      <c r="BZ463" s="18">
        <v>181.56</v>
      </c>
      <c r="CA463" s="18">
        <v>181.82</v>
      </c>
      <c r="CB463" s="18">
        <v>4.32</v>
      </c>
      <c r="CC463" s="18">
        <v>0.48</v>
      </c>
      <c r="CD463" s="18">
        <v>17.84</v>
      </c>
      <c r="CE463" s="18">
        <v>35.69</v>
      </c>
      <c r="CF463" s="18">
        <v>21.53</v>
      </c>
      <c r="CG463" s="18">
        <v>49.03</v>
      </c>
      <c r="CH463" s="18">
        <v>922.2</v>
      </c>
      <c r="CI463" s="18">
        <v>0.1</v>
      </c>
      <c r="CJ463" s="18">
        <v>230.86</v>
      </c>
    </row>
    <row r="464" spans="1:88" hidden="1" x14ac:dyDescent="0.2">
      <c r="A464" s="18" t="s">
        <v>380</v>
      </c>
      <c r="B464" s="18" t="s">
        <v>381</v>
      </c>
      <c r="C464" s="18" t="s">
        <v>180</v>
      </c>
      <c r="D464" s="18">
        <v>2048</v>
      </c>
      <c r="E464" s="18">
        <v>212960064.59999999</v>
      </c>
      <c r="F464" s="18">
        <v>11208424.5</v>
      </c>
      <c r="G464" s="18">
        <v>2104008.9</v>
      </c>
      <c r="H464" s="18">
        <v>0</v>
      </c>
      <c r="I464" s="18">
        <v>0</v>
      </c>
      <c r="J464" s="18">
        <v>0</v>
      </c>
      <c r="K464" s="18">
        <v>0</v>
      </c>
      <c r="L464" s="18">
        <v>226272497.90000001</v>
      </c>
      <c r="M464" s="18">
        <v>0</v>
      </c>
      <c r="N464" s="18">
        <v>0</v>
      </c>
      <c r="O464" s="18">
        <v>0</v>
      </c>
      <c r="P464" s="18">
        <v>67.900000000000006</v>
      </c>
      <c r="Q464" s="18">
        <v>0</v>
      </c>
      <c r="R464" s="18">
        <v>0</v>
      </c>
      <c r="S464" s="18">
        <v>3328.5</v>
      </c>
      <c r="T464" s="18">
        <v>0</v>
      </c>
      <c r="U464" s="25">
        <v>4951</v>
      </c>
      <c r="V464" s="18">
        <v>0</v>
      </c>
      <c r="W464" s="18">
        <v>17703.3</v>
      </c>
      <c r="X464" s="18">
        <v>24267.599999999999</v>
      </c>
      <c r="Y464" s="18">
        <v>0</v>
      </c>
      <c r="Z464" s="18">
        <v>101.9</v>
      </c>
      <c r="AA464" s="18">
        <v>2134</v>
      </c>
      <c r="AB464" s="18">
        <v>0</v>
      </c>
      <c r="AC464" s="18">
        <v>230.8</v>
      </c>
      <c r="AD464" s="18">
        <v>0</v>
      </c>
      <c r="AE464" s="18">
        <v>0</v>
      </c>
      <c r="AF464" s="18">
        <v>4404.6000000000004</v>
      </c>
      <c r="AG464" s="18">
        <v>0</v>
      </c>
      <c r="AH464" s="18">
        <v>17812.7</v>
      </c>
      <c r="AI464" s="18">
        <v>0</v>
      </c>
      <c r="AJ464" s="18">
        <v>0</v>
      </c>
      <c r="AK464" s="18">
        <v>0</v>
      </c>
      <c r="AL464" s="18">
        <v>0</v>
      </c>
      <c r="AM464" s="18">
        <v>295280</v>
      </c>
      <c r="AN464" s="18">
        <v>0</v>
      </c>
      <c r="AO464" s="18">
        <v>0</v>
      </c>
      <c r="AP464" s="18">
        <v>0</v>
      </c>
      <c r="AQ464" s="18">
        <v>1749460</v>
      </c>
      <c r="AR464" s="18">
        <v>0</v>
      </c>
      <c r="AS464" s="25">
        <v>6938438</v>
      </c>
      <c r="AT464" s="18">
        <v>0</v>
      </c>
      <c r="AU464" s="18">
        <v>73515002</v>
      </c>
      <c r="AV464" s="18">
        <v>12755037</v>
      </c>
      <c r="AW464" s="18">
        <v>0</v>
      </c>
      <c r="AX464" s="18">
        <v>328150</v>
      </c>
      <c r="AY464" s="18">
        <v>17154348</v>
      </c>
      <c r="AZ464" s="18">
        <v>0</v>
      </c>
      <c r="BA464" s="18">
        <v>121308</v>
      </c>
      <c r="BB464" s="18">
        <v>0</v>
      </c>
      <c r="BC464" s="18">
        <v>0</v>
      </c>
      <c r="BD464" s="18">
        <v>7730243</v>
      </c>
      <c r="BE464" s="18">
        <v>0</v>
      </c>
      <c r="BF464" s="18">
        <v>73570507</v>
      </c>
      <c r="BG464" s="18">
        <v>194157773</v>
      </c>
      <c r="BH464" s="18">
        <v>187219335</v>
      </c>
      <c r="BI464" s="18">
        <v>35290344</v>
      </c>
      <c r="BJ464" s="18">
        <v>35290344</v>
      </c>
      <c r="BK464" s="18">
        <v>828</v>
      </c>
      <c r="BL464" s="18">
        <v>91.9</v>
      </c>
      <c r="BM464" s="18">
        <v>3291.2</v>
      </c>
      <c r="BN464" s="18">
        <v>6849.4</v>
      </c>
      <c r="BO464" s="18">
        <v>4183009.6</v>
      </c>
      <c r="BP464" s="18">
        <v>179587.20000000001</v>
      </c>
      <c r="BQ464" s="18">
        <v>19.100000000000001</v>
      </c>
      <c r="BR464" s="18">
        <v>35340112.299999997</v>
      </c>
      <c r="BS464" s="18">
        <v>35340112.299999997</v>
      </c>
      <c r="BT464" s="18">
        <v>9539930.3000000007</v>
      </c>
      <c r="BU464" s="18">
        <v>44880042.5</v>
      </c>
      <c r="BV464" s="18">
        <v>44880042.5</v>
      </c>
      <c r="BW464" s="18">
        <v>0</v>
      </c>
      <c r="BX464" s="18">
        <v>0</v>
      </c>
      <c r="BY464" s="18">
        <v>0</v>
      </c>
      <c r="BZ464" s="18">
        <v>188.5</v>
      </c>
      <c r="CA464" s="18">
        <v>188.76</v>
      </c>
      <c r="CB464" s="18">
        <v>4.42</v>
      </c>
      <c r="CC464" s="18">
        <v>0.49</v>
      </c>
      <c r="CD464" s="18">
        <v>17.579999999999998</v>
      </c>
      <c r="CE464" s="18">
        <v>36.58</v>
      </c>
      <c r="CF464" s="18">
        <v>22.34</v>
      </c>
      <c r="CG464" s="18">
        <v>50.96</v>
      </c>
      <c r="CH464" s="18">
        <v>959.23</v>
      </c>
      <c r="CI464" s="18">
        <v>0.1</v>
      </c>
      <c r="CJ464" s="18">
        <v>239.72</v>
      </c>
    </row>
    <row r="465" spans="1:88" hidden="1" x14ac:dyDescent="0.2">
      <c r="A465" s="18" t="s">
        <v>380</v>
      </c>
      <c r="B465" s="18" t="s">
        <v>381</v>
      </c>
      <c r="C465" s="18" t="s">
        <v>180</v>
      </c>
      <c r="D465" s="18">
        <v>2050</v>
      </c>
      <c r="E465" s="18">
        <v>217677599.09999999</v>
      </c>
      <c r="F465" s="18">
        <v>11456715.699999999</v>
      </c>
      <c r="G465" s="18">
        <v>2053940.5</v>
      </c>
      <c r="H465" s="18">
        <v>0</v>
      </c>
      <c r="I465" s="18">
        <v>0</v>
      </c>
      <c r="J465" s="18">
        <v>0</v>
      </c>
      <c r="K465" s="18">
        <v>0</v>
      </c>
      <c r="L465" s="18">
        <v>231188255.40000001</v>
      </c>
      <c r="M465" s="18">
        <v>0</v>
      </c>
      <c r="N465" s="18">
        <v>0</v>
      </c>
      <c r="O465" s="18">
        <v>0</v>
      </c>
      <c r="P465" s="18">
        <v>67.900000000000006</v>
      </c>
      <c r="Q465" s="18">
        <v>0</v>
      </c>
      <c r="R465" s="18">
        <v>0</v>
      </c>
      <c r="S465" s="18">
        <v>637.5</v>
      </c>
      <c r="T465" s="18">
        <v>0</v>
      </c>
      <c r="U465" s="25">
        <v>5212.3</v>
      </c>
      <c r="V465" s="18">
        <v>0</v>
      </c>
      <c r="W465" s="18">
        <v>18357.2</v>
      </c>
      <c r="X465" s="18">
        <v>28338.1</v>
      </c>
      <c r="Y465" s="18">
        <v>0</v>
      </c>
      <c r="Z465" s="18">
        <v>101.9</v>
      </c>
      <c r="AA465" s="18">
        <v>2134</v>
      </c>
      <c r="AB465" s="18">
        <v>0</v>
      </c>
      <c r="AC465" s="18">
        <v>159.6</v>
      </c>
      <c r="AD465" s="18">
        <v>0</v>
      </c>
      <c r="AE465" s="18">
        <v>0</v>
      </c>
      <c r="AF465" s="18">
        <v>4420.2</v>
      </c>
      <c r="AG465" s="18">
        <v>0</v>
      </c>
      <c r="AH465" s="18">
        <v>17858.099999999999</v>
      </c>
      <c r="AI465" s="18">
        <v>0</v>
      </c>
      <c r="AJ465" s="18">
        <v>0</v>
      </c>
      <c r="AK465" s="18">
        <v>0</v>
      </c>
      <c r="AL465" s="18">
        <v>0</v>
      </c>
      <c r="AM465" s="18">
        <v>290612</v>
      </c>
      <c r="AN465" s="18">
        <v>0</v>
      </c>
      <c r="AO465" s="18">
        <v>0</v>
      </c>
      <c r="AP465" s="18">
        <v>0</v>
      </c>
      <c r="AQ465" s="18">
        <v>335070</v>
      </c>
      <c r="AR465" s="18">
        <v>0</v>
      </c>
      <c r="AS465" s="25">
        <v>7306277</v>
      </c>
      <c r="AT465" s="18">
        <v>0</v>
      </c>
      <c r="AU465" s="18">
        <v>78046518</v>
      </c>
      <c r="AV465" s="18">
        <v>14894482</v>
      </c>
      <c r="AW465" s="18">
        <v>0</v>
      </c>
      <c r="AX465" s="18">
        <v>328150</v>
      </c>
      <c r="AY465" s="18">
        <v>17154701</v>
      </c>
      <c r="AZ465" s="18">
        <v>0</v>
      </c>
      <c r="BA465" s="18">
        <v>83886</v>
      </c>
      <c r="BB465" s="18">
        <v>0</v>
      </c>
      <c r="BC465" s="18">
        <v>0</v>
      </c>
      <c r="BD465" s="18">
        <v>7664979</v>
      </c>
      <c r="BE465" s="18">
        <v>0</v>
      </c>
      <c r="BF465" s="18">
        <v>73576609</v>
      </c>
      <c r="BG465" s="18">
        <v>199681283</v>
      </c>
      <c r="BH465" s="18">
        <v>192375006</v>
      </c>
      <c r="BI465" s="18">
        <v>36735991.899999999</v>
      </c>
      <c r="BJ465" s="18">
        <v>36735991.899999999</v>
      </c>
      <c r="BK465" s="18">
        <v>725.3</v>
      </c>
      <c r="BL465" s="18">
        <v>74.5</v>
      </c>
      <c r="BM465" s="18">
        <v>1444.6</v>
      </c>
      <c r="BN465" s="18">
        <v>6076.3</v>
      </c>
      <c r="BO465" s="18">
        <v>4469661.0999999996</v>
      </c>
      <c r="BP465" s="18">
        <v>191304.3</v>
      </c>
      <c r="BQ465" s="18">
        <v>19.600000000000001</v>
      </c>
      <c r="BR465" s="18">
        <v>36777946</v>
      </c>
      <c r="BS465" s="18">
        <v>36777946</v>
      </c>
      <c r="BT465" s="18">
        <v>10175884</v>
      </c>
      <c r="BU465" s="18">
        <v>46953830</v>
      </c>
      <c r="BV465" s="18">
        <v>46953830</v>
      </c>
      <c r="BW465" s="18">
        <v>0</v>
      </c>
      <c r="BX465" s="18">
        <v>0</v>
      </c>
      <c r="BY465" s="18">
        <v>0</v>
      </c>
      <c r="BZ465" s="18">
        <v>190.96</v>
      </c>
      <c r="CA465" s="18">
        <v>191.18</v>
      </c>
      <c r="CB465" s="18">
        <v>3.77</v>
      </c>
      <c r="CC465" s="18">
        <v>0.39</v>
      </c>
      <c r="CD465" s="18">
        <v>7.51</v>
      </c>
      <c r="CE465" s="18">
        <v>31.59</v>
      </c>
      <c r="CF465" s="18">
        <v>23.23</v>
      </c>
      <c r="CG465" s="18">
        <v>52.9</v>
      </c>
      <c r="CH465" s="18">
        <v>994.43</v>
      </c>
      <c r="CI465" s="18">
        <v>0.1</v>
      </c>
      <c r="CJ465" s="18">
        <v>244.07</v>
      </c>
    </row>
    <row r="466" spans="1:88" hidden="1" x14ac:dyDescent="0.2">
      <c r="A466" s="18" t="s">
        <v>380</v>
      </c>
      <c r="B466" s="18" t="s">
        <v>381</v>
      </c>
      <c r="C466" s="18" t="s">
        <v>181</v>
      </c>
      <c r="D466" s="18">
        <v>2024</v>
      </c>
      <c r="E466" s="18">
        <v>70665183.099999994</v>
      </c>
      <c r="F466" s="18">
        <v>3719220.2</v>
      </c>
      <c r="G466" s="18">
        <v>908890.8</v>
      </c>
      <c r="H466" s="18">
        <v>0</v>
      </c>
      <c r="I466" s="18">
        <v>259711.2</v>
      </c>
      <c r="J466" s="18">
        <v>0</v>
      </c>
      <c r="K466" s="18">
        <v>0</v>
      </c>
      <c r="L466" s="18">
        <v>75553005.299999997</v>
      </c>
      <c r="M466" s="18">
        <v>0</v>
      </c>
      <c r="N466" s="18">
        <v>0</v>
      </c>
      <c r="O466" s="18">
        <v>0</v>
      </c>
      <c r="P466" s="18">
        <v>5.6</v>
      </c>
      <c r="Q466" s="18">
        <v>0</v>
      </c>
      <c r="R466" s="18">
        <v>0</v>
      </c>
      <c r="S466" s="18">
        <v>3247</v>
      </c>
      <c r="T466" s="18">
        <v>0</v>
      </c>
      <c r="U466" s="25">
        <v>108.8</v>
      </c>
      <c r="V466" s="18">
        <v>0</v>
      </c>
      <c r="W466" s="18">
        <v>7339.9</v>
      </c>
      <c r="X466" s="18">
        <v>1740.6</v>
      </c>
      <c r="Y466" s="18">
        <v>0</v>
      </c>
      <c r="Z466" s="18">
        <v>840.6</v>
      </c>
      <c r="AA466" s="18">
        <v>0</v>
      </c>
      <c r="AB466" s="18">
        <v>0</v>
      </c>
      <c r="AC466" s="18">
        <v>5566.1</v>
      </c>
      <c r="AD466" s="18">
        <v>258</v>
      </c>
      <c r="AE466" s="18">
        <v>0</v>
      </c>
      <c r="AF466" s="18">
        <v>547.5</v>
      </c>
      <c r="AG466" s="18">
        <v>0</v>
      </c>
      <c r="AH466" s="18">
        <v>12576.9</v>
      </c>
      <c r="AI466" s="18">
        <v>0</v>
      </c>
      <c r="AJ466" s="18">
        <v>0</v>
      </c>
      <c r="AK466" s="18">
        <v>0</v>
      </c>
      <c r="AL466" s="18">
        <v>0</v>
      </c>
      <c r="AM466" s="18">
        <v>25719</v>
      </c>
      <c r="AN466" s="18">
        <v>0</v>
      </c>
      <c r="AO466" s="18">
        <v>0</v>
      </c>
      <c r="AP466" s="18">
        <v>0</v>
      </c>
      <c r="AQ466" s="18">
        <v>16528422</v>
      </c>
      <c r="AR466" s="18">
        <v>0</v>
      </c>
      <c r="AS466" s="25">
        <v>197205</v>
      </c>
      <c r="AT466" s="18">
        <v>0</v>
      </c>
      <c r="AU466" s="18">
        <v>15989763</v>
      </c>
      <c r="AV466" s="18">
        <v>914859</v>
      </c>
      <c r="AW466" s="18">
        <v>0</v>
      </c>
      <c r="AX466" s="18">
        <v>2142488</v>
      </c>
      <c r="AY466" s="18">
        <v>0</v>
      </c>
      <c r="AZ466" s="18">
        <v>0</v>
      </c>
      <c r="BA466" s="18">
        <v>2925542</v>
      </c>
      <c r="BB466" s="18">
        <v>207506</v>
      </c>
      <c r="BC466" s="18">
        <v>0</v>
      </c>
      <c r="BD466" s="18">
        <v>1548901</v>
      </c>
      <c r="BE466" s="18">
        <v>0</v>
      </c>
      <c r="BF466" s="18">
        <v>49219126</v>
      </c>
      <c r="BG466" s="18">
        <v>89699531</v>
      </c>
      <c r="BH466" s="18">
        <v>89294820</v>
      </c>
      <c r="BI466" s="18">
        <v>26789353.100000001</v>
      </c>
      <c r="BJ466" s="18">
        <v>26789353.100000001</v>
      </c>
      <c r="BK466" s="18">
        <v>2310.1999999999998</v>
      </c>
      <c r="BL466" s="18">
        <v>335.7</v>
      </c>
      <c r="BM466" s="18">
        <v>16241.9</v>
      </c>
      <c r="BN466" s="18">
        <v>61843.6</v>
      </c>
      <c r="BO466" s="18">
        <v>1667401.5</v>
      </c>
      <c r="BP466" s="18">
        <v>79256.600000000006</v>
      </c>
      <c r="BQ466" s="18">
        <v>17.3</v>
      </c>
      <c r="BR466" s="18">
        <v>26949842</v>
      </c>
      <c r="BS466" s="18">
        <v>26949842</v>
      </c>
      <c r="BT466" s="18">
        <v>4033982.8</v>
      </c>
      <c r="BU466" s="18">
        <v>30983824.800000001</v>
      </c>
      <c r="BV466" s="18">
        <v>30983824.800000001</v>
      </c>
      <c r="BW466" s="18">
        <v>0</v>
      </c>
      <c r="BX466" s="18">
        <v>0</v>
      </c>
      <c r="BY466" s="18">
        <v>0</v>
      </c>
      <c r="BZ466" s="18">
        <v>300.01</v>
      </c>
      <c r="CA466" s="18">
        <v>301.81</v>
      </c>
      <c r="CB466" s="18">
        <v>25.87</v>
      </c>
      <c r="CC466" s="18">
        <v>3.76</v>
      </c>
      <c r="CD466" s="18">
        <v>181.89</v>
      </c>
      <c r="CE466" s="18">
        <v>692.58</v>
      </c>
      <c r="CF466" s="18">
        <v>18.670000000000002</v>
      </c>
      <c r="CG466" s="18">
        <v>45.18</v>
      </c>
      <c r="CH466" s="18">
        <v>887.58</v>
      </c>
      <c r="CI466" s="18">
        <v>0.19</v>
      </c>
      <c r="CJ466" s="18">
        <v>346.98</v>
      </c>
    </row>
    <row r="467" spans="1:88" hidden="1" x14ac:dyDescent="0.2">
      <c r="A467" s="18" t="s">
        <v>380</v>
      </c>
      <c r="B467" s="18" t="s">
        <v>381</v>
      </c>
      <c r="C467" s="18" t="s">
        <v>181</v>
      </c>
      <c r="D467" s="18">
        <v>2026</v>
      </c>
      <c r="E467" s="18">
        <v>72719585.799999997</v>
      </c>
      <c r="F467" s="18">
        <v>3827346.6</v>
      </c>
      <c r="G467" s="18">
        <v>1186260.1000000001</v>
      </c>
      <c r="H467" s="18">
        <v>0</v>
      </c>
      <c r="I467" s="18">
        <v>484440.8</v>
      </c>
      <c r="J467" s="18">
        <v>0</v>
      </c>
      <c r="K467" s="18">
        <v>0</v>
      </c>
      <c r="L467" s="18">
        <v>78217633.299999997</v>
      </c>
      <c r="M467" s="18">
        <v>0</v>
      </c>
      <c r="N467" s="18">
        <v>0</v>
      </c>
      <c r="O467" s="18">
        <v>0</v>
      </c>
      <c r="P467" s="18">
        <v>5.6</v>
      </c>
      <c r="Q467" s="18">
        <v>0</v>
      </c>
      <c r="R467" s="18">
        <v>0</v>
      </c>
      <c r="S467" s="18">
        <v>2787</v>
      </c>
      <c r="T467" s="18">
        <v>0</v>
      </c>
      <c r="U467" s="25">
        <v>240.8</v>
      </c>
      <c r="V467" s="18">
        <v>0</v>
      </c>
      <c r="W467" s="18">
        <v>7339.9</v>
      </c>
      <c r="X467" s="18">
        <v>1565.6</v>
      </c>
      <c r="Y467" s="18">
        <v>0</v>
      </c>
      <c r="Z467" s="18">
        <v>840.6</v>
      </c>
      <c r="AA467" s="18">
        <v>0</v>
      </c>
      <c r="AB467" s="18">
        <v>0</v>
      </c>
      <c r="AC467" s="18">
        <v>5563.3</v>
      </c>
      <c r="AD467" s="18">
        <v>258</v>
      </c>
      <c r="AE467" s="18">
        <v>0</v>
      </c>
      <c r="AF467" s="18">
        <v>1176.7</v>
      </c>
      <c r="AG467" s="18">
        <v>0</v>
      </c>
      <c r="AH467" s="18">
        <v>19592.900000000001</v>
      </c>
      <c r="AI467" s="18">
        <v>0</v>
      </c>
      <c r="AJ467" s="18">
        <v>0</v>
      </c>
      <c r="AK467" s="18">
        <v>0</v>
      </c>
      <c r="AL467" s="18">
        <v>0</v>
      </c>
      <c r="AM467" s="18">
        <v>20777</v>
      </c>
      <c r="AN467" s="18">
        <v>0</v>
      </c>
      <c r="AO467" s="18">
        <v>0</v>
      </c>
      <c r="AP467" s="18">
        <v>0</v>
      </c>
      <c r="AQ467" s="18">
        <v>2687597</v>
      </c>
      <c r="AR467" s="18">
        <v>0</v>
      </c>
      <c r="AS467" s="25">
        <v>436380</v>
      </c>
      <c r="AT467" s="18">
        <v>0</v>
      </c>
      <c r="AU467" s="18">
        <v>10142605</v>
      </c>
      <c r="AV467" s="18">
        <v>822879</v>
      </c>
      <c r="AW467" s="18">
        <v>0</v>
      </c>
      <c r="AX467" s="18">
        <v>2139755</v>
      </c>
      <c r="AY467" s="18">
        <v>0</v>
      </c>
      <c r="AZ467" s="18">
        <v>0</v>
      </c>
      <c r="BA467" s="18">
        <v>2924070</v>
      </c>
      <c r="BB467" s="18">
        <v>387338</v>
      </c>
      <c r="BC467" s="18">
        <v>0</v>
      </c>
      <c r="BD467" s="18">
        <v>3302799</v>
      </c>
      <c r="BE467" s="18">
        <v>0</v>
      </c>
      <c r="BF467" s="18">
        <v>82445195</v>
      </c>
      <c r="BG467" s="18">
        <v>105309397</v>
      </c>
      <c r="BH467" s="18">
        <v>104485678</v>
      </c>
      <c r="BI467" s="18">
        <v>9261039.1999999993</v>
      </c>
      <c r="BJ467" s="18">
        <v>9261039.1999999993</v>
      </c>
      <c r="BK467" s="18">
        <v>518.79999999999995</v>
      </c>
      <c r="BL467" s="18">
        <v>77.099999999999994</v>
      </c>
      <c r="BM467" s="18">
        <v>6168.3</v>
      </c>
      <c r="BN467" s="18">
        <v>49967.8</v>
      </c>
      <c r="BO467" s="18">
        <v>918992.8</v>
      </c>
      <c r="BP467" s="18">
        <v>33864.300000000003</v>
      </c>
      <c r="BQ467" s="18">
        <v>8.6999999999999993</v>
      </c>
      <c r="BR467" s="18">
        <v>9297536.8000000007</v>
      </c>
      <c r="BS467" s="18">
        <v>9297536.8000000007</v>
      </c>
      <c r="BT467" s="18">
        <v>1930534.4</v>
      </c>
      <c r="BU467" s="18">
        <v>11228071.199999999</v>
      </c>
      <c r="BV467" s="18">
        <v>11228071.199999999</v>
      </c>
      <c r="BW467" s="18">
        <v>0</v>
      </c>
      <c r="BX467" s="18">
        <v>0</v>
      </c>
      <c r="BY467" s="18">
        <v>0</v>
      </c>
      <c r="BZ467" s="18">
        <v>88.63</v>
      </c>
      <c r="CA467" s="18">
        <v>88.98</v>
      </c>
      <c r="CB467" s="18">
        <v>4.96</v>
      </c>
      <c r="CC467" s="18">
        <v>0.74</v>
      </c>
      <c r="CD467" s="18">
        <v>59.03</v>
      </c>
      <c r="CE467" s="18">
        <v>478.23</v>
      </c>
      <c r="CF467" s="18">
        <v>8.8000000000000007</v>
      </c>
      <c r="CG467" s="18">
        <v>18.48</v>
      </c>
      <c r="CH467" s="18">
        <v>324.10000000000002</v>
      </c>
      <c r="CI467" s="18">
        <v>0.08</v>
      </c>
      <c r="CJ467" s="18">
        <v>107.46</v>
      </c>
    </row>
    <row r="468" spans="1:88" hidden="1" x14ac:dyDescent="0.2">
      <c r="A468" s="18" t="s">
        <v>380</v>
      </c>
      <c r="B468" s="18" t="s">
        <v>381</v>
      </c>
      <c r="C468" s="18" t="s">
        <v>181</v>
      </c>
      <c r="D468" s="18">
        <v>2028</v>
      </c>
      <c r="E468" s="18">
        <v>74740059.900000006</v>
      </c>
      <c r="F468" s="18">
        <v>3933687.4</v>
      </c>
      <c r="G468" s="18">
        <v>1984440.5</v>
      </c>
      <c r="H468" s="18">
        <v>0</v>
      </c>
      <c r="I468" s="18">
        <v>459531.9</v>
      </c>
      <c r="J468" s="18">
        <v>0</v>
      </c>
      <c r="K468" s="18">
        <v>0</v>
      </c>
      <c r="L468" s="18">
        <v>81117719.599999994</v>
      </c>
      <c r="M468" s="18">
        <v>0</v>
      </c>
      <c r="N468" s="18">
        <v>0</v>
      </c>
      <c r="O468" s="18">
        <v>0</v>
      </c>
      <c r="P468" s="18">
        <v>5.6</v>
      </c>
      <c r="Q468" s="18">
        <v>0</v>
      </c>
      <c r="R468" s="18">
        <v>0</v>
      </c>
      <c r="S468" s="18">
        <v>2787</v>
      </c>
      <c r="T468" s="18">
        <v>0</v>
      </c>
      <c r="U468" s="25">
        <v>468.3</v>
      </c>
      <c r="V468" s="18">
        <v>0</v>
      </c>
      <c r="W468" s="18">
        <v>7183.9</v>
      </c>
      <c r="X468" s="18">
        <v>1565.6</v>
      </c>
      <c r="Y468" s="18">
        <v>0</v>
      </c>
      <c r="Z468" s="18">
        <v>840.6</v>
      </c>
      <c r="AA468" s="18">
        <v>0</v>
      </c>
      <c r="AB468" s="18">
        <v>0</v>
      </c>
      <c r="AC468" s="18">
        <v>5529.3</v>
      </c>
      <c r="AD468" s="18">
        <v>258</v>
      </c>
      <c r="AE468" s="18">
        <v>0</v>
      </c>
      <c r="AF468" s="18">
        <v>2718.3</v>
      </c>
      <c r="AG468" s="18">
        <v>0</v>
      </c>
      <c r="AH468" s="18">
        <v>31450.9</v>
      </c>
      <c r="AI468" s="18">
        <v>0</v>
      </c>
      <c r="AJ468" s="18">
        <v>0</v>
      </c>
      <c r="AK468" s="18">
        <v>0</v>
      </c>
      <c r="AL468" s="18">
        <v>0</v>
      </c>
      <c r="AM468" s="18">
        <v>15775</v>
      </c>
      <c r="AN468" s="18">
        <v>0</v>
      </c>
      <c r="AO468" s="18">
        <v>0</v>
      </c>
      <c r="AP468" s="18">
        <v>0</v>
      </c>
      <c r="AQ468" s="18">
        <v>1464847</v>
      </c>
      <c r="AR468" s="18">
        <v>0</v>
      </c>
      <c r="AS468" s="25">
        <v>848507</v>
      </c>
      <c r="AT468" s="18">
        <v>0</v>
      </c>
      <c r="AU468" s="18">
        <v>7694240</v>
      </c>
      <c r="AV468" s="18">
        <v>822879</v>
      </c>
      <c r="AW468" s="18">
        <v>0</v>
      </c>
      <c r="AX468" s="18">
        <v>2139562</v>
      </c>
      <c r="AY468" s="18">
        <v>0</v>
      </c>
      <c r="AZ468" s="18">
        <v>0</v>
      </c>
      <c r="BA468" s="18">
        <v>2906200</v>
      </c>
      <c r="BB468" s="18">
        <v>367411</v>
      </c>
      <c r="BC468" s="18">
        <v>0</v>
      </c>
      <c r="BD468" s="18">
        <v>7632050</v>
      </c>
      <c r="BE468" s="18">
        <v>0</v>
      </c>
      <c r="BF468" s="18">
        <v>134649935</v>
      </c>
      <c r="BG468" s="18">
        <v>158541405</v>
      </c>
      <c r="BH468" s="18">
        <v>157325487</v>
      </c>
      <c r="BI468" s="18">
        <v>7012503.7999999998</v>
      </c>
      <c r="BJ468" s="18">
        <v>7012503.7999999998</v>
      </c>
      <c r="BK468" s="18">
        <v>349.9</v>
      </c>
      <c r="BL468" s="18">
        <v>53.3</v>
      </c>
      <c r="BM468" s="18">
        <v>5273</v>
      </c>
      <c r="BN468" s="18">
        <v>48487.7</v>
      </c>
      <c r="BO468" s="18">
        <v>767500.3</v>
      </c>
      <c r="BP468" s="18">
        <v>26117.9</v>
      </c>
      <c r="BQ468" s="18">
        <v>7.7</v>
      </c>
      <c r="BR468" s="18">
        <v>7037479.5999999996</v>
      </c>
      <c r="BS468" s="18">
        <v>7037479.5999999996</v>
      </c>
      <c r="BT468" s="18">
        <v>1547905.4</v>
      </c>
      <c r="BU468" s="18">
        <v>8585385</v>
      </c>
      <c r="BV468" s="18">
        <v>8585385</v>
      </c>
      <c r="BW468" s="18">
        <v>0</v>
      </c>
      <c r="BX468" s="18">
        <v>0</v>
      </c>
      <c r="BY468" s="18">
        <v>0</v>
      </c>
      <c r="BZ468" s="18">
        <v>44.57</v>
      </c>
      <c r="CA468" s="18">
        <v>44.73</v>
      </c>
      <c r="CB468" s="18">
        <v>2.2200000000000002</v>
      </c>
      <c r="CC468" s="18">
        <v>0.34</v>
      </c>
      <c r="CD468" s="18">
        <v>33.520000000000003</v>
      </c>
      <c r="CE468" s="18">
        <v>308.2</v>
      </c>
      <c r="CF468" s="18">
        <v>4.88</v>
      </c>
      <c r="CG468" s="18">
        <v>9.84</v>
      </c>
      <c r="CH468" s="18">
        <v>166.01</v>
      </c>
      <c r="CI468" s="18">
        <v>0.05</v>
      </c>
      <c r="CJ468" s="18">
        <v>54.57</v>
      </c>
    </row>
    <row r="469" spans="1:88" hidden="1" x14ac:dyDescent="0.2">
      <c r="A469" s="18" t="s">
        <v>380</v>
      </c>
      <c r="B469" s="18" t="s">
        <v>381</v>
      </c>
      <c r="C469" s="18" t="s">
        <v>181</v>
      </c>
      <c r="D469" s="18">
        <v>2030</v>
      </c>
      <c r="E469" s="18">
        <v>76762604.200000003</v>
      </c>
      <c r="F469" s="18">
        <v>4040137.1</v>
      </c>
      <c r="G469" s="18">
        <v>1986750.4</v>
      </c>
      <c r="H469" s="18">
        <v>0</v>
      </c>
      <c r="I469" s="18">
        <v>979812.1</v>
      </c>
      <c r="J469" s="18">
        <v>0</v>
      </c>
      <c r="K469" s="18">
        <v>0</v>
      </c>
      <c r="L469" s="18">
        <v>83769303.700000003</v>
      </c>
      <c r="M469" s="18">
        <v>0</v>
      </c>
      <c r="N469" s="18">
        <v>290</v>
      </c>
      <c r="O469" s="18">
        <v>0</v>
      </c>
      <c r="P469" s="18">
        <v>5.6</v>
      </c>
      <c r="Q469" s="18">
        <v>0</v>
      </c>
      <c r="R469" s="18">
        <v>0</v>
      </c>
      <c r="S469" s="18">
        <v>2787</v>
      </c>
      <c r="T469" s="18">
        <v>0</v>
      </c>
      <c r="U469" s="25">
        <v>807.5</v>
      </c>
      <c r="V469" s="18">
        <v>0</v>
      </c>
      <c r="W469" s="18">
        <v>6915.1</v>
      </c>
      <c r="X469" s="18">
        <v>1556.1</v>
      </c>
      <c r="Y469" s="18">
        <v>0</v>
      </c>
      <c r="Z469" s="18">
        <v>840.6</v>
      </c>
      <c r="AA469" s="18">
        <v>0</v>
      </c>
      <c r="AB469" s="18">
        <v>0</v>
      </c>
      <c r="AC469" s="18">
        <v>5293.3</v>
      </c>
      <c r="AD469" s="18">
        <v>258</v>
      </c>
      <c r="AE469" s="18">
        <v>0</v>
      </c>
      <c r="AF469" s="18">
        <v>2718.3</v>
      </c>
      <c r="AG469" s="18">
        <v>0</v>
      </c>
      <c r="AH469" s="18">
        <v>33106.6</v>
      </c>
      <c r="AI469" s="18">
        <v>0</v>
      </c>
      <c r="AJ469" s="18">
        <v>0</v>
      </c>
      <c r="AK469" s="18">
        <v>468960</v>
      </c>
      <c r="AL469" s="18">
        <v>0</v>
      </c>
      <c r="AM469" s="18">
        <v>12300</v>
      </c>
      <c r="AN469" s="18">
        <v>0</v>
      </c>
      <c r="AO469" s="18">
        <v>0</v>
      </c>
      <c r="AP469" s="18">
        <v>0</v>
      </c>
      <c r="AQ469" s="18">
        <v>1464847</v>
      </c>
      <c r="AR469" s="18">
        <v>0</v>
      </c>
      <c r="AS469" s="25">
        <v>1462688</v>
      </c>
      <c r="AT469" s="18">
        <v>0</v>
      </c>
      <c r="AU469" s="18">
        <v>5953084</v>
      </c>
      <c r="AV469" s="18">
        <v>817886</v>
      </c>
      <c r="AW469" s="18">
        <v>0</v>
      </c>
      <c r="AX469" s="18">
        <v>1923361</v>
      </c>
      <c r="AY469" s="18">
        <v>0</v>
      </c>
      <c r="AZ469" s="18">
        <v>0</v>
      </c>
      <c r="BA469" s="18">
        <v>2782158</v>
      </c>
      <c r="BB469" s="18">
        <v>342150</v>
      </c>
      <c r="BC469" s="18">
        <v>0</v>
      </c>
      <c r="BD469" s="18">
        <v>7427474</v>
      </c>
      <c r="BE469" s="18">
        <v>0</v>
      </c>
      <c r="BF469" s="18">
        <v>136603694</v>
      </c>
      <c r="BG469" s="18">
        <v>159258603</v>
      </c>
      <c r="BH469" s="18">
        <v>156984805</v>
      </c>
      <c r="BI469" s="18">
        <v>6271725.7999999998</v>
      </c>
      <c r="BJ469" s="18">
        <v>6271725.7999999998</v>
      </c>
      <c r="BK469" s="18">
        <v>333.8</v>
      </c>
      <c r="BL469" s="18">
        <v>51.3</v>
      </c>
      <c r="BM469" s="18">
        <v>5091.5</v>
      </c>
      <c r="BN469" s="18">
        <v>46286.8</v>
      </c>
      <c r="BO469" s="18">
        <v>676324.5</v>
      </c>
      <c r="BP469" s="18">
        <v>22461.8</v>
      </c>
      <c r="BQ469" s="18">
        <v>7.2</v>
      </c>
      <c r="BR469" s="18">
        <v>6295675</v>
      </c>
      <c r="BS469" s="18">
        <v>6295675</v>
      </c>
      <c r="BT469" s="18">
        <v>1347640.4</v>
      </c>
      <c r="BU469" s="18">
        <v>7643315.2999999998</v>
      </c>
      <c r="BV469" s="18">
        <v>7643315.2999999998</v>
      </c>
      <c r="BW469" s="18">
        <v>0</v>
      </c>
      <c r="BX469" s="18">
        <v>0</v>
      </c>
      <c r="BY469" s="18">
        <v>0</v>
      </c>
      <c r="BZ469" s="18">
        <v>39.950000000000003</v>
      </c>
      <c r="CA469" s="18">
        <v>40.1</v>
      </c>
      <c r="CB469" s="18">
        <v>2.13</v>
      </c>
      <c r="CC469" s="18">
        <v>0.33</v>
      </c>
      <c r="CD469" s="18">
        <v>32.43</v>
      </c>
      <c r="CE469" s="18">
        <v>294.85000000000002</v>
      </c>
      <c r="CF469" s="18">
        <v>4.3099999999999996</v>
      </c>
      <c r="CG469" s="18">
        <v>8.58</v>
      </c>
      <c r="CH469" s="18">
        <v>143.08000000000001</v>
      </c>
      <c r="CI469" s="18">
        <v>0.05</v>
      </c>
      <c r="CJ469" s="18">
        <v>48.69</v>
      </c>
    </row>
    <row r="470" spans="1:88" hidden="1" x14ac:dyDescent="0.2">
      <c r="A470" s="18" t="s">
        <v>380</v>
      </c>
      <c r="B470" s="18" t="s">
        <v>381</v>
      </c>
      <c r="C470" s="18" t="s">
        <v>181</v>
      </c>
      <c r="D470" s="18">
        <v>2032</v>
      </c>
      <c r="E470" s="18">
        <v>80324342.900000006</v>
      </c>
      <c r="F470" s="18">
        <v>4227597</v>
      </c>
      <c r="G470" s="18">
        <v>2024310.8</v>
      </c>
      <c r="H470" s="18">
        <v>0</v>
      </c>
      <c r="I470" s="18">
        <v>936201.6</v>
      </c>
      <c r="J470" s="18">
        <v>0</v>
      </c>
      <c r="K470" s="18">
        <v>0</v>
      </c>
      <c r="L470" s="18">
        <v>87512452.400000006</v>
      </c>
      <c r="M470" s="18">
        <v>0</v>
      </c>
      <c r="N470" s="18">
        <v>290</v>
      </c>
      <c r="O470" s="18">
        <v>0</v>
      </c>
      <c r="P470" s="18">
        <v>5.6</v>
      </c>
      <c r="Q470" s="18">
        <v>0</v>
      </c>
      <c r="R470" s="18">
        <v>0</v>
      </c>
      <c r="S470" s="18">
        <v>2787</v>
      </c>
      <c r="T470" s="18">
        <v>0</v>
      </c>
      <c r="U470" s="25">
        <v>1182.9000000000001</v>
      </c>
      <c r="V470" s="18">
        <v>0</v>
      </c>
      <c r="W470" s="18">
        <v>6633.1</v>
      </c>
      <c r="X470" s="18">
        <v>1556.1</v>
      </c>
      <c r="Y470" s="18">
        <v>0</v>
      </c>
      <c r="Z470" s="18">
        <v>840.6</v>
      </c>
      <c r="AA470" s="18">
        <v>0</v>
      </c>
      <c r="AB470" s="18">
        <v>0</v>
      </c>
      <c r="AC470" s="18">
        <v>5129.3</v>
      </c>
      <c r="AD470" s="18">
        <v>258</v>
      </c>
      <c r="AE470" s="18">
        <v>0</v>
      </c>
      <c r="AF470" s="18">
        <v>2718.3</v>
      </c>
      <c r="AG470" s="18">
        <v>0</v>
      </c>
      <c r="AH470" s="18">
        <v>34491.800000000003</v>
      </c>
      <c r="AI470" s="18">
        <v>0</v>
      </c>
      <c r="AJ470" s="18">
        <v>0</v>
      </c>
      <c r="AK470" s="18">
        <v>462558</v>
      </c>
      <c r="AL470" s="18">
        <v>0</v>
      </c>
      <c r="AM470" s="18">
        <v>12078</v>
      </c>
      <c r="AN470" s="18">
        <v>0</v>
      </c>
      <c r="AO470" s="18">
        <v>0</v>
      </c>
      <c r="AP470" s="18">
        <v>0</v>
      </c>
      <c r="AQ470" s="18">
        <v>1464847</v>
      </c>
      <c r="AR470" s="18">
        <v>0</v>
      </c>
      <c r="AS470" s="25">
        <v>2142352</v>
      </c>
      <c r="AT470" s="18">
        <v>0</v>
      </c>
      <c r="AU470" s="18">
        <v>4923457</v>
      </c>
      <c r="AV470" s="18">
        <v>817886</v>
      </c>
      <c r="AW470" s="18">
        <v>0</v>
      </c>
      <c r="AX470" s="18">
        <v>1815873</v>
      </c>
      <c r="AY470" s="18">
        <v>0</v>
      </c>
      <c r="AZ470" s="18">
        <v>0</v>
      </c>
      <c r="BA470" s="18">
        <v>2695960</v>
      </c>
      <c r="BB470" s="18">
        <v>313280</v>
      </c>
      <c r="BC470" s="18">
        <v>0</v>
      </c>
      <c r="BD470" s="18">
        <v>7330036</v>
      </c>
      <c r="BE470" s="18">
        <v>0</v>
      </c>
      <c r="BF470" s="18">
        <v>138587011</v>
      </c>
      <c r="BG470" s="18">
        <v>160565339</v>
      </c>
      <c r="BH470" s="18">
        <v>157647148</v>
      </c>
      <c r="BI470" s="18">
        <v>5822586.2999999998</v>
      </c>
      <c r="BJ470" s="18">
        <v>5822586.2999999998</v>
      </c>
      <c r="BK470" s="18">
        <v>323.60000000000002</v>
      </c>
      <c r="BL470" s="18">
        <v>50</v>
      </c>
      <c r="BM470" s="18">
        <v>4963.7</v>
      </c>
      <c r="BN470" s="18">
        <v>44763.4</v>
      </c>
      <c r="BO470" s="18">
        <v>620914.19999999995</v>
      </c>
      <c r="BP470" s="18">
        <v>20275.099999999999</v>
      </c>
      <c r="BQ470" s="18">
        <v>6.8</v>
      </c>
      <c r="BR470" s="18">
        <v>5845875.7999999998</v>
      </c>
      <c r="BS470" s="18">
        <v>5845875.7999999998</v>
      </c>
      <c r="BT470" s="18">
        <v>1226977.3</v>
      </c>
      <c r="BU470" s="18">
        <v>7072853</v>
      </c>
      <c r="BV470" s="18">
        <v>7072853</v>
      </c>
      <c r="BW470" s="18">
        <v>0</v>
      </c>
      <c r="BX470" s="18">
        <v>0</v>
      </c>
      <c r="BY470" s="18">
        <v>0</v>
      </c>
      <c r="BZ470" s="18">
        <v>36.93</v>
      </c>
      <c r="CA470" s="18">
        <v>37.08</v>
      </c>
      <c r="CB470" s="18">
        <v>2.0499999999999998</v>
      </c>
      <c r="CC470" s="18">
        <v>0.32</v>
      </c>
      <c r="CD470" s="18">
        <v>31.49</v>
      </c>
      <c r="CE470" s="18">
        <v>283.95</v>
      </c>
      <c r="CF470" s="18">
        <v>3.94</v>
      </c>
      <c r="CG470" s="18">
        <v>7.78</v>
      </c>
      <c r="CH470" s="18">
        <v>128.61000000000001</v>
      </c>
      <c r="CI470" s="18">
        <v>0.04</v>
      </c>
      <c r="CJ470" s="18">
        <v>44.87</v>
      </c>
    </row>
    <row r="471" spans="1:88" hidden="1" x14ac:dyDescent="0.2">
      <c r="A471" s="18" t="s">
        <v>380</v>
      </c>
      <c r="B471" s="18" t="s">
        <v>381</v>
      </c>
      <c r="C471" s="18" t="s">
        <v>181</v>
      </c>
      <c r="D471" s="18">
        <v>2034</v>
      </c>
      <c r="E471" s="18">
        <v>83885039.599999994</v>
      </c>
      <c r="F471" s="18">
        <v>4415002.0999999996</v>
      </c>
      <c r="G471" s="18">
        <v>2232607</v>
      </c>
      <c r="H471" s="18">
        <v>0</v>
      </c>
      <c r="I471" s="18">
        <v>938615</v>
      </c>
      <c r="J471" s="18">
        <v>0</v>
      </c>
      <c r="K471" s="18">
        <v>0</v>
      </c>
      <c r="L471" s="18">
        <v>91471263.700000003</v>
      </c>
      <c r="M471" s="18">
        <v>0</v>
      </c>
      <c r="N471" s="18">
        <v>290</v>
      </c>
      <c r="O471" s="18">
        <v>0</v>
      </c>
      <c r="P471" s="18">
        <v>5.6</v>
      </c>
      <c r="Q471" s="18">
        <v>0</v>
      </c>
      <c r="R471" s="18">
        <v>0</v>
      </c>
      <c r="S471" s="18">
        <v>2787</v>
      </c>
      <c r="T471" s="18">
        <v>0</v>
      </c>
      <c r="U471" s="25">
        <v>1588.9</v>
      </c>
      <c r="V471" s="18">
        <v>0</v>
      </c>
      <c r="W471" s="18">
        <v>6633.1</v>
      </c>
      <c r="X471" s="18">
        <v>1556.1</v>
      </c>
      <c r="Y471" s="18">
        <v>0</v>
      </c>
      <c r="Z471" s="18">
        <v>840.6</v>
      </c>
      <c r="AA471" s="18">
        <v>0</v>
      </c>
      <c r="AB471" s="18">
        <v>0</v>
      </c>
      <c r="AC471" s="18">
        <v>4971.3</v>
      </c>
      <c r="AD471" s="18">
        <v>258</v>
      </c>
      <c r="AE471" s="18">
        <v>0</v>
      </c>
      <c r="AF471" s="18">
        <v>5224.8</v>
      </c>
      <c r="AG471" s="18">
        <v>0</v>
      </c>
      <c r="AH471" s="18">
        <v>35214.400000000001</v>
      </c>
      <c r="AI471" s="18">
        <v>0</v>
      </c>
      <c r="AJ471" s="18">
        <v>0</v>
      </c>
      <c r="AK471" s="18">
        <v>503502</v>
      </c>
      <c r="AL471" s="18">
        <v>0</v>
      </c>
      <c r="AM471" s="18">
        <v>11341</v>
      </c>
      <c r="AN471" s="18">
        <v>0</v>
      </c>
      <c r="AO471" s="18">
        <v>0</v>
      </c>
      <c r="AP471" s="18">
        <v>0</v>
      </c>
      <c r="AQ471" s="18">
        <v>1464847</v>
      </c>
      <c r="AR471" s="18">
        <v>0</v>
      </c>
      <c r="AS471" s="25">
        <v>2877567</v>
      </c>
      <c r="AT471" s="18">
        <v>0</v>
      </c>
      <c r="AU471" s="18">
        <v>3486357</v>
      </c>
      <c r="AV471" s="18">
        <v>817886</v>
      </c>
      <c r="AW471" s="18">
        <v>0</v>
      </c>
      <c r="AX471" s="18">
        <v>1712188</v>
      </c>
      <c r="AY471" s="18">
        <v>0</v>
      </c>
      <c r="AZ471" s="18">
        <v>0</v>
      </c>
      <c r="BA471" s="18">
        <v>2612915</v>
      </c>
      <c r="BB471" s="18">
        <v>276667</v>
      </c>
      <c r="BC471" s="18">
        <v>0</v>
      </c>
      <c r="BD471" s="18">
        <v>14469207</v>
      </c>
      <c r="BE471" s="18">
        <v>0</v>
      </c>
      <c r="BF471" s="18">
        <v>139435382</v>
      </c>
      <c r="BG471" s="18">
        <v>167667860</v>
      </c>
      <c r="BH471" s="18">
        <v>164010124</v>
      </c>
      <c r="BI471" s="18">
        <v>5222358.5</v>
      </c>
      <c r="BJ471" s="18">
        <v>5222358.5</v>
      </c>
      <c r="BK471" s="18">
        <v>310.7</v>
      </c>
      <c r="BL471" s="18">
        <v>48.4</v>
      </c>
      <c r="BM471" s="18">
        <v>4840.6000000000004</v>
      </c>
      <c r="BN471" s="18">
        <v>43247.4</v>
      </c>
      <c r="BO471" s="18">
        <v>547768.69999999995</v>
      </c>
      <c r="BP471" s="18">
        <v>17286.599999999999</v>
      </c>
      <c r="BQ471" s="18">
        <v>6.4</v>
      </c>
      <c r="BR471" s="18">
        <v>5244839.7</v>
      </c>
      <c r="BS471" s="18">
        <v>5244839.7</v>
      </c>
      <c r="BT471" s="18">
        <v>1064671.1000000001</v>
      </c>
      <c r="BU471" s="18">
        <v>6309510.7999999998</v>
      </c>
      <c r="BV471" s="18">
        <v>6309510.7999999998</v>
      </c>
      <c r="BW471" s="18">
        <v>0</v>
      </c>
      <c r="BX471" s="18">
        <v>0</v>
      </c>
      <c r="BY471" s="18">
        <v>0</v>
      </c>
      <c r="BZ471" s="18">
        <v>31.84</v>
      </c>
      <c r="CA471" s="18">
        <v>31.98</v>
      </c>
      <c r="CB471" s="18">
        <v>1.89</v>
      </c>
      <c r="CC471" s="18">
        <v>0.3</v>
      </c>
      <c r="CD471" s="18">
        <v>29.51</v>
      </c>
      <c r="CE471" s="18">
        <v>263.69</v>
      </c>
      <c r="CF471" s="18">
        <v>3.34</v>
      </c>
      <c r="CG471" s="18">
        <v>6.49</v>
      </c>
      <c r="CH471" s="18">
        <v>105.4</v>
      </c>
      <c r="CI471" s="18">
        <v>0.04</v>
      </c>
      <c r="CJ471" s="18">
        <v>38.47</v>
      </c>
    </row>
    <row r="472" spans="1:88" hidden="1" x14ac:dyDescent="0.2">
      <c r="A472" s="18" t="s">
        <v>380</v>
      </c>
      <c r="B472" s="18" t="s">
        <v>381</v>
      </c>
      <c r="C472" s="18" t="s">
        <v>181</v>
      </c>
      <c r="D472" s="18">
        <v>2036</v>
      </c>
      <c r="E472" s="18">
        <v>87354191.200000003</v>
      </c>
      <c r="F472" s="18">
        <v>4597589</v>
      </c>
      <c r="G472" s="18">
        <v>2209769.2999999998</v>
      </c>
      <c r="H472" s="18">
        <v>0</v>
      </c>
      <c r="I472" s="18">
        <v>926019.2</v>
      </c>
      <c r="J472" s="18">
        <v>0</v>
      </c>
      <c r="K472" s="18">
        <v>0</v>
      </c>
      <c r="L472" s="18">
        <v>95087568.700000003</v>
      </c>
      <c r="M472" s="18">
        <v>0</v>
      </c>
      <c r="N472" s="18">
        <v>290</v>
      </c>
      <c r="O472" s="18">
        <v>0</v>
      </c>
      <c r="P472" s="18">
        <v>5.6</v>
      </c>
      <c r="Q472" s="18">
        <v>0</v>
      </c>
      <c r="R472" s="18">
        <v>0</v>
      </c>
      <c r="S472" s="18">
        <v>2787</v>
      </c>
      <c r="T472" s="18">
        <v>0</v>
      </c>
      <c r="U472" s="25">
        <v>1871.9</v>
      </c>
      <c r="V472" s="18">
        <v>0</v>
      </c>
      <c r="W472" s="18">
        <v>6633.1</v>
      </c>
      <c r="X472" s="18">
        <v>1556.1</v>
      </c>
      <c r="Y472" s="18">
        <v>0</v>
      </c>
      <c r="Z472" s="18">
        <v>840.6</v>
      </c>
      <c r="AA472" s="18">
        <v>0</v>
      </c>
      <c r="AB472" s="18">
        <v>0</v>
      </c>
      <c r="AC472" s="18">
        <v>4971.3</v>
      </c>
      <c r="AD472" s="18">
        <v>258</v>
      </c>
      <c r="AE472" s="18">
        <v>0</v>
      </c>
      <c r="AF472" s="18">
        <v>5274.9</v>
      </c>
      <c r="AG472" s="18">
        <v>0</v>
      </c>
      <c r="AH472" s="18">
        <v>35224.6</v>
      </c>
      <c r="AI472" s="18">
        <v>0</v>
      </c>
      <c r="AJ472" s="18">
        <v>0</v>
      </c>
      <c r="AK472" s="18">
        <v>531020</v>
      </c>
      <c r="AL472" s="18">
        <v>0</v>
      </c>
      <c r="AM472" s="18">
        <v>10539</v>
      </c>
      <c r="AN472" s="18">
        <v>0</v>
      </c>
      <c r="AO472" s="18">
        <v>0</v>
      </c>
      <c r="AP472" s="18">
        <v>0</v>
      </c>
      <c r="AQ472" s="18">
        <v>1464847</v>
      </c>
      <c r="AR472" s="18">
        <v>0</v>
      </c>
      <c r="AS472" s="25">
        <v>3390259</v>
      </c>
      <c r="AT472" s="18">
        <v>0</v>
      </c>
      <c r="AU472" s="18">
        <v>3486357</v>
      </c>
      <c r="AV472" s="18">
        <v>817886</v>
      </c>
      <c r="AW472" s="18">
        <v>0</v>
      </c>
      <c r="AX472" s="18">
        <v>1653309</v>
      </c>
      <c r="AY472" s="18">
        <v>0</v>
      </c>
      <c r="AZ472" s="18">
        <v>0</v>
      </c>
      <c r="BA472" s="18">
        <v>2612915</v>
      </c>
      <c r="BB472" s="18">
        <v>240714</v>
      </c>
      <c r="BC472" s="18">
        <v>0</v>
      </c>
      <c r="BD472" s="18">
        <v>13723482</v>
      </c>
      <c r="BE472" s="18">
        <v>0</v>
      </c>
      <c r="BF472" s="18">
        <v>137735392</v>
      </c>
      <c r="BG472" s="18">
        <v>165666722</v>
      </c>
      <c r="BH472" s="18">
        <v>161504728</v>
      </c>
      <c r="BI472" s="18">
        <v>5227450.5</v>
      </c>
      <c r="BJ472" s="18">
        <v>5227450.5</v>
      </c>
      <c r="BK472" s="18">
        <v>311</v>
      </c>
      <c r="BL472" s="18">
        <v>48.5</v>
      </c>
      <c r="BM472" s="18">
        <v>4849.8999999999996</v>
      </c>
      <c r="BN472" s="18">
        <v>43348.2</v>
      </c>
      <c r="BO472" s="18">
        <v>548470.19999999995</v>
      </c>
      <c r="BP472" s="18">
        <v>17298.900000000001</v>
      </c>
      <c r="BQ472" s="18">
        <v>6.5</v>
      </c>
      <c r="BR472" s="18">
        <v>5249955.8</v>
      </c>
      <c r="BS472" s="18">
        <v>5249955.8</v>
      </c>
      <c r="BT472" s="18">
        <v>1065740.3999999999</v>
      </c>
      <c r="BU472" s="18">
        <v>6315696.2000000002</v>
      </c>
      <c r="BV472" s="18">
        <v>6315696.2000000002</v>
      </c>
      <c r="BW472" s="18">
        <v>0</v>
      </c>
      <c r="BX472" s="18">
        <v>0</v>
      </c>
      <c r="BY472" s="18">
        <v>0</v>
      </c>
      <c r="BZ472" s="18">
        <v>32.369999999999997</v>
      </c>
      <c r="CA472" s="18">
        <v>32.51</v>
      </c>
      <c r="CB472" s="18">
        <v>1.93</v>
      </c>
      <c r="CC472" s="18">
        <v>0.3</v>
      </c>
      <c r="CD472" s="18">
        <v>30.03</v>
      </c>
      <c r="CE472" s="18">
        <v>268.39999999999998</v>
      </c>
      <c r="CF472" s="18">
        <v>3.4</v>
      </c>
      <c r="CG472" s="18">
        <v>6.6</v>
      </c>
      <c r="CH472" s="18">
        <v>107.11</v>
      </c>
      <c r="CI472" s="18">
        <v>0.04</v>
      </c>
      <c r="CJ472" s="18">
        <v>39.11</v>
      </c>
    </row>
    <row r="473" spans="1:88" hidden="1" x14ac:dyDescent="0.2">
      <c r="A473" s="18" t="s">
        <v>380</v>
      </c>
      <c r="B473" s="18" t="s">
        <v>381</v>
      </c>
      <c r="C473" s="18" t="s">
        <v>181</v>
      </c>
      <c r="D473" s="18">
        <v>2038</v>
      </c>
      <c r="E473" s="18">
        <v>90728958.599999994</v>
      </c>
      <c r="F473" s="18">
        <v>4775208.3</v>
      </c>
      <c r="G473" s="18">
        <v>2136491.2999999998</v>
      </c>
      <c r="H473" s="18">
        <v>0</v>
      </c>
      <c r="I473" s="18">
        <v>1424024.2</v>
      </c>
      <c r="J473" s="18">
        <v>0</v>
      </c>
      <c r="K473" s="18">
        <v>0</v>
      </c>
      <c r="L473" s="18">
        <v>99064682.5</v>
      </c>
      <c r="M473" s="18">
        <v>0</v>
      </c>
      <c r="N473" s="18">
        <v>513</v>
      </c>
      <c r="O473" s="18">
        <v>0</v>
      </c>
      <c r="P473" s="18">
        <v>5.6</v>
      </c>
      <c r="Q473" s="18">
        <v>0</v>
      </c>
      <c r="R473" s="18">
        <v>0</v>
      </c>
      <c r="S473" s="18">
        <v>2787</v>
      </c>
      <c r="T473" s="18">
        <v>0</v>
      </c>
      <c r="U473" s="25">
        <v>2130.1999999999998</v>
      </c>
      <c r="V473" s="18">
        <v>0</v>
      </c>
      <c r="W473" s="18">
        <v>6633.1</v>
      </c>
      <c r="X473" s="18">
        <v>1556.1</v>
      </c>
      <c r="Y473" s="18">
        <v>0</v>
      </c>
      <c r="Z473" s="18">
        <v>840.6</v>
      </c>
      <c r="AA473" s="18">
        <v>0</v>
      </c>
      <c r="AB473" s="18">
        <v>0</v>
      </c>
      <c r="AC473" s="18">
        <v>4754</v>
      </c>
      <c r="AD473" s="18">
        <v>258</v>
      </c>
      <c r="AE473" s="18">
        <v>0</v>
      </c>
      <c r="AF473" s="18">
        <v>5274.9</v>
      </c>
      <c r="AG473" s="18">
        <v>0</v>
      </c>
      <c r="AH473" s="18">
        <v>36323.699999999997</v>
      </c>
      <c r="AI473" s="18">
        <v>0</v>
      </c>
      <c r="AJ473" s="18">
        <v>0</v>
      </c>
      <c r="AK473" s="18">
        <v>957987</v>
      </c>
      <c r="AL473" s="18">
        <v>0</v>
      </c>
      <c r="AM473" s="18">
        <v>10352</v>
      </c>
      <c r="AN473" s="18">
        <v>0</v>
      </c>
      <c r="AO473" s="18">
        <v>0</v>
      </c>
      <c r="AP473" s="18">
        <v>0</v>
      </c>
      <c r="AQ473" s="18">
        <v>1464847</v>
      </c>
      <c r="AR473" s="18">
        <v>0</v>
      </c>
      <c r="AS473" s="25">
        <v>3858194</v>
      </c>
      <c r="AT473" s="18">
        <v>0</v>
      </c>
      <c r="AU473" s="18">
        <v>3486357</v>
      </c>
      <c r="AV473" s="18">
        <v>817886</v>
      </c>
      <c r="AW473" s="18">
        <v>0</v>
      </c>
      <c r="AX473" s="18">
        <v>1650829</v>
      </c>
      <c r="AY473" s="18">
        <v>0</v>
      </c>
      <c r="AZ473" s="18">
        <v>0</v>
      </c>
      <c r="BA473" s="18">
        <v>2498702</v>
      </c>
      <c r="BB473" s="18">
        <v>237210</v>
      </c>
      <c r="BC473" s="18">
        <v>0</v>
      </c>
      <c r="BD473" s="18">
        <v>12363030</v>
      </c>
      <c r="BE473" s="18">
        <v>0</v>
      </c>
      <c r="BF473" s="18">
        <v>137136281</v>
      </c>
      <c r="BG473" s="18">
        <v>164481676</v>
      </c>
      <c r="BH473" s="18">
        <v>159428285</v>
      </c>
      <c r="BI473" s="18">
        <v>5151731</v>
      </c>
      <c r="BJ473" s="18">
        <v>5151731</v>
      </c>
      <c r="BK473" s="18">
        <v>307.39999999999998</v>
      </c>
      <c r="BL473" s="18">
        <v>47.8</v>
      </c>
      <c r="BM473" s="18">
        <v>4694.3</v>
      </c>
      <c r="BN473" s="18">
        <v>41616.6</v>
      </c>
      <c r="BO473" s="18">
        <v>536353.30000000005</v>
      </c>
      <c r="BP473" s="18">
        <v>17111.7</v>
      </c>
      <c r="BQ473" s="18">
        <v>6.3</v>
      </c>
      <c r="BR473" s="18">
        <v>5173931.5</v>
      </c>
      <c r="BS473" s="18">
        <v>5173931.5</v>
      </c>
      <c r="BT473" s="18">
        <v>1047988.7</v>
      </c>
      <c r="BU473" s="18">
        <v>6221920.2000000002</v>
      </c>
      <c r="BV473" s="18">
        <v>6221920.2000000002</v>
      </c>
      <c r="BW473" s="18">
        <v>0</v>
      </c>
      <c r="BX473" s="18">
        <v>0</v>
      </c>
      <c r="BY473" s="18">
        <v>0</v>
      </c>
      <c r="BZ473" s="18">
        <v>32.31</v>
      </c>
      <c r="CA473" s="18">
        <v>32.450000000000003</v>
      </c>
      <c r="CB473" s="18">
        <v>1.93</v>
      </c>
      <c r="CC473" s="18">
        <v>0.3</v>
      </c>
      <c r="CD473" s="18">
        <v>29.44</v>
      </c>
      <c r="CE473" s="18">
        <v>261.04000000000002</v>
      </c>
      <c r="CF473" s="18">
        <v>3.36</v>
      </c>
      <c r="CG473" s="18">
        <v>6.57</v>
      </c>
      <c r="CH473" s="18">
        <v>107.33</v>
      </c>
      <c r="CI473" s="18">
        <v>0.04</v>
      </c>
      <c r="CJ473" s="18">
        <v>39.03</v>
      </c>
    </row>
    <row r="474" spans="1:88" hidden="1" x14ac:dyDescent="0.2">
      <c r="A474" s="18" t="s">
        <v>380</v>
      </c>
      <c r="B474" s="18" t="s">
        <v>381</v>
      </c>
      <c r="C474" s="18" t="s">
        <v>181</v>
      </c>
      <c r="D474" s="18">
        <v>2040</v>
      </c>
      <c r="E474" s="18">
        <v>94105369.799999997</v>
      </c>
      <c r="F474" s="18">
        <v>4952914.2</v>
      </c>
      <c r="G474" s="18">
        <v>2125546.9</v>
      </c>
      <c r="H474" s="18">
        <v>0</v>
      </c>
      <c r="I474" s="18">
        <v>1409424.1</v>
      </c>
      <c r="J474" s="18">
        <v>0</v>
      </c>
      <c r="K474" s="18">
        <v>0</v>
      </c>
      <c r="L474" s="18">
        <v>102593254.90000001</v>
      </c>
      <c r="M474" s="18">
        <v>0</v>
      </c>
      <c r="N474" s="18">
        <v>513</v>
      </c>
      <c r="O474" s="18">
        <v>0</v>
      </c>
      <c r="P474" s="18">
        <v>5.6</v>
      </c>
      <c r="Q474" s="18">
        <v>0</v>
      </c>
      <c r="R474" s="18">
        <v>0</v>
      </c>
      <c r="S474" s="18">
        <v>2787</v>
      </c>
      <c r="T474" s="18">
        <v>0</v>
      </c>
      <c r="U474" s="25">
        <v>2357.1</v>
      </c>
      <c r="V474" s="18">
        <v>0</v>
      </c>
      <c r="W474" s="18">
        <v>6633.1</v>
      </c>
      <c r="X474" s="18">
        <v>1556.1</v>
      </c>
      <c r="Y474" s="18">
        <v>0</v>
      </c>
      <c r="Z474" s="18">
        <v>840.6</v>
      </c>
      <c r="AA474" s="18">
        <v>0</v>
      </c>
      <c r="AB474" s="18">
        <v>0</v>
      </c>
      <c r="AC474" s="18">
        <v>4754</v>
      </c>
      <c r="AD474" s="18">
        <v>258</v>
      </c>
      <c r="AE474" s="18">
        <v>0</v>
      </c>
      <c r="AF474" s="18">
        <v>5274.9</v>
      </c>
      <c r="AG474" s="18">
        <v>0</v>
      </c>
      <c r="AH474" s="18">
        <v>40384.699999999997</v>
      </c>
      <c r="AI474" s="18">
        <v>0</v>
      </c>
      <c r="AJ474" s="18">
        <v>0</v>
      </c>
      <c r="AK474" s="18">
        <v>928830</v>
      </c>
      <c r="AL474" s="18">
        <v>0</v>
      </c>
      <c r="AM474" s="18">
        <v>9998</v>
      </c>
      <c r="AN474" s="18">
        <v>0</v>
      </c>
      <c r="AO474" s="18">
        <v>0</v>
      </c>
      <c r="AP474" s="18">
        <v>0</v>
      </c>
      <c r="AQ474" s="18">
        <v>1464847</v>
      </c>
      <c r="AR474" s="18">
        <v>0</v>
      </c>
      <c r="AS474" s="25">
        <v>4269363</v>
      </c>
      <c r="AT474" s="18">
        <v>0</v>
      </c>
      <c r="AU474" s="18">
        <v>3486357</v>
      </c>
      <c r="AV474" s="18">
        <v>817886</v>
      </c>
      <c r="AW474" s="18">
        <v>0</v>
      </c>
      <c r="AX474" s="18">
        <v>1644463</v>
      </c>
      <c r="AY474" s="18">
        <v>0</v>
      </c>
      <c r="AZ474" s="18">
        <v>0</v>
      </c>
      <c r="BA474" s="18">
        <v>2498702</v>
      </c>
      <c r="BB474" s="18">
        <v>252971</v>
      </c>
      <c r="BC474" s="18">
        <v>0</v>
      </c>
      <c r="BD474" s="18">
        <v>12038718</v>
      </c>
      <c r="BE474" s="18">
        <v>0</v>
      </c>
      <c r="BF474" s="18">
        <v>148933587</v>
      </c>
      <c r="BG474" s="18">
        <v>176345724</v>
      </c>
      <c r="BH474" s="18">
        <v>170894559</v>
      </c>
      <c r="BI474" s="18">
        <v>5159776.8</v>
      </c>
      <c r="BJ474" s="18">
        <v>5159776.8</v>
      </c>
      <c r="BK474" s="18">
        <v>307.8</v>
      </c>
      <c r="BL474" s="18">
        <v>47.9</v>
      </c>
      <c r="BM474" s="18">
        <v>4710.7</v>
      </c>
      <c r="BN474" s="18">
        <v>41795.5</v>
      </c>
      <c r="BO474" s="18">
        <v>537567.5</v>
      </c>
      <c r="BP474" s="18">
        <v>17130.3</v>
      </c>
      <c r="BQ474" s="18">
        <v>6.3</v>
      </c>
      <c r="BR474" s="18">
        <v>5182014</v>
      </c>
      <c r="BS474" s="18">
        <v>5182014</v>
      </c>
      <c r="BT474" s="18">
        <v>1049764.5</v>
      </c>
      <c r="BU474" s="18">
        <v>6231778.5</v>
      </c>
      <c r="BV474" s="18">
        <v>6231778.5</v>
      </c>
      <c r="BW474" s="18">
        <v>0</v>
      </c>
      <c r="BX474" s="18">
        <v>0</v>
      </c>
      <c r="BY474" s="18">
        <v>0</v>
      </c>
      <c r="BZ474" s="18">
        <v>30.19</v>
      </c>
      <c r="CA474" s="18">
        <v>30.32</v>
      </c>
      <c r="CB474" s="18">
        <v>1.8</v>
      </c>
      <c r="CC474" s="18">
        <v>0.28000000000000003</v>
      </c>
      <c r="CD474" s="18">
        <v>27.56</v>
      </c>
      <c r="CE474" s="18">
        <v>244.57</v>
      </c>
      <c r="CF474" s="18">
        <v>3.15</v>
      </c>
      <c r="CG474" s="18">
        <v>6.14</v>
      </c>
      <c r="CH474" s="18">
        <v>100.24</v>
      </c>
      <c r="CI474" s="18">
        <v>0.04</v>
      </c>
      <c r="CJ474" s="18">
        <v>36.47</v>
      </c>
    </row>
    <row r="475" spans="1:88" hidden="1" x14ac:dyDescent="0.2">
      <c r="A475" s="18" t="s">
        <v>380</v>
      </c>
      <c r="B475" s="18" t="s">
        <v>381</v>
      </c>
      <c r="C475" s="18" t="s">
        <v>181</v>
      </c>
      <c r="D475" s="18">
        <v>2042</v>
      </c>
      <c r="E475" s="18">
        <v>97257823.599999994</v>
      </c>
      <c r="F475" s="18">
        <v>5118832.8</v>
      </c>
      <c r="G475" s="18">
        <v>2114766.7999999998</v>
      </c>
      <c r="H475" s="18">
        <v>0</v>
      </c>
      <c r="I475" s="18">
        <v>1895939.8</v>
      </c>
      <c r="J475" s="18">
        <v>0</v>
      </c>
      <c r="K475" s="18">
        <v>0</v>
      </c>
      <c r="L475" s="18">
        <v>106387363</v>
      </c>
      <c r="M475" s="18">
        <v>0</v>
      </c>
      <c r="N475" s="18">
        <v>817.3</v>
      </c>
      <c r="O475" s="18">
        <v>0</v>
      </c>
      <c r="P475" s="18">
        <v>5.6</v>
      </c>
      <c r="Q475" s="18">
        <v>0</v>
      </c>
      <c r="R475" s="18">
        <v>0</v>
      </c>
      <c r="S475" s="18">
        <v>2787</v>
      </c>
      <c r="T475" s="18">
        <v>0</v>
      </c>
      <c r="U475" s="25">
        <v>2483.4</v>
      </c>
      <c r="V475" s="18">
        <v>0</v>
      </c>
      <c r="W475" s="18">
        <v>6633.1</v>
      </c>
      <c r="X475" s="18">
        <v>1556.1</v>
      </c>
      <c r="Y475" s="18">
        <v>0</v>
      </c>
      <c r="Z475" s="18">
        <v>840.6</v>
      </c>
      <c r="AA475" s="18">
        <v>0</v>
      </c>
      <c r="AB475" s="18">
        <v>0</v>
      </c>
      <c r="AC475" s="18">
        <v>4459</v>
      </c>
      <c r="AD475" s="18">
        <v>258</v>
      </c>
      <c r="AE475" s="18">
        <v>0</v>
      </c>
      <c r="AF475" s="18">
        <v>5274.9</v>
      </c>
      <c r="AG475" s="18">
        <v>0</v>
      </c>
      <c r="AH475" s="18">
        <v>42179</v>
      </c>
      <c r="AI475" s="18">
        <v>0</v>
      </c>
      <c r="AJ475" s="18">
        <v>0</v>
      </c>
      <c r="AK475" s="18">
        <v>1331275</v>
      </c>
      <c r="AL475" s="18">
        <v>0</v>
      </c>
      <c r="AM475" s="18">
        <v>9572</v>
      </c>
      <c r="AN475" s="18">
        <v>0</v>
      </c>
      <c r="AO475" s="18">
        <v>0</v>
      </c>
      <c r="AP475" s="18">
        <v>0</v>
      </c>
      <c r="AQ475" s="18">
        <v>1464847</v>
      </c>
      <c r="AR475" s="18">
        <v>0</v>
      </c>
      <c r="AS475" s="25">
        <v>4498081</v>
      </c>
      <c r="AT475" s="18">
        <v>0</v>
      </c>
      <c r="AU475" s="18">
        <v>3486357</v>
      </c>
      <c r="AV475" s="18">
        <v>817886</v>
      </c>
      <c r="AW475" s="18">
        <v>0</v>
      </c>
      <c r="AX475" s="18">
        <v>1644442</v>
      </c>
      <c r="AY475" s="18">
        <v>0</v>
      </c>
      <c r="AZ475" s="18">
        <v>0</v>
      </c>
      <c r="BA475" s="18">
        <v>2343650</v>
      </c>
      <c r="BB475" s="18">
        <v>263268</v>
      </c>
      <c r="BC475" s="18">
        <v>0</v>
      </c>
      <c r="BD475" s="18">
        <v>12296513</v>
      </c>
      <c r="BE475" s="18">
        <v>0</v>
      </c>
      <c r="BF475" s="18">
        <v>151446659</v>
      </c>
      <c r="BG475" s="18">
        <v>179602552</v>
      </c>
      <c r="BH475" s="18">
        <v>173509928</v>
      </c>
      <c r="BI475" s="18">
        <v>5053366.7</v>
      </c>
      <c r="BJ475" s="18">
        <v>5053366.7</v>
      </c>
      <c r="BK475" s="18">
        <v>302.60000000000002</v>
      </c>
      <c r="BL475" s="18">
        <v>46.8</v>
      </c>
      <c r="BM475" s="18">
        <v>4489.6000000000004</v>
      </c>
      <c r="BN475" s="18">
        <v>39346.400000000001</v>
      </c>
      <c r="BO475" s="18">
        <v>520605.9</v>
      </c>
      <c r="BP475" s="18">
        <v>16872.2</v>
      </c>
      <c r="BQ475" s="18">
        <v>6</v>
      </c>
      <c r="BR475" s="18">
        <v>5075163.0999999996</v>
      </c>
      <c r="BS475" s="18">
        <v>5075163.0999999996</v>
      </c>
      <c r="BT475" s="18">
        <v>1025033.8</v>
      </c>
      <c r="BU475" s="18">
        <v>6100196.9000000004</v>
      </c>
      <c r="BV475" s="18">
        <v>6100196.9000000004</v>
      </c>
      <c r="BW475" s="18">
        <v>0</v>
      </c>
      <c r="BX475" s="18">
        <v>0</v>
      </c>
      <c r="BY475" s="18">
        <v>0</v>
      </c>
      <c r="BZ475" s="18">
        <v>29.12</v>
      </c>
      <c r="CA475" s="18">
        <v>29.25</v>
      </c>
      <c r="CB475" s="18">
        <v>1.74</v>
      </c>
      <c r="CC475" s="18">
        <v>0.27</v>
      </c>
      <c r="CD475" s="18">
        <v>25.88</v>
      </c>
      <c r="CE475" s="18">
        <v>226.77</v>
      </c>
      <c r="CF475" s="18">
        <v>3</v>
      </c>
      <c r="CG475" s="18">
        <v>5.91</v>
      </c>
      <c r="CH475" s="18">
        <v>97.24</v>
      </c>
      <c r="CI475" s="18">
        <v>0.03</v>
      </c>
      <c r="CJ475" s="18">
        <v>35.159999999999997</v>
      </c>
    </row>
    <row r="476" spans="1:88" hidden="1" x14ac:dyDescent="0.2">
      <c r="A476" s="18" t="s">
        <v>380</v>
      </c>
      <c r="B476" s="18" t="s">
        <v>381</v>
      </c>
      <c r="C476" s="18" t="s">
        <v>181</v>
      </c>
      <c r="D476" s="18">
        <v>2044</v>
      </c>
      <c r="E476" s="18">
        <v>100411073.59999999</v>
      </c>
      <c r="F476" s="18">
        <v>5284793.3</v>
      </c>
      <c r="G476" s="18">
        <v>2253501.7999999998</v>
      </c>
      <c r="H476" s="18">
        <v>0</v>
      </c>
      <c r="I476" s="18">
        <v>3044983.1</v>
      </c>
      <c r="J476" s="18">
        <v>0</v>
      </c>
      <c r="K476" s="18">
        <v>0</v>
      </c>
      <c r="L476" s="18">
        <v>110994351.8</v>
      </c>
      <c r="M476" s="18">
        <v>0</v>
      </c>
      <c r="N476" s="18">
        <v>1539.4</v>
      </c>
      <c r="O476" s="18">
        <v>0</v>
      </c>
      <c r="P476" s="18">
        <v>5.6</v>
      </c>
      <c r="Q476" s="18">
        <v>0</v>
      </c>
      <c r="R476" s="18">
        <v>0</v>
      </c>
      <c r="S476" s="18">
        <v>2787</v>
      </c>
      <c r="T476" s="18">
        <v>0</v>
      </c>
      <c r="U476" s="25">
        <v>2703.5</v>
      </c>
      <c r="V476" s="18">
        <v>0</v>
      </c>
      <c r="W476" s="18">
        <v>6513.1</v>
      </c>
      <c r="X476" s="18">
        <v>1556.1</v>
      </c>
      <c r="Y476" s="18">
        <v>0</v>
      </c>
      <c r="Z476" s="18">
        <v>840.6</v>
      </c>
      <c r="AA476" s="18">
        <v>0</v>
      </c>
      <c r="AB476" s="18">
        <v>0</v>
      </c>
      <c r="AC476" s="18">
        <v>3950</v>
      </c>
      <c r="AD476" s="18">
        <v>258</v>
      </c>
      <c r="AE476" s="18">
        <v>0</v>
      </c>
      <c r="AF476" s="18">
        <v>5274.9</v>
      </c>
      <c r="AG476" s="18">
        <v>0</v>
      </c>
      <c r="AH476" s="18">
        <v>43418.1</v>
      </c>
      <c r="AI476" s="18">
        <v>0</v>
      </c>
      <c r="AJ476" s="18">
        <v>0</v>
      </c>
      <c r="AK476" s="18">
        <v>2335928</v>
      </c>
      <c r="AL476" s="18">
        <v>0</v>
      </c>
      <c r="AM476" s="18">
        <v>9287</v>
      </c>
      <c r="AN476" s="18">
        <v>0</v>
      </c>
      <c r="AO476" s="18">
        <v>0</v>
      </c>
      <c r="AP476" s="18">
        <v>0</v>
      </c>
      <c r="AQ476" s="18">
        <v>1464847</v>
      </c>
      <c r="AR476" s="18">
        <v>0</v>
      </c>
      <c r="AS476" s="25">
        <v>4896752</v>
      </c>
      <c r="AT476" s="18">
        <v>0</v>
      </c>
      <c r="AU476" s="18">
        <v>3423285</v>
      </c>
      <c r="AV476" s="18">
        <v>817886</v>
      </c>
      <c r="AW476" s="18">
        <v>0</v>
      </c>
      <c r="AX476" s="18">
        <v>1601601</v>
      </c>
      <c r="AY476" s="18">
        <v>0</v>
      </c>
      <c r="AZ476" s="18">
        <v>0</v>
      </c>
      <c r="BA476" s="18">
        <v>2076120</v>
      </c>
      <c r="BB476" s="18">
        <v>236709</v>
      </c>
      <c r="BC476" s="18">
        <v>0</v>
      </c>
      <c r="BD476" s="18">
        <v>10342382</v>
      </c>
      <c r="BE476" s="18">
        <v>0</v>
      </c>
      <c r="BF476" s="18">
        <v>161628903</v>
      </c>
      <c r="BG476" s="18">
        <v>188833701</v>
      </c>
      <c r="BH476" s="18">
        <v>181364312</v>
      </c>
      <c r="BI476" s="18">
        <v>4836510.4000000004</v>
      </c>
      <c r="BJ476" s="18">
        <v>4836510.4000000004</v>
      </c>
      <c r="BK476" s="18">
        <v>293</v>
      </c>
      <c r="BL476" s="18">
        <v>44.9</v>
      </c>
      <c r="BM476" s="18">
        <v>4090.8</v>
      </c>
      <c r="BN476" s="18">
        <v>34894.300000000003</v>
      </c>
      <c r="BO476" s="18">
        <v>486692</v>
      </c>
      <c r="BP476" s="18">
        <v>16267</v>
      </c>
      <c r="BQ476" s="18">
        <v>5.5</v>
      </c>
      <c r="BR476" s="18">
        <v>4857507.5</v>
      </c>
      <c r="BS476" s="18">
        <v>4857507.5</v>
      </c>
      <c r="BT476" s="18">
        <v>972939.5</v>
      </c>
      <c r="BU476" s="18">
        <v>5830447</v>
      </c>
      <c r="BV476" s="18">
        <v>5830447</v>
      </c>
      <c r="BW476" s="18">
        <v>0</v>
      </c>
      <c r="BX476" s="18">
        <v>0</v>
      </c>
      <c r="BY476" s="18">
        <v>0</v>
      </c>
      <c r="BZ476" s="18">
        <v>26.67</v>
      </c>
      <c r="CA476" s="18">
        <v>26.78</v>
      </c>
      <c r="CB476" s="18">
        <v>1.62</v>
      </c>
      <c r="CC476" s="18">
        <v>0.25</v>
      </c>
      <c r="CD476" s="18">
        <v>22.56</v>
      </c>
      <c r="CE476" s="18">
        <v>192.4</v>
      </c>
      <c r="CF476" s="18">
        <v>2.68</v>
      </c>
      <c r="CG476" s="18">
        <v>5.36</v>
      </c>
      <c r="CH476" s="18">
        <v>89.69</v>
      </c>
      <c r="CI476" s="18">
        <v>0.03</v>
      </c>
      <c r="CJ476" s="18">
        <v>32.15</v>
      </c>
    </row>
    <row r="477" spans="1:88" hidden="1" x14ac:dyDescent="0.2">
      <c r="A477" s="18" t="s">
        <v>380</v>
      </c>
      <c r="B477" s="18" t="s">
        <v>381</v>
      </c>
      <c r="C477" s="18" t="s">
        <v>181</v>
      </c>
      <c r="D477" s="18">
        <v>2046</v>
      </c>
      <c r="E477" s="18">
        <v>103288490.5</v>
      </c>
      <c r="F477" s="18">
        <v>5436236.2999999998</v>
      </c>
      <c r="G477" s="18">
        <v>2195283.2000000002</v>
      </c>
      <c r="H477" s="18">
        <v>0</v>
      </c>
      <c r="I477" s="18">
        <v>5943264.2999999998</v>
      </c>
      <c r="J477" s="18">
        <v>0</v>
      </c>
      <c r="K477" s="18">
        <v>0</v>
      </c>
      <c r="L477" s="18">
        <v>116863274.3</v>
      </c>
      <c r="M477" s="18">
        <v>0</v>
      </c>
      <c r="N477" s="18">
        <v>3045.1</v>
      </c>
      <c r="O477" s="18">
        <v>0</v>
      </c>
      <c r="P477" s="18">
        <v>5.6</v>
      </c>
      <c r="Q477" s="18">
        <v>0</v>
      </c>
      <c r="R477" s="18">
        <v>0</v>
      </c>
      <c r="S477" s="18">
        <v>2787</v>
      </c>
      <c r="T477" s="18">
        <v>0</v>
      </c>
      <c r="U477" s="25">
        <v>2853.6</v>
      </c>
      <c r="V477" s="18">
        <v>0</v>
      </c>
      <c r="W477" s="18">
        <v>6513.1</v>
      </c>
      <c r="X477" s="18">
        <v>1556.1</v>
      </c>
      <c r="Y477" s="18">
        <v>0</v>
      </c>
      <c r="Z477" s="18">
        <v>840.6</v>
      </c>
      <c r="AA477" s="18">
        <v>0</v>
      </c>
      <c r="AB477" s="18">
        <v>0</v>
      </c>
      <c r="AC477" s="18">
        <v>3031</v>
      </c>
      <c r="AD477" s="18">
        <v>258</v>
      </c>
      <c r="AE477" s="18">
        <v>0</v>
      </c>
      <c r="AF477" s="18">
        <v>5962.7</v>
      </c>
      <c r="AG477" s="18">
        <v>0</v>
      </c>
      <c r="AH477" s="18">
        <v>42735.8</v>
      </c>
      <c r="AI477" s="18">
        <v>0</v>
      </c>
      <c r="AJ477" s="18">
        <v>0</v>
      </c>
      <c r="AK477" s="18">
        <v>4795633</v>
      </c>
      <c r="AL477" s="18">
        <v>0</v>
      </c>
      <c r="AM477" s="18">
        <v>8672</v>
      </c>
      <c r="AN477" s="18">
        <v>0</v>
      </c>
      <c r="AO477" s="18">
        <v>0</v>
      </c>
      <c r="AP477" s="18">
        <v>0</v>
      </c>
      <c r="AQ477" s="18">
        <v>1464847</v>
      </c>
      <c r="AR477" s="18">
        <v>0</v>
      </c>
      <c r="AS477" s="25">
        <v>5168774</v>
      </c>
      <c r="AT477" s="18">
        <v>0</v>
      </c>
      <c r="AU477" s="18">
        <v>3423285</v>
      </c>
      <c r="AV477" s="18">
        <v>817886</v>
      </c>
      <c r="AW477" s="18">
        <v>0</v>
      </c>
      <c r="AX477" s="18">
        <v>1596880</v>
      </c>
      <c r="AY477" s="18">
        <v>0</v>
      </c>
      <c r="AZ477" s="18">
        <v>0</v>
      </c>
      <c r="BA477" s="18">
        <v>1593094</v>
      </c>
      <c r="BB477" s="18">
        <v>239442</v>
      </c>
      <c r="BC477" s="18">
        <v>0</v>
      </c>
      <c r="BD477" s="18">
        <v>11787956</v>
      </c>
      <c r="BE477" s="18">
        <v>0</v>
      </c>
      <c r="BF477" s="18">
        <v>165766348</v>
      </c>
      <c r="BG477" s="18">
        <v>196662817</v>
      </c>
      <c r="BH477" s="18">
        <v>186458968</v>
      </c>
      <c r="BI477" s="18">
        <v>4527753.5</v>
      </c>
      <c r="BJ477" s="18">
        <v>4527753.5</v>
      </c>
      <c r="BK477" s="18">
        <v>278</v>
      </c>
      <c r="BL477" s="18">
        <v>41.9</v>
      </c>
      <c r="BM477" s="18">
        <v>3455.3</v>
      </c>
      <c r="BN477" s="18">
        <v>27845.4</v>
      </c>
      <c r="BO477" s="18">
        <v>437522.8</v>
      </c>
      <c r="BP477" s="18">
        <v>15508.7</v>
      </c>
      <c r="BQ477" s="18">
        <v>4.5999999999999996</v>
      </c>
      <c r="BR477" s="18">
        <v>4547485</v>
      </c>
      <c r="BS477" s="18">
        <v>4547485</v>
      </c>
      <c r="BT477" s="18">
        <v>900943.8</v>
      </c>
      <c r="BU477" s="18">
        <v>5448428.7999999998</v>
      </c>
      <c r="BV477" s="18">
        <v>5448428.7999999998</v>
      </c>
      <c r="BW477" s="18">
        <v>0</v>
      </c>
      <c r="BX477" s="18">
        <v>0</v>
      </c>
      <c r="BY477" s="18">
        <v>0</v>
      </c>
      <c r="BZ477" s="18">
        <v>24.28</v>
      </c>
      <c r="CA477" s="18">
        <v>24.39</v>
      </c>
      <c r="CB477" s="18">
        <v>1.49</v>
      </c>
      <c r="CC477" s="18">
        <v>0.22</v>
      </c>
      <c r="CD477" s="18">
        <v>18.53</v>
      </c>
      <c r="CE477" s="18">
        <v>149.34</v>
      </c>
      <c r="CF477" s="18">
        <v>2.35</v>
      </c>
      <c r="CG477" s="18">
        <v>4.83</v>
      </c>
      <c r="CH477" s="18">
        <v>83.17</v>
      </c>
      <c r="CI477" s="18">
        <v>0.02</v>
      </c>
      <c r="CJ477" s="18">
        <v>29.22</v>
      </c>
    </row>
    <row r="478" spans="1:88" hidden="1" x14ac:dyDescent="0.2">
      <c r="A478" s="18" t="s">
        <v>380</v>
      </c>
      <c r="B478" s="18" t="s">
        <v>381</v>
      </c>
      <c r="C478" s="18" t="s">
        <v>181</v>
      </c>
      <c r="D478" s="18">
        <v>2048</v>
      </c>
      <c r="E478" s="18">
        <v>105889513.5</v>
      </c>
      <c r="F478" s="18">
        <v>5573132.2999999998</v>
      </c>
      <c r="G478" s="18">
        <v>1961317</v>
      </c>
      <c r="H478" s="18">
        <v>0</v>
      </c>
      <c r="I478" s="18">
        <v>7269493.5</v>
      </c>
      <c r="J478" s="18">
        <v>0</v>
      </c>
      <c r="K478" s="18">
        <v>0</v>
      </c>
      <c r="L478" s="18">
        <v>120693456.3</v>
      </c>
      <c r="M478" s="18">
        <v>0</v>
      </c>
      <c r="N478" s="18">
        <v>3604.3</v>
      </c>
      <c r="O478" s="18">
        <v>0</v>
      </c>
      <c r="P478" s="18">
        <v>5.6</v>
      </c>
      <c r="Q478" s="18">
        <v>0</v>
      </c>
      <c r="R478" s="18">
        <v>0</v>
      </c>
      <c r="S478" s="18">
        <v>2787</v>
      </c>
      <c r="T478" s="18">
        <v>0</v>
      </c>
      <c r="U478" s="25">
        <v>3135.7</v>
      </c>
      <c r="V478" s="18">
        <v>0</v>
      </c>
      <c r="W478" s="18">
        <v>6513.1</v>
      </c>
      <c r="X478" s="18">
        <v>1556.1</v>
      </c>
      <c r="Y478" s="18">
        <v>0</v>
      </c>
      <c r="Z478" s="18">
        <v>840.6</v>
      </c>
      <c r="AA478" s="18">
        <v>0</v>
      </c>
      <c r="AB478" s="18">
        <v>0</v>
      </c>
      <c r="AC478" s="18">
        <v>2531</v>
      </c>
      <c r="AD478" s="18">
        <v>258</v>
      </c>
      <c r="AE478" s="18">
        <v>0</v>
      </c>
      <c r="AF478" s="18">
        <v>6572.1</v>
      </c>
      <c r="AG478" s="18">
        <v>0</v>
      </c>
      <c r="AH478" s="18">
        <v>44171.8</v>
      </c>
      <c r="AI478" s="18">
        <v>0</v>
      </c>
      <c r="AJ478" s="18">
        <v>0</v>
      </c>
      <c r="AK478" s="18">
        <v>5929819</v>
      </c>
      <c r="AL478" s="18">
        <v>0</v>
      </c>
      <c r="AM478" s="18">
        <v>8521</v>
      </c>
      <c r="AN478" s="18">
        <v>0</v>
      </c>
      <c r="AO478" s="18">
        <v>0</v>
      </c>
      <c r="AP478" s="18">
        <v>0</v>
      </c>
      <c r="AQ478" s="18">
        <v>1464847</v>
      </c>
      <c r="AR478" s="18">
        <v>0</v>
      </c>
      <c r="AS478" s="25">
        <v>5680253</v>
      </c>
      <c r="AT478" s="18">
        <v>0</v>
      </c>
      <c r="AU478" s="18">
        <v>3423285</v>
      </c>
      <c r="AV478" s="18">
        <v>817886</v>
      </c>
      <c r="AW478" s="18">
        <v>0</v>
      </c>
      <c r="AX478" s="18">
        <v>1596866</v>
      </c>
      <c r="AY478" s="18">
        <v>0</v>
      </c>
      <c r="AZ478" s="18">
        <v>0</v>
      </c>
      <c r="BA478" s="18">
        <v>1330294</v>
      </c>
      <c r="BB478" s="18">
        <v>232722</v>
      </c>
      <c r="BC478" s="18">
        <v>0</v>
      </c>
      <c r="BD478" s="18">
        <v>12833492</v>
      </c>
      <c r="BE478" s="18">
        <v>0</v>
      </c>
      <c r="BF478" s="18">
        <v>158486334</v>
      </c>
      <c r="BG478" s="18">
        <v>191804319</v>
      </c>
      <c r="BH478" s="18">
        <v>179961526</v>
      </c>
      <c r="BI478" s="18">
        <v>4343909.0999999996</v>
      </c>
      <c r="BJ478" s="18">
        <v>4343909.0999999996</v>
      </c>
      <c r="BK478" s="18">
        <v>269.10000000000002</v>
      </c>
      <c r="BL478" s="18">
        <v>40.1</v>
      </c>
      <c r="BM478" s="18">
        <v>3077.4</v>
      </c>
      <c r="BN478" s="18">
        <v>23653.7</v>
      </c>
      <c r="BO478" s="18">
        <v>408255.8</v>
      </c>
      <c r="BP478" s="18">
        <v>15056.2</v>
      </c>
      <c r="BQ478" s="18">
        <v>4.0999999999999996</v>
      </c>
      <c r="BR478" s="18">
        <v>4362887.3</v>
      </c>
      <c r="BS478" s="18">
        <v>4362887.3</v>
      </c>
      <c r="BT478" s="18">
        <v>858057.8</v>
      </c>
      <c r="BU478" s="18">
        <v>5220945.0999999996</v>
      </c>
      <c r="BV478" s="18">
        <v>5220945.0999999996</v>
      </c>
      <c r="BW478" s="18">
        <v>0</v>
      </c>
      <c r="BX478" s="18">
        <v>0</v>
      </c>
      <c r="BY478" s="18">
        <v>0</v>
      </c>
      <c r="BZ478" s="18">
        <v>24.14</v>
      </c>
      <c r="CA478" s="18">
        <v>24.24</v>
      </c>
      <c r="CB478" s="18">
        <v>1.5</v>
      </c>
      <c r="CC478" s="18">
        <v>0.22</v>
      </c>
      <c r="CD478" s="18">
        <v>17.100000000000001</v>
      </c>
      <c r="CE478" s="18">
        <v>131.44</v>
      </c>
      <c r="CF478" s="18">
        <v>2.27</v>
      </c>
      <c r="CG478" s="18">
        <v>4.7699999999999996</v>
      </c>
      <c r="CH478" s="18">
        <v>83.66</v>
      </c>
      <c r="CI478" s="18">
        <v>0.02</v>
      </c>
      <c r="CJ478" s="18">
        <v>29.01</v>
      </c>
    </row>
    <row r="479" spans="1:88" hidden="1" x14ac:dyDescent="0.2">
      <c r="A479" s="18" t="s">
        <v>380</v>
      </c>
      <c r="B479" s="18" t="s">
        <v>381</v>
      </c>
      <c r="C479" s="18" t="s">
        <v>181</v>
      </c>
      <c r="D479" s="18">
        <v>2050</v>
      </c>
      <c r="E479" s="18">
        <v>108489908.3</v>
      </c>
      <c r="F479" s="18">
        <v>5709995.2000000002</v>
      </c>
      <c r="G479" s="18">
        <v>2111774.1</v>
      </c>
      <c r="H479" s="18">
        <v>0</v>
      </c>
      <c r="I479" s="18">
        <v>7348748.7999999998</v>
      </c>
      <c r="J479" s="18">
        <v>0</v>
      </c>
      <c r="K479" s="18">
        <v>0</v>
      </c>
      <c r="L479" s="18">
        <v>123660426.40000001</v>
      </c>
      <c r="M479" s="18">
        <v>0</v>
      </c>
      <c r="N479" s="18">
        <v>3604.3</v>
      </c>
      <c r="O479" s="18">
        <v>0</v>
      </c>
      <c r="P479" s="18">
        <v>5.6</v>
      </c>
      <c r="Q479" s="18">
        <v>0</v>
      </c>
      <c r="R479" s="18">
        <v>0</v>
      </c>
      <c r="S479" s="18">
        <v>2787</v>
      </c>
      <c r="T479" s="18">
        <v>0</v>
      </c>
      <c r="U479" s="25">
        <v>3331.8</v>
      </c>
      <c r="V479" s="18">
        <v>0</v>
      </c>
      <c r="W479" s="18">
        <v>6469</v>
      </c>
      <c r="X479" s="18">
        <v>1556.1</v>
      </c>
      <c r="Y479" s="18">
        <v>0</v>
      </c>
      <c r="Z479" s="18">
        <v>840.6</v>
      </c>
      <c r="AA479" s="18">
        <v>0</v>
      </c>
      <c r="AB479" s="18">
        <v>0</v>
      </c>
      <c r="AC479" s="18">
        <v>1439</v>
      </c>
      <c r="AD479" s="18">
        <v>258</v>
      </c>
      <c r="AE479" s="18">
        <v>0</v>
      </c>
      <c r="AF479" s="18">
        <v>7547.9</v>
      </c>
      <c r="AG479" s="18">
        <v>0</v>
      </c>
      <c r="AH479" s="18">
        <v>44348.3</v>
      </c>
      <c r="AI479" s="18">
        <v>0</v>
      </c>
      <c r="AJ479" s="18">
        <v>0</v>
      </c>
      <c r="AK479" s="18">
        <v>5996980</v>
      </c>
      <c r="AL479" s="18">
        <v>0</v>
      </c>
      <c r="AM479" s="18">
        <v>8304</v>
      </c>
      <c r="AN479" s="18">
        <v>0</v>
      </c>
      <c r="AO479" s="18">
        <v>0</v>
      </c>
      <c r="AP479" s="18">
        <v>0</v>
      </c>
      <c r="AQ479" s="18">
        <v>1464847</v>
      </c>
      <c r="AR479" s="18">
        <v>0</v>
      </c>
      <c r="AS479" s="25">
        <v>6035677</v>
      </c>
      <c r="AT479" s="18">
        <v>0</v>
      </c>
      <c r="AU479" s="18">
        <v>3400106</v>
      </c>
      <c r="AV479" s="18">
        <v>817886</v>
      </c>
      <c r="AW479" s="18">
        <v>0</v>
      </c>
      <c r="AX479" s="18">
        <v>1549431</v>
      </c>
      <c r="AY479" s="18">
        <v>0</v>
      </c>
      <c r="AZ479" s="18">
        <v>0</v>
      </c>
      <c r="BA479" s="18">
        <v>756338</v>
      </c>
      <c r="BB479" s="18">
        <v>232840</v>
      </c>
      <c r="BC479" s="18">
        <v>0</v>
      </c>
      <c r="BD479" s="18">
        <v>14710127</v>
      </c>
      <c r="BE479" s="18">
        <v>0</v>
      </c>
      <c r="BF479" s="18">
        <v>162360568</v>
      </c>
      <c r="BG479" s="18">
        <v>197333106</v>
      </c>
      <c r="BH479" s="18">
        <v>185067609</v>
      </c>
      <c r="BI479" s="18">
        <v>3921459.8</v>
      </c>
      <c r="BJ479" s="18">
        <v>3921459.8</v>
      </c>
      <c r="BK479" s="18">
        <v>248.9</v>
      </c>
      <c r="BL479" s="18">
        <v>36.1</v>
      </c>
      <c r="BM479" s="18">
        <v>2231.4</v>
      </c>
      <c r="BN479" s="18">
        <v>14266.1</v>
      </c>
      <c r="BO479" s="18">
        <v>341456.8</v>
      </c>
      <c r="BP479" s="18">
        <v>13986</v>
      </c>
      <c r="BQ479" s="18">
        <v>3</v>
      </c>
      <c r="BR479" s="18">
        <v>3938739.4</v>
      </c>
      <c r="BS479" s="18">
        <v>3938739.4</v>
      </c>
      <c r="BT479" s="18">
        <v>759064.1</v>
      </c>
      <c r="BU479" s="18">
        <v>4697803.5999999996</v>
      </c>
      <c r="BV479" s="18">
        <v>4697803.5999999996</v>
      </c>
      <c r="BW479" s="18">
        <v>0</v>
      </c>
      <c r="BX479" s="18">
        <v>0</v>
      </c>
      <c r="BY479" s="18">
        <v>0</v>
      </c>
      <c r="BZ479" s="18">
        <v>21.19</v>
      </c>
      <c r="CA479" s="18">
        <v>21.28</v>
      </c>
      <c r="CB479" s="18">
        <v>1.34</v>
      </c>
      <c r="CC479" s="18">
        <v>0.2</v>
      </c>
      <c r="CD479" s="18">
        <v>12.06</v>
      </c>
      <c r="CE479" s="18">
        <v>77.09</v>
      </c>
      <c r="CF479" s="18">
        <v>1.85</v>
      </c>
      <c r="CG479" s="18">
        <v>4.0999999999999996</v>
      </c>
      <c r="CH479" s="18">
        <v>75.569999999999993</v>
      </c>
      <c r="CI479" s="18">
        <v>0.02</v>
      </c>
      <c r="CJ479" s="18">
        <v>25.38</v>
      </c>
    </row>
    <row r="480" spans="1:88" hidden="1" x14ac:dyDescent="0.2">
      <c r="A480" s="18" t="s">
        <v>380</v>
      </c>
      <c r="B480" s="18" t="s">
        <v>381</v>
      </c>
      <c r="C480" s="18" t="s">
        <v>182</v>
      </c>
      <c r="D480" s="18">
        <v>2024</v>
      </c>
      <c r="E480" s="18">
        <v>54734816.5</v>
      </c>
      <c r="F480" s="18">
        <v>2880779.8</v>
      </c>
      <c r="G480" s="18">
        <v>2276127.7999999998</v>
      </c>
      <c r="H480" s="18">
        <v>0</v>
      </c>
      <c r="I480" s="18">
        <v>0</v>
      </c>
      <c r="J480" s="18">
        <v>0</v>
      </c>
      <c r="K480" s="18">
        <v>0</v>
      </c>
      <c r="L480" s="18">
        <v>59891724</v>
      </c>
      <c r="M480" s="18">
        <v>0</v>
      </c>
      <c r="N480" s="18">
        <v>0</v>
      </c>
      <c r="O480" s="18">
        <v>0</v>
      </c>
      <c r="P480" s="18">
        <v>97.1</v>
      </c>
      <c r="Q480" s="18">
        <v>0</v>
      </c>
      <c r="R480" s="18">
        <v>0</v>
      </c>
      <c r="S480" s="18">
        <v>0</v>
      </c>
      <c r="T480" s="18">
        <v>0</v>
      </c>
      <c r="U480" s="25">
        <v>282.5</v>
      </c>
      <c r="V480" s="18">
        <v>0</v>
      </c>
      <c r="W480" s="18">
        <v>3380.5</v>
      </c>
      <c r="X480" s="18">
        <v>748</v>
      </c>
      <c r="Y480" s="18">
        <v>19.5</v>
      </c>
      <c r="Z480" s="18">
        <v>8382.2999999999993</v>
      </c>
      <c r="AA480" s="18">
        <v>0</v>
      </c>
      <c r="AB480" s="18">
        <v>0</v>
      </c>
      <c r="AC480" s="18">
        <v>0</v>
      </c>
      <c r="AD480" s="18">
        <v>0</v>
      </c>
      <c r="AE480" s="18">
        <v>0</v>
      </c>
      <c r="AF480" s="18">
        <v>1611.1</v>
      </c>
      <c r="AG480" s="18">
        <v>0</v>
      </c>
      <c r="AH480" s="18">
        <v>3975.1</v>
      </c>
      <c r="AI480" s="18">
        <v>0</v>
      </c>
      <c r="AJ480" s="18">
        <v>0</v>
      </c>
      <c r="AK480" s="18">
        <v>0</v>
      </c>
      <c r="AL480" s="18">
        <v>0</v>
      </c>
      <c r="AM480" s="18">
        <v>231372</v>
      </c>
      <c r="AN480" s="18">
        <v>0</v>
      </c>
      <c r="AO480" s="18">
        <v>0</v>
      </c>
      <c r="AP480" s="18">
        <v>0</v>
      </c>
      <c r="AQ480" s="18">
        <v>0</v>
      </c>
      <c r="AR480" s="18">
        <v>0</v>
      </c>
      <c r="AS480" s="25">
        <v>363386</v>
      </c>
      <c r="AT480" s="18">
        <v>0</v>
      </c>
      <c r="AU480" s="18">
        <v>10255312</v>
      </c>
      <c r="AV480" s="18">
        <v>393149</v>
      </c>
      <c r="AW480" s="18">
        <v>145216</v>
      </c>
      <c r="AX480" s="18">
        <v>35402333</v>
      </c>
      <c r="AY480" s="18">
        <v>0</v>
      </c>
      <c r="AZ480" s="18">
        <v>0</v>
      </c>
      <c r="BA480" s="18">
        <v>0</v>
      </c>
      <c r="BB480" s="18">
        <v>0</v>
      </c>
      <c r="BC480" s="18">
        <v>0</v>
      </c>
      <c r="BD480" s="18">
        <v>3453822</v>
      </c>
      <c r="BE480" s="18">
        <v>0</v>
      </c>
      <c r="BF480" s="18">
        <v>10349618</v>
      </c>
      <c r="BG480" s="18">
        <v>60594208</v>
      </c>
      <c r="BH480" s="18">
        <v>60230821</v>
      </c>
      <c r="BI480" s="18">
        <v>4101544.5</v>
      </c>
      <c r="BJ480" s="18">
        <v>4101544.5</v>
      </c>
      <c r="BK480" s="18">
        <v>77.3</v>
      </c>
      <c r="BL480" s="18">
        <v>7.7</v>
      </c>
      <c r="BM480" s="18">
        <v>159.19999999999999</v>
      </c>
      <c r="BN480" s="18">
        <v>3576.1</v>
      </c>
      <c r="BO480" s="18">
        <v>492865.7</v>
      </c>
      <c r="BP480" s="18">
        <v>21454.9</v>
      </c>
      <c r="BQ480" s="18">
        <v>1.8</v>
      </c>
      <c r="BR480" s="18">
        <v>4105958.4</v>
      </c>
      <c r="BS480" s="18">
        <v>4105958.4</v>
      </c>
      <c r="BT480" s="18">
        <v>1132719.3</v>
      </c>
      <c r="BU480" s="18">
        <v>5238677.7</v>
      </c>
      <c r="BV480" s="18">
        <v>5238677.7</v>
      </c>
      <c r="BW480" s="18">
        <v>0</v>
      </c>
      <c r="BX480" s="18">
        <v>0</v>
      </c>
      <c r="BY480" s="18">
        <v>0</v>
      </c>
      <c r="BZ480" s="18">
        <v>68.099999999999994</v>
      </c>
      <c r="CA480" s="18">
        <v>68.17</v>
      </c>
      <c r="CB480" s="18">
        <v>1.28</v>
      </c>
      <c r="CC480" s="18">
        <v>0.13</v>
      </c>
      <c r="CD480" s="18">
        <v>2.64</v>
      </c>
      <c r="CE480" s="18">
        <v>59.37</v>
      </c>
      <c r="CF480" s="18">
        <v>8.18</v>
      </c>
      <c r="CG480" s="18">
        <v>18.809999999999999</v>
      </c>
      <c r="CH480" s="18">
        <v>356.21</v>
      </c>
      <c r="CI480" s="18">
        <v>0.03</v>
      </c>
      <c r="CJ480" s="18">
        <v>86.98</v>
      </c>
    </row>
    <row r="481" spans="1:88" hidden="1" x14ac:dyDescent="0.2">
      <c r="A481" s="18" t="s">
        <v>380</v>
      </c>
      <c r="B481" s="18" t="s">
        <v>381</v>
      </c>
      <c r="C481" s="18" t="s">
        <v>182</v>
      </c>
      <c r="D481" s="18">
        <v>2026</v>
      </c>
      <c r="E481" s="18">
        <v>56588523.799999997</v>
      </c>
      <c r="F481" s="18">
        <v>2978343.4</v>
      </c>
      <c r="G481" s="18">
        <v>2188905.1</v>
      </c>
      <c r="H481" s="18">
        <v>0</v>
      </c>
      <c r="I481" s="18">
        <v>80.5</v>
      </c>
      <c r="J481" s="18">
        <v>0</v>
      </c>
      <c r="K481" s="18">
        <v>0</v>
      </c>
      <c r="L481" s="18">
        <v>61755852.700000003</v>
      </c>
      <c r="M481" s="18">
        <v>0</v>
      </c>
      <c r="N481" s="18">
        <v>2.5</v>
      </c>
      <c r="O481" s="18">
        <v>0</v>
      </c>
      <c r="P481" s="18">
        <v>97.1</v>
      </c>
      <c r="Q481" s="18">
        <v>0</v>
      </c>
      <c r="R481" s="18">
        <v>0</v>
      </c>
      <c r="S481" s="18">
        <v>0</v>
      </c>
      <c r="T481" s="18">
        <v>0</v>
      </c>
      <c r="U481" s="25">
        <v>388.3</v>
      </c>
      <c r="V481" s="18">
        <v>0</v>
      </c>
      <c r="W481" s="18">
        <v>3380.5</v>
      </c>
      <c r="X481" s="18">
        <v>748</v>
      </c>
      <c r="Y481" s="18">
        <v>19.5</v>
      </c>
      <c r="Z481" s="18">
        <v>8401.2999999999993</v>
      </c>
      <c r="AA481" s="18">
        <v>0</v>
      </c>
      <c r="AB481" s="18">
        <v>0</v>
      </c>
      <c r="AC481" s="18">
        <v>0</v>
      </c>
      <c r="AD481" s="18">
        <v>0</v>
      </c>
      <c r="AE481" s="18">
        <v>0</v>
      </c>
      <c r="AF481" s="18">
        <v>1611.1</v>
      </c>
      <c r="AG481" s="18">
        <v>0</v>
      </c>
      <c r="AH481" s="18">
        <v>3975.1</v>
      </c>
      <c r="AI481" s="18">
        <v>0</v>
      </c>
      <c r="AJ481" s="18">
        <v>0</v>
      </c>
      <c r="AK481" s="18">
        <v>67</v>
      </c>
      <c r="AL481" s="18">
        <v>0</v>
      </c>
      <c r="AM481" s="18">
        <v>225878</v>
      </c>
      <c r="AN481" s="18">
        <v>0</v>
      </c>
      <c r="AO481" s="18">
        <v>0</v>
      </c>
      <c r="AP481" s="18">
        <v>0</v>
      </c>
      <c r="AQ481" s="18">
        <v>0</v>
      </c>
      <c r="AR481" s="18">
        <v>0</v>
      </c>
      <c r="AS481" s="25">
        <v>498832</v>
      </c>
      <c r="AT481" s="18">
        <v>0</v>
      </c>
      <c r="AU481" s="18">
        <v>7372644</v>
      </c>
      <c r="AV481" s="18">
        <v>393149</v>
      </c>
      <c r="AW481" s="18">
        <v>145216</v>
      </c>
      <c r="AX481" s="18">
        <v>35517914</v>
      </c>
      <c r="AY481" s="18">
        <v>0</v>
      </c>
      <c r="AZ481" s="18">
        <v>0</v>
      </c>
      <c r="BA481" s="18">
        <v>0</v>
      </c>
      <c r="BB481" s="18">
        <v>0</v>
      </c>
      <c r="BC481" s="18">
        <v>0</v>
      </c>
      <c r="BD481" s="18">
        <v>3405590</v>
      </c>
      <c r="BE481" s="18">
        <v>0</v>
      </c>
      <c r="BF481" s="18">
        <v>10312624</v>
      </c>
      <c r="BG481" s="18">
        <v>57871912</v>
      </c>
      <c r="BH481" s="18">
        <v>57373014</v>
      </c>
      <c r="BI481" s="18">
        <v>3003443.4</v>
      </c>
      <c r="BJ481" s="18">
        <v>3003443.4</v>
      </c>
      <c r="BK481" s="18">
        <v>56.6</v>
      </c>
      <c r="BL481" s="18">
        <v>5.7</v>
      </c>
      <c r="BM481" s="18">
        <v>147</v>
      </c>
      <c r="BN481" s="18">
        <v>2618.6</v>
      </c>
      <c r="BO481" s="18">
        <v>362953.8</v>
      </c>
      <c r="BP481" s="18">
        <v>15712.7</v>
      </c>
      <c r="BQ481" s="18">
        <v>1.3</v>
      </c>
      <c r="BR481" s="18">
        <v>3006675.4</v>
      </c>
      <c r="BS481" s="18">
        <v>3006675.4</v>
      </c>
      <c r="BT481" s="18">
        <v>831559.3</v>
      </c>
      <c r="BU481" s="18">
        <v>3838234.8</v>
      </c>
      <c r="BV481" s="18">
        <v>3838234.8</v>
      </c>
      <c r="BW481" s="18">
        <v>0</v>
      </c>
      <c r="BX481" s="18">
        <v>0</v>
      </c>
      <c r="BY481" s="18">
        <v>0</v>
      </c>
      <c r="BZ481" s="18">
        <v>52.35</v>
      </c>
      <c r="CA481" s="18">
        <v>52.41</v>
      </c>
      <c r="CB481" s="18">
        <v>0.99</v>
      </c>
      <c r="CC481" s="18">
        <v>0.1</v>
      </c>
      <c r="CD481" s="18">
        <v>2.56</v>
      </c>
      <c r="CE481" s="18">
        <v>45.64</v>
      </c>
      <c r="CF481" s="18">
        <v>6.33</v>
      </c>
      <c r="CG481" s="18">
        <v>14.49</v>
      </c>
      <c r="CH481" s="18">
        <v>273.87</v>
      </c>
      <c r="CI481" s="18">
        <v>0.02</v>
      </c>
      <c r="CJ481" s="18">
        <v>66.900000000000006</v>
      </c>
    </row>
    <row r="482" spans="1:88" hidden="1" x14ac:dyDescent="0.2">
      <c r="A482" s="18" t="s">
        <v>380</v>
      </c>
      <c r="B482" s="18" t="s">
        <v>381</v>
      </c>
      <c r="C482" s="18" t="s">
        <v>182</v>
      </c>
      <c r="D482" s="18">
        <v>2028</v>
      </c>
      <c r="E482" s="18">
        <v>58960828.5</v>
      </c>
      <c r="F482" s="18">
        <v>3103201.5</v>
      </c>
      <c r="G482" s="18">
        <v>2508409.2999999998</v>
      </c>
      <c r="H482" s="18">
        <v>0</v>
      </c>
      <c r="I482" s="18">
        <v>2.2999999999999998</v>
      </c>
      <c r="J482" s="18">
        <v>0</v>
      </c>
      <c r="K482" s="18">
        <v>0</v>
      </c>
      <c r="L482" s="18">
        <v>64572441.600000001</v>
      </c>
      <c r="M482" s="18">
        <v>0</v>
      </c>
      <c r="N482" s="18">
        <v>2.5</v>
      </c>
      <c r="O482" s="18">
        <v>0</v>
      </c>
      <c r="P482" s="18">
        <v>97.1</v>
      </c>
      <c r="Q482" s="18">
        <v>0</v>
      </c>
      <c r="R482" s="18">
        <v>0</v>
      </c>
      <c r="S482" s="18">
        <v>0</v>
      </c>
      <c r="T482" s="18">
        <v>0</v>
      </c>
      <c r="U482" s="25">
        <v>535.4</v>
      </c>
      <c r="V482" s="18">
        <v>0</v>
      </c>
      <c r="W482" s="18">
        <v>3380.5</v>
      </c>
      <c r="X482" s="18">
        <v>748</v>
      </c>
      <c r="Y482" s="18">
        <v>19.5</v>
      </c>
      <c r="Z482" s="18">
        <v>8626.9</v>
      </c>
      <c r="AA482" s="18">
        <v>0</v>
      </c>
      <c r="AB482" s="18">
        <v>0</v>
      </c>
      <c r="AC482" s="18">
        <v>0</v>
      </c>
      <c r="AD482" s="18">
        <v>0</v>
      </c>
      <c r="AE482" s="18">
        <v>0</v>
      </c>
      <c r="AF482" s="18">
        <v>1611.1</v>
      </c>
      <c r="AG482" s="18">
        <v>0</v>
      </c>
      <c r="AH482" s="18">
        <v>3975.1</v>
      </c>
      <c r="AI482" s="18">
        <v>0</v>
      </c>
      <c r="AJ482" s="18">
        <v>0</v>
      </c>
      <c r="AK482" s="18">
        <v>0</v>
      </c>
      <c r="AL482" s="18">
        <v>0</v>
      </c>
      <c r="AM482" s="18">
        <v>202187</v>
      </c>
      <c r="AN482" s="18">
        <v>0</v>
      </c>
      <c r="AO482" s="18">
        <v>0</v>
      </c>
      <c r="AP482" s="18">
        <v>0</v>
      </c>
      <c r="AQ482" s="18">
        <v>0</v>
      </c>
      <c r="AR482" s="18">
        <v>0</v>
      </c>
      <c r="AS482" s="25">
        <v>687139</v>
      </c>
      <c r="AT482" s="18">
        <v>0</v>
      </c>
      <c r="AU482" s="18">
        <v>7745202</v>
      </c>
      <c r="AV482" s="18">
        <v>393149</v>
      </c>
      <c r="AW482" s="18">
        <v>145216</v>
      </c>
      <c r="AX482" s="18">
        <v>36454011</v>
      </c>
      <c r="AY482" s="18">
        <v>0</v>
      </c>
      <c r="AZ482" s="18">
        <v>0</v>
      </c>
      <c r="BA482" s="18">
        <v>0</v>
      </c>
      <c r="BB482" s="18">
        <v>0</v>
      </c>
      <c r="BC482" s="18">
        <v>0</v>
      </c>
      <c r="BD482" s="18">
        <v>3358195</v>
      </c>
      <c r="BE482" s="18">
        <v>0</v>
      </c>
      <c r="BF482" s="18">
        <v>10275719</v>
      </c>
      <c r="BG482" s="18">
        <v>59260816</v>
      </c>
      <c r="BH482" s="18">
        <v>58573678</v>
      </c>
      <c r="BI482" s="18">
        <v>3141841.9</v>
      </c>
      <c r="BJ482" s="18">
        <v>3141841.9</v>
      </c>
      <c r="BK482" s="18">
        <v>59.2</v>
      </c>
      <c r="BL482" s="18">
        <v>5.9</v>
      </c>
      <c r="BM482" s="18">
        <v>135.9</v>
      </c>
      <c r="BN482" s="18">
        <v>2739.2</v>
      </c>
      <c r="BO482" s="18">
        <v>378465.1</v>
      </c>
      <c r="BP482" s="18">
        <v>16435</v>
      </c>
      <c r="BQ482" s="18">
        <v>1.4</v>
      </c>
      <c r="BR482" s="18">
        <v>3145222.8</v>
      </c>
      <c r="BS482" s="18">
        <v>3145222.8</v>
      </c>
      <c r="BT482" s="18">
        <v>868611.9</v>
      </c>
      <c r="BU482" s="18">
        <v>4013834.7</v>
      </c>
      <c r="BV482" s="18">
        <v>4013834.7</v>
      </c>
      <c r="BW482" s="18">
        <v>0</v>
      </c>
      <c r="BX482" s="18">
        <v>0</v>
      </c>
      <c r="BY482" s="18">
        <v>0</v>
      </c>
      <c r="BZ482" s="18">
        <v>53.64</v>
      </c>
      <c r="CA482" s="18">
        <v>53.7</v>
      </c>
      <c r="CB482" s="18">
        <v>1.01</v>
      </c>
      <c r="CC482" s="18">
        <v>0.1</v>
      </c>
      <c r="CD482" s="18">
        <v>2.3199999999999998</v>
      </c>
      <c r="CE482" s="18">
        <v>46.76</v>
      </c>
      <c r="CF482" s="18">
        <v>6.46</v>
      </c>
      <c r="CG482" s="18">
        <v>14.83</v>
      </c>
      <c r="CH482" s="18">
        <v>280.58999999999997</v>
      </c>
      <c r="CI482" s="18">
        <v>0.02</v>
      </c>
      <c r="CJ482" s="18">
        <v>68.53</v>
      </c>
    </row>
    <row r="483" spans="1:88" hidden="1" x14ac:dyDescent="0.2">
      <c r="A483" s="18" t="s">
        <v>380</v>
      </c>
      <c r="B483" s="18" t="s">
        <v>381</v>
      </c>
      <c r="C483" s="18" t="s">
        <v>182</v>
      </c>
      <c r="D483" s="18">
        <v>2030</v>
      </c>
      <c r="E483" s="18">
        <v>61331504.700000003</v>
      </c>
      <c r="F483" s="18">
        <v>3227973.9</v>
      </c>
      <c r="G483" s="18">
        <v>2723334.3</v>
      </c>
      <c r="H483" s="18">
        <v>0</v>
      </c>
      <c r="I483" s="18">
        <v>119.6</v>
      </c>
      <c r="J483" s="18">
        <v>0</v>
      </c>
      <c r="K483" s="18">
        <v>0</v>
      </c>
      <c r="L483" s="18">
        <v>67282932.599999994</v>
      </c>
      <c r="M483" s="18">
        <v>0</v>
      </c>
      <c r="N483" s="18">
        <v>2.5</v>
      </c>
      <c r="O483" s="18">
        <v>0</v>
      </c>
      <c r="P483" s="18">
        <v>74.599999999999994</v>
      </c>
      <c r="Q483" s="18">
        <v>0</v>
      </c>
      <c r="R483" s="18">
        <v>0</v>
      </c>
      <c r="S483" s="18">
        <v>0</v>
      </c>
      <c r="T483" s="18">
        <v>0</v>
      </c>
      <c r="U483" s="25">
        <v>746.4</v>
      </c>
      <c r="V483" s="18">
        <v>0</v>
      </c>
      <c r="W483" s="18">
        <v>3048.7</v>
      </c>
      <c r="X483" s="18">
        <v>748</v>
      </c>
      <c r="Y483" s="18">
        <v>19.5</v>
      </c>
      <c r="Z483" s="18">
        <v>8661.7000000000007</v>
      </c>
      <c r="AA483" s="18">
        <v>0</v>
      </c>
      <c r="AB483" s="18">
        <v>0</v>
      </c>
      <c r="AC483" s="18">
        <v>0</v>
      </c>
      <c r="AD483" s="18">
        <v>0</v>
      </c>
      <c r="AE483" s="18">
        <v>0</v>
      </c>
      <c r="AF483" s="18">
        <v>1611.1</v>
      </c>
      <c r="AG483" s="18">
        <v>0</v>
      </c>
      <c r="AH483" s="18">
        <v>4684.1000000000004</v>
      </c>
      <c r="AI483" s="18">
        <v>0</v>
      </c>
      <c r="AJ483" s="18">
        <v>0</v>
      </c>
      <c r="AK483" s="18">
        <v>100</v>
      </c>
      <c r="AL483" s="18">
        <v>0</v>
      </c>
      <c r="AM483" s="18">
        <v>174655</v>
      </c>
      <c r="AN483" s="18">
        <v>0</v>
      </c>
      <c r="AO483" s="18">
        <v>0</v>
      </c>
      <c r="AP483" s="18">
        <v>0</v>
      </c>
      <c r="AQ483" s="18">
        <v>0</v>
      </c>
      <c r="AR483" s="18">
        <v>0</v>
      </c>
      <c r="AS483" s="25">
        <v>957220</v>
      </c>
      <c r="AT483" s="18">
        <v>0</v>
      </c>
      <c r="AU483" s="18">
        <v>5988113</v>
      </c>
      <c r="AV483" s="18">
        <v>393149</v>
      </c>
      <c r="AW483" s="18">
        <v>145216</v>
      </c>
      <c r="AX483" s="18">
        <v>36422997</v>
      </c>
      <c r="AY483" s="18">
        <v>0</v>
      </c>
      <c r="AZ483" s="18">
        <v>0</v>
      </c>
      <c r="BA483" s="18">
        <v>0</v>
      </c>
      <c r="BB483" s="18">
        <v>0</v>
      </c>
      <c r="BC483" s="18">
        <v>0</v>
      </c>
      <c r="BD483" s="18">
        <v>3311309</v>
      </c>
      <c r="BE483" s="18">
        <v>0</v>
      </c>
      <c r="BF483" s="18">
        <v>12819017</v>
      </c>
      <c r="BG483" s="18">
        <v>60211775</v>
      </c>
      <c r="BH483" s="18">
        <v>59254455</v>
      </c>
      <c r="BI483" s="18">
        <v>2483462.5</v>
      </c>
      <c r="BJ483" s="18">
        <v>2483462.5</v>
      </c>
      <c r="BK483" s="18">
        <v>46.8</v>
      </c>
      <c r="BL483" s="18">
        <v>4.7</v>
      </c>
      <c r="BM483" s="18">
        <v>114.4</v>
      </c>
      <c r="BN483" s="18">
        <v>2165.1999999999998</v>
      </c>
      <c r="BO483" s="18">
        <v>299639.5</v>
      </c>
      <c r="BP483" s="18">
        <v>12991.9</v>
      </c>
      <c r="BQ483" s="18">
        <v>1.1000000000000001</v>
      </c>
      <c r="BR483" s="18">
        <v>2486135</v>
      </c>
      <c r="BS483" s="18">
        <v>2486135</v>
      </c>
      <c r="BT483" s="18">
        <v>687102.1</v>
      </c>
      <c r="BU483" s="18">
        <v>3173237.1</v>
      </c>
      <c r="BV483" s="18">
        <v>3173237.1</v>
      </c>
      <c r="BW483" s="18">
        <v>0</v>
      </c>
      <c r="BX483" s="18">
        <v>0</v>
      </c>
      <c r="BY483" s="18">
        <v>0</v>
      </c>
      <c r="BZ483" s="18">
        <v>41.91</v>
      </c>
      <c r="CA483" s="18">
        <v>41.96</v>
      </c>
      <c r="CB483" s="18">
        <v>0.79</v>
      </c>
      <c r="CC483" s="18">
        <v>0.08</v>
      </c>
      <c r="CD483" s="18">
        <v>1.93</v>
      </c>
      <c r="CE483" s="18">
        <v>36.54</v>
      </c>
      <c r="CF483" s="18">
        <v>5.0599999999999996</v>
      </c>
      <c r="CG483" s="18">
        <v>11.6</v>
      </c>
      <c r="CH483" s="18">
        <v>219.26</v>
      </c>
      <c r="CI483" s="18">
        <v>0.02</v>
      </c>
      <c r="CJ483" s="18">
        <v>53.55</v>
      </c>
    </row>
    <row r="484" spans="1:88" hidden="1" x14ac:dyDescent="0.2">
      <c r="A484" s="18" t="s">
        <v>380</v>
      </c>
      <c r="B484" s="18" t="s">
        <v>381</v>
      </c>
      <c r="C484" s="18" t="s">
        <v>182</v>
      </c>
      <c r="D484" s="18">
        <v>2032</v>
      </c>
      <c r="E484" s="18">
        <v>64354156.799999997</v>
      </c>
      <c r="F484" s="18">
        <v>3387060.9</v>
      </c>
      <c r="G484" s="18">
        <v>2972045.1</v>
      </c>
      <c r="H484" s="18">
        <v>0</v>
      </c>
      <c r="I484" s="18">
        <v>509.7</v>
      </c>
      <c r="J484" s="18">
        <v>0</v>
      </c>
      <c r="K484" s="18">
        <v>0</v>
      </c>
      <c r="L484" s="18">
        <v>70713772.5</v>
      </c>
      <c r="M484" s="18">
        <v>0</v>
      </c>
      <c r="N484" s="18">
        <v>2.5</v>
      </c>
      <c r="O484" s="18">
        <v>0</v>
      </c>
      <c r="P484" s="18">
        <v>59.3</v>
      </c>
      <c r="Q484" s="18">
        <v>0</v>
      </c>
      <c r="R484" s="18">
        <v>0</v>
      </c>
      <c r="S484" s="18">
        <v>0</v>
      </c>
      <c r="T484" s="18">
        <v>0</v>
      </c>
      <c r="U484" s="25">
        <v>989.2</v>
      </c>
      <c r="V484" s="18">
        <v>0</v>
      </c>
      <c r="W484" s="18">
        <v>2911.7</v>
      </c>
      <c r="X484" s="18">
        <v>748</v>
      </c>
      <c r="Y484" s="18">
        <v>19.5</v>
      </c>
      <c r="Z484" s="18">
        <v>8670.4</v>
      </c>
      <c r="AA484" s="18">
        <v>0</v>
      </c>
      <c r="AB484" s="18">
        <v>0</v>
      </c>
      <c r="AC484" s="18">
        <v>0</v>
      </c>
      <c r="AD484" s="18">
        <v>0</v>
      </c>
      <c r="AE484" s="18">
        <v>0</v>
      </c>
      <c r="AF484" s="18">
        <v>1611.1</v>
      </c>
      <c r="AG484" s="18">
        <v>0</v>
      </c>
      <c r="AH484" s="18">
        <v>6454.1</v>
      </c>
      <c r="AI484" s="18">
        <v>0</v>
      </c>
      <c r="AJ484" s="18">
        <v>0</v>
      </c>
      <c r="AK484" s="18">
        <v>431</v>
      </c>
      <c r="AL484" s="18">
        <v>0</v>
      </c>
      <c r="AM484" s="18">
        <v>177115</v>
      </c>
      <c r="AN484" s="18">
        <v>0</v>
      </c>
      <c r="AO484" s="18">
        <v>0</v>
      </c>
      <c r="AP484" s="18">
        <v>0</v>
      </c>
      <c r="AQ484" s="18">
        <v>0</v>
      </c>
      <c r="AR484" s="18">
        <v>0</v>
      </c>
      <c r="AS484" s="25">
        <v>1268403</v>
      </c>
      <c r="AT484" s="18">
        <v>0</v>
      </c>
      <c r="AU484" s="18">
        <v>5852282</v>
      </c>
      <c r="AV484" s="18">
        <v>393149</v>
      </c>
      <c r="AW484" s="18">
        <v>145216</v>
      </c>
      <c r="AX484" s="18">
        <v>36263188</v>
      </c>
      <c r="AY484" s="18">
        <v>0</v>
      </c>
      <c r="AZ484" s="18">
        <v>0</v>
      </c>
      <c r="BA484" s="18">
        <v>0</v>
      </c>
      <c r="BB484" s="18">
        <v>0</v>
      </c>
      <c r="BC484" s="18">
        <v>0</v>
      </c>
      <c r="BD484" s="18">
        <v>3265219</v>
      </c>
      <c r="BE484" s="18">
        <v>0</v>
      </c>
      <c r="BF484" s="18">
        <v>18383826</v>
      </c>
      <c r="BG484" s="18">
        <v>65748828</v>
      </c>
      <c r="BH484" s="18">
        <v>64479994</v>
      </c>
      <c r="BI484" s="18">
        <v>2428931.6</v>
      </c>
      <c r="BJ484" s="18">
        <v>2428931.6</v>
      </c>
      <c r="BK484" s="18">
        <v>45.8</v>
      </c>
      <c r="BL484" s="18">
        <v>4.5999999999999996</v>
      </c>
      <c r="BM484" s="18">
        <v>114.4</v>
      </c>
      <c r="BN484" s="18">
        <v>2117.6999999999998</v>
      </c>
      <c r="BO484" s="18">
        <v>293232.8</v>
      </c>
      <c r="BP484" s="18">
        <v>12707</v>
      </c>
      <c r="BQ484" s="18">
        <v>1.1000000000000001</v>
      </c>
      <c r="BR484" s="18">
        <v>2431545.4</v>
      </c>
      <c r="BS484" s="18">
        <v>2431545.4</v>
      </c>
      <c r="BT484" s="18">
        <v>672198.1</v>
      </c>
      <c r="BU484" s="18">
        <v>3103743.6</v>
      </c>
      <c r="BV484" s="18">
        <v>3103743.6</v>
      </c>
      <c r="BW484" s="18">
        <v>0</v>
      </c>
      <c r="BX484" s="18">
        <v>0</v>
      </c>
      <c r="BY484" s="18">
        <v>0</v>
      </c>
      <c r="BZ484" s="18">
        <v>37.67</v>
      </c>
      <c r="CA484" s="18">
        <v>37.71</v>
      </c>
      <c r="CB484" s="18">
        <v>0.71</v>
      </c>
      <c r="CC484" s="18">
        <v>7.0000000000000007E-2</v>
      </c>
      <c r="CD484" s="18">
        <v>1.77</v>
      </c>
      <c r="CE484" s="18">
        <v>32.840000000000003</v>
      </c>
      <c r="CF484" s="18">
        <v>4.55</v>
      </c>
      <c r="CG484" s="18">
        <v>10.42</v>
      </c>
      <c r="CH484" s="18">
        <v>197.07</v>
      </c>
      <c r="CI484" s="18">
        <v>0.02</v>
      </c>
      <c r="CJ484" s="18">
        <v>48.13</v>
      </c>
    </row>
    <row r="485" spans="1:88" hidden="1" x14ac:dyDescent="0.2">
      <c r="A485" s="18" t="s">
        <v>380</v>
      </c>
      <c r="B485" s="18" t="s">
        <v>381</v>
      </c>
      <c r="C485" s="18" t="s">
        <v>182</v>
      </c>
      <c r="D485" s="18">
        <v>2034</v>
      </c>
      <c r="E485" s="18">
        <v>67377387.799999997</v>
      </c>
      <c r="F485" s="18">
        <v>3546178.3</v>
      </c>
      <c r="G485" s="18">
        <v>3285348</v>
      </c>
      <c r="H485" s="18">
        <v>0</v>
      </c>
      <c r="I485" s="18">
        <v>839.2</v>
      </c>
      <c r="J485" s="18">
        <v>0</v>
      </c>
      <c r="K485" s="18">
        <v>0</v>
      </c>
      <c r="L485" s="18">
        <v>74209753.200000003</v>
      </c>
      <c r="M485" s="18">
        <v>0</v>
      </c>
      <c r="N485" s="18">
        <v>2.5</v>
      </c>
      <c r="O485" s="18">
        <v>0</v>
      </c>
      <c r="P485" s="18">
        <v>59.3</v>
      </c>
      <c r="Q485" s="18">
        <v>0</v>
      </c>
      <c r="R485" s="18">
        <v>0</v>
      </c>
      <c r="S485" s="18">
        <v>0</v>
      </c>
      <c r="T485" s="18">
        <v>0</v>
      </c>
      <c r="U485" s="25">
        <v>1110.0999999999999</v>
      </c>
      <c r="V485" s="18">
        <v>0</v>
      </c>
      <c r="W485" s="18">
        <v>2911.7</v>
      </c>
      <c r="X485" s="18">
        <v>748</v>
      </c>
      <c r="Y485" s="18">
        <v>19.5</v>
      </c>
      <c r="Z485" s="18">
        <v>8672.7999999999993</v>
      </c>
      <c r="AA485" s="18">
        <v>0</v>
      </c>
      <c r="AB485" s="18">
        <v>0</v>
      </c>
      <c r="AC485" s="18">
        <v>0</v>
      </c>
      <c r="AD485" s="18">
        <v>0</v>
      </c>
      <c r="AE485" s="18">
        <v>0</v>
      </c>
      <c r="AF485" s="18">
        <v>2908.1</v>
      </c>
      <c r="AG485" s="18">
        <v>0</v>
      </c>
      <c r="AH485" s="18">
        <v>7309</v>
      </c>
      <c r="AI485" s="18">
        <v>0</v>
      </c>
      <c r="AJ485" s="18">
        <v>0</v>
      </c>
      <c r="AK485" s="18">
        <v>711</v>
      </c>
      <c r="AL485" s="18">
        <v>0</v>
      </c>
      <c r="AM485" s="18">
        <v>152296</v>
      </c>
      <c r="AN485" s="18">
        <v>0</v>
      </c>
      <c r="AO485" s="18">
        <v>0</v>
      </c>
      <c r="AP485" s="18">
        <v>0</v>
      </c>
      <c r="AQ485" s="18">
        <v>0</v>
      </c>
      <c r="AR485" s="18">
        <v>0</v>
      </c>
      <c r="AS485" s="25">
        <v>1425071</v>
      </c>
      <c r="AT485" s="18">
        <v>0</v>
      </c>
      <c r="AU485" s="18">
        <v>4006255</v>
      </c>
      <c r="AV485" s="18">
        <v>393149</v>
      </c>
      <c r="AW485" s="18">
        <v>145216</v>
      </c>
      <c r="AX485" s="18">
        <v>35989409</v>
      </c>
      <c r="AY485" s="18">
        <v>0</v>
      </c>
      <c r="AZ485" s="18">
        <v>0</v>
      </c>
      <c r="BA485" s="18">
        <v>0</v>
      </c>
      <c r="BB485" s="18">
        <v>0</v>
      </c>
      <c r="BC485" s="18">
        <v>0</v>
      </c>
      <c r="BD485" s="18">
        <v>6394667</v>
      </c>
      <c r="BE485" s="18">
        <v>0</v>
      </c>
      <c r="BF485" s="18">
        <v>21049887</v>
      </c>
      <c r="BG485" s="18">
        <v>69556661</v>
      </c>
      <c r="BH485" s="18">
        <v>68130878</v>
      </c>
      <c r="BI485" s="18">
        <v>1733367.8</v>
      </c>
      <c r="BJ485" s="18">
        <v>1733367.8</v>
      </c>
      <c r="BK485" s="18">
        <v>32.700000000000003</v>
      </c>
      <c r="BL485" s="18">
        <v>3.3</v>
      </c>
      <c r="BM485" s="18">
        <v>95.5</v>
      </c>
      <c r="BN485" s="18">
        <v>1511.3</v>
      </c>
      <c r="BO485" s="18">
        <v>210200.5</v>
      </c>
      <c r="BP485" s="18">
        <v>9069.4</v>
      </c>
      <c r="BQ485" s="18">
        <v>0.8</v>
      </c>
      <c r="BR485" s="18">
        <v>1735233.1</v>
      </c>
      <c r="BS485" s="18">
        <v>1735233.1</v>
      </c>
      <c r="BT485" s="18">
        <v>480681.1</v>
      </c>
      <c r="BU485" s="18">
        <v>2215914.2999999998</v>
      </c>
      <c r="BV485" s="18">
        <v>2215914.2999999998</v>
      </c>
      <c r="BW485" s="18">
        <v>0</v>
      </c>
      <c r="BX485" s="18">
        <v>0</v>
      </c>
      <c r="BY485" s="18">
        <v>0</v>
      </c>
      <c r="BZ485" s="18">
        <v>25.44</v>
      </c>
      <c r="CA485" s="18">
        <v>25.47</v>
      </c>
      <c r="CB485" s="18">
        <v>0.48</v>
      </c>
      <c r="CC485" s="18">
        <v>0.05</v>
      </c>
      <c r="CD485" s="18">
        <v>1.4</v>
      </c>
      <c r="CE485" s="18">
        <v>22.18</v>
      </c>
      <c r="CF485" s="18">
        <v>3.09</v>
      </c>
      <c r="CG485" s="18">
        <v>7.06</v>
      </c>
      <c r="CH485" s="18">
        <v>133.12</v>
      </c>
      <c r="CI485" s="18">
        <v>0.01</v>
      </c>
      <c r="CJ485" s="18">
        <v>32.520000000000003</v>
      </c>
    </row>
    <row r="486" spans="1:88" hidden="1" x14ac:dyDescent="0.2">
      <c r="A486" s="18" t="s">
        <v>380</v>
      </c>
      <c r="B486" s="18" t="s">
        <v>381</v>
      </c>
      <c r="C486" s="18" t="s">
        <v>182</v>
      </c>
      <c r="D486" s="18">
        <v>2036</v>
      </c>
      <c r="E486" s="18">
        <v>70214970.599999994</v>
      </c>
      <c r="F486" s="18">
        <v>3695524.8</v>
      </c>
      <c r="G486" s="18">
        <v>3151465.1</v>
      </c>
      <c r="H486" s="18">
        <v>0</v>
      </c>
      <c r="I486" s="18">
        <v>12053.8</v>
      </c>
      <c r="J486" s="18">
        <v>0</v>
      </c>
      <c r="K486" s="18">
        <v>0</v>
      </c>
      <c r="L486" s="18">
        <v>77074014.299999997</v>
      </c>
      <c r="M486" s="18">
        <v>0</v>
      </c>
      <c r="N486" s="18">
        <v>39.200000000000003</v>
      </c>
      <c r="O486" s="18">
        <v>0</v>
      </c>
      <c r="P486" s="18">
        <v>59.3</v>
      </c>
      <c r="Q486" s="18">
        <v>0</v>
      </c>
      <c r="R486" s="18">
        <v>0</v>
      </c>
      <c r="S486" s="18">
        <v>0</v>
      </c>
      <c r="T486" s="18">
        <v>0</v>
      </c>
      <c r="U486" s="25">
        <v>1148.4000000000001</v>
      </c>
      <c r="V486" s="18">
        <v>0</v>
      </c>
      <c r="W486" s="18">
        <v>2911.7</v>
      </c>
      <c r="X486" s="18">
        <v>748</v>
      </c>
      <c r="Y486" s="18">
        <v>19.5</v>
      </c>
      <c r="Z486" s="18">
        <v>8675.2000000000007</v>
      </c>
      <c r="AA486" s="18">
        <v>0</v>
      </c>
      <c r="AB486" s="18">
        <v>0</v>
      </c>
      <c r="AC486" s="18">
        <v>0</v>
      </c>
      <c r="AD486" s="18">
        <v>0</v>
      </c>
      <c r="AE486" s="18">
        <v>0</v>
      </c>
      <c r="AF486" s="18">
        <v>2951.8</v>
      </c>
      <c r="AG486" s="18">
        <v>0</v>
      </c>
      <c r="AH486" s="18">
        <v>7309</v>
      </c>
      <c r="AI486" s="18">
        <v>0</v>
      </c>
      <c r="AJ486" s="18">
        <v>0</v>
      </c>
      <c r="AK486" s="18">
        <v>10215</v>
      </c>
      <c r="AL486" s="18">
        <v>0</v>
      </c>
      <c r="AM486" s="18">
        <v>145111</v>
      </c>
      <c r="AN486" s="18">
        <v>0</v>
      </c>
      <c r="AO486" s="18">
        <v>0</v>
      </c>
      <c r="AP486" s="18">
        <v>0</v>
      </c>
      <c r="AQ486" s="18">
        <v>0</v>
      </c>
      <c r="AR486" s="18">
        <v>0</v>
      </c>
      <c r="AS486" s="25">
        <v>1475388</v>
      </c>
      <c r="AT486" s="18">
        <v>0</v>
      </c>
      <c r="AU486" s="18">
        <v>3708447</v>
      </c>
      <c r="AV486" s="18">
        <v>393149</v>
      </c>
      <c r="AW486" s="18">
        <v>145216</v>
      </c>
      <c r="AX486" s="18">
        <v>36617204</v>
      </c>
      <c r="AY486" s="18">
        <v>0</v>
      </c>
      <c r="AZ486" s="18">
        <v>0</v>
      </c>
      <c r="BA486" s="18">
        <v>0</v>
      </c>
      <c r="BB486" s="18">
        <v>0</v>
      </c>
      <c r="BC486" s="18">
        <v>0</v>
      </c>
      <c r="BD486" s="18">
        <v>6411219</v>
      </c>
      <c r="BE486" s="18">
        <v>0</v>
      </c>
      <c r="BF486" s="18">
        <v>21077404</v>
      </c>
      <c r="BG486" s="18">
        <v>69983353</v>
      </c>
      <c r="BH486" s="18">
        <v>68497750</v>
      </c>
      <c r="BI486" s="18">
        <v>1619471.9</v>
      </c>
      <c r="BJ486" s="18">
        <v>1619471.9</v>
      </c>
      <c r="BK486" s="18">
        <v>30.5</v>
      </c>
      <c r="BL486" s="18">
        <v>3.1</v>
      </c>
      <c r="BM486" s="18">
        <v>90.8</v>
      </c>
      <c r="BN486" s="18">
        <v>1412</v>
      </c>
      <c r="BO486" s="18">
        <v>196491.4</v>
      </c>
      <c r="BP486" s="18">
        <v>8473.5</v>
      </c>
      <c r="BQ486" s="18">
        <v>0.7</v>
      </c>
      <c r="BR486" s="18">
        <v>1621214.6</v>
      </c>
      <c r="BS486" s="18">
        <v>1621214.6</v>
      </c>
      <c r="BT486" s="18">
        <v>449200.5</v>
      </c>
      <c r="BU486" s="18">
        <v>2070415.1</v>
      </c>
      <c r="BV486" s="18">
        <v>2070415.1</v>
      </c>
      <c r="BW486" s="18">
        <v>0</v>
      </c>
      <c r="BX486" s="18">
        <v>0</v>
      </c>
      <c r="BY486" s="18">
        <v>0</v>
      </c>
      <c r="BZ486" s="18">
        <v>23.64</v>
      </c>
      <c r="CA486" s="18">
        <v>23.67</v>
      </c>
      <c r="CB486" s="18">
        <v>0.45</v>
      </c>
      <c r="CC486" s="18">
        <v>0.04</v>
      </c>
      <c r="CD486" s="18">
        <v>1.33</v>
      </c>
      <c r="CE486" s="18">
        <v>20.61</v>
      </c>
      <c r="CF486" s="18">
        <v>2.87</v>
      </c>
      <c r="CG486" s="18">
        <v>6.56</v>
      </c>
      <c r="CH486" s="18">
        <v>123.7</v>
      </c>
      <c r="CI486" s="18">
        <v>0.01</v>
      </c>
      <c r="CJ486" s="18">
        <v>30.23</v>
      </c>
    </row>
    <row r="487" spans="1:88" hidden="1" x14ac:dyDescent="0.2">
      <c r="A487" s="18" t="s">
        <v>380</v>
      </c>
      <c r="B487" s="18" t="s">
        <v>381</v>
      </c>
      <c r="C487" s="18" t="s">
        <v>182</v>
      </c>
      <c r="D487" s="18">
        <v>2038</v>
      </c>
      <c r="E487" s="18">
        <v>72867831.900000006</v>
      </c>
      <c r="F487" s="18">
        <v>3835149</v>
      </c>
      <c r="G487" s="18">
        <v>3400323.3</v>
      </c>
      <c r="H487" s="18">
        <v>0</v>
      </c>
      <c r="I487" s="18">
        <v>29214.3</v>
      </c>
      <c r="J487" s="18">
        <v>0</v>
      </c>
      <c r="K487" s="18">
        <v>0</v>
      </c>
      <c r="L487" s="18">
        <v>80132518.599999994</v>
      </c>
      <c r="M487" s="18">
        <v>0</v>
      </c>
      <c r="N487" s="18">
        <v>39.200000000000003</v>
      </c>
      <c r="O487" s="18">
        <v>0</v>
      </c>
      <c r="P487" s="18">
        <v>59.3</v>
      </c>
      <c r="Q487" s="18">
        <v>0</v>
      </c>
      <c r="R487" s="18">
        <v>0</v>
      </c>
      <c r="S487" s="18">
        <v>0</v>
      </c>
      <c r="T487" s="18">
        <v>0</v>
      </c>
      <c r="U487" s="25">
        <v>1186.2</v>
      </c>
      <c r="V487" s="18">
        <v>0</v>
      </c>
      <c r="W487" s="18">
        <v>2911.7</v>
      </c>
      <c r="X487" s="18">
        <v>748</v>
      </c>
      <c r="Y487" s="18">
        <v>19.5</v>
      </c>
      <c r="Z487" s="18">
        <v>8677.6</v>
      </c>
      <c r="AA487" s="18">
        <v>0</v>
      </c>
      <c r="AB487" s="18">
        <v>0</v>
      </c>
      <c r="AC487" s="18">
        <v>0</v>
      </c>
      <c r="AD487" s="18">
        <v>0</v>
      </c>
      <c r="AE487" s="18">
        <v>0</v>
      </c>
      <c r="AF487" s="18">
        <v>6206.6</v>
      </c>
      <c r="AG487" s="18">
        <v>0</v>
      </c>
      <c r="AH487" s="18">
        <v>7309</v>
      </c>
      <c r="AI487" s="18">
        <v>0</v>
      </c>
      <c r="AJ487" s="18">
        <v>0</v>
      </c>
      <c r="AK487" s="18">
        <v>24801</v>
      </c>
      <c r="AL487" s="18">
        <v>0</v>
      </c>
      <c r="AM487" s="18">
        <v>142298</v>
      </c>
      <c r="AN487" s="18">
        <v>0</v>
      </c>
      <c r="AO487" s="18">
        <v>0</v>
      </c>
      <c r="AP487" s="18">
        <v>0</v>
      </c>
      <c r="AQ487" s="18">
        <v>0</v>
      </c>
      <c r="AR487" s="18">
        <v>0</v>
      </c>
      <c r="AS487" s="25">
        <v>1525071</v>
      </c>
      <c r="AT487" s="18">
        <v>0</v>
      </c>
      <c r="AU487" s="18">
        <v>3900676</v>
      </c>
      <c r="AV487" s="18">
        <v>393149</v>
      </c>
      <c r="AW487" s="18">
        <v>145216</v>
      </c>
      <c r="AX487" s="18">
        <v>36506595</v>
      </c>
      <c r="AY487" s="18">
        <v>0</v>
      </c>
      <c r="AZ487" s="18">
        <v>0</v>
      </c>
      <c r="BA487" s="18">
        <v>0</v>
      </c>
      <c r="BB487" s="18">
        <v>0</v>
      </c>
      <c r="BC487" s="18">
        <v>0</v>
      </c>
      <c r="BD487" s="18">
        <v>14349634</v>
      </c>
      <c r="BE487" s="18">
        <v>0</v>
      </c>
      <c r="BF487" s="18">
        <v>21907083</v>
      </c>
      <c r="BG487" s="18">
        <v>78894523</v>
      </c>
      <c r="BH487" s="18">
        <v>77344651</v>
      </c>
      <c r="BI487" s="18">
        <v>1691463.1</v>
      </c>
      <c r="BJ487" s="18">
        <v>1691463.1</v>
      </c>
      <c r="BK487" s="18">
        <v>31.9</v>
      </c>
      <c r="BL487" s="18">
        <v>3.2</v>
      </c>
      <c r="BM487" s="18">
        <v>90</v>
      </c>
      <c r="BN487" s="18">
        <v>1474.8</v>
      </c>
      <c r="BO487" s="18">
        <v>204903.4</v>
      </c>
      <c r="BP487" s="18">
        <v>8849.9</v>
      </c>
      <c r="BQ487" s="18">
        <v>0.8</v>
      </c>
      <c r="BR487" s="18">
        <v>1693283.4</v>
      </c>
      <c r="BS487" s="18">
        <v>1693283.4</v>
      </c>
      <c r="BT487" s="18">
        <v>468838</v>
      </c>
      <c r="BU487" s="18">
        <v>2162121.4</v>
      </c>
      <c r="BV487" s="18">
        <v>2162121.4</v>
      </c>
      <c r="BW487" s="18">
        <v>0</v>
      </c>
      <c r="BX487" s="18">
        <v>0</v>
      </c>
      <c r="BY487" s="18">
        <v>0</v>
      </c>
      <c r="BZ487" s="18">
        <v>21.87</v>
      </c>
      <c r="CA487" s="18">
        <v>21.89</v>
      </c>
      <c r="CB487" s="18">
        <v>0.41</v>
      </c>
      <c r="CC487" s="18">
        <v>0.04</v>
      </c>
      <c r="CD487" s="18">
        <v>1.1599999999999999</v>
      </c>
      <c r="CE487" s="18">
        <v>19.07</v>
      </c>
      <c r="CF487" s="18">
        <v>2.65</v>
      </c>
      <c r="CG487" s="18">
        <v>6.06</v>
      </c>
      <c r="CH487" s="18">
        <v>114.42</v>
      </c>
      <c r="CI487" s="18">
        <v>0.01</v>
      </c>
      <c r="CJ487" s="18">
        <v>27.95</v>
      </c>
    </row>
    <row r="488" spans="1:88" hidden="1" x14ac:dyDescent="0.2">
      <c r="A488" s="18" t="s">
        <v>380</v>
      </c>
      <c r="B488" s="18" t="s">
        <v>381</v>
      </c>
      <c r="C488" s="18" t="s">
        <v>182</v>
      </c>
      <c r="D488" s="18">
        <v>2040</v>
      </c>
      <c r="E488" s="18">
        <v>75520978.299999997</v>
      </c>
      <c r="F488" s="18">
        <v>3974788.3</v>
      </c>
      <c r="G488" s="18">
        <v>3809866.5</v>
      </c>
      <c r="H488" s="18">
        <v>0</v>
      </c>
      <c r="I488" s="18">
        <v>35629.699999999997</v>
      </c>
      <c r="J488" s="18">
        <v>0</v>
      </c>
      <c r="K488" s="18">
        <v>0</v>
      </c>
      <c r="L488" s="18">
        <v>83341262.799999997</v>
      </c>
      <c r="M488" s="18">
        <v>0</v>
      </c>
      <c r="N488" s="18">
        <v>39.200000000000003</v>
      </c>
      <c r="O488" s="18">
        <v>0</v>
      </c>
      <c r="P488" s="18">
        <v>59.3</v>
      </c>
      <c r="Q488" s="18">
        <v>0</v>
      </c>
      <c r="R488" s="18">
        <v>0</v>
      </c>
      <c r="S488" s="18">
        <v>0</v>
      </c>
      <c r="T488" s="18">
        <v>0</v>
      </c>
      <c r="U488" s="25">
        <v>1223.5</v>
      </c>
      <c r="V488" s="18">
        <v>0</v>
      </c>
      <c r="W488" s="18">
        <v>2911.7</v>
      </c>
      <c r="X488" s="18">
        <v>748</v>
      </c>
      <c r="Y488" s="18">
        <v>19.5</v>
      </c>
      <c r="Z488" s="18">
        <v>8679.9</v>
      </c>
      <c r="AA488" s="18">
        <v>0</v>
      </c>
      <c r="AB488" s="18">
        <v>0</v>
      </c>
      <c r="AC488" s="18">
        <v>0</v>
      </c>
      <c r="AD488" s="18">
        <v>0</v>
      </c>
      <c r="AE488" s="18">
        <v>0</v>
      </c>
      <c r="AF488" s="18">
        <v>7464.4</v>
      </c>
      <c r="AG488" s="18">
        <v>0</v>
      </c>
      <c r="AH488" s="18">
        <v>6974.2</v>
      </c>
      <c r="AI488" s="18">
        <v>0</v>
      </c>
      <c r="AJ488" s="18">
        <v>0</v>
      </c>
      <c r="AK488" s="18">
        <v>30255</v>
      </c>
      <c r="AL488" s="18">
        <v>0</v>
      </c>
      <c r="AM488" s="18">
        <v>140708</v>
      </c>
      <c r="AN488" s="18">
        <v>0</v>
      </c>
      <c r="AO488" s="18">
        <v>0</v>
      </c>
      <c r="AP488" s="18">
        <v>0</v>
      </c>
      <c r="AQ488" s="18">
        <v>0</v>
      </c>
      <c r="AR488" s="18">
        <v>0</v>
      </c>
      <c r="AS488" s="25">
        <v>1574152</v>
      </c>
      <c r="AT488" s="18">
        <v>0</v>
      </c>
      <c r="AU488" s="18">
        <v>6683797</v>
      </c>
      <c r="AV488" s="18">
        <v>393149</v>
      </c>
      <c r="AW488" s="18">
        <v>145084</v>
      </c>
      <c r="AX488" s="18">
        <v>36614856</v>
      </c>
      <c r="AY488" s="18">
        <v>0</v>
      </c>
      <c r="AZ488" s="18">
        <v>0</v>
      </c>
      <c r="BA488" s="18">
        <v>0</v>
      </c>
      <c r="BB488" s="18">
        <v>0</v>
      </c>
      <c r="BC488" s="18">
        <v>0</v>
      </c>
      <c r="BD488" s="18">
        <v>17249499</v>
      </c>
      <c r="BE488" s="18">
        <v>0</v>
      </c>
      <c r="BF488" s="18">
        <v>22180343</v>
      </c>
      <c r="BG488" s="18">
        <v>85011842</v>
      </c>
      <c r="BH488" s="18">
        <v>83407435</v>
      </c>
      <c r="BI488" s="18">
        <v>2746695.7</v>
      </c>
      <c r="BJ488" s="18">
        <v>2746695.7</v>
      </c>
      <c r="BK488" s="18">
        <v>51.8</v>
      </c>
      <c r="BL488" s="18">
        <v>5.2</v>
      </c>
      <c r="BM488" s="18">
        <v>98.4</v>
      </c>
      <c r="BN488" s="18">
        <v>2394.6999999999998</v>
      </c>
      <c r="BO488" s="18">
        <v>329492.8</v>
      </c>
      <c r="BP488" s="18">
        <v>14366.7</v>
      </c>
      <c r="BQ488" s="18">
        <v>1.2</v>
      </c>
      <c r="BR488" s="18">
        <v>2749651.4</v>
      </c>
      <c r="BS488" s="18">
        <v>2749651.4</v>
      </c>
      <c r="BT488" s="18">
        <v>757952.9</v>
      </c>
      <c r="BU488" s="18">
        <v>3507604.3</v>
      </c>
      <c r="BV488" s="18">
        <v>3507604.3</v>
      </c>
      <c r="BW488" s="18">
        <v>0</v>
      </c>
      <c r="BX488" s="18">
        <v>0</v>
      </c>
      <c r="BY488" s="18">
        <v>0</v>
      </c>
      <c r="BZ488" s="18">
        <v>32.93</v>
      </c>
      <c r="CA488" s="18">
        <v>32.97</v>
      </c>
      <c r="CB488" s="18">
        <v>0.62</v>
      </c>
      <c r="CC488" s="18">
        <v>0.06</v>
      </c>
      <c r="CD488" s="18">
        <v>1.18</v>
      </c>
      <c r="CE488" s="18">
        <v>28.71</v>
      </c>
      <c r="CF488" s="18">
        <v>3.95</v>
      </c>
      <c r="CG488" s="18">
        <v>9.09</v>
      </c>
      <c r="CH488" s="18">
        <v>172.25</v>
      </c>
      <c r="CI488" s="18">
        <v>0.01</v>
      </c>
      <c r="CJ488" s="18">
        <v>42.05</v>
      </c>
    </row>
    <row r="489" spans="1:88" hidden="1" x14ac:dyDescent="0.2">
      <c r="A489" s="18" t="s">
        <v>380</v>
      </c>
      <c r="B489" s="18" t="s">
        <v>381</v>
      </c>
      <c r="C489" s="18" t="s">
        <v>182</v>
      </c>
      <c r="D489" s="18">
        <v>2042</v>
      </c>
      <c r="E489" s="18">
        <v>78177514.5</v>
      </c>
      <c r="F489" s="18">
        <v>4114606</v>
      </c>
      <c r="G489" s="18">
        <v>4271562.8</v>
      </c>
      <c r="H489" s="18">
        <v>0</v>
      </c>
      <c r="I489" s="18">
        <v>735680.6</v>
      </c>
      <c r="J489" s="18">
        <v>0</v>
      </c>
      <c r="K489" s="18">
        <v>0</v>
      </c>
      <c r="L489" s="18">
        <v>87299364</v>
      </c>
      <c r="M489" s="18">
        <v>0</v>
      </c>
      <c r="N489" s="18">
        <v>869</v>
      </c>
      <c r="O489" s="18">
        <v>0</v>
      </c>
      <c r="P489" s="18">
        <v>59.3</v>
      </c>
      <c r="Q489" s="18">
        <v>0</v>
      </c>
      <c r="R489" s="18">
        <v>0</v>
      </c>
      <c r="S489" s="18">
        <v>0</v>
      </c>
      <c r="T489" s="18">
        <v>0</v>
      </c>
      <c r="U489" s="25">
        <v>1259.2</v>
      </c>
      <c r="V489" s="18">
        <v>0</v>
      </c>
      <c r="W489" s="18">
        <v>2911.7</v>
      </c>
      <c r="X489" s="18">
        <v>748</v>
      </c>
      <c r="Y489" s="18">
        <v>1.8</v>
      </c>
      <c r="Z489" s="18">
        <v>8682.2999999999993</v>
      </c>
      <c r="AA489" s="18">
        <v>0</v>
      </c>
      <c r="AB489" s="18">
        <v>0</v>
      </c>
      <c r="AC489" s="18">
        <v>0</v>
      </c>
      <c r="AD489" s="18">
        <v>0</v>
      </c>
      <c r="AE489" s="18">
        <v>0</v>
      </c>
      <c r="AF489" s="18">
        <v>9214.2999999999993</v>
      </c>
      <c r="AG489" s="18">
        <v>0</v>
      </c>
      <c r="AH489" s="18">
        <v>7182.9</v>
      </c>
      <c r="AI489" s="18">
        <v>0</v>
      </c>
      <c r="AJ489" s="18">
        <v>0</v>
      </c>
      <c r="AK489" s="18">
        <v>624720</v>
      </c>
      <c r="AL489" s="18">
        <v>0</v>
      </c>
      <c r="AM489" s="18">
        <v>142413</v>
      </c>
      <c r="AN489" s="18">
        <v>0</v>
      </c>
      <c r="AO489" s="18">
        <v>0</v>
      </c>
      <c r="AP489" s="18">
        <v>0</v>
      </c>
      <c r="AQ489" s="18">
        <v>0</v>
      </c>
      <c r="AR489" s="18">
        <v>0</v>
      </c>
      <c r="AS489" s="25">
        <v>1620858</v>
      </c>
      <c r="AT489" s="18">
        <v>0</v>
      </c>
      <c r="AU489" s="18">
        <v>8014761</v>
      </c>
      <c r="AV489" s="18">
        <v>393149</v>
      </c>
      <c r="AW489" s="18">
        <v>13392</v>
      </c>
      <c r="AX489" s="18">
        <v>36595378</v>
      </c>
      <c r="AY489" s="18">
        <v>0</v>
      </c>
      <c r="AZ489" s="18">
        <v>0</v>
      </c>
      <c r="BA489" s="18">
        <v>0</v>
      </c>
      <c r="BB489" s="18">
        <v>0</v>
      </c>
      <c r="BC489" s="18">
        <v>0</v>
      </c>
      <c r="BD489" s="18">
        <v>21228578</v>
      </c>
      <c r="BE489" s="18">
        <v>0</v>
      </c>
      <c r="BF489" s="18">
        <v>23438508</v>
      </c>
      <c r="BG489" s="18">
        <v>92071756</v>
      </c>
      <c r="BH489" s="18">
        <v>89826179</v>
      </c>
      <c r="BI489" s="18">
        <v>3250296.8</v>
      </c>
      <c r="BJ489" s="18">
        <v>3250296.8</v>
      </c>
      <c r="BK489" s="18">
        <v>61.2</v>
      </c>
      <c r="BL489" s="18">
        <v>6.1</v>
      </c>
      <c r="BM489" s="18">
        <v>103.4</v>
      </c>
      <c r="BN489" s="18">
        <v>2833.8</v>
      </c>
      <c r="BO489" s="18">
        <v>389022.9</v>
      </c>
      <c r="BP489" s="18">
        <v>16999.8</v>
      </c>
      <c r="BQ489" s="18">
        <v>1.4</v>
      </c>
      <c r="BR489" s="18">
        <v>3253794.5</v>
      </c>
      <c r="BS489" s="18">
        <v>3253794.5</v>
      </c>
      <c r="BT489" s="18">
        <v>896010.6</v>
      </c>
      <c r="BU489" s="18">
        <v>4149805.1</v>
      </c>
      <c r="BV489" s="18">
        <v>4149805.1</v>
      </c>
      <c r="BW489" s="18">
        <v>0</v>
      </c>
      <c r="BX489" s="18">
        <v>0</v>
      </c>
      <c r="BY489" s="18">
        <v>0</v>
      </c>
      <c r="BZ489" s="18">
        <v>36.18</v>
      </c>
      <c r="CA489" s="18">
        <v>36.22</v>
      </c>
      <c r="CB489" s="18">
        <v>0.68</v>
      </c>
      <c r="CC489" s="18">
        <v>7.0000000000000007E-2</v>
      </c>
      <c r="CD489" s="18">
        <v>1.1499999999999999</v>
      </c>
      <c r="CE489" s="18">
        <v>31.55</v>
      </c>
      <c r="CF489" s="18">
        <v>4.33</v>
      </c>
      <c r="CG489" s="18">
        <v>9.9700000000000006</v>
      </c>
      <c r="CH489" s="18">
        <v>189.25</v>
      </c>
      <c r="CI489" s="18">
        <v>0.02</v>
      </c>
      <c r="CJ489" s="18">
        <v>46.2</v>
      </c>
    </row>
    <row r="490" spans="1:88" hidden="1" x14ac:dyDescent="0.2">
      <c r="A490" s="18" t="s">
        <v>380</v>
      </c>
      <c r="B490" s="18" t="s">
        <v>381</v>
      </c>
      <c r="C490" s="18" t="s">
        <v>182</v>
      </c>
      <c r="D490" s="18">
        <v>2044</v>
      </c>
      <c r="E490" s="18">
        <v>80834218</v>
      </c>
      <c r="F490" s="18">
        <v>4254432.5</v>
      </c>
      <c r="G490" s="18">
        <v>4287079.5</v>
      </c>
      <c r="H490" s="18">
        <v>0</v>
      </c>
      <c r="I490" s="18">
        <v>703316.3</v>
      </c>
      <c r="J490" s="18">
        <v>0</v>
      </c>
      <c r="K490" s="18">
        <v>0</v>
      </c>
      <c r="L490" s="18">
        <v>90079046.299999997</v>
      </c>
      <c r="M490" s="18">
        <v>0</v>
      </c>
      <c r="N490" s="18">
        <v>869</v>
      </c>
      <c r="O490" s="18">
        <v>0</v>
      </c>
      <c r="P490" s="18">
        <v>59.3</v>
      </c>
      <c r="Q490" s="18">
        <v>0</v>
      </c>
      <c r="R490" s="18">
        <v>0</v>
      </c>
      <c r="S490" s="18">
        <v>0</v>
      </c>
      <c r="T490" s="18">
        <v>0</v>
      </c>
      <c r="U490" s="25">
        <v>1294.3</v>
      </c>
      <c r="V490" s="18">
        <v>0</v>
      </c>
      <c r="W490" s="18">
        <v>2911.7</v>
      </c>
      <c r="X490" s="18">
        <v>748</v>
      </c>
      <c r="Y490" s="18">
        <v>1.8</v>
      </c>
      <c r="Z490" s="18">
        <v>8684.7000000000007</v>
      </c>
      <c r="AA490" s="18">
        <v>0</v>
      </c>
      <c r="AB490" s="18">
        <v>0</v>
      </c>
      <c r="AC490" s="18">
        <v>0</v>
      </c>
      <c r="AD490" s="18">
        <v>0</v>
      </c>
      <c r="AE490" s="18">
        <v>0</v>
      </c>
      <c r="AF490" s="18">
        <v>9346.6</v>
      </c>
      <c r="AG490" s="18">
        <v>0</v>
      </c>
      <c r="AH490" s="18">
        <v>8230.1</v>
      </c>
      <c r="AI490" s="18">
        <v>0</v>
      </c>
      <c r="AJ490" s="18">
        <v>0</v>
      </c>
      <c r="AK490" s="18">
        <v>597139</v>
      </c>
      <c r="AL490" s="18">
        <v>0</v>
      </c>
      <c r="AM490" s="18">
        <v>138059</v>
      </c>
      <c r="AN490" s="18">
        <v>0</v>
      </c>
      <c r="AO490" s="18">
        <v>0</v>
      </c>
      <c r="AP490" s="18">
        <v>0</v>
      </c>
      <c r="AQ490" s="18">
        <v>0</v>
      </c>
      <c r="AR490" s="18">
        <v>0</v>
      </c>
      <c r="AS490" s="25">
        <v>1666764</v>
      </c>
      <c r="AT490" s="18">
        <v>0</v>
      </c>
      <c r="AU490" s="18">
        <v>7116022</v>
      </c>
      <c r="AV490" s="18">
        <v>393149</v>
      </c>
      <c r="AW490" s="18">
        <v>13398</v>
      </c>
      <c r="AX490" s="18">
        <v>36406696</v>
      </c>
      <c r="AY490" s="18">
        <v>0</v>
      </c>
      <c r="AZ490" s="18">
        <v>0</v>
      </c>
      <c r="BA490" s="18">
        <v>0</v>
      </c>
      <c r="BB490" s="18">
        <v>0</v>
      </c>
      <c r="BC490" s="18">
        <v>0</v>
      </c>
      <c r="BD490" s="18">
        <v>20965474</v>
      </c>
      <c r="BE490" s="18">
        <v>0</v>
      </c>
      <c r="BF490" s="18">
        <v>27623016</v>
      </c>
      <c r="BG490" s="18">
        <v>94919717</v>
      </c>
      <c r="BH490" s="18">
        <v>92655814</v>
      </c>
      <c r="BI490" s="18">
        <v>2909740.6</v>
      </c>
      <c r="BJ490" s="18">
        <v>2909740.6</v>
      </c>
      <c r="BK490" s="18">
        <v>54.8</v>
      </c>
      <c r="BL490" s="18">
        <v>5.5</v>
      </c>
      <c r="BM490" s="18">
        <v>98.2</v>
      </c>
      <c r="BN490" s="18">
        <v>2536.9</v>
      </c>
      <c r="BO490" s="18">
        <v>348647.8</v>
      </c>
      <c r="BP490" s="18">
        <v>15219.2</v>
      </c>
      <c r="BQ490" s="18">
        <v>1.3</v>
      </c>
      <c r="BR490" s="18">
        <v>2912871.8</v>
      </c>
      <c r="BS490" s="18">
        <v>2912871.8</v>
      </c>
      <c r="BT490" s="18">
        <v>802532.5</v>
      </c>
      <c r="BU490" s="18">
        <v>3715404.3</v>
      </c>
      <c r="BV490" s="18">
        <v>3715404.3</v>
      </c>
      <c r="BW490" s="18">
        <v>0</v>
      </c>
      <c r="BX490" s="18">
        <v>0</v>
      </c>
      <c r="BY490" s="18">
        <v>0</v>
      </c>
      <c r="BZ490" s="18">
        <v>31.4</v>
      </c>
      <c r="CA490" s="18">
        <v>31.44</v>
      </c>
      <c r="CB490" s="18">
        <v>0.59</v>
      </c>
      <c r="CC490" s="18">
        <v>0.06</v>
      </c>
      <c r="CD490" s="18">
        <v>1.06</v>
      </c>
      <c r="CE490" s="18">
        <v>27.38</v>
      </c>
      <c r="CF490" s="18">
        <v>3.76</v>
      </c>
      <c r="CG490" s="18">
        <v>8.66</v>
      </c>
      <c r="CH490" s="18">
        <v>164.26</v>
      </c>
      <c r="CI490" s="18">
        <v>0.01</v>
      </c>
      <c r="CJ490" s="18">
        <v>40.1</v>
      </c>
    </row>
    <row r="491" spans="1:88" hidden="1" x14ac:dyDescent="0.2">
      <c r="A491" s="18" t="s">
        <v>380</v>
      </c>
      <c r="B491" s="18" t="s">
        <v>381</v>
      </c>
      <c r="C491" s="18" t="s">
        <v>182</v>
      </c>
      <c r="D491" s="18">
        <v>2046</v>
      </c>
      <c r="E491" s="18">
        <v>83419685.599999994</v>
      </c>
      <c r="F491" s="18">
        <v>4390509.8</v>
      </c>
      <c r="G491" s="18">
        <v>4326010.2</v>
      </c>
      <c r="H491" s="18">
        <v>0</v>
      </c>
      <c r="I491" s="18">
        <v>850704</v>
      </c>
      <c r="J491" s="18">
        <v>0</v>
      </c>
      <c r="K491" s="18">
        <v>0</v>
      </c>
      <c r="L491" s="18">
        <v>92986909.5</v>
      </c>
      <c r="M491" s="18">
        <v>0</v>
      </c>
      <c r="N491" s="18">
        <v>897.9</v>
      </c>
      <c r="O491" s="18">
        <v>0</v>
      </c>
      <c r="P491" s="18">
        <v>59.3</v>
      </c>
      <c r="Q491" s="18">
        <v>0</v>
      </c>
      <c r="R491" s="18">
        <v>0</v>
      </c>
      <c r="S491" s="18">
        <v>0</v>
      </c>
      <c r="T491" s="18">
        <v>0</v>
      </c>
      <c r="U491" s="25">
        <v>1331.7</v>
      </c>
      <c r="V491" s="18">
        <v>0</v>
      </c>
      <c r="W491" s="18">
        <v>2911.7</v>
      </c>
      <c r="X491" s="18">
        <v>748</v>
      </c>
      <c r="Y491" s="18">
        <v>0</v>
      </c>
      <c r="Z491" s="18">
        <v>8687</v>
      </c>
      <c r="AA491" s="18">
        <v>0</v>
      </c>
      <c r="AB491" s="18">
        <v>0</v>
      </c>
      <c r="AC491" s="18">
        <v>0</v>
      </c>
      <c r="AD491" s="18">
        <v>0</v>
      </c>
      <c r="AE491" s="18">
        <v>0</v>
      </c>
      <c r="AF491" s="18">
        <v>9445.6</v>
      </c>
      <c r="AG491" s="18">
        <v>0</v>
      </c>
      <c r="AH491" s="18">
        <v>8220.1</v>
      </c>
      <c r="AI491" s="18">
        <v>0</v>
      </c>
      <c r="AJ491" s="18">
        <v>0</v>
      </c>
      <c r="AK491" s="18">
        <v>722396</v>
      </c>
      <c r="AL491" s="18">
        <v>0</v>
      </c>
      <c r="AM491" s="18">
        <v>141647</v>
      </c>
      <c r="AN491" s="18">
        <v>0</v>
      </c>
      <c r="AO491" s="18">
        <v>0</v>
      </c>
      <c r="AP491" s="18">
        <v>0</v>
      </c>
      <c r="AQ491" s="18">
        <v>0</v>
      </c>
      <c r="AR491" s="18">
        <v>0</v>
      </c>
      <c r="AS491" s="25">
        <v>1715731</v>
      </c>
      <c r="AT491" s="18">
        <v>0</v>
      </c>
      <c r="AU491" s="18">
        <v>7784181</v>
      </c>
      <c r="AV491" s="18">
        <v>393149</v>
      </c>
      <c r="AW491" s="18">
        <v>0</v>
      </c>
      <c r="AX491" s="18">
        <v>36373725</v>
      </c>
      <c r="AY491" s="18">
        <v>0</v>
      </c>
      <c r="AZ491" s="18">
        <v>0</v>
      </c>
      <c r="BA491" s="18">
        <v>0</v>
      </c>
      <c r="BB491" s="18">
        <v>0</v>
      </c>
      <c r="BC491" s="18">
        <v>0</v>
      </c>
      <c r="BD491" s="18">
        <v>20959161</v>
      </c>
      <c r="BE491" s="18">
        <v>0</v>
      </c>
      <c r="BF491" s="18">
        <v>27463537</v>
      </c>
      <c r="BG491" s="18">
        <v>95553527</v>
      </c>
      <c r="BH491" s="18">
        <v>93115400</v>
      </c>
      <c r="BI491" s="18">
        <v>3163145.2</v>
      </c>
      <c r="BJ491" s="18">
        <v>3163145.2</v>
      </c>
      <c r="BK491" s="18">
        <v>59.6</v>
      </c>
      <c r="BL491" s="18">
        <v>6</v>
      </c>
      <c r="BM491" s="18">
        <v>102.2</v>
      </c>
      <c r="BN491" s="18">
        <v>2757.8</v>
      </c>
      <c r="BO491" s="18">
        <v>378700.3</v>
      </c>
      <c r="BP491" s="18">
        <v>16544.2</v>
      </c>
      <c r="BQ491" s="18">
        <v>1.4</v>
      </c>
      <c r="BR491" s="18">
        <v>3166549.1</v>
      </c>
      <c r="BS491" s="18">
        <v>3166549.1</v>
      </c>
      <c r="BT491" s="18">
        <v>872099</v>
      </c>
      <c r="BU491" s="18">
        <v>4038648.1</v>
      </c>
      <c r="BV491" s="18">
        <v>4038648.1</v>
      </c>
      <c r="BW491" s="18">
        <v>0</v>
      </c>
      <c r="BX491" s="18">
        <v>0</v>
      </c>
      <c r="BY491" s="18">
        <v>0</v>
      </c>
      <c r="BZ491" s="18">
        <v>33.97</v>
      </c>
      <c r="CA491" s="18">
        <v>34.01</v>
      </c>
      <c r="CB491" s="18">
        <v>0.64</v>
      </c>
      <c r="CC491" s="18">
        <v>0.06</v>
      </c>
      <c r="CD491" s="18">
        <v>1.1000000000000001</v>
      </c>
      <c r="CE491" s="18">
        <v>29.62</v>
      </c>
      <c r="CF491" s="18">
        <v>4.07</v>
      </c>
      <c r="CG491" s="18">
        <v>9.3699999999999992</v>
      </c>
      <c r="CH491" s="18">
        <v>177.67</v>
      </c>
      <c r="CI491" s="18">
        <v>0.02</v>
      </c>
      <c r="CJ491" s="18">
        <v>43.37</v>
      </c>
    </row>
    <row r="492" spans="1:88" hidden="1" x14ac:dyDescent="0.2">
      <c r="A492" s="18" t="s">
        <v>380</v>
      </c>
      <c r="B492" s="18" t="s">
        <v>381</v>
      </c>
      <c r="C492" s="18" t="s">
        <v>182</v>
      </c>
      <c r="D492" s="18">
        <v>2048</v>
      </c>
      <c r="E492" s="18">
        <v>85932960.700000003</v>
      </c>
      <c r="F492" s="18">
        <v>4522787.4000000004</v>
      </c>
      <c r="G492" s="18">
        <v>4423958.3</v>
      </c>
      <c r="H492" s="18">
        <v>0</v>
      </c>
      <c r="I492" s="18">
        <v>994817.3</v>
      </c>
      <c r="J492" s="18">
        <v>0</v>
      </c>
      <c r="K492" s="18">
        <v>0</v>
      </c>
      <c r="L492" s="18">
        <v>95874523.700000003</v>
      </c>
      <c r="M492" s="18">
        <v>0</v>
      </c>
      <c r="N492" s="18">
        <v>1008.1</v>
      </c>
      <c r="O492" s="18">
        <v>0</v>
      </c>
      <c r="P492" s="18">
        <v>59.3</v>
      </c>
      <c r="Q492" s="18">
        <v>0</v>
      </c>
      <c r="R492" s="18">
        <v>0</v>
      </c>
      <c r="S492" s="18">
        <v>0</v>
      </c>
      <c r="T492" s="18">
        <v>0</v>
      </c>
      <c r="U492" s="25">
        <v>1375.3</v>
      </c>
      <c r="V492" s="18">
        <v>0</v>
      </c>
      <c r="W492" s="18">
        <v>2911.7</v>
      </c>
      <c r="X492" s="18">
        <v>748</v>
      </c>
      <c r="Y492" s="18">
        <v>0</v>
      </c>
      <c r="Z492" s="18">
        <v>8689.4</v>
      </c>
      <c r="AA492" s="18">
        <v>0</v>
      </c>
      <c r="AB492" s="18">
        <v>0</v>
      </c>
      <c r="AC492" s="18">
        <v>0</v>
      </c>
      <c r="AD492" s="18">
        <v>0</v>
      </c>
      <c r="AE492" s="18">
        <v>0</v>
      </c>
      <c r="AF492" s="18">
        <v>9451.7999999999993</v>
      </c>
      <c r="AG492" s="18">
        <v>0</v>
      </c>
      <c r="AH492" s="18">
        <v>8180.1</v>
      </c>
      <c r="AI492" s="18">
        <v>0</v>
      </c>
      <c r="AJ492" s="18">
        <v>0</v>
      </c>
      <c r="AK492" s="18">
        <v>844805</v>
      </c>
      <c r="AL492" s="18">
        <v>0</v>
      </c>
      <c r="AM492" s="18">
        <v>136655</v>
      </c>
      <c r="AN492" s="18">
        <v>0</v>
      </c>
      <c r="AO492" s="18">
        <v>0</v>
      </c>
      <c r="AP492" s="18">
        <v>0</v>
      </c>
      <c r="AQ492" s="18">
        <v>0</v>
      </c>
      <c r="AR492" s="18">
        <v>0</v>
      </c>
      <c r="AS492" s="25">
        <v>1772543</v>
      </c>
      <c r="AT492" s="18">
        <v>0</v>
      </c>
      <c r="AU492" s="18">
        <v>6755683</v>
      </c>
      <c r="AV492" s="18">
        <v>393149</v>
      </c>
      <c r="AW492" s="18">
        <v>0</v>
      </c>
      <c r="AX492" s="18">
        <v>36102398</v>
      </c>
      <c r="AY492" s="18">
        <v>0</v>
      </c>
      <c r="AZ492" s="18">
        <v>0</v>
      </c>
      <c r="BA492" s="18">
        <v>0</v>
      </c>
      <c r="BB492" s="18">
        <v>0</v>
      </c>
      <c r="BC492" s="18">
        <v>0</v>
      </c>
      <c r="BD492" s="18">
        <v>21240673</v>
      </c>
      <c r="BE492" s="18">
        <v>0</v>
      </c>
      <c r="BF492" s="18">
        <v>27160663</v>
      </c>
      <c r="BG492" s="18">
        <v>94406568</v>
      </c>
      <c r="BH492" s="18">
        <v>91789220</v>
      </c>
      <c r="BI492" s="18">
        <v>2775262.7</v>
      </c>
      <c r="BJ492" s="18">
        <v>2775262.7</v>
      </c>
      <c r="BK492" s="18">
        <v>52.3</v>
      </c>
      <c r="BL492" s="18">
        <v>5.2</v>
      </c>
      <c r="BM492" s="18">
        <v>96.5</v>
      </c>
      <c r="BN492" s="18">
        <v>2419.6999999999998</v>
      </c>
      <c r="BO492" s="18">
        <v>332733.90000000002</v>
      </c>
      <c r="BP492" s="18">
        <v>14516.3</v>
      </c>
      <c r="BQ492" s="18">
        <v>1.2</v>
      </c>
      <c r="BR492" s="18">
        <v>2778249.3</v>
      </c>
      <c r="BS492" s="18">
        <v>2778249.3</v>
      </c>
      <c r="BT492" s="18">
        <v>765656.2</v>
      </c>
      <c r="BU492" s="18">
        <v>3543905.5</v>
      </c>
      <c r="BV492" s="18">
        <v>3543905.5</v>
      </c>
      <c r="BW492" s="18">
        <v>0</v>
      </c>
      <c r="BX492" s="18">
        <v>0</v>
      </c>
      <c r="BY492" s="18">
        <v>0</v>
      </c>
      <c r="BZ492" s="18">
        <v>30.24</v>
      </c>
      <c r="CA492" s="18">
        <v>30.27</v>
      </c>
      <c r="CB492" s="18">
        <v>0.56999999999999995</v>
      </c>
      <c r="CC492" s="18">
        <v>0.06</v>
      </c>
      <c r="CD492" s="18">
        <v>1.05</v>
      </c>
      <c r="CE492" s="18">
        <v>26.36</v>
      </c>
      <c r="CF492" s="18">
        <v>3.62</v>
      </c>
      <c r="CG492" s="18">
        <v>8.34</v>
      </c>
      <c r="CH492" s="18">
        <v>158.15</v>
      </c>
      <c r="CI492" s="18">
        <v>0.01</v>
      </c>
      <c r="CJ492" s="18">
        <v>38.61</v>
      </c>
    </row>
    <row r="493" spans="1:88" hidden="1" x14ac:dyDescent="0.2">
      <c r="A493" s="18" t="s">
        <v>380</v>
      </c>
      <c r="B493" s="18" t="s">
        <v>381</v>
      </c>
      <c r="C493" s="18" t="s">
        <v>182</v>
      </c>
      <c r="D493" s="18">
        <v>2050</v>
      </c>
      <c r="E493" s="18">
        <v>88446166.799999997</v>
      </c>
      <c r="F493" s="18">
        <v>4655061.4000000004</v>
      </c>
      <c r="G493" s="18">
        <v>4428376</v>
      </c>
      <c r="H493" s="18">
        <v>0</v>
      </c>
      <c r="I493" s="18">
        <v>1633143.5</v>
      </c>
      <c r="J493" s="18">
        <v>0</v>
      </c>
      <c r="K493" s="18">
        <v>0</v>
      </c>
      <c r="L493" s="18">
        <v>99162747.700000003</v>
      </c>
      <c r="M493" s="18">
        <v>0</v>
      </c>
      <c r="N493" s="18">
        <v>1670.9</v>
      </c>
      <c r="O493" s="18">
        <v>0</v>
      </c>
      <c r="P493" s="18">
        <v>59.3</v>
      </c>
      <c r="Q493" s="18">
        <v>0</v>
      </c>
      <c r="R493" s="18">
        <v>0</v>
      </c>
      <c r="S493" s="18">
        <v>0</v>
      </c>
      <c r="T493" s="18">
        <v>0</v>
      </c>
      <c r="U493" s="25">
        <v>1430</v>
      </c>
      <c r="V493" s="18">
        <v>0</v>
      </c>
      <c r="W493" s="18">
        <v>2667.5</v>
      </c>
      <c r="X493" s="18">
        <v>748</v>
      </c>
      <c r="Y493" s="18">
        <v>0</v>
      </c>
      <c r="Z493" s="18">
        <v>8691.7999999999993</v>
      </c>
      <c r="AA493" s="18">
        <v>0</v>
      </c>
      <c r="AB493" s="18">
        <v>0</v>
      </c>
      <c r="AC493" s="18">
        <v>0</v>
      </c>
      <c r="AD493" s="18">
        <v>0</v>
      </c>
      <c r="AE493" s="18">
        <v>0</v>
      </c>
      <c r="AF493" s="18">
        <v>9605.6</v>
      </c>
      <c r="AG493" s="18">
        <v>0</v>
      </c>
      <c r="AH493" s="18">
        <v>7690.1</v>
      </c>
      <c r="AI493" s="18">
        <v>0</v>
      </c>
      <c r="AJ493" s="18">
        <v>0</v>
      </c>
      <c r="AK493" s="18">
        <v>1386908</v>
      </c>
      <c r="AL493" s="18">
        <v>0</v>
      </c>
      <c r="AM493" s="18">
        <v>143980</v>
      </c>
      <c r="AN493" s="18">
        <v>0</v>
      </c>
      <c r="AO493" s="18">
        <v>0</v>
      </c>
      <c r="AP493" s="18">
        <v>0</v>
      </c>
      <c r="AQ493" s="18">
        <v>0</v>
      </c>
      <c r="AR493" s="18">
        <v>0</v>
      </c>
      <c r="AS493" s="25">
        <v>1843816</v>
      </c>
      <c r="AT493" s="18">
        <v>0</v>
      </c>
      <c r="AU493" s="18">
        <v>6640737</v>
      </c>
      <c r="AV493" s="18">
        <v>393149</v>
      </c>
      <c r="AW493" s="18">
        <v>0</v>
      </c>
      <c r="AX493" s="18">
        <v>36334162</v>
      </c>
      <c r="AY493" s="18">
        <v>0</v>
      </c>
      <c r="AZ493" s="18">
        <v>0</v>
      </c>
      <c r="BA493" s="18">
        <v>0</v>
      </c>
      <c r="BB493" s="18">
        <v>0</v>
      </c>
      <c r="BC493" s="18">
        <v>0</v>
      </c>
      <c r="BD493" s="18">
        <v>21427943</v>
      </c>
      <c r="BE493" s="18">
        <v>0</v>
      </c>
      <c r="BF493" s="18">
        <v>25544148</v>
      </c>
      <c r="BG493" s="18">
        <v>93714843</v>
      </c>
      <c r="BH493" s="18">
        <v>90484119</v>
      </c>
      <c r="BI493" s="18">
        <v>2737835.9</v>
      </c>
      <c r="BJ493" s="18">
        <v>2737835.9</v>
      </c>
      <c r="BK493" s="18">
        <v>51.6</v>
      </c>
      <c r="BL493" s="18">
        <v>5.2</v>
      </c>
      <c r="BM493" s="18">
        <v>99.8</v>
      </c>
      <c r="BN493" s="18">
        <v>2387.1</v>
      </c>
      <c r="BO493" s="18">
        <v>328554.2</v>
      </c>
      <c r="BP493" s="18">
        <v>14320.9</v>
      </c>
      <c r="BQ493" s="18">
        <v>1.2</v>
      </c>
      <c r="BR493" s="18">
        <v>2740782.1</v>
      </c>
      <c r="BS493" s="18">
        <v>2740782.1</v>
      </c>
      <c r="BT493" s="18">
        <v>755647.7</v>
      </c>
      <c r="BU493" s="18">
        <v>3496429.8</v>
      </c>
      <c r="BV493" s="18">
        <v>3496429.8</v>
      </c>
      <c r="BW493" s="18">
        <v>0</v>
      </c>
      <c r="BX493" s="18">
        <v>0</v>
      </c>
      <c r="BY493" s="18">
        <v>0</v>
      </c>
      <c r="BZ493" s="18">
        <v>30.26</v>
      </c>
      <c r="CA493" s="18">
        <v>30.29</v>
      </c>
      <c r="CB493" s="18">
        <v>0.56999999999999995</v>
      </c>
      <c r="CC493" s="18">
        <v>0.06</v>
      </c>
      <c r="CD493" s="18">
        <v>1.1000000000000001</v>
      </c>
      <c r="CE493" s="18">
        <v>26.38</v>
      </c>
      <c r="CF493" s="18">
        <v>3.63</v>
      </c>
      <c r="CG493" s="18">
        <v>8.35</v>
      </c>
      <c r="CH493" s="18">
        <v>158.27000000000001</v>
      </c>
      <c r="CI493" s="18">
        <v>0.01</v>
      </c>
      <c r="CJ493" s="18">
        <v>38.64</v>
      </c>
    </row>
    <row r="494" spans="1:88" hidden="1" x14ac:dyDescent="0.2">
      <c r="A494" s="18" t="s">
        <v>380</v>
      </c>
      <c r="B494" s="18" t="s">
        <v>381</v>
      </c>
      <c r="C494" s="18" t="s">
        <v>183</v>
      </c>
      <c r="D494" s="18">
        <v>2024</v>
      </c>
      <c r="E494" s="18">
        <v>148256176.40000001</v>
      </c>
      <c r="F494" s="18">
        <v>7802956.7000000002</v>
      </c>
      <c r="G494" s="18">
        <v>1270303.1000000001</v>
      </c>
      <c r="H494" s="18">
        <v>0</v>
      </c>
      <c r="I494" s="18">
        <v>598437.19999999995</v>
      </c>
      <c r="J494" s="18">
        <v>0</v>
      </c>
      <c r="K494" s="18">
        <v>0</v>
      </c>
      <c r="L494" s="18">
        <v>157927873.30000001</v>
      </c>
      <c r="M494" s="18">
        <v>0</v>
      </c>
      <c r="N494" s="18">
        <v>0</v>
      </c>
      <c r="O494" s="18">
        <v>0</v>
      </c>
      <c r="P494" s="18">
        <v>324.3</v>
      </c>
      <c r="Q494" s="18">
        <v>0</v>
      </c>
      <c r="R494" s="18">
        <v>0</v>
      </c>
      <c r="S494" s="18">
        <v>9398.5</v>
      </c>
      <c r="T494" s="18">
        <v>0</v>
      </c>
      <c r="U494" s="25">
        <v>1556.5</v>
      </c>
      <c r="V494" s="18">
        <v>0</v>
      </c>
      <c r="W494" s="18">
        <v>18478.3</v>
      </c>
      <c r="X494" s="18">
        <v>1921.6</v>
      </c>
      <c r="Y494" s="18">
        <v>0</v>
      </c>
      <c r="Z494" s="18">
        <v>936.3</v>
      </c>
      <c r="AA494" s="18">
        <v>9093.2000000000007</v>
      </c>
      <c r="AB494" s="18">
        <v>0</v>
      </c>
      <c r="AC494" s="18">
        <v>4109.3999999999996</v>
      </c>
      <c r="AD494" s="18">
        <v>1542</v>
      </c>
      <c r="AE494" s="18">
        <v>0</v>
      </c>
      <c r="AF494" s="18">
        <v>713.2</v>
      </c>
      <c r="AG494" s="18">
        <v>0</v>
      </c>
      <c r="AH494" s="18">
        <v>1627.5</v>
      </c>
      <c r="AI494" s="18">
        <v>0</v>
      </c>
      <c r="AJ494" s="18">
        <v>0</v>
      </c>
      <c r="AK494" s="18">
        <v>0</v>
      </c>
      <c r="AL494" s="18">
        <v>0</v>
      </c>
      <c r="AM494" s="18">
        <v>1453606</v>
      </c>
      <c r="AN494" s="18">
        <v>0</v>
      </c>
      <c r="AO494" s="18">
        <v>0</v>
      </c>
      <c r="AP494" s="18">
        <v>0</v>
      </c>
      <c r="AQ494" s="18">
        <v>35607263</v>
      </c>
      <c r="AR494" s="18">
        <v>0</v>
      </c>
      <c r="AS494" s="25">
        <v>2248263</v>
      </c>
      <c r="AT494" s="18">
        <v>0</v>
      </c>
      <c r="AU494" s="18">
        <v>112598131</v>
      </c>
      <c r="AV494" s="18">
        <v>1009993</v>
      </c>
      <c r="AW494" s="18">
        <v>0</v>
      </c>
      <c r="AX494" s="18">
        <v>3016911</v>
      </c>
      <c r="AY494" s="18">
        <v>73480758</v>
      </c>
      <c r="AZ494" s="18">
        <v>0</v>
      </c>
      <c r="BA494" s="18">
        <v>2159901</v>
      </c>
      <c r="BB494" s="18">
        <v>477364</v>
      </c>
      <c r="BC494" s="18">
        <v>0</v>
      </c>
      <c r="BD494" s="18">
        <v>1418207</v>
      </c>
      <c r="BE494" s="18">
        <v>0</v>
      </c>
      <c r="BF494" s="18">
        <v>4215673</v>
      </c>
      <c r="BG494" s="18">
        <v>237686070</v>
      </c>
      <c r="BH494" s="18">
        <v>234960442</v>
      </c>
      <c r="BI494" s="18">
        <v>79477774.700000003</v>
      </c>
      <c r="BJ494" s="18">
        <v>79477774.700000003</v>
      </c>
      <c r="BK494" s="18">
        <v>4956.2</v>
      </c>
      <c r="BL494" s="18">
        <v>688.6</v>
      </c>
      <c r="BM494" s="18">
        <v>42118.400000000001</v>
      </c>
      <c r="BN494" s="18">
        <v>33021.800000000003</v>
      </c>
      <c r="BO494" s="18">
        <v>7066715.2999999998</v>
      </c>
      <c r="BP494" s="18">
        <v>304937.5</v>
      </c>
      <c r="BQ494" s="18">
        <v>55.4</v>
      </c>
      <c r="BR494" s="18">
        <v>79813463.400000006</v>
      </c>
      <c r="BS494" s="18">
        <v>79813463.400000006</v>
      </c>
      <c r="BT494" s="18">
        <v>16168971.800000001</v>
      </c>
      <c r="BU494" s="18">
        <v>95982435.200000003</v>
      </c>
      <c r="BV494" s="18">
        <v>95982435.200000003</v>
      </c>
      <c r="BW494" s="18">
        <v>0</v>
      </c>
      <c r="BX494" s="18">
        <v>0</v>
      </c>
      <c r="BY494" s="18">
        <v>0</v>
      </c>
      <c r="BZ494" s="18">
        <v>338.26</v>
      </c>
      <c r="CA494" s="18">
        <v>339.69</v>
      </c>
      <c r="CB494" s="18">
        <v>21.09</v>
      </c>
      <c r="CC494" s="18">
        <v>2.93</v>
      </c>
      <c r="CD494" s="18">
        <v>179.26</v>
      </c>
      <c r="CE494" s="18">
        <v>140.54</v>
      </c>
      <c r="CF494" s="18">
        <v>30.08</v>
      </c>
      <c r="CG494" s="18">
        <v>68.819999999999993</v>
      </c>
      <c r="CH494" s="18">
        <v>1297.82</v>
      </c>
      <c r="CI494" s="18">
        <v>0.24</v>
      </c>
      <c r="CJ494" s="18">
        <v>408.5</v>
      </c>
    </row>
    <row r="495" spans="1:88" hidden="1" x14ac:dyDescent="0.2">
      <c r="A495" s="18" t="s">
        <v>380</v>
      </c>
      <c r="B495" s="18" t="s">
        <v>381</v>
      </c>
      <c r="C495" s="18" t="s">
        <v>183</v>
      </c>
      <c r="D495" s="18">
        <v>2026</v>
      </c>
      <c r="E495" s="18">
        <v>151677106.40000001</v>
      </c>
      <c r="F495" s="18">
        <v>7983005.5999999996</v>
      </c>
      <c r="G495" s="18">
        <v>1322964</v>
      </c>
      <c r="H495" s="18">
        <v>0</v>
      </c>
      <c r="I495" s="18">
        <v>275289.7</v>
      </c>
      <c r="J495" s="18">
        <v>0</v>
      </c>
      <c r="K495" s="18">
        <v>0</v>
      </c>
      <c r="L495" s="18">
        <v>161258365.69999999</v>
      </c>
      <c r="M495" s="18">
        <v>0</v>
      </c>
      <c r="N495" s="18">
        <v>200</v>
      </c>
      <c r="O495" s="18">
        <v>0</v>
      </c>
      <c r="P495" s="18">
        <v>324.3</v>
      </c>
      <c r="Q495" s="18">
        <v>0</v>
      </c>
      <c r="R495" s="18">
        <v>0</v>
      </c>
      <c r="S495" s="18">
        <v>9398.5</v>
      </c>
      <c r="T495" s="18">
        <v>0</v>
      </c>
      <c r="U495" s="25">
        <v>2431.4</v>
      </c>
      <c r="V495" s="18">
        <v>0</v>
      </c>
      <c r="W495" s="18">
        <v>18829</v>
      </c>
      <c r="X495" s="18">
        <v>1823.8</v>
      </c>
      <c r="Y495" s="18">
        <v>0</v>
      </c>
      <c r="Z495" s="18">
        <v>936.3</v>
      </c>
      <c r="AA495" s="18">
        <v>9093.2000000000007</v>
      </c>
      <c r="AB495" s="18">
        <v>0</v>
      </c>
      <c r="AC495" s="18">
        <v>4109.3999999999996</v>
      </c>
      <c r="AD495" s="18">
        <v>1542</v>
      </c>
      <c r="AE495" s="18">
        <v>0</v>
      </c>
      <c r="AF495" s="18">
        <v>1766.1</v>
      </c>
      <c r="AG495" s="18">
        <v>0</v>
      </c>
      <c r="AH495" s="18">
        <v>3375.9</v>
      </c>
      <c r="AI495" s="18">
        <v>0</v>
      </c>
      <c r="AJ495" s="18">
        <v>0</v>
      </c>
      <c r="AK495" s="18">
        <v>65686</v>
      </c>
      <c r="AL495" s="18">
        <v>0</v>
      </c>
      <c r="AM495" s="18">
        <v>1431636</v>
      </c>
      <c r="AN495" s="18">
        <v>0</v>
      </c>
      <c r="AO495" s="18">
        <v>0</v>
      </c>
      <c r="AP495" s="18">
        <v>0</v>
      </c>
      <c r="AQ495" s="18">
        <v>23149862</v>
      </c>
      <c r="AR495" s="18">
        <v>0</v>
      </c>
      <c r="AS495" s="25">
        <v>3514258</v>
      </c>
      <c r="AT495" s="18">
        <v>0</v>
      </c>
      <c r="AU495" s="18">
        <v>123471685</v>
      </c>
      <c r="AV495" s="18">
        <v>958608</v>
      </c>
      <c r="AW495" s="18">
        <v>0</v>
      </c>
      <c r="AX495" s="18">
        <v>3016911</v>
      </c>
      <c r="AY495" s="18">
        <v>73480758</v>
      </c>
      <c r="AZ495" s="18">
        <v>0</v>
      </c>
      <c r="BA495" s="18">
        <v>2159901</v>
      </c>
      <c r="BB495" s="18">
        <v>156809</v>
      </c>
      <c r="BC495" s="18">
        <v>0</v>
      </c>
      <c r="BD495" s="18">
        <v>3692893</v>
      </c>
      <c r="BE495" s="18">
        <v>0</v>
      </c>
      <c r="BF495" s="18">
        <v>10504755</v>
      </c>
      <c r="BG495" s="18">
        <v>245603761</v>
      </c>
      <c r="BH495" s="18">
        <v>241867008</v>
      </c>
      <c r="BI495" s="18">
        <v>70213853.799999997</v>
      </c>
      <c r="BJ495" s="18">
        <v>70213853.799999997</v>
      </c>
      <c r="BK495" s="18">
        <v>3501</v>
      </c>
      <c r="BL495" s="18">
        <v>473.5</v>
      </c>
      <c r="BM495" s="18">
        <v>26929.200000000001</v>
      </c>
      <c r="BN495" s="18">
        <v>24953.3</v>
      </c>
      <c r="BO495" s="18">
        <v>7131267.2999999998</v>
      </c>
      <c r="BP495" s="18">
        <v>297050.3</v>
      </c>
      <c r="BQ495" s="18">
        <v>50.5</v>
      </c>
      <c r="BR495" s="18">
        <v>70447439.099999994</v>
      </c>
      <c r="BS495" s="18">
        <v>70447439.099999994</v>
      </c>
      <c r="BT495" s="18">
        <v>15997153.699999999</v>
      </c>
      <c r="BU495" s="18">
        <v>86444592.799999997</v>
      </c>
      <c r="BV495" s="18">
        <v>86444592.799999997</v>
      </c>
      <c r="BW495" s="18">
        <v>0</v>
      </c>
      <c r="BX495" s="18">
        <v>0</v>
      </c>
      <c r="BY495" s="18">
        <v>0</v>
      </c>
      <c r="BZ495" s="18">
        <v>290.3</v>
      </c>
      <c r="CA495" s="18">
        <v>291.27</v>
      </c>
      <c r="CB495" s="18">
        <v>14.48</v>
      </c>
      <c r="CC495" s="18">
        <v>1.96</v>
      </c>
      <c r="CD495" s="18">
        <v>111.34</v>
      </c>
      <c r="CE495" s="18">
        <v>103.17</v>
      </c>
      <c r="CF495" s="18">
        <v>29.48</v>
      </c>
      <c r="CG495" s="18">
        <v>66.14</v>
      </c>
      <c r="CH495" s="18">
        <v>1228.1600000000001</v>
      </c>
      <c r="CI495" s="18">
        <v>0.21</v>
      </c>
      <c r="CJ495" s="18">
        <v>357.41</v>
      </c>
    </row>
    <row r="496" spans="1:88" hidden="1" x14ac:dyDescent="0.2">
      <c r="A496" s="18" t="s">
        <v>380</v>
      </c>
      <c r="B496" s="18" t="s">
        <v>381</v>
      </c>
      <c r="C496" s="18" t="s">
        <v>183</v>
      </c>
      <c r="D496" s="18">
        <v>2028</v>
      </c>
      <c r="E496" s="18">
        <v>155477166.40000001</v>
      </c>
      <c r="F496" s="18">
        <v>8183008.7999999998</v>
      </c>
      <c r="G496" s="18">
        <v>1604658.7</v>
      </c>
      <c r="H496" s="18">
        <v>0</v>
      </c>
      <c r="I496" s="18">
        <v>335362.90000000002</v>
      </c>
      <c r="J496" s="18">
        <v>0</v>
      </c>
      <c r="K496" s="18">
        <v>0</v>
      </c>
      <c r="L496" s="18">
        <v>165600196.80000001</v>
      </c>
      <c r="M496" s="18">
        <v>0</v>
      </c>
      <c r="N496" s="18">
        <v>228.9</v>
      </c>
      <c r="O496" s="18">
        <v>0</v>
      </c>
      <c r="P496" s="18">
        <v>324.3</v>
      </c>
      <c r="Q496" s="18">
        <v>0</v>
      </c>
      <c r="R496" s="18">
        <v>0</v>
      </c>
      <c r="S496" s="18">
        <v>9398.5</v>
      </c>
      <c r="T496" s="18">
        <v>0</v>
      </c>
      <c r="U496" s="25">
        <v>3694</v>
      </c>
      <c r="V496" s="18">
        <v>0</v>
      </c>
      <c r="W496" s="18">
        <v>18687.099999999999</v>
      </c>
      <c r="X496" s="18">
        <v>1761.9</v>
      </c>
      <c r="Y496" s="18">
        <v>0</v>
      </c>
      <c r="Z496" s="18">
        <v>936.3</v>
      </c>
      <c r="AA496" s="18">
        <v>9093.2000000000007</v>
      </c>
      <c r="AB496" s="18">
        <v>0</v>
      </c>
      <c r="AC496" s="18">
        <v>4109.3999999999996</v>
      </c>
      <c r="AD496" s="18">
        <v>1542</v>
      </c>
      <c r="AE496" s="18">
        <v>0</v>
      </c>
      <c r="AF496" s="18">
        <v>1766.1</v>
      </c>
      <c r="AG496" s="18">
        <v>0</v>
      </c>
      <c r="AH496" s="18">
        <v>3375.9</v>
      </c>
      <c r="AI496" s="18">
        <v>0</v>
      </c>
      <c r="AJ496" s="18">
        <v>0</v>
      </c>
      <c r="AK496" s="18">
        <v>126605</v>
      </c>
      <c r="AL496" s="18">
        <v>0</v>
      </c>
      <c r="AM496" s="18">
        <v>1414528</v>
      </c>
      <c r="AN496" s="18">
        <v>0</v>
      </c>
      <c r="AO496" s="18">
        <v>0</v>
      </c>
      <c r="AP496" s="18">
        <v>0</v>
      </c>
      <c r="AQ496" s="18">
        <v>12313372</v>
      </c>
      <c r="AR496" s="18">
        <v>0</v>
      </c>
      <c r="AS496" s="25">
        <v>5340999</v>
      </c>
      <c r="AT496" s="18">
        <v>0</v>
      </c>
      <c r="AU496" s="18">
        <v>125285942</v>
      </c>
      <c r="AV496" s="18">
        <v>926041</v>
      </c>
      <c r="AW496" s="18">
        <v>0</v>
      </c>
      <c r="AX496" s="18">
        <v>3016907</v>
      </c>
      <c r="AY496" s="18">
        <v>73480758</v>
      </c>
      <c r="AZ496" s="18">
        <v>0</v>
      </c>
      <c r="BA496" s="18">
        <v>2159901</v>
      </c>
      <c r="BB496" s="18">
        <v>147521</v>
      </c>
      <c r="BC496" s="18">
        <v>0</v>
      </c>
      <c r="BD496" s="18">
        <v>3645028</v>
      </c>
      <c r="BE496" s="18">
        <v>0</v>
      </c>
      <c r="BF496" s="18">
        <v>10456024</v>
      </c>
      <c r="BG496" s="18">
        <v>238313624</v>
      </c>
      <c r="BH496" s="18">
        <v>232698499</v>
      </c>
      <c r="BI496" s="18">
        <v>60430553.299999997</v>
      </c>
      <c r="BJ496" s="18">
        <v>60430553.299999997</v>
      </c>
      <c r="BK496" s="18">
        <v>2304.1999999999998</v>
      </c>
      <c r="BL496" s="18">
        <v>298.7</v>
      </c>
      <c r="BM496" s="18">
        <v>14900.9</v>
      </c>
      <c r="BN496" s="18">
        <v>18127.900000000001</v>
      </c>
      <c r="BO496" s="18">
        <v>6891126.7000000002</v>
      </c>
      <c r="BP496" s="18">
        <v>277949.90000000002</v>
      </c>
      <c r="BQ496" s="18">
        <v>45.6</v>
      </c>
      <c r="BR496" s="18">
        <v>60580765.399999999</v>
      </c>
      <c r="BS496" s="18">
        <v>60580765.399999999</v>
      </c>
      <c r="BT496" s="18">
        <v>15186472.4</v>
      </c>
      <c r="BU496" s="18">
        <v>75767237.799999997</v>
      </c>
      <c r="BV496" s="18">
        <v>75767237.799999997</v>
      </c>
      <c r="BW496" s="18">
        <v>0</v>
      </c>
      <c r="BX496" s="18">
        <v>0</v>
      </c>
      <c r="BY496" s="18">
        <v>0</v>
      </c>
      <c r="BZ496" s="18">
        <v>259.69</v>
      </c>
      <c r="CA496" s="18">
        <v>260.33999999999997</v>
      </c>
      <c r="CB496" s="18">
        <v>9.9</v>
      </c>
      <c r="CC496" s="18">
        <v>1.28</v>
      </c>
      <c r="CD496" s="18">
        <v>64.040000000000006</v>
      </c>
      <c r="CE496" s="18">
        <v>77.900000000000006</v>
      </c>
      <c r="CF496" s="18">
        <v>29.61</v>
      </c>
      <c r="CG496" s="18">
        <v>65.260000000000005</v>
      </c>
      <c r="CH496" s="18">
        <v>1194.46</v>
      </c>
      <c r="CI496" s="18">
        <v>0.2</v>
      </c>
      <c r="CJ496" s="18">
        <v>325.60000000000002</v>
      </c>
    </row>
    <row r="497" spans="1:88" hidden="1" x14ac:dyDescent="0.2">
      <c r="A497" s="18" t="s">
        <v>380</v>
      </c>
      <c r="B497" s="18" t="s">
        <v>381</v>
      </c>
      <c r="C497" s="18" t="s">
        <v>183</v>
      </c>
      <c r="D497" s="18">
        <v>2030</v>
      </c>
      <c r="E497" s="18">
        <v>159277704</v>
      </c>
      <c r="F497" s="18">
        <v>8383037.0999999996</v>
      </c>
      <c r="G497" s="18">
        <v>1516683.3</v>
      </c>
      <c r="H497" s="18">
        <v>0</v>
      </c>
      <c r="I497" s="18">
        <v>328130.59999999998</v>
      </c>
      <c r="J497" s="18">
        <v>0</v>
      </c>
      <c r="K497" s="18">
        <v>0</v>
      </c>
      <c r="L497" s="18">
        <v>169505555.09999999</v>
      </c>
      <c r="M497" s="18">
        <v>0</v>
      </c>
      <c r="N497" s="18">
        <v>228.9</v>
      </c>
      <c r="O497" s="18">
        <v>0</v>
      </c>
      <c r="P497" s="18">
        <v>324.3</v>
      </c>
      <c r="Q497" s="18">
        <v>0</v>
      </c>
      <c r="R497" s="18">
        <v>0</v>
      </c>
      <c r="S497" s="18">
        <v>9398.5</v>
      </c>
      <c r="T497" s="18">
        <v>0</v>
      </c>
      <c r="U497" s="25">
        <v>5451.5</v>
      </c>
      <c r="V497" s="18">
        <v>0</v>
      </c>
      <c r="W497" s="18">
        <v>18586</v>
      </c>
      <c r="X497" s="18">
        <v>1761.9</v>
      </c>
      <c r="Y497" s="18">
        <v>0</v>
      </c>
      <c r="Z497" s="18">
        <v>936.3</v>
      </c>
      <c r="AA497" s="18">
        <v>9093.2000000000007</v>
      </c>
      <c r="AB497" s="18">
        <v>0</v>
      </c>
      <c r="AC497" s="18">
        <v>3192</v>
      </c>
      <c r="AD497" s="18">
        <v>1542</v>
      </c>
      <c r="AE497" s="18">
        <v>0</v>
      </c>
      <c r="AF497" s="18">
        <v>1766.1</v>
      </c>
      <c r="AG497" s="18">
        <v>0</v>
      </c>
      <c r="AH497" s="18">
        <v>3375.9</v>
      </c>
      <c r="AI497" s="18">
        <v>0</v>
      </c>
      <c r="AJ497" s="18">
        <v>0</v>
      </c>
      <c r="AK497" s="18">
        <v>116525</v>
      </c>
      <c r="AL497" s="18">
        <v>0</v>
      </c>
      <c r="AM497" s="18">
        <v>1414528</v>
      </c>
      <c r="AN497" s="18">
        <v>0</v>
      </c>
      <c r="AO497" s="18">
        <v>0</v>
      </c>
      <c r="AP497" s="18">
        <v>0</v>
      </c>
      <c r="AQ497" s="18">
        <v>8435740</v>
      </c>
      <c r="AR497" s="18">
        <v>0</v>
      </c>
      <c r="AS497" s="25">
        <v>7884105</v>
      </c>
      <c r="AT497" s="18">
        <v>0</v>
      </c>
      <c r="AU497" s="18">
        <v>117201233</v>
      </c>
      <c r="AV497" s="18">
        <v>926041</v>
      </c>
      <c r="AW497" s="18">
        <v>0</v>
      </c>
      <c r="AX497" s="18">
        <v>3016911</v>
      </c>
      <c r="AY497" s="18">
        <v>73480758</v>
      </c>
      <c r="AZ497" s="18">
        <v>0</v>
      </c>
      <c r="BA497" s="18">
        <v>1677715</v>
      </c>
      <c r="BB497" s="18">
        <v>151387</v>
      </c>
      <c r="BC497" s="18">
        <v>0</v>
      </c>
      <c r="BD497" s="18">
        <v>3595395</v>
      </c>
      <c r="BE497" s="18">
        <v>0</v>
      </c>
      <c r="BF497" s="18">
        <v>10408563</v>
      </c>
      <c r="BG497" s="18">
        <v>228308901</v>
      </c>
      <c r="BH497" s="18">
        <v>220156883</v>
      </c>
      <c r="BI497" s="18">
        <v>53353252.799999997</v>
      </c>
      <c r="BJ497" s="18">
        <v>53353252.799999997</v>
      </c>
      <c r="BK497" s="18">
        <v>1809.2</v>
      </c>
      <c r="BL497" s="18">
        <v>228.4</v>
      </c>
      <c r="BM497" s="18">
        <v>10633.4</v>
      </c>
      <c r="BN497" s="18">
        <v>14718.5</v>
      </c>
      <c r="BO497" s="18">
        <v>6358923.9000000004</v>
      </c>
      <c r="BP497" s="18">
        <v>253007.9</v>
      </c>
      <c r="BQ497" s="18">
        <v>41.5</v>
      </c>
      <c r="BR497" s="18">
        <v>53469526.5</v>
      </c>
      <c r="BS497" s="18">
        <v>53469526.5</v>
      </c>
      <c r="BT497" s="18">
        <v>13909883.4</v>
      </c>
      <c r="BU497" s="18">
        <v>67379409.900000006</v>
      </c>
      <c r="BV497" s="18">
        <v>67379409.900000006</v>
      </c>
      <c r="BW497" s="18">
        <v>0</v>
      </c>
      <c r="BX497" s="18">
        <v>0</v>
      </c>
      <c r="BY497" s="18">
        <v>0</v>
      </c>
      <c r="BZ497" s="18">
        <v>242.34</v>
      </c>
      <c r="CA497" s="18">
        <v>242.87</v>
      </c>
      <c r="CB497" s="18">
        <v>8.2200000000000006</v>
      </c>
      <c r="CC497" s="18">
        <v>1.04</v>
      </c>
      <c r="CD497" s="18">
        <v>48.3</v>
      </c>
      <c r="CE497" s="18">
        <v>66.849999999999994</v>
      </c>
      <c r="CF497" s="18">
        <v>28.88</v>
      </c>
      <c r="CG497" s="18">
        <v>63.18</v>
      </c>
      <c r="CH497" s="18">
        <v>1149.22</v>
      </c>
      <c r="CI497" s="18">
        <v>0.19</v>
      </c>
      <c r="CJ497" s="18">
        <v>306.05</v>
      </c>
    </row>
    <row r="498" spans="1:88" hidden="1" x14ac:dyDescent="0.2">
      <c r="A498" s="18" t="s">
        <v>380</v>
      </c>
      <c r="B498" s="18" t="s">
        <v>381</v>
      </c>
      <c r="C498" s="18" t="s">
        <v>183</v>
      </c>
      <c r="D498" s="18">
        <v>2032</v>
      </c>
      <c r="E498" s="18">
        <v>164320076.90000001</v>
      </c>
      <c r="F498" s="18">
        <v>8648425.0999999996</v>
      </c>
      <c r="G498" s="18">
        <v>1239115.8999999999</v>
      </c>
      <c r="H498" s="18">
        <v>0</v>
      </c>
      <c r="I498" s="18">
        <v>545332.9</v>
      </c>
      <c r="J498" s="18">
        <v>0</v>
      </c>
      <c r="K498" s="18">
        <v>0</v>
      </c>
      <c r="L498" s="18">
        <v>174752950.90000001</v>
      </c>
      <c r="M498" s="18">
        <v>0</v>
      </c>
      <c r="N498" s="18">
        <v>566.9</v>
      </c>
      <c r="O498" s="18">
        <v>0</v>
      </c>
      <c r="P498" s="18">
        <v>324.3</v>
      </c>
      <c r="Q498" s="18">
        <v>0</v>
      </c>
      <c r="R498" s="18">
        <v>0</v>
      </c>
      <c r="S498" s="18">
        <v>9367.1</v>
      </c>
      <c r="T498" s="18">
        <v>0</v>
      </c>
      <c r="U498" s="25">
        <v>5887.5</v>
      </c>
      <c r="V498" s="18">
        <v>0</v>
      </c>
      <c r="W498" s="18">
        <v>18586</v>
      </c>
      <c r="X498" s="18">
        <v>1835.7</v>
      </c>
      <c r="Y498" s="18">
        <v>0</v>
      </c>
      <c r="Z498" s="18">
        <v>936.3</v>
      </c>
      <c r="AA498" s="18">
        <v>9093.2000000000007</v>
      </c>
      <c r="AB498" s="18">
        <v>0</v>
      </c>
      <c r="AC498" s="18">
        <v>3192</v>
      </c>
      <c r="AD498" s="18">
        <v>1542</v>
      </c>
      <c r="AE498" s="18">
        <v>0</v>
      </c>
      <c r="AF498" s="18">
        <v>1766.1</v>
      </c>
      <c r="AG498" s="18">
        <v>0</v>
      </c>
      <c r="AH498" s="18">
        <v>3375.9</v>
      </c>
      <c r="AI498" s="18">
        <v>0</v>
      </c>
      <c r="AJ498" s="18">
        <v>0</v>
      </c>
      <c r="AK498" s="18">
        <v>297522</v>
      </c>
      <c r="AL498" s="18">
        <v>0</v>
      </c>
      <c r="AM498" s="18">
        <v>1414751</v>
      </c>
      <c r="AN498" s="18">
        <v>0</v>
      </c>
      <c r="AO498" s="18">
        <v>0</v>
      </c>
      <c r="AP498" s="18">
        <v>0</v>
      </c>
      <c r="AQ498" s="18">
        <v>7944257</v>
      </c>
      <c r="AR498" s="18">
        <v>0</v>
      </c>
      <c r="AS498" s="25">
        <v>8518049</v>
      </c>
      <c r="AT498" s="18">
        <v>0</v>
      </c>
      <c r="AU498" s="18">
        <v>102896673</v>
      </c>
      <c r="AV498" s="18">
        <v>964827</v>
      </c>
      <c r="AW498" s="18">
        <v>0</v>
      </c>
      <c r="AX498" s="18">
        <v>3016911</v>
      </c>
      <c r="AY498" s="18">
        <v>73480758</v>
      </c>
      <c r="AZ498" s="18">
        <v>0</v>
      </c>
      <c r="BA498" s="18">
        <v>1677715</v>
      </c>
      <c r="BB498" s="18">
        <v>154935</v>
      </c>
      <c r="BC498" s="18">
        <v>0</v>
      </c>
      <c r="BD498" s="18">
        <v>3550934</v>
      </c>
      <c r="BE498" s="18">
        <v>0</v>
      </c>
      <c r="BF498" s="18">
        <v>10400707</v>
      </c>
      <c r="BG498" s="18">
        <v>214318039</v>
      </c>
      <c r="BH498" s="18">
        <v>205347534</v>
      </c>
      <c r="BI498" s="18">
        <v>47568803.899999999</v>
      </c>
      <c r="BJ498" s="18">
        <v>47568803.899999999</v>
      </c>
      <c r="BK498" s="18">
        <v>1655.4</v>
      </c>
      <c r="BL498" s="18">
        <v>210.6</v>
      </c>
      <c r="BM498" s="18">
        <v>10055.700000000001</v>
      </c>
      <c r="BN498" s="18">
        <v>13458.9</v>
      </c>
      <c r="BO498" s="18">
        <v>5716486.9000000004</v>
      </c>
      <c r="BP498" s="18">
        <v>224180.3</v>
      </c>
      <c r="BQ498" s="18">
        <v>38.9</v>
      </c>
      <c r="BR498" s="18">
        <v>47675635</v>
      </c>
      <c r="BS498" s="18">
        <v>47675635</v>
      </c>
      <c r="BT498" s="18">
        <v>12407689.699999999</v>
      </c>
      <c r="BU498" s="18">
        <v>60083324.600000001</v>
      </c>
      <c r="BV498" s="18">
        <v>60083324.600000001</v>
      </c>
      <c r="BW498" s="18">
        <v>0</v>
      </c>
      <c r="BX498" s="18">
        <v>0</v>
      </c>
      <c r="BY498" s="18">
        <v>0</v>
      </c>
      <c r="BZ498" s="18">
        <v>231.65</v>
      </c>
      <c r="CA498" s="18">
        <v>232.17</v>
      </c>
      <c r="CB498" s="18">
        <v>8.06</v>
      </c>
      <c r="CC498" s="18">
        <v>1.03</v>
      </c>
      <c r="CD498" s="18">
        <v>48.97</v>
      </c>
      <c r="CE498" s="18">
        <v>65.540000000000006</v>
      </c>
      <c r="CF498" s="18">
        <v>27.84</v>
      </c>
      <c r="CG498" s="18">
        <v>60.42</v>
      </c>
      <c r="CH498" s="18">
        <v>1091.71</v>
      </c>
      <c r="CI498" s="18">
        <v>0.19</v>
      </c>
      <c r="CJ498" s="18">
        <v>292.58999999999997</v>
      </c>
    </row>
    <row r="499" spans="1:88" hidden="1" x14ac:dyDescent="0.2">
      <c r="A499" s="18" t="s">
        <v>380</v>
      </c>
      <c r="B499" s="18" t="s">
        <v>381</v>
      </c>
      <c r="C499" s="18" t="s">
        <v>183</v>
      </c>
      <c r="D499" s="18">
        <v>2034</v>
      </c>
      <c r="E499" s="18">
        <v>169361559.80000001</v>
      </c>
      <c r="F499" s="18">
        <v>8913766.3000000007</v>
      </c>
      <c r="G499" s="18">
        <v>1155106.7</v>
      </c>
      <c r="H499" s="18">
        <v>0</v>
      </c>
      <c r="I499" s="18">
        <v>1314210.1000000001</v>
      </c>
      <c r="J499" s="18">
        <v>0</v>
      </c>
      <c r="K499" s="18">
        <v>0</v>
      </c>
      <c r="L499" s="18">
        <v>180744643</v>
      </c>
      <c r="M499" s="18">
        <v>0</v>
      </c>
      <c r="N499" s="18">
        <v>1138.9000000000001</v>
      </c>
      <c r="O499" s="18">
        <v>0</v>
      </c>
      <c r="P499" s="18">
        <v>324.3</v>
      </c>
      <c r="Q499" s="18">
        <v>0</v>
      </c>
      <c r="R499" s="18">
        <v>0</v>
      </c>
      <c r="S499" s="18">
        <v>9310.7999999999993</v>
      </c>
      <c r="T499" s="18">
        <v>0</v>
      </c>
      <c r="U499" s="25">
        <v>6047.3</v>
      </c>
      <c r="V499" s="18">
        <v>0</v>
      </c>
      <c r="W499" s="18">
        <v>18614.099999999999</v>
      </c>
      <c r="X499" s="18">
        <v>2386.3000000000002</v>
      </c>
      <c r="Y499" s="18">
        <v>0</v>
      </c>
      <c r="Z499" s="18">
        <v>943.3</v>
      </c>
      <c r="AA499" s="18">
        <v>9093.2000000000007</v>
      </c>
      <c r="AB499" s="18">
        <v>0</v>
      </c>
      <c r="AC499" s="18">
        <v>3018</v>
      </c>
      <c r="AD499" s="18">
        <v>1542</v>
      </c>
      <c r="AE499" s="18">
        <v>0</v>
      </c>
      <c r="AF499" s="18">
        <v>1766.1</v>
      </c>
      <c r="AG499" s="18">
        <v>0</v>
      </c>
      <c r="AH499" s="18">
        <v>3375.9</v>
      </c>
      <c r="AI499" s="18">
        <v>0</v>
      </c>
      <c r="AJ499" s="18">
        <v>0</v>
      </c>
      <c r="AK499" s="18">
        <v>938429</v>
      </c>
      <c r="AL499" s="18">
        <v>0</v>
      </c>
      <c r="AM499" s="18">
        <v>1415093</v>
      </c>
      <c r="AN499" s="18">
        <v>0</v>
      </c>
      <c r="AO499" s="18">
        <v>0</v>
      </c>
      <c r="AP499" s="18">
        <v>0</v>
      </c>
      <c r="AQ499" s="18">
        <v>7882185</v>
      </c>
      <c r="AR499" s="18">
        <v>0</v>
      </c>
      <c r="AS499" s="25">
        <v>8750587</v>
      </c>
      <c r="AT499" s="18">
        <v>0</v>
      </c>
      <c r="AU499" s="18">
        <v>94008123</v>
      </c>
      <c r="AV499" s="18">
        <v>1254244</v>
      </c>
      <c r="AW499" s="18">
        <v>0</v>
      </c>
      <c r="AX499" s="18">
        <v>3030604</v>
      </c>
      <c r="AY499" s="18">
        <v>73480758</v>
      </c>
      <c r="AZ499" s="18">
        <v>0</v>
      </c>
      <c r="BA499" s="18">
        <v>1586261</v>
      </c>
      <c r="BB499" s="18">
        <v>166919</v>
      </c>
      <c r="BC499" s="18">
        <v>0</v>
      </c>
      <c r="BD499" s="18">
        <v>3505953</v>
      </c>
      <c r="BE499" s="18">
        <v>0</v>
      </c>
      <c r="BF499" s="18">
        <v>10504523</v>
      </c>
      <c r="BG499" s="18">
        <v>206523678</v>
      </c>
      <c r="BH499" s="18">
        <v>196667744</v>
      </c>
      <c r="BI499" s="18">
        <v>44309170.100000001</v>
      </c>
      <c r="BJ499" s="18">
        <v>44309170.100000001</v>
      </c>
      <c r="BK499" s="18">
        <v>1587.2</v>
      </c>
      <c r="BL499" s="18">
        <v>203.3</v>
      </c>
      <c r="BM499" s="18">
        <v>9953.7000000000007</v>
      </c>
      <c r="BN499" s="18">
        <v>12803.5</v>
      </c>
      <c r="BO499" s="18">
        <v>5335227.2</v>
      </c>
      <c r="BP499" s="18">
        <v>207428.8</v>
      </c>
      <c r="BQ499" s="18">
        <v>37.4</v>
      </c>
      <c r="BR499" s="18">
        <v>44411969.700000003</v>
      </c>
      <c r="BS499" s="18">
        <v>44411969.700000003</v>
      </c>
      <c r="BT499" s="18">
        <v>11526822.4</v>
      </c>
      <c r="BU499" s="18">
        <v>55938792.100000001</v>
      </c>
      <c r="BV499" s="18">
        <v>55938792.100000001</v>
      </c>
      <c r="BW499" s="18">
        <v>0</v>
      </c>
      <c r="BX499" s="18">
        <v>0</v>
      </c>
      <c r="BY499" s="18">
        <v>0</v>
      </c>
      <c r="BZ499" s="18">
        <v>225.3</v>
      </c>
      <c r="CA499" s="18">
        <v>225.82</v>
      </c>
      <c r="CB499" s="18">
        <v>8.07</v>
      </c>
      <c r="CC499" s="18">
        <v>1.03</v>
      </c>
      <c r="CD499" s="18">
        <v>50.61</v>
      </c>
      <c r="CE499" s="18">
        <v>65.099999999999994</v>
      </c>
      <c r="CF499" s="18">
        <v>27.13</v>
      </c>
      <c r="CG499" s="18">
        <v>58.61</v>
      </c>
      <c r="CH499" s="18">
        <v>1054.72</v>
      </c>
      <c r="CI499" s="18">
        <v>0.19</v>
      </c>
      <c r="CJ499" s="18">
        <v>284.43</v>
      </c>
    </row>
    <row r="500" spans="1:88" hidden="1" x14ac:dyDescent="0.2">
      <c r="A500" s="18" t="s">
        <v>380</v>
      </c>
      <c r="B500" s="18" t="s">
        <v>381</v>
      </c>
      <c r="C500" s="18" t="s">
        <v>183</v>
      </c>
      <c r="D500" s="18">
        <v>2036</v>
      </c>
      <c r="E500" s="18">
        <v>174706683.30000001</v>
      </c>
      <c r="F500" s="18">
        <v>9195088.5999999996</v>
      </c>
      <c r="G500" s="18">
        <v>1082025.3999999999</v>
      </c>
      <c r="H500" s="18">
        <v>0</v>
      </c>
      <c r="I500" s="18">
        <v>2160283.2000000002</v>
      </c>
      <c r="J500" s="18">
        <v>0</v>
      </c>
      <c r="K500" s="18">
        <v>0</v>
      </c>
      <c r="L500" s="18">
        <v>187144080.59999999</v>
      </c>
      <c r="M500" s="18">
        <v>0</v>
      </c>
      <c r="N500" s="18">
        <v>1786.9</v>
      </c>
      <c r="O500" s="18">
        <v>0</v>
      </c>
      <c r="P500" s="18">
        <v>324.3</v>
      </c>
      <c r="Q500" s="18">
        <v>0</v>
      </c>
      <c r="R500" s="18">
        <v>0</v>
      </c>
      <c r="S500" s="18">
        <v>8890.7999999999993</v>
      </c>
      <c r="T500" s="18">
        <v>0</v>
      </c>
      <c r="U500" s="25">
        <v>6068.9</v>
      </c>
      <c r="V500" s="18">
        <v>0</v>
      </c>
      <c r="W500" s="18">
        <v>18617.599999999999</v>
      </c>
      <c r="X500" s="18">
        <v>2386.9</v>
      </c>
      <c r="Y500" s="18">
        <v>0</v>
      </c>
      <c r="Z500" s="18">
        <v>943.3</v>
      </c>
      <c r="AA500" s="18">
        <v>9093.2000000000007</v>
      </c>
      <c r="AB500" s="18">
        <v>0</v>
      </c>
      <c r="AC500" s="18">
        <v>2843</v>
      </c>
      <c r="AD500" s="18">
        <v>1542</v>
      </c>
      <c r="AE500" s="18">
        <v>0</v>
      </c>
      <c r="AF500" s="18">
        <v>1766.1</v>
      </c>
      <c r="AG500" s="18">
        <v>0</v>
      </c>
      <c r="AH500" s="18">
        <v>3375.9</v>
      </c>
      <c r="AI500" s="18">
        <v>0</v>
      </c>
      <c r="AJ500" s="18">
        <v>0</v>
      </c>
      <c r="AK500" s="18">
        <v>1605330</v>
      </c>
      <c r="AL500" s="18">
        <v>0</v>
      </c>
      <c r="AM500" s="18">
        <v>1412946</v>
      </c>
      <c r="AN500" s="18">
        <v>0</v>
      </c>
      <c r="AO500" s="18">
        <v>0</v>
      </c>
      <c r="AP500" s="18">
        <v>0</v>
      </c>
      <c r="AQ500" s="18">
        <v>8485745</v>
      </c>
      <c r="AR500" s="18">
        <v>0</v>
      </c>
      <c r="AS500" s="25">
        <v>8781983</v>
      </c>
      <c r="AT500" s="18">
        <v>0</v>
      </c>
      <c r="AU500" s="18">
        <v>85717882</v>
      </c>
      <c r="AV500" s="18">
        <v>1254576</v>
      </c>
      <c r="AW500" s="18">
        <v>0</v>
      </c>
      <c r="AX500" s="18">
        <v>3030593</v>
      </c>
      <c r="AY500" s="18">
        <v>73476536</v>
      </c>
      <c r="AZ500" s="18">
        <v>0</v>
      </c>
      <c r="BA500" s="18">
        <v>1494281</v>
      </c>
      <c r="BB500" s="18">
        <v>215964</v>
      </c>
      <c r="BC500" s="18">
        <v>0</v>
      </c>
      <c r="BD500" s="18">
        <v>3462470</v>
      </c>
      <c r="BE500" s="18">
        <v>0</v>
      </c>
      <c r="BF500" s="18">
        <v>10453190</v>
      </c>
      <c r="BG500" s="18">
        <v>199391497</v>
      </c>
      <c r="BH500" s="18">
        <v>188788220</v>
      </c>
      <c r="BI500" s="18">
        <v>41722739</v>
      </c>
      <c r="BJ500" s="18">
        <v>41722739</v>
      </c>
      <c r="BK500" s="18">
        <v>1592.1</v>
      </c>
      <c r="BL500" s="18">
        <v>206.6</v>
      </c>
      <c r="BM500" s="18">
        <v>10569.3</v>
      </c>
      <c r="BN500" s="18">
        <v>12570.1</v>
      </c>
      <c r="BO500" s="18">
        <v>4978444.5999999996</v>
      </c>
      <c r="BP500" s="18">
        <v>192280</v>
      </c>
      <c r="BQ500" s="18">
        <v>36.200000000000003</v>
      </c>
      <c r="BR500" s="18">
        <v>41826579.899999999</v>
      </c>
      <c r="BS500" s="18">
        <v>41826579.899999999</v>
      </c>
      <c r="BT500" s="18">
        <v>10718283.699999999</v>
      </c>
      <c r="BU500" s="18">
        <v>52544863.600000001</v>
      </c>
      <c r="BV500" s="18">
        <v>52544863.600000001</v>
      </c>
      <c r="BW500" s="18">
        <v>0</v>
      </c>
      <c r="BX500" s="18">
        <v>0</v>
      </c>
      <c r="BY500" s="18">
        <v>0</v>
      </c>
      <c r="BZ500" s="18">
        <v>221</v>
      </c>
      <c r="CA500" s="18">
        <v>221.55</v>
      </c>
      <c r="CB500" s="18">
        <v>8.43</v>
      </c>
      <c r="CC500" s="18">
        <v>1.0900000000000001</v>
      </c>
      <c r="CD500" s="18">
        <v>55.99</v>
      </c>
      <c r="CE500" s="18">
        <v>66.58</v>
      </c>
      <c r="CF500" s="18">
        <v>26.37</v>
      </c>
      <c r="CG500" s="18">
        <v>56.77</v>
      </c>
      <c r="CH500" s="18">
        <v>1018.5</v>
      </c>
      <c r="CI500" s="18">
        <v>0.19</v>
      </c>
      <c r="CJ500" s="18">
        <v>278.33</v>
      </c>
    </row>
    <row r="501" spans="1:88" hidden="1" x14ac:dyDescent="0.2">
      <c r="A501" s="18" t="s">
        <v>380</v>
      </c>
      <c r="B501" s="18" t="s">
        <v>381</v>
      </c>
      <c r="C501" s="18" t="s">
        <v>183</v>
      </c>
      <c r="D501" s="18">
        <v>2038</v>
      </c>
      <c r="E501" s="18">
        <v>180354147.80000001</v>
      </c>
      <c r="F501" s="18">
        <v>9492323.5999999996</v>
      </c>
      <c r="G501" s="18">
        <v>1193648.3999999999</v>
      </c>
      <c r="H501" s="18">
        <v>0</v>
      </c>
      <c r="I501" s="18">
        <v>1435274.8</v>
      </c>
      <c r="J501" s="18">
        <v>0</v>
      </c>
      <c r="K501" s="18">
        <v>0</v>
      </c>
      <c r="L501" s="18">
        <v>192475394.59999999</v>
      </c>
      <c r="M501" s="18">
        <v>0</v>
      </c>
      <c r="N501" s="18">
        <v>1907.4</v>
      </c>
      <c r="O501" s="18">
        <v>0</v>
      </c>
      <c r="P501" s="18">
        <v>324.3</v>
      </c>
      <c r="Q501" s="18">
        <v>0</v>
      </c>
      <c r="R501" s="18">
        <v>0</v>
      </c>
      <c r="S501" s="18">
        <v>8890.7999999999993</v>
      </c>
      <c r="T501" s="18">
        <v>0</v>
      </c>
      <c r="U501" s="25">
        <v>6095.5</v>
      </c>
      <c r="V501" s="18">
        <v>0</v>
      </c>
      <c r="W501" s="18">
        <v>18617.599999999999</v>
      </c>
      <c r="X501" s="18">
        <v>2386.9</v>
      </c>
      <c r="Y501" s="18">
        <v>0</v>
      </c>
      <c r="Z501" s="18">
        <v>943.3</v>
      </c>
      <c r="AA501" s="18">
        <v>9093.2000000000007</v>
      </c>
      <c r="AB501" s="18">
        <v>0</v>
      </c>
      <c r="AC501" s="18">
        <v>2843</v>
      </c>
      <c r="AD501" s="18">
        <v>1542</v>
      </c>
      <c r="AE501" s="18">
        <v>0</v>
      </c>
      <c r="AF501" s="18">
        <v>1766.1</v>
      </c>
      <c r="AG501" s="18">
        <v>0</v>
      </c>
      <c r="AH501" s="18">
        <v>3375.9</v>
      </c>
      <c r="AI501" s="18">
        <v>0</v>
      </c>
      <c r="AJ501" s="18">
        <v>0</v>
      </c>
      <c r="AK501" s="18">
        <v>1212486</v>
      </c>
      <c r="AL501" s="18">
        <v>0</v>
      </c>
      <c r="AM501" s="18">
        <v>1413310</v>
      </c>
      <c r="AN501" s="18">
        <v>0</v>
      </c>
      <c r="AO501" s="18">
        <v>0</v>
      </c>
      <c r="AP501" s="18">
        <v>0</v>
      </c>
      <c r="AQ501" s="18">
        <v>17367038</v>
      </c>
      <c r="AR501" s="18">
        <v>0</v>
      </c>
      <c r="AS501" s="25">
        <v>8820579</v>
      </c>
      <c r="AT501" s="18">
        <v>0</v>
      </c>
      <c r="AU501" s="18">
        <v>86101251</v>
      </c>
      <c r="AV501" s="18">
        <v>1254576</v>
      </c>
      <c r="AW501" s="18">
        <v>0</v>
      </c>
      <c r="AX501" s="18">
        <v>3030593</v>
      </c>
      <c r="AY501" s="18">
        <v>73480758</v>
      </c>
      <c r="AZ501" s="18">
        <v>0</v>
      </c>
      <c r="BA501" s="18">
        <v>1494281</v>
      </c>
      <c r="BB501" s="18">
        <v>5921</v>
      </c>
      <c r="BC501" s="18">
        <v>0</v>
      </c>
      <c r="BD501" s="18">
        <v>3414109</v>
      </c>
      <c r="BE501" s="18">
        <v>0</v>
      </c>
      <c r="BF501" s="18">
        <v>10706037</v>
      </c>
      <c r="BG501" s="18">
        <v>208300940</v>
      </c>
      <c r="BH501" s="18">
        <v>198261953</v>
      </c>
      <c r="BI501" s="18">
        <v>50473088.100000001</v>
      </c>
      <c r="BJ501" s="18">
        <v>50473088.100000001</v>
      </c>
      <c r="BK501" s="18">
        <v>2586</v>
      </c>
      <c r="BL501" s="18">
        <v>351</v>
      </c>
      <c r="BM501" s="18">
        <v>20421</v>
      </c>
      <c r="BN501" s="18">
        <v>18275.2</v>
      </c>
      <c r="BO501" s="18">
        <v>5260822</v>
      </c>
      <c r="BP501" s="18">
        <v>211816.2</v>
      </c>
      <c r="BQ501" s="18">
        <v>40.6</v>
      </c>
      <c r="BR501" s="18">
        <v>50645978.700000003</v>
      </c>
      <c r="BS501" s="18">
        <v>50645978.700000003</v>
      </c>
      <c r="BT501" s="18">
        <v>11584021.300000001</v>
      </c>
      <c r="BU501" s="18">
        <v>62230000.100000001</v>
      </c>
      <c r="BV501" s="18">
        <v>62230000.100000001</v>
      </c>
      <c r="BW501" s="18">
        <v>0</v>
      </c>
      <c r="BX501" s="18">
        <v>0</v>
      </c>
      <c r="BY501" s="18">
        <v>0</v>
      </c>
      <c r="BZ501" s="18">
        <v>254.58</v>
      </c>
      <c r="CA501" s="18">
        <v>255.45</v>
      </c>
      <c r="CB501" s="18">
        <v>13.04</v>
      </c>
      <c r="CC501" s="18">
        <v>1.77</v>
      </c>
      <c r="CD501" s="18">
        <v>103</v>
      </c>
      <c r="CE501" s="18">
        <v>92.18</v>
      </c>
      <c r="CF501" s="18">
        <v>26.53</v>
      </c>
      <c r="CG501" s="18">
        <v>58.43</v>
      </c>
      <c r="CH501" s="18">
        <v>1068.3699999999999</v>
      </c>
      <c r="CI501" s="18">
        <v>0.2</v>
      </c>
      <c r="CJ501" s="18">
        <v>313.88</v>
      </c>
    </row>
    <row r="502" spans="1:88" hidden="1" x14ac:dyDescent="0.2">
      <c r="A502" s="18" t="s">
        <v>380</v>
      </c>
      <c r="B502" s="18" t="s">
        <v>381</v>
      </c>
      <c r="C502" s="18" t="s">
        <v>183</v>
      </c>
      <c r="D502" s="18">
        <v>2040</v>
      </c>
      <c r="E502" s="18">
        <v>186001752.40000001</v>
      </c>
      <c r="F502" s="18">
        <v>9789565.9000000004</v>
      </c>
      <c r="G502" s="18">
        <v>1297534.1000000001</v>
      </c>
      <c r="H502" s="18">
        <v>0</v>
      </c>
      <c r="I502" s="18">
        <v>3708133</v>
      </c>
      <c r="J502" s="18">
        <v>0</v>
      </c>
      <c r="K502" s="18">
        <v>0</v>
      </c>
      <c r="L502" s="18">
        <v>200796985.40000001</v>
      </c>
      <c r="M502" s="18">
        <v>0</v>
      </c>
      <c r="N502" s="18">
        <v>6200.7</v>
      </c>
      <c r="O502" s="18">
        <v>0</v>
      </c>
      <c r="P502" s="18">
        <v>324.3</v>
      </c>
      <c r="Q502" s="18">
        <v>0</v>
      </c>
      <c r="R502" s="18">
        <v>0</v>
      </c>
      <c r="S502" s="18">
        <v>8527.7999999999993</v>
      </c>
      <c r="T502" s="18">
        <v>0</v>
      </c>
      <c r="U502" s="25">
        <v>6126.5</v>
      </c>
      <c r="V502" s="18">
        <v>0</v>
      </c>
      <c r="W502" s="18">
        <v>18777.8</v>
      </c>
      <c r="X502" s="18">
        <v>2389</v>
      </c>
      <c r="Y502" s="18">
        <v>0</v>
      </c>
      <c r="Z502" s="18">
        <v>943.3</v>
      </c>
      <c r="AA502" s="18">
        <v>9093.2000000000007</v>
      </c>
      <c r="AB502" s="18">
        <v>0</v>
      </c>
      <c r="AC502" s="18">
        <v>2702</v>
      </c>
      <c r="AD502" s="18">
        <v>1542</v>
      </c>
      <c r="AE502" s="18">
        <v>0</v>
      </c>
      <c r="AF502" s="18">
        <v>1762.2</v>
      </c>
      <c r="AG502" s="18">
        <v>0</v>
      </c>
      <c r="AH502" s="18">
        <v>3375.9</v>
      </c>
      <c r="AI502" s="18">
        <v>0</v>
      </c>
      <c r="AJ502" s="18">
        <v>0</v>
      </c>
      <c r="AK502" s="18">
        <v>3136242</v>
      </c>
      <c r="AL502" s="18">
        <v>0</v>
      </c>
      <c r="AM502" s="18">
        <v>1412221</v>
      </c>
      <c r="AN502" s="18">
        <v>0</v>
      </c>
      <c r="AO502" s="18">
        <v>0</v>
      </c>
      <c r="AP502" s="18">
        <v>0</v>
      </c>
      <c r="AQ502" s="18">
        <v>17398435</v>
      </c>
      <c r="AR502" s="18">
        <v>0</v>
      </c>
      <c r="AS502" s="25">
        <v>8865432</v>
      </c>
      <c r="AT502" s="18">
        <v>0</v>
      </c>
      <c r="AU502" s="18">
        <v>90241955</v>
      </c>
      <c r="AV502" s="18">
        <v>1255680</v>
      </c>
      <c r="AW502" s="18">
        <v>0</v>
      </c>
      <c r="AX502" s="18">
        <v>3030593</v>
      </c>
      <c r="AY502" s="18">
        <v>73472305</v>
      </c>
      <c r="AZ502" s="18">
        <v>0</v>
      </c>
      <c r="BA502" s="18">
        <v>1420171</v>
      </c>
      <c r="BB502" s="18">
        <v>12336</v>
      </c>
      <c r="BC502" s="18">
        <v>0</v>
      </c>
      <c r="BD502" s="18">
        <v>3360254</v>
      </c>
      <c r="BE502" s="18">
        <v>0</v>
      </c>
      <c r="BF502" s="18">
        <v>11536359</v>
      </c>
      <c r="BG502" s="18">
        <v>215141985</v>
      </c>
      <c r="BH502" s="18">
        <v>203127974</v>
      </c>
      <c r="BI502" s="18">
        <v>52055583.299999997</v>
      </c>
      <c r="BJ502" s="18">
        <v>52055583.299999997</v>
      </c>
      <c r="BK502" s="18">
        <v>2622.4</v>
      </c>
      <c r="BL502" s="18">
        <v>354.8</v>
      </c>
      <c r="BM502" s="18">
        <v>20520</v>
      </c>
      <c r="BN502" s="18">
        <v>18542.400000000001</v>
      </c>
      <c r="BO502" s="18">
        <v>5438182.2000000002</v>
      </c>
      <c r="BP502" s="18">
        <v>219977.7</v>
      </c>
      <c r="BQ502" s="18">
        <v>41.2</v>
      </c>
      <c r="BR502" s="18">
        <v>52230604.399999999</v>
      </c>
      <c r="BS502" s="18">
        <v>52230604.399999999</v>
      </c>
      <c r="BT502" s="18">
        <v>12004753.199999999</v>
      </c>
      <c r="BU502" s="18">
        <v>64235357.700000003</v>
      </c>
      <c r="BV502" s="18">
        <v>64235357.700000003</v>
      </c>
      <c r="BW502" s="18">
        <v>0</v>
      </c>
      <c r="BX502" s="18">
        <v>0</v>
      </c>
      <c r="BY502" s="18">
        <v>0</v>
      </c>
      <c r="BZ502" s="18">
        <v>256.27</v>
      </c>
      <c r="CA502" s="18">
        <v>257.13</v>
      </c>
      <c r="CB502" s="18">
        <v>12.91</v>
      </c>
      <c r="CC502" s="18">
        <v>1.75</v>
      </c>
      <c r="CD502" s="18">
        <v>101.02</v>
      </c>
      <c r="CE502" s="18">
        <v>91.28</v>
      </c>
      <c r="CF502" s="18">
        <v>26.77</v>
      </c>
      <c r="CG502" s="18">
        <v>59.1</v>
      </c>
      <c r="CH502" s="18">
        <v>1082.95</v>
      </c>
      <c r="CI502" s="18">
        <v>0.2</v>
      </c>
      <c r="CJ502" s="18">
        <v>316.23</v>
      </c>
    </row>
    <row r="503" spans="1:88" hidden="1" x14ac:dyDescent="0.2">
      <c r="A503" s="18" t="s">
        <v>380</v>
      </c>
      <c r="B503" s="18" t="s">
        <v>381</v>
      </c>
      <c r="C503" s="18" t="s">
        <v>183</v>
      </c>
      <c r="D503" s="18">
        <v>2042</v>
      </c>
      <c r="E503" s="18">
        <v>191880230.40000001</v>
      </c>
      <c r="F503" s="18">
        <v>10098959.5</v>
      </c>
      <c r="G503" s="18">
        <v>1412004.9</v>
      </c>
      <c r="H503" s="18">
        <v>0</v>
      </c>
      <c r="I503" s="18">
        <v>2881896.6</v>
      </c>
      <c r="J503" s="18">
        <v>0</v>
      </c>
      <c r="K503" s="18">
        <v>0</v>
      </c>
      <c r="L503" s="18">
        <v>206273091.40000001</v>
      </c>
      <c r="M503" s="18">
        <v>0</v>
      </c>
      <c r="N503" s="18">
        <v>6000.7</v>
      </c>
      <c r="O503" s="18">
        <v>0</v>
      </c>
      <c r="P503" s="18">
        <v>324.3</v>
      </c>
      <c r="Q503" s="18">
        <v>0</v>
      </c>
      <c r="R503" s="18">
        <v>0</v>
      </c>
      <c r="S503" s="18">
        <v>7696.3</v>
      </c>
      <c r="T503" s="18">
        <v>0</v>
      </c>
      <c r="U503" s="25">
        <v>6162.5</v>
      </c>
      <c r="V503" s="18">
        <v>0</v>
      </c>
      <c r="W503" s="18">
        <v>21604.6</v>
      </c>
      <c r="X503" s="18">
        <v>2379.1999999999998</v>
      </c>
      <c r="Y503" s="18">
        <v>0</v>
      </c>
      <c r="Z503" s="18">
        <v>943.3</v>
      </c>
      <c r="AA503" s="18">
        <v>9093.2000000000007</v>
      </c>
      <c r="AB503" s="18">
        <v>0</v>
      </c>
      <c r="AC503" s="18">
        <v>2702</v>
      </c>
      <c r="AD503" s="18">
        <v>1542</v>
      </c>
      <c r="AE503" s="18">
        <v>0</v>
      </c>
      <c r="AF503" s="18">
        <v>1738</v>
      </c>
      <c r="AG503" s="18">
        <v>0</v>
      </c>
      <c r="AH503" s="18">
        <v>2809.9</v>
      </c>
      <c r="AI503" s="18">
        <v>0</v>
      </c>
      <c r="AJ503" s="18">
        <v>0</v>
      </c>
      <c r="AK503" s="18">
        <v>2434259</v>
      </c>
      <c r="AL503" s="18">
        <v>0</v>
      </c>
      <c r="AM503" s="18">
        <v>1413240</v>
      </c>
      <c r="AN503" s="18">
        <v>0</v>
      </c>
      <c r="AO503" s="18">
        <v>0</v>
      </c>
      <c r="AP503" s="18">
        <v>0</v>
      </c>
      <c r="AQ503" s="18">
        <v>12590164</v>
      </c>
      <c r="AR503" s="18">
        <v>0</v>
      </c>
      <c r="AS503" s="25">
        <v>8917537</v>
      </c>
      <c r="AT503" s="18">
        <v>0</v>
      </c>
      <c r="AU503" s="18">
        <v>109570920</v>
      </c>
      <c r="AV503" s="18">
        <v>1250509</v>
      </c>
      <c r="AW503" s="18">
        <v>0</v>
      </c>
      <c r="AX503" s="18">
        <v>3030593</v>
      </c>
      <c r="AY503" s="18">
        <v>73477797</v>
      </c>
      <c r="AZ503" s="18">
        <v>0</v>
      </c>
      <c r="BA503" s="18">
        <v>1420171</v>
      </c>
      <c r="BB503" s="18">
        <v>12336</v>
      </c>
      <c r="BC503" s="18">
        <v>0</v>
      </c>
      <c r="BD503" s="18">
        <v>3277780</v>
      </c>
      <c r="BE503" s="18">
        <v>0</v>
      </c>
      <c r="BF503" s="18">
        <v>10066759</v>
      </c>
      <c r="BG503" s="18">
        <v>227462066</v>
      </c>
      <c r="BH503" s="18">
        <v>216097933</v>
      </c>
      <c r="BI503" s="18">
        <v>54265635.399999999</v>
      </c>
      <c r="BJ503" s="18">
        <v>54265635.399999999</v>
      </c>
      <c r="BK503" s="18">
        <v>2218</v>
      </c>
      <c r="BL503" s="18">
        <v>290.2</v>
      </c>
      <c r="BM503" s="18">
        <v>15279</v>
      </c>
      <c r="BN503" s="18">
        <v>16713.2</v>
      </c>
      <c r="BO503" s="18">
        <v>6103261.9000000004</v>
      </c>
      <c r="BP503" s="18">
        <v>245632.4</v>
      </c>
      <c r="BQ503" s="18">
        <v>41.8</v>
      </c>
      <c r="BR503" s="18">
        <v>54410945.5</v>
      </c>
      <c r="BS503" s="18">
        <v>54410945.5</v>
      </c>
      <c r="BT503" s="18">
        <v>13434528.800000001</v>
      </c>
      <c r="BU503" s="18">
        <v>67845474.200000003</v>
      </c>
      <c r="BV503" s="18">
        <v>67845474.200000003</v>
      </c>
      <c r="BW503" s="18">
        <v>0</v>
      </c>
      <c r="BX503" s="18">
        <v>0</v>
      </c>
      <c r="BY503" s="18">
        <v>0</v>
      </c>
      <c r="BZ503" s="18">
        <v>251.12</v>
      </c>
      <c r="CA503" s="18">
        <v>251.79</v>
      </c>
      <c r="CB503" s="18">
        <v>10.26</v>
      </c>
      <c r="CC503" s="18">
        <v>1.34</v>
      </c>
      <c r="CD503" s="18">
        <v>70.7</v>
      </c>
      <c r="CE503" s="18">
        <v>77.34</v>
      </c>
      <c r="CF503" s="18">
        <v>28.24</v>
      </c>
      <c r="CG503" s="18">
        <v>62.17</v>
      </c>
      <c r="CH503" s="18">
        <v>1136.67</v>
      </c>
      <c r="CI503" s="18">
        <v>0.19</v>
      </c>
      <c r="CJ503" s="18">
        <v>313.95999999999998</v>
      </c>
    </row>
    <row r="504" spans="1:88" hidden="1" x14ac:dyDescent="0.2">
      <c r="A504" s="18" t="s">
        <v>380</v>
      </c>
      <c r="B504" s="18" t="s">
        <v>381</v>
      </c>
      <c r="C504" s="18" t="s">
        <v>183</v>
      </c>
      <c r="D504" s="18">
        <v>2044</v>
      </c>
      <c r="E504" s="18">
        <v>197758943</v>
      </c>
      <c r="F504" s="18">
        <v>10408365.4</v>
      </c>
      <c r="G504" s="18">
        <v>1495051</v>
      </c>
      <c r="H504" s="18">
        <v>0</v>
      </c>
      <c r="I504" s="18">
        <v>2775213.4</v>
      </c>
      <c r="J504" s="18">
        <v>0</v>
      </c>
      <c r="K504" s="18">
        <v>0</v>
      </c>
      <c r="L504" s="18">
        <v>212437572.90000001</v>
      </c>
      <c r="M504" s="18">
        <v>0</v>
      </c>
      <c r="N504" s="18">
        <v>5971.8</v>
      </c>
      <c r="O504" s="18">
        <v>0</v>
      </c>
      <c r="P504" s="18">
        <v>324.3</v>
      </c>
      <c r="Q504" s="18">
        <v>0</v>
      </c>
      <c r="R504" s="18">
        <v>0</v>
      </c>
      <c r="S504" s="18">
        <v>4921.1000000000004</v>
      </c>
      <c r="T504" s="18">
        <v>0</v>
      </c>
      <c r="U504" s="25">
        <v>6212.3</v>
      </c>
      <c r="V504" s="18">
        <v>0</v>
      </c>
      <c r="W504" s="18">
        <v>25270.7</v>
      </c>
      <c r="X504" s="18">
        <v>2322.6999999999998</v>
      </c>
      <c r="Y504" s="18">
        <v>0</v>
      </c>
      <c r="Z504" s="18">
        <v>943.3</v>
      </c>
      <c r="AA504" s="18">
        <v>9093.2000000000007</v>
      </c>
      <c r="AB504" s="18">
        <v>0</v>
      </c>
      <c r="AC504" s="18">
        <v>2702</v>
      </c>
      <c r="AD504" s="18">
        <v>1542</v>
      </c>
      <c r="AE504" s="18">
        <v>0</v>
      </c>
      <c r="AF504" s="18">
        <v>1763.2</v>
      </c>
      <c r="AG504" s="18">
        <v>0</v>
      </c>
      <c r="AH504" s="18">
        <v>3561.1</v>
      </c>
      <c r="AI504" s="18">
        <v>0</v>
      </c>
      <c r="AJ504" s="18">
        <v>0</v>
      </c>
      <c r="AK504" s="18">
        <v>2343514</v>
      </c>
      <c r="AL504" s="18">
        <v>0</v>
      </c>
      <c r="AM504" s="18">
        <v>1415187</v>
      </c>
      <c r="AN504" s="18">
        <v>0</v>
      </c>
      <c r="AO504" s="18">
        <v>0</v>
      </c>
      <c r="AP504" s="18">
        <v>0</v>
      </c>
      <c r="AQ504" s="18">
        <v>5035604</v>
      </c>
      <c r="AR504" s="18">
        <v>0</v>
      </c>
      <c r="AS504" s="25">
        <v>8989727</v>
      </c>
      <c r="AT504" s="18">
        <v>0</v>
      </c>
      <c r="AU504" s="18">
        <v>129546787</v>
      </c>
      <c r="AV504" s="18">
        <v>1220806</v>
      </c>
      <c r="AW504" s="18">
        <v>0</v>
      </c>
      <c r="AX504" s="18">
        <v>3030593</v>
      </c>
      <c r="AY504" s="18">
        <v>73472305</v>
      </c>
      <c r="AZ504" s="18">
        <v>0</v>
      </c>
      <c r="BA504" s="18">
        <v>1420171</v>
      </c>
      <c r="BB504" s="18">
        <v>12336</v>
      </c>
      <c r="BC504" s="18">
        <v>0</v>
      </c>
      <c r="BD504" s="18">
        <v>3284974</v>
      </c>
      <c r="BE504" s="18">
        <v>0</v>
      </c>
      <c r="BF504" s="18">
        <v>12647261</v>
      </c>
      <c r="BG504" s="18">
        <v>242419264</v>
      </c>
      <c r="BH504" s="18">
        <v>231073688</v>
      </c>
      <c r="BI504" s="18">
        <v>53900971</v>
      </c>
      <c r="BJ504" s="18">
        <v>53900971</v>
      </c>
      <c r="BK504" s="18">
        <v>1506.3</v>
      </c>
      <c r="BL504" s="18">
        <v>180.7</v>
      </c>
      <c r="BM504" s="18">
        <v>6964.4</v>
      </c>
      <c r="BN504" s="18">
        <v>13132.5</v>
      </c>
      <c r="BO504" s="18">
        <v>6699150.5</v>
      </c>
      <c r="BP504" s="18">
        <v>266026.2</v>
      </c>
      <c r="BQ504" s="18">
        <v>41.2</v>
      </c>
      <c r="BR504" s="18">
        <v>53995188.299999997</v>
      </c>
      <c r="BS504" s="18">
        <v>53995188.299999997</v>
      </c>
      <c r="BT504" s="18">
        <v>14637989.5</v>
      </c>
      <c r="BU504" s="18">
        <v>68633177.799999997</v>
      </c>
      <c r="BV504" s="18">
        <v>68633177.799999997</v>
      </c>
      <c r="BW504" s="18">
        <v>0</v>
      </c>
      <c r="BX504" s="18">
        <v>0</v>
      </c>
      <c r="BY504" s="18">
        <v>0</v>
      </c>
      <c r="BZ504" s="18">
        <v>233.26</v>
      </c>
      <c r="CA504" s="18">
        <v>233.67</v>
      </c>
      <c r="CB504" s="18">
        <v>6.52</v>
      </c>
      <c r="CC504" s="18">
        <v>0.78</v>
      </c>
      <c r="CD504" s="18">
        <v>30.14</v>
      </c>
      <c r="CE504" s="18">
        <v>56.83</v>
      </c>
      <c r="CF504" s="18">
        <v>28.99</v>
      </c>
      <c r="CG504" s="18">
        <v>63.35</v>
      </c>
      <c r="CH504" s="18">
        <v>1151.26</v>
      </c>
      <c r="CI504" s="18">
        <v>0.18</v>
      </c>
      <c r="CJ504" s="18">
        <v>297.02</v>
      </c>
    </row>
    <row r="505" spans="1:88" hidden="1" x14ac:dyDescent="0.2">
      <c r="A505" s="18" t="s">
        <v>380</v>
      </c>
      <c r="B505" s="18" t="s">
        <v>381</v>
      </c>
      <c r="C505" s="18" t="s">
        <v>183</v>
      </c>
      <c r="D505" s="18">
        <v>2046</v>
      </c>
      <c r="E505" s="18">
        <v>203240373.90000001</v>
      </c>
      <c r="F505" s="18">
        <v>10696861.800000001</v>
      </c>
      <c r="G505" s="18">
        <v>1506673.8</v>
      </c>
      <c r="H505" s="18">
        <v>0</v>
      </c>
      <c r="I505" s="18">
        <v>2742121.9</v>
      </c>
      <c r="J505" s="18">
        <v>0</v>
      </c>
      <c r="K505" s="18">
        <v>0</v>
      </c>
      <c r="L505" s="18">
        <v>218186031.5</v>
      </c>
      <c r="M505" s="18">
        <v>0</v>
      </c>
      <c r="N505" s="18">
        <v>5971.8</v>
      </c>
      <c r="O505" s="18">
        <v>0</v>
      </c>
      <c r="P505" s="18">
        <v>324.3</v>
      </c>
      <c r="Q505" s="18">
        <v>0</v>
      </c>
      <c r="R505" s="18">
        <v>0</v>
      </c>
      <c r="S505" s="18">
        <v>3335.1</v>
      </c>
      <c r="T505" s="18">
        <v>0</v>
      </c>
      <c r="U505" s="25">
        <v>6270.6</v>
      </c>
      <c r="V505" s="18">
        <v>0</v>
      </c>
      <c r="W505" s="18">
        <v>27939.7</v>
      </c>
      <c r="X505" s="18">
        <v>2336.3000000000002</v>
      </c>
      <c r="Y505" s="18">
        <v>0</v>
      </c>
      <c r="Z505" s="18">
        <v>943.3</v>
      </c>
      <c r="AA505" s="18">
        <v>9093.2000000000007</v>
      </c>
      <c r="AB505" s="18">
        <v>0</v>
      </c>
      <c r="AC505" s="18">
        <v>2702</v>
      </c>
      <c r="AD505" s="18">
        <v>1542</v>
      </c>
      <c r="AE505" s="18">
        <v>0</v>
      </c>
      <c r="AF505" s="18">
        <v>1761.1</v>
      </c>
      <c r="AG505" s="18">
        <v>0</v>
      </c>
      <c r="AH505" s="18">
        <v>3522.8</v>
      </c>
      <c r="AI505" s="18">
        <v>0</v>
      </c>
      <c r="AJ505" s="18">
        <v>0</v>
      </c>
      <c r="AK505" s="18">
        <v>2315373</v>
      </c>
      <c r="AL505" s="18">
        <v>0</v>
      </c>
      <c r="AM505" s="18">
        <v>1414737</v>
      </c>
      <c r="AN505" s="18">
        <v>0</v>
      </c>
      <c r="AO505" s="18">
        <v>0</v>
      </c>
      <c r="AP505" s="18">
        <v>0</v>
      </c>
      <c r="AQ505" s="18">
        <v>1752929</v>
      </c>
      <c r="AR505" s="18">
        <v>0</v>
      </c>
      <c r="AS505" s="25">
        <v>9074351</v>
      </c>
      <c r="AT505" s="18">
        <v>0</v>
      </c>
      <c r="AU505" s="18">
        <v>142843320</v>
      </c>
      <c r="AV505" s="18">
        <v>1227936</v>
      </c>
      <c r="AW505" s="18">
        <v>0</v>
      </c>
      <c r="AX505" s="18">
        <v>3030593</v>
      </c>
      <c r="AY505" s="18">
        <v>73470200</v>
      </c>
      <c r="AZ505" s="18">
        <v>0</v>
      </c>
      <c r="BA505" s="18">
        <v>1420171</v>
      </c>
      <c r="BB505" s="18">
        <v>12336</v>
      </c>
      <c r="BC505" s="18">
        <v>0</v>
      </c>
      <c r="BD505" s="18">
        <v>3237331</v>
      </c>
      <c r="BE505" s="18">
        <v>0</v>
      </c>
      <c r="BF505" s="18">
        <v>12482316</v>
      </c>
      <c r="BG505" s="18">
        <v>252281592</v>
      </c>
      <c r="BH505" s="18">
        <v>240879533</v>
      </c>
      <c r="BI505" s="18">
        <v>55549519.600000001</v>
      </c>
      <c r="BJ505" s="18">
        <v>55549519.600000001</v>
      </c>
      <c r="BK505" s="18">
        <v>1250.5</v>
      </c>
      <c r="BL505" s="18">
        <v>139.5</v>
      </c>
      <c r="BM505" s="18">
        <v>3596</v>
      </c>
      <c r="BN505" s="18">
        <v>11997.9</v>
      </c>
      <c r="BO505" s="18">
        <v>7153691.9000000004</v>
      </c>
      <c r="BP505" s="18">
        <v>283714.90000000002</v>
      </c>
      <c r="BQ505" s="18">
        <v>41.8</v>
      </c>
      <c r="BR505" s="18">
        <v>55624880.899999999</v>
      </c>
      <c r="BS505" s="18">
        <v>55624880.899999999</v>
      </c>
      <c r="BT505" s="18">
        <v>15619801.5</v>
      </c>
      <c r="BU505" s="18">
        <v>71244682.5</v>
      </c>
      <c r="BV505" s="18">
        <v>71244682.5</v>
      </c>
      <c r="BW505" s="18">
        <v>0</v>
      </c>
      <c r="BX505" s="18">
        <v>0</v>
      </c>
      <c r="BY505" s="18">
        <v>0</v>
      </c>
      <c r="BZ505" s="18">
        <v>230.61</v>
      </c>
      <c r="CA505" s="18">
        <v>230.92</v>
      </c>
      <c r="CB505" s="18">
        <v>5.19</v>
      </c>
      <c r="CC505" s="18">
        <v>0.57999999999999996</v>
      </c>
      <c r="CD505" s="18">
        <v>14.93</v>
      </c>
      <c r="CE505" s="18">
        <v>49.81</v>
      </c>
      <c r="CF505" s="18">
        <v>29.7</v>
      </c>
      <c r="CG505" s="18">
        <v>64.84</v>
      </c>
      <c r="CH505" s="18">
        <v>1177.83</v>
      </c>
      <c r="CI505" s="18">
        <v>0.17</v>
      </c>
      <c r="CJ505" s="18">
        <v>295.77</v>
      </c>
    </row>
    <row r="506" spans="1:88" hidden="1" x14ac:dyDescent="0.2">
      <c r="A506" s="18" t="s">
        <v>380</v>
      </c>
      <c r="B506" s="18" t="s">
        <v>381</v>
      </c>
      <c r="C506" s="18" t="s">
        <v>183</v>
      </c>
      <c r="D506" s="18">
        <v>2048</v>
      </c>
      <c r="E506" s="18">
        <v>208325580.5</v>
      </c>
      <c r="F506" s="18">
        <v>10964504.199999999</v>
      </c>
      <c r="G506" s="18">
        <v>1586210.6</v>
      </c>
      <c r="H506" s="18">
        <v>0</v>
      </c>
      <c r="I506" s="18">
        <v>1996933.7</v>
      </c>
      <c r="J506" s="18">
        <v>0</v>
      </c>
      <c r="K506" s="18">
        <v>0</v>
      </c>
      <c r="L506" s="18">
        <v>222873229</v>
      </c>
      <c r="M506" s="18">
        <v>0</v>
      </c>
      <c r="N506" s="18">
        <v>5633.8</v>
      </c>
      <c r="O506" s="18">
        <v>0</v>
      </c>
      <c r="P506" s="18">
        <v>324.3</v>
      </c>
      <c r="Q506" s="18">
        <v>0</v>
      </c>
      <c r="R506" s="18">
        <v>0</v>
      </c>
      <c r="S506" s="18">
        <v>1831.1</v>
      </c>
      <c r="T506" s="18">
        <v>0</v>
      </c>
      <c r="U506" s="25">
        <v>6335.8</v>
      </c>
      <c r="V506" s="18">
        <v>0</v>
      </c>
      <c r="W506" s="18">
        <v>30115.7</v>
      </c>
      <c r="X506" s="18">
        <v>2357.3000000000002</v>
      </c>
      <c r="Y506" s="18">
        <v>0</v>
      </c>
      <c r="Z506" s="18">
        <v>943.3</v>
      </c>
      <c r="AA506" s="18">
        <v>9093.2000000000007</v>
      </c>
      <c r="AB506" s="18">
        <v>0</v>
      </c>
      <c r="AC506" s="18">
        <v>2645.4</v>
      </c>
      <c r="AD506" s="18">
        <v>1542</v>
      </c>
      <c r="AE506" s="18">
        <v>0</v>
      </c>
      <c r="AF506" s="18">
        <v>1761.6</v>
      </c>
      <c r="AG506" s="18">
        <v>0</v>
      </c>
      <c r="AH506" s="18">
        <v>3561.1</v>
      </c>
      <c r="AI506" s="18">
        <v>0</v>
      </c>
      <c r="AJ506" s="18">
        <v>0</v>
      </c>
      <c r="AK506" s="18">
        <v>1682235</v>
      </c>
      <c r="AL506" s="18">
        <v>0</v>
      </c>
      <c r="AM506" s="18">
        <v>1415402</v>
      </c>
      <c r="AN506" s="18">
        <v>0</v>
      </c>
      <c r="AO506" s="18">
        <v>0</v>
      </c>
      <c r="AP506" s="18">
        <v>0</v>
      </c>
      <c r="AQ506" s="18">
        <v>962426</v>
      </c>
      <c r="AR506" s="18">
        <v>0</v>
      </c>
      <c r="AS506" s="25">
        <v>9168750</v>
      </c>
      <c r="AT506" s="18">
        <v>0</v>
      </c>
      <c r="AU506" s="18">
        <v>160324079</v>
      </c>
      <c r="AV506" s="18">
        <v>1238991</v>
      </c>
      <c r="AW506" s="18">
        <v>0</v>
      </c>
      <c r="AX506" s="18">
        <v>3030593</v>
      </c>
      <c r="AY506" s="18">
        <v>73476339</v>
      </c>
      <c r="AZ506" s="18">
        <v>0</v>
      </c>
      <c r="BA506" s="18">
        <v>1390422</v>
      </c>
      <c r="BB506" s="18">
        <v>12336</v>
      </c>
      <c r="BC506" s="18">
        <v>0</v>
      </c>
      <c r="BD506" s="18">
        <v>3195558</v>
      </c>
      <c r="BE506" s="18">
        <v>0</v>
      </c>
      <c r="BF506" s="18">
        <v>12557804</v>
      </c>
      <c r="BG506" s="18">
        <v>268454936</v>
      </c>
      <c r="BH506" s="18">
        <v>257591615</v>
      </c>
      <c r="BI506" s="18">
        <v>60895446.399999999</v>
      </c>
      <c r="BJ506" s="18">
        <v>60895446.399999999</v>
      </c>
      <c r="BK506" s="18">
        <v>1273.0999999999999</v>
      </c>
      <c r="BL506" s="18">
        <v>137.5</v>
      </c>
      <c r="BM506" s="18">
        <v>2723.2</v>
      </c>
      <c r="BN506" s="18">
        <v>12547.7</v>
      </c>
      <c r="BO506" s="18">
        <v>7854722.4000000004</v>
      </c>
      <c r="BP506" s="18">
        <v>314178.59999999998</v>
      </c>
      <c r="BQ506" s="18">
        <v>44</v>
      </c>
      <c r="BR506" s="18">
        <v>60970917</v>
      </c>
      <c r="BS506" s="18">
        <v>60970917</v>
      </c>
      <c r="BT506" s="18">
        <v>17229260.100000001</v>
      </c>
      <c r="BU506" s="18">
        <v>78200177.200000003</v>
      </c>
      <c r="BV506" s="18">
        <v>78200177.200000003</v>
      </c>
      <c r="BW506" s="18">
        <v>0</v>
      </c>
      <c r="BX506" s="18">
        <v>0</v>
      </c>
      <c r="BY506" s="18">
        <v>0</v>
      </c>
      <c r="BZ506" s="18">
        <v>236.4</v>
      </c>
      <c r="CA506" s="18">
        <v>236.7</v>
      </c>
      <c r="CB506" s="18">
        <v>4.9400000000000004</v>
      </c>
      <c r="CC506" s="18">
        <v>0.53</v>
      </c>
      <c r="CD506" s="18">
        <v>10.57</v>
      </c>
      <c r="CE506" s="18">
        <v>48.71</v>
      </c>
      <c r="CF506" s="18">
        <v>30.49</v>
      </c>
      <c r="CG506" s="18">
        <v>66.89</v>
      </c>
      <c r="CH506" s="18">
        <v>1219.68</v>
      </c>
      <c r="CI506" s="18">
        <v>0.17</v>
      </c>
      <c r="CJ506" s="18">
        <v>303.58</v>
      </c>
    </row>
    <row r="507" spans="1:88" hidden="1" x14ac:dyDescent="0.2">
      <c r="A507" s="18" t="s">
        <v>380</v>
      </c>
      <c r="B507" s="18" t="s">
        <v>381</v>
      </c>
      <c r="C507" s="18" t="s">
        <v>183</v>
      </c>
      <c r="D507" s="18">
        <v>2050</v>
      </c>
      <c r="E507" s="18">
        <v>213410412.30000001</v>
      </c>
      <c r="F507" s="18">
        <v>11232127</v>
      </c>
      <c r="G507" s="18">
        <v>1895382.2</v>
      </c>
      <c r="H507" s="18">
        <v>0</v>
      </c>
      <c r="I507" s="18">
        <v>1968680.7</v>
      </c>
      <c r="J507" s="18">
        <v>0</v>
      </c>
      <c r="K507" s="18">
        <v>0</v>
      </c>
      <c r="L507" s="18">
        <v>228506602.19999999</v>
      </c>
      <c r="M507" s="18">
        <v>0</v>
      </c>
      <c r="N507" s="18">
        <v>5061.8</v>
      </c>
      <c r="O507" s="18">
        <v>0</v>
      </c>
      <c r="P507" s="18">
        <v>324.3</v>
      </c>
      <c r="Q507" s="18">
        <v>0</v>
      </c>
      <c r="R507" s="18">
        <v>0</v>
      </c>
      <c r="S507" s="18">
        <v>1831.1</v>
      </c>
      <c r="T507" s="18">
        <v>0</v>
      </c>
      <c r="U507" s="25">
        <v>6436.6</v>
      </c>
      <c r="V507" s="18">
        <v>0</v>
      </c>
      <c r="W507" s="18">
        <v>33321.599999999999</v>
      </c>
      <c r="X507" s="18">
        <v>2363.5</v>
      </c>
      <c r="Y507" s="18">
        <v>0</v>
      </c>
      <c r="Z507" s="18">
        <v>943.3</v>
      </c>
      <c r="AA507" s="18">
        <v>9093.2000000000007</v>
      </c>
      <c r="AB507" s="18">
        <v>0</v>
      </c>
      <c r="AC507" s="18">
        <v>1415.4</v>
      </c>
      <c r="AD507" s="18">
        <v>1542</v>
      </c>
      <c r="AE507" s="18">
        <v>0</v>
      </c>
      <c r="AF507" s="18">
        <v>1678</v>
      </c>
      <c r="AG507" s="18">
        <v>0</v>
      </c>
      <c r="AH507" s="18">
        <v>3541.7</v>
      </c>
      <c r="AI507" s="18">
        <v>0</v>
      </c>
      <c r="AJ507" s="18">
        <v>0</v>
      </c>
      <c r="AK507" s="18">
        <v>1669807</v>
      </c>
      <c r="AL507" s="18">
        <v>0</v>
      </c>
      <c r="AM507" s="18">
        <v>1415438</v>
      </c>
      <c r="AN507" s="18">
        <v>0</v>
      </c>
      <c r="AO507" s="18">
        <v>0</v>
      </c>
      <c r="AP507" s="18">
        <v>0</v>
      </c>
      <c r="AQ507" s="18">
        <v>962426</v>
      </c>
      <c r="AR507" s="18">
        <v>0</v>
      </c>
      <c r="AS507" s="25">
        <v>9315120</v>
      </c>
      <c r="AT507" s="18">
        <v>0</v>
      </c>
      <c r="AU507" s="18">
        <v>189429302</v>
      </c>
      <c r="AV507" s="18">
        <v>1242264</v>
      </c>
      <c r="AW507" s="18">
        <v>0</v>
      </c>
      <c r="AX507" s="18">
        <v>3030604</v>
      </c>
      <c r="AY507" s="18">
        <v>73480758</v>
      </c>
      <c r="AZ507" s="18">
        <v>0</v>
      </c>
      <c r="BA507" s="18">
        <v>743934</v>
      </c>
      <c r="BB507" s="18">
        <v>1178</v>
      </c>
      <c r="BC507" s="18">
        <v>0</v>
      </c>
      <c r="BD507" s="18">
        <v>3009048</v>
      </c>
      <c r="BE507" s="18">
        <v>0</v>
      </c>
      <c r="BF507" s="18">
        <v>12413229</v>
      </c>
      <c r="BG507" s="18">
        <v>296713106</v>
      </c>
      <c r="BH507" s="18">
        <v>285727002</v>
      </c>
      <c r="BI507" s="18">
        <v>70790245.700000003</v>
      </c>
      <c r="BJ507" s="18">
        <v>70790245.700000003</v>
      </c>
      <c r="BK507" s="18">
        <v>1444.9</v>
      </c>
      <c r="BL507" s="18">
        <v>152.30000000000001</v>
      </c>
      <c r="BM507" s="18">
        <v>2718</v>
      </c>
      <c r="BN507" s="18">
        <v>13772.4</v>
      </c>
      <c r="BO507" s="18">
        <v>9002901.8000000007</v>
      </c>
      <c r="BP507" s="18">
        <v>367287</v>
      </c>
      <c r="BQ507" s="18">
        <v>47.2</v>
      </c>
      <c r="BR507" s="18">
        <v>70874875.400000006</v>
      </c>
      <c r="BS507" s="18">
        <v>70874875.400000006</v>
      </c>
      <c r="BT507" s="18">
        <v>19960938.899999999</v>
      </c>
      <c r="BU507" s="18">
        <v>90835814.299999997</v>
      </c>
      <c r="BV507" s="18">
        <v>90835814.299999997</v>
      </c>
      <c r="BW507" s="18">
        <v>0</v>
      </c>
      <c r="BX507" s="18">
        <v>0</v>
      </c>
      <c r="BY507" s="18">
        <v>0</v>
      </c>
      <c r="BZ507" s="18">
        <v>247.75</v>
      </c>
      <c r="CA507" s="18">
        <v>248.05</v>
      </c>
      <c r="CB507" s="18">
        <v>5.0599999999999996</v>
      </c>
      <c r="CC507" s="18">
        <v>0.53</v>
      </c>
      <c r="CD507" s="18">
        <v>9.51</v>
      </c>
      <c r="CE507" s="18">
        <v>48.2</v>
      </c>
      <c r="CF507" s="18">
        <v>31.51</v>
      </c>
      <c r="CG507" s="18">
        <v>69.86</v>
      </c>
      <c r="CH507" s="18">
        <v>1285.45</v>
      </c>
      <c r="CI507" s="18">
        <v>0.17</v>
      </c>
      <c r="CJ507" s="18">
        <v>317.91000000000003</v>
      </c>
    </row>
    <row r="508" spans="1:88" hidden="1" x14ac:dyDescent="0.2">
      <c r="A508" s="18" t="s">
        <v>380</v>
      </c>
      <c r="B508" s="18" t="s">
        <v>381</v>
      </c>
      <c r="C508" s="18" t="s">
        <v>184</v>
      </c>
      <c r="D508" s="18">
        <v>2024</v>
      </c>
      <c r="E508" s="18">
        <v>8241783</v>
      </c>
      <c r="F508" s="18">
        <v>433778.1</v>
      </c>
      <c r="G508" s="18">
        <v>30048.400000000001</v>
      </c>
      <c r="H508" s="18">
        <v>0</v>
      </c>
      <c r="I508" s="18">
        <v>0</v>
      </c>
      <c r="J508" s="18">
        <v>0</v>
      </c>
      <c r="K508" s="18">
        <v>0</v>
      </c>
      <c r="L508" s="18">
        <v>8705609.4000000004</v>
      </c>
      <c r="M508" s="18">
        <v>0</v>
      </c>
      <c r="N508" s="18">
        <v>0</v>
      </c>
      <c r="O508" s="18">
        <v>0</v>
      </c>
      <c r="P508" s="18">
        <v>40.1</v>
      </c>
      <c r="Q508" s="18">
        <v>0</v>
      </c>
      <c r="R508" s="18">
        <v>0</v>
      </c>
      <c r="S508" s="18">
        <v>0</v>
      </c>
      <c r="T508" s="18">
        <v>0</v>
      </c>
      <c r="U508" s="25">
        <v>208.5</v>
      </c>
      <c r="V508" s="18">
        <v>0</v>
      </c>
      <c r="W508" s="18">
        <v>1735.2</v>
      </c>
      <c r="X508" s="18">
        <v>0</v>
      </c>
      <c r="Y508" s="18">
        <v>0</v>
      </c>
      <c r="Z508" s="18">
        <v>2.7</v>
      </c>
      <c r="AA508" s="18">
        <v>0</v>
      </c>
      <c r="AB508" s="18">
        <v>0</v>
      </c>
      <c r="AC508" s="18">
        <v>8.9</v>
      </c>
      <c r="AD508" s="18">
        <v>0</v>
      </c>
      <c r="AE508" s="18">
        <v>0</v>
      </c>
      <c r="AF508" s="18">
        <v>345.9</v>
      </c>
      <c r="AG508" s="18">
        <v>2480.1</v>
      </c>
      <c r="AH508" s="18">
        <v>0</v>
      </c>
      <c r="AI508" s="18">
        <v>0</v>
      </c>
      <c r="AJ508" s="18">
        <v>0</v>
      </c>
      <c r="AK508" s="18">
        <v>0</v>
      </c>
      <c r="AL508" s="18">
        <v>0</v>
      </c>
      <c r="AM508" s="18">
        <v>167520</v>
      </c>
      <c r="AN508" s="18">
        <v>0</v>
      </c>
      <c r="AO508" s="18">
        <v>0</v>
      </c>
      <c r="AP508" s="18">
        <v>0</v>
      </c>
      <c r="AQ508" s="18">
        <v>0</v>
      </c>
      <c r="AR508" s="18">
        <v>0</v>
      </c>
      <c r="AS508" s="25">
        <v>323530</v>
      </c>
      <c r="AT508" s="18">
        <v>0</v>
      </c>
      <c r="AU508" s="18">
        <v>1235275</v>
      </c>
      <c r="AV508" s="18">
        <v>0</v>
      </c>
      <c r="AW508" s="18">
        <v>0</v>
      </c>
      <c r="AX508" s="18">
        <v>6608</v>
      </c>
      <c r="AY508" s="18">
        <v>0</v>
      </c>
      <c r="AZ508" s="18">
        <v>0</v>
      </c>
      <c r="BA508" s="18">
        <v>4678</v>
      </c>
      <c r="BB508" s="18">
        <v>0</v>
      </c>
      <c r="BC508" s="18">
        <v>0</v>
      </c>
      <c r="BD508" s="18">
        <v>734173</v>
      </c>
      <c r="BE508" s="18">
        <v>11889809</v>
      </c>
      <c r="BF508" s="18">
        <v>0</v>
      </c>
      <c r="BG508" s="18">
        <v>14361593</v>
      </c>
      <c r="BH508" s="18">
        <v>14038063</v>
      </c>
      <c r="BI508" s="18">
        <v>495683.9</v>
      </c>
      <c r="BJ508" s="18">
        <v>495683.9</v>
      </c>
      <c r="BK508" s="18">
        <v>9.4</v>
      </c>
      <c r="BL508" s="18">
        <v>1</v>
      </c>
      <c r="BM508" s="18">
        <v>92.3</v>
      </c>
      <c r="BN508" s="18">
        <v>285.39999999999998</v>
      </c>
      <c r="BO508" s="18">
        <v>64218.400000000001</v>
      </c>
      <c r="BP508" s="18">
        <v>2590.1</v>
      </c>
      <c r="BQ508" s="18">
        <v>0.2</v>
      </c>
      <c r="BR508" s="18">
        <v>496225.3</v>
      </c>
      <c r="BS508" s="18">
        <v>496225.3</v>
      </c>
      <c r="BT508" s="18">
        <v>141471.29999999999</v>
      </c>
      <c r="BU508" s="18">
        <v>637696.6</v>
      </c>
      <c r="BV508" s="18">
        <v>637696.6</v>
      </c>
      <c r="BW508" s="18">
        <v>0</v>
      </c>
      <c r="BX508" s="18">
        <v>0</v>
      </c>
      <c r="BY508" s="18">
        <v>0</v>
      </c>
      <c r="BZ508" s="18">
        <v>35.31</v>
      </c>
      <c r="CA508" s="18">
        <v>35.35</v>
      </c>
      <c r="CB508" s="18">
        <v>0.67</v>
      </c>
      <c r="CC508" s="18">
        <v>7.0000000000000007E-2</v>
      </c>
      <c r="CD508" s="18">
        <v>6.58</v>
      </c>
      <c r="CE508" s="18">
        <v>20.329999999999998</v>
      </c>
      <c r="CF508" s="18">
        <v>4.57</v>
      </c>
      <c r="CG508" s="18">
        <v>10.08</v>
      </c>
      <c r="CH508" s="18">
        <v>184.51</v>
      </c>
      <c r="CI508" s="18">
        <v>0.02</v>
      </c>
      <c r="CJ508" s="18">
        <v>45.43</v>
      </c>
    </row>
    <row r="509" spans="1:88" hidden="1" x14ac:dyDescent="0.2">
      <c r="A509" s="18" t="s">
        <v>380</v>
      </c>
      <c r="B509" s="18" t="s">
        <v>381</v>
      </c>
      <c r="C509" s="18" t="s">
        <v>184</v>
      </c>
      <c r="D509" s="18">
        <v>2026</v>
      </c>
      <c r="E509" s="18">
        <v>8445715.4000000004</v>
      </c>
      <c r="F509" s="18">
        <v>444511.3</v>
      </c>
      <c r="G509" s="18">
        <v>29845.4</v>
      </c>
      <c r="H509" s="18">
        <v>0</v>
      </c>
      <c r="I509" s="18">
        <v>0</v>
      </c>
      <c r="J509" s="18">
        <v>0</v>
      </c>
      <c r="K509" s="18">
        <v>0</v>
      </c>
      <c r="L509" s="18">
        <v>8920072.0999999996</v>
      </c>
      <c r="M509" s="18">
        <v>0</v>
      </c>
      <c r="N509" s="18">
        <v>0</v>
      </c>
      <c r="O509" s="18">
        <v>0</v>
      </c>
      <c r="P509" s="18">
        <v>40.1</v>
      </c>
      <c r="Q509" s="18">
        <v>0</v>
      </c>
      <c r="R509" s="18">
        <v>0</v>
      </c>
      <c r="S509" s="18">
        <v>0</v>
      </c>
      <c r="T509" s="18">
        <v>0</v>
      </c>
      <c r="U509" s="25">
        <v>252.8</v>
      </c>
      <c r="V509" s="18">
        <v>0</v>
      </c>
      <c r="W509" s="18">
        <v>1735.2</v>
      </c>
      <c r="X509" s="18">
        <v>0</v>
      </c>
      <c r="Y509" s="18">
        <v>0</v>
      </c>
      <c r="Z509" s="18">
        <v>2.7</v>
      </c>
      <c r="AA509" s="18">
        <v>0</v>
      </c>
      <c r="AB509" s="18">
        <v>0</v>
      </c>
      <c r="AC509" s="18">
        <v>8.9</v>
      </c>
      <c r="AD509" s="18">
        <v>0</v>
      </c>
      <c r="AE509" s="18">
        <v>0</v>
      </c>
      <c r="AF509" s="18">
        <v>345.9</v>
      </c>
      <c r="AG509" s="18">
        <v>2480.1</v>
      </c>
      <c r="AH509" s="18">
        <v>123.3</v>
      </c>
      <c r="AI509" s="18">
        <v>0</v>
      </c>
      <c r="AJ509" s="18">
        <v>0</v>
      </c>
      <c r="AK509" s="18">
        <v>0</v>
      </c>
      <c r="AL509" s="18">
        <v>0</v>
      </c>
      <c r="AM509" s="18">
        <v>161438</v>
      </c>
      <c r="AN509" s="18">
        <v>0</v>
      </c>
      <c r="AO509" s="18">
        <v>0</v>
      </c>
      <c r="AP509" s="18">
        <v>0</v>
      </c>
      <c r="AQ509" s="18">
        <v>0</v>
      </c>
      <c r="AR509" s="18">
        <v>0</v>
      </c>
      <c r="AS509" s="25">
        <v>392213</v>
      </c>
      <c r="AT509" s="18">
        <v>0</v>
      </c>
      <c r="AU509" s="18">
        <v>912021</v>
      </c>
      <c r="AV509" s="18">
        <v>0</v>
      </c>
      <c r="AW509" s="18">
        <v>0</v>
      </c>
      <c r="AX509" s="18">
        <v>6608</v>
      </c>
      <c r="AY509" s="18">
        <v>0</v>
      </c>
      <c r="AZ509" s="18">
        <v>0</v>
      </c>
      <c r="BA509" s="18">
        <v>4678</v>
      </c>
      <c r="BB509" s="18">
        <v>0</v>
      </c>
      <c r="BC509" s="18">
        <v>0</v>
      </c>
      <c r="BD509" s="18">
        <v>723929</v>
      </c>
      <c r="BE509" s="18">
        <v>11799219</v>
      </c>
      <c r="BF509" s="18">
        <v>524939</v>
      </c>
      <c r="BG509" s="18">
        <v>14525046</v>
      </c>
      <c r="BH509" s="18">
        <v>14132833</v>
      </c>
      <c r="BI509" s="18">
        <v>387579.1</v>
      </c>
      <c r="BJ509" s="18">
        <v>387579.1</v>
      </c>
      <c r="BK509" s="18">
        <v>7.4</v>
      </c>
      <c r="BL509" s="18">
        <v>0.8</v>
      </c>
      <c r="BM509" s="18">
        <v>88.7</v>
      </c>
      <c r="BN509" s="18">
        <v>236.4</v>
      </c>
      <c r="BO509" s="18">
        <v>51269.8</v>
      </c>
      <c r="BP509" s="18">
        <v>2024.7</v>
      </c>
      <c r="BQ509" s="18">
        <v>0.2</v>
      </c>
      <c r="BR509" s="18">
        <v>388004.2</v>
      </c>
      <c r="BS509" s="18">
        <v>388004.2</v>
      </c>
      <c r="BT509" s="18">
        <v>111660</v>
      </c>
      <c r="BU509" s="18">
        <v>499664.1</v>
      </c>
      <c r="BV509" s="18">
        <v>499664.1</v>
      </c>
      <c r="BW509" s="18">
        <v>0</v>
      </c>
      <c r="BX509" s="18">
        <v>0</v>
      </c>
      <c r="BY509" s="18">
        <v>0</v>
      </c>
      <c r="BZ509" s="18">
        <v>27.42</v>
      </c>
      <c r="CA509" s="18">
        <v>27.45</v>
      </c>
      <c r="CB509" s="18">
        <v>0.52</v>
      </c>
      <c r="CC509" s="18">
        <v>0.05</v>
      </c>
      <c r="CD509" s="18">
        <v>6.28</v>
      </c>
      <c r="CE509" s="18">
        <v>16.73</v>
      </c>
      <c r="CF509" s="18">
        <v>3.63</v>
      </c>
      <c r="CG509" s="18">
        <v>7.9</v>
      </c>
      <c r="CH509" s="18">
        <v>143.26</v>
      </c>
      <c r="CI509" s="18">
        <v>0.01</v>
      </c>
      <c r="CJ509" s="18">
        <v>35.35</v>
      </c>
    </row>
    <row r="510" spans="1:88" hidden="1" x14ac:dyDescent="0.2">
      <c r="A510" s="18" t="s">
        <v>380</v>
      </c>
      <c r="B510" s="18" t="s">
        <v>381</v>
      </c>
      <c r="C510" s="18" t="s">
        <v>184</v>
      </c>
      <c r="D510" s="18">
        <v>2028</v>
      </c>
      <c r="E510" s="18">
        <v>8718538.3000000007</v>
      </c>
      <c r="F510" s="18">
        <v>458870.4</v>
      </c>
      <c r="G510" s="18">
        <v>29589.1</v>
      </c>
      <c r="H510" s="18">
        <v>0</v>
      </c>
      <c r="I510" s="18">
        <v>0</v>
      </c>
      <c r="J510" s="18">
        <v>0</v>
      </c>
      <c r="K510" s="18">
        <v>0</v>
      </c>
      <c r="L510" s="18">
        <v>9206997.8000000007</v>
      </c>
      <c r="M510" s="18">
        <v>0</v>
      </c>
      <c r="N510" s="18">
        <v>0</v>
      </c>
      <c r="O510" s="18">
        <v>0</v>
      </c>
      <c r="P510" s="18">
        <v>40.1</v>
      </c>
      <c r="Q510" s="18">
        <v>0</v>
      </c>
      <c r="R510" s="18">
        <v>0</v>
      </c>
      <c r="S510" s="18">
        <v>0</v>
      </c>
      <c r="T510" s="18">
        <v>0</v>
      </c>
      <c r="U510" s="25">
        <v>288.8</v>
      </c>
      <c r="V510" s="18">
        <v>0</v>
      </c>
      <c r="W510" s="18">
        <v>1735.2</v>
      </c>
      <c r="X510" s="18">
        <v>0</v>
      </c>
      <c r="Y510" s="18">
        <v>0</v>
      </c>
      <c r="Z510" s="18">
        <v>2.7</v>
      </c>
      <c r="AA510" s="18">
        <v>0</v>
      </c>
      <c r="AB510" s="18">
        <v>0</v>
      </c>
      <c r="AC510" s="18">
        <v>8.9</v>
      </c>
      <c r="AD510" s="18">
        <v>0</v>
      </c>
      <c r="AE510" s="18">
        <v>0</v>
      </c>
      <c r="AF510" s="18">
        <v>345.9</v>
      </c>
      <c r="AG510" s="18">
        <v>2480.1</v>
      </c>
      <c r="AH510" s="18">
        <v>192</v>
      </c>
      <c r="AI510" s="18">
        <v>0</v>
      </c>
      <c r="AJ510" s="18">
        <v>0</v>
      </c>
      <c r="AK510" s="18">
        <v>0</v>
      </c>
      <c r="AL510" s="18">
        <v>0</v>
      </c>
      <c r="AM510" s="18">
        <v>161112</v>
      </c>
      <c r="AN510" s="18">
        <v>0</v>
      </c>
      <c r="AO510" s="18">
        <v>0</v>
      </c>
      <c r="AP510" s="18">
        <v>0</v>
      </c>
      <c r="AQ510" s="18">
        <v>0</v>
      </c>
      <c r="AR510" s="18">
        <v>0</v>
      </c>
      <c r="AS510" s="25">
        <v>448062</v>
      </c>
      <c r="AT510" s="18">
        <v>0</v>
      </c>
      <c r="AU510" s="18">
        <v>912021</v>
      </c>
      <c r="AV510" s="18">
        <v>0</v>
      </c>
      <c r="AW510" s="18">
        <v>0</v>
      </c>
      <c r="AX510" s="18">
        <v>6608</v>
      </c>
      <c r="AY510" s="18">
        <v>0</v>
      </c>
      <c r="AZ510" s="18">
        <v>0</v>
      </c>
      <c r="BA510" s="18">
        <v>4678</v>
      </c>
      <c r="BB510" s="18">
        <v>0</v>
      </c>
      <c r="BC510" s="18">
        <v>0</v>
      </c>
      <c r="BD510" s="18">
        <v>713851</v>
      </c>
      <c r="BE510" s="18">
        <v>11720090</v>
      </c>
      <c r="BF510" s="18">
        <v>819173</v>
      </c>
      <c r="BG510" s="18">
        <v>14785596</v>
      </c>
      <c r="BH510" s="18">
        <v>14337534</v>
      </c>
      <c r="BI510" s="18">
        <v>403783.2</v>
      </c>
      <c r="BJ510" s="18">
        <v>403783.2</v>
      </c>
      <c r="BK510" s="18">
        <v>7.7</v>
      </c>
      <c r="BL510" s="18">
        <v>0.8</v>
      </c>
      <c r="BM510" s="18">
        <v>88.8</v>
      </c>
      <c r="BN510" s="18">
        <v>243.8</v>
      </c>
      <c r="BO510" s="18">
        <v>53172.4</v>
      </c>
      <c r="BP510" s="18">
        <v>2109.1999999999998</v>
      </c>
      <c r="BQ510" s="18">
        <v>0.2</v>
      </c>
      <c r="BR510" s="18">
        <v>404225.7</v>
      </c>
      <c r="BS510" s="18">
        <v>404225.7</v>
      </c>
      <c r="BT510" s="18">
        <v>116083.6</v>
      </c>
      <c r="BU510" s="18">
        <v>520309.2</v>
      </c>
      <c r="BV510" s="18">
        <v>520309.2</v>
      </c>
      <c r="BW510" s="18">
        <v>0</v>
      </c>
      <c r="BX510" s="18">
        <v>0</v>
      </c>
      <c r="BY510" s="18">
        <v>0</v>
      </c>
      <c r="BZ510" s="18">
        <v>28.16</v>
      </c>
      <c r="CA510" s="18">
        <v>28.19</v>
      </c>
      <c r="CB510" s="18">
        <v>0.54</v>
      </c>
      <c r="CC510" s="18">
        <v>0.05</v>
      </c>
      <c r="CD510" s="18">
        <v>6.19</v>
      </c>
      <c r="CE510" s="18">
        <v>17</v>
      </c>
      <c r="CF510" s="18">
        <v>3.71</v>
      </c>
      <c r="CG510" s="18">
        <v>8.1</v>
      </c>
      <c r="CH510" s="18">
        <v>147.11000000000001</v>
      </c>
      <c r="CI510" s="18">
        <v>0.01</v>
      </c>
      <c r="CJ510" s="18">
        <v>36.29</v>
      </c>
    </row>
    <row r="511" spans="1:88" hidden="1" x14ac:dyDescent="0.2">
      <c r="A511" s="18" t="s">
        <v>380</v>
      </c>
      <c r="B511" s="18" t="s">
        <v>381</v>
      </c>
      <c r="C511" s="18" t="s">
        <v>184</v>
      </c>
      <c r="D511" s="18">
        <v>2030</v>
      </c>
      <c r="E511" s="18">
        <v>8990889.4000000004</v>
      </c>
      <c r="F511" s="18">
        <v>473204.7</v>
      </c>
      <c r="G511" s="18">
        <v>32178.799999999999</v>
      </c>
      <c r="H511" s="18">
        <v>0</v>
      </c>
      <c r="I511" s="18">
        <v>297087.90000000002</v>
      </c>
      <c r="J511" s="18">
        <v>0</v>
      </c>
      <c r="K511" s="18">
        <v>0</v>
      </c>
      <c r="L511" s="18">
        <v>9793360.8000000007</v>
      </c>
      <c r="M511" s="18">
        <v>0</v>
      </c>
      <c r="N511" s="18">
        <v>290</v>
      </c>
      <c r="O511" s="18">
        <v>0</v>
      </c>
      <c r="P511" s="18">
        <v>40.1</v>
      </c>
      <c r="Q511" s="18">
        <v>0</v>
      </c>
      <c r="R511" s="18">
        <v>0</v>
      </c>
      <c r="S511" s="18">
        <v>0</v>
      </c>
      <c r="T511" s="18">
        <v>0</v>
      </c>
      <c r="U511" s="25">
        <v>375</v>
      </c>
      <c r="V511" s="18">
        <v>0</v>
      </c>
      <c r="W511" s="18">
        <v>1735.2</v>
      </c>
      <c r="X511" s="18">
        <v>7.9</v>
      </c>
      <c r="Y511" s="18">
        <v>0</v>
      </c>
      <c r="Z511" s="18">
        <v>2.7</v>
      </c>
      <c r="AA511" s="18">
        <v>0</v>
      </c>
      <c r="AB511" s="18">
        <v>0</v>
      </c>
      <c r="AC511" s="18">
        <v>8.9</v>
      </c>
      <c r="AD511" s="18">
        <v>0</v>
      </c>
      <c r="AE511" s="18">
        <v>0</v>
      </c>
      <c r="AF511" s="18">
        <v>345.9</v>
      </c>
      <c r="AG511" s="18">
        <v>2480.1</v>
      </c>
      <c r="AH511" s="18">
        <v>366</v>
      </c>
      <c r="AI511" s="18">
        <v>0</v>
      </c>
      <c r="AJ511" s="18">
        <v>0</v>
      </c>
      <c r="AK511" s="18">
        <v>252305</v>
      </c>
      <c r="AL511" s="18">
        <v>0</v>
      </c>
      <c r="AM511" s="18">
        <v>165382</v>
      </c>
      <c r="AN511" s="18">
        <v>0</v>
      </c>
      <c r="AO511" s="18">
        <v>0</v>
      </c>
      <c r="AP511" s="18">
        <v>0</v>
      </c>
      <c r="AQ511" s="18">
        <v>0</v>
      </c>
      <c r="AR511" s="18">
        <v>0</v>
      </c>
      <c r="AS511" s="25">
        <v>581762</v>
      </c>
      <c r="AT511" s="18">
        <v>0</v>
      </c>
      <c r="AU511" s="18">
        <v>912021</v>
      </c>
      <c r="AV511" s="18">
        <v>4136</v>
      </c>
      <c r="AW511" s="18">
        <v>0</v>
      </c>
      <c r="AX511" s="18">
        <v>6608</v>
      </c>
      <c r="AY511" s="18">
        <v>0</v>
      </c>
      <c r="AZ511" s="18">
        <v>0</v>
      </c>
      <c r="BA511" s="18">
        <v>4678</v>
      </c>
      <c r="BB511" s="18">
        <v>0</v>
      </c>
      <c r="BC511" s="18">
        <v>0</v>
      </c>
      <c r="BD511" s="18">
        <v>703900</v>
      </c>
      <c r="BE511" s="18">
        <v>11672285</v>
      </c>
      <c r="BF511" s="18">
        <v>1604308</v>
      </c>
      <c r="BG511" s="18">
        <v>15907383</v>
      </c>
      <c r="BH511" s="18">
        <v>15073317</v>
      </c>
      <c r="BI511" s="18">
        <v>409346</v>
      </c>
      <c r="BJ511" s="18">
        <v>409346</v>
      </c>
      <c r="BK511" s="18">
        <v>7.8</v>
      </c>
      <c r="BL511" s="18">
        <v>0.8</v>
      </c>
      <c r="BM511" s="18">
        <v>91</v>
      </c>
      <c r="BN511" s="18">
        <v>246.9</v>
      </c>
      <c r="BO511" s="18">
        <v>53972.800000000003</v>
      </c>
      <c r="BP511" s="18">
        <v>2138.4</v>
      </c>
      <c r="BQ511" s="18">
        <v>0.2</v>
      </c>
      <c r="BR511" s="18">
        <v>409794.5</v>
      </c>
      <c r="BS511" s="18">
        <v>409794.5</v>
      </c>
      <c r="BT511" s="18">
        <v>117753.60000000001</v>
      </c>
      <c r="BU511" s="18">
        <v>527548.1</v>
      </c>
      <c r="BV511" s="18">
        <v>527548.1</v>
      </c>
      <c r="BW511" s="18">
        <v>0</v>
      </c>
      <c r="BX511" s="18">
        <v>0</v>
      </c>
      <c r="BY511" s="18">
        <v>0</v>
      </c>
      <c r="BZ511" s="18">
        <v>27.16</v>
      </c>
      <c r="CA511" s="18">
        <v>27.19</v>
      </c>
      <c r="CB511" s="18">
        <v>0.52</v>
      </c>
      <c r="CC511" s="18">
        <v>0.05</v>
      </c>
      <c r="CD511" s="18">
        <v>6.04</v>
      </c>
      <c r="CE511" s="18">
        <v>16.38</v>
      </c>
      <c r="CF511" s="18">
        <v>3.58</v>
      </c>
      <c r="CG511" s="18">
        <v>7.81</v>
      </c>
      <c r="CH511" s="18">
        <v>141.86000000000001</v>
      </c>
      <c r="CI511" s="18">
        <v>0.01</v>
      </c>
      <c r="CJ511" s="18">
        <v>35</v>
      </c>
    </row>
    <row r="512" spans="1:88" hidden="1" x14ac:dyDescent="0.2">
      <c r="A512" s="18" t="s">
        <v>380</v>
      </c>
      <c r="B512" s="18" t="s">
        <v>381</v>
      </c>
      <c r="C512" s="18" t="s">
        <v>184</v>
      </c>
      <c r="D512" s="18">
        <v>2032</v>
      </c>
      <c r="E512" s="18">
        <v>9364020.8000000007</v>
      </c>
      <c r="F512" s="18">
        <v>492843.2</v>
      </c>
      <c r="G512" s="18">
        <v>31652.799999999999</v>
      </c>
      <c r="H512" s="18">
        <v>0</v>
      </c>
      <c r="I512" s="18">
        <v>501377.1</v>
      </c>
      <c r="J512" s="18">
        <v>0</v>
      </c>
      <c r="K512" s="18">
        <v>0</v>
      </c>
      <c r="L512" s="18">
        <v>10389893.9</v>
      </c>
      <c r="M512" s="18">
        <v>0</v>
      </c>
      <c r="N512" s="18">
        <v>553.20000000000005</v>
      </c>
      <c r="O512" s="18">
        <v>0</v>
      </c>
      <c r="P512" s="18">
        <v>40.1</v>
      </c>
      <c r="Q512" s="18">
        <v>0</v>
      </c>
      <c r="R512" s="18">
        <v>0</v>
      </c>
      <c r="S512" s="18">
        <v>0</v>
      </c>
      <c r="T512" s="18">
        <v>0</v>
      </c>
      <c r="U512" s="25">
        <v>412</v>
      </c>
      <c r="V512" s="18">
        <v>0</v>
      </c>
      <c r="W512" s="18">
        <v>1735.2</v>
      </c>
      <c r="X512" s="18">
        <v>545.6</v>
      </c>
      <c r="Y512" s="18">
        <v>0</v>
      </c>
      <c r="Z512" s="18">
        <v>2.7</v>
      </c>
      <c r="AA512" s="18">
        <v>0</v>
      </c>
      <c r="AB512" s="18">
        <v>0</v>
      </c>
      <c r="AC512" s="18">
        <v>8.9</v>
      </c>
      <c r="AD512" s="18">
        <v>0</v>
      </c>
      <c r="AE512" s="18">
        <v>0</v>
      </c>
      <c r="AF512" s="18">
        <v>345.9</v>
      </c>
      <c r="AG512" s="18">
        <v>2480.1</v>
      </c>
      <c r="AH512" s="18">
        <v>366</v>
      </c>
      <c r="AI512" s="18">
        <v>0</v>
      </c>
      <c r="AJ512" s="18">
        <v>0</v>
      </c>
      <c r="AK512" s="18">
        <v>425769</v>
      </c>
      <c r="AL512" s="18">
        <v>0</v>
      </c>
      <c r="AM512" s="18">
        <v>171184</v>
      </c>
      <c r="AN512" s="18">
        <v>0</v>
      </c>
      <c r="AO512" s="18">
        <v>0</v>
      </c>
      <c r="AP512" s="18">
        <v>0</v>
      </c>
      <c r="AQ512" s="18">
        <v>0</v>
      </c>
      <c r="AR512" s="18">
        <v>0</v>
      </c>
      <c r="AS512" s="25">
        <v>639162</v>
      </c>
      <c r="AT512" s="18">
        <v>0</v>
      </c>
      <c r="AU512" s="18">
        <v>912021</v>
      </c>
      <c r="AV512" s="18">
        <v>286755</v>
      </c>
      <c r="AW512" s="18">
        <v>0</v>
      </c>
      <c r="AX512" s="18">
        <v>6608</v>
      </c>
      <c r="AY512" s="18">
        <v>0</v>
      </c>
      <c r="AZ512" s="18">
        <v>0</v>
      </c>
      <c r="BA512" s="18">
        <v>4678</v>
      </c>
      <c r="BB512" s="18">
        <v>0</v>
      </c>
      <c r="BC512" s="18">
        <v>0</v>
      </c>
      <c r="BD512" s="18">
        <v>694085</v>
      </c>
      <c r="BE512" s="18">
        <v>11640630</v>
      </c>
      <c r="BF512" s="18">
        <v>1595658</v>
      </c>
      <c r="BG512" s="18">
        <v>16376550</v>
      </c>
      <c r="BH512" s="18">
        <v>15311619</v>
      </c>
      <c r="BI512" s="18">
        <v>561865.5</v>
      </c>
      <c r="BJ512" s="18">
        <v>561865.5</v>
      </c>
      <c r="BK512" s="18">
        <v>10.7</v>
      </c>
      <c r="BL512" s="18">
        <v>1.1000000000000001</v>
      </c>
      <c r="BM512" s="18">
        <v>95.1</v>
      </c>
      <c r="BN512" s="18">
        <v>316</v>
      </c>
      <c r="BO512" s="18">
        <v>72186.600000000006</v>
      </c>
      <c r="BP512" s="18">
        <v>2936.3</v>
      </c>
      <c r="BQ512" s="18">
        <v>0.3</v>
      </c>
      <c r="BR512" s="18">
        <v>562478.19999999995</v>
      </c>
      <c r="BS512" s="18">
        <v>562478.19999999995</v>
      </c>
      <c r="BT512" s="18">
        <v>159763</v>
      </c>
      <c r="BU512" s="18">
        <v>722241.1</v>
      </c>
      <c r="BV512" s="18">
        <v>722241.1</v>
      </c>
      <c r="BW512" s="18">
        <v>0</v>
      </c>
      <c r="BX512" s="18">
        <v>0</v>
      </c>
      <c r="BY512" s="18">
        <v>0</v>
      </c>
      <c r="BZ512" s="18">
        <v>36.700000000000003</v>
      </c>
      <c r="CA512" s="18">
        <v>36.74</v>
      </c>
      <c r="CB512" s="18">
        <v>0.7</v>
      </c>
      <c r="CC512" s="18">
        <v>7.0000000000000007E-2</v>
      </c>
      <c r="CD512" s="18">
        <v>6.21</v>
      </c>
      <c r="CE512" s="18">
        <v>20.64</v>
      </c>
      <c r="CF512" s="18">
        <v>4.71</v>
      </c>
      <c r="CG512" s="18">
        <v>10.43</v>
      </c>
      <c r="CH512" s="18">
        <v>191.77</v>
      </c>
      <c r="CI512" s="18">
        <v>0.02</v>
      </c>
      <c r="CJ512" s="18">
        <v>47.17</v>
      </c>
    </row>
    <row r="513" spans="1:88" hidden="1" x14ac:dyDescent="0.2">
      <c r="A513" s="18" t="s">
        <v>380</v>
      </c>
      <c r="B513" s="18" t="s">
        <v>381</v>
      </c>
      <c r="C513" s="18" t="s">
        <v>184</v>
      </c>
      <c r="D513" s="18">
        <v>2034</v>
      </c>
      <c r="E513" s="18">
        <v>9737048.9000000004</v>
      </c>
      <c r="F513" s="18">
        <v>512476.3</v>
      </c>
      <c r="G513" s="18">
        <v>30705.4</v>
      </c>
      <c r="H513" s="18">
        <v>0</v>
      </c>
      <c r="I513" s="18">
        <v>539783.9</v>
      </c>
      <c r="J513" s="18">
        <v>0</v>
      </c>
      <c r="K513" s="18">
        <v>0</v>
      </c>
      <c r="L513" s="18">
        <v>10820014.4</v>
      </c>
      <c r="M513" s="18">
        <v>0</v>
      </c>
      <c r="N513" s="18">
        <v>553.20000000000005</v>
      </c>
      <c r="O513" s="18">
        <v>0</v>
      </c>
      <c r="P513" s="18">
        <v>40.1</v>
      </c>
      <c r="Q513" s="18">
        <v>0</v>
      </c>
      <c r="R513" s="18">
        <v>0</v>
      </c>
      <c r="S513" s="18">
        <v>0</v>
      </c>
      <c r="T513" s="18">
        <v>0</v>
      </c>
      <c r="U513" s="25">
        <v>412.1</v>
      </c>
      <c r="V513" s="18">
        <v>0</v>
      </c>
      <c r="W513" s="18">
        <v>1735.2</v>
      </c>
      <c r="X513" s="18">
        <v>930</v>
      </c>
      <c r="Y513" s="18">
        <v>0</v>
      </c>
      <c r="Z513" s="18">
        <v>2.7</v>
      </c>
      <c r="AA513" s="18">
        <v>0</v>
      </c>
      <c r="AB513" s="18">
        <v>0</v>
      </c>
      <c r="AC513" s="18">
        <v>8.9</v>
      </c>
      <c r="AD513" s="18">
        <v>0</v>
      </c>
      <c r="AE513" s="18">
        <v>0</v>
      </c>
      <c r="AF513" s="18">
        <v>345.9</v>
      </c>
      <c r="AG513" s="18">
        <v>2480.1</v>
      </c>
      <c r="AH513" s="18">
        <v>366</v>
      </c>
      <c r="AI513" s="18">
        <v>0</v>
      </c>
      <c r="AJ513" s="18">
        <v>0</v>
      </c>
      <c r="AK513" s="18">
        <v>458409</v>
      </c>
      <c r="AL513" s="18">
        <v>0</v>
      </c>
      <c r="AM513" s="18">
        <v>169308</v>
      </c>
      <c r="AN513" s="18">
        <v>0</v>
      </c>
      <c r="AO513" s="18">
        <v>0</v>
      </c>
      <c r="AP513" s="18">
        <v>0</v>
      </c>
      <c r="AQ513" s="18">
        <v>0</v>
      </c>
      <c r="AR513" s="18">
        <v>0</v>
      </c>
      <c r="AS513" s="25">
        <v>639303</v>
      </c>
      <c r="AT513" s="18">
        <v>0</v>
      </c>
      <c r="AU513" s="18">
        <v>912021</v>
      </c>
      <c r="AV513" s="18">
        <v>488782</v>
      </c>
      <c r="AW513" s="18">
        <v>0</v>
      </c>
      <c r="AX513" s="18">
        <v>6608</v>
      </c>
      <c r="AY513" s="18">
        <v>0</v>
      </c>
      <c r="AZ513" s="18">
        <v>0</v>
      </c>
      <c r="BA513" s="18">
        <v>4678</v>
      </c>
      <c r="BB513" s="18">
        <v>0</v>
      </c>
      <c r="BC513" s="18">
        <v>0</v>
      </c>
      <c r="BD513" s="18">
        <v>684381</v>
      </c>
      <c r="BE513" s="18">
        <v>11578427</v>
      </c>
      <c r="BF513" s="18">
        <v>1587037</v>
      </c>
      <c r="BG513" s="18">
        <v>16528955</v>
      </c>
      <c r="BH513" s="18">
        <v>15431243</v>
      </c>
      <c r="BI513" s="18">
        <v>671014.19999999995</v>
      </c>
      <c r="BJ513" s="18">
        <v>671014.19999999995</v>
      </c>
      <c r="BK513" s="18">
        <v>12.7</v>
      </c>
      <c r="BL513" s="18">
        <v>1.3</v>
      </c>
      <c r="BM513" s="18">
        <v>93.3</v>
      </c>
      <c r="BN513" s="18">
        <v>365.5</v>
      </c>
      <c r="BO513" s="18">
        <v>84898.2</v>
      </c>
      <c r="BP513" s="18">
        <v>3506.9</v>
      </c>
      <c r="BQ513" s="18">
        <v>0.3</v>
      </c>
      <c r="BR513" s="18">
        <v>671744.4</v>
      </c>
      <c r="BS513" s="18">
        <v>671744.4</v>
      </c>
      <c r="BT513" s="18">
        <v>189491.9</v>
      </c>
      <c r="BU513" s="18">
        <v>861236.3</v>
      </c>
      <c r="BV513" s="18">
        <v>861236.3</v>
      </c>
      <c r="BW513" s="18">
        <v>0</v>
      </c>
      <c r="BX513" s="18">
        <v>0</v>
      </c>
      <c r="BY513" s="18">
        <v>0</v>
      </c>
      <c r="BZ513" s="18">
        <v>43.48</v>
      </c>
      <c r="CA513" s="18">
        <v>43.53</v>
      </c>
      <c r="CB513" s="18">
        <v>0.82</v>
      </c>
      <c r="CC513" s="18">
        <v>0.08</v>
      </c>
      <c r="CD513" s="18">
        <v>6.05</v>
      </c>
      <c r="CE513" s="18">
        <v>23.69</v>
      </c>
      <c r="CF513" s="18">
        <v>5.5</v>
      </c>
      <c r="CG513" s="18">
        <v>12.28</v>
      </c>
      <c r="CH513" s="18">
        <v>227.26</v>
      </c>
      <c r="CI513" s="18">
        <v>0.02</v>
      </c>
      <c r="CJ513" s="18">
        <v>55.81</v>
      </c>
    </row>
    <row r="514" spans="1:88" hidden="1" x14ac:dyDescent="0.2">
      <c r="A514" s="18" t="s">
        <v>380</v>
      </c>
      <c r="B514" s="18" t="s">
        <v>381</v>
      </c>
      <c r="C514" s="18" t="s">
        <v>184</v>
      </c>
      <c r="D514" s="18">
        <v>2036</v>
      </c>
      <c r="E514" s="18">
        <v>10136252.6</v>
      </c>
      <c r="F514" s="18">
        <v>533487</v>
      </c>
      <c r="G514" s="18">
        <v>32206.799999999999</v>
      </c>
      <c r="H514" s="18">
        <v>0</v>
      </c>
      <c r="I514" s="18">
        <v>572685.69999999995</v>
      </c>
      <c r="J514" s="18">
        <v>0</v>
      </c>
      <c r="K514" s="18">
        <v>0</v>
      </c>
      <c r="L514" s="18">
        <v>11274632.1</v>
      </c>
      <c r="M514" s="18">
        <v>0</v>
      </c>
      <c r="N514" s="18">
        <v>553.20000000000005</v>
      </c>
      <c r="O514" s="18">
        <v>0</v>
      </c>
      <c r="P514" s="18">
        <v>40.1</v>
      </c>
      <c r="Q514" s="18">
        <v>0</v>
      </c>
      <c r="R514" s="18">
        <v>0</v>
      </c>
      <c r="S514" s="18">
        <v>0</v>
      </c>
      <c r="T514" s="18">
        <v>0</v>
      </c>
      <c r="U514" s="25">
        <v>413</v>
      </c>
      <c r="V514" s="18">
        <v>0</v>
      </c>
      <c r="W514" s="18">
        <v>1735.2</v>
      </c>
      <c r="X514" s="18">
        <v>930</v>
      </c>
      <c r="Y514" s="18">
        <v>0</v>
      </c>
      <c r="Z514" s="18">
        <v>2.7</v>
      </c>
      <c r="AA514" s="18">
        <v>0</v>
      </c>
      <c r="AB514" s="18">
        <v>0</v>
      </c>
      <c r="AC514" s="18">
        <v>8.9</v>
      </c>
      <c r="AD514" s="18">
        <v>0</v>
      </c>
      <c r="AE514" s="18">
        <v>0</v>
      </c>
      <c r="AF514" s="18">
        <v>345.9</v>
      </c>
      <c r="AG514" s="18">
        <v>2480.1</v>
      </c>
      <c r="AH514" s="18">
        <v>530.20000000000005</v>
      </c>
      <c r="AI514" s="18">
        <v>0</v>
      </c>
      <c r="AJ514" s="18">
        <v>0</v>
      </c>
      <c r="AK514" s="18">
        <v>486402</v>
      </c>
      <c r="AL514" s="18">
        <v>0</v>
      </c>
      <c r="AM514" s="18">
        <v>170246</v>
      </c>
      <c r="AN514" s="18">
        <v>0</v>
      </c>
      <c r="AO514" s="18">
        <v>0</v>
      </c>
      <c r="AP514" s="18">
        <v>0</v>
      </c>
      <c r="AQ514" s="18">
        <v>0</v>
      </c>
      <c r="AR514" s="18">
        <v>0</v>
      </c>
      <c r="AS514" s="25">
        <v>640714</v>
      </c>
      <c r="AT514" s="18">
        <v>0</v>
      </c>
      <c r="AU514" s="18">
        <v>912021</v>
      </c>
      <c r="AV514" s="18">
        <v>488782</v>
      </c>
      <c r="AW514" s="18">
        <v>0</v>
      </c>
      <c r="AX514" s="18">
        <v>6608</v>
      </c>
      <c r="AY514" s="18">
        <v>0</v>
      </c>
      <c r="AZ514" s="18">
        <v>0</v>
      </c>
      <c r="BA514" s="18">
        <v>4678</v>
      </c>
      <c r="BB514" s="18">
        <v>0</v>
      </c>
      <c r="BC514" s="18">
        <v>0</v>
      </c>
      <c r="BD514" s="18">
        <v>674830</v>
      </c>
      <c r="BE514" s="18">
        <v>11516237</v>
      </c>
      <c r="BF514" s="18">
        <v>2327375</v>
      </c>
      <c r="BG514" s="18">
        <v>17227893</v>
      </c>
      <c r="BH514" s="18">
        <v>16100777</v>
      </c>
      <c r="BI514" s="18">
        <v>670483.1</v>
      </c>
      <c r="BJ514" s="18">
        <v>670483.1</v>
      </c>
      <c r="BK514" s="18">
        <v>12.7</v>
      </c>
      <c r="BL514" s="18">
        <v>1.3</v>
      </c>
      <c r="BM514" s="18">
        <v>94.7</v>
      </c>
      <c r="BN514" s="18">
        <v>365.3</v>
      </c>
      <c r="BO514" s="18">
        <v>84927.6</v>
      </c>
      <c r="BP514" s="18">
        <v>3504.2</v>
      </c>
      <c r="BQ514" s="18">
        <v>0.3</v>
      </c>
      <c r="BR514" s="18">
        <v>671212.8</v>
      </c>
      <c r="BS514" s="18">
        <v>671212.8</v>
      </c>
      <c r="BT514" s="18">
        <v>189441.9</v>
      </c>
      <c r="BU514" s="18">
        <v>860654.6</v>
      </c>
      <c r="BV514" s="18">
        <v>860654.6</v>
      </c>
      <c r="BW514" s="18">
        <v>0</v>
      </c>
      <c r="BX514" s="18">
        <v>0</v>
      </c>
      <c r="BY514" s="18">
        <v>0</v>
      </c>
      <c r="BZ514" s="18">
        <v>41.64</v>
      </c>
      <c r="CA514" s="18">
        <v>41.69</v>
      </c>
      <c r="CB514" s="18">
        <v>0.79</v>
      </c>
      <c r="CC514" s="18">
        <v>0.08</v>
      </c>
      <c r="CD514" s="18">
        <v>5.88</v>
      </c>
      <c r="CE514" s="18">
        <v>22.69</v>
      </c>
      <c r="CF514" s="18">
        <v>5.27</v>
      </c>
      <c r="CG514" s="18">
        <v>11.77</v>
      </c>
      <c r="CH514" s="18">
        <v>217.64</v>
      </c>
      <c r="CI514" s="18">
        <v>0.02</v>
      </c>
      <c r="CJ514" s="18">
        <v>53.45</v>
      </c>
    </row>
    <row r="515" spans="1:88" hidden="1" x14ac:dyDescent="0.2">
      <c r="A515" s="18" t="s">
        <v>380</v>
      </c>
      <c r="B515" s="18" t="s">
        <v>381</v>
      </c>
      <c r="C515" s="18" t="s">
        <v>184</v>
      </c>
      <c r="D515" s="18">
        <v>2038</v>
      </c>
      <c r="E515" s="18">
        <v>10562018.800000001</v>
      </c>
      <c r="F515" s="18">
        <v>555895.69999999995</v>
      </c>
      <c r="G515" s="18">
        <v>33954.6</v>
      </c>
      <c r="H515" s="18">
        <v>0</v>
      </c>
      <c r="I515" s="18">
        <v>574042.4</v>
      </c>
      <c r="J515" s="18">
        <v>0</v>
      </c>
      <c r="K515" s="18">
        <v>0</v>
      </c>
      <c r="L515" s="18">
        <v>11725911.5</v>
      </c>
      <c r="M515" s="18">
        <v>0</v>
      </c>
      <c r="N515" s="18">
        <v>555.9</v>
      </c>
      <c r="O515" s="18">
        <v>0</v>
      </c>
      <c r="P515" s="18">
        <v>40.1</v>
      </c>
      <c r="Q515" s="18">
        <v>0</v>
      </c>
      <c r="R515" s="18">
        <v>0</v>
      </c>
      <c r="S515" s="18">
        <v>0</v>
      </c>
      <c r="T515" s="18">
        <v>0</v>
      </c>
      <c r="U515" s="25">
        <v>414.3</v>
      </c>
      <c r="V515" s="18">
        <v>0</v>
      </c>
      <c r="W515" s="18">
        <v>1756.4</v>
      </c>
      <c r="X515" s="18">
        <v>1321.3</v>
      </c>
      <c r="Y515" s="18">
        <v>0</v>
      </c>
      <c r="Z515" s="18">
        <v>2.7</v>
      </c>
      <c r="AA515" s="18">
        <v>0</v>
      </c>
      <c r="AB515" s="18">
        <v>0</v>
      </c>
      <c r="AC515" s="18">
        <v>8.9</v>
      </c>
      <c r="AD515" s="18">
        <v>0</v>
      </c>
      <c r="AE515" s="18">
        <v>0</v>
      </c>
      <c r="AF515" s="18">
        <v>345.9</v>
      </c>
      <c r="AG515" s="18">
        <v>2480.1</v>
      </c>
      <c r="AH515" s="18">
        <v>702</v>
      </c>
      <c r="AI515" s="18">
        <v>0</v>
      </c>
      <c r="AJ515" s="18">
        <v>0</v>
      </c>
      <c r="AK515" s="18">
        <v>487581</v>
      </c>
      <c r="AL515" s="18">
        <v>0</v>
      </c>
      <c r="AM515" s="18">
        <v>164444</v>
      </c>
      <c r="AN515" s="18">
        <v>0</v>
      </c>
      <c r="AO515" s="18">
        <v>0</v>
      </c>
      <c r="AP515" s="18">
        <v>0</v>
      </c>
      <c r="AQ515" s="18">
        <v>0</v>
      </c>
      <c r="AR515" s="18">
        <v>0</v>
      </c>
      <c r="AS515" s="25">
        <v>642688</v>
      </c>
      <c r="AT515" s="18">
        <v>0</v>
      </c>
      <c r="AU515" s="18">
        <v>923141</v>
      </c>
      <c r="AV515" s="18">
        <v>694499</v>
      </c>
      <c r="AW515" s="18">
        <v>0</v>
      </c>
      <c r="AX515" s="18">
        <v>6608</v>
      </c>
      <c r="AY515" s="18">
        <v>0</v>
      </c>
      <c r="AZ515" s="18">
        <v>0</v>
      </c>
      <c r="BA515" s="18">
        <v>4678</v>
      </c>
      <c r="BB515" s="18">
        <v>0</v>
      </c>
      <c r="BC515" s="18">
        <v>0</v>
      </c>
      <c r="BD515" s="18">
        <v>665398</v>
      </c>
      <c r="BE515" s="18">
        <v>11454048</v>
      </c>
      <c r="BF515" s="18">
        <v>3072953</v>
      </c>
      <c r="BG515" s="18">
        <v>18116038</v>
      </c>
      <c r="BH515" s="18">
        <v>16985769</v>
      </c>
      <c r="BI515" s="18">
        <v>773886</v>
      </c>
      <c r="BJ515" s="18">
        <v>773886</v>
      </c>
      <c r="BK515" s="18">
        <v>14.7</v>
      </c>
      <c r="BL515" s="18">
        <v>1.5</v>
      </c>
      <c r="BM515" s="18">
        <v>92.7</v>
      </c>
      <c r="BN515" s="18">
        <v>411.4</v>
      </c>
      <c r="BO515" s="18">
        <v>96952.3</v>
      </c>
      <c r="BP515" s="18">
        <v>4045</v>
      </c>
      <c r="BQ515" s="18">
        <v>0.4</v>
      </c>
      <c r="BR515" s="18">
        <v>774726.8</v>
      </c>
      <c r="BS515" s="18">
        <v>774726.8</v>
      </c>
      <c r="BT515" s="18">
        <v>217593.7</v>
      </c>
      <c r="BU515" s="18">
        <v>992320.5</v>
      </c>
      <c r="BV515" s="18">
        <v>992320.5</v>
      </c>
      <c r="BW515" s="18">
        <v>0</v>
      </c>
      <c r="BX515" s="18">
        <v>0</v>
      </c>
      <c r="BY515" s="18">
        <v>0</v>
      </c>
      <c r="BZ515" s="18">
        <v>45.56</v>
      </c>
      <c r="CA515" s="18">
        <v>45.61</v>
      </c>
      <c r="CB515" s="18">
        <v>0.86</v>
      </c>
      <c r="CC515" s="18">
        <v>0.09</v>
      </c>
      <c r="CD515" s="18">
        <v>5.46</v>
      </c>
      <c r="CE515" s="18">
        <v>24.22</v>
      </c>
      <c r="CF515" s="18">
        <v>5.71</v>
      </c>
      <c r="CG515" s="18">
        <v>12.81</v>
      </c>
      <c r="CH515" s="18">
        <v>238.14</v>
      </c>
      <c r="CI515" s="18">
        <v>0.02</v>
      </c>
      <c r="CJ515" s="18">
        <v>58.42</v>
      </c>
    </row>
    <row r="516" spans="1:88" hidden="1" x14ac:dyDescent="0.2">
      <c r="A516" s="18" t="s">
        <v>380</v>
      </c>
      <c r="B516" s="18" t="s">
        <v>381</v>
      </c>
      <c r="C516" s="18" t="s">
        <v>184</v>
      </c>
      <c r="D516" s="18">
        <v>2040</v>
      </c>
      <c r="E516" s="18">
        <v>10988029.800000001</v>
      </c>
      <c r="F516" s="18">
        <v>578317.4</v>
      </c>
      <c r="G516" s="18">
        <v>33185.800000000003</v>
      </c>
      <c r="H516" s="18">
        <v>0</v>
      </c>
      <c r="I516" s="18">
        <v>606731.5</v>
      </c>
      <c r="J516" s="18">
        <v>0</v>
      </c>
      <c r="K516" s="18">
        <v>0</v>
      </c>
      <c r="L516" s="18">
        <v>12206264.4</v>
      </c>
      <c r="M516" s="18">
        <v>0</v>
      </c>
      <c r="N516" s="18">
        <v>555.9</v>
      </c>
      <c r="O516" s="18">
        <v>0</v>
      </c>
      <c r="P516" s="18">
        <v>40.1</v>
      </c>
      <c r="Q516" s="18">
        <v>0</v>
      </c>
      <c r="R516" s="18">
        <v>0</v>
      </c>
      <c r="S516" s="18">
        <v>0</v>
      </c>
      <c r="T516" s="18">
        <v>0</v>
      </c>
      <c r="U516" s="25">
        <v>416.2</v>
      </c>
      <c r="V516" s="18">
        <v>0</v>
      </c>
      <c r="W516" s="18">
        <v>1756.4</v>
      </c>
      <c r="X516" s="18">
        <v>1544.1</v>
      </c>
      <c r="Y516" s="18">
        <v>0</v>
      </c>
      <c r="Z516" s="18">
        <v>2.7</v>
      </c>
      <c r="AA516" s="18">
        <v>0</v>
      </c>
      <c r="AB516" s="18">
        <v>0</v>
      </c>
      <c r="AC516" s="18">
        <v>8.9</v>
      </c>
      <c r="AD516" s="18">
        <v>0</v>
      </c>
      <c r="AE516" s="18">
        <v>0</v>
      </c>
      <c r="AF516" s="18">
        <v>345.9</v>
      </c>
      <c r="AG516" s="18">
        <v>2480.1</v>
      </c>
      <c r="AH516" s="18">
        <v>799.5</v>
      </c>
      <c r="AI516" s="18">
        <v>0</v>
      </c>
      <c r="AJ516" s="18">
        <v>0</v>
      </c>
      <c r="AK516" s="18">
        <v>515444</v>
      </c>
      <c r="AL516" s="18">
        <v>0</v>
      </c>
      <c r="AM516" s="18">
        <v>161195</v>
      </c>
      <c r="AN516" s="18">
        <v>0</v>
      </c>
      <c r="AO516" s="18">
        <v>0</v>
      </c>
      <c r="AP516" s="18">
        <v>0</v>
      </c>
      <c r="AQ516" s="18">
        <v>0</v>
      </c>
      <c r="AR516" s="18">
        <v>0</v>
      </c>
      <c r="AS516" s="25">
        <v>645650</v>
      </c>
      <c r="AT516" s="18">
        <v>0</v>
      </c>
      <c r="AU516" s="18">
        <v>923141</v>
      </c>
      <c r="AV516" s="18">
        <v>811583</v>
      </c>
      <c r="AW516" s="18">
        <v>0</v>
      </c>
      <c r="AX516" s="18">
        <v>6608</v>
      </c>
      <c r="AY516" s="18">
        <v>0</v>
      </c>
      <c r="AZ516" s="18">
        <v>0</v>
      </c>
      <c r="BA516" s="18">
        <v>4678</v>
      </c>
      <c r="BB516" s="18">
        <v>0</v>
      </c>
      <c r="BC516" s="18">
        <v>0</v>
      </c>
      <c r="BD516" s="18">
        <v>656072</v>
      </c>
      <c r="BE516" s="18">
        <v>11365517</v>
      </c>
      <c r="BF516" s="18">
        <v>3493987</v>
      </c>
      <c r="BG516" s="18">
        <v>18583873</v>
      </c>
      <c r="BH516" s="18">
        <v>17422780</v>
      </c>
      <c r="BI516" s="18">
        <v>840237.1</v>
      </c>
      <c r="BJ516" s="18">
        <v>840237.1</v>
      </c>
      <c r="BK516" s="18">
        <v>15.9</v>
      </c>
      <c r="BL516" s="18">
        <v>1.6</v>
      </c>
      <c r="BM516" s="18">
        <v>90.7</v>
      </c>
      <c r="BN516" s="18">
        <v>441.5</v>
      </c>
      <c r="BO516" s="18">
        <v>104621.1</v>
      </c>
      <c r="BP516" s="18">
        <v>4391.8</v>
      </c>
      <c r="BQ516" s="18">
        <v>0.4</v>
      </c>
      <c r="BR516" s="18">
        <v>841149.4</v>
      </c>
      <c r="BS516" s="18">
        <v>841149.4</v>
      </c>
      <c r="BT516" s="18">
        <v>235604.6</v>
      </c>
      <c r="BU516" s="18">
        <v>1076754.1000000001</v>
      </c>
      <c r="BV516" s="18">
        <v>1076754.1000000001</v>
      </c>
      <c r="BW516" s="18">
        <v>0</v>
      </c>
      <c r="BX516" s="18">
        <v>0</v>
      </c>
      <c r="BY516" s="18">
        <v>0</v>
      </c>
      <c r="BZ516" s="18">
        <v>48.23</v>
      </c>
      <c r="CA516" s="18">
        <v>48.28</v>
      </c>
      <c r="CB516" s="18">
        <v>0.91</v>
      </c>
      <c r="CC516" s="18">
        <v>0.09</v>
      </c>
      <c r="CD516" s="18">
        <v>5.21</v>
      </c>
      <c r="CE516" s="18">
        <v>25.34</v>
      </c>
      <c r="CF516" s="18">
        <v>6</v>
      </c>
      <c r="CG516" s="18">
        <v>13.52</v>
      </c>
      <c r="CH516" s="18">
        <v>252.07</v>
      </c>
      <c r="CI516" s="18">
        <v>0.02</v>
      </c>
      <c r="CJ516" s="18">
        <v>61.8</v>
      </c>
    </row>
    <row r="517" spans="1:88" hidden="1" x14ac:dyDescent="0.2">
      <c r="A517" s="18" t="s">
        <v>380</v>
      </c>
      <c r="B517" s="18" t="s">
        <v>381</v>
      </c>
      <c r="C517" s="18" t="s">
        <v>184</v>
      </c>
      <c r="D517" s="18">
        <v>2042</v>
      </c>
      <c r="E517" s="18">
        <v>11401195.9</v>
      </c>
      <c r="F517" s="18">
        <v>600062.9</v>
      </c>
      <c r="G517" s="18">
        <v>33499.699999999997</v>
      </c>
      <c r="H517" s="18">
        <v>0</v>
      </c>
      <c r="I517" s="18">
        <v>615312.80000000005</v>
      </c>
      <c r="J517" s="18">
        <v>0</v>
      </c>
      <c r="K517" s="18">
        <v>0</v>
      </c>
      <c r="L517" s="18">
        <v>12650071.300000001</v>
      </c>
      <c r="M517" s="18">
        <v>0</v>
      </c>
      <c r="N517" s="18">
        <v>555.9</v>
      </c>
      <c r="O517" s="18">
        <v>0</v>
      </c>
      <c r="P517" s="18">
        <v>40.1</v>
      </c>
      <c r="Q517" s="18">
        <v>0</v>
      </c>
      <c r="R517" s="18">
        <v>0</v>
      </c>
      <c r="S517" s="18">
        <v>0</v>
      </c>
      <c r="T517" s="18">
        <v>0</v>
      </c>
      <c r="U517" s="25">
        <v>417.7</v>
      </c>
      <c r="V517" s="18">
        <v>0</v>
      </c>
      <c r="W517" s="18">
        <v>1756.4</v>
      </c>
      <c r="X517" s="18">
        <v>1587.5</v>
      </c>
      <c r="Y517" s="18">
        <v>0</v>
      </c>
      <c r="Z517" s="18">
        <v>2.7</v>
      </c>
      <c r="AA517" s="18">
        <v>0</v>
      </c>
      <c r="AB517" s="18">
        <v>0</v>
      </c>
      <c r="AC517" s="18">
        <v>8.9</v>
      </c>
      <c r="AD517" s="18">
        <v>0</v>
      </c>
      <c r="AE517" s="18">
        <v>0</v>
      </c>
      <c r="AF517" s="18">
        <v>345.9</v>
      </c>
      <c r="AG517" s="18">
        <v>2480.1</v>
      </c>
      <c r="AH517" s="18">
        <v>937.4</v>
      </c>
      <c r="AI517" s="18">
        <v>0</v>
      </c>
      <c r="AJ517" s="18">
        <v>0</v>
      </c>
      <c r="AK517" s="18">
        <v>522722</v>
      </c>
      <c r="AL517" s="18">
        <v>0</v>
      </c>
      <c r="AM517" s="18">
        <v>162600</v>
      </c>
      <c r="AN517" s="18">
        <v>0</v>
      </c>
      <c r="AO517" s="18">
        <v>0</v>
      </c>
      <c r="AP517" s="18">
        <v>0</v>
      </c>
      <c r="AQ517" s="18">
        <v>0</v>
      </c>
      <c r="AR517" s="18">
        <v>0</v>
      </c>
      <c r="AS517" s="25">
        <v>648047</v>
      </c>
      <c r="AT517" s="18">
        <v>0</v>
      </c>
      <c r="AU517" s="18">
        <v>923141</v>
      </c>
      <c r="AV517" s="18">
        <v>834376</v>
      </c>
      <c r="AW517" s="18">
        <v>0</v>
      </c>
      <c r="AX517" s="18">
        <v>6608</v>
      </c>
      <c r="AY517" s="18">
        <v>0</v>
      </c>
      <c r="AZ517" s="18">
        <v>0</v>
      </c>
      <c r="BA517" s="18">
        <v>4678</v>
      </c>
      <c r="BB517" s="18">
        <v>0</v>
      </c>
      <c r="BC517" s="18">
        <v>0</v>
      </c>
      <c r="BD517" s="18">
        <v>646969</v>
      </c>
      <c r="BE517" s="18">
        <v>11292008</v>
      </c>
      <c r="BF517" s="18">
        <v>4116236</v>
      </c>
      <c r="BG517" s="18">
        <v>19157384</v>
      </c>
      <c r="BH517" s="18">
        <v>17986615</v>
      </c>
      <c r="BI517" s="18">
        <v>849030</v>
      </c>
      <c r="BJ517" s="18">
        <v>849030</v>
      </c>
      <c r="BK517" s="18">
        <v>16.100000000000001</v>
      </c>
      <c r="BL517" s="18">
        <v>1.6</v>
      </c>
      <c r="BM517" s="18">
        <v>93.1</v>
      </c>
      <c r="BN517" s="18">
        <v>445.5</v>
      </c>
      <c r="BO517" s="18">
        <v>105820.1</v>
      </c>
      <c r="BP517" s="18">
        <v>4438</v>
      </c>
      <c r="BQ517" s="18">
        <v>0.4</v>
      </c>
      <c r="BR517" s="18">
        <v>849951.8</v>
      </c>
      <c r="BS517" s="18">
        <v>849951.8</v>
      </c>
      <c r="BT517" s="18">
        <v>238182.3</v>
      </c>
      <c r="BU517" s="18">
        <v>1088134.1000000001</v>
      </c>
      <c r="BV517" s="18">
        <v>1088134.1000000001</v>
      </c>
      <c r="BW517" s="18">
        <v>0</v>
      </c>
      <c r="BX517" s="18">
        <v>0</v>
      </c>
      <c r="BY517" s="18">
        <v>0</v>
      </c>
      <c r="BZ517" s="18">
        <v>47.2</v>
      </c>
      <c r="CA517" s="18">
        <v>47.25</v>
      </c>
      <c r="CB517" s="18">
        <v>0.89</v>
      </c>
      <c r="CC517" s="18">
        <v>0.09</v>
      </c>
      <c r="CD517" s="18">
        <v>5.18</v>
      </c>
      <c r="CE517" s="18">
        <v>24.77</v>
      </c>
      <c r="CF517" s="18">
        <v>5.88</v>
      </c>
      <c r="CG517" s="18">
        <v>13.24</v>
      </c>
      <c r="CH517" s="18">
        <v>246.74</v>
      </c>
      <c r="CI517" s="18">
        <v>0.02</v>
      </c>
      <c r="CJ517" s="18">
        <v>60.5</v>
      </c>
    </row>
    <row r="518" spans="1:88" hidden="1" x14ac:dyDescent="0.2">
      <c r="A518" s="18" t="s">
        <v>380</v>
      </c>
      <c r="B518" s="18" t="s">
        <v>381</v>
      </c>
      <c r="C518" s="18" t="s">
        <v>184</v>
      </c>
      <c r="D518" s="18">
        <v>2044</v>
      </c>
      <c r="E518" s="18">
        <v>11814544.1</v>
      </c>
      <c r="F518" s="18">
        <v>621818.1</v>
      </c>
      <c r="G518" s="18">
        <v>35539.1</v>
      </c>
      <c r="H518" s="18">
        <v>0</v>
      </c>
      <c r="I518" s="18">
        <v>832981.7</v>
      </c>
      <c r="J518" s="18">
        <v>0</v>
      </c>
      <c r="K518" s="18">
        <v>0</v>
      </c>
      <c r="L518" s="18">
        <v>13304883.1</v>
      </c>
      <c r="M518" s="18">
        <v>0</v>
      </c>
      <c r="N518" s="18">
        <v>555.9</v>
      </c>
      <c r="O518" s="18">
        <v>0</v>
      </c>
      <c r="P518" s="18">
        <v>40.1</v>
      </c>
      <c r="Q518" s="18">
        <v>0</v>
      </c>
      <c r="R518" s="18">
        <v>0</v>
      </c>
      <c r="S518" s="18">
        <v>0</v>
      </c>
      <c r="T518" s="18">
        <v>0</v>
      </c>
      <c r="U518" s="25">
        <v>421.5</v>
      </c>
      <c r="V518" s="18">
        <v>0</v>
      </c>
      <c r="W518" s="18">
        <v>1756.4</v>
      </c>
      <c r="X518" s="18">
        <v>1590</v>
      </c>
      <c r="Y518" s="18">
        <v>0</v>
      </c>
      <c r="Z518" s="18">
        <v>2.7</v>
      </c>
      <c r="AA518" s="18">
        <v>0</v>
      </c>
      <c r="AB518" s="18">
        <v>0</v>
      </c>
      <c r="AC518" s="18">
        <v>8.9</v>
      </c>
      <c r="AD518" s="18">
        <v>0</v>
      </c>
      <c r="AE518" s="18">
        <v>0</v>
      </c>
      <c r="AF518" s="18">
        <v>337.7</v>
      </c>
      <c r="AG518" s="18">
        <v>2480.1</v>
      </c>
      <c r="AH518" s="18">
        <v>1179</v>
      </c>
      <c r="AI518" s="18">
        <v>0</v>
      </c>
      <c r="AJ518" s="18">
        <v>0</v>
      </c>
      <c r="AK518" s="18">
        <v>707747</v>
      </c>
      <c r="AL518" s="18">
        <v>0</v>
      </c>
      <c r="AM518" s="18">
        <v>150805</v>
      </c>
      <c r="AN518" s="18">
        <v>0</v>
      </c>
      <c r="AO518" s="18">
        <v>0</v>
      </c>
      <c r="AP518" s="18">
        <v>0</v>
      </c>
      <c r="AQ518" s="18">
        <v>0</v>
      </c>
      <c r="AR518" s="18">
        <v>0</v>
      </c>
      <c r="AS518" s="25">
        <v>653971</v>
      </c>
      <c r="AT518" s="18">
        <v>0</v>
      </c>
      <c r="AU518" s="18">
        <v>923141</v>
      </c>
      <c r="AV518" s="18">
        <v>835711</v>
      </c>
      <c r="AW518" s="18">
        <v>0</v>
      </c>
      <c r="AX518" s="18">
        <v>6608</v>
      </c>
      <c r="AY518" s="18">
        <v>0</v>
      </c>
      <c r="AZ518" s="18">
        <v>0</v>
      </c>
      <c r="BA518" s="18">
        <v>4678</v>
      </c>
      <c r="BB518" s="18">
        <v>0</v>
      </c>
      <c r="BC518" s="18">
        <v>0</v>
      </c>
      <c r="BD518" s="18">
        <v>623618</v>
      </c>
      <c r="BE518" s="18">
        <v>11144364</v>
      </c>
      <c r="BF518" s="18">
        <v>5158933</v>
      </c>
      <c r="BG518" s="18">
        <v>20209576</v>
      </c>
      <c r="BH518" s="18">
        <v>18847858</v>
      </c>
      <c r="BI518" s="18">
        <v>852092.2</v>
      </c>
      <c r="BJ518" s="18">
        <v>852092.2</v>
      </c>
      <c r="BK518" s="18">
        <v>16.100000000000001</v>
      </c>
      <c r="BL518" s="18">
        <v>1.6</v>
      </c>
      <c r="BM518" s="18">
        <v>87.5</v>
      </c>
      <c r="BN518" s="18">
        <v>446.9</v>
      </c>
      <c r="BO518" s="18">
        <v>105796.4</v>
      </c>
      <c r="BP518" s="18">
        <v>4453.5</v>
      </c>
      <c r="BQ518" s="18">
        <v>0.4</v>
      </c>
      <c r="BR518" s="18">
        <v>853017.2</v>
      </c>
      <c r="BS518" s="18">
        <v>853017.2</v>
      </c>
      <c r="BT518" s="18">
        <v>238621.1</v>
      </c>
      <c r="BU518" s="18">
        <v>1091638.3</v>
      </c>
      <c r="BV518" s="18">
        <v>1091638.3</v>
      </c>
      <c r="BW518" s="18">
        <v>0</v>
      </c>
      <c r="BX518" s="18">
        <v>0</v>
      </c>
      <c r="BY518" s="18">
        <v>0</v>
      </c>
      <c r="BZ518" s="18">
        <v>45.21</v>
      </c>
      <c r="CA518" s="18">
        <v>45.26</v>
      </c>
      <c r="CB518" s="18">
        <v>0.86</v>
      </c>
      <c r="CC518" s="18">
        <v>0.09</v>
      </c>
      <c r="CD518" s="18">
        <v>4.6399999999999997</v>
      </c>
      <c r="CE518" s="18">
        <v>23.71</v>
      </c>
      <c r="CF518" s="18">
        <v>5.61</v>
      </c>
      <c r="CG518" s="18">
        <v>12.66</v>
      </c>
      <c r="CH518" s="18">
        <v>236.29</v>
      </c>
      <c r="CI518" s="18">
        <v>0.02</v>
      </c>
      <c r="CJ518" s="18">
        <v>57.92</v>
      </c>
    </row>
    <row r="519" spans="1:88" hidden="1" x14ac:dyDescent="0.2">
      <c r="A519" s="18" t="s">
        <v>380</v>
      </c>
      <c r="B519" s="18" t="s">
        <v>381</v>
      </c>
      <c r="C519" s="18" t="s">
        <v>184</v>
      </c>
      <c r="D519" s="18">
        <v>2046</v>
      </c>
      <c r="E519" s="18">
        <v>12200697.800000001</v>
      </c>
      <c r="F519" s="18">
        <v>642142</v>
      </c>
      <c r="G519" s="18">
        <v>34976.1</v>
      </c>
      <c r="H519" s="18">
        <v>0</v>
      </c>
      <c r="I519" s="18">
        <v>661177</v>
      </c>
      <c r="J519" s="18">
        <v>0</v>
      </c>
      <c r="K519" s="18">
        <v>0</v>
      </c>
      <c r="L519" s="18">
        <v>13538992.800000001</v>
      </c>
      <c r="M519" s="18">
        <v>0</v>
      </c>
      <c r="N519" s="18">
        <v>384.1</v>
      </c>
      <c r="O519" s="18">
        <v>0</v>
      </c>
      <c r="P519" s="18">
        <v>40.1</v>
      </c>
      <c r="Q519" s="18">
        <v>0</v>
      </c>
      <c r="R519" s="18">
        <v>0</v>
      </c>
      <c r="S519" s="18">
        <v>0</v>
      </c>
      <c r="T519" s="18">
        <v>0</v>
      </c>
      <c r="U519" s="25">
        <v>427.4</v>
      </c>
      <c r="V519" s="18">
        <v>0</v>
      </c>
      <c r="W519" s="18">
        <v>1330.2</v>
      </c>
      <c r="X519" s="18">
        <v>2171.6999999999998</v>
      </c>
      <c r="Y519" s="18">
        <v>0</v>
      </c>
      <c r="Z519" s="18">
        <v>2.7</v>
      </c>
      <c r="AA519" s="18">
        <v>0</v>
      </c>
      <c r="AB519" s="18">
        <v>0</v>
      </c>
      <c r="AC519" s="18">
        <v>8.9</v>
      </c>
      <c r="AD519" s="18">
        <v>0</v>
      </c>
      <c r="AE519" s="18">
        <v>0</v>
      </c>
      <c r="AF519" s="18">
        <v>342.2</v>
      </c>
      <c r="AG519" s="18">
        <v>2450.8000000000002</v>
      </c>
      <c r="AH519" s="18">
        <v>1242</v>
      </c>
      <c r="AI519" s="18">
        <v>0</v>
      </c>
      <c r="AJ519" s="18">
        <v>0</v>
      </c>
      <c r="AK519" s="18">
        <v>561850</v>
      </c>
      <c r="AL519" s="18">
        <v>0</v>
      </c>
      <c r="AM519" s="18">
        <v>149982</v>
      </c>
      <c r="AN519" s="18">
        <v>0</v>
      </c>
      <c r="AO519" s="18">
        <v>0</v>
      </c>
      <c r="AP519" s="18">
        <v>0</v>
      </c>
      <c r="AQ519" s="18">
        <v>0</v>
      </c>
      <c r="AR519" s="18">
        <v>0</v>
      </c>
      <c r="AS519" s="25">
        <v>662997</v>
      </c>
      <c r="AT519" s="18">
        <v>0</v>
      </c>
      <c r="AU519" s="18">
        <v>699178</v>
      </c>
      <c r="AV519" s="18">
        <v>1141450</v>
      </c>
      <c r="AW519" s="18">
        <v>0</v>
      </c>
      <c r="AX519" s="18">
        <v>6608</v>
      </c>
      <c r="AY519" s="18">
        <v>0</v>
      </c>
      <c r="AZ519" s="18">
        <v>0</v>
      </c>
      <c r="BA519" s="18">
        <v>4678</v>
      </c>
      <c r="BB519" s="18">
        <v>0</v>
      </c>
      <c r="BC519" s="18">
        <v>0</v>
      </c>
      <c r="BD519" s="18">
        <v>627316</v>
      </c>
      <c r="BE519" s="18">
        <v>10880288</v>
      </c>
      <c r="BF519" s="18">
        <v>5365008</v>
      </c>
      <c r="BG519" s="18">
        <v>20099354</v>
      </c>
      <c r="BH519" s="18">
        <v>18874507</v>
      </c>
      <c r="BI519" s="18">
        <v>873032.8</v>
      </c>
      <c r="BJ519" s="18">
        <v>873032.8</v>
      </c>
      <c r="BK519" s="18">
        <v>16.5</v>
      </c>
      <c r="BL519" s="18">
        <v>1.7</v>
      </c>
      <c r="BM519" s="18">
        <v>87.3</v>
      </c>
      <c r="BN519" s="18">
        <v>456.4</v>
      </c>
      <c r="BO519" s="18">
        <v>108264</v>
      </c>
      <c r="BP519" s="18">
        <v>4563.8999999999996</v>
      </c>
      <c r="BQ519" s="18">
        <v>0.4</v>
      </c>
      <c r="BR519" s="18">
        <v>873980.5</v>
      </c>
      <c r="BS519" s="18">
        <v>873980.5</v>
      </c>
      <c r="BT519" s="18">
        <v>244380.6</v>
      </c>
      <c r="BU519" s="18">
        <v>1118361.1000000001</v>
      </c>
      <c r="BV519" s="18">
        <v>1118361.1000000001</v>
      </c>
      <c r="BW519" s="18">
        <v>0</v>
      </c>
      <c r="BX519" s="18">
        <v>0</v>
      </c>
      <c r="BY519" s="18">
        <v>0</v>
      </c>
      <c r="BZ519" s="18">
        <v>46.25</v>
      </c>
      <c r="CA519" s="18">
        <v>46.3</v>
      </c>
      <c r="CB519" s="18">
        <v>0.88</v>
      </c>
      <c r="CC519" s="18">
        <v>0.09</v>
      </c>
      <c r="CD519" s="18">
        <v>4.62</v>
      </c>
      <c r="CE519" s="18">
        <v>24.18</v>
      </c>
      <c r="CF519" s="18">
        <v>5.74</v>
      </c>
      <c r="CG519" s="18">
        <v>12.95</v>
      </c>
      <c r="CH519" s="18">
        <v>241.8</v>
      </c>
      <c r="CI519" s="18">
        <v>0.02</v>
      </c>
      <c r="CJ519" s="18">
        <v>59.25</v>
      </c>
    </row>
    <row r="520" spans="1:88" hidden="1" x14ac:dyDescent="0.2">
      <c r="A520" s="18" t="s">
        <v>380</v>
      </c>
      <c r="B520" s="18" t="s">
        <v>381</v>
      </c>
      <c r="C520" s="18" t="s">
        <v>184</v>
      </c>
      <c r="D520" s="18">
        <v>2048</v>
      </c>
      <c r="E520" s="18">
        <v>12559756</v>
      </c>
      <c r="F520" s="18">
        <v>661039.80000000005</v>
      </c>
      <c r="G520" s="18">
        <v>36582</v>
      </c>
      <c r="H520" s="18">
        <v>0</v>
      </c>
      <c r="I520" s="18">
        <v>194599.4</v>
      </c>
      <c r="J520" s="18">
        <v>0</v>
      </c>
      <c r="K520" s="18">
        <v>0</v>
      </c>
      <c r="L520" s="18">
        <v>13451977.199999999</v>
      </c>
      <c r="M520" s="18">
        <v>0</v>
      </c>
      <c r="N520" s="18">
        <v>120.9</v>
      </c>
      <c r="O520" s="18">
        <v>0</v>
      </c>
      <c r="P520" s="18">
        <v>40.1</v>
      </c>
      <c r="Q520" s="18">
        <v>0</v>
      </c>
      <c r="R520" s="18">
        <v>0</v>
      </c>
      <c r="S520" s="18">
        <v>0</v>
      </c>
      <c r="T520" s="18">
        <v>0</v>
      </c>
      <c r="U520" s="25">
        <v>436.6</v>
      </c>
      <c r="V520" s="18">
        <v>0</v>
      </c>
      <c r="W520" s="18">
        <v>1330.2</v>
      </c>
      <c r="X520" s="18">
        <v>2171.6999999999998</v>
      </c>
      <c r="Y520" s="18">
        <v>0</v>
      </c>
      <c r="Z520" s="18">
        <v>2.7</v>
      </c>
      <c r="AA520" s="18">
        <v>0</v>
      </c>
      <c r="AB520" s="18">
        <v>0</v>
      </c>
      <c r="AC520" s="18">
        <v>8.9</v>
      </c>
      <c r="AD520" s="18">
        <v>0</v>
      </c>
      <c r="AE520" s="18">
        <v>0</v>
      </c>
      <c r="AF520" s="18">
        <v>584.1</v>
      </c>
      <c r="AG520" s="18">
        <v>2480.1</v>
      </c>
      <c r="AH520" s="18">
        <v>1242</v>
      </c>
      <c r="AI520" s="18">
        <v>0</v>
      </c>
      <c r="AJ520" s="18">
        <v>0</v>
      </c>
      <c r="AK520" s="18">
        <v>165315</v>
      </c>
      <c r="AL520" s="18">
        <v>0</v>
      </c>
      <c r="AM520" s="18">
        <v>156564</v>
      </c>
      <c r="AN520" s="18">
        <v>0</v>
      </c>
      <c r="AO520" s="18">
        <v>0</v>
      </c>
      <c r="AP520" s="18">
        <v>0</v>
      </c>
      <c r="AQ520" s="18">
        <v>0</v>
      </c>
      <c r="AR520" s="18">
        <v>0</v>
      </c>
      <c r="AS520" s="25">
        <v>677382</v>
      </c>
      <c r="AT520" s="18">
        <v>0</v>
      </c>
      <c r="AU520" s="18">
        <v>699178</v>
      </c>
      <c r="AV520" s="18">
        <v>1141450</v>
      </c>
      <c r="AW520" s="18">
        <v>0</v>
      </c>
      <c r="AX520" s="18">
        <v>6608</v>
      </c>
      <c r="AY520" s="18">
        <v>0</v>
      </c>
      <c r="AZ520" s="18">
        <v>0</v>
      </c>
      <c r="BA520" s="18">
        <v>4678</v>
      </c>
      <c r="BB520" s="18">
        <v>0</v>
      </c>
      <c r="BC520" s="18">
        <v>0</v>
      </c>
      <c r="BD520" s="18">
        <v>1196010</v>
      </c>
      <c r="BE520" s="18">
        <v>11149945</v>
      </c>
      <c r="BF520" s="18">
        <v>5355781</v>
      </c>
      <c r="BG520" s="18">
        <v>20552912</v>
      </c>
      <c r="BH520" s="18">
        <v>19710214</v>
      </c>
      <c r="BI520" s="18">
        <v>872797.1</v>
      </c>
      <c r="BJ520" s="18">
        <v>872797.1</v>
      </c>
      <c r="BK520" s="18">
        <v>16.5</v>
      </c>
      <c r="BL520" s="18">
        <v>1.7</v>
      </c>
      <c r="BM520" s="18">
        <v>90.5</v>
      </c>
      <c r="BN520" s="18">
        <v>456.3</v>
      </c>
      <c r="BO520" s="18">
        <v>108454.8</v>
      </c>
      <c r="BP520" s="18">
        <v>4563</v>
      </c>
      <c r="BQ520" s="18">
        <v>0.4</v>
      </c>
      <c r="BR520" s="18">
        <v>873744.6</v>
      </c>
      <c r="BS520" s="18">
        <v>873744.6</v>
      </c>
      <c r="BT520" s="18">
        <v>244542.8</v>
      </c>
      <c r="BU520" s="18">
        <v>1118287.3999999999</v>
      </c>
      <c r="BV520" s="18">
        <v>1118287.3999999999</v>
      </c>
      <c r="BW520" s="18">
        <v>0</v>
      </c>
      <c r="BX520" s="18">
        <v>0</v>
      </c>
      <c r="BY520" s="18">
        <v>0</v>
      </c>
      <c r="BZ520" s="18">
        <v>44.28</v>
      </c>
      <c r="CA520" s="18">
        <v>44.33</v>
      </c>
      <c r="CB520" s="18">
        <v>0.84</v>
      </c>
      <c r="CC520" s="18">
        <v>0.08</v>
      </c>
      <c r="CD520" s="18">
        <v>4.59</v>
      </c>
      <c r="CE520" s="18">
        <v>23.15</v>
      </c>
      <c r="CF520" s="18">
        <v>5.5</v>
      </c>
      <c r="CG520" s="18">
        <v>12.41</v>
      </c>
      <c r="CH520" s="18">
        <v>231.5</v>
      </c>
      <c r="CI520" s="18">
        <v>0.02</v>
      </c>
      <c r="CJ520" s="18">
        <v>56.74</v>
      </c>
    </row>
    <row r="521" spans="1:88" hidden="1" x14ac:dyDescent="0.2">
      <c r="A521" s="18" t="s">
        <v>380</v>
      </c>
      <c r="B521" s="18" t="s">
        <v>381</v>
      </c>
      <c r="C521" s="18" t="s">
        <v>184</v>
      </c>
      <c r="D521" s="18">
        <v>2050</v>
      </c>
      <c r="E521" s="18">
        <v>12919137.800000001</v>
      </c>
      <c r="F521" s="18">
        <v>679954.6</v>
      </c>
      <c r="G521" s="18">
        <v>34453.4</v>
      </c>
      <c r="H521" s="18">
        <v>0</v>
      </c>
      <c r="I521" s="18">
        <v>281644.5</v>
      </c>
      <c r="J521" s="18">
        <v>0</v>
      </c>
      <c r="K521" s="18">
        <v>0</v>
      </c>
      <c r="L521" s="18">
        <v>13915190.4</v>
      </c>
      <c r="M521" s="18">
        <v>0</v>
      </c>
      <c r="N521" s="18">
        <v>171.3</v>
      </c>
      <c r="O521" s="18">
        <v>0</v>
      </c>
      <c r="P521" s="18">
        <v>40.1</v>
      </c>
      <c r="Q521" s="18">
        <v>0</v>
      </c>
      <c r="R521" s="18">
        <v>0</v>
      </c>
      <c r="S521" s="18">
        <v>0</v>
      </c>
      <c r="T521" s="18">
        <v>0</v>
      </c>
      <c r="U521" s="25">
        <v>446.3</v>
      </c>
      <c r="V521" s="18">
        <v>0</v>
      </c>
      <c r="W521" s="18">
        <v>859.2</v>
      </c>
      <c r="X521" s="18">
        <v>2677.2</v>
      </c>
      <c r="Y521" s="18">
        <v>0</v>
      </c>
      <c r="Z521" s="18">
        <v>2.7</v>
      </c>
      <c r="AA521" s="18">
        <v>0</v>
      </c>
      <c r="AB521" s="18">
        <v>0</v>
      </c>
      <c r="AC521" s="18">
        <v>8.9</v>
      </c>
      <c r="AD521" s="18">
        <v>0</v>
      </c>
      <c r="AE521" s="18">
        <v>0</v>
      </c>
      <c r="AF521" s="18">
        <v>490.4</v>
      </c>
      <c r="AG521" s="18">
        <v>2479.4</v>
      </c>
      <c r="AH521" s="18">
        <v>1242</v>
      </c>
      <c r="AI521" s="18">
        <v>0</v>
      </c>
      <c r="AJ521" s="18">
        <v>0</v>
      </c>
      <c r="AK521" s="18">
        <v>239298</v>
      </c>
      <c r="AL521" s="18">
        <v>0</v>
      </c>
      <c r="AM521" s="18">
        <v>156252</v>
      </c>
      <c r="AN521" s="18">
        <v>0</v>
      </c>
      <c r="AO521" s="18">
        <v>0</v>
      </c>
      <c r="AP521" s="18">
        <v>0</v>
      </c>
      <c r="AQ521" s="18">
        <v>0</v>
      </c>
      <c r="AR521" s="18">
        <v>0</v>
      </c>
      <c r="AS521" s="25">
        <v>692332</v>
      </c>
      <c r="AT521" s="18">
        <v>0</v>
      </c>
      <c r="AU521" s="18">
        <v>451621</v>
      </c>
      <c r="AV521" s="18">
        <v>1407139</v>
      </c>
      <c r="AW521" s="18">
        <v>0</v>
      </c>
      <c r="AX521" s="18">
        <v>6608</v>
      </c>
      <c r="AY521" s="18">
        <v>0</v>
      </c>
      <c r="AZ521" s="18">
        <v>0</v>
      </c>
      <c r="BA521" s="18">
        <v>4678</v>
      </c>
      <c r="BB521" s="18">
        <v>0</v>
      </c>
      <c r="BC521" s="18">
        <v>0</v>
      </c>
      <c r="BD521" s="18">
        <v>1040478</v>
      </c>
      <c r="BE521" s="18">
        <v>11123297</v>
      </c>
      <c r="BF521" s="18">
        <v>5323082</v>
      </c>
      <c r="BG521" s="18">
        <v>20444783</v>
      </c>
      <c r="BH521" s="18">
        <v>19513154</v>
      </c>
      <c r="BI521" s="18">
        <v>922048.9</v>
      </c>
      <c r="BJ521" s="18">
        <v>922048.9</v>
      </c>
      <c r="BK521" s="18">
        <v>17.5</v>
      </c>
      <c r="BL521" s="18">
        <v>1.8</v>
      </c>
      <c r="BM521" s="18">
        <v>90.6</v>
      </c>
      <c r="BN521" s="18">
        <v>478.7</v>
      </c>
      <c r="BO521" s="18">
        <v>114254.5</v>
      </c>
      <c r="BP521" s="18">
        <v>4820.7</v>
      </c>
      <c r="BQ521" s="18">
        <v>0.4</v>
      </c>
      <c r="BR521" s="18">
        <v>923049.5</v>
      </c>
      <c r="BS521" s="18">
        <v>923049.5</v>
      </c>
      <c r="BT521" s="18">
        <v>258030.4</v>
      </c>
      <c r="BU521" s="18">
        <v>1181079.8999999999</v>
      </c>
      <c r="BV521" s="18">
        <v>1181079.8999999999</v>
      </c>
      <c r="BW521" s="18">
        <v>0</v>
      </c>
      <c r="BX521" s="18">
        <v>0</v>
      </c>
      <c r="BY521" s="18">
        <v>0</v>
      </c>
      <c r="BZ521" s="18">
        <v>47.25</v>
      </c>
      <c r="CA521" s="18">
        <v>47.3</v>
      </c>
      <c r="CB521" s="18">
        <v>0.89</v>
      </c>
      <c r="CC521" s="18">
        <v>0.09</v>
      </c>
      <c r="CD521" s="18">
        <v>4.6399999999999997</v>
      </c>
      <c r="CE521" s="18">
        <v>24.53</v>
      </c>
      <c r="CF521" s="18">
        <v>5.86</v>
      </c>
      <c r="CG521" s="18">
        <v>13.22</v>
      </c>
      <c r="CH521" s="18">
        <v>247.05</v>
      </c>
      <c r="CI521" s="18">
        <v>0.02</v>
      </c>
      <c r="CJ521" s="18">
        <v>60.53</v>
      </c>
    </row>
    <row r="522" spans="1:88" hidden="1" x14ac:dyDescent="0.2">
      <c r="A522" s="18" t="s">
        <v>380</v>
      </c>
      <c r="B522" s="18" t="s">
        <v>381</v>
      </c>
      <c r="C522" s="18" t="s">
        <v>185</v>
      </c>
      <c r="D522" s="18">
        <v>2024</v>
      </c>
      <c r="E522" s="18">
        <v>85352698.400000006</v>
      </c>
      <c r="F522" s="18">
        <v>4492247.3</v>
      </c>
      <c r="G522" s="18">
        <v>388431.2</v>
      </c>
      <c r="H522" s="18">
        <v>0</v>
      </c>
      <c r="I522" s="18">
        <v>515306.8</v>
      </c>
      <c r="J522" s="18">
        <v>0</v>
      </c>
      <c r="K522" s="18">
        <v>0</v>
      </c>
      <c r="L522" s="18">
        <v>90748683.700000003</v>
      </c>
      <c r="M522" s="18">
        <v>0</v>
      </c>
      <c r="N522" s="18">
        <v>0</v>
      </c>
      <c r="O522" s="18">
        <v>0</v>
      </c>
      <c r="P522" s="18">
        <v>179.3</v>
      </c>
      <c r="Q522" s="18">
        <v>0</v>
      </c>
      <c r="R522" s="18">
        <v>0</v>
      </c>
      <c r="S522" s="18">
        <v>4789</v>
      </c>
      <c r="T522" s="18">
        <v>0</v>
      </c>
      <c r="U522" s="25">
        <v>860.8</v>
      </c>
      <c r="V522" s="18">
        <v>0</v>
      </c>
      <c r="W522" s="18">
        <v>3196</v>
      </c>
      <c r="X522" s="18">
        <v>2495.5</v>
      </c>
      <c r="Y522" s="18">
        <v>0</v>
      </c>
      <c r="Z522" s="18">
        <v>1354.7</v>
      </c>
      <c r="AA522" s="18">
        <v>6650.4</v>
      </c>
      <c r="AB522" s="18">
        <v>0</v>
      </c>
      <c r="AC522" s="18">
        <v>1083.5</v>
      </c>
      <c r="AD522" s="18">
        <v>2876</v>
      </c>
      <c r="AE522" s="18">
        <v>0</v>
      </c>
      <c r="AF522" s="18">
        <v>1876.4</v>
      </c>
      <c r="AG522" s="18">
        <v>0</v>
      </c>
      <c r="AH522" s="18">
        <v>0</v>
      </c>
      <c r="AI522" s="18">
        <v>0</v>
      </c>
      <c r="AJ522" s="18">
        <v>0</v>
      </c>
      <c r="AK522" s="18">
        <v>0</v>
      </c>
      <c r="AL522" s="18">
        <v>0</v>
      </c>
      <c r="AM522" s="18">
        <v>542941</v>
      </c>
      <c r="AN522" s="18">
        <v>0</v>
      </c>
      <c r="AO522" s="18">
        <v>0</v>
      </c>
      <c r="AP522" s="18">
        <v>0</v>
      </c>
      <c r="AQ522" s="18">
        <v>34041595</v>
      </c>
      <c r="AR522" s="18">
        <v>0</v>
      </c>
      <c r="AS522" s="25">
        <v>1365636</v>
      </c>
      <c r="AT522" s="18">
        <v>0</v>
      </c>
      <c r="AU522" s="18">
        <v>6637284</v>
      </c>
      <c r="AV522" s="18">
        <v>1311635</v>
      </c>
      <c r="AW522" s="18">
        <v>0</v>
      </c>
      <c r="AX522" s="18">
        <v>2404431</v>
      </c>
      <c r="AY522" s="18">
        <v>53600554</v>
      </c>
      <c r="AZ522" s="18">
        <v>0</v>
      </c>
      <c r="BA522" s="18">
        <v>569488</v>
      </c>
      <c r="BB522" s="18">
        <v>410414</v>
      </c>
      <c r="BC522" s="18">
        <v>0</v>
      </c>
      <c r="BD522" s="18">
        <v>4264820</v>
      </c>
      <c r="BE522" s="18">
        <v>0</v>
      </c>
      <c r="BF522" s="18">
        <v>0</v>
      </c>
      <c r="BG522" s="18">
        <v>105148798</v>
      </c>
      <c r="BH522" s="18">
        <v>103372748</v>
      </c>
      <c r="BI522" s="18">
        <v>37612962.899999999</v>
      </c>
      <c r="BJ522" s="18">
        <v>37612962.899999999</v>
      </c>
      <c r="BK522" s="18">
        <v>3990.8</v>
      </c>
      <c r="BL522" s="18">
        <v>578.6</v>
      </c>
      <c r="BM522" s="18">
        <v>13230.7</v>
      </c>
      <c r="BN522" s="18">
        <v>23630.1</v>
      </c>
      <c r="BO522" s="18">
        <v>1983306.2</v>
      </c>
      <c r="BP522" s="18">
        <v>93397.7</v>
      </c>
      <c r="BQ522" s="18">
        <v>30.2</v>
      </c>
      <c r="BR522" s="18">
        <v>37889845.600000001</v>
      </c>
      <c r="BS522" s="18">
        <v>37889845.600000001</v>
      </c>
      <c r="BT522" s="18">
        <v>4774789</v>
      </c>
      <c r="BU522" s="18">
        <v>42664634.600000001</v>
      </c>
      <c r="BV522" s="18">
        <v>42664634.600000001</v>
      </c>
      <c r="BW522" s="18">
        <v>0</v>
      </c>
      <c r="BX522" s="18">
        <v>0</v>
      </c>
      <c r="BY522" s="18">
        <v>0</v>
      </c>
      <c r="BZ522" s="18">
        <v>363.86</v>
      </c>
      <c r="CA522" s="18">
        <v>366.54</v>
      </c>
      <c r="CB522" s="18">
        <v>38.61</v>
      </c>
      <c r="CC522" s="18">
        <v>5.6</v>
      </c>
      <c r="CD522" s="18">
        <v>127.99</v>
      </c>
      <c r="CE522" s="18">
        <v>228.59</v>
      </c>
      <c r="CF522" s="18">
        <v>19.190000000000001</v>
      </c>
      <c r="CG522" s="18">
        <v>46.19</v>
      </c>
      <c r="CH522" s="18">
        <v>903.5</v>
      </c>
      <c r="CI522" s="18">
        <v>0.28999999999999998</v>
      </c>
      <c r="CJ522" s="18">
        <v>412.73</v>
      </c>
    </row>
    <row r="523" spans="1:88" hidden="1" x14ac:dyDescent="0.2">
      <c r="A523" s="18" t="s">
        <v>380</v>
      </c>
      <c r="B523" s="18" t="s">
        <v>381</v>
      </c>
      <c r="C523" s="18" t="s">
        <v>185</v>
      </c>
      <c r="D523" s="18">
        <v>2026</v>
      </c>
      <c r="E523" s="18">
        <v>87603581.200000003</v>
      </c>
      <c r="F523" s="18">
        <v>4610714.8</v>
      </c>
      <c r="G523" s="18">
        <v>339744.8</v>
      </c>
      <c r="H523" s="18">
        <v>0</v>
      </c>
      <c r="I523" s="18">
        <v>224222.9</v>
      </c>
      <c r="J523" s="18">
        <v>0</v>
      </c>
      <c r="K523" s="18">
        <v>0</v>
      </c>
      <c r="L523" s="18">
        <v>92778263.700000003</v>
      </c>
      <c r="M523" s="18">
        <v>0</v>
      </c>
      <c r="N523" s="18">
        <v>0</v>
      </c>
      <c r="O523" s="18">
        <v>0</v>
      </c>
      <c r="P523" s="18">
        <v>179.3</v>
      </c>
      <c r="Q523" s="18">
        <v>0</v>
      </c>
      <c r="R523" s="18">
        <v>0</v>
      </c>
      <c r="S523" s="18">
        <v>4789</v>
      </c>
      <c r="T523" s="18">
        <v>0</v>
      </c>
      <c r="U523" s="25">
        <v>1119.3</v>
      </c>
      <c r="V523" s="18">
        <v>0</v>
      </c>
      <c r="W523" s="18">
        <v>3196</v>
      </c>
      <c r="X523" s="18">
        <v>2495.5</v>
      </c>
      <c r="Y523" s="18">
        <v>0</v>
      </c>
      <c r="Z523" s="18">
        <v>1354.7</v>
      </c>
      <c r="AA523" s="18">
        <v>6650.4</v>
      </c>
      <c r="AB523" s="18">
        <v>0</v>
      </c>
      <c r="AC523" s="18">
        <v>991.2</v>
      </c>
      <c r="AD523" s="18">
        <v>2876</v>
      </c>
      <c r="AE523" s="18">
        <v>0</v>
      </c>
      <c r="AF523" s="18">
        <v>2450.6</v>
      </c>
      <c r="AG523" s="18">
        <v>0</v>
      </c>
      <c r="AH523" s="18">
        <v>290</v>
      </c>
      <c r="AI523" s="18">
        <v>0</v>
      </c>
      <c r="AJ523" s="18">
        <v>0</v>
      </c>
      <c r="AK523" s="18">
        <v>0</v>
      </c>
      <c r="AL523" s="18">
        <v>0</v>
      </c>
      <c r="AM523" s="18">
        <v>240712</v>
      </c>
      <c r="AN523" s="18">
        <v>0</v>
      </c>
      <c r="AO523" s="18">
        <v>0</v>
      </c>
      <c r="AP523" s="18">
        <v>0</v>
      </c>
      <c r="AQ523" s="18">
        <v>29176463</v>
      </c>
      <c r="AR523" s="18">
        <v>0</v>
      </c>
      <c r="AS523" s="25">
        <v>1775678</v>
      </c>
      <c r="AT523" s="18">
        <v>0</v>
      </c>
      <c r="AU523" s="18">
        <v>7761241</v>
      </c>
      <c r="AV523" s="18">
        <v>1311635</v>
      </c>
      <c r="AW523" s="18">
        <v>0</v>
      </c>
      <c r="AX523" s="18">
        <v>2404431</v>
      </c>
      <c r="AY523" s="18">
        <v>53600554</v>
      </c>
      <c r="AZ523" s="18">
        <v>0</v>
      </c>
      <c r="BA523" s="18">
        <v>520989</v>
      </c>
      <c r="BB523" s="18">
        <v>177396</v>
      </c>
      <c r="BC523" s="18">
        <v>0</v>
      </c>
      <c r="BD523" s="18">
        <v>5562452</v>
      </c>
      <c r="BE523" s="18">
        <v>0</v>
      </c>
      <c r="BF523" s="18">
        <v>817307</v>
      </c>
      <c r="BG523" s="18">
        <v>103348857</v>
      </c>
      <c r="BH523" s="18">
        <v>101395784</v>
      </c>
      <c r="BI523" s="18">
        <v>32816374.800000001</v>
      </c>
      <c r="BJ523" s="18">
        <v>32816374.800000001</v>
      </c>
      <c r="BK523" s="18">
        <v>3400.2</v>
      </c>
      <c r="BL523" s="18">
        <v>492.2</v>
      </c>
      <c r="BM523" s="18">
        <v>11180.2</v>
      </c>
      <c r="BN523" s="18">
        <v>20552.5</v>
      </c>
      <c r="BO523" s="18">
        <v>1857252.1</v>
      </c>
      <c r="BP523" s="18">
        <v>84186.6</v>
      </c>
      <c r="BQ523" s="18">
        <v>27.6</v>
      </c>
      <c r="BR523" s="18">
        <v>33052083.600000001</v>
      </c>
      <c r="BS523" s="18">
        <v>33052083.600000001</v>
      </c>
      <c r="BT523" s="18">
        <v>4373555.0999999996</v>
      </c>
      <c r="BU523" s="18">
        <v>37425638.700000003</v>
      </c>
      <c r="BV523" s="18">
        <v>37425638.700000003</v>
      </c>
      <c r="BW523" s="18">
        <v>0</v>
      </c>
      <c r="BX523" s="18">
        <v>0</v>
      </c>
      <c r="BY523" s="18">
        <v>0</v>
      </c>
      <c r="BZ523" s="18">
        <v>323.64999999999998</v>
      </c>
      <c r="CA523" s="18">
        <v>325.97000000000003</v>
      </c>
      <c r="CB523" s="18">
        <v>33.53</v>
      </c>
      <c r="CC523" s="18">
        <v>4.8499999999999996</v>
      </c>
      <c r="CD523" s="18">
        <v>110.26</v>
      </c>
      <c r="CE523" s="18">
        <v>202.7</v>
      </c>
      <c r="CF523" s="18">
        <v>18.32</v>
      </c>
      <c r="CG523" s="18">
        <v>43.13</v>
      </c>
      <c r="CH523" s="18">
        <v>830.28</v>
      </c>
      <c r="CI523" s="18">
        <v>0.27</v>
      </c>
      <c r="CJ523" s="18">
        <v>369.1</v>
      </c>
    </row>
    <row r="524" spans="1:88" hidden="1" x14ac:dyDescent="0.2">
      <c r="A524" s="18" t="s">
        <v>380</v>
      </c>
      <c r="B524" s="18" t="s">
        <v>381</v>
      </c>
      <c r="C524" s="18" t="s">
        <v>185</v>
      </c>
      <c r="D524" s="18">
        <v>2028</v>
      </c>
      <c r="E524" s="18">
        <v>90076823.900000006</v>
      </c>
      <c r="F524" s="18">
        <v>4740885.5</v>
      </c>
      <c r="G524" s="18">
        <v>307728.90000000002</v>
      </c>
      <c r="H524" s="18">
        <v>0</v>
      </c>
      <c r="I524" s="18">
        <v>199148.6</v>
      </c>
      <c r="J524" s="18">
        <v>0</v>
      </c>
      <c r="K524" s="18">
        <v>0</v>
      </c>
      <c r="L524" s="18">
        <v>95324586.900000006</v>
      </c>
      <c r="M524" s="18">
        <v>0</v>
      </c>
      <c r="N524" s="18">
        <v>290</v>
      </c>
      <c r="O524" s="18">
        <v>0</v>
      </c>
      <c r="P524" s="18">
        <v>179.3</v>
      </c>
      <c r="Q524" s="18">
        <v>0</v>
      </c>
      <c r="R524" s="18">
        <v>0</v>
      </c>
      <c r="S524" s="18">
        <v>3659</v>
      </c>
      <c r="T524" s="18">
        <v>0</v>
      </c>
      <c r="U524" s="25">
        <v>1537.8</v>
      </c>
      <c r="V524" s="18">
        <v>0</v>
      </c>
      <c r="W524" s="18">
        <v>3196</v>
      </c>
      <c r="X524" s="18">
        <v>2495.5</v>
      </c>
      <c r="Y524" s="18">
        <v>0</v>
      </c>
      <c r="Z524" s="18">
        <v>1365.7</v>
      </c>
      <c r="AA524" s="18">
        <v>6650.4</v>
      </c>
      <c r="AB524" s="18">
        <v>0</v>
      </c>
      <c r="AC524" s="18">
        <v>991.2</v>
      </c>
      <c r="AD524" s="18">
        <v>2876</v>
      </c>
      <c r="AE524" s="18">
        <v>0</v>
      </c>
      <c r="AF524" s="18">
        <v>2450.6</v>
      </c>
      <c r="AG524" s="18">
        <v>0</v>
      </c>
      <c r="AH524" s="18">
        <v>1088.0999999999999</v>
      </c>
      <c r="AI524" s="18">
        <v>0</v>
      </c>
      <c r="AJ524" s="18">
        <v>0</v>
      </c>
      <c r="AK524" s="18">
        <v>110423</v>
      </c>
      <c r="AL524" s="18">
        <v>0</v>
      </c>
      <c r="AM524" s="18">
        <v>240712</v>
      </c>
      <c r="AN524" s="18">
        <v>0</v>
      </c>
      <c r="AO524" s="18">
        <v>0</v>
      </c>
      <c r="AP524" s="18">
        <v>0</v>
      </c>
      <c r="AQ524" s="18">
        <v>11979953</v>
      </c>
      <c r="AR524" s="18">
        <v>0</v>
      </c>
      <c r="AS524" s="25">
        <v>2439740</v>
      </c>
      <c r="AT524" s="18">
        <v>0</v>
      </c>
      <c r="AU524" s="18">
        <v>8925911</v>
      </c>
      <c r="AV524" s="18">
        <v>1311635</v>
      </c>
      <c r="AW524" s="18">
        <v>0</v>
      </c>
      <c r="AX524" s="18">
        <v>2423145</v>
      </c>
      <c r="AY524" s="18">
        <v>53600554</v>
      </c>
      <c r="AZ524" s="18">
        <v>0</v>
      </c>
      <c r="BA524" s="18">
        <v>520989</v>
      </c>
      <c r="BB524" s="18">
        <v>53588</v>
      </c>
      <c r="BC524" s="18">
        <v>0</v>
      </c>
      <c r="BD524" s="18">
        <v>5484929</v>
      </c>
      <c r="BE524" s="18">
        <v>0</v>
      </c>
      <c r="BF524" s="18">
        <v>3095348</v>
      </c>
      <c r="BG524" s="18">
        <v>90186926</v>
      </c>
      <c r="BH524" s="18">
        <v>87583174</v>
      </c>
      <c r="BI524" s="18">
        <v>16169739.300000001</v>
      </c>
      <c r="BJ524" s="18">
        <v>16169739.300000001</v>
      </c>
      <c r="BK524" s="18">
        <v>1439.2</v>
      </c>
      <c r="BL524" s="18">
        <v>206.6</v>
      </c>
      <c r="BM524" s="18">
        <v>5183.8</v>
      </c>
      <c r="BN524" s="18">
        <v>12479.4</v>
      </c>
      <c r="BO524" s="18">
        <v>1383561.1</v>
      </c>
      <c r="BP524" s="18">
        <v>49254</v>
      </c>
      <c r="BQ524" s="18">
        <v>19.3</v>
      </c>
      <c r="BR524" s="18">
        <v>16269034.1</v>
      </c>
      <c r="BS524" s="18">
        <v>16269034.1</v>
      </c>
      <c r="BT524" s="18">
        <v>2856611.5</v>
      </c>
      <c r="BU524" s="18">
        <v>19125645.5</v>
      </c>
      <c r="BV524" s="18">
        <v>19125645.5</v>
      </c>
      <c r="BW524" s="18">
        <v>0</v>
      </c>
      <c r="BX524" s="18">
        <v>0</v>
      </c>
      <c r="BY524" s="18">
        <v>0</v>
      </c>
      <c r="BZ524" s="18">
        <v>184.62</v>
      </c>
      <c r="CA524" s="18">
        <v>185.76</v>
      </c>
      <c r="CB524" s="18">
        <v>16.43</v>
      </c>
      <c r="CC524" s="18">
        <v>2.36</v>
      </c>
      <c r="CD524" s="18">
        <v>59.19</v>
      </c>
      <c r="CE524" s="18">
        <v>142.49</v>
      </c>
      <c r="CF524" s="18">
        <v>15.8</v>
      </c>
      <c r="CG524" s="18">
        <v>32.619999999999997</v>
      </c>
      <c r="CH524" s="18">
        <v>562.37</v>
      </c>
      <c r="CI524" s="18">
        <v>0.22</v>
      </c>
      <c r="CJ524" s="18">
        <v>218.37</v>
      </c>
    </row>
    <row r="525" spans="1:88" hidden="1" x14ac:dyDescent="0.2">
      <c r="A525" s="18" t="s">
        <v>380</v>
      </c>
      <c r="B525" s="18" t="s">
        <v>381</v>
      </c>
      <c r="C525" s="18" t="s">
        <v>185</v>
      </c>
      <c r="D525" s="18">
        <v>2030</v>
      </c>
      <c r="E525" s="18">
        <v>92550080.299999997</v>
      </c>
      <c r="F525" s="18">
        <v>4871056.9000000004</v>
      </c>
      <c r="G525" s="18">
        <v>302215</v>
      </c>
      <c r="H525" s="18">
        <v>0</v>
      </c>
      <c r="I525" s="18">
        <v>879156.6</v>
      </c>
      <c r="J525" s="18">
        <v>0</v>
      </c>
      <c r="K525" s="18">
        <v>0</v>
      </c>
      <c r="L525" s="18">
        <v>98602508.799999997</v>
      </c>
      <c r="M525" s="18">
        <v>0</v>
      </c>
      <c r="N525" s="18">
        <v>1000</v>
      </c>
      <c r="O525" s="18">
        <v>0</v>
      </c>
      <c r="P525" s="18">
        <v>179.3</v>
      </c>
      <c r="Q525" s="18">
        <v>0</v>
      </c>
      <c r="R525" s="18">
        <v>0</v>
      </c>
      <c r="S525" s="18">
        <v>3659</v>
      </c>
      <c r="T525" s="18">
        <v>0</v>
      </c>
      <c r="U525" s="25">
        <v>2196</v>
      </c>
      <c r="V525" s="18">
        <v>0</v>
      </c>
      <c r="W525" s="18">
        <v>3068</v>
      </c>
      <c r="X525" s="18">
        <v>2495.5</v>
      </c>
      <c r="Y525" s="18">
        <v>0</v>
      </c>
      <c r="Z525" s="18">
        <v>1365.7</v>
      </c>
      <c r="AA525" s="18">
        <v>6650.4</v>
      </c>
      <c r="AB525" s="18">
        <v>0</v>
      </c>
      <c r="AC525" s="18">
        <v>817.2</v>
      </c>
      <c r="AD525" s="18">
        <v>2876</v>
      </c>
      <c r="AE525" s="18">
        <v>0</v>
      </c>
      <c r="AF525" s="18">
        <v>3721.3</v>
      </c>
      <c r="AG525" s="18">
        <v>0</v>
      </c>
      <c r="AH525" s="18">
        <v>3042.1</v>
      </c>
      <c r="AI525" s="18">
        <v>0</v>
      </c>
      <c r="AJ525" s="18">
        <v>0</v>
      </c>
      <c r="AK525" s="18">
        <v>612326</v>
      </c>
      <c r="AL525" s="18">
        <v>0</v>
      </c>
      <c r="AM525" s="18">
        <v>240514</v>
      </c>
      <c r="AN525" s="18">
        <v>0</v>
      </c>
      <c r="AO525" s="18">
        <v>0</v>
      </c>
      <c r="AP525" s="18">
        <v>0</v>
      </c>
      <c r="AQ525" s="18">
        <v>4456135</v>
      </c>
      <c r="AR525" s="18">
        <v>0</v>
      </c>
      <c r="AS525" s="25">
        <v>3484017</v>
      </c>
      <c r="AT525" s="18">
        <v>0</v>
      </c>
      <c r="AU525" s="18">
        <v>6604797</v>
      </c>
      <c r="AV525" s="18">
        <v>1311635</v>
      </c>
      <c r="AW525" s="18">
        <v>0</v>
      </c>
      <c r="AX525" s="18">
        <v>2423145</v>
      </c>
      <c r="AY525" s="18">
        <v>53600554</v>
      </c>
      <c r="AZ525" s="18">
        <v>0</v>
      </c>
      <c r="BA525" s="18">
        <v>429534</v>
      </c>
      <c r="BB525" s="18">
        <v>125658</v>
      </c>
      <c r="BC525" s="18">
        <v>0</v>
      </c>
      <c r="BD525" s="18">
        <v>8459060</v>
      </c>
      <c r="BE525" s="18">
        <v>0</v>
      </c>
      <c r="BF525" s="18">
        <v>8748523</v>
      </c>
      <c r="BG525" s="18">
        <v>90495898</v>
      </c>
      <c r="BH525" s="18">
        <v>86273896</v>
      </c>
      <c r="BI525" s="18">
        <v>7886094.2999999998</v>
      </c>
      <c r="BJ525" s="18">
        <v>7886094.2999999998</v>
      </c>
      <c r="BK525" s="18">
        <v>574.1</v>
      </c>
      <c r="BL525" s="18">
        <v>81.400000000000006</v>
      </c>
      <c r="BM525" s="18">
        <v>2429.1</v>
      </c>
      <c r="BN525" s="18">
        <v>7724.9</v>
      </c>
      <c r="BO525" s="18">
        <v>1043640</v>
      </c>
      <c r="BP525" s="18">
        <v>28474.1</v>
      </c>
      <c r="BQ525" s="18">
        <v>15.2</v>
      </c>
      <c r="BR525" s="18">
        <v>7925421.0999999996</v>
      </c>
      <c r="BS525" s="18">
        <v>7925421.0999999996</v>
      </c>
      <c r="BT525" s="18">
        <v>1896307.2</v>
      </c>
      <c r="BU525" s="18">
        <v>9821728.3000000007</v>
      </c>
      <c r="BV525" s="18">
        <v>9821728.3000000007</v>
      </c>
      <c r="BW525" s="18">
        <v>0</v>
      </c>
      <c r="BX525" s="18">
        <v>0</v>
      </c>
      <c r="BY525" s="18">
        <v>0</v>
      </c>
      <c r="BZ525" s="18">
        <v>91.41</v>
      </c>
      <c r="CA525" s="18">
        <v>91.86</v>
      </c>
      <c r="CB525" s="18">
        <v>6.65</v>
      </c>
      <c r="CC525" s="18">
        <v>0.94</v>
      </c>
      <c r="CD525" s="18">
        <v>28.16</v>
      </c>
      <c r="CE525" s="18">
        <v>89.54</v>
      </c>
      <c r="CF525" s="18">
        <v>12.1</v>
      </c>
      <c r="CG525" s="18">
        <v>21.98</v>
      </c>
      <c r="CH525" s="18">
        <v>330.04</v>
      </c>
      <c r="CI525" s="18">
        <v>0.18</v>
      </c>
      <c r="CJ525" s="18">
        <v>113.84</v>
      </c>
    </row>
    <row r="526" spans="1:88" hidden="1" x14ac:dyDescent="0.2">
      <c r="A526" s="18" t="s">
        <v>380</v>
      </c>
      <c r="B526" s="18" t="s">
        <v>381</v>
      </c>
      <c r="C526" s="18" t="s">
        <v>185</v>
      </c>
      <c r="D526" s="18">
        <v>2032</v>
      </c>
      <c r="E526" s="18">
        <v>97032135.700000003</v>
      </c>
      <c r="F526" s="18">
        <v>5106954.5</v>
      </c>
      <c r="G526" s="18">
        <v>381035.7</v>
      </c>
      <c r="H526" s="18">
        <v>0</v>
      </c>
      <c r="I526" s="18">
        <v>2930878.5</v>
      </c>
      <c r="J526" s="18">
        <v>0</v>
      </c>
      <c r="K526" s="18">
        <v>0</v>
      </c>
      <c r="L526" s="18">
        <v>105451004.40000001</v>
      </c>
      <c r="M526" s="18">
        <v>0</v>
      </c>
      <c r="N526" s="18">
        <v>2200</v>
      </c>
      <c r="O526" s="18">
        <v>0</v>
      </c>
      <c r="P526" s="18">
        <v>179.3</v>
      </c>
      <c r="Q526" s="18">
        <v>0</v>
      </c>
      <c r="R526" s="18">
        <v>0</v>
      </c>
      <c r="S526" s="18">
        <v>3659</v>
      </c>
      <c r="T526" s="18">
        <v>0</v>
      </c>
      <c r="U526" s="25">
        <v>2724.1</v>
      </c>
      <c r="V526" s="18">
        <v>0</v>
      </c>
      <c r="W526" s="18">
        <v>3068</v>
      </c>
      <c r="X526" s="18">
        <v>2495.5</v>
      </c>
      <c r="Y526" s="18">
        <v>0</v>
      </c>
      <c r="Z526" s="18">
        <v>1365.7</v>
      </c>
      <c r="AA526" s="18">
        <v>6650.4</v>
      </c>
      <c r="AB526" s="18">
        <v>0</v>
      </c>
      <c r="AC526" s="18">
        <v>817.2</v>
      </c>
      <c r="AD526" s="18">
        <v>2876</v>
      </c>
      <c r="AE526" s="18">
        <v>0</v>
      </c>
      <c r="AF526" s="18">
        <v>5869</v>
      </c>
      <c r="AG526" s="18">
        <v>0</v>
      </c>
      <c r="AH526" s="18">
        <v>7830.1</v>
      </c>
      <c r="AI526" s="18">
        <v>0</v>
      </c>
      <c r="AJ526" s="18">
        <v>0</v>
      </c>
      <c r="AK526" s="18">
        <v>1951806</v>
      </c>
      <c r="AL526" s="18">
        <v>0</v>
      </c>
      <c r="AM526" s="18">
        <v>235379</v>
      </c>
      <c r="AN526" s="18">
        <v>0</v>
      </c>
      <c r="AO526" s="18">
        <v>0</v>
      </c>
      <c r="AP526" s="18">
        <v>0</v>
      </c>
      <c r="AQ526" s="18">
        <v>2089331</v>
      </c>
      <c r="AR526" s="18">
        <v>0</v>
      </c>
      <c r="AS526" s="25">
        <v>4321967</v>
      </c>
      <c r="AT526" s="18">
        <v>0</v>
      </c>
      <c r="AU526" s="18">
        <v>3629396</v>
      </c>
      <c r="AV526" s="18">
        <v>1311635</v>
      </c>
      <c r="AW526" s="18">
        <v>0</v>
      </c>
      <c r="AX526" s="18">
        <v>2423145</v>
      </c>
      <c r="AY526" s="18">
        <v>53202713</v>
      </c>
      <c r="AZ526" s="18">
        <v>0</v>
      </c>
      <c r="BA526" s="18">
        <v>429534</v>
      </c>
      <c r="BB526" s="18">
        <v>506601</v>
      </c>
      <c r="BC526" s="18">
        <v>0</v>
      </c>
      <c r="BD526" s="18">
        <v>13460416</v>
      </c>
      <c r="BE526" s="18">
        <v>0</v>
      </c>
      <c r="BF526" s="18">
        <v>22763903</v>
      </c>
      <c r="BG526" s="18">
        <v>106325827</v>
      </c>
      <c r="BH526" s="18">
        <v>99545452</v>
      </c>
      <c r="BI526" s="18">
        <v>4446082.8</v>
      </c>
      <c r="BJ526" s="18">
        <v>4446082.8</v>
      </c>
      <c r="BK526" s="18">
        <v>287.89999999999998</v>
      </c>
      <c r="BL526" s="18">
        <v>40.700000000000003</v>
      </c>
      <c r="BM526" s="18">
        <v>1585</v>
      </c>
      <c r="BN526" s="18">
        <v>6405.3</v>
      </c>
      <c r="BO526" s="18">
        <v>834228.6</v>
      </c>
      <c r="BP526" s="18">
        <v>17481.3</v>
      </c>
      <c r="BQ526" s="18">
        <v>13.4</v>
      </c>
      <c r="BR526" s="18">
        <v>4465784.7</v>
      </c>
      <c r="BS526" s="18">
        <v>4465784.7</v>
      </c>
      <c r="BT526" s="18">
        <v>1358840.3</v>
      </c>
      <c r="BU526" s="18">
        <v>5824625</v>
      </c>
      <c r="BV526" s="18">
        <v>5824625</v>
      </c>
      <c r="BW526" s="18">
        <v>0</v>
      </c>
      <c r="BX526" s="18">
        <v>0</v>
      </c>
      <c r="BY526" s="18">
        <v>0</v>
      </c>
      <c r="BZ526" s="18">
        <v>44.66</v>
      </c>
      <c r="CA526" s="18">
        <v>44.86</v>
      </c>
      <c r="CB526" s="18">
        <v>2.89</v>
      </c>
      <c r="CC526" s="18">
        <v>0.41</v>
      </c>
      <c r="CD526" s="18">
        <v>15.92</v>
      </c>
      <c r="CE526" s="18">
        <v>64.349999999999994</v>
      </c>
      <c r="CF526" s="18">
        <v>8.3800000000000008</v>
      </c>
      <c r="CG526" s="18">
        <v>13.65</v>
      </c>
      <c r="CH526" s="18">
        <v>175.61</v>
      </c>
      <c r="CI526" s="18">
        <v>0.14000000000000001</v>
      </c>
      <c r="CJ526" s="18">
        <v>58.51</v>
      </c>
    </row>
    <row r="527" spans="1:88" hidden="1" x14ac:dyDescent="0.2">
      <c r="A527" s="18" t="s">
        <v>380</v>
      </c>
      <c r="B527" s="18" t="s">
        <v>381</v>
      </c>
      <c r="C527" s="18" t="s">
        <v>185</v>
      </c>
      <c r="D527" s="18">
        <v>2034</v>
      </c>
      <c r="E527" s="18">
        <v>101512871</v>
      </c>
      <c r="F527" s="18">
        <v>5342782.7</v>
      </c>
      <c r="G527" s="18">
        <v>690565.2</v>
      </c>
      <c r="H527" s="18">
        <v>0</v>
      </c>
      <c r="I527" s="18">
        <v>7908560.9000000004</v>
      </c>
      <c r="J527" s="18">
        <v>0</v>
      </c>
      <c r="K527" s="18">
        <v>0</v>
      </c>
      <c r="L527" s="18">
        <v>115454779.7</v>
      </c>
      <c r="M527" s="18">
        <v>0</v>
      </c>
      <c r="N527" s="18">
        <v>4228</v>
      </c>
      <c r="O527" s="18">
        <v>0</v>
      </c>
      <c r="P527" s="18">
        <v>179.3</v>
      </c>
      <c r="Q527" s="18">
        <v>0</v>
      </c>
      <c r="R527" s="18">
        <v>0</v>
      </c>
      <c r="S527" s="18">
        <v>3659</v>
      </c>
      <c r="T527" s="18">
        <v>0</v>
      </c>
      <c r="U527" s="25">
        <v>3003.5</v>
      </c>
      <c r="V527" s="18">
        <v>0</v>
      </c>
      <c r="W527" s="18">
        <v>3068</v>
      </c>
      <c r="X527" s="18">
        <v>2572.4</v>
      </c>
      <c r="Y527" s="18">
        <v>0</v>
      </c>
      <c r="Z527" s="18">
        <v>1365.7</v>
      </c>
      <c r="AA527" s="18">
        <v>6650.4</v>
      </c>
      <c r="AB527" s="18">
        <v>0</v>
      </c>
      <c r="AC527" s="18">
        <v>468.5</v>
      </c>
      <c r="AD527" s="18">
        <v>2876</v>
      </c>
      <c r="AE527" s="18">
        <v>0</v>
      </c>
      <c r="AF527" s="18">
        <v>9498.2999999999993</v>
      </c>
      <c r="AG527" s="18">
        <v>0</v>
      </c>
      <c r="AH527" s="18">
        <v>13614.1</v>
      </c>
      <c r="AI527" s="18">
        <v>0</v>
      </c>
      <c r="AJ527" s="18">
        <v>0</v>
      </c>
      <c r="AK527" s="18">
        <v>4376778</v>
      </c>
      <c r="AL527" s="18">
        <v>0</v>
      </c>
      <c r="AM527" s="18">
        <v>227170</v>
      </c>
      <c r="AN527" s="18">
        <v>0</v>
      </c>
      <c r="AO527" s="18">
        <v>0</v>
      </c>
      <c r="AP527" s="18">
        <v>0</v>
      </c>
      <c r="AQ527" s="18">
        <v>1923170</v>
      </c>
      <c r="AR527" s="18">
        <v>0</v>
      </c>
      <c r="AS527" s="25">
        <v>4765444</v>
      </c>
      <c r="AT527" s="18">
        <v>0</v>
      </c>
      <c r="AU527" s="18">
        <v>2624890</v>
      </c>
      <c r="AV527" s="18">
        <v>1352053</v>
      </c>
      <c r="AW527" s="18">
        <v>0</v>
      </c>
      <c r="AX527" s="18">
        <v>2421916</v>
      </c>
      <c r="AY527" s="18">
        <v>52468211</v>
      </c>
      <c r="AZ527" s="18">
        <v>0</v>
      </c>
      <c r="BA527" s="18">
        <v>246244</v>
      </c>
      <c r="BB527" s="18">
        <v>2206048</v>
      </c>
      <c r="BC527" s="18">
        <v>0</v>
      </c>
      <c r="BD527" s="18">
        <v>21486180</v>
      </c>
      <c r="BE527" s="18">
        <v>0</v>
      </c>
      <c r="BF527" s="18">
        <v>38479619</v>
      </c>
      <c r="BG527" s="18">
        <v>132577723</v>
      </c>
      <c r="BH527" s="18">
        <v>121229453</v>
      </c>
      <c r="BI527" s="18">
        <v>3794373.3</v>
      </c>
      <c r="BJ527" s="18">
        <v>3794373.3</v>
      </c>
      <c r="BK527" s="18">
        <v>256.60000000000002</v>
      </c>
      <c r="BL527" s="18">
        <v>36.200000000000003</v>
      </c>
      <c r="BM527" s="18">
        <v>1212.2</v>
      </c>
      <c r="BN527" s="18">
        <v>4063.3</v>
      </c>
      <c r="BO527" s="18">
        <v>759763.7</v>
      </c>
      <c r="BP527" s="18">
        <v>14870.4</v>
      </c>
      <c r="BQ527" s="18">
        <v>12.7</v>
      </c>
      <c r="BR527" s="18">
        <v>3811905.8</v>
      </c>
      <c r="BS527" s="18">
        <v>3811905.8</v>
      </c>
      <c r="BT527" s="18">
        <v>1206379.6000000001</v>
      </c>
      <c r="BU527" s="18">
        <v>5018285.4000000004</v>
      </c>
      <c r="BV527" s="18">
        <v>5018285.4000000004</v>
      </c>
      <c r="BW527" s="18">
        <v>0</v>
      </c>
      <c r="BX527" s="18">
        <v>0</v>
      </c>
      <c r="BY527" s="18">
        <v>0</v>
      </c>
      <c r="BZ527" s="18">
        <v>31.3</v>
      </c>
      <c r="CA527" s="18">
        <v>31.44</v>
      </c>
      <c r="CB527" s="18">
        <v>2.12</v>
      </c>
      <c r="CC527" s="18">
        <v>0.3</v>
      </c>
      <c r="CD527" s="18">
        <v>10</v>
      </c>
      <c r="CE527" s="18">
        <v>33.520000000000003</v>
      </c>
      <c r="CF527" s="18">
        <v>6.27</v>
      </c>
      <c r="CG527" s="18">
        <v>9.9499999999999993</v>
      </c>
      <c r="CH527" s="18">
        <v>122.66</v>
      </c>
      <c r="CI527" s="18">
        <v>0.11</v>
      </c>
      <c r="CJ527" s="18">
        <v>41.39</v>
      </c>
    </row>
    <row r="528" spans="1:88" hidden="1" x14ac:dyDescent="0.2">
      <c r="A528" s="18" t="s">
        <v>380</v>
      </c>
      <c r="B528" s="18" t="s">
        <v>381</v>
      </c>
      <c r="C528" s="18" t="s">
        <v>185</v>
      </c>
      <c r="D528" s="18">
        <v>2036</v>
      </c>
      <c r="E528" s="18">
        <v>105905126.40000001</v>
      </c>
      <c r="F528" s="18">
        <v>5573954</v>
      </c>
      <c r="G528" s="18">
        <v>831164.3</v>
      </c>
      <c r="H528" s="18">
        <v>0</v>
      </c>
      <c r="I528" s="18">
        <v>9807887.3000000007</v>
      </c>
      <c r="J528" s="18">
        <v>0</v>
      </c>
      <c r="K528" s="18">
        <v>0</v>
      </c>
      <c r="L528" s="18">
        <v>122118131.90000001</v>
      </c>
      <c r="M528" s="18">
        <v>0</v>
      </c>
      <c r="N528" s="18">
        <v>4228</v>
      </c>
      <c r="O528" s="18">
        <v>0</v>
      </c>
      <c r="P528" s="18">
        <v>179.3</v>
      </c>
      <c r="Q528" s="18">
        <v>0</v>
      </c>
      <c r="R528" s="18">
        <v>0</v>
      </c>
      <c r="S528" s="18">
        <v>3659</v>
      </c>
      <c r="T528" s="18">
        <v>0</v>
      </c>
      <c r="U528" s="25">
        <v>3055.5</v>
      </c>
      <c r="V528" s="18">
        <v>0</v>
      </c>
      <c r="W528" s="18">
        <v>3068</v>
      </c>
      <c r="X528" s="18">
        <v>4175</v>
      </c>
      <c r="Y528" s="18">
        <v>0</v>
      </c>
      <c r="Z528" s="18">
        <v>1365.7</v>
      </c>
      <c r="AA528" s="18">
        <v>6650.4</v>
      </c>
      <c r="AB528" s="18">
        <v>0</v>
      </c>
      <c r="AC528" s="18">
        <v>468.5</v>
      </c>
      <c r="AD528" s="18">
        <v>2876</v>
      </c>
      <c r="AE528" s="18">
        <v>0</v>
      </c>
      <c r="AF528" s="18">
        <v>12108.4</v>
      </c>
      <c r="AG528" s="18">
        <v>0</v>
      </c>
      <c r="AH528" s="18">
        <v>13614.1</v>
      </c>
      <c r="AI528" s="18">
        <v>0</v>
      </c>
      <c r="AJ528" s="18">
        <v>0</v>
      </c>
      <c r="AK528" s="18">
        <v>5203003</v>
      </c>
      <c r="AL528" s="18">
        <v>0</v>
      </c>
      <c r="AM528" s="18">
        <v>215157</v>
      </c>
      <c r="AN528" s="18">
        <v>0</v>
      </c>
      <c r="AO528" s="18">
        <v>0</v>
      </c>
      <c r="AP528" s="18">
        <v>0</v>
      </c>
      <c r="AQ528" s="18">
        <v>2073686</v>
      </c>
      <c r="AR528" s="18">
        <v>0</v>
      </c>
      <c r="AS528" s="25">
        <v>4847865</v>
      </c>
      <c r="AT528" s="18">
        <v>0</v>
      </c>
      <c r="AU528" s="18">
        <v>1921420</v>
      </c>
      <c r="AV528" s="18">
        <v>2194382</v>
      </c>
      <c r="AW528" s="18">
        <v>0</v>
      </c>
      <c r="AX528" s="18">
        <v>2423076</v>
      </c>
      <c r="AY528" s="18">
        <v>51625673</v>
      </c>
      <c r="AZ528" s="18">
        <v>0</v>
      </c>
      <c r="BA528" s="18">
        <v>246244</v>
      </c>
      <c r="BB528" s="18">
        <v>2948076</v>
      </c>
      <c r="BC528" s="18">
        <v>0</v>
      </c>
      <c r="BD528" s="18">
        <v>27330951</v>
      </c>
      <c r="BE528" s="18">
        <v>0</v>
      </c>
      <c r="BF528" s="18">
        <v>38154172</v>
      </c>
      <c r="BG528" s="18">
        <v>139183704</v>
      </c>
      <c r="BH528" s="18">
        <v>126184760</v>
      </c>
      <c r="BI528" s="18">
        <v>4081700.8</v>
      </c>
      <c r="BJ528" s="18">
        <v>4081700.8</v>
      </c>
      <c r="BK528" s="18">
        <v>276.2</v>
      </c>
      <c r="BL528" s="18">
        <v>38.9</v>
      </c>
      <c r="BM528" s="18">
        <v>1261.2</v>
      </c>
      <c r="BN528" s="18">
        <v>4160.8999999999996</v>
      </c>
      <c r="BO528" s="18">
        <v>773090.2</v>
      </c>
      <c r="BP528" s="18">
        <v>15909.1</v>
      </c>
      <c r="BQ528" s="18">
        <v>12.7</v>
      </c>
      <c r="BR528" s="18">
        <v>4100557.5</v>
      </c>
      <c r="BS528" s="18">
        <v>4100557.5</v>
      </c>
      <c r="BT528" s="18">
        <v>1250648.1000000001</v>
      </c>
      <c r="BU528" s="18">
        <v>5351205.5999999996</v>
      </c>
      <c r="BV528" s="18">
        <v>5351205.5999999996</v>
      </c>
      <c r="BW528" s="18">
        <v>0</v>
      </c>
      <c r="BX528" s="18">
        <v>0</v>
      </c>
      <c r="BY528" s="18">
        <v>0</v>
      </c>
      <c r="BZ528" s="18">
        <v>32.35</v>
      </c>
      <c r="CA528" s="18">
        <v>32.5</v>
      </c>
      <c r="CB528" s="18">
        <v>2.19</v>
      </c>
      <c r="CC528" s="18">
        <v>0.31</v>
      </c>
      <c r="CD528" s="18">
        <v>9.99</v>
      </c>
      <c r="CE528" s="18">
        <v>32.97</v>
      </c>
      <c r="CF528" s="18">
        <v>6.13</v>
      </c>
      <c r="CG528" s="18">
        <v>9.91</v>
      </c>
      <c r="CH528" s="18">
        <v>126.08</v>
      </c>
      <c r="CI528" s="18">
        <v>0.1</v>
      </c>
      <c r="CJ528" s="18">
        <v>42.41</v>
      </c>
    </row>
    <row r="529" spans="1:88" hidden="1" x14ac:dyDescent="0.2">
      <c r="A529" s="18" t="s">
        <v>380</v>
      </c>
      <c r="B529" s="18" t="s">
        <v>381</v>
      </c>
      <c r="C529" s="18" t="s">
        <v>185</v>
      </c>
      <c r="D529" s="18">
        <v>2038</v>
      </c>
      <c r="E529" s="18">
        <v>110208824.40000001</v>
      </c>
      <c r="F529" s="18">
        <v>5800464.4000000004</v>
      </c>
      <c r="G529" s="18">
        <v>860276.2</v>
      </c>
      <c r="H529" s="18">
        <v>0</v>
      </c>
      <c r="I529" s="18">
        <v>10803989.300000001</v>
      </c>
      <c r="J529" s="18">
        <v>0</v>
      </c>
      <c r="K529" s="18">
        <v>0</v>
      </c>
      <c r="L529" s="18">
        <v>127673554.40000001</v>
      </c>
      <c r="M529" s="18">
        <v>0</v>
      </c>
      <c r="N529" s="18">
        <v>4500</v>
      </c>
      <c r="O529" s="18">
        <v>0</v>
      </c>
      <c r="P529" s="18">
        <v>179.3</v>
      </c>
      <c r="Q529" s="18">
        <v>0</v>
      </c>
      <c r="R529" s="18">
        <v>0</v>
      </c>
      <c r="S529" s="18">
        <v>3659</v>
      </c>
      <c r="T529" s="18">
        <v>0</v>
      </c>
      <c r="U529" s="25">
        <v>3108.2</v>
      </c>
      <c r="V529" s="18">
        <v>0</v>
      </c>
      <c r="W529" s="18">
        <v>3068</v>
      </c>
      <c r="X529" s="18">
        <v>4175</v>
      </c>
      <c r="Y529" s="18">
        <v>0</v>
      </c>
      <c r="Z529" s="18">
        <v>1365.7</v>
      </c>
      <c r="AA529" s="18">
        <v>6650.4</v>
      </c>
      <c r="AB529" s="18">
        <v>0</v>
      </c>
      <c r="AC529" s="18">
        <v>455.5</v>
      </c>
      <c r="AD529" s="18">
        <v>2876</v>
      </c>
      <c r="AE529" s="18">
        <v>0</v>
      </c>
      <c r="AF529" s="18">
        <v>14394.9</v>
      </c>
      <c r="AG529" s="18">
        <v>0</v>
      </c>
      <c r="AH529" s="18">
        <v>13674.1</v>
      </c>
      <c r="AI529" s="18">
        <v>0</v>
      </c>
      <c r="AJ529" s="18">
        <v>0</v>
      </c>
      <c r="AK529" s="18">
        <v>5873234</v>
      </c>
      <c r="AL529" s="18">
        <v>0</v>
      </c>
      <c r="AM529" s="18">
        <v>211994</v>
      </c>
      <c r="AN529" s="18">
        <v>0</v>
      </c>
      <c r="AO529" s="18">
        <v>0</v>
      </c>
      <c r="AP529" s="18">
        <v>0</v>
      </c>
      <c r="AQ529" s="18">
        <v>4053661</v>
      </c>
      <c r="AR529" s="18">
        <v>0</v>
      </c>
      <c r="AS529" s="25">
        <v>4931590</v>
      </c>
      <c r="AT529" s="18">
        <v>0</v>
      </c>
      <c r="AU529" s="18">
        <v>1650101</v>
      </c>
      <c r="AV529" s="18">
        <v>2194382</v>
      </c>
      <c r="AW529" s="18">
        <v>0</v>
      </c>
      <c r="AX529" s="18">
        <v>2423092</v>
      </c>
      <c r="AY529" s="18">
        <v>51095809</v>
      </c>
      <c r="AZ529" s="18">
        <v>0</v>
      </c>
      <c r="BA529" s="18">
        <v>239411</v>
      </c>
      <c r="BB529" s="18">
        <v>3113969</v>
      </c>
      <c r="BC529" s="18">
        <v>0</v>
      </c>
      <c r="BD529" s="18">
        <v>32167973</v>
      </c>
      <c r="BE529" s="18">
        <v>0</v>
      </c>
      <c r="BF529" s="18">
        <v>37892143</v>
      </c>
      <c r="BG529" s="18">
        <v>145847361</v>
      </c>
      <c r="BH529" s="18">
        <v>131928567</v>
      </c>
      <c r="BI529" s="18">
        <v>5898787.7999999998</v>
      </c>
      <c r="BJ529" s="18">
        <v>5898787.7999999998</v>
      </c>
      <c r="BK529" s="18">
        <v>495.5</v>
      </c>
      <c r="BL529" s="18">
        <v>70.900000000000006</v>
      </c>
      <c r="BM529" s="18">
        <v>1921.7</v>
      </c>
      <c r="BN529" s="18">
        <v>4980.3</v>
      </c>
      <c r="BO529" s="18">
        <v>814944.3</v>
      </c>
      <c r="BP529" s="18">
        <v>19550.5</v>
      </c>
      <c r="BQ529" s="18">
        <v>13.5</v>
      </c>
      <c r="BR529" s="18">
        <v>5932913.9000000004</v>
      </c>
      <c r="BS529" s="18">
        <v>5932913.9000000004</v>
      </c>
      <c r="BT529" s="18">
        <v>1401230.2</v>
      </c>
      <c r="BU529" s="18">
        <v>7334144.2000000002</v>
      </c>
      <c r="BV529" s="18">
        <v>7334144.2000000002</v>
      </c>
      <c r="BW529" s="18">
        <v>0</v>
      </c>
      <c r="BX529" s="18">
        <v>0</v>
      </c>
      <c r="BY529" s="18">
        <v>0</v>
      </c>
      <c r="BZ529" s="18">
        <v>44.71</v>
      </c>
      <c r="CA529" s="18">
        <v>44.97</v>
      </c>
      <c r="CB529" s="18">
        <v>3.76</v>
      </c>
      <c r="CC529" s="18">
        <v>0.54</v>
      </c>
      <c r="CD529" s="18">
        <v>14.57</v>
      </c>
      <c r="CE529" s="18">
        <v>37.75</v>
      </c>
      <c r="CF529" s="18">
        <v>6.18</v>
      </c>
      <c r="CG529" s="18">
        <v>10.62</v>
      </c>
      <c r="CH529" s="18">
        <v>148.19</v>
      </c>
      <c r="CI529" s="18">
        <v>0.1</v>
      </c>
      <c r="CJ529" s="18">
        <v>55.59</v>
      </c>
    </row>
    <row r="530" spans="1:88" hidden="1" x14ac:dyDescent="0.2">
      <c r="A530" s="18" t="s">
        <v>380</v>
      </c>
      <c r="B530" s="18" t="s">
        <v>381</v>
      </c>
      <c r="C530" s="18" t="s">
        <v>185</v>
      </c>
      <c r="D530" s="18">
        <v>2040</v>
      </c>
      <c r="E530" s="18">
        <v>114512180.2</v>
      </c>
      <c r="F530" s="18">
        <v>6026956.9000000004</v>
      </c>
      <c r="G530" s="18">
        <v>943756.4</v>
      </c>
      <c r="H530" s="18">
        <v>0</v>
      </c>
      <c r="I530" s="18">
        <v>12826683.199999999</v>
      </c>
      <c r="J530" s="18">
        <v>0</v>
      </c>
      <c r="K530" s="18">
        <v>0</v>
      </c>
      <c r="L530" s="18">
        <v>134309576.5</v>
      </c>
      <c r="M530" s="18">
        <v>0</v>
      </c>
      <c r="N530" s="18">
        <v>4500</v>
      </c>
      <c r="O530" s="18">
        <v>732.1</v>
      </c>
      <c r="P530" s="18">
        <v>179.3</v>
      </c>
      <c r="Q530" s="18">
        <v>0</v>
      </c>
      <c r="R530" s="18">
        <v>0</v>
      </c>
      <c r="S530" s="18">
        <v>3659</v>
      </c>
      <c r="T530" s="18">
        <v>0</v>
      </c>
      <c r="U530" s="25">
        <v>3159</v>
      </c>
      <c r="V530" s="18">
        <v>0</v>
      </c>
      <c r="W530" s="18">
        <v>3068</v>
      </c>
      <c r="X530" s="18">
        <v>4175</v>
      </c>
      <c r="Y530" s="18">
        <v>0</v>
      </c>
      <c r="Z530" s="18">
        <v>1365.7</v>
      </c>
      <c r="AA530" s="18">
        <v>6650.4</v>
      </c>
      <c r="AB530" s="18">
        <v>0</v>
      </c>
      <c r="AC530" s="18">
        <v>455.5</v>
      </c>
      <c r="AD530" s="18">
        <v>2876</v>
      </c>
      <c r="AE530" s="18">
        <v>0</v>
      </c>
      <c r="AF530" s="18">
        <v>17044.5</v>
      </c>
      <c r="AG530" s="18">
        <v>0</v>
      </c>
      <c r="AH530" s="18">
        <v>13740.1</v>
      </c>
      <c r="AI530" s="18">
        <v>0</v>
      </c>
      <c r="AJ530" s="18">
        <v>0</v>
      </c>
      <c r="AK530" s="18">
        <v>5878827</v>
      </c>
      <c r="AL530" s="18">
        <v>1633200</v>
      </c>
      <c r="AM530" s="18">
        <v>215783</v>
      </c>
      <c r="AN530" s="18">
        <v>0</v>
      </c>
      <c r="AO530" s="18">
        <v>0</v>
      </c>
      <c r="AP530" s="18">
        <v>0</v>
      </c>
      <c r="AQ530" s="18">
        <v>3568886</v>
      </c>
      <c r="AR530" s="18">
        <v>0</v>
      </c>
      <c r="AS530" s="25">
        <v>5012290</v>
      </c>
      <c r="AT530" s="18">
        <v>0</v>
      </c>
      <c r="AU530" s="18">
        <v>1678896</v>
      </c>
      <c r="AV530" s="18">
        <v>2194382</v>
      </c>
      <c r="AW530" s="18">
        <v>0</v>
      </c>
      <c r="AX530" s="18">
        <v>2423106</v>
      </c>
      <c r="AY530" s="18">
        <v>50400587</v>
      </c>
      <c r="AZ530" s="18">
        <v>0</v>
      </c>
      <c r="BA530" s="18">
        <v>239411</v>
      </c>
      <c r="BB530" s="18">
        <v>3189368</v>
      </c>
      <c r="BC530" s="18">
        <v>0</v>
      </c>
      <c r="BD530" s="18">
        <v>38078297</v>
      </c>
      <c r="BE530" s="18">
        <v>0</v>
      </c>
      <c r="BF530" s="18">
        <v>37487126</v>
      </c>
      <c r="BG530" s="18">
        <v>152000157</v>
      </c>
      <c r="BH530" s="18">
        <v>136286472</v>
      </c>
      <c r="BI530" s="18">
        <v>5438804.4000000004</v>
      </c>
      <c r="BJ530" s="18">
        <v>5438804.4000000004</v>
      </c>
      <c r="BK530" s="18">
        <v>441.5</v>
      </c>
      <c r="BL530" s="18">
        <v>63</v>
      </c>
      <c r="BM530" s="18">
        <v>1758.8</v>
      </c>
      <c r="BN530" s="18">
        <v>4757.7</v>
      </c>
      <c r="BO530" s="18">
        <v>795733.4</v>
      </c>
      <c r="BP530" s="18">
        <v>18564.5</v>
      </c>
      <c r="BQ530" s="18">
        <v>13.1</v>
      </c>
      <c r="BR530" s="18">
        <v>5469173.4000000004</v>
      </c>
      <c r="BS530" s="18">
        <v>5469173.4000000004</v>
      </c>
      <c r="BT530" s="18">
        <v>1352535.6</v>
      </c>
      <c r="BU530" s="18">
        <v>6821709</v>
      </c>
      <c r="BV530" s="18">
        <v>6821709</v>
      </c>
      <c r="BW530" s="18">
        <v>0</v>
      </c>
      <c r="BX530" s="18">
        <v>0</v>
      </c>
      <c r="BY530" s="18">
        <v>0</v>
      </c>
      <c r="BZ530" s="18">
        <v>39.909999999999997</v>
      </c>
      <c r="CA530" s="18">
        <v>40.130000000000003</v>
      </c>
      <c r="CB530" s="18">
        <v>3.24</v>
      </c>
      <c r="CC530" s="18">
        <v>0.46</v>
      </c>
      <c r="CD530" s="18">
        <v>12.91</v>
      </c>
      <c r="CE530" s="18">
        <v>34.909999999999997</v>
      </c>
      <c r="CF530" s="18">
        <v>5.84</v>
      </c>
      <c r="CG530" s="18">
        <v>9.92</v>
      </c>
      <c r="CH530" s="18">
        <v>136.22</v>
      </c>
      <c r="CI530" s="18">
        <v>0.1</v>
      </c>
      <c r="CJ530" s="18">
        <v>50.05</v>
      </c>
    </row>
    <row r="531" spans="1:88" hidden="1" x14ac:dyDescent="0.2">
      <c r="A531" s="18" t="s">
        <v>380</v>
      </c>
      <c r="B531" s="18" t="s">
        <v>381</v>
      </c>
      <c r="C531" s="18" t="s">
        <v>185</v>
      </c>
      <c r="D531" s="18">
        <v>2042</v>
      </c>
      <c r="E531" s="18">
        <v>119062861.90000001</v>
      </c>
      <c r="F531" s="18">
        <v>6266466.4000000004</v>
      </c>
      <c r="G531" s="18">
        <v>1003379.9</v>
      </c>
      <c r="H531" s="18">
        <v>0</v>
      </c>
      <c r="I531" s="18">
        <v>14272924.199999999</v>
      </c>
      <c r="J531" s="18">
        <v>0</v>
      </c>
      <c r="K531" s="18">
        <v>0</v>
      </c>
      <c r="L531" s="18">
        <v>140605632.40000001</v>
      </c>
      <c r="M531" s="18">
        <v>0</v>
      </c>
      <c r="N531" s="18">
        <v>4500</v>
      </c>
      <c r="O531" s="18">
        <v>1019.8</v>
      </c>
      <c r="P531" s="18">
        <v>179.3</v>
      </c>
      <c r="Q531" s="18">
        <v>0</v>
      </c>
      <c r="R531" s="18">
        <v>0</v>
      </c>
      <c r="S531" s="18">
        <v>3659</v>
      </c>
      <c r="T531" s="18">
        <v>0</v>
      </c>
      <c r="U531" s="25">
        <v>3205.9</v>
      </c>
      <c r="V531" s="18">
        <v>0</v>
      </c>
      <c r="W531" s="18">
        <v>3068</v>
      </c>
      <c r="X531" s="18">
        <v>4175</v>
      </c>
      <c r="Y531" s="18">
        <v>0</v>
      </c>
      <c r="Z531" s="18">
        <v>1365.7</v>
      </c>
      <c r="AA531" s="18">
        <v>6650.4</v>
      </c>
      <c r="AB531" s="18">
        <v>0</v>
      </c>
      <c r="AC531" s="18">
        <v>455.5</v>
      </c>
      <c r="AD531" s="18">
        <v>2876</v>
      </c>
      <c r="AE531" s="18">
        <v>0</v>
      </c>
      <c r="AF531" s="18">
        <v>22454.6</v>
      </c>
      <c r="AG531" s="18">
        <v>0</v>
      </c>
      <c r="AH531" s="18">
        <v>13754.8</v>
      </c>
      <c r="AI531" s="18">
        <v>0</v>
      </c>
      <c r="AJ531" s="18">
        <v>0</v>
      </c>
      <c r="AK531" s="18">
        <v>6165737</v>
      </c>
      <c r="AL531" s="18">
        <v>2387141</v>
      </c>
      <c r="AM531" s="18">
        <v>204200</v>
      </c>
      <c r="AN531" s="18">
        <v>0</v>
      </c>
      <c r="AO531" s="18">
        <v>0</v>
      </c>
      <c r="AP531" s="18">
        <v>0</v>
      </c>
      <c r="AQ531" s="18">
        <v>2083939</v>
      </c>
      <c r="AR531" s="18">
        <v>0</v>
      </c>
      <c r="AS531" s="25">
        <v>5086788</v>
      </c>
      <c r="AT531" s="18">
        <v>0</v>
      </c>
      <c r="AU531" s="18">
        <v>1612541</v>
      </c>
      <c r="AV531" s="18">
        <v>2194382</v>
      </c>
      <c r="AW531" s="18">
        <v>0</v>
      </c>
      <c r="AX531" s="18">
        <v>2421001</v>
      </c>
      <c r="AY531" s="18">
        <v>50612732</v>
      </c>
      <c r="AZ531" s="18">
        <v>0</v>
      </c>
      <c r="BA531" s="18">
        <v>239411</v>
      </c>
      <c r="BB531" s="18">
        <v>3367505</v>
      </c>
      <c r="BC531" s="18">
        <v>0</v>
      </c>
      <c r="BD531" s="18">
        <v>50282663</v>
      </c>
      <c r="BE531" s="18">
        <v>0</v>
      </c>
      <c r="BF531" s="18">
        <v>36332110</v>
      </c>
      <c r="BG531" s="18">
        <v>162990149</v>
      </c>
      <c r="BH531" s="18">
        <v>145982978</v>
      </c>
      <c r="BI531" s="18">
        <v>3971472.1</v>
      </c>
      <c r="BJ531" s="18">
        <v>3971472.1</v>
      </c>
      <c r="BK531" s="18">
        <v>274.8</v>
      </c>
      <c r="BL531" s="18">
        <v>38.799999999999997</v>
      </c>
      <c r="BM531" s="18">
        <v>1244.4000000000001</v>
      </c>
      <c r="BN531" s="18">
        <v>4063.9</v>
      </c>
      <c r="BO531" s="18">
        <v>749802.2</v>
      </c>
      <c r="BP531" s="18">
        <v>15293.7</v>
      </c>
      <c r="BQ531" s="18">
        <v>12.4</v>
      </c>
      <c r="BR531" s="18">
        <v>3990261.1</v>
      </c>
      <c r="BS531" s="18">
        <v>3990261.1</v>
      </c>
      <c r="BT531" s="18">
        <v>1208949.7</v>
      </c>
      <c r="BU531" s="18">
        <v>5199210.8</v>
      </c>
      <c r="BV531" s="18">
        <v>5199210.8</v>
      </c>
      <c r="BW531" s="18">
        <v>0</v>
      </c>
      <c r="BX531" s="18">
        <v>0</v>
      </c>
      <c r="BY531" s="18">
        <v>0</v>
      </c>
      <c r="BZ531" s="18">
        <v>27.21</v>
      </c>
      <c r="CA531" s="18">
        <v>27.33</v>
      </c>
      <c r="CB531" s="18">
        <v>1.88</v>
      </c>
      <c r="CC531" s="18">
        <v>0.27</v>
      </c>
      <c r="CD531" s="18">
        <v>8.52</v>
      </c>
      <c r="CE531" s="18">
        <v>27.84</v>
      </c>
      <c r="CF531" s="18">
        <v>5.14</v>
      </c>
      <c r="CG531" s="18">
        <v>8.2799999999999994</v>
      </c>
      <c r="CH531" s="18">
        <v>104.76</v>
      </c>
      <c r="CI531" s="18">
        <v>0.09</v>
      </c>
      <c r="CJ531" s="18">
        <v>35.619999999999997</v>
      </c>
    </row>
    <row r="532" spans="1:88" hidden="1" x14ac:dyDescent="0.2">
      <c r="A532" s="18" t="s">
        <v>380</v>
      </c>
      <c r="B532" s="18" t="s">
        <v>381</v>
      </c>
      <c r="C532" s="18" t="s">
        <v>185</v>
      </c>
      <c r="D532" s="18">
        <v>2044</v>
      </c>
      <c r="E532" s="18">
        <v>123613382.7</v>
      </c>
      <c r="F532" s="18">
        <v>6505967.5</v>
      </c>
      <c r="G532" s="18">
        <v>1104011.3999999999</v>
      </c>
      <c r="H532" s="18">
        <v>0</v>
      </c>
      <c r="I532" s="18">
        <v>20082188.699999999</v>
      </c>
      <c r="J532" s="18">
        <v>0</v>
      </c>
      <c r="K532" s="18">
        <v>0</v>
      </c>
      <c r="L532" s="18">
        <v>151305550.30000001</v>
      </c>
      <c r="M532" s="18">
        <v>0</v>
      </c>
      <c r="N532" s="18">
        <v>4634.8999999999996</v>
      </c>
      <c r="O532" s="18">
        <v>2865.7</v>
      </c>
      <c r="P532" s="18">
        <v>94.3</v>
      </c>
      <c r="Q532" s="18">
        <v>0</v>
      </c>
      <c r="R532" s="18">
        <v>0</v>
      </c>
      <c r="S532" s="18">
        <v>3659</v>
      </c>
      <c r="T532" s="18">
        <v>0</v>
      </c>
      <c r="U532" s="25">
        <v>3257.7</v>
      </c>
      <c r="V532" s="18">
        <v>0</v>
      </c>
      <c r="W532" s="18">
        <v>3068</v>
      </c>
      <c r="X532" s="18">
        <v>4175</v>
      </c>
      <c r="Y532" s="18">
        <v>0</v>
      </c>
      <c r="Z532" s="18">
        <v>1365.7</v>
      </c>
      <c r="AA532" s="18">
        <v>6650.4</v>
      </c>
      <c r="AB532" s="18">
        <v>0</v>
      </c>
      <c r="AC532" s="18">
        <v>455.5</v>
      </c>
      <c r="AD532" s="18">
        <v>2876</v>
      </c>
      <c r="AE532" s="18">
        <v>0</v>
      </c>
      <c r="AF532" s="18">
        <v>26123.1</v>
      </c>
      <c r="AG532" s="18">
        <v>0</v>
      </c>
      <c r="AH532" s="18">
        <v>14327.6</v>
      </c>
      <c r="AI532" s="18">
        <v>0</v>
      </c>
      <c r="AJ532" s="18">
        <v>0</v>
      </c>
      <c r="AK532" s="18">
        <v>6401325</v>
      </c>
      <c r="AL532" s="18">
        <v>6706244</v>
      </c>
      <c r="AM532" s="18">
        <v>161151</v>
      </c>
      <c r="AN532" s="18">
        <v>0</v>
      </c>
      <c r="AO532" s="18">
        <v>0</v>
      </c>
      <c r="AP532" s="18">
        <v>0</v>
      </c>
      <c r="AQ532" s="18">
        <v>1923170</v>
      </c>
      <c r="AR532" s="18">
        <v>0</v>
      </c>
      <c r="AS532" s="25">
        <v>5169087</v>
      </c>
      <c r="AT532" s="18">
        <v>0</v>
      </c>
      <c r="AU532" s="18">
        <v>1612541</v>
      </c>
      <c r="AV532" s="18">
        <v>2194382</v>
      </c>
      <c r="AW532" s="18">
        <v>0</v>
      </c>
      <c r="AX532" s="18">
        <v>2420986</v>
      </c>
      <c r="AY532" s="18">
        <v>50465692</v>
      </c>
      <c r="AZ532" s="18">
        <v>0</v>
      </c>
      <c r="BA532" s="18">
        <v>239411</v>
      </c>
      <c r="BB532" s="18">
        <v>3728096</v>
      </c>
      <c r="BC532" s="18">
        <v>0</v>
      </c>
      <c r="BD532" s="18">
        <v>58408805</v>
      </c>
      <c r="BE532" s="18">
        <v>0</v>
      </c>
      <c r="BF532" s="18">
        <v>36535103</v>
      </c>
      <c r="BG532" s="18">
        <v>175965993</v>
      </c>
      <c r="BH532" s="18">
        <v>153961241</v>
      </c>
      <c r="BI532" s="18">
        <v>3815739.9</v>
      </c>
      <c r="BJ532" s="18">
        <v>3815739.9</v>
      </c>
      <c r="BK532" s="18">
        <v>256.89999999999998</v>
      </c>
      <c r="BL532" s="18">
        <v>36.200000000000003</v>
      </c>
      <c r="BM532" s="18">
        <v>1169.0999999999999</v>
      </c>
      <c r="BN532" s="18">
        <v>3989.5</v>
      </c>
      <c r="BO532" s="18">
        <v>742333.1</v>
      </c>
      <c r="BP532" s="18">
        <v>14949.6</v>
      </c>
      <c r="BQ532" s="18">
        <v>12.3</v>
      </c>
      <c r="BR532" s="18">
        <v>3833280.7</v>
      </c>
      <c r="BS532" s="18">
        <v>3833280.7</v>
      </c>
      <c r="BT532" s="18">
        <v>1191195.3</v>
      </c>
      <c r="BU532" s="18">
        <v>5024476</v>
      </c>
      <c r="BV532" s="18">
        <v>5024476</v>
      </c>
      <c r="BW532" s="18">
        <v>0</v>
      </c>
      <c r="BX532" s="18">
        <v>0</v>
      </c>
      <c r="BY532" s="18">
        <v>0</v>
      </c>
      <c r="BZ532" s="18">
        <v>24.78</v>
      </c>
      <c r="CA532" s="18">
        <v>24.9</v>
      </c>
      <c r="CB532" s="18">
        <v>1.67</v>
      </c>
      <c r="CC532" s="18">
        <v>0.24</v>
      </c>
      <c r="CD532" s="18">
        <v>7.59</v>
      </c>
      <c r="CE532" s="18">
        <v>25.91</v>
      </c>
      <c r="CF532" s="18">
        <v>4.82</v>
      </c>
      <c r="CG532" s="18">
        <v>7.74</v>
      </c>
      <c r="CH532" s="18">
        <v>97.1</v>
      </c>
      <c r="CI532" s="18">
        <v>0.08</v>
      </c>
      <c r="CJ532" s="18">
        <v>32.630000000000003</v>
      </c>
    </row>
    <row r="533" spans="1:88" hidden="1" x14ac:dyDescent="0.2">
      <c r="A533" s="18" t="s">
        <v>380</v>
      </c>
      <c r="B533" s="18" t="s">
        <v>381</v>
      </c>
      <c r="C533" s="18" t="s">
        <v>185</v>
      </c>
      <c r="D533" s="18">
        <v>2046</v>
      </c>
      <c r="E533" s="18">
        <v>127983332.7</v>
      </c>
      <c r="F533" s="18">
        <v>6735964.9000000004</v>
      </c>
      <c r="G533" s="18">
        <v>1145632.2</v>
      </c>
      <c r="H533" s="18">
        <v>0</v>
      </c>
      <c r="I533" s="18">
        <v>25209224.399999999</v>
      </c>
      <c r="J533" s="18">
        <v>0</v>
      </c>
      <c r="K533" s="18">
        <v>0</v>
      </c>
      <c r="L533" s="18">
        <v>161074154.19999999</v>
      </c>
      <c r="M533" s="18">
        <v>0</v>
      </c>
      <c r="N533" s="18">
        <v>3924.9</v>
      </c>
      <c r="O533" s="18">
        <v>5228.1000000000004</v>
      </c>
      <c r="P533" s="18">
        <v>94.3</v>
      </c>
      <c r="Q533" s="18">
        <v>0</v>
      </c>
      <c r="R533" s="18">
        <v>0</v>
      </c>
      <c r="S533" s="18">
        <v>2975</v>
      </c>
      <c r="T533" s="18">
        <v>0</v>
      </c>
      <c r="U533" s="25">
        <v>3311.7</v>
      </c>
      <c r="V533" s="18">
        <v>0</v>
      </c>
      <c r="W533" s="18">
        <v>3068</v>
      </c>
      <c r="X533" s="18">
        <v>4087</v>
      </c>
      <c r="Y533" s="18">
        <v>0</v>
      </c>
      <c r="Z533" s="18">
        <v>1365.7</v>
      </c>
      <c r="AA533" s="18">
        <v>6650.4</v>
      </c>
      <c r="AB533" s="18">
        <v>0</v>
      </c>
      <c r="AC533" s="18">
        <v>455.5</v>
      </c>
      <c r="AD533" s="18">
        <v>2876</v>
      </c>
      <c r="AE533" s="18">
        <v>0</v>
      </c>
      <c r="AF533" s="18">
        <v>31107</v>
      </c>
      <c r="AG533" s="18">
        <v>0</v>
      </c>
      <c r="AH533" s="18">
        <v>14327.6</v>
      </c>
      <c r="AI533" s="18">
        <v>0</v>
      </c>
      <c r="AJ533" s="18">
        <v>0</v>
      </c>
      <c r="AK533" s="18">
        <v>5377189</v>
      </c>
      <c r="AL533" s="18">
        <v>12099085</v>
      </c>
      <c r="AM533" s="18">
        <v>158453</v>
      </c>
      <c r="AN533" s="18">
        <v>0</v>
      </c>
      <c r="AO533" s="18">
        <v>0</v>
      </c>
      <c r="AP533" s="18">
        <v>0</v>
      </c>
      <c r="AQ533" s="18">
        <v>1563660</v>
      </c>
      <c r="AR533" s="18">
        <v>0</v>
      </c>
      <c r="AS533" s="25">
        <v>5254850</v>
      </c>
      <c r="AT533" s="18">
        <v>0</v>
      </c>
      <c r="AU533" s="18">
        <v>2668915</v>
      </c>
      <c r="AV533" s="18">
        <v>2148129</v>
      </c>
      <c r="AW533" s="18">
        <v>0</v>
      </c>
      <c r="AX533" s="18">
        <v>2419976</v>
      </c>
      <c r="AY533" s="18">
        <v>50343839</v>
      </c>
      <c r="AZ533" s="18">
        <v>0</v>
      </c>
      <c r="BA533" s="18">
        <v>239411</v>
      </c>
      <c r="BB533" s="18">
        <v>3717566</v>
      </c>
      <c r="BC533" s="18">
        <v>0</v>
      </c>
      <c r="BD533" s="18">
        <v>68935072</v>
      </c>
      <c r="BE533" s="18">
        <v>0</v>
      </c>
      <c r="BF533" s="18">
        <v>36619971</v>
      </c>
      <c r="BG533" s="18">
        <v>191546117</v>
      </c>
      <c r="BH533" s="18">
        <v>165097426</v>
      </c>
      <c r="BI533" s="18">
        <v>3824818.5</v>
      </c>
      <c r="BJ533" s="18">
        <v>3824818.5</v>
      </c>
      <c r="BK533" s="18">
        <v>222.6</v>
      </c>
      <c r="BL533" s="18">
        <v>30.9</v>
      </c>
      <c r="BM533" s="18">
        <v>1052.9000000000001</v>
      </c>
      <c r="BN533" s="18">
        <v>3890.9</v>
      </c>
      <c r="BO533" s="18">
        <v>773420.4</v>
      </c>
      <c r="BP533" s="18">
        <v>16082.9</v>
      </c>
      <c r="BQ533" s="18">
        <v>12.3</v>
      </c>
      <c r="BR533" s="18">
        <v>3839891.9</v>
      </c>
      <c r="BS533" s="18">
        <v>3839891.9</v>
      </c>
      <c r="BT533" s="18">
        <v>1256043.1000000001</v>
      </c>
      <c r="BU533" s="18">
        <v>5095935</v>
      </c>
      <c r="BV533" s="18">
        <v>5095935</v>
      </c>
      <c r="BW533" s="18">
        <v>0</v>
      </c>
      <c r="BX533" s="18">
        <v>0</v>
      </c>
      <c r="BY533" s="18">
        <v>0</v>
      </c>
      <c r="BZ533" s="18">
        <v>23.17</v>
      </c>
      <c r="CA533" s="18">
        <v>23.26</v>
      </c>
      <c r="CB533" s="18">
        <v>1.35</v>
      </c>
      <c r="CC533" s="18">
        <v>0.19</v>
      </c>
      <c r="CD533" s="18">
        <v>6.38</v>
      </c>
      <c r="CE533" s="18">
        <v>23.57</v>
      </c>
      <c r="CF533" s="18">
        <v>4.68</v>
      </c>
      <c r="CG533" s="18">
        <v>7.61</v>
      </c>
      <c r="CH533" s="18">
        <v>97.41</v>
      </c>
      <c r="CI533" s="18">
        <v>7.0000000000000007E-2</v>
      </c>
      <c r="CJ533" s="18">
        <v>30.87</v>
      </c>
    </row>
    <row r="534" spans="1:88" hidden="1" x14ac:dyDescent="0.2">
      <c r="A534" s="18" t="s">
        <v>380</v>
      </c>
      <c r="B534" s="18" t="s">
        <v>381</v>
      </c>
      <c r="C534" s="18" t="s">
        <v>185</v>
      </c>
      <c r="D534" s="18">
        <v>2048</v>
      </c>
      <c r="E534" s="18">
        <v>132172759.2</v>
      </c>
      <c r="F534" s="18">
        <v>6956461</v>
      </c>
      <c r="G534" s="18">
        <v>1177688.2</v>
      </c>
      <c r="H534" s="18">
        <v>0</v>
      </c>
      <c r="I534" s="18">
        <v>27791172.600000001</v>
      </c>
      <c r="J534" s="18">
        <v>0</v>
      </c>
      <c r="K534" s="18">
        <v>0</v>
      </c>
      <c r="L534" s="18">
        <v>168098081.09999999</v>
      </c>
      <c r="M534" s="18">
        <v>0</v>
      </c>
      <c r="N534" s="18">
        <v>4609.6000000000004</v>
      </c>
      <c r="O534" s="18">
        <v>5988.1</v>
      </c>
      <c r="P534" s="18">
        <v>94.3</v>
      </c>
      <c r="Q534" s="18">
        <v>0</v>
      </c>
      <c r="R534" s="18">
        <v>0</v>
      </c>
      <c r="S534" s="18">
        <v>2370</v>
      </c>
      <c r="T534" s="18">
        <v>0</v>
      </c>
      <c r="U534" s="25">
        <v>3381.4</v>
      </c>
      <c r="V534" s="18">
        <v>0</v>
      </c>
      <c r="W534" s="18">
        <v>3068</v>
      </c>
      <c r="X534" s="18">
        <v>4087</v>
      </c>
      <c r="Y534" s="18">
        <v>0</v>
      </c>
      <c r="Z534" s="18">
        <v>1365.7</v>
      </c>
      <c r="AA534" s="18">
        <v>6650.4</v>
      </c>
      <c r="AB534" s="18">
        <v>0</v>
      </c>
      <c r="AC534" s="18">
        <v>455.5</v>
      </c>
      <c r="AD534" s="18">
        <v>2876</v>
      </c>
      <c r="AE534" s="18">
        <v>0</v>
      </c>
      <c r="AF534" s="18">
        <v>36048.1</v>
      </c>
      <c r="AG534" s="18">
        <v>0</v>
      </c>
      <c r="AH534" s="18">
        <v>15426.2</v>
      </c>
      <c r="AI534" s="18">
        <v>0</v>
      </c>
      <c r="AJ534" s="18">
        <v>0</v>
      </c>
      <c r="AK534" s="18">
        <v>6094265</v>
      </c>
      <c r="AL534" s="18">
        <v>13682255</v>
      </c>
      <c r="AM534" s="18">
        <v>153287</v>
      </c>
      <c r="AN534" s="18">
        <v>0</v>
      </c>
      <c r="AO534" s="18">
        <v>0</v>
      </c>
      <c r="AP534" s="18">
        <v>0</v>
      </c>
      <c r="AQ534" s="18">
        <v>1245672</v>
      </c>
      <c r="AR534" s="18">
        <v>0</v>
      </c>
      <c r="AS534" s="25">
        <v>5365407</v>
      </c>
      <c r="AT534" s="18">
        <v>0</v>
      </c>
      <c r="AU534" s="18">
        <v>2574282</v>
      </c>
      <c r="AV534" s="18">
        <v>2148129</v>
      </c>
      <c r="AW534" s="18">
        <v>0</v>
      </c>
      <c r="AX534" s="18">
        <v>2419471</v>
      </c>
      <c r="AY534" s="18">
        <v>50130127</v>
      </c>
      <c r="AZ534" s="18">
        <v>0</v>
      </c>
      <c r="BA534" s="18">
        <v>239411</v>
      </c>
      <c r="BB534" s="18">
        <v>3618119</v>
      </c>
      <c r="BC534" s="18">
        <v>0</v>
      </c>
      <c r="BD534" s="18">
        <v>78187133</v>
      </c>
      <c r="BE534" s="18">
        <v>0</v>
      </c>
      <c r="BF534" s="18">
        <v>38862724</v>
      </c>
      <c r="BG534" s="18">
        <v>204720282</v>
      </c>
      <c r="BH534" s="18">
        <v>175960236</v>
      </c>
      <c r="BI534" s="18">
        <v>3497652.5</v>
      </c>
      <c r="BJ534" s="18">
        <v>3497652.5</v>
      </c>
      <c r="BK534" s="18">
        <v>187.6</v>
      </c>
      <c r="BL534" s="18">
        <v>25.8</v>
      </c>
      <c r="BM534" s="18">
        <v>944.2</v>
      </c>
      <c r="BN534" s="18">
        <v>3742.5</v>
      </c>
      <c r="BO534" s="18">
        <v>758882.5</v>
      </c>
      <c r="BP534" s="18">
        <v>15281</v>
      </c>
      <c r="BQ534" s="18">
        <v>12.1</v>
      </c>
      <c r="BR534" s="18">
        <v>3510298.6</v>
      </c>
      <c r="BS534" s="18">
        <v>3510298.6</v>
      </c>
      <c r="BT534" s="18">
        <v>1217552.6000000001</v>
      </c>
      <c r="BU534" s="18">
        <v>4727851.2</v>
      </c>
      <c r="BV534" s="18">
        <v>4727851.2</v>
      </c>
      <c r="BW534" s="18">
        <v>0</v>
      </c>
      <c r="BX534" s="18">
        <v>0</v>
      </c>
      <c r="BY534" s="18">
        <v>0</v>
      </c>
      <c r="BZ534" s="18">
        <v>19.88</v>
      </c>
      <c r="CA534" s="18">
        <v>19.95</v>
      </c>
      <c r="CB534" s="18">
        <v>1.07</v>
      </c>
      <c r="CC534" s="18">
        <v>0.15</v>
      </c>
      <c r="CD534" s="18">
        <v>5.37</v>
      </c>
      <c r="CE534" s="18">
        <v>21.27</v>
      </c>
      <c r="CF534" s="18">
        <v>4.3099999999999996</v>
      </c>
      <c r="CG534" s="18">
        <v>6.92</v>
      </c>
      <c r="CH534" s="18">
        <v>86.84</v>
      </c>
      <c r="CI534" s="18">
        <v>7.0000000000000007E-2</v>
      </c>
      <c r="CJ534" s="18">
        <v>26.87</v>
      </c>
    </row>
    <row r="535" spans="1:88" hidden="1" x14ac:dyDescent="0.2">
      <c r="A535" s="18" t="s">
        <v>380</v>
      </c>
      <c r="B535" s="18" t="s">
        <v>381</v>
      </c>
      <c r="C535" s="18" t="s">
        <v>185</v>
      </c>
      <c r="D535" s="18">
        <v>2050</v>
      </c>
      <c r="E535" s="18">
        <v>136361887.80000001</v>
      </c>
      <c r="F535" s="18">
        <v>7176941.5</v>
      </c>
      <c r="G535" s="18">
        <v>1221127.1000000001</v>
      </c>
      <c r="H535" s="18">
        <v>0</v>
      </c>
      <c r="I535" s="18">
        <v>34226843.799999997</v>
      </c>
      <c r="J535" s="18">
        <v>0</v>
      </c>
      <c r="K535" s="18">
        <v>0</v>
      </c>
      <c r="L535" s="18">
        <v>178986800.09999999</v>
      </c>
      <c r="M535" s="18">
        <v>0</v>
      </c>
      <c r="N535" s="18">
        <v>8958.7000000000007</v>
      </c>
      <c r="O535" s="18">
        <v>5988.1</v>
      </c>
      <c r="P535" s="18">
        <v>94.3</v>
      </c>
      <c r="Q535" s="18">
        <v>0</v>
      </c>
      <c r="R535" s="18">
        <v>0</v>
      </c>
      <c r="S535" s="18">
        <v>2370</v>
      </c>
      <c r="T535" s="18">
        <v>0</v>
      </c>
      <c r="U535" s="25">
        <v>3477.3</v>
      </c>
      <c r="V535" s="18">
        <v>0</v>
      </c>
      <c r="W535" s="18">
        <v>3068</v>
      </c>
      <c r="X535" s="18">
        <v>4078.6</v>
      </c>
      <c r="Y535" s="18">
        <v>0</v>
      </c>
      <c r="Z535" s="18">
        <v>1365.7</v>
      </c>
      <c r="AA535" s="18">
        <v>4914.2</v>
      </c>
      <c r="AB535" s="18">
        <v>0</v>
      </c>
      <c r="AC535" s="18">
        <v>455.5</v>
      </c>
      <c r="AD535" s="18">
        <v>2876</v>
      </c>
      <c r="AE535" s="18">
        <v>0</v>
      </c>
      <c r="AF535" s="18">
        <v>41660</v>
      </c>
      <c r="AG535" s="18">
        <v>0</v>
      </c>
      <c r="AH535" s="18">
        <v>16143.8</v>
      </c>
      <c r="AI535" s="18">
        <v>0</v>
      </c>
      <c r="AJ535" s="18">
        <v>0</v>
      </c>
      <c r="AK535" s="18">
        <v>13109028</v>
      </c>
      <c r="AL535" s="18">
        <v>12769102</v>
      </c>
      <c r="AM535" s="18">
        <v>149307</v>
      </c>
      <c r="AN535" s="18">
        <v>0</v>
      </c>
      <c r="AO535" s="18">
        <v>0</v>
      </c>
      <c r="AP535" s="18">
        <v>0</v>
      </c>
      <c r="AQ535" s="18">
        <v>1245672</v>
      </c>
      <c r="AR535" s="18">
        <v>0</v>
      </c>
      <c r="AS535" s="25">
        <v>5517644</v>
      </c>
      <c r="AT535" s="18">
        <v>0</v>
      </c>
      <c r="AU535" s="18">
        <v>2335378</v>
      </c>
      <c r="AV535" s="18">
        <v>2143714</v>
      </c>
      <c r="AW535" s="18">
        <v>0</v>
      </c>
      <c r="AX535" s="18">
        <v>2419510</v>
      </c>
      <c r="AY535" s="18">
        <v>38122683</v>
      </c>
      <c r="AZ535" s="18">
        <v>0</v>
      </c>
      <c r="BA535" s="18">
        <v>239411</v>
      </c>
      <c r="BB535" s="18">
        <v>3023560</v>
      </c>
      <c r="BC535" s="18">
        <v>0</v>
      </c>
      <c r="BD535" s="18">
        <v>91354094</v>
      </c>
      <c r="BE535" s="18">
        <v>0</v>
      </c>
      <c r="BF535" s="18">
        <v>39918642</v>
      </c>
      <c r="BG535" s="18">
        <v>212347744</v>
      </c>
      <c r="BH535" s="18">
        <v>177928410</v>
      </c>
      <c r="BI535" s="18">
        <v>3409557.3</v>
      </c>
      <c r="BJ535" s="18">
        <v>3409557.3</v>
      </c>
      <c r="BK535" s="18">
        <v>185.9</v>
      </c>
      <c r="BL535" s="18">
        <v>25.7</v>
      </c>
      <c r="BM535" s="18">
        <v>939.8</v>
      </c>
      <c r="BN535" s="18">
        <v>3725.2</v>
      </c>
      <c r="BO535" s="18">
        <v>642747.6</v>
      </c>
      <c r="BP535" s="18">
        <v>14556.4</v>
      </c>
      <c r="BQ535" s="18">
        <v>9.6</v>
      </c>
      <c r="BR535" s="18">
        <v>3422108.6</v>
      </c>
      <c r="BS535" s="18">
        <v>3422108.6</v>
      </c>
      <c r="BT535" s="18">
        <v>1079152.6000000001</v>
      </c>
      <c r="BU535" s="18">
        <v>4501261.2</v>
      </c>
      <c r="BV535" s="18">
        <v>4501261.2</v>
      </c>
      <c r="BW535" s="18">
        <v>0</v>
      </c>
      <c r="BX535" s="18">
        <v>0</v>
      </c>
      <c r="BY535" s="18">
        <v>0</v>
      </c>
      <c r="BZ535" s="18">
        <v>19.16</v>
      </c>
      <c r="CA535" s="18">
        <v>19.23</v>
      </c>
      <c r="CB535" s="18">
        <v>1.05</v>
      </c>
      <c r="CC535" s="18">
        <v>0.14000000000000001</v>
      </c>
      <c r="CD535" s="18">
        <v>5.28</v>
      </c>
      <c r="CE535" s="18">
        <v>20.94</v>
      </c>
      <c r="CF535" s="18">
        <v>3.61</v>
      </c>
      <c r="CG535" s="18">
        <v>6.07</v>
      </c>
      <c r="CH535" s="18">
        <v>81.81</v>
      </c>
      <c r="CI535" s="18">
        <v>0.05</v>
      </c>
      <c r="CJ535" s="18">
        <v>25.3</v>
      </c>
    </row>
    <row r="536" spans="1:88" hidden="1" x14ac:dyDescent="0.2">
      <c r="A536" s="18" t="s">
        <v>380</v>
      </c>
      <c r="B536" s="18" t="s">
        <v>381</v>
      </c>
      <c r="C536" s="18" t="s">
        <v>186</v>
      </c>
      <c r="D536" s="18">
        <v>2024</v>
      </c>
      <c r="E536" s="18">
        <v>13634704.699999999</v>
      </c>
      <c r="F536" s="18">
        <v>717616</v>
      </c>
      <c r="G536" s="18">
        <v>204236.7</v>
      </c>
      <c r="H536" s="18">
        <v>0</v>
      </c>
      <c r="I536" s="18">
        <v>0</v>
      </c>
      <c r="J536" s="18">
        <v>0</v>
      </c>
      <c r="K536" s="18">
        <v>0</v>
      </c>
      <c r="L536" s="18">
        <v>14556557.4</v>
      </c>
      <c r="M536" s="18">
        <v>0</v>
      </c>
      <c r="N536" s="18">
        <v>0</v>
      </c>
      <c r="O536" s="18">
        <v>0</v>
      </c>
      <c r="P536" s="18">
        <v>0</v>
      </c>
      <c r="Q536" s="18">
        <v>0</v>
      </c>
      <c r="R536" s="18">
        <v>0</v>
      </c>
      <c r="S536" s="18">
        <v>474</v>
      </c>
      <c r="T536" s="18">
        <v>0</v>
      </c>
      <c r="U536" s="25">
        <v>86.5</v>
      </c>
      <c r="V536" s="18">
        <v>0</v>
      </c>
      <c r="W536" s="18">
        <v>295</v>
      </c>
      <c r="X536" s="18">
        <v>971.4</v>
      </c>
      <c r="Y536" s="18">
        <v>0</v>
      </c>
      <c r="Z536" s="18">
        <v>1598</v>
      </c>
      <c r="AA536" s="18">
        <v>0</v>
      </c>
      <c r="AB536" s="18">
        <v>0</v>
      </c>
      <c r="AC536" s="18">
        <v>210.6</v>
      </c>
      <c r="AD536" s="18">
        <v>0</v>
      </c>
      <c r="AE536" s="18">
        <v>0</v>
      </c>
      <c r="AF536" s="18">
        <v>81</v>
      </c>
      <c r="AG536" s="18">
        <v>0</v>
      </c>
      <c r="AH536" s="18">
        <v>2767.2</v>
      </c>
      <c r="AI536" s="18">
        <v>0</v>
      </c>
      <c r="AJ536" s="18">
        <v>0</v>
      </c>
      <c r="AK536" s="18">
        <v>0</v>
      </c>
      <c r="AL536" s="18">
        <v>0</v>
      </c>
      <c r="AM536" s="18">
        <v>0</v>
      </c>
      <c r="AN536" s="18">
        <v>0</v>
      </c>
      <c r="AO536" s="18">
        <v>0</v>
      </c>
      <c r="AP536" s="18">
        <v>0</v>
      </c>
      <c r="AQ536" s="18">
        <v>3352879</v>
      </c>
      <c r="AR536" s="18">
        <v>0</v>
      </c>
      <c r="AS536" s="25">
        <v>138488</v>
      </c>
      <c r="AT536" s="18">
        <v>0</v>
      </c>
      <c r="AU536" s="18">
        <v>926019</v>
      </c>
      <c r="AV536" s="18">
        <v>510568</v>
      </c>
      <c r="AW536" s="18">
        <v>0</v>
      </c>
      <c r="AX536" s="18">
        <v>5365457</v>
      </c>
      <c r="AY536" s="18">
        <v>0</v>
      </c>
      <c r="AZ536" s="18">
        <v>0</v>
      </c>
      <c r="BA536" s="18">
        <v>110691</v>
      </c>
      <c r="BB536" s="18">
        <v>0</v>
      </c>
      <c r="BC536" s="18">
        <v>0</v>
      </c>
      <c r="BD536" s="18">
        <v>190563</v>
      </c>
      <c r="BE536" s="18">
        <v>0</v>
      </c>
      <c r="BF536" s="18">
        <v>9821852</v>
      </c>
      <c r="BG536" s="18">
        <v>20416518</v>
      </c>
      <c r="BH536" s="18">
        <v>20278030</v>
      </c>
      <c r="BI536" s="18">
        <v>4010564.6</v>
      </c>
      <c r="BJ536" s="18">
        <v>4010564.6</v>
      </c>
      <c r="BK536" s="18">
        <v>394.7</v>
      </c>
      <c r="BL536" s="18">
        <v>57.1</v>
      </c>
      <c r="BM536" s="18">
        <v>1395.3</v>
      </c>
      <c r="BN536" s="18">
        <v>2010.8</v>
      </c>
      <c r="BO536" s="18">
        <v>189993.7</v>
      </c>
      <c r="BP536" s="18">
        <v>10733.7</v>
      </c>
      <c r="BQ536" s="18">
        <v>2.1</v>
      </c>
      <c r="BR536" s="18">
        <v>4037907.2</v>
      </c>
      <c r="BS536" s="18">
        <v>4037907.2</v>
      </c>
      <c r="BT536" s="18">
        <v>510437.2</v>
      </c>
      <c r="BU536" s="18">
        <v>4548344.4000000004</v>
      </c>
      <c r="BV536" s="18">
        <v>4548344.4000000004</v>
      </c>
      <c r="BW536" s="18">
        <v>0</v>
      </c>
      <c r="BX536" s="18">
        <v>0</v>
      </c>
      <c r="BY536" s="18">
        <v>0</v>
      </c>
      <c r="BZ536" s="18">
        <v>197.78</v>
      </c>
      <c r="CA536" s="18">
        <v>199.13</v>
      </c>
      <c r="CB536" s="18">
        <v>19.47</v>
      </c>
      <c r="CC536" s="18">
        <v>2.81</v>
      </c>
      <c r="CD536" s="18">
        <v>68.81</v>
      </c>
      <c r="CE536" s="18">
        <v>99.16</v>
      </c>
      <c r="CF536" s="18">
        <v>9.3699999999999992</v>
      </c>
      <c r="CG536" s="18">
        <v>25.17</v>
      </c>
      <c r="CH536" s="18">
        <v>529.33000000000004</v>
      </c>
      <c r="CI536" s="18">
        <v>0.1</v>
      </c>
      <c r="CJ536" s="18">
        <v>224.3</v>
      </c>
    </row>
    <row r="537" spans="1:88" hidden="1" x14ac:dyDescent="0.2">
      <c r="A537" s="18" t="s">
        <v>380</v>
      </c>
      <c r="B537" s="18" t="s">
        <v>381</v>
      </c>
      <c r="C537" s="18" t="s">
        <v>186</v>
      </c>
      <c r="D537" s="18">
        <v>2026</v>
      </c>
      <c r="E537" s="18">
        <v>14165272.199999999</v>
      </c>
      <c r="F537" s="18">
        <v>745540.6</v>
      </c>
      <c r="G537" s="18">
        <v>408547.7</v>
      </c>
      <c r="H537" s="18">
        <v>0</v>
      </c>
      <c r="I537" s="18">
        <v>0</v>
      </c>
      <c r="J537" s="18">
        <v>0</v>
      </c>
      <c r="K537" s="18">
        <v>0</v>
      </c>
      <c r="L537" s="18">
        <v>15319360.6</v>
      </c>
      <c r="M537" s="18">
        <v>0</v>
      </c>
      <c r="N537" s="18">
        <v>0</v>
      </c>
      <c r="O537" s="18">
        <v>0</v>
      </c>
      <c r="P537" s="18">
        <v>0</v>
      </c>
      <c r="Q537" s="18">
        <v>0</v>
      </c>
      <c r="R537" s="18">
        <v>0</v>
      </c>
      <c r="S537" s="18">
        <v>474</v>
      </c>
      <c r="T537" s="18">
        <v>0</v>
      </c>
      <c r="U537" s="25">
        <v>114.2</v>
      </c>
      <c r="V537" s="18">
        <v>0</v>
      </c>
      <c r="W537" s="18">
        <v>295</v>
      </c>
      <c r="X537" s="18">
        <v>689.4</v>
      </c>
      <c r="Y537" s="18">
        <v>0</v>
      </c>
      <c r="Z537" s="18">
        <v>1598</v>
      </c>
      <c r="AA537" s="18">
        <v>0</v>
      </c>
      <c r="AB537" s="18">
        <v>0</v>
      </c>
      <c r="AC537" s="18">
        <v>200</v>
      </c>
      <c r="AD537" s="18">
        <v>0</v>
      </c>
      <c r="AE537" s="18">
        <v>0</v>
      </c>
      <c r="AF537" s="18">
        <v>81</v>
      </c>
      <c r="AG537" s="18">
        <v>0</v>
      </c>
      <c r="AH537" s="18">
        <v>4917.2</v>
      </c>
      <c r="AI537" s="18">
        <v>0</v>
      </c>
      <c r="AJ537" s="18">
        <v>0</v>
      </c>
      <c r="AK537" s="18">
        <v>0</v>
      </c>
      <c r="AL537" s="18">
        <v>0</v>
      </c>
      <c r="AM537" s="18">
        <v>0</v>
      </c>
      <c r="AN537" s="18">
        <v>0</v>
      </c>
      <c r="AO537" s="18">
        <v>0</v>
      </c>
      <c r="AP537" s="18">
        <v>0</v>
      </c>
      <c r="AQ537" s="18">
        <v>1177287</v>
      </c>
      <c r="AR537" s="18">
        <v>0</v>
      </c>
      <c r="AS537" s="25">
        <v>182711</v>
      </c>
      <c r="AT537" s="18">
        <v>0</v>
      </c>
      <c r="AU537" s="18">
        <v>1057583</v>
      </c>
      <c r="AV537" s="18">
        <v>362349</v>
      </c>
      <c r="AW537" s="18">
        <v>0</v>
      </c>
      <c r="AX537" s="18">
        <v>5351760</v>
      </c>
      <c r="AY537" s="18">
        <v>0</v>
      </c>
      <c r="AZ537" s="18">
        <v>0</v>
      </c>
      <c r="BA537" s="18">
        <v>105120</v>
      </c>
      <c r="BB537" s="18">
        <v>0</v>
      </c>
      <c r="BC537" s="18">
        <v>0</v>
      </c>
      <c r="BD537" s="18">
        <v>187873</v>
      </c>
      <c r="BE537" s="18">
        <v>0</v>
      </c>
      <c r="BF537" s="18">
        <v>19057468</v>
      </c>
      <c r="BG537" s="18">
        <v>27482151</v>
      </c>
      <c r="BH537" s="18">
        <v>27299439</v>
      </c>
      <c r="BI537" s="18">
        <v>1812979.2</v>
      </c>
      <c r="BJ537" s="18">
        <v>1812979.2</v>
      </c>
      <c r="BK537" s="18">
        <v>147.5</v>
      </c>
      <c r="BL537" s="18">
        <v>21.1</v>
      </c>
      <c r="BM537" s="18">
        <v>649.4</v>
      </c>
      <c r="BN537" s="18">
        <v>1158.4000000000001</v>
      </c>
      <c r="BO537" s="18">
        <v>116278.2</v>
      </c>
      <c r="BP537" s="18">
        <v>5766.7</v>
      </c>
      <c r="BQ537" s="18">
        <v>1</v>
      </c>
      <c r="BR537" s="18">
        <v>1823143.6</v>
      </c>
      <c r="BS537" s="18">
        <v>1823143.6</v>
      </c>
      <c r="BT537" s="18">
        <v>288404.40000000002</v>
      </c>
      <c r="BU537" s="18">
        <v>2111548</v>
      </c>
      <c r="BV537" s="18">
        <v>2111548</v>
      </c>
      <c r="BW537" s="18">
        <v>0</v>
      </c>
      <c r="BX537" s="18">
        <v>0</v>
      </c>
      <c r="BY537" s="18">
        <v>0</v>
      </c>
      <c r="BZ537" s="18">
        <v>66.41</v>
      </c>
      <c r="CA537" s="18">
        <v>66.78</v>
      </c>
      <c r="CB537" s="18">
        <v>5.4</v>
      </c>
      <c r="CC537" s="18">
        <v>0.77</v>
      </c>
      <c r="CD537" s="18">
        <v>23.79</v>
      </c>
      <c r="CE537" s="18">
        <v>42.43</v>
      </c>
      <c r="CF537" s="18">
        <v>4.26</v>
      </c>
      <c r="CG537" s="18">
        <v>10.56</v>
      </c>
      <c r="CH537" s="18">
        <v>211.24</v>
      </c>
      <c r="CI537" s="18">
        <v>0.04</v>
      </c>
      <c r="CJ537" s="18">
        <v>77.349999999999994</v>
      </c>
    </row>
    <row r="538" spans="1:88" hidden="1" x14ac:dyDescent="0.2">
      <c r="A538" s="18" t="s">
        <v>380</v>
      </c>
      <c r="B538" s="18" t="s">
        <v>381</v>
      </c>
      <c r="C538" s="18" t="s">
        <v>186</v>
      </c>
      <c r="D538" s="18">
        <v>2028</v>
      </c>
      <c r="E538" s="18">
        <v>14942923.1</v>
      </c>
      <c r="F538" s="18">
        <v>786469.6</v>
      </c>
      <c r="G538" s="18">
        <v>469215.3</v>
      </c>
      <c r="H538" s="18">
        <v>0</v>
      </c>
      <c r="I538" s="18">
        <v>0</v>
      </c>
      <c r="J538" s="18">
        <v>0</v>
      </c>
      <c r="K538" s="18">
        <v>0</v>
      </c>
      <c r="L538" s="18">
        <v>16198608.1</v>
      </c>
      <c r="M538" s="18">
        <v>0</v>
      </c>
      <c r="N538" s="18">
        <v>0</v>
      </c>
      <c r="O538" s="18">
        <v>0</v>
      </c>
      <c r="P538" s="18">
        <v>0</v>
      </c>
      <c r="Q538" s="18">
        <v>0</v>
      </c>
      <c r="R538" s="18">
        <v>0</v>
      </c>
      <c r="S538" s="18">
        <v>474</v>
      </c>
      <c r="T538" s="18">
        <v>0</v>
      </c>
      <c r="U538" s="25">
        <v>157.69999999999999</v>
      </c>
      <c r="V538" s="18">
        <v>0</v>
      </c>
      <c r="W538" s="18">
        <v>295</v>
      </c>
      <c r="X538" s="18">
        <v>689.4</v>
      </c>
      <c r="Y538" s="18">
        <v>0</v>
      </c>
      <c r="Z538" s="18">
        <v>1727</v>
      </c>
      <c r="AA538" s="18">
        <v>0</v>
      </c>
      <c r="AB538" s="18">
        <v>0</v>
      </c>
      <c r="AC538" s="18">
        <v>14.6</v>
      </c>
      <c r="AD538" s="18">
        <v>0</v>
      </c>
      <c r="AE538" s="18">
        <v>0</v>
      </c>
      <c r="AF538" s="18">
        <v>125.1</v>
      </c>
      <c r="AG538" s="18">
        <v>0</v>
      </c>
      <c r="AH538" s="18">
        <v>4917.2</v>
      </c>
      <c r="AI538" s="18">
        <v>0</v>
      </c>
      <c r="AJ538" s="18">
        <v>0</v>
      </c>
      <c r="AK538" s="18">
        <v>0</v>
      </c>
      <c r="AL538" s="18">
        <v>0</v>
      </c>
      <c r="AM538" s="18">
        <v>0</v>
      </c>
      <c r="AN538" s="18">
        <v>0</v>
      </c>
      <c r="AO538" s="18">
        <v>0</v>
      </c>
      <c r="AP538" s="18">
        <v>0</v>
      </c>
      <c r="AQ538" s="18">
        <v>270186</v>
      </c>
      <c r="AR538" s="18">
        <v>0</v>
      </c>
      <c r="AS538" s="25">
        <v>252283</v>
      </c>
      <c r="AT538" s="18">
        <v>0</v>
      </c>
      <c r="AU538" s="18">
        <v>881916</v>
      </c>
      <c r="AV538" s="18">
        <v>362349</v>
      </c>
      <c r="AW538" s="18">
        <v>0</v>
      </c>
      <c r="AX538" s="18">
        <v>5779519</v>
      </c>
      <c r="AY538" s="18">
        <v>0</v>
      </c>
      <c r="AZ538" s="18">
        <v>0</v>
      </c>
      <c r="BA538" s="18">
        <v>7674</v>
      </c>
      <c r="BB538" s="18">
        <v>0</v>
      </c>
      <c r="BC538" s="18">
        <v>0</v>
      </c>
      <c r="BD538" s="18">
        <v>286878</v>
      </c>
      <c r="BE538" s="18">
        <v>0</v>
      </c>
      <c r="BF538" s="18">
        <v>18223934</v>
      </c>
      <c r="BG538" s="18">
        <v>26064740</v>
      </c>
      <c r="BH538" s="18">
        <v>25812456</v>
      </c>
      <c r="BI538" s="18">
        <v>792679</v>
      </c>
      <c r="BJ538" s="18">
        <v>792679</v>
      </c>
      <c r="BK538" s="18">
        <v>40.6</v>
      </c>
      <c r="BL538" s="18">
        <v>5.5</v>
      </c>
      <c r="BM538" s="18">
        <v>112</v>
      </c>
      <c r="BN538" s="18">
        <v>369</v>
      </c>
      <c r="BO538" s="18">
        <v>70700</v>
      </c>
      <c r="BP538" s="18">
        <v>3322.5</v>
      </c>
      <c r="BQ538" s="18">
        <v>0.4</v>
      </c>
      <c r="BR538" s="18">
        <v>795383.8</v>
      </c>
      <c r="BS538" s="18">
        <v>795383.8</v>
      </c>
      <c r="BT538" s="18">
        <v>169810.8</v>
      </c>
      <c r="BU538" s="18">
        <v>965194.6</v>
      </c>
      <c r="BV538" s="18">
        <v>965194.6</v>
      </c>
      <c r="BW538" s="18">
        <v>0</v>
      </c>
      <c r="BX538" s="18">
        <v>0</v>
      </c>
      <c r="BY538" s="18">
        <v>0</v>
      </c>
      <c r="BZ538" s="18">
        <v>30.71</v>
      </c>
      <c r="CA538" s="18">
        <v>30.81</v>
      </c>
      <c r="CB538" s="18">
        <v>1.57</v>
      </c>
      <c r="CC538" s="18">
        <v>0.21</v>
      </c>
      <c r="CD538" s="18">
        <v>4.34</v>
      </c>
      <c r="CE538" s="18">
        <v>14.3</v>
      </c>
      <c r="CF538" s="18">
        <v>2.74</v>
      </c>
      <c r="CG538" s="18">
        <v>6.58</v>
      </c>
      <c r="CH538" s="18">
        <v>128.72</v>
      </c>
      <c r="CI538" s="18">
        <v>0.01</v>
      </c>
      <c r="CJ538" s="18">
        <v>37.39</v>
      </c>
    </row>
    <row r="539" spans="1:88" hidden="1" x14ac:dyDescent="0.2">
      <c r="A539" s="18" t="s">
        <v>380</v>
      </c>
      <c r="B539" s="18" t="s">
        <v>381</v>
      </c>
      <c r="C539" s="18" t="s">
        <v>186</v>
      </c>
      <c r="D539" s="18">
        <v>2030</v>
      </c>
      <c r="E539" s="18">
        <v>15721662.1</v>
      </c>
      <c r="F539" s="18">
        <v>827455.9</v>
      </c>
      <c r="G539" s="18">
        <v>437598.4</v>
      </c>
      <c r="H539" s="18">
        <v>0</v>
      </c>
      <c r="I539" s="18">
        <v>0</v>
      </c>
      <c r="J539" s="18">
        <v>0</v>
      </c>
      <c r="K539" s="18">
        <v>0</v>
      </c>
      <c r="L539" s="18">
        <v>16986716.399999999</v>
      </c>
      <c r="M539" s="18">
        <v>0</v>
      </c>
      <c r="N539" s="18">
        <v>0</v>
      </c>
      <c r="O539" s="18">
        <v>0</v>
      </c>
      <c r="P539" s="18">
        <v>0</v>
      </c>
      <c r="Q539" s="18">
        <v>0</v>
      </c>
      <c r="R539" s="18">
        <v>0</v>
      </c>
      <c r="S539" s="18">
        <v>474</v>
      </c>
      <c r="T539" s="18">
        <v>0</v>
      </c>
      <c r="U539" s="25">
        <v>226.1</v>
      </c>
      <c r="V539" s="18">
        <v>0</v>
      </c>
      <c r="W539" s="18">
        <v>295</v>
      </c>
      <c r="X539" s="18">
        <v>669.7</v>
      </c>
      <c r="Y539" s="18">
        <v>0</v>
      </c>
      <c r="Z539" s="18">
        <v>1727</v>
      </c>
      <c r="AA539" s="18">
        <v>0</v>
      </c>
      <c r="AB539" s="18">
        <v>0</v>
      </c>
      <c r="AC539" s="18">
        <v>7.5</v>
      </c>
      <c r="AD539" s="18">
        <v>0</v>
      </c>
      <c r="AE539" s="18">
        <v>0</v>
      </c>
      <c r="AF539" s="18">
        <v>125.1</v>
      </c>
      <c r="AG539" s="18">
        <v>0</v>
      </c>
      <c r="AH539" s="18">
        <v>4917.2</v>
      </c>
      <c r="AI539" s="18">
        <v>0</v>
      </c>
      <c r="AJ539" s="18">
        <v>0</v>
      </c>
      <c r="AK539" s="18">
        <v>0</v>
      </c>
      <c r="AL539" s="18">
        <v>0</v>
      </c>
      <c r="AM539" s="18">
        <v>0</v>
      </c>
      <c r="AN539" s="18">
        <v>0</v>
      </c>
      <c r="AO539" s="18">
        <v>0</v>
      </c>
      <c r="AP539" s="18">
        <v>0</v>
      </c>
      <c r="AQ539" s="18">
        <v>249134</v>
      </c>
      <c r="AR539" s="18">
        <v>0</v>
      </c>
      <c r="AS539" s="25">
        <v>361054</v>
      </c>
      <c r="AT539" s="18">
        <v>0</v>
      </c>
      <c r="AU539" s="18">
        <v>563100</v>
      </c>
      <c r="AV539" s="18">
        <v>351994</v>
      </c>
      <c r="AW539" s="18">
        <v>0</v>
      </c>
      <c r="AX539" s="18">
        <v>4945348</v>
      </c>
      <c r="AY539" s="18">
        <v>0</v>
      </c>
      <c r="AZ539" s="18">
        <v>0</v>
      </c>
      <c r="BA539" s="18">
        <v>3942</v>
      </c>
      <c r="BB539" s="18">
        <v>0</v>
      </c>
      <c r="BC539" s="18">
        <v>0</v>
      </c>
      <c r="BD539" s="18">
        <v>282864</v>
      </c>
      <c r="BE539" s="18">
        <v>0</v>
      </c>
      <c r="BF539" s="18">
        <v>17108141</v>
      </c>
      <c r="BG539" s="18">
        <v>23865578</v>
      </c>
      <c r="BH539" s="18">
        <v>23504523</v>
      </c>
      <c r="BI539" s="18">
        <v>646409.9</v>
      </c>
      <c r="BJ539" s="18">
        <v>646409.9</v>
      </c>
      <c r="BK539" s="18">
        <v>35.799999999999997</v>
      </c>
      <c r="BL539" s="18">
        <v>4.9000000000000004</v>
      </c>
      <c r="BM539" s="18">
        <v>94.9</v>
      </c>
      <c r="BN539" s="18">
        <v>288.5</v>
      </c>
      <c r="BO539" s="18">
        <v>55129</v>
      </c>
      <c r="BP539" s="18">
        <v>2627.8</v>
      </c>
      <c r="BQ539" s="18">
        <v>0.3</v>
      </c>
      <c r="BR539" s="18">
        <v>648806.80000000005</v>
      </c>
      <c r="BS539" s="18">
        <v>648806.80000000005</v>
      </c>
      <c r="BT539" s="18">
        <v>133519.29999999999</v>
      </c>
      <c r="BU539" s="18">
        <v>782326.1</v>
      </c>
      <c r="BV539" s="18">
        <v>782326.1</v>
      </c>
      <c r="BW539" s="18">
        <v>0</v>
      </c>
      <c r="BX539" s="18">
        <v>0</v>
      </c>
      <c r="BY539" s="18">
        <v>0</v>
      </c>
      <c r="BZ539" s="18">
        <v>27.5</v>
      </c>
      <c r="CA539" s="18">
        <v>27.6</v>
      </c>
      <c r="CB539" s="18">
        <v>1.52</v>
      </c>
      <c r="CC539" s="18">
        <v>0.21</v>
      </c>
      <c r="CD539" s="18">
        <v>4.04</v>
      </c>
      <c r="CE539" s="18">
        <v>12.28</v>
      </c>
      <c r="CF539" s="18">
        <v>2.35</v>
      </c>
      <c r="CG539" s="18">
        <v>5.68</v>
      </c>
      <c r="CH539" s="18">
        <v>111.8</v>
      </c>
      <c r="CI539" s="18">
        <v>0.01</v>
      </c>
      <c r="CJ539" s="18">
        <v>33.28</v>
      </c>
    </row>
    <row r="540" spans="1:88" hidden="1" x14ac:dyDescent="0.2">
      <c r="A540" s="18" t="s">
        <v>380</v>
      </c>
      <c r="B540" s="18" t="s">
        <v>381</v>
      </c>
      <c r="C540" s="18" t="s">
        <v>186</v>
      </c>
      <c r="D540" s="18">
        <v>2032</v>
      </c>
      <c r="E540" s="18">
        <v>16831084.800000001</v>
      </c>
      <c r="F540" s="18">
        <v>885846.6</v>
      </c>
      <c r="G540" s="18">
        <v>452135.4</v>
      </c>
      <c r="H540" s="18">
        <v>0</v>
      </c>
      <c r="I540" s="18">
        <v>0</v>
      </c>
      <c r="J540" s="18">
        <v>0</v>
      </c>
      <c r="K540" s="18">
        <v>0</v>
      </c>
      <c r="L540" s="18">
        <v>18169066.800000001</v>
      </c>
      <c r="M540" s="18">
        <v>0</v>
      </c>
      <c r="N540" s="18">
        <v>0</v>
      </c>
      <c r="O540" s="18">
        <v>0</v>
      </c>
      <c r="P540" s="18">
        <v>0</v>
      </c>
      <c r="Q540" s="18">
        <v>0</v>
      </c>
      <c r="R540" s="18">
        <v>0</v>
      </c>
      <c r="S540" s="18">
        <v>474</v>
      </c>
      <c r="T540" s="18">
        <v>0</v>
      </c>
      <c r="U540" s="25">
        <v>285.89999999999998</v>
      </c>
      <c r="V540" s="18">
        <v>0</v>
      </c>
      <c r="W540" s="18">
        <v>295</v>
      </c>
      <c r="X540" s="18">
        <v>669.7</v>
      </c>
      <c r="Y540" s="18">
        <v>0</v>
      </c>
      <c r="Z540" s="18">
        <v>1727</v>
      </c>
      <c r="AA540" s="18">
        <v>0</v>
      </c>
      <c r="AB540" s="18">
        <v>0</v>
      </c>
      <c r="AC540" s="18">
        <v>7.5</v>
      </c>
      <c r="AD540" s="18">
        <v>0</v>
      </c>
      <c r="AE540" s="18">
        <v>0</v>
      </c>
      <c r="AF540" s="18">
        <v>125.1</v>
      </c>
      <c r="AG540" s="18">
        <v>0</v>
      </c>
      <c r="AH540" s="18">
        <v>4915.8999999999996</v>
      </c>
      <c r="AI540" s="18">
        <v>0</v>
      </c>
      <c r="AJ540" s="18">
        <v>0</v>
      </c>
      <c r="AK540" s="18">
        <v>0</v>
      </c>
      <c r="AL540" s="18">
        <v>0</v>
      </c>
      <c r="AM540" s="18">
        <v>0</v>
      </c>
      <c r="AN540" s="18">
        <v>0</v>
      </c>
      <c r="AO540" s="18">
        <v>0</v>
      </c>
      <c r="AP540" s="18">
        <v>0</v>
      </c>
      <c r="AQ540" s="18">
        <v>249134</v>
      </c>
      <c r="AR540" s="18">
        <v>0</v>
      </c>
      <c r="AS540" s="25">
        <v>455872</v>
      </c>
      <c r="AT540" s="18">
        <v>0</v>
      </c>
      <c r="AU540" s="18">
        <v>514735</v>
      </c>
      <c r="AV540" s="18">
        <v>351994</v>
      </c>
      <c r="AW540" s="18">
        <v>0</v>
      </c>
      <c r="AX540" s="18">
        <v>4730879</v>
      </c>
      <c r="AY540" s="18">
        <v>0</v>
      </c>
      <c r="AZ540" s="18">
        <v>0</v>
      </c>
      <c r="BA540" s="18">
        <v>3942</v>
      </c>
      <c r="BB540" s="18">
        <v>0</v>
      </c>
      <c r="BC540" s="18">
        <v>0</v>
      </c>
      <c r="BD540" s="18">
        <v>278938</v>
      </c>
      <c r="BE540" s="18">
        <v>0</v>
      </c>
      <c r="BF540" s="18">
        <v>16629476</v>
      </c>
      <c r="BG540" s="18">
        <v>23214970</v>
      </c>
      <c r="BH540" s="18">
        <v>22759098</v>
      </c>
      <c r="BI540" s="18">
        <v>627014.30000000005</v>
      </c>
      <c r="BJ540" s="18">
        <v>627014.30000000005</v>
      </c>
      <c r="BK540" s="18">
        <v>35.4</v>
      </c>
      <c r="BL540" s="18">
        <v>4.8</v>
      </c>
      <c r="BM540" s="18">
        <v>94.7</v>
      </c>
      <c r="BN540" s="18">
        <v>279.7</v>
      </c>
      <c r="BO540" s="18">
        <v>52839.1</v>
      </c>
      <c r="BP540" s="18">
        <v>2526.4</v>
      </c>
      <c r="BQ540" s="18">
        <v>0.3</v>
      </c>
      <c r="BR540" s="18">
        <v>629390.30000000005</v>
      </c>
      <c r="BS540" s="18">
        <v>629390.30000000005</v>
      </c>
      <c r="BT540" s="18">
        <v>128206.39999999999</v>
      </c>
      <c r="BU540" s="18">
        <v>757596.7</v>
      </c>
      <c r="BV540" s="18">
        <v>757596.7</v>
      </c>
      <c r="BW540" s="18">
        <v>0</v>
      </c>
      <c r="BX540" s="18">
        <v>0</v>
      </c>
      <c r="BY540" s="18">
        <v>0</v>
      </c>
      <c r="BZ540" s="18">
        <v>27.55</v>
      </c>
      <c r="CA540" s="18">
        <v>27.65</v>
      </c>
      <c r="CB540" s="18">
        <v>1.56</v>
      </c>
      <c r="CC540" s="18">
        <v>0.21</v>
      </c>
      <c r="CD540" s="18">
        <v>4.16</v>
      </c>
      <c r="CE540" s="18">
        <v>12.29</v>
      </c>
      <c r="CF540" s="18">
        <v>2.3199999999999998</v>
      </c>
      <c r="CG540" s="18">
        <v>5.63</v>
      </c>
      <c r="CH540" s="18">
        <v>111.01</v>
      </c>
      <c r="CI540" s="18">
        <v>0.01</v>
      </c>
      <c r="CJ540" s="18">
        <v>33.29</v>
      </c>
    </row>
    <row r="541" spans="1:88" hidden="1" x14ac:dyDescent="0.2">
      <c r="A541" s="18" t="s">
        <v>380</v>
      </c>
      <c r="B541" s="18" t="s">
        <v>381</v>
      </c>
      <c r="C541" s="18" t="s">
        <v>186</v>
      </c>
      <c r="D541" s="18">
        <v>2034</v>
      </c>
      <c r="E541" s="18">
        <v>17941306.100000001</v>
      </c>
      <c r="F541" s="18">
        <v>944279.3</v>
      </c>
      <c r="G541" s="18">
        <v>456333.1</v>
      </c>
      <c r="H541" s="18">
        <v>0</v>
      </c>
      <c r="I541" s="18">
        <v>0</v>
      </c>
      <c r="J541" s="18">
        <v>0</v>
      </c>
      <c r="K541" s="18">
        <v>0</v>
      </c>
      <c r="L541" s="18">
        <v>19341918.399999999</v>
      </c>
      <c r="M541" s="18">
        <v>0</v>
      </c>
      <c r="N541" s="18">
        <v>0</v>
      </c>
      <c r="O541" s="18">
        <v>0</v>
      </c>
      <c r="P541" s="18">
        <v>0</v>
      </c>
      <c r="Q541" s="18">
        <v>0</v>
      </c>
      <c r="R541" s="18">
        <v>0</v>
      </c>
      <c r="S541" s="18">
        <v>474</v>
      </c>
      <c r="T541" s="18">
        <v>0</v>
      </c>
      <c r="U541" s="25">
        <v>329.9</v>
      </c>
      <c r="V541" s="18">
        <v>0</v>
      </c>
      <c r="W541" s="18">
        <v>295</v>
      </c>
      <c r="X541" s="18">
        <v>669.7</v>
      </c>
      <c r="Y541" s="18">
        <v>0</v>
      </c>
      <c r="Z541" s="18">
        <v>1727</v>
      </c>
      <c r="AA541" s="18">
        <v>0</v>
      </c>
      <c r="AB541" s="18">
        <v>0</v>
      </c>
      <c r="AC541" s="18">
        <v>7.5</v>
      </c>
      <c r="AD541" s="18">
        <v>0</v>
      </c>
      <c r="AE541" s="18">
        <v>0</v>
      </c>
      <c r="AF541" s="18">
        <v>125.1</v>
      </c>
      <c r="AG541" s="18">
        <v>0</v>
      </c>
      <c r="AH541" s="18">
        <v>4915.8999999999996</v>
      </c>
      <c r="AI541" s="18">
        <v>0</v>
      </c>
      <c r="AJ541" s="18">
        <v>0</v>
      </c>
      <c r="AK541" s="18">
        <v>0</v>
      </c>
      <c r="AL541" s="18">
        <v>0</v>
      </c>
      <c r="AM541" s="18">
        <v>0</v>
      </c>
      <c r="AN541" s="18">
        <v>0</v>
      </c>
      <c r="AO541" s="18">
        <v>0</v>
      </c>
      <c r="AP541" s="18">
        <v>0</v>
      </c>
      <c r="AQ541" s="18">
        <v>249134</v>
      </c>
      <c r="AR541" s="18">
        <v>0</v>
      </c>
      <c r="AS541" s="25">
        <v>525589</v>
      </c>
      <c r="AT541" s="18">
        <v>0</v>
      </c>
      <c r="AU541" s="18">
        <v>274450</v>
      </c>
      <c r="AV541" s="18">
        <v>351994</v>
      </c>
      <c r="AW541" s="18">
        <v>0</v>
      </c>
      <c r="AX541" s="18">
        <v>4421652</v>
      </c>
      <c r="AY541" s="18">
        <v>0</v>
      </c>
      <c r="AZ541" s="18">
        <v>0</v>
      </c>
      <c r="BA541" s="18">
        <v>3942</v>
      </c>
      <c r="BB541" s="18">
        <v>0</v>
      </c>
      <c r="BC541" s="18">
        <v>0</v>
      </c>
      <c r="BD541" s="18">
        <v>224143</v>
      </c>
      <c r="BE541" s="18">
        <v>0</v>
      </c>
      <c r="BF541" s="18">
        <v>15392543</v>
      </c>
      <c r="BG541" s="18">
        <v>21443448</v>
      </c>
      <c r="BH541" s="18">
        <v>20917859</v>
      </c>
      <c r="BI541" s="18">
        <v>538902</v>
      </c>
      <c r="BJ541" s="18">
        <v>538902</v>
      </c>
      <c r="BK541" s="18">
        <v>33.799999999999997</v>
      </c>
      <c r="BL541" s="18">
        <v>4.7</v>
      </c>
      <c r="BM541" s="18">
        <v>94</v>
      </c>
      <c r="BN541" s="18">
        <v>239.4</v>
      </c>
      <c r="BO541" s="18">
        <v>42437.2</v>
      </c>
      <c r="BP541" s="18">
        <v>2066</v>
      </c>
      <c r="BQ541" s="18">
        <v>0.3</v>
      </c>
      <c r="BR541" s="18">
        <v>541183.30000000005</v>
      </c>
      <c r="BS541" s="18">
        <v>541183.30000000005</v>
      </c>
      <c r="BT541" s="18">
        <v>104072.7</v>
      </c>
      <c r="BU541" s="18">
        <v>645255.9</v>
      </c>
      <c r="BV541" s="18">
        <v>645255.9</v>
      </c>
      <c r="BW541" s="18">
        <v>0</v>
      </c>
      <c r="BX541" s="18">
        <v>0</v>
      </c>
      <c r="BY541" s="18">
        <v>0</v>
      </c>
      <c r="BZ541" s="18">
        <v>25.76</v>
      </c>
      <c r="CA541" s="18">
        <v>25.87</v>
      </c>
      <c r="CB541" s="18">
        <v>1.61</v>
      </c>
      <c r="CC541" s="18">
        <v>0.22</v>
      </c>
      <c r="CD541" s="18">
        <v>4.49</v>
      </c>
      <c r="CE541" s="18">
        <v>11.44</v>
      </c>
      <c r="CF541" s="18">
        <v>2.0299999999999998</v>
      </c>
      <c r="CG541" s="18">
        <v>4.9800000000000004</v>
      </c>
      <c r="CH541" s="18">
        <v>98.77</v>
      </c>
      <c r="CI541" s="18">
        <v>0.01</v>
      </c>
      <c r="CJ541" s="18">
        <v>30.85</v>
      </c>
    </row>
    <row r="542" spans="1:88" hidden="1" x14ac:dyDescent="0.2">
      <c r="A542" s="18" t="s">
        <v>380</v>
      </c>
      <c r="B542" s="18" t="s">
        <v>381</v>
      </c>
      <c r="C542" s="18" t="s">
        <v>186</v>
      </c>
      <c r="D542" s="18">
        <v>2036</v>
      </c>
      <c r="E542" s="18">
        <v>18855927.300000001</v>
      </c>
      <c r="F542" s="18">
        <v>992417.2</v>
      </c>
      <c r="G542" s="18">
        <v>471997.7</v>
      </c>
      <c r="H542" s="18">
        <v>0</v>
      </c>
      <c r="I542" s="18">
        <v>0</v>
      </c>
      <c r="J542" s="18">
        <v>0</v>
      </c>
      <c r="K542" s="18">
        <v>0</v>
      </c>
      <c r="L542" s="18">
        <v>20320342.199999999</v>
      </c>
      <c r="M542" s="18">
        <v>0</v>
      </c>
      <c r="N542" s="18">
        <v>0</v>
      </c>
      <c r="O542" s="18">
        <v>0</v>
      </c>
      <c r="P542" s="18">
        <v>0</v>
      </c>
      <c r="Q542" s="18">
        <v>0</v>
      </c>
      <c r="R542" s="18">
        <v>0</v>
      </c>
      <c r="S542" s="18">
        <v>474</v>
      </c>
      <c r="T542" s="18">
        <v>0</v>
      </c>
      <c r="U542" s="25">
        <v>336.9</v>
      </c>
      <c r="V542" s="18">
        <v>0</v>
      </c>
      <c r="W542" s="18">
        <v>295</v>
      </c>
      <c r="X542" s="18">
        <v>669.7</v>
      </c>
      <c r="Y542" s="18">
        <v>0</v>
      </c>
      <c r="Z542" s="18">
        <v>1727</v>
      </c>
      <c r="AA542" s="18">
        <v>0</v>
      </c>
      <c r="AB542" s="18">
        <v>0</v>
      </c>
      <c r="AC542" s="18">
        <v>7.5</v>
      </c>
      <c r="AD542" s="18">
        <v>0</v>
      </c>
      <c r="AE542" s="18">
        <v>0</v>
      </c>
      <c r="AF542" s="18">
        <v>125.1</v>
      </c>
      <c r="AG542" s="18">
        <v>0</v>
      </c>
      <c r="AH542" s="18">
        <v>4921.5</v>
      </c>
      <c r="AI542" s="18">
        <v>0</v>
      </c>
      <c r="AJ542" s="18">
        <v>0</v>
      </c>
      <c r="AK542" s="18">
        <v>0</v>
      </c>
      <c r="AL542" s="18">
        <v>0</v>
      </c>
      <c r="AM542" s="18">
        <v>0</v>
      </c>
      <c r="AN542" s="18">
        <v>0</v>
      </c>
      <c r="AO542" s="18">
        <v>0</v>
      </c>
      <c r="AP542" s="18">
        <v>0</v>
      </c>
      <c r="AQ542" s="18">
        <v>249134</v>
      </c>
      <c r="AR542" s="18">
        <v>0</v>
      </c>
      <c r="AS542" s="25">
        <v>536678</v>
      </c>
      <c r="AT542" s="18">
        <v>0</v>
      </c>
      <c r="AU542" s="18">
        <v>155052</v>
      </c>
      <c r="AV542" s="18">
        <v>351994</v>
      </c>
      <c r="AW542" s="18">
        <v>0</v>
      </c>
      <c r="AX542" s="18">
        <v>4191869</v>
      </c>
      <c r="AY542" s="18">
        <v>0</v>
      </c>
      <c r="AZ542" s="18">
        <v>0</v>
      </c>
      <c r="BA542" s="18">
        <v>3942</v>
      </c>
      <c r="BB542" s="18">
        <v>0</v>
      </c>
      <c r="BC542" s="18">
        <v>0</v>
      </c>
      <c r="BD542" s="18">
        <v>251368</v>
      </c>
      <c r="BE542" s="18">
        <v>0</v>
      </c>
      <c r="BF542" s="18">
        <v>15687229</v>
      </c>
      <c r="BG542" s="18">
        <v>21427268</v>
      </c>
      <c r="BH542" s="18">
        <v>20890589</v>
      </c>
      <c r="BI542" s="18">
        <v>493724</v>
      </c>
      <c r="BJ542" s="18">
        <v>493724</v>
      </c>
      <c r="BK542" s="18">
        <v>32.9</v>
      </c>
      <c r="BL542" s="18">
        <v>4.5999999999999996</v>
      </c>
      <c r="BM542" s="18">
        <v>93.6</v>
      </c>
      <c r="BN542" s="18">
        <v>218.8</v>
      </c>
      <c r="BO542" s="18">
        <v>37103.699999999997</v>
      </c>
      <c r="BP542" s="18">
        <v>1829.9</v>
      </c>
      <c r="BQ542" s="18">
        <v>0.2</v>
      </c>
      <c r="BR542" s="18">
        <v>495956.6</v>
      </c>
      <c r="BS542" s="18">
        <v>495956.6</v>
      </c>
      <c r="BT542" s="18">
        <v>91698.5</v>
      </c>
      <c r="BU542" s="18">
        <v>587655.1</v>
      </c>
      <c r="BV542" s="18">
        <v>587655.1</v>
      </c>
      <c r="BW542" s="18">
        <v>0</v>
      </c>
      <c r="BX542" s="18">
        <v>0</v>
      </c>
      <c r="BY542" s="18">
        <v>0</v>
      </c>
      <c r="BZ542" s="18">
        <v>23.63</v>
      </c>
      <c r="CA542" s="18">
        <v>23.74</v>
      </c>
      <c r="CB542" s="18">
        <v>1.58</v>
      </c>
      <c r="CC542" s="18">
        <v>0.22</v>
      </c>
      <c r="CD542" s="18">
        <v>4.4800000000000004</v>
      </c>
      <c r="CE542" s="18">
        <v>10.47</v>
      </c>
      <c r="CF542" s="18">
        <v>1.78</v>
      </c>
      <c r="CG542" s="18">
        <v>4.3899999999999997</v>
      </c>
      <c r="CH542" s="18">
        <v>87.59</v>
      </c>
      <c r="CI542" s="18">
        <v>0.01</v>
      </c>
      <c r="CJ542" s="18">
        <v>28.13</v>
      </c>
    </row>
    <row r="543" spans="1:88" hidden="1" x14ac:dyDescent="0.2">
      <c r="A543" s="18" t="s">
        <v>380</v>
      </c>
      <c r="B543" s="18" t="s">
        <v>381</v>
      </c>
      <c r="C543" s="18" t="s">
        <v>186</v>
      </c>
      <c r="D543" s="18">
        <v>2038</v>
      </c>
      <c r="E543" s="18">
        <v>19572647.199999999</v>
      </c>
      <c r="F543" s="18">
        <v>1030139.3</v>
      </c>
      <c r="G543" s="18">
        <v>414182.1</v>
      </c>
      <c r="H543" s="18">
        <v>0</v>
      </c>
      <c r="I543" s="18">
        <v>0</v>
      </c>
      <c r="J543" s="18">
        <v>0</v>
      </c>
      <c r="K543" s="18">
        <v>0</v>
      </c>
      <c r="L543" s="18">
        <v>21016968.600000001</v>
      </c>
      <c r="M543" s="18">
        <v>0</v>
      </c>
      <c r="N543" s="18">
        <v>0</v>
      </c>
      <c r="O543" s="18">
        <v>0</v>
      </c>
      <c r="P543" s="18">
        <v>0</v>
      </c>
      <c r="Q543" s="18">
        <v>0</v>
      </c>
      <c r="R543" s="18">
        <v>0</v>
      </c>
      <c r="S543" s="18">
        <v>474</v>
      </c>
      <c r="T543" s="18">
        <v>0</v>
      </c>
      <c r="U543" s="25">
        <v>343.8</v>
      </c>
      <c r="V543" s="18">
        <v>0</v>
      </c>
      <c r="W543" s="18">
        <v>295</v>
      </c>
      <c r="X543" s="18">
        <v>687.1</v>
      </c>
      <c r="Y543" s="18">
        <v>0</v>
      </c>
      <c r="Z543" s="18">
        <v>1727</v>
      </c>
      <c r="AA543" s="18">
        <v>0</v>
      </c>
      <c r="AB543" s="18">
        <v>0</v>
      </c>
      <c r="AC543" s="18">
        <v>7.5</v>
      </c>
      <c r="AD543" s="18">
        <v>0</v>
      </c>
      <c r="AE543" s="18">
        <v>0</v>
      </c>
      <c r="AF543" s="18">
        <v>125.1</v>
      </c>
      <c r="AG543" s="18">
        <v>0</v>
      </c>
      <c r="AH543" s="18">
        <v>4950.7</v>
      </c>
      <c r="AI543" s="18">
        <v>0</v>
      </c>
      <c r="AJ543" s="18">
        <v>0</v>
      </c>
      <c r="AK543" s="18">
        <v>0</v>
      </c>
      <c r="AL543" s="18">
        <v>0</v>
      </c>
      <c r="AM543" s="18">
        <v>0</v>
      </c>
      <c r="AN543" s="18">
        <v>0</v>
      </c>
      <c r="AO543" s="18">
        <v>0</v>
      </c>
      <c r="AP543" s="18">
        <v>0</v>
      </c>
      <c r="AQ543" s="18">
        <v>249134</v>
      </c>
      <c r="AR543" s="18">
        <v>0</v>
      </c>
      <c r="AS543" s="25">
        <v>547599</v>
      </c>
      <c r="AT543" s="18">
        <v>0</v>
      </c>
      <c r="AU543" s="18">
        <v>155052</v>
      </c>
      <c r="AV543" s="18">
        <v>361158</v>
      </c>
      <c r="AW543" s="18">
        <v>0</v>
      </c>
      <c r="AX543" s="18">
        <v>3724799</v>
      </c>
      <c r="AY543" s="18">
        <v>0</v>
      </c>
      <c r="AZ543" s="18">
        <v>0</v>
      </c>
      <c r="BA543" s="18">
        <v>3942</v>
      </c>
      <c r="BB543" s="18">
        <v>0</v>
      </c>
      <c r="BC543" s="18">
        <v>0</v>
      </c>
      <c r="BD543" s="18">
        <v>248970</v>
      </c>
      <c r="BE543" s="18">
        <v>0</v>
      </c>
      <c r="BF543" s="18">
        <v>16293016</v>
      </c>
      <c r="BG543" s="18">
        <v>21583672</v>
      </c>
      <c r="BH543" s="18">
        <v>21036072</v>
      </c>
      <c r="BI543" s="18">
        <v>499378.8</v>
      </c>
      <c r="BJ543" s="18">
        <v>499378.8</v>
      </c>
      <c r="BK543" s="18">
        <v>33</v>
      </c>
      <c r="BL543" s="18">
        <v>4.5999999999999996</v>
      </c>
      <c r="BM543" s="18">
        <v>93.6</v>
      </c>
      <c r="BN543" s="18">
        <v>221.3</v>
      </c>
      <c r="BO543" s="18">
        <v>37771.800000000003</v>
      </c>
      <c r="BP543" s="18">
        <v>1859.5</v>
      </c>
      <c r="BQ543" s="18">
        <v>0.2</v>
      </c>
      <c r="BR543" s="18">
        <v>501617.5</v>
      </c>
      <c r="BS543" s="18">
        <v>501617.5</v>
      </c>
      <c r="BT543" s="18">
        <v>93248.5</v>
      </c>
      <c r="BU543" s="18">
        <v>594865.9</v>
      </c>
      <c r="BV543" s="18">
        <v>594865.9</v>
      </c>
      <c r="BW543" s="18">
        <v>0</v>
      </c>
      <c r="BX543" s="18">
        <v>0</v>
      </c>
      <c r="BY543" s="18">
        <v>0</v>
      </c>
      <c r="BZ543" s="18">
        <v>23.74</v>
      </c>
      <c r="CA543" s="18">
        <v>23.85</v>
      </c>
      <c r="CB543" s="18">
        <v>1.57</v>
      </c>
      <c r="CC543" s="18">
        <v>0.22</v>
      </c>
      <c r="CD543" s="18">
        <v>4.45</v>
      </c>
      <c r="CE543" s="18">
        <v>10.52</v>
      </c>
      <c r="CF543" s="18">
        <v>1.8</v>
      </c>
      <c r="CG543" s="18">
        <v>4.43</v>
      </c>
      <c r="CH543" s="18">
        <v>88.39</v>
      </c>
      <c r="CI543" s="18">
        <v>0.01</v>
      </c>
      <c r="CJ543" s="18">
        <v>28.28</v>
      </c>
    </row>
    <row r="544" spans="1:88" hidden="1" x14ac:dyDescent="0.2">
      <c r="A544" s="18" t="s">
        <v>380</v>
      </c>
      <c r="B544" s="18" t="s">
        <v>381</v>
      </c>
      <c r="C544" s="18" t="s">
        <v>186</v>
      </c>
      <c r="D544" s="18">
        <v>2040</v>
      </c>
      <c r="E544" s="18">
        <v>20289921.100000001</v>
      </c>
      <c r="F544" s="18">
        <v>1067890.6000000001</v>
      </c>
      <c r="G544" s="18">
        <v>511702.5</v>
      </c>
      <c r="H544" s="18">
        <v>0</v>
      </c>
      <c r="I544" s="18">
        <v>0</v>
      </c>
      <c r="J544" s="18">
        <v>0</v>
      </c>
      <c r="K544" s="18">
        <v>0</v>
      </c>
      <c r="L544" s="18">
        <v>21869514.199999999</v>
      </c>
      <c r="M544" s="18">
        <v>0</v>
      </c>
      <c r="N544" s="18">
        <v>0</v>
      </c>
      <c r="O544" s="18">
        <v>0</v>
      </c>
      <c r="P544" s="18">
        <v>0</v>
      </c>
      <c r="Q544" s="18">
        <v>0</v>
      </c>
      <c r="R544" s="18">
        <v>0</v>
      </c>
      <c r="S544" s="18">
        <v>474</v>
      </c>
      <c r="T544" s="18">
        <v>0</v>
      </c>
      <c r="U544" s="25">
        <v>351</v>
      </c>
      <c r="V544" s="18">
        <v>0</v>
      </c>
      <c r="W544" s="18">
        <v>295</v>
      </c>
      <c r="X544" s="18">
        <v>687.1</v>
      </c>
      <c r="Y544" s="18">
        <v>0</v>
      </c>
      <c r="Z544" s="18">
        <v>1727</v>
      </c>
      <c r="AA544" s="18">
        <v>0</v>
      </c>
      <c r="AB544" s="18">
        <v>0</v>
      </c>
      <c r="AC544" s="18">
        <v>7.5</v>
      </c>
      <c r="AD544" s="18">
        <v>0</v>
      </c>
      <c r="AE544" s="18">
        <v>0</v>
      </c>
      <c r="AF544" s="18">
        <v>125.1</v>
      </c>
      <c r="AG544" s="18">
        <v>0</v>
      </c>
      <c r="AH544" s="18">
        <v>4945.8999999999996</v>
      </c>
      <c r="AI544" s="18">
        <v>0</v>
      </c>
      <c r="AJ544" s="18">
        <v>0</v>
      </c>
      <c r="AK544" s="18">
        <v>0</v>
      </c>
      <c r="AL544" s="18">
        <v>0</v>
      </c>
      <c r="AM544" s="18">
        <v>0</v>
      </c>
      <c r="AN544" s="18">
        <v>0</v>
      </c>
      <c r="AO544" s="18">
        <v>0</v>
      </c>
      <c r="AP544" s="18">
        <v>0</v>
      </c>
      <c r="AQ544" s="18">
        <v>249134</v>
      </c>
      <c r="AR544" s="18">
        <v>0</v>
      </c>
      <c r="AS544" s="25">
        <v>558960</v>
      </c>
      <c r="AT544" s="18">
        <v>0</v>
      </c>
      <c r="AU544" s="18">
        <v>155052</v>
      </c>
      <c r="AV544" s="18">
        <v>361158</v>
      </c>
      <c r="AW544" s="18">
        <v>0</v>
      </c>
      <c r="AX544" s="18">
        <v>3556756</v>
      </c>
      <c r="AY544" s="18">
        <v>0</v>
      </c>
      <c r="AZ544" s="18">
        <v>0</v>
      </c>
      <c r="BA544" s="18">
        <v>3942</v>
      </c>
      <c r="BB544" s="18">
        <v>0</v>
      </c>
      <c r="BC544" s="18">
        <v>0</v>
      </c>
      <c r="BD544" s="18">
        <v>191960</v>
      </c>
      <c r="BE544" s="18">
        <v>0</v>
      </c>
      <c r="BF544" s="18">
        <v>16108992</v>
      </c>
      <c r="BG544" s="18">
        <v>21185954</v>
      </c>
      <c r="BH544" s="18">
        <v>20626994</v>
      </c>
      <c r="BI544" s="18">
        <v>499342.5</v>
      </c>
      <c r="BJ544" s="18">
        <v>499342.5</v>
      </c>
      <c r="BK544" s="18">
        <v>33</v>
      </c>
      <c r="BL544" s="18">
        <v>4.5999999999999996</v>
      </c>
      <c r="BM544" s="18">
        <v>93.6</v>
      </c>
      <c r="BN544" s="18">
        <v>221.3</v>
      </c>
      <c r="BO544" s="18">
        <v>37767.599999999999</v>
      </c>
      <c r="BP544" s="18">
        <v>1859.3</v>
      </c>
      <c r="BQ544" s="18">
        <v>0.2</v>
      </c>
      <c r="BR544" s="18">
        <v>501581.2</v>
      </c>
      <c r="BS544" s="18">
        <v>501581.2</v>
      </c>
      <c r="BT544" s="18">
        <v>93238.7</v>
      </c>
      <c r="BU544" s="18">
        <v>594819.9</v>
      </c>
      <c r="BV544" s="18">
        <v>594819.9</v>
      </c>
      <c r="BW544" s="18">
        <v>0</v>
      </c>
      <c r="BX544" s="18">
        <v>0</v>
      </c>
      <c r="BY544" s="18">
        <v>0</v>
      </c>
      <c r="BZ544" s="18">
        <v>24.21</v>
      </c>
      <c r="CA544" s="18">
        <v>24.32</v>
      </c>
      <c r="CB544" s="18">
        <v>1.6</v>
      </c>
      <c r="CC544" s="18">
        <v>0.22</v>
      </c>
      <c r="CD544" s="18">
        <v>4.54</v>
      </c>
      <c r="CE544" s="18">
        <v>10.73</v>
      </c>
      <c r="CF544" s="18">
        <v>1.83</v>
      </c>
      <c r="CG544" s="18">
        <v>4.5199999999999996</v>
      </c>
      <c r="CH544" s="18">
        <v>90.14</v>
      </c>
      <c r="CI544" s="18">
        <v>0.01</v>
      </c>
      <c r="CJ544" s="18">
        <v>28.84</v>
      </c>
    </row>
    <row r="545" spans="1:88" hidden="1" x14ac:dyDescent="0.2">
      <c r="A545" s="18" t="s">
        <v>380</v>
      </c>
      <c r="B545" s="18" t="s">
        <v>381</v>
      </c>
      <c r="C545" s="18" t="s">
        <v>186</v>
      </c>
      <c r="D545" s="18">
        <v>2042</v>
      </c>
      <c r="E545" s="18">
        <v>20961980.600000001</v>
      </c>
      <c r="F545" s="18">
        <v>1103262.1000000001</v>
      </c>
      <c r="G545" s="18">
        <v>537075.1</v>
      </c>
      <c r="H545" s="18">
        <v>0</v>
      </c>
      <c r="I545" s="18">
        <v>0</v>
      </c>
      <c r="J545" s="18">
        <v>0</v>
      </c>
      <c r="K545" s="18">
        <v>0</v>
      </c>
      <c r="L545" s="18">
        <v>22602317.800000001</v>
      </c>
      <c r="M545" s="18">
        <v>0</v>
      </c>
      <c r="N545" s="18">
        <v>0</v>
      </c>
      <c r="O545" s="18">
        <v>0</v>
      </c>
      <c r="P545" s="18">
        <v>0</v>
      </c>
      <c r="Q545" s="18">
        <v>0</v>
      </c>
      <c r="R545" s="18">
        <v>0</v>
      </c>
      <c r="S545" s="18">
        <v>474</v>
      </c>
      <c r="T545" s="18">
        <v>0</v>
      </c>
      <c r="U545" s="25">
        <v>358.2</v>
      </c>
      <c r="V545" s="18">
        <v>0</v>
      </c>
      <c r="W545" s="18">
        <v>295</v>
      </c>
      <c r="X545" s="18">
        <v>798.5</v>
      </c>
      <c r="Y545" s="18">
        <v>0</v>
      </c>
      <c r="Z545" s="18">
        <v>1727</v>
      </c>
      <c r="AA545" s="18">
        <v>0</v>
      </c>
      <c r="AB545" s="18">
        <v>0</v>
      </c>
      <c r="AC545" s="18">
        <v>7.5</v>
      </c>
      <c r="AD545" s="18">
        <v>0</v>
      </c>
      <c r="AE545" s="18">
        <v>0</v>
      </c>
      <c r="AF545" s="18">
        <v>125.1</v>
      </c>
      <c r="AG545" s="18">
        <v>0</v>
      </c>
      <c r="AH545" s="18">
        <v>5082.8999999999996</v>
      </c>
      <c r="AI545" s="18">
        <v>0</v>
      </c>
      <c r="AJ545" s="18">
        <v>0</v>
      </c>
      <c r="AK545" s="18">
        <v>0</v>
      </c>
      <c r="AL545" s="18">
        <v>0</v>
      </c>
      <c r="AM545" s="18">
        <v>0</v>
      </c>
      <c r="AN545" s="18">
        <v>0</v>
      </c>
      <c r="AO545" s="18">
        <v>0</v>
      </c>
      <c r="AP545" s="18">
        <v>0</v>
      </c>
      <c r="AQ545" s="18">
        <v>249134</v>
      </c>
      <c r="AR545" s="18">
        <v>0</v>
      </c>
      <c r="AS545" s="25">
        <v>570308</v>
      </c>
      <c r="AT545" s="18">
        <v>0</v>
      </c>
      <c r="AU545" s="18">
        <v>155052</v>
      </c>
      <c r="AV545" s="18">
        <v>419713</v>
      </c>
      <c r="AW545" s="18">
        <v>0</v>
      </c>
      <c r="AX545" s="18">
        <v>3344294</v>
      </c>
      <c r="AY545" s="18">
        <v>0</v>
      </c>
      <c r="AZ545" s="18">
        <v>0</v>
      </c>
      <c r="BA545" s="18">
        <v>3942</v>
      </c>
      <c r="BB545" s="18">
        <v>0</v>
      </c>
      <c r="BC545" s="18">
        <v>0</v>
      </c>
      <c r="BD545" s="18">
        <v>173440</v>
      </c>
      <c r="BE545" s="18">
        <v>0</v>
      </c>
      <c r="BF545" s="18">
        <v>16430192</v>
      </c>
      <c r="BG545" s="18">
        <v>21346075</v>
      </c>
      <c r="BH545" s="18">
        <v>20775767</v>
      </c>
      <c r="BI545" s="18">
        <v>530055.30000000005</v>
      </c>
      <c r="BJ545" s="18">
        <v>530055.30000000005</v>
      </c>
      <c r="BK545" s="18">
        <v>33.6</v>
      </c>
      <c r="BL545" s="18">
        <v>4.7</v>
      </c>
      <c r="BM545" s="18">
        <v>93.9</v>
      </c>
      <c r="BN545" s="18">
        <v>235.4</v>
      </c>
      <c r="BO545" s="18">
        <v>41396.400000000001</v>
      </c>
      <c r="BP545" s="18">
        <v>2019.9</v>
      </c>
      <c r="BQ545" s="18">
        <v>0.3</v>
      </c>
      <c r="BR545" s="18">
        <v>532327.1</v>
      </c>
      <c r="BS545" s="18">
        <v>532327.1</v>
      </c>
      <c r="BT545" s="18">
        <v>101658</v>
      </c>
      <c r="BU545" s="18">
        <v>633985</v>
      </c>
      <c r="BV545" s="18">
        <v>633985</v>
      </c>
      <c r="BW545" s="18">
        <v>0</v>
      </c>
      <c r="BX545" s="18">
        <v>0</v>
      </c>
      <c r="BY545" s="18">
        <v>0</v>
      </c>
      <c r="BZ545" s="18">
        <v>25.51</v>
      </c>
      <c r="CA545" s="18">
        <v>25.62</v>
      </c>
      <c r="CB545" s="18">
        <v>1.62</v>
      </c>
      <c r="CC545" s="18">
        <v>0.22</v>
      </c>
      <c r="CD545" s="18">
        <v>4.5199999999999996</v>
      </c>
      <c r="CE545" s="18">
        <v>11.33</v>
      </c>
      <c r="CF545" s="18">
        <v>1.99</v>
      </c>
      <c r="CG545" s="18">
        <v>4.8899999999999997</v>
      </c>
      <c r="CH545" s="18">
        <v>97.22</v>
      </c>
      <c r="CI545" s="18">
        <v>0.01</v>
      </c>
      <c r="CJ545" s="18">
        <v>30.52</v>
      </c>
    </row>
    <row r="546" spans="1:88" hidden="1" x14ac:dyDescent="0.2">
      <c r="A546" s="18" t="s">
        <v>380</v>
      </c>
      <c r="B546" s="18" t="s">
        <v>381</v>
      </c>
      <c r="C546" s="18" t="s">
        <v>186</v>
      </c>
      <c r="D546" s="18">
        <v>2044</v>
      </c>
      <c r="E546" s="18">
        <v>21633934.899999999</v>
      </c>
      <c r="F546" s="18">
        <v>1138628.2</v>
      </c>
      <c r="G546" s="18">
        <v>568359.5</v>
      </c>
      <c r="H546" s="18">
        <v>0</v>
      </c>
      <c r="I546" s="18">
        <v>0</v>
      </c>
      <c r="J546" s="18">
        <v>0</v>
      </c>
      <c r="K546" s="18">
        <v>0</v>
      </c>
      <c r="L546" s="18">
        <v>23340922.5</v>
      </c>
      <c r="M546" s="18">
        <v>0</v>
      </c>
      <c r="N546" s="18">
        <v>0</v>
      </c>
      <c r="O546" s="18">
        <v>0</v>
      </c>
      <c r="P546" s="18">
        <v>0</v>
      </c>
      <c r="Q546" s="18">
        <v>0</v>
      </c>
      <c r="R546" s="18">
        <v>0</v>
      </c>
      <c r="S546" s="18">
        <v>474</v>
      </c>
      <c r="T546" s="18">
        <v>0</v>
      </c>
      <c r="U546" s="25">
        <v>366.5</v>
      </c>
      <c r="V546" s="18">
        <v>0</v>
      </c>
      <c r="W546" s="18">
        <v>295</v>
      </c>
      <c r="X546" s="18">
        <v>802.7</v>
      </c>
      <c r="Y546" s="18">
        <v>0</v>
      </c>
      <c r="Z546" s="18">
        <v>1727</v>
      </c>
      <c r="AA546" s="18">
        <v>0</v>
      </c>
      <c r="AB546" s="18">
        <v>0</v>
      </c>
      <c r="AC546" s="18">
        <v>7.5</v>
      </c>
      <c r="AD546" s="18">
        <v>0</v>
      </c>
      <c r="AE546" s="18">
        <v>0</v>
      </c>
      <c r="AF546" s="18">
        <v>125.1</v>
      </c>
      <c r="AG546" s="18">
        <v>0</v>
      </c>
      <c r="AH546" s="18">
        <v>5235.3999999999996</v>
      </c>
      <c r="AI546" s="18">
        <v>0</v>
      </c>
      <c r="AJ546" s="18">
        <v>0</v>
      </c>
      <c r="AK546" s="18">
        <v>0</v>
      </c>
      <c r="AL546" s="18">
        <v>0</v>
      </c>
      <c r="AM546" s="18">
        <v>0</v>
      </c>
      <c r="AN546" s="18">
        <v>0</v>
      </c>
      <c r="AO546" s="18">
        <v>0</v>
      </c>
      <c r="AP546" s="18">
        <v>0</v>
      </c>
      <c r="AQ546" s="18">
        <v>249134</v>
      </c>
      <c r="AR546" s="18">
        <v>0</v>
      </c>
      <c r="AS546" s="25">
        <v>583543</v>
      </c>
      <c r="AT546" s="18">
        <v>0</v>
      </c>
      <c r="AU546" s="18">
        <v>155052</v>
      </c>
      <c r="AV546" s="18">
        <v>421896</v>
      </c>
      <c r="AW546" s="18">
        <v>0</v>
      </c>
      <c r="AX546" s="18">
        <v>3333314</v>
      </c>
      <c r="AY546" s="18">
        <v>0</v>
      </c>
      <c r="AZ546" s="18">
        <v>0</v>
      </c>
      <c r="BA546" s="18">
        <v>3942</v>
      </c>
      <c r="BB546" s="18">
        <v>0</v>
      </c>
      <c r="BC546" s="18">
        <v>0</v>
      </c>
      <c r="BD546" s="18">
        <v>167904</v>
      </c>
      <c r="BE546" s="18">
        <v>0</v>
      </c>
      <c r="BF546" s="18">
        <v>16969278</v>
      </c>
      <c r="BG546" s="18">
        <v>21884063</v>
      </c>
      <c r="BH546" s="18">
        <v>21300521</v>
      </c>
      <c r="BI546" s="18">
        <v>531247.9</v>
      </c>
      <c r="BJ546" s="18">
        <v>531247.9</v>
      </c>
      <c r="BK546" s="18">
        <v>33.6</v>
      </c>
      <c r="BL546" s="18">
        <v>4.7</v>
      </c>
      <c r="BM546" s="18">
        <v>93.9</v>
      </c>
      <c r="BN546" s="18">
        <v>235.9</v>
      </c>
      <c r="BO546" s="18">
        <v>41537.300000000003</v>
      </c>
      <c r="BP546" s="18">
        <v>2026.1</v>
      </c>
      <c r="BQ546" s="18">
        <v>0.3</v>
      </c>
      <c r="BR546" s="18">
        <v>533520.9</v>
      </c>
      <c r="BS546" s="18">
        <v>533520.9</v>
      </c>
      <c r="BT546" s="18">
        <v>101984.8</v>
      </c>
      <c r="BU546" s="18">
        <v>635505.69999999995</v>
      </c>
      <c r="BV546" s="18">
        <v>635505.69999999995</v>
      </c>
      <c r="BW546" s="18">
        <v>0</v>
      </c>
      <c r="BX546" s="18">
        <v>0</v>
      </c>
      <c r="BY546" s="18">
        <v>0</v>
      </c>
      <c r="BZ546" s="18">
        <v>24.94</v>
      </c>
      <c r="CA546" s="18">
        <v>25.05</v>
      </c>
      <c r="CB546" s="18">
        <v>1.58</v>
      </c>
      <c r="CC546" s="18">
        <v>0.22</v>
      </c>
      <c r="CD546" s="18">
        <v>4.41</v>
      </c>
      <c r="CE546" s="18">
        <v>11.08</v>
      </c>
      <c r="CF546" s="18">
        <v>1.95</v>
      </c>
      <c r="CG546" s="18">
        <v>4.79</v>
      </c>
      <c r="CH546" s="18">
        <v>95.12</v>
      </c>
      <c r="CI546" s="18">
        <v>0.01</v>
      </c>
      <c r="CJ546" s="18">
        <v>29.84</v>
      </c>
    </row>
    <row r="547" spans="1:88" hidden="1" x14ac:dyDescent="0.2">
      <c r="A547" s="18" t="s">
        <v>380</v>
      </c>
      <c r="B547" s="18" t="s">
        <v>381</v>
      </c>
      <c r="C547" s="18" t="s">
        <v>186</v>
      </c>
      <c r="D547" s="18">
        <v>2046</v>
      </c>
      <c r="E547" s="18">
        <v>22247495.5</v>
      </c>
      <c r="F547" s="18">
        <v>1170920.8</v>
      </c>
      <c r="G547" s="18">
        <v>602528.5</v>
      </c>
      <c r="H547" s="18">
        <v>0</v>
      </c>
      <c r="I547" s="18">
        <v>0</v>
      </c>
      <c r="J547" s="18">
        <v>0</v>
      </c>
      <c r="K547" s="18">
        <v>0</v>
      </c>
      <c r="L547" s="18">
        <v>24020944.899999999</v>
      </c>
      <c r="M547" s="18">
        <v>0</v>
      </c>
      <c r="N547" s="18">
        <v>0</v>
      </c>
      <c r="O547" s="18">
        <v>0</v>
      </c>
      <c r="P547" s="18">
        <v>0</v>
      </c>
      <c r="Q547" s="18">
        <v>0</v>
      </c>
      <c r="R547" s="18">
        <v>0</v>
      </c>
      <c r="S547" s="18">
        <v>474</v>
      </c>
      <c r="T547" s="18">
        <v>0</v>
      </c>
      <c r="U547" s="25">
        <v>373.5</v>
      </c>
      <c r="V547" s="18">
        <v>0</v>
      </c>
      <c r="W547" s="18">
        <v>295</v>
      </c>
      <c r="X547" s="18">
        <v>806.7</v>
      </c>
      <c r="Y547" s="18">
        <v>0</v>
      </c>
      <c r="Z547" s="18">
        <v>1727</v>
      </c>
      <c r="AA547" s="18">
        <v>0</v>
      </c>
      <c r="AB547" s="18">
        <v>0</v>
      </c>
      <c r="AC547" s="18">
        <v>7.5</v>
      </c>
      <c r="AD547" s="18">
        <v>0</v>
      </c>
      <c r="AE547" s="18">
        <v>0</v>
      </c>
      <c r="AF547" s="18">
        <v>124.1</v>
      </c>
      <c r="AG547" s="18">
        <v>0</v>
      </c>
      <c r="AH547" s="18">
        <v>5239.8</v>
      </c>
      <c r="AI547" s="18">
        <v>0</v>
      </c>
      <c r="AJ547" s="18">
        <v>0</v>
      </c>
      <c r="AK547" s="18">
        <v>0</v>
      </c>
      <c r="AL547" s="18">
        <v>0</v>
      </c>
      <c r="AM547" s="18">
        <v>0</v>
      </c>
      <c r="AN547" s="18">
        <v>0</v>
      </c>
      <c r="AO547" s="18">
        <v>0</v>
      </c>
      <c r="AP547" s="18">
        <v>0</v>
      </c>
      <c r="AQ547" s="18">
        <v>249134</v>
      </c>
      <c r="AR547" s="18">
        <v>0</v>
      </c>
      <c r="AS547" s="25">
        <v>594658</v>
      </c>
      <c r="AT547" s="18">
        <v>0</v>
      </c>
      <c r="AU547" s="18">
        <v>203689</v>
      </c>
      <c r="AV547" s="18">
        <v>423986</v>
      </c>
      <c r="AW547" s="18">
        <v>0</v>
      </c>
      <c r="AX547" s="18">
        <v>3349746</v>
      </c>
      <c r="AY547" s="18">
        <v>0</v>
      </c>
      <c r="AZ547" s="18">
        <v>0</v>
      </c>
      <c r="BA547" s="18">
        <v>3942</v>
      </c>
      <c r="BB547" s="18">
        <v>0</v>
      </c>
      <c r="BC547" s="18">
        <v>0</v>
      </c>
      <c r="BD547" s="18">
        <v>175363</v>
      </c>
      <c r="BE547" s="18">
        <v>0</v>
      </c>
      <c r="BF547" s="18">
        <v>17622467</v>
      </c>
      <c r="BG547" s="18">
        <v>22622985</v>
      </c>
      <c r="BH547" s="18">
        <v>22028327</v>
      </c>
      <c r="BI547" s="18">
        <v>550306.69999999995</v>
      </c>
      <c r="BJ547" s="18">
        <v>550306.69999999995</v>
      </c>
      <c r="BK547" s="18">
        <v>34</v>
      </c>
      <c r="BL547" s="18">
        <v>4.7</v>
      </c>
      <c r="BM547" s="18">
        <v>94.1</v>
      </c>
      <c r="BN547" s="18">
        <v>244.6</v>
      </c>
      <c r="BO547" s="18">
        <v>43787.3</v>
      </c>
      <c r="BP547" s="18">
        <v>2125.6999999999998</v>
      </c>
      <c r="BQ547" s="18">
        <v>0.3</v>
      </c>
      <c r="BR547" s="18">
        <v>552600.19999999995</v>
      </c>
      <c r="BS547" s="18">
        <v>552600.19999999995</v>
      </c>
      <c r="BT547" s="18">
        <v>107205.1</v>
      </c>
      <c r="BU547" s="18">
        <v>659805.30000000005</v>
      </c>
      <c r="BV547" s="18">
        <v>659805.30000000005</v>
      </c>
      <c r="BW547" s="18">
        <v>0</v>
      </c>
      <c r="BX547" s="18">
        <v>0</v>
      </c>
      <c r="BY547" s="18">
        <v>0</v>
      </c>
      <c r="BZ547" s="18">
        <v>24.98</v>
      </c>
      <c r="CA547" s="18">
        <v>25.09</v>
      </c>
      <c r="CB547" s="18">
        <v>1.54</v>
      </c>
      <c r="CC547" s="18">
        <v>0.21</v>
      </c>
      <c r="CD547" s="18">
        <v>4.2699999999999996</v>
      </c>
      <c r="CE547" s="18">
        <v>11.11</v>
      </c>
      <c r="CF547" s="18">
        <v>1.99</v>
      </c>
      <c r="CG547" s="18">
        <v>4.87</v>
      </c>
      <c r="CH547" s="18">
        <v>96.5</v>
      </c>
      <c r="CI547" s="18">
        <v>0.01</v>
      </c>
      <c r="CJ547" s="18">
        <v>29.95</v>
      </c>
    </row>
    <row r="548" spans="1:88" hidden="1" x14ac:dyDescent="0.2">
      <c r="A548" s="18" t="s">
        <v>380</v>
      </c>
      <c r="B548" s="18" t="s">
        <v>381</v>
      </c>
      <c r="C548" s="18" t="s">
        <v>186</v>
      </c>
      <c r="D548" s="18">
        <v>2048</v>
      </c>
      <c r="E548" s="18">
        <v>22803282.5</v>
      </c>
      <c r="F548" s="18">
        <v>1200172.8</v>
      </c>
      <c r="G548" s="18">
        <v>569898.19999999995</v>
      </c>
      <c r="H548" s="18">
        <v>0</v>
      </c>
      <c r="I548" s="18">
        <v>0</v>
      </c>
      <c r="J548" s="18">
        <v>0</v>
      </c>
      <c r="K548" s="18">
        <v>0</v>
      </c>
      <c r="L548" s="18">
        <v>24573353.5</v>
      </c>
      <c r="M548" s="18">
        <v>0</v>
      </c>
      <c r="N548" s="18">
        <v>0</v>
      </c>
      <c r="O548" s="18">
        <v>0</v>
      </c>
      <c r="P548" s="18">
        <v>0</v>
      </c>
      <c r="Q548" s="18">
        <v>0</v>
      </c>
      <c r="R548" s="18">
        <v>0</v>
      </c>
      <c r="S548" s="18">
        <v>474</v>
      </c>
      <c r="T548" s="18">
        <v>0</v>
      </c>
      <c r="U548" s="25">
        <v>389</v>
      </c>
      <c r="V548" s="18">
        <v>0</v>
      </c>
      <c r="W548" s="18">
        <v>295</v>
      </c>
      <c r="X548" s="18">
        <v>853.9</v>
      </c>
      <c r="Y548" s="18">
        <v>0</v>
      </c>
      <c r="Z548" s="18">
        <v>1727</v>
      </c>
      <c r="AA548" s="18">
        <v>0</v>
      </c>
      <c r="AB548" s="18">
        <v>0</v>
      </c>
      <c r="AC548" s="18">
        <v>7.5</v>
      </c>
      <c r="AD548" s="18">
        <v>0</v>
      </c>
      <c r="AE548" s="18">
        <v>0</v>
      </c>
      <c r="AF548" s="18">
        <v>124.1</v>
      </c>
      <c r="AG548" s="18">
        <v>0</v>
      </c>
      <c r="AH548" s="18">
        <v>5377.6</v>
      </c>
      <c r="AI548" s="18">
        <v>0</v>
      </c>
      <c r="AJ548" s="18">
        <v>0</v>
      </c>
      <c r="AK548" s="18">
        <v>0</v>
      </c>
      <c r="AL548" s="18">
        <v>0</v>
      </c>
      <c r="AM548" s="18">
        <v>0</v>
      </c>
      <c r="AN548" s="18">
        <v>0</v>
      </c>
      <c r="AO548" s="18">
        <v>0</v>
      </c>
      <c r="AP548" s="18">
        <v>0</v>
      </c>
      <c r="AQ548" s="18">
        <v>249134</v>
      </c>
      <c r="AR548" s="18">
        <v>0</v>
      </c>
      <c r="AS548" s="25">
        <v>618993</v>
      </c>
      <c r="AT548" s="18">
        <v>0</v>
      </c>
      <c r="AU548" s="18">
        <v>156710</v>
      </c>
      <c r="AV548" s="18">
        <v>448812</v>
      </c>
      <c r="AW548" s="18">
        <v>0</v>
      </c>
      <c r="AX548" s="18">
        <v>3339920</v>
      </c>
      <c r="AY548" s="18">
        <v>0</v>
      </c>
      <c r="AZ548" s="18">
        <v>0</v>
      </c>
      <c r="BA548" s="18">
        <v>3942</v>
      </c>
      <c r="BB548" s="18">
        <v>0</v>
      </c>
      <c r="BC548" s="18">
        <v>0</v>
      </c>
      <c r="BD548" s="18">
        <v>160674</v>
      </c>
      <c r="BE548" s="18">
        <v>0</v>
      </c>
      <c r="BF548" s="18">
        <v>16224559</v>
      </c>
      <c r="BG548" s="18">
        <v>21202745</v>
      </c>
      <c r="BH548" s="18">
        <v>20583752</v>
      </c>
      <c r="BI548" s="18">
        <v>546310.5</v>
      </c>
      <c r="BJ548" s="18">
        <v>546310.5</v>
      </c>
      <c r="BK548" s="18">
        <v>33.9</v>
      </c>
      <c r="BL548" s="18">
        <v>4.7</v>
      </c>
      <c r="BM548" s="18">
        <v>94</v>
      </c>
      <c r="BN548" s="18">
        <v>242.8</v>
      </c>
      <c r="BO548" s="18">
        <v>43316.7</v>
      </c>
      <c r="BP548" s="18">
        <v>2104.9</v>
      </c>
      <c r="BQ548" s="18">
        <v>0.3</v>
      </c>
      <c r="BR548" s="18">
        <v>548599.80000000005</v>
      </c>
      <c r="BS548" s="18">
        <v>548599.80000000005</v>
      </c>
      <c r="BT548" s="18">
        <v>106113.4</v>
      </c>
      <c r="BU548" s="18">
        <v>654713.19999999995</v>
      </c>
      <c r="BV548" s="18">
        <v>654713.19999999995</v>
      </c>
      <c r="BW548" s="18">
        <v>0</v>
      </c>
      <c r="BX548" s="18">
        <v>0</v>
      </c>
      <c r="BY548" s="18">
        <v>0</v>
      </c>
      <c r="BZ548" s="18">
        <v>26.54</v>
      </c>
      <c r="CA548" s="18">
        <v>26.65</v>
      </c>
      <c r="CB548" s="18">
        <v>1.65</v>
      </c>
      <c r="CC548" s="18">
        <v>0.23</v>
      </c>
      <c r="CD548" s="18">
        <v>4.57</v>
      </c>
      <c r="CE548" s="18">
        <v>11.8</v>
      </c>
      <c r="CF548" s="18">
        <v>2.1</v>
      </c>
      <c r="CG548" s="18">
        <v>5.16</v>
      </c>
      <c r="CH548" s="18">
        <v>102.26</v>
      </c>
      <c r="CI548" s="18">
        <v>0.01</v>
      </c>
      <c r="CJ548" s="18">
        <v>31.81</v>
      </c>
    </row>
    <row r="549" spans="1:88" hidden="1" x14ac:dyDescent="0.2">
      <c r="A549" s="18" t="s">
        <v>380</v>
      </c>
      <c r="B549" s="18" t="s">
        <v>381</v>
      </c>
      <c r="C549" s="18" t="s">
        <v>186</v>
      </c>
      <c r="D549" s="18">
        <v>2050</v>
      </c>
      <c r="E549" s="18">
        <v>23358910.899999999</v>
      </c>
      <c r="F549" s="18">
        <v>1229416.3999999999</v>
      </c>
      <c r="G549" s="18">
        <v>589805.9</v>
      </c>
      <c r="H549" s="18">
        <v>0</v>
      </c>
      <c r="I549" s="18">
        <v>0</v>
      </c>
      <c r="J549" s="18">
        <v>0</v>
      </c>
      <c r="K549" s="18">
        <v>0</v>
      </c>
      <c r="L549" s="18">
        <v>25178133.100000001</v>
      </c>
      <c r="M549" s="18">
        <v>0</v>
      </c>
      <c r="N549" s="18">
        <v>0</v>
      </c>
      <c r="O549" s="18">
        <v>0</v>
      </c>
      <c r="P549" s="18">
        <v>0</v>
      </c>
      <c r="Q549" s="18">
        <v>0</v>
      </c>
      <c r="R549" s="18">
        <v>0</v>
      </c>
      <c r="S549" s="18">
        <v>0</v>
      </c>
      <c r="T549" s="18">
        <v>0</v>
      </c>
      <c r="U549" s="25">
        <v>404.2</v>
      </c>
      <c r="V549" s="18">
        <v>0</v>
      </c>
      <c r="W549" s="18">
        <v>295</v>
      </c>
      <c r="X549" s="18">
        <v>884.3</v>
      </c>
      <c r="Y549" s="18">
        <v>0</v>
      </c>
      <c r="Z549" s="18">
        <v>1727</v>
      </c>
      <c r="AA549" s="18">
        <v>0</v>
      </c>
      <c r="AB549" s="18">
        <v>0</v>
      </c>
      <c r="AC549" s="18">
        <v>7.5</v>
      </c>
      <c r="AD549" s="18">
        <v>0</v>
      </c>
      <c r="AE549" s="18">
        <v>0</v>
      </c>
      <c r="AF549" s="18">
        <v>191.7</v>
      </c>
      <c r="AG549" s="18">
        <v>0</v>
      </c>
      <c r="AH549" s="18">
        <v>5668.4</v>
      </c>
      <c r="AI549" s="18">
        <v>0</v>
      </c>
      <c r="AJ549" s="18">
        <v>0</v>
      </c>
      <c r="AK549" s="18">
        <v>0</v>
      </c>
      <c r="AL549" s="18">
        <v>0</v>
      </c>
      <c r="AM549" s="18">
        <v>0</v>
      </c>
      <c r="AN549" s="18">
        <v>0</v>
      </c>
      <c r="AO549" s="18">
        <v>0</v>
      </c>
      <c r="AP549" s="18">
        <v>0</v>
      </c>
      <c r="AQ549" s="18">
        <v>0</v>
      </c>
      <c r="AR549" s="18">
        <v>0</v>
      </c>
      <c r="AS549" s="25">
        <v>643099</v>
      </c>
      <c r="AT549" s="18">
        <v>0</v>
      </c>
      <c r="AU549" s="18">
        <v>416343</v>
      </c>
      <c r="AV549" s="18">
        <v>464776</v>
      </c>
      <c r="AW549" s="18">
        <v>0</v>
      </c>
      <c r="AX549" s="18">
        <v>3031462</v>
      </c>
      <c r="AY549" s="18">
        <v>0</v>
      </c>
      <c r="AZ549" s="18">
        <v>0</v>
      </c>
      <c r="BA549" s="18">
        <v>3942</v>
      </c>
      <c r="BB549" s="18">
        <v>0</v>
      </c>
      <c r="BC549" s="18">
        <v>0</v>
      </c>
      <c r="BD549" s="18">
        <v>326902</v>
      </c>
      <c r="BE549" s="18">
        <v>0</v>
      </c>
      <c r="BF549" s="18">
        <v>19873281</v>
      </c>
      <c r="BG549" s="18">
        <v>24759805</v>
      </c>
      <c r="BH549" s="18">
        <v>24116706</v>
      </c>
      <c r="BI549" s="18">
        <v>409237.4</v>
      </c>
      <c r="BJ549" s="18">
        <v>409237.4</v>
      </c>
      <c r="BK549" s="18">
        <v>7.8</v>
      </c>
      <c r="BL549" s="18">
        <v>0.8</v>
      </c>
      <c r="BM549" s="18">
        <v>13.1</v>
      </c>
      <c r="BN549" s="18">
        <v>203.6</v>
      </c>
      <c r="BO549" s="18">
        <v>48443.7</v>
      </c>
      <c r="BP549" s="18">
        <v>2132.3000000000002</v>
      </c>
      <c r="BQ549" s="18">
        <v>0.2</v>
      </c>
      <c r="BR549" s="18">
        <v>409685.7</v>
      </c>
      <c r="BS549" s="18">
        <v>409685.7</v>
      </c>
      <c r="BT549" s="18">
        <v>112036.4</v>
      </c>
      <c r="BU549" s="18">
        <v>521722.1</v>
      </c>
      <c r="BV549" s="18">
        <v>521722.1</v>
      </c>
      <c r="BW549" s="18">
        <v>0</v>
      </c>
      <c r="BX549" s="18">
        <v>0</v>
      </c>
      <c r="BY549" s="18">
        <v>0</v>
      </c>
      <c r="BZ549" s="18">
        <v>16.97</v>
      </c>
      <c r="CA549" s="18">
        <v>16.989999999999998</v>
      </c>
      <c r="CB549" s="18">
        <v>0.32</v>
      </c>
      <c r="CC549" s="18">
        <v>0.03</v>
      </c>
      <c r="CD549" s="18">
        <v>0.54</v>
      </c>
      <c r="CE549" s="18">
        <v>8.44</v>
      </c>
      <c r="CF549" s="18">
        <v>2.0099999999999998</v>
      </c>
      <c r="CG549" s="18">
        <v>4.6500000000000004</v>
      </c>
      <c r="CH549" s="18">
        <v>88.42</v>
      </c>
      <c r="CI549" s="18">
        <v>0.01</v>
      </c>
      <c r="CJ549" s="18">
        <v>21.63</v>
      </c>
    </row>
    <row r="550" spans="1:88" hidden="1" x14ac:dyDescent="0.2">
      <c r="A550" s="18" t="s">
        <v>380</v>
      </c>
      <c r="B550" s="18" t="s">
        <v>381</v>
      </c>
      <c r="C550" s="18" t="s">
        <v>187</v>
      </c>
      <c r="D550" s="18">
        <v>2024</v>
      </c>
      <c r="E550" s="18">
        <v>104820755.90000001</v>
      </c>
      <c r="F550" s="18">
        <v>5516881.9000000004</v>
      </c>
      <c r="G550" s="18">
        <v>305281.90000000002</v>
      </c>
      <c r="H550" s="18">
        <v>0</v>
      </c>
      <c r="I550" s="18">
        <v>1185.5999999999999</v>
      </c>
      <c r="J550" s="18">
        <v>0</v>
      </c>
      <c r="K550" s="18">
        <v>0</v>
      </c>
      <c r="L550" s="18">
        <v>110644105.3</v>
      </c>
      <c r="M550" s="18">
        <v>0</v>
      </c>
      <c r="N550" s="18">
        <v>0</v>
      </c>
      <c r="O550" s="18">
        <v>0</v>
      </c>
      <c r="P550" s="18">
        <v>14.2</v>
      </c>
      <c r="Q550" s="18">
        <v>0</v>
      </c>
      <c r="R550" s="18">
        <v>0</v>
      </c>
      <c r="S550" s="18">
        <v>4844</v>
      </c>
      <c r="T550" s="18">
        <v>0</v>
      </c>
      <c r="U550" s="25">
        <v>147</v>
      </c>
      <c r="V550" s="18">
        <v>0</v>
      </c>
      <c r="W550" s="18">
        <v>2455.1</v>
      </c>
      <c r="X550" s="18">
        <v>2572</v>
      </c>
      <c r="Y550" s="18">
        <v>0</v>
      </c>
      <c r="Z550" s="18">
        <v>2608.6</v>
      </c>
      <c r="AA550" s="18">
        <v>4522.7</v>
      </c>
      <c r="AB550" s="18">
        <v>0</v>
      </c>
      <c r="AC550" s="18">
        <v>43.2</v>
      </c>
      <c r="AD550" s="18">
        <v>1616.3</v>
      </c>
      <c r="AE550" s="18">
        <v>0</v>
      </c>
      <c r="AF550" s="18">
        <v>1245.4000000000001</v>
      </c>
      <c r="AG550" s="18">
        <v>0</v>
      </c>
      <c r="AH550" s="18">
        <v>29.1</v>
      </c>
      <c r="AI550" s="18">
        <v>0</v>
      </c>
      <c r="AJ550" s="18">
        <v>0</v>
      </c>
      <c r="AK550" s="18">
        <v>0</v>
      </c>
      <c r="AL550" s="18">
        <v>0</v>
      </c>
      <c r="AM550" s="18">
        <v>57883</v>
      </c>
      <c r="AN550" s="18">
        <v>0</v>
      </c>
      <c r="AO550" s="18">
        <v>0</v>
      </c>
      <c r="AP550" s="18">
        <v>0</v>
      </c>
      <c r="AQ550" s="18">
        <v>25560177</v>
      </c>
      <c r="AR550" s="18">
        <v>0</v>
      </c>
      <c r="AS550" s="25">
        <v>235553</v>
      </c>
      <c r="AT550" s="18">
        <v>0</v>
      </c>
      <c r="AU550" s="18">
        <v>18286330</v>
      </c>
      <c r="AV550" s="18">
        <v>1351843</v>
      </c>
      <c r="AW550" s="18">
        <v>0</v>
      </c>
      <c r="AX550" s="18">
        <v>9575977</v>
      </c>
      <c r="AY550" s="18">
        <v>36486276</v>
      </c>
      <c r="AZ550" s="18">
        <v>0</v>
      </c>
      <c r="BA550" s="18">
        <v>22706</v>
      </c>
      <c r="BB550" s="18">
        <v>0</v>
      </c>
      <c r="BC550" s="18">
        <v>0</v>
      </c>
      <c r="BD550" s="18">
        <v>2854822</v>
      </c>
      <c r="BE550" s="18">
        <v>0</v>
      </c>
      <c r="BF550" s="18">
        <v>56318</v>
      </c>
      <c r="BG550" s="18">
        <v>94487884</v>
      </c>
      <c r="BH550" s="18">
        <v>94252331</v>
      </c>
      <c r="BI550" s="18">
        <v>33430663.100000001</v>
      </c>
      <c r="BJ550" s="18">
        <v>33430663.100000001</v>
      </c>
      <c r="BK550" s="18">
        <v>3121.3</v>
      </c>
      <c r="BL550" s="18">
        <v>447.6</v>
      </c>
      <c r="BM550" s="18">
        <v>14608.9</v>
      </c>
      <c r="BN550" s="18">
        <v>12323.8</v>
      </c>
      <c r="BO550" s="18">
        <v>2014278.3</v>
      </c>
      <c r="BP550" s="18">
        <v>96743.7</v>
      </c>
      <c r="BQ550" s="18">
        <v>23.5</v>
      </c>
      <c r="BR550" s="18">
        <v>33645862.899999999</v>
      </c>
      <c r="BS550" s="18">
        <v>33645862.899999999</v>
      </c>
      <c r="BT550" s="18">
        <v>4903663.8</v>
      </c>
      <c r="BU550" s="18">
        <v>38549526.700000003</v>
      </c>
      <c r="BV550" s="18">
        <v>38549526.700000003</v>
      </c>
      <c r="BW550" s="18">
        <v>0</v>
      </c>
      <c r="BX550" s="18">
        <v>0</v>
      </c>
      <c r="BY550" s="18">
        <v>0</v>
      </c>
      <c r="BZ550" s="18">
        <v>354.69</v>
      </c>
      <c r="CA550" s="18">
        <v>356.98</v>
      </c>
      <c r="CB550" s="18">
        <v>33.119999999999997</v>
      </c>
      <c r="CC550" s="18">
        <v>4.75</v>
      </c>
      <c r="CD550" s="18">
        <v>155</v>
      </c>
      <c r="CE550" s="18">
        <v>130.75</v>
      </c>
      <c r="CF550" s="18">
        <v>21.37</v>
      </c>
      <c r="CG550" s="18">
        <v>52.03</v>
      </c>
      <c r="CH550" s="18">
        <v>1026.43</v>
      </c>
      <c r="CI550" s="18">
        <v>0.25</v>
      </c>
      <c r="CJ550" s="18">
        <v>409</v>
      </c>
    </row>
    <row r="551" spans="1:88" hidden="1" x14ac:dyDescent="0.2">
      <c r="A551" s="18" t="s">
        <v>380</v>
      </c>
      <c r="B551" s="18" t="s">
        <v>381</v>
      </c>
      <c r="C551" s="18" t="s">
        <v>187</v>
      </c>
      <c r="D551" s="18">
        <v>2026</v>
      </c>
      <c r="E551" s="18">
        <v>108064076.40000001</v>
      </c>
      <c r="F551" s="18">
        <v>5687583</v>
      </c>
      <c r="G551" s="18">
        <v>110190.6</v>
      </c>
      <c r="H551" s="18">
        <v>0</v>
      </c>
      <c r="I551" s="18">
        <v>1494.3</v>
      </c>
      <c r="J551" s="18">
        <v>0</v>
      </c>
      <c r="K551" s="18">
        <v>0</v>
      </c>
      <c r="L551" s="18">
        <v>113863344.3</v>
      </c>
      <c r="M551" s="18">
        <v>0</v>
      </c>
      <c r="N551" s="18">
        <v>0</v>
      </c>
      <c r="O551" s="18">
        <v>0</v>
      </c>
      <c r="P551" s="18">
        <v>14.2</v>
      </c>
      <c r="Q551" s="18">
        <v>0</v>
      </c>
      <c r="R551" s="18">
        <v>0</v>
      </c>
      <c r="S551" s="18">
        <v>3091</v>
      </c>
      <c r="T551" s="18">
        <v>0</v>
      </c>
      <c r="U551" s="25">
        <v>215.3</v>
      </c>
      <c r="V551" s="18">
        <v>0</v>
      </c>
      <c r="W551" s="18">
        <v>2455.1</v>
      </c>
      <c r="X551" s="18">
        <v>2572</v>
      </c>
      <c r="Y551" s="18">
        <v>0</v>
      </c>
      <c r="Z551" s="18">
        <v>2608.6</v>
      </c>
      <c r="AA551" s="18">
        <v>4522.7</v>
      </c>
      <c r="AB551" s="18">
        <v>0</v>
      </c>
      <c r="AC551" s="18">
        <v>43.2</v>
      </c>
      <c r="AD551" s="18">
        <v>1616.3</v>
      </c>
      <c r="AE551" s="18">
        <v>0</v>
      </c>
      <c r="AF551" s="18">
        <v>2563.9</v>
      </c>
      <c r="AG551" s="18">
        <v>0</v>
      </c>
      <c r="AH551" s="18">
        <v>319.10000000000002</v>
      </c>
      <c r="AI551" s="18">
        <v>0</v>
      </c>
      <c r="AJ551" s="18">
        <v>0</v>
      </c>
      <c r="AK551" s="18">
        <v>0</v>
      </c>
      <c r="AL551" s="18">
        <v>0</v>
      </c>
      <c r="AM551" s="18">
        <v>57883</v>
      </c>
      <c r="AN551" s="18">
        <v>0</v>
      </c>
      <c r="AO551" s="18">
        <v>0</v>
      </c>
      <c r="AP551" s="18">
        <v>0</v>
      </c>
      <c r="AQ551" s="18">
        <v>15391447</v>
      </c>
      <c r="AR551" s="18">
        <v>0</v>
      </c>
      <c r="AS551" s="25">
        <v>344953</v>
      </c>
      <c r="AT551" s="18">
        <v>0</v>
      </c>
      <c r="AU551" s="18">
        <v>18834852</v>
      </c>
      <c r="AV551" s="18">
        <v>1351843</v>
      </c>
      <c r="AW551" s="18">
        <v>0</v>
      </c>
      <c r="AX551" s="18">
        <v>9575977</v>
      </c>
      <c r="AY551" s="18">
        <v>36486276</v>
      </c>
      <c r="AZ551" s="18">
        <v>0</v>
      </c>
      <c r="BA551" s="18">
        <v>22706</v>
      </c>
      <c r="BB551" s="18">
        <v>0</v>
      </c>
      <c r="BC551" s="18">
        <v>0</v>
      </c>
      <c r="BD551" s="18">
        <v>5913954</v>
      </c>
      <c r="BE551" s="18">
        <v>0</v>
      </c>
      <c r="BF551" s="18">
        <v>1170097</v>
      </c>
      <c r="BG551" s="18">
        <v>89149987</v>
      </c>
      <c r="BH551" s="18">
        <v>88805034</v>
      </c>
      <c r="BI551" s="18">
        <v>23487232.100000001</v>
      </c>
      <c r="BJ551" s="18">
        <v>23487232.100000001</v>
      </c>
      <c r="BK551" s="18">
        <v>1954.5</v>
      </c>
      <c r="BL551" s="18">
        <v>277.7</v>
      </c>
      <c r="BM551" s="18">
        <v>8913.6</v>
      </c>
      <c r="BN551" s="18">
        <v>8600.7000000000007</v>
      </c>
      <c r="BO551" s="18">
        <v>1726752.2</v>
      </c>
      <c r="BP551" s="18">
        <v>75714.7</v>
      </c>
      <c r="BQ551" s="18">
        <v>18.600000000000001</v>
      </c>
      <c r="BR551" s="18">
        <v>23621282.300000001</v>
      </c>
      <c r="BS551" s="18">
        <v>23621282.300000001</v>
      </c>
      <c r="BT551" s="18">
        <v>3988122.7</v>
      </c>
      <c r="BU551" s="18">
        <v>27609405</v>
      </c>
      <c r="BV551" s="18">
        <v>27609405</v>
      </c>
      <c r="BW551" s="18">
        <v>0</v>
      </c>
      <c r="BX551" s="18">
        <v>0</v>
      </c>
      <c r="BY551" s="18">
        <v>0</v>
      </c>
      <c r="BZ551" s="18">
        <v>264.48</v>
      </c>
      <c r="CA551" s="18">
        <v>265.99</v>
      </c>
      <c r="CB551" s="18">
        <v>22.01</v>
      </c>
      <c r="CC551" s="18">
        <v>3.13</v>
      </c>
      <c r="CD551" s="18">
        <v>100.37</v>
      </c>
      <c r="CE551" s="18">
        <v>96.85</v>
      </c>
      <c r="CF551" s="18">
        <v>19.440000000000001</v>
      </c>
      <c r="CG551" s="18">
        <v>44.91</v>
      </c>
      <c r="CH551" s="18">
        <v>852.59</v>
      </c>
      <c r="CI551" s="18">
        <v>0.21</v>
      </c>
      <c r="CJ551" s="18">
        <v>310.89999999999998</v>
      </c>
    </row>
    <row r="552" spans="1:88" hidden="1" x14ac:dyDescent="0.2">
      <c r="A552" s="18" t="s">
        <v>380</v>
      </c>
      <c r="B552" s="18" t="s">
        <v>381</v>
      </c>
      <c r="C552" s="18" t="s">
        <v>187</v>
      </c>
      <c r="D552" s="18">
        <v>2028</v>
      </c>
      <c r="E552" s="18">
        <v>111225278.09999999</v>
      </c>
      <c r="F552" s="18">
        <v>5853962</v>
      </c>
      <c r="G552" s="18">
        <v>700279.2</v>
      </c>
      <c r="H552" s="18">
        <v>0</v>
      </c>
      <c r="I552" s="18">
        <v>388556</v>
      </c>
      <c r="J552" s="18">
        <v>0</v>
      </c>
      <c r="K552" s="18">
        <v>0</v>
      </c>
      <c r="L552" s="18">
        <v>118168075.3</v>
      </c>
      <c r="M552" s="18">
        <v>0</v>
      </c>
      <c r="N552" s="18">
        <v>200</v>
      </c>
      <c r="O552" s="18">
        <v>0</v>
      </c>
      <c r="P552" s="18">
        <v>14.2</v>
      </c>
      <c r="Q552" s="18">
        <v>0</v>
      </c>
      <c r="R552" s="18">
        <v>0</v>
      </c>
      <c r="S552" s="18">
        <v>976</v>
      </c>
      <c r="T552" s="18">
        <v>0</v>
      </c>
      <c r="U552" s="25">
        <v>325.10000000000002</v>
      </c>
      <c r="V552" s="18">
        <v>0</v>
      </c>
      <c r="W552" s="18">
        <v>2455.1</v>
      </c>
      <c r="X552" s="18">
        <v>2572</v>
      </c>
      <c r="Y552" s="18">
        <v>0</v>
      </c>
      <c r="Z552" s="18">
        <v>2745.3</v>
      </c>
      <c r="AA552" s="18">
        <v>4522.7</v>
      </c>
      <c r="AB552" s="18">
        <v>0</v>
      </c>
      <c r="AC552" s="18">
        <v>43.2</v>
      </c>
      <c r="AD552" s="18">
        <v>1616.3</v>
      </c>
      <c r="AE552" s="18">
        <v>0</v>
      </c>
      <c r="AF552" s="18">
        <v>5794.6</v>
      </c>
      <c r="AG552" s="18">
        <v>0</v>
      </c>
      <c r="AH552" s="18">
        <v>1029.0999999999999</v>
      </c>
      <c r="AI552" s="18">
        <v>0</v>
      </c>
      <c r="AJ552" s="18">
        <v>0</v>
      </c>
      <c r="AK552" s="18">
        <v>133161</v>
      </c>
      <c r="AL552" s="18">
        <v>0</v>
      </c>
      <c r="AM552" s="18">
        <v>57883</v>
      </c>
      <c r="AN552" s="18">
        <v>0</v>
      </c>
      <c r="AO552" s="18">
        <v>0</v>
      </c>
      <c r="AP552" s="18">
        <v>0</v>
      </c>
      <c r="AQ552" s="18">
        <v>512986</v>
      </c>
      <c r="AR552" s="18">
        <v>0</v>
      </c>
      <c r="AS552" s="25">
        <v>520926</v>
      </c>
      <c r="AT552" s="18">
        <v>0</v>
      </c>
      <c r="AU552" s="18">
        <v>18120848</v>
      </c>
      <c r="AV552" s="18">
        <v>1351843</v>
      </c>
      <c r="AW552" s="18">
        <v>0</v>
      </c>
      <c r="AX552" s="18">
        <v>10090605</v>
      </c>
      <c r="AY552" s="18">
        <v>36486276</v>
      </c>
      <c r="AZ552" s="18">
        <v>0</v>
      </c>
      <c r="BA552" s="18">
        <v>22706</v>
      </c>
      <c r="BB552" s="18">
        <v>183935</v>
      </c>
      <c r="BC552" s="18">
        <v>0</v>
      </c>
      <c r="BD552" s="18">
        <v>13484624</v>
      </c>
      <c r="BE552" s="18">
        <v>0</v>
      </c>
      <c r="BF552" s="18">
        <v>3931261</v>
      </c>
      <c r="BG552" s="18">
        <v>84897053</v>
      </c>
      <c r="BH552" s="18">
        <v>84059031</v>
      </c>
      <c r="BI552" s="18">
        <v>8069287.2000000002</v>
      </c>
      <c r="BJ552" s="18">
        <v>8069287.2000000002</v>
      </c>
      <c r="BK552" s="18">
        <v>204.1</v>
      </c>
      <c r="BL552" s="18">
        <v>23.3</v>
      </c>
      <c r="BM552" s="18">
        <v>418.2</v>
      </c>
      <c r="BN552" s="18">
        <v>2870.1</v>
      </c>
      <c r="BO552" s="18">
        <v>1228887.5</v>
      </c>
      <c r="BP552" s="18">
        <v>41300.5</v>
      </c>
      <c r="BQ552" s="18">
        <v>11</v>
      </c>
      <c r="BR552" s="18">
        <v>8081729.0999999996</v>
      </c>
      <c r="BS552" s="18">
        <v>8081729.0999999996</v>
      </c>
      <c r="BT552" s="18">
        <v>2462633.6</v>
      </c>
      <c r="BU552" s="18">
        <v>10544362.699999999</v>
      </c>
      <c r="BV552" s="18">
        <v>10544362.699999999</v>
      </c>
      <c r="BW552" s="18">
        <v>0</v>
      </c>
      <c r="BX552" s="18">
        <v>0</v>
      </c>
      <c r="BY552" s="18">
        <v>0</v>
      </c>
      <c r="BZ552" s="18">
        <v>96</v>
      </c>
      <c r="CA552" s="18">
        <v>96.14</v>
      </c>
      <c r="CB552" s="18">
        <v>2.4300000000000002</v>
      </c>
      <c r="CC552" s="18">
        <v>0.28000000000000003</v>
      </c>
      <c r="CD552" s="18">
        <v>4.97</v>
      </c>
      <c r="CE552" s="18">
        <v>34.14</v>
      </c>
      <c r="CF552" s="18">
        <v>14.62</v>
      </c>
      <c r="CG552" s="18">
        <v>29.3</v>
      </c>
      <c r="CH552" s="18">
        <v>491.33</v>
      </c>
      <c r="CI552" s="18">
        <v>0.13</v>
      </c>
      <c r="CJ552" s="18">
        <v>125.44</v>
      </c>
    </row>
    <row r="553" spans="1:88" hidden="1" x14ac:dyDescent="0.2">
      <c r="A553" s="18" t="s">
        <v>380</v>
      </c>
      <c r="B553" s="18" t="s">
        <v>381</v>
      </c>
      <c r="C553" s="18" t="s">
        <v>187</v>
      </c>
      <c r="D553" s="18">
        <v>2030</v>
      </c>
      <c r="E553" s="18">
        <v>114387071.8</v>
      </c>
      <c r="F553" s="18">
        <v>6020372.2000000002</v>
      </c>
      <c r="G553" s="18">
        <v>1020108.8</v>
      </c>
      <c r="H553" s="18">
        <v>0</v>
      </c>
      <c r="I553" s="18">
        <v>762376.5</v>
      </c>
      <c r="J553" s="18">
        <v>0</v>
      </c>
      <c r="K553" s="18">
        <v>0</v>
      </c>
      <c r="L553" s="18">
        <v>122189929.40000001</v>
      </c>
      <c r="M553" s="18">
        <v>0</v>
      </c>
      <c r="N553" s="18">
        <v>690</v>
      </c>
      <c r="O553" s="18">
        <v>0</v>
      </c>
      <c r="P553" s="18">
        <v>14.2</v>
      </c>
      <c r="Q553" s="18">
        <v>0</v>
      </c>
      <c r="R553" s="18">
        <v>0</v>
      </c>
      <c r="S553" s="18">
        <v>976</v>
      </c>
      <c r="T553" s="18">
        <v>0</v>
      </c>
      <c r="U553" s="25">
        <v>506</v>
      </c>
      <c r="V553" s="18">
        <v>0</v>
      </c>
      <c r="W553" s="18">
        <v>2455.1</v>
      </c>
      <c r="X553" s="18">
        <v>2572</v>
      </c>
      <c r="Y553" s="18">
        <v>0</v>
      </c>
      <c r="Z553" s="18">
        <v>2748.9</v>
      </c>
      <c r="AA553" s="18">
        <v>4522.7</v>
      </c>
      <c r="AB553" s="18">
        <v>0</v>
      </c>
      <c r="AC553" s="18">
        <v>43.2</v>
      </c>
      <c r="AD553" s="18">
        <v>1616.3</v>
      </c>
      <c r="AE553" s="18">
        <v>0</v>
      </c>
      <c r="AF553" s="18">
        <v>5794.6</v>
      </c>
      <c r="AG553" s="18">
        <v>0</v>
      </c>
      <c r="AH553" s="18">
        <v>2769.1</v>
      </c>
      <c r="AI553" s="18">
        <v>0</v>
      </c>
      <c r="AJ553" s="18">
        <v>0</v>
      </c>
      <c r="AK553" s="18">
        <v>440387</v>
      </c>
      <c r="AL553" s="18">
        <v>0</v>
      </c>
      <c r="AM553" s="18">
        <v>57907</v>
      </c>
      <c r="AN553" s="18">
        <v>0</v>
      </c>
      <c r="AO553" s="18">
        <v>0</v>
      </c>
      <c r="AP553" s="18">
        <v>0</v>
      </c>
      <c r="AQ553" s="18">
        <v>512986</v>
      </c>
      <c r="AR553" s="18">
        <v>0</v>
      </c>
      <c r="AS553" s="25">
        <v>810815</v>
      </c>
      <c r="AT553" s="18">
        <v>0</v>
      </c>
      <c r="AU553" s="18">
        <v>13246462</v>
      </c>
      <c r="AV553" s="18">
        <v>1351843</v>
      </c>
      <c r="AW553" s="18">
        <v>0</v>
      </c>
      <c r="AX553" s="18">
        <v>10104373</v>
      </c>
      <c r="AY553" s="18">
        <v>36486276</v>
      </c>
      <c r="AZ553" s="18">
        <v>0</v>
      </c>
      <c r="BA553" s="18">
        <v>22706</v>
      </c>
      <c r="BB553" s="18">
        <v>194048</v>
      </c>
      <c r="BC553" s="18">
        <v>0</v>
      </c>
      <c r="BD553" s="18">
        <v>13296344</v>
      </c>
      <c r="BE553" s="18">
        <v>0</v>
      </c>
      <c r="BF553" s="18">
        <v>10601041</v>
      </c>
      <c r="BG553" s="18">
        <v>87125189</v>
      </c>
      <c r="BH553" s="18">
        <v>85679938</v>
      </c>
      <c r="BI553" s="18">
        <v>6272300.5</v>
      </c>
      <c r="BJ553" s="18">
        <v>6272300.5</v>
      </c>
      <c r="BK553" s="18">
        <v>170.3</v>
      </c>
      <c r="BL553" s="18">
        <v>19.899999999999999</v>
      </c>
      <c r="BM553" s="18">
        <v>402.8</v>
      </c>
      <c r="BN553" s="18">
        <v>2317.4</v>
      </c>
      <c r="BO553" s="18">
        <v>1016753.7</v>
      </c>
      <c r="BP553" s="18">
        <v>31910.2</v>
      </c>
      <c r="BQ553" s="18">
        <v>10.199999999999999</v>
      </c>
      <c r="BR553" s="18">
        <v>6282809.5999999996</v>
      </c>
      <c r="BS553" s="18">
        <v>6282809.5999999996</v>
      </c>
      <c r="BT553" s="18">
        <v>1970455.9</v>
      </c>
      <c r="BU553" s="18">
        <v>8253265.5</v>
      </c>
      <c r="BV553" s="18">
        <v>8253265.5</v>
      </c>
      <c r="BW553" s="18">
        <v>0</v>
      </c>
      <c r="BX553" s="18">
        <v>0</v>
      </c>
      <c r="BY553" s="18">
        <v>0</v>
      </c>
      <c r="BZ553" s="18">
        <v>73.209999999999994</v>
      </c>
      <c r="CA553" s="18">
        <v>73.33</v>
      </c>
      <c r="CB553" s="18">
        <v>1.99</v>
      </c>
      <c r="CC553" s="18">
        <v>0.23</v>
      </c>
      <c r="CD553" s="18">
        <v>4.7</v>
      </c>
      <c r="CE553" s="18">
        <v>27.05</v>
      </c>
      <c r="CF553" s="18">
        <v>11.87</v>
      </c>
      <c r="CG553" s="18">
        <v>23</v>
      </c>
      <c r="CH553" s="18">
        <v>372.44</v>
      </c>
      <c r="CI553" s="18">
        <v>0.12</v>
      </c>
      <c r="CJ553" s="18">
        <v>96.33</v>
      </c>
    </row>
    <row r="554" spans="1:88" hidden="1" x14ac:dyDescent="0.2">
      <c r="A554" s="18" t="s">
        <v>380</v>
      </c>
      <c r="B554" s="18" t="s">
        <v>381</v>
      </c>
      <c r="C554" s="18" t="s">
        <v>187</v>
      </c>
      <c r="D554" s="18">
        <v>2032</v>
      </c>
      <c r="E554" s="18">
        <v>120852291.3</v>
      </c>
      <c r="F554" s="18">
        <v>6360646.9000000004</v>
      </c>
      <c r="G554" s="18">
        <v>1330496.7</v>
      </c>
      <c r="H554" s="18">
        <v>0</v>
      </c>
      <c r="I554" s="18">
        <v>3834944.5</v>
      </c>
      <c r="J554" s="18">
        <v>0</v>
      </c>
      <c r="K554" s="18">
        <v>0</v>
      </c>
      <c r="L554" s="18">
        <v>132378379.40000001</v>
      </c>
      <c r="M554" s="18">
        <v>0</v>
      </c>
      <c r="N554" s="18">
        <v>1518</v>
      </c>
      <c r="O554" s="18">
        <v>0</v>
      </c>
      <c r="P554" s="18">
        <v>14.2</v>
      </c>
      <c r="Q554" s="18">
        <v>0</v>
      </c>
      <c r="R554" s="18">
        <v>0</v>
      </c>
      <c r="S554" s="18">
        <v>0</v>
      </c>
      <c r="T554" s="18">
        <v>0</v>
      </c>
      <c r="U554" s="25">
        <v>691.8</v>
      </c>
      <c r="V554" s="18">
        <v>0</v>
      </c>
      <c r="W554" s="18">
        <v>2455.1</v>
      </c>
      <c r="X554" s="18">
        <v>1992.4</v>
      </c>
      <c r="Y554" s="18">
        <v>0</v>
      </c>
      <c r="Z554" s="18">
        <v>2752.6</v>
      </c>
      <c r="AA554" s="18">
        <v>4522.7</v>
      </c>
      <c r="AB554" s="18">
        <v>0</v>
      </c>
      <c r="AC554" s="18">
        <v>43.2</v>
      </c>
      <c r="AD554" s="18">
        <v>1616.3</v>
      </c>
      <c r="AE554" s="18">
        <v>0</v>
      </c>
      <c r="AF554" s="18">
        <v>5794.6</v>
      </c>
      <c r="AG554" s="18">
        <v>0</v>
      </c>
      <c r="AH554" s="18">
        <v>6760.4</v>
      </c>
      <c r="AI554" s="18">
        <v>0</v>
      </c>
      <c r="AJ554" s="18">
        <v>0</v>
      </c>
      <c r="AK554" s="18">
        <v>1636788</v>
      </c>
      <c r="AL554" s="18">
        <v>0</v>
      </c>
      <c r="AM554" s="18">
        <v>54507</v>
      </c>
      <c r="AN554" s="18">
        <v>0</v>
      </c>
      <c r="AO554" s="18">
        <v>0</v>
      </c>
      <c r="AP554" s="18">
        <v>0</v>
      </c>
      <c r="AQ554" s="18">
        <v>0</v>
      </c>
      <c r="AR554" s="18">
        <v>0</v>
      </c>
      <c r="AS554" s="25">
        <v>1108571</v>
      </c>
      <c r="AT554" s="18">
        <v>0</v>
      </c>
      <c r="AU554" s="18">
        <v>11225468</v>
      </c>
      <c r="AV554" s="18">
        <v>1047205</v>
      </c>
      <c r="AW554" s="18">
        <v>0</v>
      </c>
      <c r="AX554" s="18">
        <v>10118141</v>
      </c>
      <c r="AY554" s="18">
        <v>35975481</v>
      </c>
      <c r="AZ554" s="18">
        <v>0</v>
      </c>
      <c r="BA554" s="18">
        <v>22706</v>
      </c>
      <c r="BB554" s="18">
        <v>1526315</v>
      </c>
      <c r="BC554" s="18">
        <v>0</v>
      </c>
      <c r="BD554" s="18">
        <v>13111226</v>
      </c>
      <c r="BE554" s="18">
        <v>0</v>
      </c>
      <c r="BF554" s="18">
        <v>25021140</v>
      </c>
      <c r="BG554" s="18">
        <v>100847549</v>
      </c>
      <c r="BH554" s="18">
        <v>96575875</v>
      </c>
      <c r="BI554" s="18">
        <v>4804465.3</v>
      </c>
      <c r="BJ554" s="18">
        <v>4804465.3</v>
      </c>
      <c r="BK554" s="18">
        <v>91</v>
      </c>
      <c r="BL554" s="18">
        <v>9.1999999999999993</v>
      </c>
      <c r="BM554" s="18">
        <v>92.9</v>
      </c>
      <c r="BN554" s="18">
        <v>1830.9</v>
      </c>
      <c r="BO554" s="18">
        <v>885606.6</v>
      </c>
      <c r="BP554" s="18">
        <v>25859.200000000001</v>
      </c>
      <c r="BQ554" s="18">
        <v>9.4</v>
      </c>
      <c r="BR554" s="18">
        <v>4809679.8</v>
      </c>
      <c r="BS554" s="18">
        <v>4809679.8</v>
      </c>
      <c r="BT554" s="18">
        <v>1658776.6</v>
      </c>
      <c r="BU554" s="18">
        <v>6468456.4000000004</v>
      </c>
      <c r="BV554" s="18">
        <v>6468456.4000000004</v>
      </c>
      <c r="BW554" s="18">
        <v>0</v>
      </c>
      <c r="BX554" s="18">
        <v>0</v>
      </c>
      <c r="BY554" s="18">
        <v>0</v>
      </c>
      <c r="BZ554" s="18">
        <v>49.75</v>
      </c>
      <c r="CA554" s="18">
        <v>49.8</v>
      </c>
      <c r="CB554" s="18">
        <v>0.94</v>
      </c>
      <c r="CC554" s="18">
        <v>0.09</v>
      </c>
      <c r="CD554" s="18">
        <v>0.96</v>
      </c>
      <c r="CE554" s="18">
        <v>18.96</v>
      </c>
      <c r="CF554" s="18">
        <v>9.17</v>
      </c>
      <c r="CG554" s="18">
        <v>17.18</v>
      </c>
      <c r="CH554" s="18">
        <v>267.76</v>
      </c>
      <c r="CI554" s="18">
        <v>0.1</v>
      </c>
      <c r="CJ554" s="18">
        <v>66.98</v>
      </c>
    </row>
    <row r="555" spans="1:88" hidden="1" x14ac:dyDescent="0.2">
      <c r="A555" s="18" t="s">
        <v>380</v>
      </c>
      <c r="B555" s="18" t="s">
        <v>381</v>
      </c>
      <c r="C555" s="18" t="s">
        <v>187</v>
      </c>
      <c r="D555" s="18">
        <v>2034</v>
      </c>
      <c r="E555" s="18">
        <v>127316945.09999999</v>
      </c>
      <c r="F555" s="18">
        <v>6700891.7999999998</v>
      </c>
      <c r="G555" s="18">
        <v>1137927.8999999999</v>
      </c>
      <c r="H555" s="18">
        <v>0</v>
      </c>
      <c r="I555" s="18">
        <v>6001863.7000000002</v>
      </c>
      <c r="J555" s="18">
        <v>0</v>
      </c>
      <c r="K555" s="18">
        <v>0</v>
      </c>
      <c r="L555" s="18">
        <v>141157628.5</v>
      </c>
      <c r="M555" s="18">
        <v>0</v>
      </c>
      <c r="N555" s="18">
        <v>2918</v>
      </c>
      <c r="O555" s="18">
        <v>0</v>
      </c>
      <c r="P555" s="18">
        <v>14.2</v>
      </c>
      <c r="Q555" s="18">
        <v>0</v>
      </c>
      <c r="R555" s="18">
        <v>0</v>
      </c>
      <c r="S555" s="18">
        <v>0</v>
      </c>
      <c r="T555" s="18">
        <v>0</v>
      </c>
      <c r="U555" s="25">
        <v>879.4</v>
      </c>
      <c r="V555" s="18">
        <v>0</v>
      </c>
      <c r="W555" s="18">
        <v>2455.1</v>
      </c>
      <c r="X555" s="18">
        <v>1992.4</v>
      </c>
      <c r="Y555" s="18">
        <v>0</v>
      </c>
      <c r="Z555" s="18">
        <v>2756.2</v>
      </c>
      <c r="AA555" s="18">
        <v>4522.7</v>
      </c>
      <c r="AB555" s="18">
        <v>0</v>
      </c>
      <c r="AC555" s="18">
        <v>43.2</v>
      </c>
      <c r="AD555" s="18">
        <v>1616.3</v>
      </c>
      <c r="AE555" s="18">
        <v>0</v>
      </c>
      <c r="AF555" s="18">
        <v>5970.8</v>
      </c>
      <c r="AG555" s="18">
        <v>0</v>
      </c>
      <c r="AH555" s="18">
        <v>6760.4</v>
      </c>
      <c r="AI555" s="18">
        <v>0</v>
      </c>
      <c r="AJ555" s="18">
        <v>0</v>
      </c>
      <c r="AK555" s="18">
        <v>3284871</v>
      </c>
      <c r="AL555" s="18">
        <v>0</v>
      </c>
      <c r="AM555" s="18">
        <v>48829</v>
      </c>
      <c r="AN555" s="18">
        <v>0</v>
      </c>
      <c r="AO555" s="18">
        <v>0</v>
      </c>
      <c r="AP555" s="18">
        <v>0</v>
      </c>
      <c r="AQ555" s="18">
        <v>0</v>
      </c>
      <c r="AR555" s="18">
        <v>0</v>
      </c>
      <c r="AS555" s="25">
        <v>1409094</v>
      </c>
      <c r="AT555" s="18">
        <v>0</v>
      </c>
      <c r="AU555" s="18">
        <v>9127327</v>
      </c>
      <c r="AV555" s="18">
        <v>1047205</v>
      </c>
      <c r="AW555" s="18">
        <v>0</v>
      </c>
      <c r="AX555" s="18">
        <v>10131039</v>
      </c>
      <c r="AY555" s="18">
        <v>33164878</v>
      </c>
      <c r="AZ555" s="18">
        <v>0</v>
      </c>
      <c r="BA555" s="18">
        <v>22706</v>
      </c>
      <c r="BB555" s="18">
        <v>1708668</v>
      </c>
      <c r="BC555" s="18">
        <v>0</v>
      </c>
      <c r="BD555" s="18">
        <v>13295926</v>
      </c>
      <c r="BE555" s="18">
        <v>0</v>
      </c>
      <c r="BF555" s="18">
        <v>24886171</v>
      </c>
      <c r="BG555" s="18">
        <v>98126715</v>
      </c>
      <c r="BH555" s="18">
        <v>91724081</v>
      </c>
      <c r="BI555" s="18">
        <v>4028150.9</v>
      </c>
      <c r="BJ555" s="18">
        <v>4028150.9</v>
      </c>
      <c r="BK555" s="18">
        <v>76.3</v>
      </c>
      <c r="BL555" s="18">
        <v>7.7</v>
      </c>
      <c r="BM555" s="18">
        <v>84.2</v>
      </c>
      <c r="BN555" s="18">
        <v>1592.1</v>
      </c>
      <c r="BO555" s="18">
        <v>769096.6</v>
      </c>
      <c r="BP555" s="18">
        <v>21740.400000000001</v>
      </c>
      <c r="BQ555" s="18">
        <v>8.5</v>
      </c>
      <c r="BR555" s="18">
        <v>4032530.3</v>
      </c>
      <c r="BS555" s="18">
        <v>4032530.3</v>
      </c>
      <c r="BT555" s="18">
        <v>1419277.6</v>
      </c>
      <c r="BU555" s="18">
        <v>5451807.9000000004</v>
      </c>
      <c r="BV555" s="18">
        <v>5451807.9000000004</v>
      </c>
      <c r="BW555" s="18">
        <v>0</v>
      </c>
      <c r="BX555" s="18">
        <v>0</v>
      </c>
      <c r="BY555" s="18">
        <v>0</v>
      </c>
      <c r="BZ555" s="18">
        <v>43.92</v>
      </c>
      <c r="CA555" s="18">
        <v>43.96</v>
      </c>
      <c r="CB555" s="18">
        <v>0.83</v>
      </c>
      <c r="CC555" s="18">
        <v>0.08</v>
      </c>
      <c r="CD555" s="18">
        <v>0.92</v>
      </c>
      <c r="CE555" s="18">
        <v>17.36</v>
      </c>
      <c r="CF555" s="18">
        <v>8.3800000000000008</v>
      </c>
      <c r="CG555" s="18">
        <v>15.47</v>
      </c>
      <c r="CH555" s="18">
        <v>237.02</v>
      </c>
      <c r="CI555" s="18">
        <v>0.09</v>
      </c>
      <c r="CJ555" s="18">
        <v>59.44</v>
      </c>
    </row>
    <row r="556" spans="1:88" hidden="1" x14ac:dyDescent="0.2">
      <c r="A556" s="18" t="s">
        <v>380</v>
      </c>
      <c r="B556" s="18" t="s">
        <v>381</v>
      </c>
      <c r="C556" s="18" t="s">
        <v>187</v>
      </c>
      <c r="D556" s="18">
        <v>2036</v>
      </c>
      <c r="E556" s="18">
        <v>133380889.3</v>
      </c>
      <c r="F556" s="18">
        <v>7020046.7999999998</v>
      </c>
      <c r="G556" s="18">
        <v>1029590.9</v>
      </c>
      <c r="H556" s="18">
        <v>0</v>
      </c>
      <c r="I556" s="18">
        <v>6213396.5</v>
      </c>
      <c r="J556" s="18">
        <v>0</v>
      </c>
      <c r="K556" s="18">
        <v>0</v>
      </c>
      <c r="L556" s="18">
        <v>147643923.5</v>
      </c>
      <c r="M556" s="18">
        <v>0</v>
      </c>
      <c r="N556" s="18">
        <v>2918</v>
      </c>
      <c r="O556" s="18">
        <v>0</v>
      </c>
      <c r="P556" s="18">
        <v>14.2</v>
      </c>
      <c r="Q556" s="18">
        <v>0</v>
      </c>
      <c r="R556" s="18">
        <v>0</v>
      </c>
      <c r="S556" s="18">
        <v>0</v>
      </c>
      <c r="T556" s="18">
        <v>0</v>
      </c>
      <c r="U556" s="25">
        <v>1080.2</v>
      </c>
      <c r="V556" s="18">
        <v>0</v>
      </c>
      <c r="W556" s="18">
        <v>2455.1</v>
      </c>
      <c r="X556" s="18">
        <v>1992.4</v>
      </c>
      <c r="Y556" s="18">
        <v>0</v>
      </c>
      <c r="Z556" s="18">
        <v>2759.9</v>
      </c>
      <c r="AA556" s="18">
        <v>4522.7</v>
      </c>
      <c r="AB556" s="18">
        <v>0</v>
      </c>
      <c r="AC556" s="18">
        <v>43.2</v>
      </c>
      <c r="AD556" s="18">
        <v>1616.3</v>
      </c>
      <c r="AE556" s="18">
        <v>0</v>
      </c>
      <c r="AF556" s="18">
        <v>5970.8</v>
      </c>
      <c r="AG556" s="18">
        <v>0</v>
      </c>
      <c r="AH556" s="18">
        <v>6760.4</v>
      </c>
      <c r="AI556" s="18">
        <v>0</v>
      </c>
      <c r="AJ556" s="18">
        <v>0</v>
      </c>
      <c r="AK556" s="18">
        <v>3595126</v>
      </c>
      <c r="AL556" s="18">
        <v>0</v>
      </c>
      <c r="AM556" s="18">
        <v>46147</v>
      </c>
      <c r="AN556" s="18">
        <v>0</v>
      </c>
      <c r="AO556" s="18">
        <v>0</v>
      </c>
      <c r="AP556" s="18">
        <v>0</v>
      </c>
      <c r="AQ556" s="18">
        <v>0</v>
      </c>
      <c r="AR556" s="18">
        <v>0</v>
      </c>
      <c r="AS556" s="25">
        <v>1730885</v>
      </c>
      <c r="AT556" s="18">
        <v>0</v>
      </c>
      <c r="AU556" s="18">
        <v>7250670</v>
      </c>
      <c r="AV556" s="18">
        <v>1047205</v>
      </c>
      <c r="AW556" s="18">
        <v>0</v>
      </c>
      <c r="AX556" s="18">
        <v>10143879</v>
      </c>
      <c r="AY556" s="18">
        <v>33223026</v>
      </c>
      <c r="AZ556" s="18">
        <v>0</v>
      </c>
      <c r="BA556" s="18">
        <v>22706</v>
      </c>
      <c r="BB556" s="18">
        <v>1586147</v>
      </c>
      <c r="BC556" s="18">
        <v>0</v>
      </c>
      <c r="BD556" s="18">
        <v>12949912</v>
      </c>
      <c r="BE556" s="18">
        <v>0</v>
      </c>
      <c r="BF556" s="18">
        <v>24796051</v>
      </c>
      <c r="BG556" s="18">
        <v>96391755</v>
      </c>
      <c r="BH556" s="18">
        <v>89479597</v>
      </c>
      <c r="BI556" s="18">
        <v>3335822</v>
      </c>
      <c r="BJ556" s="18">
        <v>3335822</v>
      </c>
      <c r="BK556" s="18">
        <v>63.3</v>
      </c>
      <c r="BL556" s="18">
        <v>6.4</v>
      </c>
      <c r="BM556" s="18">
        <v>77.400000000000006</v>
      </c>
      <c r="BN556" s="18">
        <v>1379.2</v>
      </c>
      <c r="BO556" s="18">
        <v>687820.4</v>
      </c>
      <c r="BP556" s="18">
        <v>18123.7</v>
      </c>
      <c r="BQ556" s="18">
        <v>8.1999999999999993</v>
      </c>
      <c r="BR556" s="18">
        <v>3339456.8</v>
      </c>
      <c r="BS556" s="18">
        <v>3339456.8</v>
      </c>
      <c r="BT556" s="18">
        <v>1230146.1000000001</v>
      </c>
      <c r="BU556" s="18">
        <v>4569602.9000000004</v>
      </c>
      <c r="BV556" s="18">
        <v>4569602.9000000004</v>
      </c>
      <c r="BW556" s="18">
        <v>0</v>
      </c>
      <c r="BX556" s="18">
        <v>0</v>
      </c>
      <c r="BY556" s="18">
        <v>0</v>
      </c>
      <c r="BZ556" s="18">
        <v>37.28</v>
      </c>
      <c r="CA556" s="18">
        <v>37.32</v>
      </c>
      <c r="CB556" s="18">
        <v>0.71</v>
      </c>
      <c r="CC556" s="18">
        <v>7.0000000000000007E-2</v>
      </c>
      <c r="CD556" s="18">
        <v>0.87</v>
      </c>
      <c r="CE556" s="18">
        <v>15.41</v>
      </c>
      <c r="CF556" s="18">
        <v>7.69</v>
      </c>
      <c r="CG556" s="18">
        <v>13.75</v>
      </c>
      <c r="CH556" s="18">
        <v>202.55</v>
      </c>
      <c r="CI556" s="18">
        <v>0.09</v>
      </c>
      <c r="CJ556" s="18">
        <v>51.07</v>
      </c>
    </row>
    <row r="557" spans="1:88" hidden="1" x14ac:dyDescent="0.2">
      <c r="A557" s="18" t="s">
        <v>380</v>
      </c>
      <c r="B557" s="18" t="s">
        <v>381</v>
      </c>
      <c r="C557" s="18" t="s">
        <v>187</v>
      </c>
      <c r="D557" s="18">
        <v>2038</v>
      </c>
      <c r="E557" s="18">
        <v>139042511.80000001</v>
      </c>
      <c r="F557" s="18">
        <v>7318026.9000000004</v>
      </c>
      <c r="G557" s="18">
        <v>976602.6</v>
      </c>
      <c r="H557" s="18">
        <v>0</v>
      </c>
      <c r="I557" s="18">
        <v>6984302.7999999998</v>
      </c>
      <c r="J557" s="18">
        <v>0</v>
      </c>
      <c r="K557" s="18">
        <v>0</v>
      </c>
      <c r="L557" s="18">
        <v>154321444.19999999</v>
      </c>
      <c r="M557" s="18">
        <v>0</v>
      </c>
      <c r="N557" s="18">
        <v>3459.6</v>
      </c>
      <c r="O557" s="18">
        <v>0</v>
      </c>
      <c r="P557" s="18">
        <v>14.2</v>
      </c>
      <c r="Q557" s="18">
        <v>0</v>
      </c>
      <c r="R557" s="18">
        <v>0</v>
      </c>
      <c r="S557" s="18">
        <v>0</v>
      </c>
      <c r="T557" s="18">
        <v>0</v>
      </c>
      <c r="U557" s="25">
        <v>1289.5999999999999</v>
      </c>
      <c r="V557" s="18">
        <v>0</v>
      </c>
      <c r="W557" s="18">
        <v>2455.1</v>
      </c>
      <c r="X557" s="18">
        <v>5598.1</v>
      </c>
      <c r="Y557" s="18">
        <v>0</v>
      </c>
      <c r="Z557" s="18">
        <v>2763.5</v>
      </c>
      <c r="AA557" s="18">
        <v>4522.7</v>
      </c>
      <c r="AB557" s="18">
        <v>0</v>
      </c>
      <c r="AC557" s="18">
        <v>43.2</v>
      </c>
      <c r="AD557" s="18">
        <v>1616.3</v>
      </c>
      <c r="AE557" s="18">
        <v>0</v>
      </c>
      <c r="AF557" s="18">
        <v>5970.8</v>
      </c>
      <c r="AG557" s="18">
        <v>0</v>
      </c>
      <c r="AH557" s="18">
        <v>6760.4</v>
      </c>
      <c r="AI557" s="18">
        <v>0</v>
      </c>
      <c r="AJ557" s="18">
        <v>0</v>
      </c>
      <c r="AK557" s="18">
        <v>4242434</v>
      </c>
      <c r="AL557" s="18">
        <v>0</v>
      </c>
      <c r="AM557" s="18">
        <v>48070</v>
      </c>
      <c r="AN557" s="18">
        <v>0</v>
      </c>
      <c r="AO557" s="18">
        <v>0</v>
      </c>
      <c r="AP557" s="18">
        <v>0</v>
      </c>
      <c r="AQ557" s="18">
        <v>0</v>
      </c>
      <c r="AR557" s="18">
        <v>0</v>
      </c>
      <c r="AS557" s="25">
        <v>2066516</v>
      </c>
      <c r="AT557" s="18">
        <v>0</v>
      </c>
      <c r="AU557" s="18">
        <v>6621784</v>
      </c>
      <c r="AV557" s="18">
        <v>2942339</v>
      </c>
      <c r="AW557" s="18">
        <v>0</v>
      </c>
      <c r="AX557" s="18">
        <v>10157644</v>
      </c>
      <c r="AY557" s="18">
        <v>33235015</v>
      </c>
      <c r="AZ557" s="18">
        <v>0</v>
      </c>
      <c r="BA557" s="18">
        <v>22706</v>
      </c>
      <c r="BB557" s="18">
        <v>1593672</v>
      </c>
      <c r="BC557" s="18">
        <v>0</v>
      </c>
      <c r="BD557" s="18">
        <v>12980428</v>
      </c>
      <c r="BE557" s="18">
        <v>0</v>
      </c>
      <c r="BF557" s="18">
        <v>24662589</v>
      </c>
      <c r="BG557" s="18">
        <v>98573196</v>
      </c>
      <c r="BH557" s="18">
        <v>90670575</v>
      </c>
      <c r="BI557" s="18">
        <v>4071343.1</v>
      </c>
      <c r="BJ557" s="18">
        <v>4071343.1</v>
      </c>
      <c r="BK557" s="18">
        <v>77.2</v>
      </c>
      <c r="BL557" s="18">
        <v>7.8</v>
      </c>
      <c r="BM557" s="18">
        <v>84.3</v>
      </c>
      <c r="BN557" s="18">
        <v>1605.7</v>
      </c>
      <c r="BO557" s="18">
        <v>774889.4</v>
      </c>
      <c r="BP557" s="18">
        <v>21971.8</v>
      </c>
      <c r="BQ557" s="18">
        <v>8.5</v>
      </c>
      <c r="BR557" s="18">
        <v>4075769.9</v>
      </c>
      <c r="BS557" s="18">
        <v>4075769.9</v>
      </c>
      <c r="BT557" s="18">
        <v>1431977.6</v>
      </c>
      <c r="BU557" s="18">
        <v>5507747.5</v>
      </c>
      <c r="BV557" s="18">
        <v>5507747.5</v>
      </c>
      <c r="BW557" s="18">
        <v>0</v>
      </c>
      <c r="BX557" s="18">
        <v>0</v>
      </c>
      <c r="BY557" s="18">
        <v>0</v>
      </c>
      <c r="BZ557" s="18">
        <v>44.9</v>
      </c>
      <c r="CA557" s="18">
        <v>44.95</v>
      </c>
      <c r="CB557" s="18">
        <v>0.85</v>
      </c>
      <c r="CC557" s="18">
        <v>0.09</v>
      </c>
      <c r="CD557" s="18">
        <v>0.93</v>
      </c>
      <c r="CE557" s="18">
        <v>17.71</v>
      </c>
      <c r="CF557" s="18">
        <v>8.5500000000000007</v>
      </c>
      <c r="CG557" s="18">
        <v>15.79</v>
      </c>
      <c r="CH557" s="18">
        <v>242.33</v>
      </c>
      <c r="CI557" s="18">
        <v>0.09</v>
      </c>
      <c r="CJ557" s="18">
        <v>60.74</v>
      </c>
    </row>
    <row r="558" spans="1:88" hidden="1" x14ac:dyDescent="0.2">
      <c r="A558" s="18" t="s">
        <v>380</v>
      </c>
      <c r="B558" s="18" t="s">
        <v>381</v>
      </c>
      <c r="C558" s="18" t="s">
        <v>187</v>
      </c>
      <c r="D558" s="18">
        <v>2040</v>
      </c>
      <c r="E558" s="18">
        <v>144704594.40000001</v>
      </c>
      <c r="F558" s="18">
        <v>7616031.2999999998</v>
      </c>
      <c r="G558" s="18">
        <v>970264.5</v>
      </c>
      <c r="H558" s="18">
        <v>0</v>
      </c>
      <c r="I558" s="18">
        <v>6923610.5</v>
      </c>
      <c r="J558" s="18">
        <v>0</v>
      </c>
      <c r="K558" s="18">
        <v>0</v>
      </c>
      <c r="L558" s="18">
        <v>160214500.59999999</v>
      </c>
      <c r="M558" s="18">
        <v>0</v>
      </c>
      <c r="N558" s="18">
        <v>3459.6</v>
      </c>
      <c r="O558" s="18">
        <v>0</v>
      </c>
      <c r="P558" s="18">
        <v>14.2</v>
      </c>
      <c r="Q558" s="18">
        <v>0</v>
      </c>
      <c r="R558" s="18">
        <v>0</v>
      </c>
      <c r="S558" s="18">
        <v>0</v>
      </c>
      <c r="T558" s="18">
        <v>0</v>
      </c>
      <c r="U558" s="25">
        <v>1519.4</v>
      </c>
      <c r="V558" s="18">
        <v>0</v>
      </c>
      <c r="W558" s="18">
        <v>2455.1</v>
      </c>
      <c r="X558" s="18">
        <v>8066</v>
      </c>
      <c r="Y558" s="18">
        <v>0</v>
      </c>
      <c r="Z558" s="18">
        <v>2767.2</v>
      </c>
      <c r="AA558" s="18">
        <v>4522.7</v>
      </c>
      <c r="AB558" s="18">
        <v>0</v>
      </c>
      <c r="AC558" s="18">
        <v>43.2</v>
      </c>
      <c r="AD558" s="18">
        <v>1616.3</v>
      </c>
      <c r="AE558" s="18">
        <v>0</v>
      </c>
      <c r="AF558" s="18">
        <v>5970.8</v>
      </c>
      <c r="AG558" s="18">
        <v>0</v>
      </c>
      <c r="AH558" s="18">
        <v>6760.4</v>
      </c>
      <c r="AI558" s="18">
        <v>0</v>
      </c>
      <c r="AJ558" s="18">
        <v>0</v>
      </c>
      <c r="AK558" s="18">
        <v>4113866</v>
      </c>
      <c r="AL558" s="18">
        <v>0</v>
      </c>
      <c r="AM558" s="18">
        <v>45134</v>
      </c>
      <c r="AN558" s="18">
        <v>0</v>
      </c>
      <c r="AO558" s="18">
        <v>0</v>
      </c>
      <c r="AP558" s="18">
        <v>0</v>
      </c>
      <c r="AQ558" s="18">
        <v>0</v>
      </c>
      <c r="AR558" s="18">
        <v>0</v>
      </c>
      <c r="AS558" s="25">
        <v>2434631</v>
      </c>
      <c r="AT558" s="18">
        <v>0</v>
      </c>
      <c r="AU558" s="18">
        <v>6670383</v>
      </c>
      <c r="AV558" s="18">
        <v>4239494</v>
      </c>
      <c r="AW558" s="18">
        <v>0</v>
      </c>
      <c r="AX558" s="18">
        <v>10171408</v>
      </c>
      <c r="AY558" s="18">
        <v>31669695</v>
      </c>
      <c r="AZ558" s="18">
        <v>0</v>
      </c>
      <c r="BA558" s="18">
        <v>22706</v>
      </c>
      <c r="BB558" s="18">
        <v>1665751</v>
      </c>
      <c r="BC558" s="18">
        <v>0</v>
      </c>
      <c r="BD558" s="18">
        <v>12779702</v>
      </c>
      <c r="BE558" s="18">
        <v>0</v>
      </c>
      <c r="BF558" s="18">
        <v>24503719</v>
      </c>
      <c r="BG558" s="18">
        <v>98316490</v>
      </c>
      <c r="BH558" s="18">
        <v>90102241</v>
      </c>
      <c r="BI558" s="18">
        <v>4773701.5</v>
      </c>
      <c r="BJ558" s="18">
        <v>4773701.5</v>
      </c>
      <c r="BK558" s="18">
        <v>90.4</v>
      </c>
      <c r="BL558" s="18">
        <v>9.1</v>
      </c>
      <c r="BM558" s="18">
        <v>89.4</v>
      </c>
      <c r="BN558" s="18">
        <v>1821.8</v>
      </c>
      <c r="BO558" s="18">
        <v>844043</v>
      </c>
      <c r="BP558" s="18">
        <v>25610.7</v>
      </c>
      <c r="BQ558" s="18">
        <v>8.5</v>
      </c>
      <c r="BR558" s="18">
        <v>4778884.3</v>
      </c>
      <c r="BS558" s="18">
        <v>4778884.3</v>
      </c>
      <c r="BT558" s="18">
        <v>1609565.7</v>
      </c>
      <c r="BU558" s="18">
        <v>6388450</v>
      </c>
      <c r="BV558" s="18">
        <v>6388450</v>
      </c>
      <c r="BW558" s="18">
        <v>0</v>
      </c>
      <c r="BX558" s="18">
        <v>0</v>
      </c>
      <c r="BY558" s="18">
        <v>0</v>
      </c>
      <c r="BZ558" s="18">
        <v>52.98</v>
      </c>
      <c r="CA558" s="18">
        <v>53.04</v>
      </c>
      <c r="CB558" s="18">
        <v>1</v>
      </c>
      <c r="CC558" s="18">
        <v>0.1</v>
      </c>
      <c r="CD558" s="18">
        <v>0.99</v>
      </c>
      <c r="CE558" s="18">
        <v>20.22</v>
      </c>
      <c r="CF558" s="18">
        <v>9.3699999999999992</v>
      </c>
      <c r="CG558" s="18">
        <v>17.86</v>
      </c>
      <c r="CH558" s="18">
        <v>284.24</v>
      </c>
      <c r="CI558" s="18">
        <v>0.09</v>
      </c>
      <c r="CJ558" s="18">
        <v>70.900000000000006</v>
      </c>
    </row>
    <row r="559" spans="1:88" hidden="1" x14ac:dyDescent="0.2">
      <c r="A559" s="18" t="s">
        <v>380</v>
      </c>
      <c r="B559" s="18" t="s">
        <v>381</v>
      </c>
      <c r="C559" s="18" t="s">
        <v>187</v>
      </c>
      <c r="D559" s="18">
        <v>2042</v>
      </c>
      <c r="E559" s="18">
        <v>149740060</v>
      </c>
      <c r="F559" s="18">
        <v>7881055.7999999998</v>
      </c>
      <c r="G559" s="18">
        <v>1005604.9</v>
      </c>
      <c r="H559" s="18">
        <v>0</v>
      </c>
      <c r="I559" s="18">
        <v>8819008.6999999993</v>
      </c>
      <c r="J559" s="18">
        <v>0</v>
      </c>
      <c r="K559" s="18">
        <v>0</v>
      </c>
      <c r="L559" s="18">
        <v>167445729.40000001</v>
      </c>
      <c r="M559" s="18">
        <v>0</v>
      </c>
      <c r="N559" s="18">
        <v>5038.1000000000004</v>
      </c>
      <c r="O559" s="18">
        <v>0</v>
      </c>
      <c r="P559" s="18">
        <v>14.2</v>
      </c>
      <c r="Q559" s="18">
        <v>0</v>
      </c>
      <c r="R559" s="18">
        <v>0</v>
      </c>
      <c r="S559" s="18">
        <v>0</v>
      </c>
      <c r="T559" s="18">
        <v>0</v>
      </c>
      <c r="U559" s="25">
        <v>1775.5</v>
      </c>
      <c r="V559" s="18">
        <v>0</v>
      </c>
      <c r="W559" s="18">
        <v>2455.1</v>
      </c>
      <c r="X559" s="18">
        <v>8066</v>
      </c>
      <c r="Y559" s="18">
        <v>0</v>
      </c>
      <c r="Z559" s="18">
        <v>2770.8</v>
      </c>
      <c r="AA559" s="18">
        <v>4522.7</v>
      </c>
      <c r="AB559" s="18">
        <v>0</v>
      </c>
      <c r="AC559" s="18">
        <v>43.2</v>
      </c>
      <c r="AD559" s="18">
        <v>1616.3</v>
      </c>
      <c r="AE559" s="18">
        <v>0</v>
      </c>
      <c r="AF559" s="18">
        <v>5959</v>
      </c>
      <c r="AG559" s="18">
        <v>0</v>
      </c>
      <c r="AH559" s="18">
        <v>6760.4</v>
      </c>
      <c r="AI559" s="18">
        <v>0</v>
      </c>
      <c r="AJ559" s="18">
        <v>0</v>
      </c>
      <c r="AK559" s="18">
        <v>5784942</v>
      </c>
      <c r="AL559" s="18">
        <v>0</v>
      </c>
      <c r="AM559" s="18">
        <v>47340</v>
      </c>
      <c r="AN559" s="18">
        <v>0</v>
      </c>
      <c r="AO559" s="18">
        <v>0</v>
      </c>
      <c r="AP559" s="18">
        <v>0</v>
      </c>
      <c r="AQ559" s="18">
        <v>0</v>
      </c>
      <c r="AR559" s="18">
        <v>0</v>
      </c>
      <c r="AS559" s="25">
        <v>2845138</v>
      </c>
      <c r="AT559" s="18">
        <v>0</v>
      </c>
      <c r="AU559" s="18">
        <v>6643375</v>
      </c>
      <c r="AV559" s="18">
        <v>4239494</v>
      </c>
      <c r="AW559" s="18">
        <v>0</v>
      </c>
      <c r="AX559" s="18">
        <v>10185173</v>
      </c>
      <c r="AY559" s="18">
        <v>31692740</v>
      </c>
      <c r="AZ559" s="18">
        <v>0</v>
      </c>
      <c r="BA559" s="18">
        <v>22706</v>
      </c>
      <c r="BB559" s="18">
        <v>1609010</v>
      </c>
      <c r="BC559" s="18">
        <v>0</v>
      </c>
      <c r="BD559" s="18">
        <v>12603058</v>
      </c>
      <c r="BE559" s="18">
        <v>0</v>
      </c>
      <c r="BF559" s="18">
        <v>24356464</v>
      </c>
      <c r="BG559" s="18">
        <v>100029439</v>
      </c>
      <c r="BH559" s="18">
        <v>89790350</v>
      </c>
      <c r="BI559" s="18">
        <v>4765861.9000000004</v>
      </c>
      <c r="BJ559" s="18">
        <v>4765861.9000000004</v>
      </c>
      <c r="BK559" s="18">
        <v>90.3</v>
      </c>
      <c r="BL559" s="18">
        <v>9.1</v>
      </c>
      <c r="BM559" s="18">
        <v>89.9</v>
      </c>
      <c r="BN559" s="18">
        <v>1819.4</v>
      </c>
      <c r="BO559" s="18">
        <v>843368.1</v>
      </c>
      <c r="BP559" s="18">
        <v>25570.5</v>
      </c>
      <c r="BQ559" s="18">
        <v>8.5</v>
      </c>
      <c r="BR559" s="18">
        <v>4771036.3</v>
      </c>
      <c r="BS559" s="18">
        <v>4771036.3</v>
      </c>
      <c r="BT559" s="18">
        <v>1607692.4</v>
      </c>
      <c r="BU559" s="18">
        <v>6378728.7000000002</v>
      </c>
      <c r="BV559" s="18">
        <v>6378728.7000000002</v>
      </c>
      <c r="BW559" s="18">
        <v>0</v>
      </c>
      <c r="BX559" s="18">
        <v>0</v>
      </c>
      <c r="BY559" s="18">
        <v>0</v>
      </c>
      <c r="BZ559" s="18">
        <v>53.08</v>
      </c>
      <c r="CA559" s="18">
        <v>53.14</v>
      </c>
      <c r="CB559" s="18">
        <v>1.01</v>
      </c>
      <c r="CC559" s="18">
        <v>0.1</v>
      </c>
      <c r="CD559" s="18">
        <v>1</v>
      </c>
      <c r="CE559" s="18">
        <v>20.260000000000002</v>
      </c>
      <c r="CF559" s="18">
        <v>9.39</v>
      </c>
      <c r="CG559" s="18">
        <v>17.899999999999999</v>
      </c>
      <c r="CH559" s="18">
        <v>284.77999999999997</v>
      </c>
      <c r="CI559" s="18">
        <v>0.09</v>
      </c>
      <c r="CJ559" s="18">
        <v>71.040000000000006</v>
      </c>
    </row>
    <row r="560" spans="1:88" hidden="1" x14ac:dyDescent="0.2">
      <c r="A560" s="18" t="s">
        <v>380</v>
      </c>
      <c r="B560" s="18" t="s">
        <v>381</v>
      </c>
      <c r="C560" s="18" t="s">
        <v>187</v>
      </c>
      <c r="D560" s="18">
        <v>2044</v>
      </c>
      <c r="E560" s="18">
        <v>154775736.5</v>
      </c>
      <c r="F560" s="18">
        <v>8146091.4000000004</v>
      </c>
      <c r="G560" s="18">
        <v>1042615.5</v>
      </c>
      <c r="H560" s="18">
        <v>0</v>
      </c>
      <c r="I560" s="18">
        <v>8100918.2999999998</v>
      </c>
      <c r="J560" s="18">
        <v>0</v>
      </c>
      <c r="K560" s="18">
        <v>0</v>
      </c>
      <c r="L560" s="18">
        <v>172065361.69999999</v>
      </c>
      <c r="M560" s="18">
        <v>0</v>
      </c>
      <c r="N560" s="18">
        <v>4838.1000000000004</v>
      </c>
      <c r="O560" s="18">
        <v>0</v>
      </c>
      <c r="P560" s="18">
        <v>14.3</v>
      </c>
      <c r="Q560" s="18">
        <v>0</v>
      </c>
      <c r="R560" s="18">
        <v>0</v>
      </c>
      <c r="S560" s="18">
        <v>0</v>
      </c>
      <c r="T560" s="18">
        <v>0</v>
      </c>
      <c r="U560" s="25">
        <v>2071.6999999999998</v>
      </c>
      <c r="V560" s="18">
        <v>0</v>
      </c>
      <c r="W560" s="18">
        <v>2455.1</v>
      </c>
      <c r="X560" s="18">
        <v>9777.6</v>
      </c>
      <c r="Y560" s="18">
        <v>0</v>
      </c>
      <c r="Z560" s="18">
        <v>2774.5</v>
      </c>
      <c r="AA560" s="18">
        <v>4522.7</v>
      </c>
      <c r="AB560" s="18">
        <v>0</v>
      </c>
      <c r="AC560" s="18">
        <v>43.2</v>
      </c>
      <c r="AD560" s="18">
        <v>1616.3</v>
      </c>
      <c r="AE560" s="18">
        <v>0</v>
      </c>
      <c r="AF560" s="18">
        <v>5939.2</v>
      </c>
      <c r="AG560" s="18">
        <v>0</v>
      </c>
      <c r="AH560" s="18">
        <v>6760.4</v>
      </c>
      <c r="AI560" s="18">
        <v>0</v>
      </c>
      <c r="AJ560" s="18">
        <v>0</v>
      </c>
      <c r="AK560" s="18">
        <v>5167917</v>
      </c>
      <c r="AL560" s="18">
        <v>0</v>
      </c>
      <c r="AM560" s="18">
        <v>45897</v>
      </c>
      <c r="AN560" s="18">
        <v>0</v>
      </c>
      <c r="AO560" s="18">
        <v>0</v>
      </c>
      <c r="AP560" s="18">
        <v>0</v>
      </c>
      <c r="AQ560" s="18">
        <v>0</v>
      </c>
      <c r="AR560" s="18">
        <v>0</v>
      </c>
      <c r="AS560" s="25">
        <v>3319740</v>
      </c>
      <c r="AT560" s="18">
        <v>0</v>
      </c>
      <c r="AU560" s="18">
        <v>6835100</v>
      </c>
      <c r="AV560" s="18">
        <v>5139102</v>
      </c>
      <c r="AW560" s="18">
        <v>0</v>
      </c>
      <c r="AX560" s="18">
        <v>10198543</v>
      </c>
      <c r="AY560" s="18">
        <v>30554854</v>
      </c>
      <c r="AZ560" s="18">
        <v>0</v>
      </c>
      <c r="BA560" s="18">
        <v>22706</v>
      </c>
      <c r="BB560" s="18">
        <v>1615524</v>
      </c>
      <c r="BC560" s="18">
        <v>0</v>
      </c>
      <c r="BD560" s="18">
        <v>12365876</v>
      </c>
      <c r="BE560" s="18">
        <v>0</v>
      </c>
      <c r="BF560" s="18">
        <v>24206451</v>
      </c>
      <c r="BG560" s="18">
        <v>99471709</v>
      </c>
      <c r="BH560" s="18">
        <v>89368528</v>
      </c>
      <c r="BI560" s="18">
        <v>5320391.2</v>
      </c>
      <c r="BJ560" s="18">
        <v>5320391.2</v>
      </c>
      <c r="BK560" s="18">
        <v>100.7</v>
      </c>
      <c r="BL560" s="18">
        <v>10.1</v>
      </c>
      <c r="BM560" s="18">
        <v>94.2</v>
      </c>
      <c r="BN560" s="18">
        <v>1990.1</v>
      </c>
      <c r="BO560" s="18">
        <v>898837.2</v>
      </c>
      <c r="BP560" s="18">
        <v>28445.3</v>
      </c>
      <c r="BQ560" s="18">
        <v>8.5</v>
      </c>
      <c r="BR560" s="18">
        <v>5326162.5</v>
      </c>
      <c r="BS560" s="18">
        <v>5326162.5</v>
      </c>
      <c r="BT560" s="18">
        <v>1748834.5</v>
      </c>
      <c r="BU560" s="18">
        <v>7074997</v>
      </c>
      <c r="BV560" s="18">
        <v>7074997</v>
      </c>
      <c r="BW560" s="18">
        <v>0</v>
      </c>
      <c r="BX560" s="18">
        <v>0</v>
      </c>
      <c r="BY560" s="18">
        <v>0</v>
      </c>
      <c r="BZ560" s="18">
        <v>59.53</v>
      </c>
      <c r="CA560" s="18">
        <v>59.6</v>
      </c>
      <c r="CB560" s="18">
        <v>1.1299999999999999</v>
      </c>
      <c r="CC560" s="18">
        <v>0.11</v>
      </c>
      <c r="CD560" s="18">
        <v>1.05</v>
      </c>
      <c r="CE560" s="18">
        <v>22.27</v>
      </c>
      <c r="CF560" s="18">
        <v>10.06</v>
      </c>
      <c r="CG560" s="18">
        <v>19.57</v>
      </c>
      <c r="CH560" s="18">
        <v>318.29000000000002</v>
      </c>
      <c r="CI560" s="18">
        <v>0.1</v>
      </c>
      <c r="CJ560" s="18">
        <v>79.17</v>
      </c>
    </row>
    <row r="561" spans="1:88" hidden="1" x14ac:dyDescent="0.2">
      <c r="A561" s="18" t="s">
        <v>380</v>
      </c>
      <c r="B561" s="18" t="s">
        <v>381</v>
      </c>
      <c r="C561" s="18" t="s">
        <v>187</v>
      </c>
      <c r="D561" s="18">
        <v>2046</v>
      </c>
      <c r="E561" s="18">
        <v>159522602.90000001</v>
      </c>
      <c r="F561" s="18">
        <v>8395926.5</v>
      </c>
      <c r="G561" s="18">
        <v>1037297.4</v>
      </c>
      <c r="H561" s="18">
        <v>0</v>
      </c>
      <c r="I561" s="18">
        <v>8542591</v>
      </c>
      <c r="J561" s="18">
        <v>0</v>
      </c>
      <c r="K561" s="18">
        <v>0</v>
      </c>
      <c r="L561" s="18">
        <v>177498417.80000001</v>
      </c>
      <c r="M561" s="18">
        <v>0</v>
      </c>
      <c r="N561" s="18">
        <v>4348.1000000000004</v>
      </c>
      <c r="O561" s="18">
        <v>338</v>
      </c>
      <c r="P561" s="18">
        <v>14.3</v>
      </c>
      <c r="Q561" s="18">
        <v>0</v>
      </c>
      <c r="R561" s="18">
        <v>0</v>
      </c>
      <c r="S561" s="18">
        <v>0</v>
      </c>
      <c r="T561" s="18">
        <v>0</v>
      </c>
      <c r="U561" s="25">
        <v>2403.9</v>
      </c>
      <c r="V561" s="18">
        <v>0</v>
      </c>
      <c r="W561" s="18">
        <v>2455.1</v>
      </c>
      <c r="X561" s="18">
        <v>11506.2</v>
      </c>
      <c r="Y561" s="18">
        <v>0</v>
      </c>
      <c r="Z561" s="18">
        <v>2778.2</v>
      </c>
      <c r="AA561" s="18">
        <v>4522.7</v>
      </c>
      <c r="AB561" s="18">
        <v>0</v>
      </c>
      <c r="AC561" s="18">
        <v>43.2</v>
      </c>
      <c r="AD561" s="18">
        <v>1616.3</v>
      </c>
      <c r="AE561" s="18">
        <v>0</v>
      </c>
      <c r="AF561" s="18">
        <v>5946.8</v>
      </c>
      <c r="AG561" s="18">
        <v>0</v>
      </c>
      <c r="AH561" s="18">
        <v>6760.4</v>
      </c>
      <c r="AI561" s="18">
        <v>0</v>
      </c>
      <c r="AJ561" s="18">
        <v>0</v>
      </c>
      <c r="AK561" s="18">
        <v>4821408</v>
      </c>
      <c r="AL561" s="18">
        <v>660054</v>
      </c>
      <c r="AM561" s="18">
        <v>46816</v>
      </c>
      <c r="AN561" s="18">
        <v>0</v>
      </c>
      <c r="AO561" s="18">
        <v>0</v>
      </c>
      <c r="AP561" s="18">
        <v>0</v>
      </c>
      <c r="AQ561" s="18">
        <v>0</v>
      </c>
      <c r="AR561" s="18">
        <v>0</v>
      </c>
      <c r="AS561" s="25">
        <v>3852029</v>
      </c>
      <c r="AT561" s="18">
        <v>0</v>
      </c>
      <c r="AU561" s="18">
        <v>7705554</v>
      </c>
      <c r="AV561" s="18">
        <v>6047682</v>
      </c>
      <c r="AW561" s="18">
        <v>0</v>
      </c>
      <c r="AX561" s="18">
        <v>10212832</v>
      </c>
      <c r="AY561" s="18">
        <v>30424145</v>
      </c>
      <c r="AZ561" s="18">
        <v>0</v>
      </c>
      <c r="BA561" s="18">
        <v>22706</v>
      </c>
      <c r="BB561" s="18">
        <v>1673688</v>
      </c>
      <c r="BC561" s="18">
        <v>0</v>
      </c>
      <c r="BD561" s="18">
        <v>12242955</v>
      </c>
      <c r="BE561" s="18">
        <v>0</v>
      </c>
      <c r="BF561" s="18">
        <v>24127826</v>
      </c>
      <c r="BG561" s="18">
        <v>101837695</v>
      </c>
      <c r="BH561" s="18">
        <v>90830516</v>
      </c>
      <c r="BI561" s="18">
        <v>6195480.7999999998</v>
      </c>
      <c r="BJ561" s="18">
        <v>6195480.7999999998</v>
      </c>
      <c r="BK561" s="18">
        <v>117.2</v>
      </c>
      <c r="BL561" s="18">
        <v>11.8</v>
      </c>
      <c r="BM561" s="18">
        <v>101.9</v>
      </c>
      <c r="BN561" s="18">
        <v>2259.4</v>
      </c>
      <c r="BO561" s="18">
        <v>1001068.5</v>
      </c>
      <c r="BP561" s="18">
        <v>33018.1</v>
      </c>
      <c r="BQ561" s="18">
        <v>8.9</v>
      </c>
      <c r="BR561" s="18">
        <v>6202193.9000000004</v>
      </c>
      <c r="BS561" s="18">
        <v>6202193.9000000004</v>
      </c>
      <c r="BT561" s="18">
        <v>1987431.4</v>
      </c>
      <c r="BU561" s="18">
        <v>8189625.2999999998</v>
      </c>
      <c r="BV561" s="18">
        <v>8189625.2999999998</v>
      </c>
      <c r="BW561" s="18">
        <v>0</v>
      </c>
      <c r="BX561" s="18">
        <v>0</v>
      </c>
      <c r="BY561" s="18">
        <v>0</v>
      </c>
      <c r="BZ561" s="18">
        <v>68.209999999999994</v>
      </c>
      <c r="CA561" s="18">
        <v>68.28</v>
      </c>
      <c r="CB561" s="18">
        <v>1.29</v>
      </c>
      <c r="CC561" s="18">
        <v>0.13</v>
      </c>
      <c r="CD561" s="18">
        <v>1.1200000000000001</v>
      </c>
      <c r="CE561" s="18">
        <v>24.88</v>
      </c>
      <c r="CF561" s="18">
        <v>11.02</v>
      </c>
      <c r="CG561" s="18">
        <v>21.88</v>
      </c>
      <c r="CH561" s="18">
        <v>363.51</v>
      </c>
      <c r="CI561" s="18">
        <v>0.1</v>
      </c>
      <c r="CJ561" s="18">
        <v>90.16</v>
      </c>
    </row>
    <row r="562" spans="1:88" hidden="1" x14ac:dyDescent="0.2">
      <c r="A562" s="18" t="s">
        <v>380</v>
      </c>
      <c r="B562" s="18" t="s">
        <v>381</v>
      </c>
      <c r="C562" s="18" t="s">
        <v>187</v>
      </c>
      <c r="D562" s="18">
        <v>2048</v>
      </c>
      <c r="E562" s="18">
        <v>163980436.59999999</v>
      </c>
      <c r="F562" s="18">
        <v>8630549.3000000007</v>
      </c>
      <c r="G562" s="18">
        <v>1094774</v>
      </c>
      <c r="H562" s="18">
        <v>0</v>
      </c>
      <c r="I562" s="18">
        <v>8132623.4000000004</v>
      </c>
      <c r="J562" s="18">
        <v>0</v>
      </c>
      <c r="K562" s="18">
        <v>0</v>
      </c>
      <c r="L562" s="18">
        <v>181838383.19999999</v>
      </c>
      <c r="M562" s="18">
        <v>0</v>
      </c>
      <c r="N562" s="18">
        <v>3981.9</v>
      </c>
      <c r="O562" s="18">
        <v>338</v>
      </c>
      <c r="P562" s="18">
        <v>14.3</v>
      </c>
      <c r="Q562" s="18">
        <v>0</v>
      </c>
      <c r="R562" s="18">
        <v>0</v>
      </c>
      <c r="S562" s="18">
        <v>0</v>
      </c>
      <c r="T562" s="18">
        <v>0</v>
      </c>
      <c r="U562" s="25">
        <v>2787</v>
      </c>
      <c r="V562" s="18">
        <v>0</v>
      </c>
      <c r="W562" s="18">
        <v>3863.1</v>
      </c>
      <c r="X562" s="18">
        <v>12497.5</v>
      </c>
      <c r="Y562" s="18">
        <v>0</v>
      </c>
      <c r="Z562" s="18">
        <v>2778.2</v>
      </c>
      <c r="AA562" s="18">
        <v>4522.7</v>
      </c>
      <c r="AB562" s="18">
        <v>0</v>
      </c>
      <c r="AC562" s="18">
        <v>43.2</v>
      </c>
      <c r="AD562" s="18">
        <v>1616.3</v>
      </c>
      <c r="AE562" s="18">
        <v>0</v>
      </c>
      <c r="AF562" s="18">
        <v>5865.9</v>
      </c>
      <c r="AG562" s="18">
        <v>0</v>
      </c>
      <c r="AH562" s="18">
        <v>6760.4</v>
      </c>
      <c r="AI562" s="18">
        <v>0</v>
      </c>
      <c r="AJ562" s="18">
        <v>0</v>
      </c>
      <c r="AK562" s="18">
        <v>4465579</v>
      </c>
      <c r="AL562" s="18">
        <v>654158</v>
      </c>
      <c r="AM562" s="18">
        <v>47302</v>
      </c>
      <c r="AN562" s="18">
        <v>0</v>
      </c>
      <c r="AO562" s="18">
        <v>0</v>
      </c>
      <c r="AP562" s="18">
        <v>0</v>
      </c>
      <c r="AQ562" s="18">
        <v>0</v>
      </c>
      <c r="AR562" s="18">
        <v>0</v>
      </c>
      <c r="AS562" s="25">
        <v>4465894</v>
      </c>
      <c r="AT562" s="18">
        <v>0</v>
      </c>
      <c r="AU562" s="18">
        <v>13043651</v>
      </c>
      <c r="AV562" s="18">
        <v>6568679</v>
      </c>
      <c r="AW562" s="18">
        <v>0</v>
      </c>
      <c r="AX562" s="18">
        <v>10212114</v>
      </c>
      <c r="AY562" s="18">
        <v>30854040</v>
      </c>
      <c r="AZ562" s="18">
        <v>0</v>
      </c>
      <c r="BA562" s="18">
        <v>22706</v>
      </c>
      <c r="BB562" s="18">
        <v>1686146</v>
      </c>
      <c r="BC562" s="18">
        <v>0</v>
      </c>
      <c r="BD562" s="18">
        <v>11949817</v>
      </c>
      <c r="BE562" s="18">
        <v>0</v>
      </c>
      <c r="BF562" s="18">
        <v>23927630</v>
      </c>
      <c r="BG562" s="18">
        <v>107897716</v>
      </c>
      <c r="BH562" s="18">
        <v>96625939</v>
      </c>
      <c r="BI562" s="18">
        <v>8372514.2999999998</v>
      </c>
      <c r="BJ562" s="18">
        <v>8372514.2999999998</v>
      </c>
      <c r="BK562" s="18">
        <v>158.19999999999999</v>
      </c>
      <c r="BL562" s="18">
        <v>15.9</v>
      </c>
      <c r="BM562" s="18">
        <v>120.7</v>
      </c>
      <c r="BN562" s="18">
        <v>2929.4</v>
      </c>
      <c r="BO562" s="18">
        <v>1262020.7</v>
      </c>
      <c r="BP562" s="18">
        <v>44410.7</v>
      </c>
      <c r="BQ562" s="18">
        <v>9.9</v>
      </c>
      <c r="BR562" s="18">
        <v>8381570.2000000002</v>
      </c>
      <c r="BS562" s="18">
        <v>8381570.2000000002</v>
      </c>
      <c r="BT562" s="18">
        <v>2588165.2999999998</v>
      </c>
      <c r="BU562" s="18">
        <v>10969735.5</v>
      </c>
      <c r="BV562" s="18">
        <v>10969735.5</v>
      </c>
      <c r="BW562" s="18">
        <v>0</v>
      </c>
      <c r="BX562" s="18">
        <v>0</v>
      </c>
      <c r="BY562" s="18">
        <v>0</v>
      </c>
      <c r="BZ562" s="18">
        <v>86.65</v>
      </c>
      <c r="CA562" s="18">
        <v>86.74</v>
      </c>
      <c r="CB562" s="18">
        <v>1.64</v>
      </c>
      <c r="CC562" s="18">
        <v>0.16</v>
      </c>
      <c r="CD562" s="18">
        <v>1.25</v>
      </c>
      <c r="CE562" s="18">
        <v>30.32</v>
      </c>
      <c r="CF562" s="18">
        <v>13.06</v>
      </c>
      <c r="CG562" s="18">
        <v>26.79</v>
      </c>
      <c r="CH562" s="18">
        <v>459.61</v>
      </c>
      <c r="CI562" s="18">
        <v>0.1</v>
      </c>
      <c r="CJ562" s="18">
        <v>113.53</v>
      </c>
    </row>
    <row r="563" spans="1:88" hidden="1" x14ac:dyDescent="0.2">
      <c r="A563" s="18" t="s">
        <v>380</v>
      </c>
      <c r="B563" s="18" t="s">
        <v>381</v>
      </c>
      <c r="C563" s="18" t="s">
        <v>187</v>
      </c>
      <c r="D563" s="18">
        <v>2050</v>
      </c>
      <c r="E563" s="18">
        <v>168438809</v>
      </c>
      <c r="F563" s="18">
        <v>8865200.5</v>
      </c>
      <c r="G563" s="18">
        <v>1201153.8999999999</v>
      </c>
      <c r="H563" s="18">
        <v>0</v>
      </c>
      <c r="I563" s="18">
        <v>6430031.5999999996</v>
      </c>
      <c r="J563" s="18">
        <v>0</v>
      </c>
      <c r="K563" s="18">
        <v>0</v>
      </c>
      <c r="L563" s="18">
        <v>184935195</v>
      </c>
      <c r="M563" s="18">
        <v>0</v>
      </c>
      <c r="N563" s="18">
        <v>2581.9</v>
      </c>
      <c r="O563" s="18">
        <v>338</v>
      </c>
      <c r="P563" s="18">
        <v>12.5</v>
      </c>
      <c r="Q563" s="18">
        <v>0</v>
      </c>
      <c r="R563" s="18">
        <v>0</v>
      </c>
      <c r="S563" s="18">
        <v>0</v>
      </c>
      <c r="T563" s="18">
        <v>0</v>
      </c>
      <c r="U563" s="25">
        <v>3217.4</v>
      </c>
      <c r="V563" s="18">
        <v>0</v>
      </c>
      <c r="W563" s="18">
        <v>5434.4</v>
      </c>
      <c r="X563" s="18">
        <v>14027.2</v>
      </c>
      <c r="Y563" s="18">
        <v>0</v>
      </c>
      <c r="Z563" s="18">
        <v>2778.2</v>
      </c>
      <c r="AA563" s="18">
        <v>4522.7</v>
      </c>
      <c r="AB563" s="18">
        <v>0</v>
      </c>
      <c r="AC563" s="18">
        <v>23.4</v>
      </c>
      <c r="AD563" s="18">
        <v>1616.3</v>
      </c>
      <c r="AE563" s="18">
        <v>0</v>
      </c>
      <c r="AF563" s="18">
        <v>5967</v>
      </c>
      <c r="AG563" s="18">
        <v>0</v>
      </c>
      <c r="AH563" s="18">
        <v>6760.4</v>
      </c>
      <c r="AI563" s="18">
        <v>0</v>
      </c>
      <c r="AJ563" s="18">
        <v>0</v>
      </c>
      <c r="AK563" s="18">
        <v>2981768</v>
      </c>
      <c r="AL563" s="18">
        <v>655824</v>
      </c>
      <c r="AM563" s="18">
        <v>44404</v>
      </c>
      <c r="AN563" s="18">
        <v>0</v>
      </c>
      <c r="AO563" s="18">
        <v>0</v>
      </c>
      <c r="AP563" s="18">
        <v>0</v>
      </c>
      <c r="AQ563" s="18">
        <v>0</v>
      </c>
      <c r="AR563" s="18">
        <v>0</v>
      </c>
      <c r="AS563" s="25">
        <v>5155510</v>
      </c>
      <c r="AT563" s="18">
        <v>0</v>
      </c>
      <c r="AU563" s="18">
        <v>20322966</v>
      </c>
      <c r="AV563" s="18">
        <v>7372686</v>
      </c>
      <c r="AW563" s="18">
        <v>0</v>
      </c>
      <c r="AX563" s="18">
        <v>10213118</v>
      </c>
      <c r="AY563" s="18">
        <v>31813820</v>
      </c>
      <c r="AZ563" s="18">
        <v>0</v>
      </c>
      <c r="BA563" s="18">
        <v>12299</v>
      </c>
      <c r="BB563" s="18">
        <v>1719233</v>
      </c>
      <c r="BC563" s="18">
        <v>0</v>
      </c>
      <c r="BD563" s="18">
        <v>11928809</v>
      </c>
      <c r="BE563" s="18">
        <v>0</v>
      </c>
      <c r="BF563" s="18">
        <v>23795939</v>
      </c>
      <c r="BG563" s="18">
        <v>116016375</v>
      </c>
      <c r="BH563" s="18">
        <v>105504040</v>
      </c>
      <c r="BI563" s="18">
        <v>11444888.199999999</v>
      </c>
      <c r="BJ563" s="18">
        <v>11444888.199999999</v>
      </c>
      <c r="BK563" s="18">
        <v>215.9</v>
      </c>
      <c r="BL563" s="18">
        <v>21.6</v>
      </c>
      <c r="BM563" s="18">
        <v>130.80000000000001</v>
      </c>
      <c r="BN563" s="18">
        <v>3712.5</v>
      </c>
      <c r="BO563" s="18">
        <v>1633011.8</v>
      </c>
      <c r="BP563" s="18">
        <v>60516.4</v>
      </c>
      <c r="BQ563" s="18">
        <v>11.4</v>
      </c>
      <c r="BR563" s="18">
        <v>11457229.4</v>
      </c>
      <c r="BS563" s="18">
        <v>11457229.4</v>
      </c>
      <c r="BT563" s="18">
        <v>3439520.1</v>
      </c>
      <c r="BU563" s="18">
        <v>14896749.5</v>
      </c>
      <c r="BV563" s="18">
        <v>14896749.5</v>
      </c>
      <c r="BW563" s="18">
        <v>0</v>
      </c>
      <c r="BX563" s="18">
        <v>0</v>
      </c>
      <c r="BY563" s="18">
        <v>0</v>
      </c>
      <c r="BZ563" s="18">
        <v>108.48</v>
      </c>
      <c r="CA563" s="18">
        <v>108.6</v>
      </c>
      <c r="CB563" s="18">
        <v>2.0499999999999998</v>
      </c>
      <c r="CC563" s="18">
        <v>0.21</v>
      </c>
      <c r="CD563" s="18">
        <v>1.24</v>
      </c>
      <c r="CE563" s="18">
        <v>35.19</v>
      </c>
      <c r="CF563" s="18">
        <v>15.48</v>
      </c>
      <c r="CG563" s="18">
        <v>32.6</v>
      </c>
      <c r="CH563" s="18">
        <v>573.59</v>
      </c>
      <c r="CI563" s="18">
        <v>0.11</v>
      </c>
      <c r="CJ563" s="18">
        <v>141.19999999999999</v>
      </c>
    </row>
    <row r="564" spans="1:88" hidden="1" x14ac:dyDescent="0.2">
      <c r="A564" s="18" t="s">
        <v>380</v>
      </c>
      <c r="B564" s="18" t="s">
        <v>381</v>
      </c>
      <c r="C564" s="18" t="s">
        <v>188</v>
      </c>
      <c r="D564" s="18">
        <v>2024</v>
      </c>
      <c r="E564" s="18">
        <v>466570705.89999998</v>
      </c>
      <c r="F564" s="18">
        <v>24556352.899999999</v>
      </c>
      <c r="G564" s="18">
        <v>5095041.4000000004</v>
      </c>
      <c r="H564" s="18">
        <v>0</v>
      </c>
      <c r="I564" s="18">
        <v>2678031</v>
      </c>
      <c r="J564" s="18">
        <v>0</v>
      </c>
      <c r="K564" s="18">
        <v>0</v>
      </c>
      <c r="L564" s="18">
        <v>498900131.30000001</v>
      </c>
      <c r="M564" s="18">
        <v>0</v>
      </c>
      <c r="N564" s="18">
        <v>2471.5</v>
      </c>
      <c r="O564" s="18">
        <v>0</v>
      </c>
      <c r="P564" s="18">
        <v>250.5</v>
      </c>
      <c r="Q564" s="18">
        <v>0</v>
      </c>
      <c r="R564" s="18">
        <v>0</v>
      </c>
      <c r="S564" s="18">
        <v>17251.599999999999</v>
      </c>
      <c r="T564" s="18">
        <v>0</v>
      </c>
      <c r="U564" s="25">
        <v>2021.3</v>
      </c>
      <c r="V564" s="18">
        <v>0</v>
      </c>
      <c r="W564" s="18">
        <v>38611.4</v>
      </c>
      <c r="X564" s="18">
        <v>11510</v>
      </c>
      <c r="Y564" s="18">
        <v>0</v>
      </c>
      <c r="Z564" s="18">
        <v>728.8</v>
      </c>
      <c r="AA564" s="18">
        <v>4980</v>
      </c>
      <c r="AB564" s="18">
        <v>0</v>
      </c>
      <c r="AC564" s="18">
        <v>14031.5</v>
      </c>
      <c r="AD564" s="18">
        <v>5</v>
      </c>
      <c r="AE564" s="18">
        <v>0</v>
      </c>
      <c r="AF564" s="18">
        <v>36654.300000000003</v>
      </c>
      <c r="AG564" s="18">
        <v>0</v>
      </c>
      <c r="AH564" s="18">
        <v>42012.800000000003</v>
      </c>
      <c r="AI564" s="18">
        <v>0</v>
      </c>
      <c r="AJ564" s="18">
        <v>0</v>
      </c>
      <c r="AK564" s="18">
        <v>2272143</v>
      </c>
      <c r="AL564" s="18">
        <v>0</v>
      </c>
      <c r="AM564" s="18">
        <v>704923</v>
      </c>
      <c r="AN564" s="18">
        <v>0</v>
      </c>
      <c r="AO564" s="18">
        <v>0</v>
      </c>
      <c r="AP564" s="18">
        <v>0</v>
      </c>
      <c r="AQ564" s="18">
        <v>79922856</v>
      </c>
      <c r="AR564" s="18">
        <v>0</v>
      </c>
      <c r="AS564" s="25">
        <v>3349660</v>
      </c>
      <c r="AT564" s="18">
        <v>0</v>
      </c>
      <c r="AU564" s="18">
        <v>104960049</v>
      </c>
      <c r="AV564" s="18">
        <v>10092253</v>
      </c>
      <c r="AW564" s="18">
        <v>0</v>
      </c>
      <c r="AX564" s="18">
        <v>1005083</v>
      </c>
      <c r="AY564" s="18">
        <v>40135665</v>
      </c>
      <c r="AZ564" s="18">
        <v>0</v>
      </c>
      <c r="BA564" s="18">
        <v>7515767</v>
      </c>
      <c r="BB564" s="18">
        <v>2137</v>
      </c>
      <c r="BC564" s="18">
        <v>0</v>
      </c>
      <c r="BD564" s="18">
        <v>96151814</v>
      </c>
      <c r="BE564" s="18">
        <v>0</v>
      </c>
      <c r="BF564" s="18">
        <v>144938464</v>
      </c>
      <c r="BG564" s="18">
        <v>491050814</v>
      </c>
      <c r="BH564" s="18">
        <v>485426874</v>
      </c>
      <c r="BI564" s="18">
        <v>130387617.40000001</v>
      </c>
      <c r="BJ564" s="18">
        <v>130387617.40000001</v>
      </c>
      <c r="BK564" s="18">
        <v>10190.1</v>
      </c>
      <c r="BL564" s="18">
        <v>1456.7</v>
      </c>
      <c r="BM564" s="18">
        <v>142427.20000000001</v>
      </c>
      <c r="BN564" s="18">
        <v>85905</v>
      </c>
      <c r="BO564" s="18">
        <v>9134415</v>
      </c>
      <c r="BP564" s="18">
        <v>428121.8</v>
      </c>
      <c r="BQ564" s="18">
        <v>81.900000000000006</v>
      </c>
      <c r="BR564" s="18">
        <v>131088954.40000001</v>
      </c>
      <c r="BS564" s="18">
        <v>131088954.40000001</v>
      </c>
      <c r="BT564" s="18">
        <v>21914796.5</v>
      </c>
      <c r="BU564" s="18">
        <v>153003750.90000001</v>
      </c>
      <c r="BV564" s="18">
        <v>153003750.90000001</v>
      </c>
      <c r="BW564" s="18">
        <v>0</v>
      </c>
      <c r="BX564" s="18">
        <v>0</v>
      </c>
      <c r="BY564" s="18">
        <v>0</v>
      </c>
      <c r="BZ564" s="18">
        <v>268.60000000000002</v>
      </c>
      <c r="CA564" s="18">
        <v>270.05</v>
      </c>
      <c r="CB564" s="18">
        <v>20.99</v>
      </c>
      <c r="CC564" s="18">
        <v>3</v>
      </c>
      <c r="CD564" s="18">
        <v>293.41000000000003</v>
      </c>
      <c r="CE564" s="18">
        <v>176.97</v>
      </c>
      <c r="CF564" s="18">
        <v>18.82</v>
      </c>
      <c r="CG564" s="18">
        <v>45.15</v>
      </c>
      <c r="CH564" s="18">
        <v>881.95</v>
      </c>
      <c r="CI564" s="18">
        <v>0.17</v>
      </c>
      <c r="CJ564" s="18">
        <v>315.19</v>
      </c>
    </row>
    <row r="565" spans="1:88" hidden="1" x14ac:dyDescent="0.2">
      <c r="A565" s="18" t="s">
        <v>380</v>
      </c>
      <c r="B565" s="18" t="s">
        <v>381</v>
      </c>
      <c r="C565" s="18" t="s">
        <v>188</v>
      </c>
      <c r="D565" s="18">
        <v>2026</v>
      </c>
      <c r="E565" s="18">
        <v>484256184.60000002</v>
      </c>
      <c r="F565" s="18">
        <v>25487167.600000001</v>
      </c>
      <c r="G565" s="18">
        <v>7393230.7999999998</v>
      </c>
      <c r="H565" s="18">
        <v>0</v>
      </c>
      <c r="I565" s="18">
        <v>10499861.199999999</v>
      </c>
      <c r="J565" s="18">
        <v>0</v>
      </c>
      <c r="K565" s="18">
        <v>0</v>
      </c>
      <c r="L565" s="18">
        <v>527636444.19999999</v>
      </c>
      <c r="M565" s="18">
        <v>0</v>
      </c>
      <c r="N565" s="18">
        <v>5963.5</v>
      </c>
      <c r="O565" s="18">
        <v>0</v>
      </c>
      <c r="P565" s="18">
        <v>250.5</v>
      </c>
      <c r="Q565" s="18">
        <v>0</v>
      </c>
      <c r="R565" s="18">
        <v>0</v>
      </c>
      <c r="S565" s="18">
        <v>14734.9</v>
      </c>
      <c r="T565" s="18">
        <v>0</v>
      </c>
      <c r="U565" s="25">
        <v>3598.6</v>
      </c>
      <c r="V565" s="18">
        <v>0</v>
      </c>
      <c r="W565" s="18">
        <v>42067.3</v>
      </c>
      <c r="X565" s="18">
        <v>11534.8</v>
      </c>
      <c r="Y565" s="18">
        <v>0</v>
      </c>
      <c r="Z565" s="18">
        <v>728.8</v>
      </c>
      <c r="AA565" s="18">
        <v>4980</v>
      </c>
      <c r="AB565" s="18">
        <v>0</v>
      </c>
      <c r="AC565" s="18">
        <v>11039.6</v>
      </c>
      <c r="AD565" s="18">
        <v>5</v>
      </c>
      <c r="AE565" s="18">
        <v>0</v>
      </c>
      <c r="AF565" s="18">
        <v>48854</v>
      </c>
      <c r="AG565" s="18">
        <v>0</v>
      </c>
      <c r="AH565" s="18">
        <v>63453.9</v>
      </c>
      <c r="AI565" s="18">
        <v>0</v>
      </c>
      <c r="AJ565" s="18">
        <v>0</v>
      </c>
      <c r="AK565" s="18">
        <v>8913788</v>
      </c>
      <c r="AL565" s="18">
        <v>0</v>
      </c>
      <c r="AM565" s="18">
        <v>294221</v>
      </c>
      <c r="AN565" s="18">
        <v>0</v>
      </c>
      <c r="AO565" s="18">
        <v>0</v>
      </c>
      <c r="AP565" s="18">
        <v>0</v>
      </c>
      <c r="AQ565" s="18">
        <v>23111202</v>
      </c>
      <c r="AR565" s="18">
        <v>0</v>
      </c>
      <c r="AS565" s="25">
        <v>5964813</v>
      </c>
      <c r="AT565" s="18">
        <v>0</v>
      </c>
      <c r="AU565" s="18">
        <v>91011737</v>
      </c>
      <c r="AV565" s="18">
        <v>6062699</v>
      </c>
      <c r="AW565" s="18">
        <v>0</v>
      </c>
      <c r="AX565" s="18">
        <v>1003948</v>
      </c>
      <c r="AY565" s="18">
        <v>34678592</v>
      </c>
      <c r="AZ565" s="18">
        <v>0</v>
      </c>
      <c r="BA565" s="18">
        <v>5805498</v>
      </c>
      <c r="BB565" s="18">
        <v>6172</v>
      </c>
      <c r="BC565" s="18">
        <v>0</v>
      </c>
      <c r="BD565" s="18">
        <v>123842583</v>
      </c>
      <c r="BE565" s="18">
        <v>0</v>
      </c>
      <c r="BF565" s="18">
        <v>238526484</v>
      </c>
      <c r="BG565" s="18">
        <v>539221737</v>
      </c>
      <c r="BH565" s="18">
        <v>524336963</v>
      </c>
      <c r="BI565" s="18">
        <v>64938235.100000001</v>
      </c>
      <c r="BJ565" s="18">
        <v>64938235.100000001</v>
      </c>
      <c r="BK565" s="18">
        <v>3573.2</v>
      </c>
      <c r="BL565" s="18">
        <v>498.7</v>
      </c>
      <c r="BM565" s="18">
        <v>57371.6</v>
      </c>
      <c r="BN565" s="18">
        <v>46088.6</v>
      </c>
      <c r="BO565" s="18">
        <v>6142011.5</v>
      </c>
      <c r="BP565" s="18">
        <v>258224.3</v>
      </c>
      <c r="BQ565" s="18">
        <v>46.2</v>
      </c>
      <c r="BR565" s="18">
        <v>65180850.299999997</v>
      </c>
      <c r="BS565" s="18">
        <v>65180850.299999997</v>
      </c>
      <c r="BT565" s="18">
        <v>13849719.199999999</v>
      </c>
      <c r="BU565" s="18">
        <v>79030569.5</v>
      </c>
      <c r="BV565" s="18">
        <v>79030569.5</v>
      </c>
      <c r="BW565" s="18">
        <v>0</v>
      </c>
      <c r="BX565" s="18">
        <v>0</v>
      </c>
      <c r="BY565" s="18">
        <v>0</v>
      </c>
      <c r="BZ565" s="18">
        <v>123.85</v>
      </c>
      <c r="CA565" s="18">
        <v>124.31</v>
      </c>
      <c r="CB565" s="18">
        <v>6.81</v>
      </c>
      <c r="CC565" s="18">
        <v>0.95</v>
      </c>
      <c r="CD565" s="18">
        <v>109.42</v>
      </c>
      <c r="CE565" s="18">
        <v>87.9</v>
      </c>
      <c r="CF565" s="18">
        <v>11.71</v>
      </c>
      <c r="CG565" s="18">
        <v>26.41</v>
      </c>
      <c r="CH565" s="18">
        <v>492.48</v>
      </c>
      <c r="CI565" s="18">
        <v>0.09</v>
      </c>
      <c r="CJ565" s="18">
        <v>150.72</v>
      </c>
    </row>
    <row r="566" spans="1:88" hidden="1" x14ac:dyDescent="0.2">
      <c r="A566" s="18" t="s">
        <v>380</v>
      </c>
      <c r="B566" s="18" t="s">
        <v>381</v>
      </c>
      <c r="C566" s="18" t="s">
        <v>188</v>
      </c>
      <c r="D566" s="18">
        <v>2028</v>
      </c>
      <c r="E566" s="18">
        <v>502502530.19999999</v>
      </c>
      <c r="F566" s="18">
        <v>26447501.600000001</v>
      </c>
      <c r="G566" s="18">
        <v>10022395.6</v>
      </c>
      <c r="H566" s="18">
        <v>0</v>
      </c>
      <c r="I566" s="18">
        <v>11370006</v>
      </c>
      <c r="J566" s="18">
        <v>0</v>
      </c>
      <c r="K566" s="18">
        <v>0</v>
      </c>
      <c r="L566" s="18">
        <v>550342433.39999998</v>
      </c>
      <c r="M566" s="18">
        <v>0</v>
      </c>
      <c r="N566" s="18">
        <v>6392</v>
      </c>
      <c r="O566" s="18">
        <v>0</v>
      </c>
      <c r="P566" s="18">
        <v>250.5</v>
      </c>
      <c r="Q566" s="18">
        <v>0</v>
      </c>
      <c r="R566" s="18">
        <v>0</v>
      </c>
      <c r="S566" s="18">
        <v>14079.9</v>
      </c>
      <c r="T566" s="18">
        <v>0</v>
      </c>
      <c r="U566" s="25">
        <v>6026.7</v>
      </c>
      <c r="V566" s="18">
        <v>0</v>
      </c>
      <c r="W566" s="18">
        <v>41406.300000000003</v>
      </c>
      <c r="X566" s="18">
        <v>11534.8</v>
      </c>
      <c r="Y566" s="18">
        <v>0</v>
      </c>
      <c r="Z566" s="18">
        <v>728.8</v>
      </c>
      <c r="AA566" s="18">
        <v>4980</v>
      </c>
      <c r="AB566" s="18">
        <v>0</v>
      </c>
      <c r="AC566" s="18">
        <v>10398.6</v>
      </c>
      <c r="AD566" s="18">
        <v>5</v>
      </c>
      <c r="AE566" s="18">
        <v>0</v>
      </c>
      <c r="AF566" s="18">
        <v>53502.9</v>
      </c>
      <c r="AG566" s="18">
        <v>0</v>
      </c>
      <c r="AH566" s="18">
        <v>79694.2</v>
      </c>
      <c r="AI566" s="18">
        <v>0</v>
      </c>
      <c r="AJ566" s="18">
        <v>0</v>
      </c>
      <c r="AK566" s="18">
        <v>9653189</v>
      </c>
      <c r="AL566" s="18">
        <v>0</v>
      </c>
      <c r="AM566" s="18">
        <v>290438</v>
      </c>
      <c r="AN566" s="18">
        <v>0</v>
      </c>
      <c r="AO566" s="18">
        <v>0</v>
      </c>
      <c r="AP566" s="18">
        <v>0</v>
      </c>
      <c r="AQ566" s="18">
        <v>12051124</v>
      </c>
      <c r="AR566" s="18">
        <v>0</v>
      </c>
      <c r="AS566" s="25">
        <v>9984469</v>
      </c>
      <c r="AT566" s="18">
        <v>0</v>
      </c>
      <c r="AU566" s="18">
        <v>81723338</v>
      </c>
      <c r="AV566" s="18">
        <v>6099504</v>
      </c>
      <c r="AW566" s="18">
        <v>0</v>
      </c>
      <c r="AX566" s="18">
        <v>993404</v>
      </c>
      <c r="AY566" s="18">
        <v>32136056</v>
      </c>
      <c r="AZ566" s="18">
        <v>0</v>
      </c>
      <c r="BA566" s="18">
        <v>5465505</v>
      </c>
      <c r="BB566" s="18">
        <v>6127</v>
      </c>
      <c r="BC566" s="18">
        <v>0</v>
      </c>
      <c r="BD566" s="18">
        <v>133004750</v>
      </c>
      <c r="BE566" s="18">
        <v>0</v>
      </c>
      <c r="BF566" s="18">
        <v>294795715</v>
      </c>
      <c r="BG566" s="18">
        <v>586203618</v>
      </c>
      <c r="BH566" s="18">
        <v>566559833</v>
      </c>
      <c r="BI566" s="18">
        <v>50019579.799999997</v>
      </c>
      <c r="BJ566" s="18">
        <v>50019579.799999997</v>
      </c>
      <c r="BK566" s="18">
        <v>2222.9</v>
      </c>
      <c r="BL566" s="18">
        <v>304.8</v>
      </c>
      <c r="BM566" s="18">
        <v>40511.199999999997</v>
      </c>
      <c r="BN566" s="18">
        <v>36970.5</v>
      </c>
      <c r="BO566" s="18">
        <v>5310986.5</v>
      </c>
      <c r="BP566" s="18">
        <v>214418.6</v>
      </c>
      <c r="BQ566" s="18">
        <v>38</v>
      </c>
      <c r="BR566" s="18">
        <v>50169024.299999997</v>
      </c>
      <c r="BS566" s="18">
        <v>50169024.299999997</v>
      </c>
      <c r="BT566" s="18">
        <v>11711046.4</v>
      </c>
      <c r="BU566" s="18">
        <v>61880070.700000003</v>
      </c>
      <c r="BV566" s="18">
        <v>61880070.700000003</v>
      </c>
      <c r="BW566" s="18">
        <v>0</v>
      </c>
      <c r="BX566" s="18">
        <v>0</v>
      </c>
      <c r="BY566" s="18">
        <v>0</v>
      </c>
      <c r="BZ566" s="18">
        <v>88.29</v>
      </c>
      <c r="CA566" s="18">
        <v>88.55</v>
      </c>
      <c r="CB566" s="18">
        <v>3.92</v>
      </c>
      <c r="CC566" s="18">
        <v>0.54</v>
      </c>
      <c r="CD566" s="18">
        <v>71.5</v>
      </c>
      <c r="CE566" s="18">
        <v>65.25</v>
      </c>
      <c r="CF566" s="18">
        <v>9.3699999999999992</v>
      </c>
      <c r="CG566" s="18">
        <v>20.67</v>
      </c>
      <c r="CH566" s="18">
        <v>378.46</v>
      </c>
      <c r="CI566" s="18">
        <v>7.0000000000000007E-2</v>
      </c>
      <c r="CJ566" s="18">
        <v>109.22</v>
      </c>
    </row>
    <row r="567" spans="1:88" hidden="1" x14ac:dyDescent="0.2">
      <c r="A567" s="18" t="s">
        <v>380</v>
      </c>
      <c r="B567" s="18" t="s">
        <v>381</v>
      </c>
      <c r="C567" s="18" t="s">
        <v>188</v>
      </c>
      <c r="D567" s="18">
        <v>2030</v>
      </c>
      <c r="E567" s="18">
        <v>520750016.69999999</v>
      </c>
      <c r="F567" s="18">
        <v>27407895.600000001</v>
      </c>
      <c r="G567" s="18">
        <v>10323217.4</v>
      </c>
      <c r="H567" s="18">
        <v>0</v>
      </c>
      <c r="I567" s="18">
        <v>20625664.800000001</v>
      </c>
      <c r="J567" s="18">
        <v>0</v>
      </c>
      <c r="K567" s="18">
        <v>0</v>
      </c>
      <c r="L567" s="18">
        <v>579106794.5</v>
      </c>
      <c r="M567" s="18">
        <v>0</v>
      </c>
      <c r="N567" s="18">
        <v>11693.7</v>
      </c>
      <c r="O567" s="18">
        <v>0</v>
      </c>
      <c r="P567" s="18">
        <v>250.5</v>
      </c>
      <c r="Q567" s="18">
        <v>0</v>
      </c>
      <c r="R567" s="18">
        <v>0</v>
      </c>
      <c r="S567" s="18">
        <v>12390.9</v>
      </c>
      <c r="T567" s="18">
        <v>0</v>
      </c>
      <c r="U567" s="25">
        <v>9462.2000000000007</v>
      </c>
      <c r="V567" s="18">
        <v>0</v>
      </c>
      <c r="W567" s="18">
        <v>43827.7</v>
      </c>
      <c r="X567" s="18">
        <v>11135</v>
      </c>
      <c r="Y567" s="18">
        <v>0</v>
      </c>
      <c r="Z567" s="18">
        <v>728.8</v>
      </c>
      <c r="AA567" s="18">
        <v>4980</v>
      </c>
      <c r="AB567" s="18">
        <v>0</v>
      </c>
      <c r="AC567" s="18">
        <v>9868.6</v>
      </c>
      <c r="AD567" s="18">
        <v>5</v>
      </c>
      <c r="AE567" s="18">
        <v>0</v>
      </c>
      <c r="AF567" s="18">
        <v>54429.8</v>
      </c>
      <c r="AG567" s="18">
        <v>0</v>
      </c>
      <c r="AH567" s="18">
        <v>94360.2</v>
      </c>
      <c r="AI567" s="18">
        <v>0</v>
      </c>
      <c r="AJ567" s="18">
        <v>0</v>
      </c>
      <c r="AK567" s="18">
        <v>17515470</v>
      </c>
      <c r="AL567" s="18">
        <v>0</v>
      </c>
      <c r="AM567" s="18">
        <v>287754</v>
      </c>
      <c r="AN567" s="18">
        <v>0</v>
      </c>
      <c r="AO567" s="18">
        <v>0</v>
      </c>
      <c r="AP567" s="18">
        <v>0</v>
      </c>
      <c r="AQ567" s="18">
        <v>9990538</v>
      </c>
      <c r="AR567" s="18">
        <v>0</v>
      </c>
      <c r="AS567" s="25">
        <v>15650718</v>
      </c>
      <c r="AT567" s="18">
        <v>0</v>
      </c>
      <c r="AU567" s="18">
        <v>71102918</v>
      </c>
      <c r="AV567" s="18">
        <v>5852537</v>
      </c>
      <c r="AW567" s="18">
        <v>0</v>
      </c>
      <c r="AX567" s="18">
        <v>983281</v>
      </c>
      <c r="AY567" s="18">
        <v>29854737</v>
      </c>
      <c r="AZ567" s="18">
        <v>0</v>
      </c>
      <c r="BA567" s="18">
        <v>5186937</v>
      </c>
      <c r="BB567" s="18">
        <v>7231</v>
      </c>
      <c r="BC567" s="18">
        <v>0</v>
      </c>
      <c r="BD567" s="18">
        <v>132834905</v>
      </c>
      <c r="BE567" s="18">
        <v>0</v>
      </c>
      <c r="BF567" s="18">
        <v>336954635</v>
      </c>
      <c r="BG567" s="18">
        <v>626221662</v>
      </c>
      <c r="BH567" s="18">
        <v>593048243</v>
      </c>
      <c r="BI567" s="18">
        <v>43116791.299999997</v>
      </c>
      <c r="BJ567" s="18">
        <v>43116791.299999997</v>
      </c>
      <c r="BK567" s="18">
        <v>1880.4</v>
      </c>
      <c r="BL567" s="18">
        <v>258.3</v>
      </c>
      <c r="BM567" s="18">
        <v>36305.9</v>
      </c>
      <c r="BN567" s="18">
        <v>32428.799999999999</v>
      </c>
      <c r="BO567" s="18">
        <v>4653961.9000000004</v>
      </c>
      <c r="BP567" s="18">
        <v>185339.1</v>
      </c>
      <c r="BQ567" s="18">
        <v>34</v>
      </c>
      <c r="BR567" s="18">
        <v>43243353.200000003</v>
      </c>
      <c r="BS567" s="18">
        <v>43243353.200000003</v>
      </c>
      <c r="BT567" s="18">
        <v>10186349.199999999</v>
      </c>
      <c r="BU567" s="18">
        <v>53429702.5</v>
      </c>
      <c r="BV567" s="18">
        <v>53429702.5</v>
      </c>
      <c r="BW567" s="18">
        <v>0</v>
      </c>
      <c r="BX567" s="18">
        <v>0</v>
      </c>
      <c r="BY567" s="18">
        <v>0</v>
      </c>
      <c r="BZ567" s="18">
        <v>72.7</v>
      </c>
      <c r="CA567" s="18">
        <v>72.92</v>
      </c>
      <c r="CB567" s="18">
        <v>3.17</v>
      </c>
      <c r="CC567" s="18">
        <v>0.44</v>
      </c>
      <c r="CD567" s="18">
        <v>61.22</v>
      </c>
      <c r="CE567" s="18">
        <v>54.68</v>
      </c>
      <c r="CF567" s="18">
        <v>7.85</v>
      </c>
      <c r="CG567" s="18">
        <v>17.18</v>
      </c>
      <c r="CH567" s="18">
        <v>312.52</v>
      </c>
      <c r="CI567" s="18">
        <v>0.06</v>
      </c>
      <c r="CJ567" s="18">
        <v>90.09</v>
      </c>
    </row>
    <row r="568" spans="1:88" hidden="1" x14ac:dyDescent="0.2">
      <c r="A568" s="18" t="s">
        <v>380</v>
      </c>
      <c r="B568" s="18" t="s">
        <v>381</v>
      </c>
      <c r="C568" s="18" t="s">
        <v>188</v>
      </c>
      <c r="D568" s="18">
        <v>2032</v>
      </c>
      <c r="E568" s="18">
        <v>549484249.39999998</v>
      </c>
      <c r="F568" s="18">
        <v>28920223.699999999</v>
      </c>
      <c r="G568" s="18">
        <v>10882560.5</v>
      </c>
      <c r="H568" s="18">
        <v>0</v>
      </c>
      <c r="I568" s="18">
        <v>22258236.100000001</v>
      </c>
      <c r="J568" s="18">
        <v>0</v>
      </c>
      <c r="K568" s="18">
        <v>0</v>
      </c>
      <c r="L568" s="18">
        <v>611545269.60000002</v>
      </c>
      <c r="M568" s="18">
        <v>0</v>
      </c>
      <c r="N568" s="18">
        <v>12762.1</v>
      </c>
      <c r="O568" s="18">
        <v>0</v>
      </c>
      <c r="P568" s="18">
        <v>250.5</v>
      </c>
      <c r="Q568" s="18">
        <v>0</v>
      </c>
      <c r="R568" s="18">
        <v>0</v>
      </c>
      <c r="S568" s="18">
        <v>12390.9</v>
      </c>
      <c r="T568" s="18">
        <v>0</v>
      </c>
      <c r="U568" s="25">
        <v>12174.7</v>
      </c>
      <c r="V568" s="18">
        <v>0</v>
      </c>
      <c r="W568" s="18">
        <v>43455.6</v>
      </c>
      <c r="X568" s="18">
        <v>13808.9</v>
      </c>
      <c r="Y568" s="18">
        <v>0</v>
      </c>
      <c r="Z568" s="18">
        <v>728.8</v>
      </c>
      <c r="AA568" s="18">
        <v>4980</v>
      </c>
      <c r="AB568" s="18">
        <v>0</v>
      </c>
      <c r="AC568" s="18">
        <v>9408.6</v>
      </c>
      <c r="AD568" s="18">
        <v>5</v>
      </c>
      <c r="AE568" s="18">
        <v>0</v>
      </c>
      <c r="AF568" s="18">
        <v>60703.6</v>
      </c>
      <c r="AG568" s="18">
        <v>0</v>
      </c>
      <c r="AH568" s="18">
        <v>102439.8</v>
      </c>
      <c r="AI568" s="18">
        <v>0</v>
      </c>
      <c r="AJ568" s="18">
        <v>0</v>
      </c>
      <c r="AK568" s="18">
        <v>18903694</v>
      </c>
      <c r="AL568" s="18">
        <v>0</v>
      </c>
      <c r="AM568" s="18">
        <v>265006</v>
      </c>
      <c r="AN568" s="18">
        <v>0</v>
      </c>
      <c r="AO568" s="18">
        <v>0</v>
      </c>
      <c r="AP568" s="18">
        <v>0</v>
      </c>
      <c r="AQ568" s="18">
        <v>10286241</v>
      </c>
      <c r="AR568" s="18">
        <v>0</v>
      </c>
      <c r="AS568" s="25">
        <v>20117245</v>
      </c>
      <c r="AT568" s="18">
        <v>0</v>
      </c>
      <c r="AU568" s="18">
        <v>60102443</v>
      </c>
      <c r="AV568" s="18">
        <v>7257973</v>
      </c>
      <c r="AW568" s="18">
        <v>0</v>
      </c>
      <c r="AX568" s="18">
        <v>940971</v>
      </c>
      <c r="AY568" s="18">
        <v>27535571</v>
      </c>
      <c r="AZ568" s="18">
        <v>0</v>
      </c>
      <c r="BA568" s="18">
        <v>4945161</v>
      </c>
      <c r="BB568" s="18">
        <v>6203</v>
      </c>
      <c r="BC568" s="18">
        <v>0</v>
      </c>
      <c r="BD568" s="18">
        <v>146143505</v>
      </c>
      <c r="BE568" s="18">
        <v>0</v>
      </c>
      <c r="BF568" s="18">
        <v>360224273</v>
      </c>
      <c r="BG568" s="18">
        <v>656728286</v>
      </c>
      <c r="BH568" s="18">
        <v>617701143</v>
      </c>
      <c r="BI568" s="18">
        <v>39788674</v>
      </c>
      <c r="BJ568" s="18">
        <v>39788674</v>
      </c>
      <c r="BK568" s="18">
        <v>1841.2</v>
      </c>
      <c r="BL568" s="18">
        <v>255.1</v>
      </c>
      <c r="BM568" s="18">
        <v>35662.1</v>
      </c>
      <c r="BN568" s="18">
        <v>30037.8</v>
      </c>
      <c r="BO568" s="18">
        <v>4206509.5999999996</v>
      </c>
      <c r="BP568" s="18">
        <v>167468.9</v>
      </c>
      <c r="BQ568" s="18">
        <v>31.7</v>
      </c>
      <c r="BR568" s="18">
        <v>39913191.700000003</v>
      </c>
      <c r="BS568" s="18">
        <v>39913191.700000003</v>
      </c>
      <c r="BT568" s="18">
        <v>9205736.5</v>
      </c>
      <c r="BU568" s="18">
        <v>49118928.200000003</v>
      </c>
      <c r="BV568" s="18">
        <v>49118928.200000003</v>
      </c>
      <c r="BW568" s="18">
        <v>0</v>
      </c>
      <c r="BX568" s="18">
        <v>0</v>
      </c>
      <c r="BY568" s="18">
        <v>0</v>
      </c>
      <c r="BZ568" s="18">
        <v>64.41</v>
      </c>
      <c r="CA568" s="18">
        <v>64.62</v>
      </c>
      <c r="CB568" s="18">
        <v>2.98</v>
      </c>
      <c r="CC568" s="18">
        <v>0.41</v>
      </c>
      <c r="CD568" s="18">
        <v>57.73</v>
      </c>
      <c r="CE568" s="18">
        <v>48.63</v>
      </c>
      <c r="CF568" s="18">
        <v>6.81</v>
      </c>
      <c r="CG568" s="18">
        <v>14.9</v>
      </c>
      <c r="CH568" s="18">
        <v>271.12</v>
      </c>
      <c r="CI568" s="18">
        <v>0.05</v>
      </c>
      <c r="CJ568" s="18">
        <v>79.52</v>
      </c>
    </row>
    <row r="569" spans="1:88" hidden="1" x14ac:dyDescent="0.2">
      <c r="A569" s="18" t="s">
        <v>380</v>
      </c>
      <c r="B569" s="18" t="s">
        <v>381</v>
      </c>
      <c r="C569" s="18" t="s">
        <v>188</v>
      </c>
      <c r="D569" s="18">
        <v>2034</v>
      </c>
      <c r="E569" s="18">
        <v>578217815.89999998</v>
      </c>
      <c r="F569" s="18">
        <v>30432516.600000001</v>
      </c>
      <c r="G569" s="18">
        <v>11188316.6</v>
      </c>
      <c r="H569" s="18">
        <v>0</v>
      </c>
      <c r="I569" s="18">
        <v>26648339.199999999</v>
      </c>
      <c r="J569" s="18">
        <v>0</v>
      </c>
      <c r="K569" s="18">
        <v>0</v>
      </c>
      <c r="L569" s="18">
        <v>646486988.29999995</v>
      </c>
      <c r="M569" s="18">
        <v>0</v>
      </c>
      <c r="N569" s="18">
        <v>16542.599999999999</v>
      </c>
      <c r="O569" s="18">
        <v>0</v>
      </c>
      <c r="P569" s="18">
        <v>250.5</v>
      </c>
      <c r="Q569" s="18">
        <v>0</v>
      </c>
      <c r="R569" s="18">
        <v>0</v>
      </c>
      <c r="S569" s="18">
        <v>12390.9</v>
      </c>
      <c r="T569" s="18">
        <v>0</v>
      </c>
      <c r="U569" s="25">
        <v>13878.7</v>
      </c>
      <c r="V569" s="18">
        <v>0</v>
      </c>
      <c r="W569" s="18">
        <v>43455.6</v>
      </c>
      <c r="X569" s="18">
        <v>13808.9</v>
      </c>
      <c r="Y569" s="18">
        <v>0</v>
      </c>
      <c r="Z569" s="18">
        <v>728.8</v>
      </c>
      <c r="AA569" s="18">
        <v>4980</v>
      </c>
      <c r="AB569" s="18">
        <v>0</v>
      </c>
      <c r="AC569" s="18">
        <v>8376.6</v>
      </c>
      <c r="AD569" s="18">
        <v>5</v>
      </c>
      <c r="AE569" s="18">
        <v>0</v>
      </c>
      <c r="AF569" s="18">
        <v>72008.7</v>
      </c>
      <c r="AG569" s="18">
        <v>0</v>
      </c>
      <c r="AH569" s="18">
        <v>106814.3</v>
      </c>
      <c r="AI569" s="18">
        <v>0</v>
      </c>
      <c r="AJ569" s="18">
        <v>0</v>
      </c>
      <c r="AK569" s="18">
        <v>22636159</v>
      </c>
      <c r="AL569" s="18">
        <v>0</v>
      </c>
      <c r="AM569" s="18">
        <v>254363</v>
      </c>
      <c r="AN569" s="18">
        <v>0</v>
      </c>
      <c r="AO569" s="18">
        <v>0</v>
      </c>
      <c r="AP569" s="18">
        <v>0</v>
      </c>
      <c r="AQ569" s="18">
        <v>11797435</v>
      </c>
      <c r="AR569" s="18">
        <v>0</v>
      </c>
      <c r="AS569" s="25">
        <v>22939942</v>
      </c>
      <c r="AT569" s="18">
        <v>0</v>
      </c>
      <c r="AU569" s="18">
        <v>44947597</v>
      </c>
      <c r="AV569" s="18">
        <v>7257973</v>
      </c>
      <c r="AW569" s="18">
        <v>0</v>
      </c>
      <c r="AX569" s="18">
        <v>941009</v>
      </c>
      <c r="AY569" s="18">
        <v>25060953</v>
      </c>
      <c r="AZ569" s="18">
        <v>0</v>
      </c>
      <c r="BA569" s="18">
        <v>4402742</v>
      </c>
      <c r="BB569" s="18">
        <v>4157</v>
      </c>
      <c r="BC569" s="18">
        <v>0</v>
      </c>
      <c r="BD569" s="18">
        <v>166279119</v>
      </c>
      <c r="BE569" s="18">
        <v>0</v>
      </c>
      <c r="BF569" s="18">
        <v>380391196</v>
      </c>
      <c r="BG569" s="18">
        <v>686912646</v>
      </c>
      <c r="BH569" s="18">
        <v>641332387</v>
      </c>
      <c r="BI569" s="18">
        <v>35394110</v>
      </c>
      <c r="BJ569" s="18">
        <v>35394110</v>
      </c>
      <c r="BK569" s="18">
        <v>1895</v>
      </c>
      <c r="BL569" s="18">
        <v>266.8</v>
      </c>
      <c r="BM569" s="18">
        <v>35665.699999999997</v>
      </c>
      <c r="BN569" s="18">
        <v>26619.5</v>
      </c>
      <c r="BO569" s="18">
        <v>3517315.9</v>
      </c>
      <c r="BP569" s="18">
        <v>140791.79999999999</v>
      </c>
      <c r="BQ569" s="18">
        <v>28.6</v>
      </c>
      <c r="BR569" s="18">
        <v>35523404.700000003</v>
      </c>
      <c r="BS569" s="18">
        <v>35523404.700000003</v>
      </c>
      <c r="BT569" s="18">
        <v>7720707.4000000004</v>
      </c>
      <c r="BU569" s="18">
        <v>43244112</v>
      </c>
      <c r="BV569" s="18">
        <v>43244112</v>
      </c>
      <c r="BW569" s="18">
        <v>0</v>
      </c>
      <c r="BX569" s="18">
        <v>0</v>
      </c>
      <c r="BY569" s="18">
        <v>0</v>
      </c>
      <c r="BZ569" s="18">
        <v>55.19</v>
      </c>
      <c r="CA569" s="18">
        <v>55.39</v>
      </c>
      <c r="CB569" s="18">
        <v>2.95</v>
      </c>
      <c r="CC569" s="18">
        <v>0.42</v>
      </c>
      <c r="CD569" s="18">
        <v>55.61</v>
      </c>
      <c r="CE569" s="18">
        <v>41.51</v>
      </c>
      <c r="CF569" s="18">
        <v>5.48</v>
      </c>
      <c r="CG569" s="18">
        <v>12.04</v>
      </c>
      <c r="CH569" s="18">
        <v>219.53</v>
      </c>
      <c r="CI569" s="18">
        <v>0.04</v>
      </c>
      <c r="CJ569" s="18">
        <v>67.430000000000007</v>
      </c>
    </row>
    <row r="570" spans="1:88" hidden="1" x14ac:dyDescent="0.2">
      <c r="A570" s="18" t="s">
        <v>380</v>
      </c>
      <c r="B570" s="18" t="s">
        <v>381</v>
      </c>
      <c r="C570" s="18" t="s">
        <v>188</v>
      </c>
      <c r="D570" s="18">
        <v>2036</v>
      </c>
      <c r="E570" s="18">
        <v>606088576.20000005</v>
      </c>
      <c r="F570" s="18">
        <v>31899398.699999999</v>
      </c>
      <c r="G570" s="18">
        <v>11001484</v>
      </c>
      <c r="H570" s="18">
        <v>0</v>
      </c>
      <c r="I570" s="18">
        <v>37917846</v>
      </c>
      <c r="J570" s="18">
        <v>0</v>
      </c>
      <c r="K570" s="18">
        <v>0</v>
      </c>
      <c r="L570" s="18">
        <v>686907304.89999998</v>
      </c>
      <c r="M570" s="18">
        <v>0</v>
      </c>
      <c r="N570" s="18">
        <v>23837.3</v>
      </c>
      <c r="O570" s="18">
        <v>0</v>
      </c>
      <c r="P570" s="18">
        <v>250.5</v>
      </c>
      <c r="Q570" s="18">
        <v>0</v>
      </c>
      <c r="R570" s="18">
        <v>450.1</v>
      </c>
      <c r="S570" s="18">
        <v>11780.9</v>
      </c>
      <c r="T570" s="18">
        <v>0</v>
      </c>
      <c r="U570" s="25">
        <v>14153.2</v>
      </c>
      <c r="V570" s="18">
        <v>0</v>
      </c>
      <c r="W570" s="18">
        <v>43455.6</v>
      </c>
      <c r="X570" s="18">
        <v>13808.9</v>
      </c>
      <c r="Y570" s="18">
        <v>0</v>
      </c>
      <c r="Z570" s="18">
        <v>728.8</v>
      </c>
      <c r="AA570" s="18">
        <v>4980</v>
      </c>
      <c r="AB570" s="18">
        <v>0</v>
      </c>
      <c r="AC570" s="18">
        <v>8030.6</v>
      </c>
      <c r="AD570" s="18">
        <v>5</v>
      </c>
      <c r="AE570" s="18">
        <v>0</v>
      </c>
      <c r="AF570" s="18">
        <v>80979.899999999994</v>
      </c>
      <c r="AG570" s="18">
        <v>0</v>
      </c>
      <c r="AH570" s="18">
        <v>106911.6</v>
      </c>
      <c r="AI570" s="18">
        <v>0</v>
      </c>
      <c r="AJ570" s="18">
        <v>0</v>
      </c>
      <c r="AK570" s="18">
        <v>32215344</v>
      </c>
      <c r="AL570" s="18">
        <v>0</v>
      </c>
      <c r="AM570" s="18">
        <v>244013</v>
      </c>
      <c r="AN570" s="18">
        <v>0</v>
      </c>
      <c r="AO570" s="18">
        <v>0</v>
      </c>
      <c r="AP570" s="18">
        <v>3192014</v>
      </c>
      <c r="AQ570" s="18">
        <v>11385325</v>
      </c>
      <c r="AR570" s="18">
        <v>0</v>
      </c>
      <c r="AS570" s="25">
        <v>23413703</v>
      </c>
      <c r="AT570" s="18">
        <v>0</v>
      </c>
      <c r="AU570" s="18">
        <v>41952292</v>
      </c>
      <c r="AV570" s="18">
        <v>7257973</v>
      </c>
      <c r="AW570" s="18">
        <v>0</v>
      </c>
      <c r="AX570" s="18">
        <v>920694</v>
      </c>
      <c r="AY570" s="18">
        <v>24402193</v>
      </c>
      <c r="AZ570" s="18">
        <v>0</v>
      </c>
      <c r="BA570" s="18">
        <v>4220884</v>
      </c>
      <c r="BB570" s="18">
        <v>3527</v>
      </c>
      <c r="BC570" s="18">
        <v>0</v>
      </c>
      <c r="BD570" s="18">
        <v>187761400</v>
      </c>
      <c r="BE570" s="18">
        <v>0</v>
      </c>
      <c r="BF570" s="18">
        <v>380686797</v>
      </c>
      <c r="BG570" s="18">
        <v>717656159</v>
      </c>
      <c r="BH570" s="18">
        <v>662023585</v>
      </c>
      <c r="BI570" s="18">
        <v>33922934</v>
      </c>
      <c r="BJ570" s="18">
        <v>33922934</v>
      </c>
      <c r="BK570" s="18">
        <v>2322.4</v>
      </c>
      <c r="BL570" s="18">
        <v>329.5</v>
      </c>
      <c r="BM570" s="18">
        <v>34238.800000000003</v>
      </c>
      <c r="BN570" s="18">
        <v>26972.6</v>
      </c>
      <c r="BO570" s="18">
        <v>3482216.6</v>
      </c>
      <c r="BP570" s="18">
        <v>143321.5</v>
      </c>
      <c r="BQ570" s="18">
        <v>29.6</v>
      </c>
      <c r="BR570" s="18">
        <v>34082103.899999999</v>
      </c>
      <c r="BS570" s="18">
        <v>34082103.899999999</v>
      </c>
      <c r="BT570" s="18">
        <v>7761264</v>
      </c>
      <c r="BU570" s="18">
        <v>41843367.899999999</v>
      </c>
      <c r="BV570" s="18">
        <v>41843367.899999999</v>
      </c>
      <c r="BW570" s="18">
        <v>0</v>
      </c>
      <c r="BX570" s="18">
        <v>4187602.8</v>
      </c>
      <c r="BY570" s="18">
        <v>0</v>
      </c>
      <c r="BZ570" s="18">
        <v>51.24</v>
      </c>
      <c r="CA570" s="18">
        <v>51.48</v>
      </c>
      <c r="CB570" s="18">
        <v>3.51</v>
      </c>
      <c r="CC570" s="18">
        <v>0.5</v>
      </c>
      <c r="CD570" s="18">
        <v>51.72</v>
      </c>
      <c r="CE570" s="18">
        <v>40.74</v>
      </c>
      <c r="CF570" s="18">
        <v>5.26</v>
      </c>
      <c r="CG570" s="18">
        <v>11.72</v>
      </c>
      <c r="CH570" s="18">
        <v>216.49</v>
      </c>
      <c r="CI570" s="18">
        <v>0.04</v>
      </c>
      <c r="CJ570" s="18">
        <v>63.21</v>
      </c>
    </row>
    <row r="571" spans="1:88" hidden="1" x14ac:dyDescent="0.2">
      <c r="A571" s="18" t="s">
        <v>380</v>
      </c>
      <c r="B571" s="18" t="s">
        <v>381</v>
      </c>
      <c r="C571" s="18" t="s">
        <v>188</v>
      </c>
      <c r="D571" s="18">
        <v>2038</v>
      </c>
      <c r="E571" s="18">
        <v>633099468.10000002</v>
      </c>
      <c r="F571" s="18">
        <v>33321024.600000001</v>
      </c>
      <c r="G571" s="18">
        <v>11775286.1</v>
      </c>
      <c r="H571" s="18">
        <v>0</v>
      </c>
      <c r="I571" s="18">
        <v>46052451</v>
      </c>
      <c r="J571" s="18">
        <v>0</v>
      </c>
      <c r="K571" s="18">
        <v>0</v>
      </c>
      <c r="L571" s="18">
        <v>724248229.79999995</v>
      </c>
      <c r="M571" s="18">
        <v>0</v>
      </c>
      <c r="N571" s="18">
        <v>26452.5</v>
      </c>
      <c r="O571" s="18">
        <v>0</v>
      </c>
      <c r="P571" s="18">
        <v>250.5</v>
      </c>
      <c r="Q571" s="18">
        <v>0</v>
      </c>
      <c r="R571" s="18">
        <v>450.1</v>
      </c>
      <c r="S571" s="18">
        <v>11552.6</v>
      </c>
      <c r="T571" s="18">
        <v>0</v>
      </c>
      <c r="U571" s="25">
        <v>14478.5</v>
      </c>
      <c r="V571" s="18">
        <v>0</v>
      </c>
      <c r="W571" s="18">
        <v>43455.6</v>
      </c>
      <c r="X571" s="18">
        <v>15767.7</v>
      </c>
      <c r="Y571" s="18">
        <v>0</v>
      </c>
      <c r="Z571" s="18">
        <v>728.8</v>
      </c>
      <c r="AA571" s="18">
        <v>4980</v>
      </c>
      <c r="AB571" s="18">
        <v>0</v>
      </c>
      <c r="AC571" s="18">
        <v>7635.6</v>
      </c>
      <c r="AD571" s="18">
        <v>5</v>
      </c>
      <c r="AE571" s="18">
        <v>0</v>
      </c>
      <c r="AF571" s="18">
        <v>92731.5</v>
      </c>
      <c r="AG571" s="18">
        <v>0</v>
      </c>
      <c r="AH571" s="18">
        <v>113478.6</v>
      </c>
      <c r="AI571" s="18">
        <v>0</v>
      </c>
      <c r="AJ571" s="18">
        <v>0</v>
      </c>
      <c r="AK571" s="18">
        <v>39129276</v>
      </c>
      <c r="AL571" s="18">
        <v>0</v>
      </c>
      <c r="AM571" s="18">
        <v>240045</v>
      </c>
      <c r="AN571" s="18">
        <v>0</v>
      </c>
      <c r="AO571" s="18">
        <v>0</v>
      </c>
      <c r="AP571" s="18">
        <v>3192014</v>
      </c>
      <c r="AQ571" s="18">
        <v>10741222</v>
      </c>
      <c r="AR571" s="18">
        <v>0</v>
      </c>
      <c r="AS571" s="25">
        <v>23972274</v>
      </c>
      <c r="AT571" s="18">
        <v>0</v>
      </c>
      <c r="AU571" s="18">
        <v>39315991</v>
      </c>
      <c r="AV571" s="18">
        <v>8287525</v>
      </c>
      <c r="AW571" s="18">
        <v>0</v>
      </c>
      <c r="AX571" s="18">
        <v>916370</v>
      </c>
      <c r="AY571" s="18">
        <v>23014861</v>
      </c>
      <c r="AZ571" s="18">
        <v>0</v>
      </c>
      <c r="BA571" s="18">
        <v>4013272</v>
      </c>
      <c r="BB571" s="18">
        <v>3143</v>
      </c>
      <c r="BC571" s="18">
        <v>0</v>
      </c>
      <c r="BD571" s="18">
        <v>206737572</v>
      </c>
      <c r="BE571" s="18">
        <v>0</v>
      </c>
      <c r="BF571" s="18">
        <v>402160900</v>
      </c>
      <c r="BG571" s="18">
        <v>761724465</v>
      </c>
      <c r="BH571" s="18">
        <v>698619771</v>
      </c>
      <c r="BI571" s="18">
        <v>32721344.5</v>
      </c>
      <c r="BJ571" s="18">
        <v>32721344.5</v>
      </c>
      <c r="BK571" s="18">
        <v>2235</v>
      </c>
      <c r="BL571" s="18">
        <v>316.7</v>
      </c>
      <c r="BM571" s="18">
        <v>32419.599999999999</v>
      </c>
      <c r="BN571" s="18">
        <v>26004.6</v>
      </c>
      <c r="BO571" s="18">
        <v>3375740.7</v>
      </c>
      <c r="BP571" s="18">
        <v>139357.6</v>
      </c>
      <c r="BQ571" s="18">
        <v>28.3</v>
      </c>
      <c r="BR571" s="18">
        <v>32874415.800000001</v>
      </c>
      <c r="BS571" s="18">
        <v>32874415.800000001</v>
      </c>
      <c r="BT571" s="18">
        <v>7536336.0999999996</v>
      </c>
      <c r="BU571" s="18">
        <v>40410751.899999999</v>
      </c>
      <c r="BV571" s="18">
        <v>40410751.899999999</v>
      </c>
      <c r="BW571" s="18">
        <v>0</v>
      </c>
      <c r="BX571" s="18">
        <v>4187602.8</v>
      </c>
      <c r="BY571" s="18">
        <v>0</v>
      </c>
      <c r="BZ571" s="18">
        <v>46.84</v>
      </c>
      <c r="CA571" s="18">
        <v>47.06</v>
      </c>
      <c r="CB571" s="18">
        <v>3.2</v>
      </c>
      <c r="CC571" s="18">
        <v>0.45</v>
      </c>
      <c r="CD571" s="18">
        <v>46.41</v>
      </c>
      <c r="CE571" s="18">
        <v>37.22</v>
      </c>
      <c r="CF571" s="18">
        <v>4.83</v>
      </c>
      <c r="CG571" s="18">
        <v>10.79</v>
      </c>
      <c r="CH571" s="18">
        <v>199.48</v>
      </c>
      <c r="CI571" s="18">
        <v>0.04</v>
      </c>
      <c r="CJ571" s="18">
        <v>57.84</v>
      </c>
    </row>
    <row r="572" spans="1:88" hidden="1" x14ac:dyDescent="0.2">
      <c r="A572" s="18" t="s">
        <v>380</v>
      </c>
      <c r="B572" s="18" t="s">
        <v>381</v>
      </c>
      <c r="C572" s="18" t="s">
        <v>188</v>
      </c>
      <c r="D572" s="18">
        <v>2040</v>
      </c>
      <c r="E572" s="18">
        <v>660112246.39999998</v>
      </c>
      <c r="F572" s="18">
        <v>34742749.799999997</v>
      </c>
      <c r="G572" s="18">
        <v>12010754.1</v>
      </c>
      <c r="H572" s="18">
        <v>0</v>
      </c>
      <c r="I572" s="18">
        <v>52452657.399999999</v>
      </c>
      <c r="J572" s="18">
        <v>0</v>
      </c>
      <c r="K572" s="18">
        <v>0</v>
      </c>
      <c r="L572" s="18">
        <v>759318407.70000005</v>
      </c>
      <c r="M572" s="18">
        <v>0</v>
      </c>
      <c r="N572" s="18">
        <v>30660.400000000001</v>
      </c>
      <c r="O572" s="18">
        <v>0</v>
      </c>
      <c r="P572" s="18">
        <v>250.5</v>
      </c>
      <c r="Q572" s="18">
        <v>0</v>
      </c>
      <c r="R572" s="18">
        <v>450.1</v>
      </c>
      <c r="S572" s="18">
        <v>11212.6</v>
      </c>
      <c r="T572" s="18">
        <v>0</v>
      </c>
      <c r="U572" s="25">
        <v>14863.3</v>
      </c>
      <c r="V572" s="18">
        <v>0</v>
      </c>
      <c r="W572" s="18">
        <v>43215.6</v>
      </c>
      <c r="X572" s="18">
        <v>18481.7</v>
      </c>
      <c r="Y572" s="18">
        <v>0</v>
      </c>
      <c r="Z572" s="18">
        <v>728.8</v>
      </c>
      <c r="AA572" s="18">
        <v>4980</v>
      </c>
      <c r="AB572" s="18">
        <v>0</v>
      </c>
      <c r="AC572" s="18">
        <v>6666.6</v>
      </c>
      <c r="AD572" s="18">
        <v>5</v>
      </c>
      <c r="AE572" s="18">
        <v>0</v>
      </c>
      <c r="AF572" s="18">
        <v>104816.6</v>
      </c>
      <c r="AG572" s="18">
        <v>0</v>
      </c>
      <c r="AH572" s="18">
        <v>119212.5</v>
      </c>
      <c r="AI572" s="18">
        <v>0</v>
      </c>
      <c r="AJ572" s="18">
        <v>0</v>
      </c>
      <c r="AK572" s="18">
        <v>44568738</v>
      </c>
      <c r="AL572" s="18">
        <v>0</v>
      </c>
      <c r="AM572" s="18">
        <v>238859</v>
      </c>
      <c r="AN572" s="18">
        <v>0</v>
      </c>
      <c r="AO572" s="18">
        <v>0</v>
      </c>
      <c r="AP572" s="18">
        <v>3192014</v>
      </c>
      <c r="AQ572" s="18">
        <v>10446451</v>
      </c>
      <c r="AR572" s="18">
        <v>0</v>
      </c>
      <c r="AS572" s="25">
        <v>24629717</v>
      </c>
      <c r="AT572" s="18">
        <v>0</v>
      </c>
      <c r="AU572" s="18">
        <v>36661553</v>
      </c>
      <c r="AV572" s="18">
        <v>9714006</v>
      </c>
      <c r="AW572" s="18">
        <v>0</v>
      </c>
      <c r="AX572" s="18">
        <v>902008</v>
      </c>
      <c r="AY572" s="18">
        <v>21527550</v>
      </c>
      <c r="AZ572" s="18">
        <v>0</v>
      </c>
      <c r="BA572" s="18">
        <v>3503965</v>
      </c>
      <c r="BB572" s="18">
        <v>3232</v>
      </c>
      <c r="BC572" s="18">
        <v>0</v>
      </c>
      <c r="BD572" s="18">
        <v>234398625</v>
      </c>
      <c r="BE572" s="18">
        <v>0</v>
      </c>
      <c r="BF572" s="18">
        <v>407851019</v>
      </c>
      <c r="BG572" s="18">
        <v>797637736</v>
      </c>
      <c r="BH572" s="18">
        <v>728436049</v>
      </c>
      <c r="BI572" s="18">
        <v>31823864.399999999</v>
      </c>
      <c r="BJ572" s="18">
        <v>31823864.399999999</v>
      </c>
      <c r="BK572" s="18">
        <v>2177.5</v>
      </c>
      <c r="BL572" s="18">
        <v>307.5</v>
      </c>
      <c r="BM572" s="18">
        <v>29682.5</v>
      </c>
      <c r="BN572" s="18">
        <v>24848.6</v>
      </c>
      <c r="BO572" s="18">
        <v>3266204.5</v>
      </c>
      <c r="BP572" s="18">
        <v>136648.5</v>
      </c>
      <c r="BQ572" s="18">
        <v>26.7</v>
      </c>
      <c r="BR572" s="18">
        <v>31972697.300000001</v>
      </c>
      <c r="BS572" s="18">
        <v>31972697.300000001</v>
      </c>
      <c r="BT572" s="18">
        <v>7345629.2999999998</v>
      </c>
      <c r="BU572" s="18">
        <v>39318326.5</v>
      </c>
      <c r="BV572" s="18">
        <v>39318326.5</v>
      </c>
      <c r="BW572" s="18">
        <v>0</v>
      </c>
      <c r="BX572" s="18">
        <v>4187602.8</v>
      </c>
      <c r="BY572" s="18">
        <v>0</v>
      </c>
      <c r="BZ572" s="18">
        <v>43.69</v>
      </c>
      <c r="CA572" s="18">
        <v>43.89</v>
      </c>
      <c r="CB572" s="18">
        <v>2.99</v>
      </c>
      <c r="CC572" s="18">
        <v>0.42</v>
      </c>
      <c r="CD572" s="18">
        <v>40.75</v>
      </c>
      <c r="CE572" s="18">
        <v>34.11</v>
      </c>
      <c r="CF572" s="18">
        <v>4.4800000000000004</v>
      </c>
      <c r="CG572" s="18">
        <v>10.08</v>
      </c>
      <c r="CH572" s="18">
        <v>187.59</v>
      </c>
      <c r="CI572" s="18">
        <v>0.04</v>
      </c>
      <c r="CJ572" s="18">
        <v>53.98</v>
      </c>
    </row>
    <row r="573" spans="1:88" hidden="1" x14ac:dyDescent="0.2">
      <c r="A573" s="18" t="s">
        <v>380</v>
      </c>
      <c r="B573" s="18" t="s">
        <v>381</v>
      </c>
      <c r="C573" s="18" t="s">
        <v>188</v>
      </c>
      <c r="D573" s="18">
        <v>2042</v>
      </c>
      <c r="E573" s="18">
        <v>682876694.79999995</v>
      </c>
      <c r="F573" s="18">
        <v>35940878.700000003</v>
      </c>
      <c r="G573" s="18">
        <v>12433827.5</v>
      </c>
      <c r="H573" s="18">
        <v>0</v>
      </c>
      <c r="I573" s="18">
        <v>64482487.299999997</v>
      </c>
      <c r="J573" s="18">
        <v>0</v>
      </c>
      <c r="K573" s="18">
        <v>0</v>
      </c>
      <c r="L573" s="18">
        <v>795733888.20000005</v>
      </c>
      <c r="M573" s="18">
        <v>0</v>
      </c>
      <c r="N573" s="18">
        <v>37083.599999999999</v>
      </c>
      <c r="O573" s="18">
        <v>0</v>
      </c>
      <c r="P573" s="18">
        <v>250.5</v>
      </c>
      <c r="Q573" s="18">
        <v>0</v>
      </c>
      <c r="R573" s="18">
        <v>450.1</v>
      </c>
      <c r="S573" s="18">
        <v>11212.6</v>
      </c>
      <c r="T573" s="18">
        <v>0</v>
      </c>
      <c r="U573" s="25">
        <v>15306.3</v>
      </c>
      <c r="V573" s="18">
        <v>0</v>
      </c>
      <c r="W573" s="18">
        <v>42259.5</v>
      </c>
      <c r="X573" s="18">
        <v>18547.900000000001</v>
      </c>
      <c r="Y573" s="18">
        <v>0</v>
      </c>
      <c r="Z573" s="18">
        <v>728.8</v>
      </c>
      <c r="AA573" s="18">
        <v>4980</v>
      </c>
      <c r="AB573" s="18">
        <v>0</v>
      </c>
      <c r="AC573" s="18">
        <v>6082.8</v>
      </c>
      <c r="AD573" s="18">
        <v>5</v>
      </c>
      <c r="AE573" s="18">
        <v>0</v>
      </c>
      <c r="AF573" s="18">
        <v>117054.1</v>
      </c>
      <c r="AG573" s="18">
        <v>0</v>
      </c>
      <c r="AH573" s="18">
        <v>127759.3</v>
      </c>
      <c r="AI573" s="18">
        <v>0</v>
      </c>
      <c r="AJ573" s="18">
        <v>0</v>
      </c>
      <c r="AK573" s="18">
        <v>54793639</v>
      </c>
      <c r="AL573" s="18">
        <v>0</v>
      </c>
      <c r="AM573" s="18">
        <v>229322</v>
      </c>
      <c r="AN573" s="18">
        <v>0</v>
      </c>
      <c r="AO573" s="18">
        <v>0</v>
      </c>
      <c r="AP573" s="18">
        <v>3192014</v>
      </c>
      <c r="AQ573" s="18">
        <v>9701939</v>
      </c>
      <c r="AR573" s="18">
        <v>0</v>
      </c>
      <c r="AS573" s="25">
        <v>25384063</v>
      </c>
      <c r="AT573" s="18">
        <v>0</v>
      </c>
      <c r="AU573" s="18">
        <v>34204223</v>
      </c>
      <c r="AV573" s="18">
        <v>9748768</v>
      </c>
      <c r="AW573" s="18">
        <v>0</v>
      </c>
      <c r="AX573" s="18">
        <v>898506</v>
      </c>
      <c r="AY573" s="18">
        <v>19796641</v>
      </c>
      <c r="AZ573" s="18">
        <v>0</v>
      </c>
      <c r="BA573" s="18">
        <v>3197120</v>
      </c>
      <c r="BB573" s="18">
        <v>3257</v>
      </c>
      <c r="BC573" s="18">
        <v>0</v>
      </c>
      <c r="BD573" s="18">
        <v>250229609</v>
      </c>
      <c r="BE573" s="18">
        <v>0</v>
      </c>
      <c r="BF573" s="18">
        <v>427927789</v>
      </c>
      <c r="BG573" s="18">
        <v>839306890</v>
      </c>
      <c r="BH573" s="18">
        <v>759125931</v>
      </c>
      <c r="BI573" s="18">
        <v>29961456.699999999</v>
      </c>
      <c r="BJ573" s="18">
        <v>29961456.699999999</v>
      </c>
      <c r="BK573" s="18">
        <v>2062.8000000000002</v>
      </c>
      <c r="BL573" s="18">
        <v>290.89999999999998</v>
      </c>
      <c r="BM573" s="18">
        <v>27173.3</v>
      </c>
      <c r="BN573" s="18">
        <v>23337.7</v>
      </c>
      <c r="BO573" s="18">
        <v>3085952.5</v>
      </c>
      <c r="BP573" s="18">
        <v>129848.7</v>
      </c>
      <c r="BQ573" s="18">
        <v>25</v>
      </c>
      <c r="BR573" s="18">
        <v>30102337.699999999</v>
      </c>
      <c r="BS573" s="18">
        <v>30102337.699999999</v>
      </c>
      <c r="BT573" s="18">
        <v>6962259.7999999998</v>
      </c>
      <c r="BU573" s="18">
        <v>37064597.600000001</v>
      </c>
      <c r="BV573" s="18">
        <v>37064597.600000001</v>
      </c>
      <c r="BW573" s="18">
        <v>0</v>
      </c>
      <c r="BX573" s="18">
        <v>4187602.8</v>
      </c>
      <c r="BY573" s="18">
        <v>0</v>
      </c>
      <c r="BZ573" s="18">
        <v>39.47</v>
      </c>
      <c r="CA573" s="18">
        <v>39.65</v>
      </c>
      <c r="CB573" s="18">
        <v>2.72</v>
      </c>
      <c r="CC573" s="18">
        <v>0.38</v>
      </c>
      <c r="CD573" s="18">
        <v>35.799999999999997</v>
      </c>
      <c r="CE573" s="18">
        <v>30.74</v>
      </c>
      <c r="CF573" s="18">
        <v>4.07</v>
      </c>
      <c r="CG573" s="18">
        <v>9.17</v>
      </c>
      <c r="CH573" s="18">
        <v>171.05</v>
      </c>
      <c r="CI573" s="18">
        <v>0.03</v>
      </c>
      <c r="CJ573" s="18">
        <v>48.83</v>
      </c>
    </row>
    <row r="574" spans="1:88" hidden="1" x14ac:dyDescent="0.2">
      <c r="A574" s="18" t="s">
        <v>380</v>
      </c>
      <c r="B574" s="18" t="s">
        <v>381</v>
      </c>
      <c r="C574" s="18" t="s">
        <v>188</v>
      </c>
      <c r="D574" s="18">
        <v>2044</v>
      </c>
      <c r="E574" s="18">
        <v>705640699.10000002</v>
      </c>
      <c r="F574" s="18">
        <v>37138984.200000003</v>
      </c>
      <c r="G574" s="18">
        <v>12594882.699999999</v>
      </c>
      <c r="H574" s="18">
        <v>0</v>
      </c>
      <c r="I574" s="18">
        <v>64158140.399999999</v>
      </c>
      <c r="J574" s="18">
        <v>0</v>
      </c>
      <c r="K574" s="18">
        <v>0</v>
      </c>
      <c r="L574" s="18">
        <v>819532706.29999995</v>
      </c>
      <c r="M574" s="18">
        <v>0</v>
      </c>
      <c r="N574" s="18">
        <v>38822.6</v>
      </c>
      <c r="O574" s="18">
        <v>0</v>
      </c>
      <c r="P574" s="18">
        <v>250.5</v>
      </c>
      <c r="Q574" s="18">
        <v>0</v>
      </c>
      <c r="R574" s="18">
        <v>450.1</v>
      </c>
      <c r="S574" s="18">
        <v>11212.6</v>
      </c>
      <c r="T574" s="18">
        <v>0</v>
      </c>
      <c r="U574" s="25">
        <v>15889.7</v>
      </c>
      <c r="V574" s="18">
        <v>0</v>
      </c>
      <c r="W574" s="18">
        <v>42161.9</v>
      </c>
      <c r="X574" s="18">
        <v>21393.1</v>
      </c>
      <c r="Y574" s="18">
        <v>0</v>
      </c>
      <c r="Z574" s="18">
        <v>728.8</v>
      </c>
      <c r="AA574" s="18">
        <v>4980</v>
      </c>
      <c r="AB574" s="18">
        <v>0</v>
      </c>
      <c r="AC574" s="18">
        <v>5556.8</v>
      </c>
      <c r="AD574" s="18">
        <v>5</v>
      </c>
      <c r="AE574" s="18">
        <v>0</v>
      </c>
      <c r="AF574" s="18">
        <v>122936.7</v>
      </c>
      <c r="AG574" s="18">
        <v>0</v>
      </c>
      <c r="AH574" s="18">
        <v>135497.29999999999</v>
      </c>
      <c r="AI574" s="18">
        <v>0</v>
      </c>
      <c r="AJ574" s="18">
        <v>0</v>
      </c>
      <c r="AK574" s="18">
        <v>54517803</v>
      </c>
      <c r="AL574" s="18">
        <v>0</v>
      </c>
      <c r="AM574" s="18">
        <v>227880</v>
      </c>
      <c r="AN574" s="18">
        <v>0</v>
      </c>
      <c r="AO574" s="18">
        <v>0</v>
      </c>
      <c r="AP574" s="18">
        <v>3192014</v>
      </c>
      <c r="AQ574" s="18">
        <v>8953179</v>
      </c>
      <c r="AR574" s="18">
        <v>0</v>
      </c>
      <c r="AS574" s="25">
        <v>26372524</v>
      </c>
      <c r="AT574" s="18">
        <v>0</v>
      </c>
      <c r="AU574" s="18">
        <v>34605986</v>
      </c>
      <c r="AV574" s="18">
        <v>11244238</v>
      </c>
      <c r="AW574" s="18">
        <v>0</v>
      </c>
      <c r="AX574" s="18">
        <v>886849</v>
      </c>
      <c r="AY574" s="18">
        <v>20463111</v>
      </c>
      <c r="AZ574" s="18">
        <v>0</v>
      </c>
      <c r="BA574" s="18">
        <v>2920654</v>
      </c>
      <c r="BB574" s="18">
        <v>2867</v>
      </c>
      <c r="BC574" s="18">
        <v>0</v>
      </c>
      <c r="BD574" s="18">
        <v>252259583</v>
      </c>
      <c r="BE574" s="18">
        <v>0</v>
      </c>
      <c r="BF574" s="18">
        <v>445067342</v>
      </c>
      <c r="BG574" s="18">
        <v>860714031</v>
      </c>
      <c r="BH574" s="18">
        <v>779820837</v>
      </c>
      <c r="BI574" s="18">
        <v>29942813</v>
      </c>
      <c r="BJ574" s="18">
        <v>29942813</v>
      </c>
      <c r="BK574" s="18">
        <v>1985.8</v>
      </c>
      <c r="BL574" s="18">
        <v>278.39999999999998</v>
      </c>
      <c r="BM574" s="18">
        <v>25020.400000000001</v>
      </c>
      <c r="BN574" s="18">
        <v>23075.1</v>
      </c>
      <c r="BO574" s="18">
        <v>3145732</v>
      </c>
      <c r="BP574" s="18">
        <v>132544.9</v>
      </c>
      <c r="BQ574" s="18">
        <v>24.6</v>
      </c>
      <c r="BR574" s="18">
        <v>30077995.5</v>
      </c>
      <c r="BS574" s="18">
        <v>30077995.5</v>
      </c>
      <c r="BT574" s="18">
        <v>7102287</v>
      </c>
      <c r="BU574" s="18">
        <v>37180282.399999999</v>
      </c>
      <c r="BV574" s="18">
        <v>37180282.399999999</v>
      </c>
      <c r="BW574" s="18">
        <v>0</v>
      </c>
      <c r="BX574" s="18">
        <v>4187602.8</v>
      </c>
      <c r="BY574" s="18">
        <v>0</v>
      </c>
      <c r="BZ574" s="18">
        <v>38.4</v>
      </c>
      <c r="CA574" s="18">
        <v>38.57</v>
      </c>
      <c r="CB574" s="18">
        <v>2.5499999999999998</v>
      </c>
      <c r="CC574" s="18">
        <v>0.36</v>
      </c>
      <c r="CD574" s="18">
        <v>32.08</v>
      </c>
      <c r="CE574" s="18">
        <v>29.59</v>
      </c>
      <c r="CF574" s="18">
        <v>4.03</v>
      </c>
      <c r="CG574" s="18">
        <v>9.11</v>
      </c>
      <c r="CH574" s="18">
        <v>169.97</v>
      </c>
      <c r="CI574" s="18">
        <v>0.03</v>
      </c>
      <c r="CJ574" s="18">
        <v>47.68</v>
      </c>
    </row>
    <row r="575" spans="1:88" hidden="1" x14ac:dyDescent="0.2">
      <c r="A575" s="18" t="s">
        <v>380</v>
      </c>
      <c r="B575" s="18" t="s">
        <v>381</v>
      </c>
      <c r="C575" s="18" t="s">
        <v>188</v>
      </c>
      <c r="D575" s="18">
        <v>2046</v>
      </c>
      <c r="E575" s="18">
        <v>727497627</v>
      </c>
      <c r="F575" s="18">
        <v>38289348.799999997</v>
      </c>
      <c r="G575" s="18">
        <v>13020800.199999999</v>
      </c>
      <c r="H575" s="18">
        <v>0</v>
      </c>
      <c r="I575" s="18">
        <v>68106158.799999997</v>
      </c>
      <c r="J575" s="18">
        <v>0</v>
      </c>
      <c r="K575" s="18">
        <v>0</v>
      </c>
      <c r="L575" s="18">
        <v>846913934.79999995</v>
      </c>
      <c r="M575" s="18">
        <v>0</v>
      </c>
      <c r="N575" s="18">
        <v>40106.300000000003</v>
      </c>
      <c r="O575" s="18">
        <v>0</v>
      </c>
      <c r="P575" s="18">
        <v>250.5</v>
      </c>
      <c r="Q575" s="18">
        <v>0</v>
      </c>
      <c r="R575" s="18">
        <v>450.1</v>
      </c>
      <c r="S575" s="18">
        <v>11212.6</v>
      </c>
      <c r="T575" s="18">
        <v>0</v>
      </c>
      <c r="U575" s="25">
        <v>16532.2</v>
      </c>
      <c r="V575" s="18">
        <v>0</v>
      </c>
      <c r="W575" s="18">
        <v>42161.9</v>
      </c>
      <c r="X575" s="18">
        <v>24624.2</v>
      </c>
      <c r="Y575" s="18">
        <v>0</v>
      </c>
      <c r="Z575" s="18">
        <v>728.8</v>
      </c>
      <c r="AA575" s="18">
        <v>4980</v>
      </c>
      <c r="AB575" s="18">
        <v>0</v>
      </c>
      <c r="AC575" s="18">
        <v>3602.8</v>
      </c>
      <c r="AD575" s="18">
        <v>5</v>
      </c>
      <c r="AE575" s="18">
        <v>0</v>
      </c>
      <c r="AF575" s="18">
        <v>138532.79999999999</v>
      </c>
      <c r="AG575" s="18">
        <v>0</v>
      </c>
      <c r="AH575" s="18">
        <v>137340.5</v>
      </c>
      <c r="AI575" s="18">
        <v>0</v>
      </c>
      <c r="AJ575" s="18">
        <v>0</v>
      </c>
      <c r="AK575" s="18">
        <v>57873021</v>
      </c>
      <c r="AL575" s="18">
        <v>0</v>
      </c>
      <c r="AM575" s="18">
        <v>220887</v>
      </c>
      <c r="AN575" s="18">
        <v>0</v>
      </c>
      <c r="AO575" s="18">
        <v>0</v>
      </c>
      <c r="AP575" s="18">
        <v>3192014</v>
      </c>
      <c r="AQ575" s="18">
        <v>5893343</v>
      </c>
      <c r="AR575" s="18">
        <v>0</v>
      </c>
      <c r="AS575" s="25">
        <v>27456348</v>
      </c>
      <c r="AT575" s="18">
        <v>0</v>
      </c>
      <c r="AU575" s="18">
        <v>34905094</v>
      </c>
      <c r="AV575" s="18">
        <v>12942484</v>
      </c>
      <c r="AW575" s="18">
        <v>0</v>
      </c>
      <c r="AX575" s="18">
        <v>872332</v>
      </c>
      <c r="AY575" s="18">
        <v>19347931</v>
      </c>
      <c r="AZ575" s="18">
        <v>0</v>
      </c>
      <c r="BA575" s="18">
        <v>1893632</v>
      </c>
      <c r="BB575" s="18">
        <v>4262</v>
      </c>
      <c r="BC575" s="18">
        <v>0</v>
      </c>
      <c r="BD575" s="18">
        <v>277270054</v>
      </c>
      <c r="BE575" s="18">
        <v>0</v>
      </c>
      <c r="BF575" s="18">
        <v>453839153</v>
      </c>
      <c r="BG575" s="18">
        <v>895710554</v>
      </c>
      <c r="BH575" s="18">
        <v>810376923</v>
      </c>
      <c r="BI575" s="18">
        <v>27099166.100000001</v>
      </c>
      <c r="BJ575" s="18">
        <v>27099166.100000001</v>
      </c>
      <c r="BK575" s="18">
        <v>1612.3</v>
      </c>
      <c r="BL575" s="18">
        <v>221.2</v>
      </c>
      <c r="BM575" s="18">
        <v>16323.3</v>
      </c>
      <c r="BN575" s="18">
        <v>20319.7</v>
      </c>
      <c r="BO575" s="18">
        <v>3038357.9</v>
      </c>
      <c r="BP575" s="18">
        <v>129142.39999999999</v>
      </c>
      <c r="BQ575" s="18">
        <v>21.3</v>
      </c>
      <c r="BR575" s="18">
        <v>27207607</v>
      </c>
      <c r="BS575" s="18">
        <v>27207607</v>
      </c>
      <c r="BT575" s="18">
        <v>6892606.0999999996</v>
      </c>
      <c r="BU575" s="18">
        <v>34100213.100000001</v>
      </c>
      <c r="BV575" s="18">
        <v>34100213.100000001</v>
      </c>
      <c r="BW575" s="18">
        <v>0</v>
      </c>
      <c r="BX575" s="18">
        <v>4187602.8</v>
      </c>
      <c r="BY575" s="18">
        <v>0</v>
      </c>
      <c r="BZ575" s="18">
        <v>33.44</v>
      </c>
      <c r="CA575" s="18">
        <v>33.57</v>
      </c>
      <c r="CB575" s="18">
        <v>1.99</v>
      </c>
      <c r="CC575" s="18">
        <v>0.27</v>
      </c>
      <c r="CD575" s="18">
        <v>20.14</v>
      </c>
      <c r="CE575" s="18">
        <v>25.07</v>
      </c>
      <c r="CF575" s="18">
        <v>3.75</v>
      </c>
      <c r="CG575" s="18">
        <v>8.51</v>
      </c>
      <c r="CH575" s="18">
        <v>159.36000000000001</v>
      </c>
      <c r="CI575" s="18">
        <v>0.03</v>
      </c>
      <c r="CJ575" s="18">
        <v>42.08</v>
      </c>
    </row>
    <row r="576" spans="1:88" hidden="1" x14ac:dyDescent="0.2">
      <c r="A576" s="18" t="s">
        <v>380</v>
      </c>
      <c r="B576" s="18" t="s">
        <v>381</v>
      </c>
      <c r="C576" s="18" t="s">
        <v>188</v>
      </c>
      <c r="D576" s="18">
        <v>2048</v>
      </c>
      <c r="E576" s="18">
        <v>748449181.79999995</v>
      </c>
      <c r="F576" s="18">
        <v>39392062.200000003</v>
      </c>
      <c r="G576" s="18">
        <v>13480955.5</v>
      </c>
      <c r="H576" s="18">
        <v>0</v>
      </c>
      <c r="I576" s="18">
        <v>76756567.799999997</v>
      </c>
      <c r="J576" s="18">
        <v>0</v>
      </c>
      <c r="K576" s="18">
        <v>0</v>
      </c>
      <c r="L576" s="18">
        <v>878078767.29999995</v>
      </c>
      <c r="M576" s="18">
        <v>0</v>
      </c>
      <c r="N576" s="18">
        <v>42874.7</v>
      </c>
      <c r="O576" s="18">
        <v>952.2</v>
      </c>
      <c r="P576" s="18">
        <v>250.5</v>
      </c>
      <c r="Q576" s="18">
        <v>0</v>
      </c>
      <c r="R576" s="18">
        <v>0</v>
      </c>
      <c r="S576" s="18">
        <v>11822.6</v>
      </c>
      <c r="T576" s="18">
        <v>0</v>
      </c>
      <c r="U576" s="25">
        <v>17346.5</v>
      </c>
      <c r="V576" s="18">
        <v>0</v>
      </c>
      <c r="W576" s="18">
        <v>42161.9</v>
      </c>
      <c r="X576" s="18">
        <v>29040.9</v>
      </c>
      <c r="Y576" s="18">
        <v>0</v>
      </c>
      <c r="Z576" s="18">
        <v>728.8</v>
      </c>
      <c r="AA576" s="18">
        <v>4980</v>
      </c>
      <c r="AB576" s="18">
        <v>0</v>
      </c>
      <c r="AC576" s="18">
        <v>1895.8</v>
      </c>
      <c r="AD576" s="18">
        <v>5</v>
      </c>
      <c r="AE576" s="18">
        <v>0</v>
      </c>
      <c r="AF576" s="18">
        <v>148844.20000000001</v>
      </c>
      <c r="AG576" s="18">
        <v>0</v>
      </c>
      <c r="AH576" s="18">
        <v>143360.5</v>
      </c>
      <c r="AI576" s="18">
        <v>0</v>
      </c>
      <c r="AJ576" s="18">
        <v>0</v>
      </c>
      <c r="AK576" s="18">
        <v>63535812</v>
      </c>
      <c r="AL576" s="18">
        <v>1691444</v>
      </c>
      <c r="AM576" s="18">
        <v>218461</v>
      </c>
      <c r="AN576" s="18">
        <v>0</v>
      </c>
      <c r="AO576" s="18">
        <v>0</v>
      </c>
      <c r="AP576" s="18">
        <v>0</v>
      </c>
      <c r="AQ576" s="18">
        <v>6213959</v>
      </c>
      <c r="AR576" s="18">
        <v>0</v>
      </c>
      <c r="AS576" s="25">
        <v>28840106</v>
      </c>
      <c r="AT576" s="18">
        <v>0</v>
      </c>
      <c r="AU576" s="18">
        <v>31997485</v>
      </c>
      <c r="AV576" s="18">
        <v>15263904</v>
      </c>
      <c r="AW576" s="18">
        <v>0</v>
      </c>
      <c r="AX576" s="18">
        <v>848351</v>
      </c>
      <c r="AY576" s="18">
        <v>18782460</v>
      </c>
      <c r="AZ576" s="18">
        <v>0</v>
      </c>
      <c r="BA576" s="18">
        <v>996432</v>
      </c>
      <c r="BB576" s="18">
        <v>2286</v>
      </c>
      <c r="BC576" s="18">
        <v>0</v>
      </c>
      <c r="BD576" s="18">
        <v>296079944</v>
      </c>
      <c r="BE576" s="18">
        <v>0</v>
      </c>
      <c r="BF576" s="18">
        <v>471979436</v>
      </c>
      <c r="BG576" s="18">
        <v>936450080</v>
      </c>
      <c r="BH576" s="18">
        <v>842380433</v>
      </c>
      <c r="BI576" s="18">
        <v>26797804.300000001</v>
      </c>
      <c r="BJ576" s="18">
        <v>26797804.300000001</v>
      </c>
      <c r="BK576" s="18">
        <v>1116.8</v>
      </c>
      <c r="BL576" s="18">
        <v>147.4</v>
      </c>
      <c r="BM576" s="18">
        <v>13330.9</v>
      </c>
      <c r="BN576" s="18">
        <v>17750.099999999999</v>
      </c>
      <c r="BO576" s="18">
        <v>2834901.3</v>
      </c>
      <c r="BP576" s="18">
        <v>119750.7</v>
      </c>
      <c r="BQ576" s="18">
        <v>17.600000000000001</v>
      </c>
      <c r="BR576" s="18">
        <v>26871334.899999999</v>
      </c>
      <c r="BS576" s="18">
        <v>26871334.899999999</v>
      </c>
      <c r="BT576" s="18">
        <v>6408278.2000000002</v>
      </c>
      <c r="BU576" s="18">
        <v>33279613.199999999</v>
      </c>
      <c r="BV576" s="18">
        <v>33279613.199999999</v>
      </c>
      <c r="BW576" s="18">
        <v>0</v>
      </c>
      <c r="BX576" s="18">
        <v>0</v>
      </c>
      <c r="BY576" s="18">
        <v>0</v>
      </c>
      <c r="BZ576" s="18">
        <v>31.81</v>
      </c>
      <c r="CA576" s="18">
        <v>31.9</v>
      </c>
      <c r="CB576" s="18">
        <v>1.33</v>
      </c>
      <c r="CC576" s="18">
        <v>0.18</v>
      </c>
      <c r="CD576" s="18">
        <v>15.83</v>
      </c>
      <c r="CE576" s="18">
        <v>21.07</v>
      </c>
      <c r="CF576" s="18">
        <v>3.37</v>
      </c>
      <c r="CG576" s="18">
        <v>7.61</v>
      </c>
      <c r="CH576" s="18">
        <v>142.16</v>
      </c>
      <c r="CI576" s="18">
        <v>0.02</v>
      </c>
      <c r="CJ576" s="18">
        <v>39.51</v>
      </c>
    </row>
    <row r="577" spans="1:88" hidden="1" x14ac:dyDescent="0.2">
      <c r="A577" s="18" t="s">
        <v>380</v>
      </c>
      <c r="B577" s="18" t="s">
        <v>381</v>
      </c>
      <c r="C577" s="18" t="s">
        <v>188</v>
      </c>
      <c r="D577" s="18">
        <v>2050</v>
      </c>
      <c r="E577" s="18">
        <v>769397708.10000002</v>
      </c>
      <c r="F577" s="18">
        <v>40494616.200000003</v>
      </c>
      <c r="G577" s="18">
        <v>13993310.9</v>
      </c>
      <c r="H577" s="18">
        <v>0</v>
      </c>
      <c r="I577" s="18">
        <v>81686990.599999994</v>
      </c>
      <c r="J577" s="18">
        <v>0</v>
      </c>
      <c r="K577" s="18">
        <v>0</v>
      </c>
      <c r="L577" s="18">
        <v>905572625.79999995</v>
      </c>
      <c r="M577" s="18">
        <v>0</v>
      </c>
      <c r="N577" s="18">
        <v>45256.800000000003</v>
      </c>
      <c r="O577" s="18">
        <v>1697.3</v>
      </c>
      <c r="P577" s="18">
        <v>250.5</v>
      </c>
      <c r="Q577" s="18">
        <v>0</v>
      </c>
      <c r="R577" s="18">
        <v>0</v>
      </c>
      <c r="S577" s="18">
        <v>11822.6</v>
      </c>
      <c r="T577" s="18">
        <v>0</v>
      </c>
      <c r="U577" s="25">
        <v>18574.599999999999</v>
      </c>
      <c r="V577" s="18">
        <v>0</v>
      </c>
      <c r="W577" s="18">
        <v>41713.599999999999</v>
      </c>
      <c r="X577" s="18">
        <v>31857.1</v>
      </c>
      <c r="Y577" s="18">
        <v>0</v>
      </c>
      <c r="Z577" s="18">
        <v>728.8</v>
      </c>
      <c r="AA577" s="18">
        <v>4980</v>
      </c>
      <c r="AB577" s="18">
        <v>0</v>
      </c>
      <c r="AC577" s="18">
        <v>1695.8</v>
      </c>
      <c r="AD577" s="18">
        <v>5</v>
      </c>
      <c r="AE577" s="18">
        <v>0</v>
      </c>
      <c r="AF577" s="18">
        <v>158660</v>
      </c>
      <c r="AG577" s="18">
        <v>0</v>
      </c>
      <c r="AH577" s="18">
        <v>145954.5</v>
      </c>
      <c r="AI577" s="18">
        <v>0</v>
      </c>
      <c r="AJ577" s="18">
        <v>0</v>
      </c>
      <c r="AK577" s="18">
        <v>66351502</v>
      </c>
      <c r="AL577" s="18">
        <v>3066369</v>
      </c>
      <c r="AM577" s="18">
        <v>224611</v>
      </c>
      <c r="AN577" s="18">
        <v>0</v>
      </c>
      <c r="AO577" s="18">
        <v>0</v>
      </c>
      <c r="AP577" s="18">
        <v>0</v>
      </c>
      <c r="AQ577" s="18">
        <v>6213959</v>
      </c>
      <c r="AR577" s="18">
        <v>0</v>
      </c>
      <c r="AS577" s="25">
        <v>30897888</v>
      </c>
      <c r="AT577" s="18">
        <v>0</v>
      </c>
      <c r="AU577" s="18">
        <v>36958507</v>
      </c>
      <c r="AV577" s="18">
        <v>16744073</v>
      </c>
      <c r="AW577" s="18">
        <v>0</v>
      </c>
      <c r="AX577" s="18">
        <v>848351</v>
      </c>
      <c r="AY577" s="18">
        <v>18577917</v>
      </c>
      <c r="AZ577" s="18">
        <v>0</v>
      </c>
      <c r="BA577" s="18">
        <v>891312</v>
      </c>
      <c r="BB577" s="18">
        <v>1986</v>
      </c>
      <c r="BC577" s="18">
        <v>0</v>
      </c>
      <c r="BD577" s="18">
        <v>312162217</v>
      </c>
      <c r="BE577" s="18">
        <v>0</v>
      </c>
      <c r="BF577" s="18">
        <v>474949282</v>
      </c>
      <c r="BG577" s="18">
        <v>967887972</v>
      </c>
      <c r="BH577" s="18">
        <v>867570229</v>
      </c>
      <c r="BI577" s="18">
        <v>29356443</v>
      </c>
      <c r="BJ577" s="18">
        <v>29356443</v>
      </c>
      <c r="BK577" s="18">
        <v>1163.4000000000001</v>
      </c>
      <c r="BL577" s="18">
        <v>151.80000000000001</v>
      </c>
      <c r="BM577" s="18">
        <v>13008.6</v>
      </c>
      <c r="BN577" s="18">
        <v>19276.7</v>
      </c>
      <c r="BO577" s="18">
        <v>3132848.6</v>
      </c>
      <c r="BP577" s="18">
        <v>133285</v>
      </c>
      <c r="BQ577" s="18">
        <v>18.5</v>
      </c>
      <c r="BR577" s="18">
        <v>29432555.5</v>
      </c>
      <c r="BS577" s="18">
        <v>29432555.5</v>
      </c>
      <c r="BT577" s="18">
        <v>7109802.7000000002</v>
      </c>
      <c r="BU577" s="18">
        <v>36542358.200000003</v>
      </c>
      <c r="BV577" s="18">
        <v>36542358.200000003</v>
      </c>
      <c r="BW577" s="18">
        <v>0</v>
      </c>
      <c r="BX577" s="18">
        <v>0</v>
      </c>
      <c r="BY577" s="18">
        <v>0</v>
      </c>
      <c r="BZ577" s="18">
        <v>33.840000000000003</v>
      </c>
      <c r="CA577" s="18">
        <v>33.93</v>
      </c>
      <c r="CB577" s="18">
        <v>1.34</v>
      </c>
      <c r="CC577" s="18">
        <v>0.17</v>
      </c>
      <c r="CD577" s="18">
        <v>14.99</v>
      </c>
      <c r="CE577" s="18">
        <v>22.22</v>
      </c>
      <c r="CF577" s="18">
        <v>3.61</v>
      </c>
      <c r="CG577" s="18">
        <v>8.1999999999999993</v>
      </c>
      <c r="CH577" s="18">
        <v>153.63</v>
      </c>
      <c r="CI577" s="18">
        <v>0.02</v>
      </c>
      <c r="CJ577" s="18">
        <v>42.12</v>
      </c>
    </row>
    <row r="578" spans="1:88" hidden="1" x14ac:dyDescent="0.2">
      <c r="A578" s="18" t="s">
        <v>380</v>
      </c>
      <c r="B578" s="18" t="s">
        <v>381</v>
      </c>
      <c r="C578" s="18" t="s">
        <v>189</v>
      </c>
      <c r="D578" s="18">
        <v>2024</v>
      </c>
      <c r="E578" s="18">
        <v>34795859</v>
      </c>
      <c r="F578" s="18">
        <v>1831361</v>
      </c>
      <c r="G578" s="18">
        <v>688843.8</v>
      </c>
      <c r="H578" s="18">
        <v>0</v>
      </c>
      <c r="I578" s="18">
        <v>0</v>
      </c>
      <c r="J578" s="18">
        <v>0</v>
      </c>
      <c r="K578" s="18">
        <v>0</v>
      </c>
      <c r="L578" s="18">
        <v>37316063.799999997</v>
      </c>
      <c r="M578" s="18">
        <v>0</v>
      </c>
      <c r="N578" s="18">
        <v>0</v>
      </c>
      <c r="O578" s="18">
        <v>0</v>
      </c>
      <c r="P578" s="18">
        <v>10.6</v>
      </c>
      <c r="Q578" s="18">
        <v>0</v>
      </c>
      <c r="R578" s="18">
        <v>0</v>
      </c>
      <c r="S578" s="18">
        <v>2781</v>
      </c>
      <c r="T578" s="18">
        <v>0.1</v>
      </c>
      <c r="U578" s="25">
        <v>474.9</v>
      </c>
      <c r="V578" s="18">
        <v>0</v>
      </c>
      <c r="W578" s="18">
        <v>1838.4</v>
      </c>
      <c r="X578" s="18">
        <v>557.1</v>
      </c>
      <c r="Y578" s="18">
        <v>81.7</v>
      </c>
      <c r="Z578" s="18">
        <v>270.3</v>
      </c>
      <c r="AA578" s="18">
        <v>0</v>
      </c>
      <c r="AB578" s="18">
        <v>0</v>
      </c>
      <c r="AC578" s="18">
        <v>275.10000000000002</v>
      </c>
      <c r="AD578" s="18">
        <v>0</v>
      </c>
      <c r="AE578" s="18">
        <v>0</v>
      </c>
      <c r="AF578" s="18">
        <v>2818.3</v>
      </c>
      <c r="AG578" s="18">
        <v>0</v>
      </c>
      <c r="AH578" s="18">
        <v>389.7</v>
      </c>
      <c r="AI578" s="18">
        <v>0</v>
      </c>
      <c r="AJ578" s="18">
        <v>0</v>
      </c>
      <c r="AK578" s="18">
        <v>0</v>
      </c>
      <c r="AL578" s="18">
        <v>0</v>
      </c>
      <c r="AM578" s="18">
        <v>50947</v>
      </c>
      <c r="AN578" s="18">
        <v>0</v>
      </c>
      <c r="AO578" s="18">
        <v>0</v>
      </c>
      <c r="AP578" s="18">
        <v>0</v>
      </c>
      <c r="AQ578" s="18">
        <v>19721501</v>
      </c>
      <c r="AR578" s="18">
        <v>0</v>
      </c>
      <c r="AS578" s="25">
        <v>775243</v>
      </c>
      <c r="AT578" s="18">
        <v>0</v>
      </c>
      <c r="AU578" s="18">
        <v>6899495</v>
      </c>
      <c r="AV578" s="18">
        <v>292812</v>
      </c>
      <c r="AW578" s="18">
        <v>570974</v>
      </c>
      <c r="AX578" s="18">
        <v>858835</v>
      </c>
      <c r="AY578" s="18">
        <v>0</v>
      </c>
      <c r="AZ578" s="18">
        <v>0</v>
      </c>
      <c r="BA578" s="18">
        <v>144593</v>
      </c>
      <c r="BB578" s="18">
        <v>0</v>
      </c>
      <c r="BC578" s="18">
        <v>0</v>
      </c>
      <c r="BD578" s="18">
        <v>6881224</v>
      </c>
      <c r="BE578" s="18">
        <v>0</v>
      </c>
      <c r="BF578" s="18">
        <v>979787</v>
      </c>
      <c r="BG578" s="18">
        <v>37175411</v>
      </c>
      <c r="BH578" s="18">
        <v>36400168</v>
      </c>
      <c r="BI578" s="18">
        <v>22387943</v>
      </c>
      <c r="BJ578" s="18">
        <v>22387943</v>
      </c>
      <c r="BK578" s="18">
        <v>2304.5</v>
      </c>
      <c r="BL578" s="18">
        <v>333.1</v>
      </c>
      <c r="BM578" s="18">
        <v>9184.1</v>
      </c>
      <c r="BN578" s="18">
        <v>24835.5</v>
      </c>
      <c r="BO578" s="18">
        <v>946291.19999999995</v>
      </c>
      <c r="BP578" s="18">
        <v>57336.9</v>
      </c>
      <c r="BQ578" s="18">
        <v>11.1</v>
      </c>
      <c r="BR578" s="18">
        <v>22547544.199999999</v>
      </c>
      <c r="BS578" s="18">
        <v>22547544.199999999</v>
      </c>
      <c r="BT578" s="18">
        <v>2657973.2999999998</v>
      </c>
      <c r="BU578" s="18">
        <v>25205517.600000001</v>
      </c>
      <c r="BV578" s="18">
        <v>25205517.600000001</v>
      </c>
      <c r="BW578" s="18">
        <v>0</v>
      </c>
      <c r="BX578" s="18">
        <v>0</v>
      </c>
      <c r="BY578" s="18">
        <v>0</v>
      </c>
      <c r="BZ578" s="18">
        <v>615.04999999999995</v>
      </c>
      <c r="CA578" s="18">
        <v>619.44000000000005</v>
      </c>
      <c r="CB578" s="18">
        <v>63.31</v>
      </c>
      <c r="CC578" s="18">
        <v>9.15</v>
      </c>
      <c r="CD578" s="18">
        <v>252.31</v>
      </c>
      <c r="CE578" s="18">
        <v>682.29</v>
      </c>
      <c r="CF578" s="18">
        <v>26</v>
      </c>
      <c r="CG578" s="18">
        <v>73.02</v>
      </c>
      <c r="CH578" s="18">
        <v>1575.18</v>
      </c>
      <c r="CI578" s="18">
        <v>0.31</v>
      </c>
      <c r="CJ578" s="18">
        <v>692.46</v>
      </c>
    </row>
    <row r="579" spans="1:88" hidden="1" x14ac:dyDescent="0.2">
      <c r="A579" s="18" t="s">
        <v>380</v>
      </c>
      <c r="B579" s="18" t="s">
        <v>381</v>
      </c>
      <c r="C579" s="18" t="s">
        <v>189</v>
      </c>
      <c r="D579" s="18">
        <v>2026</v>
      </c>
      <c r="E579" s="18">
        <v>36279337.899999999</v>
      </c>
      <c r="F579" s="18">
        <v>1909438.8</v>
      </c>
      <c r="G579" s="18">
        <v>599981.5</v>
      </c>
      <c r="H579" s="18">
        <v>0</v>
      </c>
      <c r="I579" s="18">
        <v>194558.4</v>
      </c>
      <c r="J579" s="18">
        <v>0</v>
      </c>
      <c r="K579" s="18">
        <v>0</v>
      </c>
      <c r="L579" s="18">
        <v>38983316.700000003</v>
      </c>
      <c r="M579" s="18">
        <v>0</v>
      </c>
      <c r="N579" s="18">
        <v>200</v>
      </c>
      <c r="O579" s="18">
        <v>0</v>
      </c>
      <c r="P579" s="18">
        <v>10.6</v>
      </c>
      <c r="Q579" s="18">
        <v>0</v>
      </c>
      <c r="R579" s="18">
        <v>0</v>
      </c>
      <c r="S579" s="18">
        <v>2781</v>
      </c>
      <c r="T579" s="18">
        <v>0.1</v>
      </c>
      <c r="U579" s="25">
        <v>555.4</v>
      </c>
      <c r="V579" s="18">
        <v>0</v>
      </c>
      <c r="W579" s="18">
        <v>1838.4</v>
      </c>
      <c r="X579" s="18">
        <v>557.1</v>
      </c>
      <c r="Y579" s="18">
        <v>81.7</v>
      </c>
      <c r="Z579" s="18">
        <v>270.3</v>
      </c>
      <c r="AA579" s="18">
        <v>0</v>
      </c>
      <c r="AB579" s="18">
        <v>0</v>
      </c>
      <c r="AC579" s="18">
        <v>275.10000000000002</v>
      </c>
      <c r="AD579" s="18">
        <v>0</v>
      </c>
      <c r="AE579" s="18">
        <v>0</v>
      </c>
      <c r="AF579" s="18">
        <v>2818.3</v>
      </c>
      <c r="AG579" s="18">
        <v>0</v>
      </c>
      <c r="AH579" s="18">
        <v>679.7</v>
      </c>
      <c r="AI579" s="18">
        <v>0</v>
      </c>
      <c r="AJ579" s="18">
        <v>0</v>
      </c>
      <c r="AK579" s="18">
        <v>165218</v>
      </c>
      <c r="AL579" s="18">
        <v>0</v>
      </c>
      <c r="AM579" s="18">
        <v>36312</v>
      </c>
      <c r="AN579" s="18">
        <v>0</v>
      </c>
      <c r="AO579" s="18">
        <v>0</v>
      </c>
      <c r="AP579" s="18">
        <v>0</v>
      </c>
      <c r="AQ579" s="18">
        <v>19384928</v>
      </c>
      <c r="AR579" s="18">
        <v>0</v>
      </c>
      <c r="AS579" s="25">
        <v>906977</v>
      </c>
      <c r="AT579" s="18">
        <v>0</v>
      </c>
      <c r="AU579" s="18">
        <v>5999410</v>
      </c>
      <c r="AV579" s="18">
        <v>292812</v>
      </c>
      <c r="AW579" s="18">
        <v>570974</v>
      </c>
      <c r="AX579" s="18">
        <v>858711</v>
      </c>
      <c r="AY579" s="18">
        <v>0</v>
      </c>
      <c r="AZ579" s="18">
        <v>0</v>
      </c>
      <c r="BA579" s="18">
        <v>144593</v>
      </c>
      <c r="BB579" s="18">
        <v>0</v>
      </c>
      <c r="BC579" s="18">
        <v>0</v>
      </c>
      <c r="BD579" s="18">
        <v>6785062</v>
      </c>
      <c r="BE579" s="18">
        <v>0</v>
      </c>
      <c r="BF579" s="18">
        <v>2206400</v>
      </c>
      <c r="BG579" s="18">
        <v>37351397</v>
      </c>
      <c r="BH579" s="18">
        <v>36279201</v>
      </c>
      <c r="BI579" s="18">
        <v>21696650.699999999</v>
      </c>
      <c r="BJ579" s="18">
        <v>21696650.699999999</v>
      </c>
      <c r="BK579" s="18">
        <v>2258.4</v>
      </c>
      <c r="BL579" s="18">
        <v>326.60000000000002</v>
      </c>
      <c r="BM579" s="18">
        <v>9016.4</v>
      </c>
      <c r="BN579" s="18">
        <v>24323.4</v>
      </c>
      <c r="BO579" s="18">
        <v>894155</v>
      </c>
      <c r="BP579" s="18">
        <v>54769.4</v>
      </c>
      <c r="BQ579" s="18">
        <v>10.8</v>
      </c>
      <c r="BR579" s="18">
        <v>21853126.5</v>
      </c>
      <c r="BS579" s="18">
        <v>21853126.5</v>
      </c>
      <c r="BT579" s="18">
        <v>2529237.6</v>
      </c>
      <c r="BU579" s="18">
        <v>24382364.100000001</v>
      </c>
      <c r="BV579" s="18">
        <v>24382364.100000001</v>
      </c>
      <c r="BW579" s="18">
        <v>0</v>
      </c>
      <c r="BX579" s="18">
        <v>0</v>
      </c>
      <c r="BY579" s="18">
        <v>0</v>
      </c>
      <c r="BZ579" s="18">
        <v>598.04999999999995</v>
      </c>
      <c r="CA579" s="18">
        <v>602.36</v>
      </c>
      <c r="CB579" s="18">
        <v>62.25</v>
      </c>
      <c r="CC579" s="18">
        <v>9</v>
      </c>
      <c r="CD579" s="18">
        <v>248.53</v>
      </c>
      <c r="CE579" s="18">
        <v>670.45</v>
      </c>
      <c r="CF579" s="18">
        <v>24.65</v>
      </c>
      <c r="CG579" s="18">
        <v>69.72</v>
      </c>
      <c r="CH579" s="18">
        <v>1509.66</v>
      </c>
      <c r="CI579" s="18">
        <v>0.3</v>
      </c>
      <c r="CJ579" s="18">
        <v>672.08</v>
      </c>
    </row>
    <row r="580" spans="1:88" hidden="1" x14ac:dyDescent="0.2">
      <c r="A580" s="18" t="s">
        <v>380</v>
      </c>
      <c r="B580" s="18" t="s">
        <v>381</v>
      </c>
      <c r="C580" s="18" t="s">
        <v>189</v>
      </c>
      <c r="D580" s="18">
        <v>2028</v>
      </c>
      <c r="E580" s="18">
        <v>38208432.299999997</v>
      </c>
      <c r="F580" s="18">
        <v>2010970.1</v>
      </c>
      <c r="G580" s="18">
        <v>734963.6</v>
      </c>
      <c r="H580" s="18">
        <v>0</v>
      </c>
      <c r="I580" s="18">
        <v>206276</v>
      </c>
      <c r="J580" s="18">
        <v>0</v>
      </c>
      <c r="K580" s="18">
        <v>0</v>
      </c>
      <c r="L580" s="18">
        <v>41160642</v>
      </c>
      <c r="M580" s="18">
        <v>0</v>
      </c>
      <c r="N580" s="18">
        <v>200</v>
      </c>
      <c r="O580" s="18">
        <v>0</v>
      </c>
      <c r="P580" s="18">
        <v>10.6</v>
      </c>
      <c r="Q580" s="18">
        <v>0</v>
      </c>
      <c r="R580" s="18">
        <v>0</v>
      </c>
      <c r="S580" s="18">
        <v>2781</v>
      </c>
      <c r="T580" s="18">
        <v>0.1</v>
      </c>
      <c r="U580" s="25">
        <v>655.9</v>
      </c>
      <c r="V580" s="18">
        <v>0</v>
      </c>
      <c r="W580" s="18">
        <v>1838.4</v>
      </c>
      <c r="X580" s="18">
        <v>557.1</v>
      </c>
      <c r="Y580" s="18">
        <v>188.7</v>
      </c>
      <c r="Z580" s="18">
        <v>270.3</v>
      </c>
      <c r="AA580" s="18">
        <v>0</v>
      </c>
      <c r="AB580" s="18">
        <v>0</v>
      </c>
      <c r="AC580" s="18">
        <v>275.10000000000002</v>
      </c>
      <c r="AD580" s="18">
        <v>0</v>
      </c>
      <c r="AE580" s="18">
        <v>0</v>
      </c>
      <c r="AF580" s="18">
        <v>2818.3</v>
      </c>
      <c r="AG580" s="18">
        <v>0</v>
      </c>
      <c r="AH580" s="18">
        <v>1219.7</v>
      </c>
      <c r="AI580" s="18">
        <v>0</v>
      </c>
      <c r="AJ580" s="18">
        <v>0</v>
      </c>
      <c r="AK580" s="18">
        <v>175197</v>
      </c>
      <c r="AL580" s="18">
        <v>0</v>
      </c>
      <c r="AM580" s="18">
        <v>35117</v>
      </c>
      <c r="AN580" s="18">
        <v>0</v>
      </c>
      <c r="AO580" s="18">
        <v>0</v>
      </c>
      <c r="AP580" s="18">
        <v>0</v>
      </c>
      <c r="AQ580" s="18">
        <v>15822044</v>
      </c>
      <c r="AR580" s="18">
        <v>0</v>
      </c>
      <c r="AS580" s="25">
        <v>1071171</v>
      </c>
      <c r="AT580" s="18">
        <v>0</v>
      </c>
      <c r="AU580" s="18">
        <v>4704191</v>
      </c>
      <c r="AV580" s="18">
        <v>292812</v>
      </c>
      <c r="AW580" s="18">
        <v>1368021</v>
      </c>
      <c r="AX580" s="18">
        <v>858772</v>
      </c>
      <c r="AY580" s="18">
        <v>0</v>
      </c>
      <c r="AZ580" s="18">
        <v>0</v>
      </c>
      <c r="BA580" s="18">
        <v>144593</v>
      </c>
      <c r="BB580" s="18">
        <v>0</v>
      </c>
      <c r="BC580" s="18">
        <v>0</v>
      </c>
      <c r="BD580" s="18">
        <v>6690626</v>
      </c>
      <c r="BE580" s="18">
        <v>0</v>
      </c>
      <c r="BF580" s="18">
        <v>4464429</v>
      </c>
      <c r="BG580" s="18">
        <v>35626972</v>
      </c>
      <c r="BH580" s="18">
        <v>34380604</v>
      </c>
      <c r="BI580" s="18">
        <v>17647342.100000001</v>
      </c>
      <c r="BJ580" s="18">
        <v>17647342.100000001</v>
      </c>
      <c r="BK580" s="18">
        <v>1840.6</v>
      </c>
      <c r="BL580" s="18">
        <v>266.3</v>
      </c>
      <c r="BM580" s="18">
        <v>7386.7</v>
      </c>
      <c r="BN580" s="18">
        <v>20217.2</v>
      </c>
      <c r="BO580" s="18">
        <v>725273.7</v>
      </c>
      <c r="BP580" s="18">
        <v>44400.4</v>
      </c>
      <c r="BQ580" s="18">
        <v>8.8000000000000007</v>
      </c>
      <c r="BR580" s="18">
        <v>17774893.199999999</v>
      </c>
      <c r="BS580" s="18">
        <v>17774893.199999999</v>
      </c>
      <c r="BT580" s="18">
        <v>2050818</v>
      </c>
      <c r="BU580" s="18">
        <v>19825711.100000001</v>
      </c>
      <c r="BV580" s="18">
        <v>19825711.100000001</v>
      </c>
      <c r="BW580" s="18">
        <v>0</v>
      </c>
      <c r="BX580" s="18">
        <v>0</v>
      </c>
      <c r="BY580" s="18">
        <v>0</v>
      </c>
      <c r="BZ580" s="18">
        <v>513.29</v>
      </c>
      <c r="CA580" s="18">
        <v>517</v>
      </c>
      <c r="CB580" s="18">
        <v>53.54</v>
      </c>
      <c r="CC580" s="18">
        <v>7.75</v>
      </c>
      <c r="CD580" s="18">
        <v>214.85</v>
      </c>
      <c r="CE580" s="18">
        <v>588.04</v>
      </c>
      <c r="CF580" s="18">
        <v>21.1</v>
      </c>
      <c r="CG580" s="18">
        <v>59.65</v>
      </c>
      <c r="CH580" s="18">
        <v>1291.44</v>
      </c>
      <c r="CI580" s="18">
        <v>0.26</v>
      </c>
      <c r="CJ580" s="18">
        <v>576.65</v>
      </c>
    </row>
    <row r="581" spans="1:88" hidden="1" x14ac:dyDescent="0.2">
      <c r="A581" s="18" t="s">
        <v>380</v>
      </c>
      <c r="B581" s="18" t="s">
        <v>381</v>
      </c>
      <c r="C581" s="18" t="s">
        <v>189</v>
      </c>
      <c r="D581" s="18">
        <v>2030</v>
      </c>
      <c r="E581" s="18">
        <v>40137478.899999999</v>
      </c>
      <c r="F581" s="18">
        <v>2112498.9</v>
      </c>
      <c r="G581" s="18">
        <v>752150.5</v>
      </c>
      <c r="H581" s="18">
        <v>0</v>
      </c>
      <c r="I581" s="18">
        <v>523356.6</v>
      </c>
      <c r="J581" s="18">
        <v>0</v>
      </c>
      <c r="K581" s="18">
        <v>0</v>
      </c>
      <c r="L581" s="18">
        <v>43525484.899999999</v>
      </c>
      <c r="M581" s="18">
        <v>0</v>
      </c>
      <c r="N581" s="18">
        <v>200</v>
      </c>
      <c r="O581" s="18">
        <v>0</v>
      </c>
      <c r="P581" s="18">
        <v>10.6</v>
      </c>
      <c r="Q581" s="18">
        <v>0</v>
      </c>
      <c r="R581" s="18">
        <v>0</v>
      </c>
      <c r="S581" s="18">
        <v>2781</v>
      </c>
      <c r="T581" s="18">
        <v>0.1</v>
      </c>
      <c r="U581" s="25">
        <v>797.6</v>
      </c>
      <c r="V581" s="18">
        <v>0</v>
      </c>
      <c r="W581" s="18">
        <v>1838.4</v>
      </c>
      <c r="X581" s="18">
        <v>557.1</v>
      </c>
      <c r="Y581" s="18">
        <v>188.7</v>
      </c>
      <c r="Z581" s="18">
        <v>270.3</v>
      </c>
      <c r="AA581" s="18">
        <v>0</v>
      </c>
      <c r="AB581" s="18">
        <v>0</v>
      </c>
      <c r="AC581" s="18">
        <v>275.10000000000002</v>
      </c>
      <c r="AD581" s="18">
        <v>338</v>
      </c>
      <c r="AE581" s="18">
        <v>0</v>
      </c>
      <c r="AF581" s="18">
        <v>2818.3</v>
      </c>
      <c r="AG581" s="18">
        <v>0</v>
      </c>
      <c r="AH581" s="18">
        <v>2131.6999999999998</v>
      </c>
      <c r="AI581" s="18">
        <v>0</v>
      </c>
      <c r="AJ581" s="18">
        <v>0</v>
      </c>
      <c r="AK581" s="18">
        <v>197050</v>
      </c>
      <c r="AL581" s="18">
        <v>0</v>
      </c>
      <c r="AM581" s="18">
        <v>32723</v>
      </c>
      <c r="AN581" s="18">
        <v>0</v>
      </c>
      <c r="AO581" s="18">
        <v>0</v>
      </c>
      <c r="AP581" s="18">
        <v>0</v>
      </c>
      <c r="AQ581" s="18">
        <v>13902246</v>
      </c>
      <c r="AR581" s="18">
        <v>0</v>
      </c>
      <c r="AS581" s="25">
        <v>1302201</v>
      </c>
      <c r="AT581" s="18">
        <v>0</v>
      </c>
      <c r="AU581" s="18">
        <v>3234666</v>
      </c>
      <c r="AV581" s="18">
        <v>292812</v>
      </c>
      <c r="AW581" s="18">
        <v>1368021</v>
      </c>
      <c r="AX581" s="18">
        <v>858806</v>
      </c>
      <c r="AY581" s="18">
        <v>0</v>
      </c>
      <c r="AZ581" s="18">
        <v>0</v>
      </c>
      <c r="BA581" s="18">
        <v>144593</v>
      </c>
      <c r="BB581" s="18">
        <v>233049</v>
      </c>
      <c r="BC581" s="18">
        <v>0</v>
      </c>
      <c r="BD581" s="18">
        <v>6596205</v>
      </c>
      <c r="BE581" s="18">
        <v>0</v>
      </c>
      <c r="BF581" s="18">
        <v>8349467</v>
      </c>
      <c r="BG581" s="18">
        <v>36511838</v>
      </c>
      <c r="BH581" s="18">
        <v>34779538</v>
      </c>
      <c r="BI581" s="18">
        <v>15200056.6</v>
      </c>
      <c r="BJ581" s="18">
        <v>15200056.6</v>
      </c>
      <c r="BK581" s="18">
        <v>1611.9</v>
      </c>
      <c r="BL581" s="18">
        <v>233.5</v>
      </c>
      <c r="BM581" s="18">
        <v>6513</v>
      </c>
      <c r="BN581" s="18">
        <v>17922.3</v>
      </c>
      <c r="BO581" s="18">
        <v>601564.30000000005</v>
      </c>
      <c r="BP581" s="18">
        <v>37378.800000000003</v>
      </c>
      <c r="BQ581" s="18">
        <v>7.7</v>
      </c>
      <c r="BR581" s="18">
        <v>15311843.6</v>
      </c>
      <c r="BS581" s="18">
        <v>15311843.6</v>
      </c>
      <c r="BT581" s="18">
        <v>1717543.8</v>
      </c>
      <c r="BU581" s="18">
        <v>17029387.399999999</v>
      </c>
      <c r="BV581" s="18">
        <v>17029387.399999999</v>
      </c>
      <c r="BW581" s="18">
        <v>0</v>
      </c>
      <c r="BX581" s="18">
        <v>0</v>
      </c>
      <c r="BY581" s="18">
        <v>0</v>
      </c>
      <c r="BZ581" s="18">
        <v>437.04</v>
      </c>
      <c r="CA581" s="18">
        <v>440.25</v>
      </c>
      <c r="CB581" s="18">
        <v>46.35</v>
      </c>
      <c r="CC581" s="18">
        <v>6.71</v>
      </c>
      <c r="CD581" s="18">
        <v>187.27</v>
      </c>
      <c r="CE581" s="18">
        <v>515.30999999999995</v>
      </c>
      <c r="CF581" s="18">
        <v>17.3</v>
      </c>
      <c r="CG581" s="18">
        <v>49.38</v>
      </c>
      <c r="CH581" s="18">
        <v>1074.74</v>
      </c>
      <c r="CI581" s="18">
        <v>0.22</v>
      </c>
      <c r="CJ581" s="18">
        <v>489.64</v>
      </c>
    </row>
    <row r="582" spans="1:88" hidden="1" x14ac:dyDescent="0.2">
      <c r="A582" s="18" t="s">
        <v>380</v>
      </c>
      <c r="B582" s="18" t="s">
        <v>381</v>
      </c>
      <c r="C582" s="18" t="s">
        <v>189</v>
      </c>
      <c r="D582" s="18">
        <v>2032</v>
      </c>
      <c r="E582" s="18">
        <v>43277362.299999997</v>
      </c>
      <c r="F582" s="18">
        <v>2277755.9</v>
      </c>
      <c r="G582" s="18">
        <v>888226.2</v>
      </c>
      <c r="H582" s="18">
        <v>0</v>
      </c>
      <c r="I582" s="18">
        <v>997253.8</v>
      </c>
      <c r="J582" s="18">
        <v>0</v>
      </c>
      <c r="K582" s="18">
        <v>0</v>
      </c>
      <c r="L582" s="18">
        <v>47440598.200000003</v>
      </c>
      <c r="M582" s="18">
        <v>0</v>
      </c>
      <c r="N582" s="18">
        <v>200</v>
      </c>
      <c r="O582" s="18">
        <v>0</v>
      </c>
      <c r="P582" s="18">
        <v>10.6</v>
      </c>
      <c r="Q582" s="18">
        <v>0</v>
      </c>
      <c r="R582" s="18">
        <v>0</v>
      </c>
      <c r="S582" s="18">
        <v>2781</v>
      </c>
      <c r="T582" s="18">
        <v>0.1</v>
      </c>
      <c r="U582" s="25">
        <v>916.8</v>
      </c>
      <c r="V582" s="18">
        <v>0</v>
      </c>
      <c r="W582" s="18">
        <v>1838.4</v>
      </c>
      <c r="X582" s="18">
        <v>441</v>
      </c>
      <c r="Y582" s="18">
        <v>188.7</v>
      </c>
      <c r="Z582" s="18">
        <v>270.3</v>
      </c>
      <c r="AA582" s="18">
        <v>0</v>
      </c>
      <c r="AB582" s="18">
        <v>0</v>
      </c>
      <c r="AC582" s="18">
        <v>37.6</v>
      </c>
      <c r="AD582" s="18">
        <v>910</v>
      </c>
      <c r="AE582" s="18">
        <v>0</v>
      </c>
      <c r="AF582" s="18">
        <v>2818.3</v>
      </c>
      <c r="AG582" s="18">
        <v>0</v>
      </c>
      <c r="AH582" s="18">
        <v>2833</v>
      </c>
      <c r="AI582" s="18">
        <v>0</v>
      </c>
      <c r="AJ582" s="18">
        <v>0</v>
      </c>
      <c r="AK582" s="18">
        <v>207319</v>
      </c>
      <c r="AL582" s="18">
        <v>0</v>
      </c>
      <c r="AM582" s="18">
        <v>35516</v>
      </c>
      <c r="AN582" s="18">
        <v>0</v>
      </c>
      <c r="AO582" s="18">
        <v>0</v>
      </c>
      <c r="AP582" s="18">
        <v>0</v>
      </c>
      <c r="AQ582" s="18">
        <v>15775944</v>
      </c>
      <c r="AR582" s="18">
        <v>0</v>
      </c>
      <c r="AS582" s="25">
        <v>1496279</v>
      </c>
      <c r="AT582" s="18">
        <v>0</v>
      </c>
      <c r="AU582" s="18">
        <v>2343804</v>
      </c>
      <c r="AV582" s="18">
        <v>231790</v>
      </c>
      <c r="AW582" s="18">
        <v>1368021</v>
      </c>
      <c r="AX582" s="18">
        <v>849934</v>
      </c>
      <c r="AY582" s="18">
        <v>0</v>
      </c>
      <c r="AZ582" s="18">
        <v>0</v>
      </c>
      <c r="BA582" s="18">
        <v>19763</v>
      </c>
      <c r="BB582" s="18">
        <v>602445</v>
      </c>
      <c r="BC582" s="18">
        <v>0</v>
      </c>
      <c r="BD582" s="18">
        <v>6505356</v>
      </c>
      <c r="BE582" s="18">
        <v>0</v>
      </c>
      <c r="BF582" s="18">
        <v>11189809</v>
      </c>
      <c r="BG582" s="18">
        <v>40625978</v>
      </c>
      <c r="BH582" s="18">
        <v>38319936</v>
      </c>
      <c r="BI582" s="18">
        <v>16625950.300000001</v>
      </c>
      <c r="BJ582" s="18">
        <v>16625950.300000001</v>
      </c>
      <c r="BK582" s="18">
        <v>1817</v>
      </c>
      <c r="BL582" s="18">
        <v>263.5</v>
      </c>
      <c r="BM582" s="18">
        <v>7202.5</v>
      </c>
      <c r="BN582" s="18">
        <v>17898.2</v>
      </c>
      <c r="BO582" s="18">
        <v>603242.4</v>
      </c>
      <c r="BP582" s="18">
        <v>39343.5</v>
      </c>
      <c r="BQ582" s="18">
        <v>8.1999999999999993</v>
      </c>
      <c r="BR582" s="18">
        <v>16752019.4</v>
      </c>
      <c r="BS582" s="18">
        <v>16752019.4</v>
      </c>
      <c r="BT582" s="18">
        <v>1777922.4</v>
      </c>
      <c r="BU582" s="18">
        <v>18529941.800000001</v>
      </c>
      <c r="BV582" s="18">
        <v>18529941.800000001</v>
      </c>
      <c r="BW582" s="18">
        <v>0</v>
      </c>
      <c r="BX582" s="18">
        <v>0</v>
      </c>
      <c r="BY582" s="18">
        <v>0</v>
      </c>
      <c r="BZ582" s="18">
        <v>433.87</v>
      </c>
      <c r="CA582" s="18">
        <v>437.16</v>
      </c>
      <c r="CB582" s="18">
        <v>47.42</v>
      </c>
      <c r="CC582" s="18">
        <v>6.88</v>
      </c>
      <c r="CD582" s="18">
        <v>187.96</v>
      </c>
      <c r="CE582" s="18">
        <v>467.07</v>
      </c>
      <c r="CF582" s="18">
        <v>15.74</v>
      </c>
      <c r="CG582" s="18">
        <v>46.4</v>
      </c>
      <c r="CH582" s="18">
        <v>1026.71</v>
      </c>
      <c r="CI582" s="18">
        <v>0.21</v>
      </c>
      <c r="CJ582" s="18">
        <v>483.56</v>
      </c>
    </row>
    <row r="583" spans="1:88" hidden="1" x14ac:dyDescent="0.2">
      <c r="A583" s="18" t="s">
        <v>380</v>
      </c>
      <c r="B583" s="18" t="s">
        <v>381</v>
      </c>
      <c r="C583" s="18" t="s">
        <v>189</v>
      </c>
      <c r="D583" s="18">
        <v>2034</v>
      </c>
      <c r="E583" s="18">
        <v>46418172.799999997</v>
      </c>
      <c r="F583" s="18">
        <v>2443061.7000000002</v>
      </c>
      <c r="G583" s="18">
        <v>928250.1</v>
      </c>
      <c r="H583" s="18">
        <v>0</v>
      </c>
      <c r="I583" s="18">
        <v>1812086.4</v>
      </c>
      <c r="J583" s="18">
        <v>0</v>
      </c>
      <c r="K583" s="18">
        <v>0</v>
      </c>
      <c r="L583" s="18">
        <v>51601571</v>
      </c>
      <c r="M583" s="18">
        <v>0</v>
      </c>
      <c r="N583" s="18">
        <v>200</v>
      </c>
      <c r="O583" s="18">
        <v>0</v>
      </c>
      <c r="P583" s="18">
        <v>10.6</v>
      </c>
      <c r="Q583" s="18">
        <v>0</v>
      </c>
      <c r="R583" s="18">
        <v>0</v>
      </c>
      <c r="S583" s="18">
        <v>2781</v>
      </c>
      <c r="T583" s="18">
        <v>0.1</v>
      </c>
      <c r="U583" s="25">
        <v>965.9</v>
      </c>
      <c r="V583" s="18">
        <v>0</v>
      </c>
      <c r="W583" s="18">
        <v>1838.4</v>
      </c>
      <c r="X583" s="18">
        <v>441</v>
      </c>
      <c r="Y583" s="18">
        <v>188.7</v>
      </c>
      <c r="Z583" s="18">
        <v>270.3</v>
      </c>
      <c r="AA583" s="18">
        <v>0</v>
      </c>
      <c r="AB583" s="18">
        <v>0</v>
      </c>
      <c r="AC583" s="18">
        <v>37.6</v>
      </c>
      <c r="AD583" s="18">
        <v>1829.1</v>
      </c>
      <c r="AE583" s="18">
        <v>0</v>
      </c>
      <c r="AF583" s="18">
        <v>3043.6</v>
      </c>
      <c r="AG583" s="18">
        <v>0</v>
      </c>
      <c r="AH583" s="18">
        <v>4005.1</v>
      </c>
      <c r="AI583" s="18">
        <v>0</v>
      </c>
      <c r="AJ583" s="18">
        <v>0</v>
      </c>
      <c r="AK583" s="18">
        <v>252063</v>
      </c>
      <c r="AL583" s="18">
        <v>0</v>
      </c>
      <c r="AM583" s="18">
        <v>31316</v>
      </c>
      <c r="AN583" s="18">
        <v>0</v>
      </c>
      <c r="AO583" s="18">
        <v>0</v>
      </c>
      <c r="AP583" s="18">
        <v>0</v>
      </c>
      <c r="AQ583" s="18">
        <v>15326245</v>
      </c>
      <c r="AR583" s="18">
        <v>0</v>
      </c>
      <c r="AS583" s="25">
        <v>1576203</v>
      </c>
      <c r="AT583" s="18">
        <v>0</v>
      </c>
      <c r="AU583" s="18">
        <v>1596221</v>
      </c>
      <c r="AV583" s="18">
        <v>231790</v>
      </c>
      <c r="AW583" s="18">
        <v>1366821</v>
      </c>
      <c r="AX583" s="18">
        <v>790306</v>
      </c>
      <c r="AY583" s="18">
        <v>0</v>
      </c>
      <c r="AZ583" s="18">
        <v>0</v>
      </c>
      <c r="BA583" s="18">
        <v>19763</v>
      </c>
      <c r="BB583" s="18">
        <v>1211864</v>
      </c>
      <c r="BC583" s="18">
        <v>0</v>
      </c>
      <c r="BD583" s="18">
        <v>6997983</v>
      </c>
      <c r="BE583" s="18">
        <v>0</v>
      </c>
      <c r="BF583" s="18">
        <v>15667965</v>
      </c>
      <c r="BG583" s="18">
        <v>45068541</v>
      </c>
      <c r="BH583" s="18">
        <v>42028410</v>
      </c>
      <c r="BI583" s="18">
        <v>15907839.300000001</v>
      </c>
      <c r="BJ583" s="18">
        <v>15907839.300000001</v>
      </c>
      <c r="BK583" s="18">
        <v>1761.6</v>
      </c>
      <c r="BL583" s="18">
        <v>255.6</v>
      </c>
      <c r="BM583" s="18">
        <v>6998.7</v>
      </c>
      <c r="BN583" s="18">
        <v>17310.3</v>
      </c>
      <c r="BO583" s="18">
        <v>556252.80000000005</v>
      </c>
      <c r="BP583" s="18">
        <v>36914.400000000001</v>
      </c>
      <c r="BQ583" s="18">
        <v>7.9</v>
      </c>
      <c r="BR583" s="18">
        <v>16030122.300000001</v>
      </c>
      <c r="BS583" s="18">
        <v>16030122.300000001</v>
      </c>
      <c r="BT583" s="18">
        <v>1658452</v>
      </c>
      <c r="BU583" s="18">
        <v>17688574.300000001</v>
      </c>
      <c r="BV583" s="18">
        <v>17688574.300000001</v>
      </c>
      <c r="BW583" s="18">
        <v>0</v>
      </c>
      <c r="BX583" s="18">
        <v>0</v>
      </c>
      <c r="BY583" s="18">
        <v>0</v>
      </c>
      <c r="BZ583" s="18">
        <v>378.5</v>
      </c>
      <c r="CA583" s="18">
        <v>381.41</v>
      </c>
      <c r="CB583" s="18">
        <v>41.91</v>
      </c>
      <c r="CC583" s="18">
        <v>6.08</v>
      </c>
      <c r="CD583" s="18">
        <v>166.52</v>
      </c>
      <c r="CE583" s="18">
        <v>411.87</v>
      </c>
      <c r="CF583" s="18">
        <v>13.24</v>
      </c>
      <c r="CG583" s="18">
        <v>39.46</v>
      </c>
      <c r="CH583" s="18">
        <v>878.32</v>
      </c>
      <c r="CI583" s="18">
        <v>0.19</v>
      </c>
      <c r="CJ583" s="18">
        <v>420.87</v>
      </c>
    </row>
    <row r="584" spans="1:88" hidden="1" x14ac:dyDescent="0.2">
      <c r="A584" s="18" t="s">
        <v>380</v>
      </c>
      <c r="B584" s="18" t="s">
        <v>381</v>
      </c>
      <c r="C584" s="18" t="s">
        <v>189</v>
      </c>
      <c r="D584" s="18">
        <v>2036</v>
      </c>
      <c r="E584" s="18">
        <v>49550738.100000001</v>
      </c>
      <c r="F584" s="18">
        <v>2607933.6</v>
      </c>
      <c r="G584" s="18">
        <v>933205.9</v>
      </c>
      <c r="H584" s="18">
        <v>0</v>
      </c>
      <c r="I584" s="18">
        <v>5239085.5</v>
      </c>
      <c r="J584" s="18">
        <v>0</v>
      </c>
      <c r="K584" s="18">
        <v>0</v>
      </c>
      <c r="L584" s="18">
        <v>58330963.100000001</v>
      </c>
      <c r="M584" s="18">
        <v>0</v>
      </c>
      <c r="N584" s="18">
        <v>564</v>
      </c>
      <c r="O584" s="18">
        <v>0</v>
      </c>
      <c r="P584" s="18">
        <v>10.6</v>
      </c>
      <c r="Q584" s="18">
        <v>0</v>
      </c>
      <c r="R584" s="18">
        <v>0</v>
      </c>
      <c r="S584" s="18">
        <v>1872</v>
      </c>
      <c r="T584" s="18">
        <v>0.1</v>
      </c>
      <c r="U584" s="25">
        <v>977.5</v>
      </c>
      <c r="V584" s="18">
        <v>0</v>
      </c>
      <c r="W584" s="18">
        <v>1838.4</v>
      </c>
      <c r="X584" s="18">
        <v>441</v>
      </c>
      <c r="Y584" s="18">
        <v>188.7</v>
      </c>
      <c r="Z584" s="18">
        <v>270.3</v>
      </c>
      <c r="AA584" s="18">
        <v>0</v>
      </c>
      <c r="AB584" s="18">
        <v>0</v>
      </c>
      <c r="AC584" s="18">
        <v>37.6</v>
      </c>
      <c r="AD584" s="18">
        <v>2900.9</v>
      </c>
      <c r="AE584" s="18">
        <v>0</v>
      </c>
      <c r="AF584" s="18">
        <v>6028.8</v>
      </c>
      <c r="AG584" s="18">
        <v>0</v>
      </c>
      <c r="AH584" s="18">
        <v>4005.1</v>
      </c>
      <c r="AI584" s="18">
        <v>0</v>
      </c>
      <c r="AJ584" s="18">
        <v>0</v>
      </c>
      <c r="AK584" s="18">
        <v>752225</v>
      </c>
      <c r="AL584" s="18">
        <v>0</v>
      </c>
      <c r="AM584" s="18">
        <v>29692</v>
      </c>
      <c r="AN584" s="18">
        <v>0</v>
      </c>
      <c r="AO584" s="18">
        <v>0</v>
      </c>
      <c r="AP584" s="18">
        <v>0</v>
      </c>
      <c r="AQ584" s="18">
        <v>9828684</v>
      </c>
      <c r="AR584" s="18">
        <v>0</v>
      </c>
      <c r="AS584" s="25">
        <v>1594981</v>
      </c>
      <c r="AT584" s="18">
        <v>0</v>
      </c>
      <c r="AU584" s="18">
        <v>1337629</v>
      </c>
      <c r="AV584" s="18">
        <v>231790</v>
      </c>
      <c r="AW584" s="18">
        <v>1367890</v>
      </c>
      <c r="AX584" s="18">
        <v>774540</v>
      </c>
      <c r="AY584" s="18">
        <v>0</v>
      </c>
      <c r="AZ584" s="18">
        <v>0</v>
      </c>
      <c r="BA584" s="18">
        <v>19763</v>
      </c>
      <c r="BB584" s="18">
        <v>3482582</v>
      </c>
      <c r="BC584" s="18">
        <v>0</v>
      </c>
      <c r="BD584" s="18">
        <v>14717894</v>
      </c>
      <c r="BE584" s="18">
        <v>0</v>
      </c>
      <c r="BF584" s="18">
        <v>15583759</v>
      </c>
      <c r="BG584" s="18">
        <v>49721427</v>
      </c>
      <c r="BH584" s="18">
        <v>43891639</v>
      </c>
      <c r="BI584" s="18">
        <v>10311973.800000001</v>
      </c>
      <c r="BJ584" s="18">
        <v>10311973.800000001</v>
      </c>
      <c r="BK584" s="18">
        <v>1126.4000000000001</v>
      </c>
      <c r="BL584" s="18">
        <v>163.30000000000001</v>
      </c>
      <c r="BM584" s="18">
        <v>4476.8</v>
      </c>
      <c r="BN584" s="18">
        <v>11201.3</v>
      </c>
      <c r="BO584" s="18">
        <v>375336.6</v>
      </c>
      <c r="BP584" s="18">
        <v>24417.7</v>
      </c>
      <c r="BQ584" s="18">
        <v>5.0999999999999996</v>
      </c>
      <c r="BR584" s="18">
        <v>10390128.5</v>
      </c>
      <c r="BS584" s="18">
        <v>10390128.5</v>
      </c>
      <c r="BT584" s="18">
        <v>1104377.8999999999</v>
      </c>
      <c r="BU584" s="18">
        <v>11494506.5</v>
      </c>
      <c r="BV584" s="18">
        <v>11494506.5</v>
      </c>
      <c r="BW584" s="18">
        <v>0</v>
      </c>
      <c r="BX584" s="18">
        <v>0</v>
      </c>
      <c r="BY584" s="18">
        <v>0</v>
      </c>
      <c r="BZ584" s="18">
        <v>234.94</v>
      </c>
      <c r="CA584" s="18">
        <v>236.72</v>
      </c>
      <c r="CB584" s="18">
        <v>25.66</v>
      </c>
      <c r="CC584" s="18">
        <v>3.72</v>
      </c>
      <c r="CD584" s="18">
        <v>102</v>
      </c>
      <c r="CE584" s="18">
        <v>255.2</v>
      </c>
      <c r="CF584" s="18">
        <v>8.5500000000000007</v>
      </c>
      <c r="CG584" s="18">
        <v>25.16</v>
      </c>
      <c r="CH584" s="18">
        <v>556.32000000000005</v>
      </c>
      <c r="CI584" s="18">
        <v>0.12</v>
      </c>
      <c r="CJ584" s="18">
        <v>261.88</v>
      </c>
    </row>
    <row r="585" spans="1:88" hidden="1" x14ac:dyDescent="0.2">
      <c r="A585" s="18" t="s">
        <v>380</v>
      </c>
      <c r="B585" s="18" t="s">
        <v>381</v>
      </c>
      <c r="C585" s="18" t="s">
        <v>189</v>
      </c>
      <c r="D585" s="18">
        <v>2038</v>
      </c>
      <c r="E585" s="18">
        <v>52675247.799999997</v>
      </c>
      <c r="F585" s="18">
        <v>2772381.5</v>
      </c>
      <c r="G585" s="18">
        <v>935496.5</v>
      </c>
      <c r="H585" s="18">
        <v>0</v>
      </c>
      <c r="I585" s="18">
        <v>5886181</v>
      </c>
      <c r="J585" s="18">
        <v>0</v>
      </c>
      <c r="K585" s="18">
        <v>0</v>
      </c>
      <c r="L585" s="18">
        <v>62269306.799999997</v>
      </c>
      <c r="M585" s="18">
        <v>0</v>
      </c>
      <c r="N585" s="18">
        <v>610.6</v>
      </c>
      <c r="O585" s="18">
        <v>0</v>
      </c>
      <c r="P585" s="18">
        <v>10.6</v>
      </c>
      <c r="Q585" s="18">
        <v>0</v>
      </c>
      <c r="R585" s="18">
        <v>0</v>
      </c>
      <c r="S585" s="18">
        <v>1872</v>
      </c>
      <c r="T585" s="18">
        <v>0.1</v>
      </c>
      <c r="U585" s="25">
        <v>990.8</v>
      </c>
      <c r="V585" s="18">
        <v>0</v>
      </c>
      <c r="W585" s="18">
        <v>1838.4</v>
      </c>
      <c r="X585" s="18">
        <v>1796.6</v>
      </c>
      <c r="Y585" s="18">
        <v>188.7</v>
      </c>
      <c r="Z585" s="18">
        <v>270.3</v>
      </c>
      <c r="AA585" s="18">
        <v>0</v>
      </c>
      <c r="AB585" s="18">
        <v>0</v>
      </c>
      <c r="AC585" s="18">
        <v>23.6</v>
      </c>
      <c r="AD585" s="18">
        <v>2900.9</v>
      </c>
      <c r="AE585" s="18">
        <v>0</v>
      </c>
      <c r="AF585" s="18">
        <v>7111.2</v>
      </c>
      <c r="AG585" s="18">
        <v>0</v>
      </c>
      <c r="AH585" s="18">
        <v>4229.6000000000004</v>
      </c>
      <c r="AI585" s="18">
        <v>0</v>
      </c>
      <c r="AJ585" s="18">
        <v>0</v>
      </c>
      <c r="AK585" s="18">
        <v>801467</v>
      </c>
      <c r="AL585" s="18">
        <v>0</v>
      </c>
      <c r="AM585" s="18">
        <v>28630</v>
      </c>
      <c r="AN585" s="18">
        <v>0</v>
      </c>
      <c r="AO585" s="18">
        <v>0</v>
      </c>
      <c r="AP585" s="18">
        <v>0</v>
      </c>
      <c r="AQ585" s="18">
        <v>9123674</v>
      </c>
      <c r="AR585" s="18">
        <v>0</v>
      </c>
      <c r="AS585" s="25">
        <v>1616722</v>
      </c>
      <c r="AT585" s="18">
        <v>0</v>
      </c>
      <c r="AU585" s="18">
        <v>1455052</v>
      </c>
      <c r="AV585" s="18">
        <v>944304</v>
      </c>
      <c r="AW585" s="18">
        <v>1368021</v>
      </c>
      <c r="AX585" s="18">
        <v>775042</v>
      </c>
      <c r="AY585" s="18">
        <v>0</v>
      </c>
      <c r="AZ585" s="18">
        <v>0</v>
      </c>
      <c r="BA585" s="18">
        <v>12404</v>
      </c>
      <c r="BB585" s="18">
        <v>3953892</v>
      </c>
      <c r="BC585" s="18">
        <v>0</v>
      </c>
      <c r="BD585" s="18">
        <v>17386162</v>
      </c>
      <c r="BE585" s="18">
        <v>0</v>
      </c>
      <c r="BF585" s="18">
        <v>16244782</v>
      </c>
      <c r="BG585" s="18">
        <v>53710153</v>
      </c>
      <c r="BH585" s="18">
        <v>47338072</v>
      </c>
      <c r="BI585" s="18">
        <v>10037073.199999999</v>
      </c>
      <c r="BJ585" s="18">
        <v>10037073.199999999</v>
      </c>
      <c r="BK585" s="18">
        <v>1054.7</v>
      </c>
      <c r="BL585" s="18">
        <v>152.5</v>
      </c>
      <c r="BM585" s="18">
        <v>4155</v>
      </c>
      <c r="BN585" s="18">
        <v>10494.6</v>
      </c>
      <c r="BO585" s="18">
        <v>402800</v>
      </c>
      <c r="BP585" s="18">
        <v>25091.7</v>
      </c>
      <c r="BQ585" s="18">
        <v>4.9000000000000004</v>
      </c>
      <c r="BR585" s="18">
        <v>10110143.9</v>
      </c>
      <c r="BS585" s="18">
        <v>10110143.9</v>
      </c>
      <c r="BT585" s="18">
        <v>1151880</v>
      </c>
      <c r="BU585" s="18">
        <v>11262023.9</v>
      </c>
      <c r="BV585" s="18">
        <v>11262023.9</v>
      </c>
      <c r="BW585" s="18">
        <v>0</v>
      </c>
      <c r="BX585" s="18">
        <v>0</v>
      </c>
      <c r="BY585" s="18">
        <v>0</v>
      </c>
      <c r="BZ585" s="18">
        <v>212.03</v>
      </c>
      <c r="CA585" s="18">
        <v>213.57</v>
      </c>
      <c r="CB585" s="18">
        <v>22.28</v>
      </c>
      <c r="CC585" s="18">
        <v>3.22</v>
      </c>
      <c r="CD585" s="18">
        <v>87.77</v>
      </c>
      <c r="CE585" s="18">
        <v>221.7</v>
      </c>
      <c r="CF585" s="18">
        <v>8.51</v>
      </c>
      <c r="CG585" s="18">
        <v>24.33</v>
      </c>
      <c r="CH585" s="18">
        <v>530.04999999999995</v>
      </c>
      <c r="CI585" s="18">
        <v>0.1</v>
      </c>
      <c r="CJ585" s="18">
        <v>237.91</v>
      </c>
    </row>
    <row r="586" spans="1:88" hidden="1" x14ac:dyDescent="0.2">
      <c r="A586" s="18" t="s">
        <v>380</v>
      </c>
      <c r="B586" s="18" t="s">
        <v>381</v>
      </c>
      <c r="C586" s="18" t="s">
        <v>189</v>
      </c>
      <c r="D586" s="18">
        <v>2040</v>
      </c>
      <c r="E586" s="18">
        <v>55799600.399999999</v>
      </c>
      <c r="F586" s="18">
        <v>2936821.1</v>
      </c>
      <c r="G586" s="18">
        <v>1052446.5</v>
      </c>
      <c r="H586" s="18">
        <v>0</v>
      </c>
      <c r="I586" s="18">
        <v>6426469.2999999998</v>
      </c>
      <c r="J586" s="18">
        <v>0</v>
      </c>
      <c r="K586" s="18">
        <v>0</v>
      </c>
      <c r="L586" s="18">
        <v>66215337.299999997</v>
      </c>
      <c r="M586" s="18">
        <v>0</v>
      </c>
      <c r="N586" s="18">
        <v>666.7</v>
      </c>
      <c r="O586" s="18">
        <v>0</v>
      </c>
      <c r="P586" s="18">
        <v>10.6</v>
      </c>
      <c r="Q586" s="18">
        <v>0</v>
      </c>
      <c r="R586" s="18">
        <v>0</v>
      </c>
      <c r="S586" s="18">
        <v>1872</v>
      </c>
      <c r="T586" s="18">
        <v>0.1</v>
      </c>
      <c r="U586" s="25">
        <v>1004.9</v>
      </c>
      <c r="V586" s="18">
        <v>0</v>
      </c>
      <c r="W586" s="18">
        <v>1838.4</v>
      </c>
      <c r="X586" s="18">
        <v>1796.6</v>
      </c>
      <c r="Y586" s="18">
        <v>188.7</v>
      </c>
      <c r="Z586" s="18">
        <v>270.3</v>
      </c>
      <c r="AA586" s="18">
        <v>0</v>
      </c>
      <c r="AB586" s="18">
        <v>0</v>
      </c>
      <c r="AC586" s="18">
        <v>23.6</v>
      </c>
      <c r="AD586" s="18">
        <v>2900.9</v>
      </c>
      <c r="AE586" s="18">
        <v>0</v>
      </c>
      <c r="AF586" s="18">
        <v>7698.7</v>
      </c>
      <c r="AG586" s="18">
        <v>0</v>
      </c>
      <c r="AH586" s="18">
        <v>6061.3</v>
      </c>
      <c r="AI586" s="18">
        <v>0</v>
      </c>
      <c r="AJ586" s="18">
        <v>0</v>
      </c>
      <c r="AK586" s="18">
        <v>891979</v>
      </c>
      <c r="AL586" s="18">
        <v>0</v>
      </c>
      <c r="AM586" s="18">
        <v>27741</v>
      </c>
      <c r="AN586" s="18">
        <v>0</v>
      </c>
      <c r="AO586" s="18">
        <v>0</v>
      </c>
      <c r="AP586" s="18">
        <v>0</v>
      </c>
      <c r="AQ586" s="18">
        <v>8681365</v>
      </c>
      <c r="AR586" s="18">
        <v>0</v>
      </c>
      <c r="AS586" s="25">
        <v>1639644</v>
      </c>
      <c r="AT586" s="18">
        <v>0</v>
      </c>
      <c r="AU586" s="18">
        <v>2285410</v>
      </c>
      <c r="AV586" s="18">
        <v>944304</v>
      </c>
      <c r="AW586" s="18">
        <v>1340622</v>
      </c>
      <c r="AX586" s="18">
        <v>750429</v>
      </c>
      <c r="AY586" s="18">
        <v>0</v>
      </c>
      <c r="AZ586" s="18">
        <v>0</v>
      </c>
      <c r="BA586" s="18">
        <v>12404</v>
      </c>
      <c r="BB586" s="18">
        <v>4300794</v>
      </c>
      <c r="BC586" s="18">
        <v>0</v>
      </c>
      <c r="BD586" s="18">
        <v>18664208</v>
      </c>
      <c r="BE586" s="18">
        <v>0</v>
      </c>
      <c r="BF586" s="18">
        <v>22949652</v>
      </c>
      <c r="BG586" s="18">
        <v>62488552</v>
      </c>
      <c r="BH586" s="18">
        <v>55656135</v>
      </c>
      <c r="BI586" s="18">
        <v>9925969.5999999996</v>
      </c>
      <c r="BJ586" s="18">
        <v>9925969.5999999996</v>
      </c>
      <c r="BK586" s="18">
        <v>1010.7</v>
      </c>
      <c r="BL586" s="18">
        <v>145.9</v>
      </c>
      <c r="BM586" s="18">
        <v>3958.1</v>
      </c>
      <c r="BN586" s="18">
        <v>10137.700000000001</v>
      </c>
      <c r="BO586" s="18">
        <v>427580.8</v>
      </c>
      <c r="BP586" s="18">
        <v>25835</v>
      </c>
      <c r="BQ586" s="18">
        <v>4.9000000000000004</v>
      </c>
      <c r="BR586" s="18">
        <v>9995908.6999999993</v>
      </c>
      <c r="BS586" s="18">
        <v>9995908.6999999993</v>
      </c>
      <c r="BT586" s="18">
        <v>1198789.8999999999</v>
      </c>
      <c r="BU586" s="18">
        <v>11194698.6</v>
      </c>
      <c r="BV586" s="18">
        <v>11194698.6</v>
      </c>
      <c r="BW586" s="18">
        <v>0</v>
      </c>
      <c r="BX586" s="18">
        <v>0</v>
      </c>
      <c r="BY586" s="18">
        <v>0</v>
      </c>
      <c r="BZ586" s="18">
        <v>178.34</v>
      </c>
      <c r="CA586" s="18">
        <v>179.6</v>
      </c>
      <c r="CB586" s="18">
        <v>18.16</v>
      </c>
      <c r="CC586" s="18">
        <v>2.62</v>
      </c>
      <c r="CD586" s="18">
        <v>71.12</v>
      </c>
      <c r="CE586" s="18">
        <v>182.15</v>
      </c>
      <c r="CF586" s="18">
        <v>7.68</v>
      </c>
      <c r="CG586" s="18">
        <v>21.54</v>
      </c>
      <c r="CH586" s="18">
        <v>464.19</v>
      </c>
      <c r="CI586" s="18">
        <v>0.09</v>
      </c>
      <c r="CJ586" s="18">
        <v>201.14</v>
      </c>
    </row>
    <row r="587" spans="1:88" hidden="1" x14ac:dyDescent="0.2">
      <c r="A587" s="18" t="s">
        <v>380</v>
      </c>
      <c r="B587" s="18" t="s">
        <v>381</v>
      </c>
      <c r="C587" s="18" t="s">
        <v>189</v>
      </c>
      <c r="D587" s="18">
        <v>2042</v>
      </c>
      <c r="E587" s="18">
        <v>58576292.200000003</v>
      </c>
      <c r="F587" s="18">
        <v>3082962.7</v>
      </c>
      <c r="G587" s="18">
        <v>1071445.3</v>
      </c>
      <c r="H587" s="18">
        <v>0</v>
      </c>
      <c r="I587" s="18">
        <v>6731981</v>
      </c>
      <c r="J587" s="18">
        <v>0</v>
      </c>
      <c r="K587" s="18">
        <v>0</v>
      </c>
      <c r="L587" s="18">
        <v>69462681.200000003</v>
      </c>
      <c r="M587" s="18">
        <v>0</v>
      </c>
      <c r="N587" s="18">
        <v>609.29999999999995</v>
      </c>
      <c r="O587" s="18">
        <v>0</v>
      </c>
      <c r="P587" s="18">
        <v>10.6</v>
      </c>
      <c r="Q587" s="18">
        <v>0</v>
      </c>
      <c r="R587" s="18">
        <v>0</v>
      </c>
      <c r="S587" s="18">
        <v>1872</v>
      </c>
      <c r="T587" s="18">
        <v>0.1</v>
      </c>
      <c r="U587" s="25">
        <v>1017.1</v>
      </c>
      <c r="V587" s="18">
        <v>0</v>
      </c>
      <c r="W587" s="18">
        <v>1838.4</v>
      </c>
      <c r="X587" s="18">
        <v>1784.7</v>
      </c>
      <c r="Y587" s="18">
        <v>188.7</v>
      </c>
      <c r="Z587" s="18">
        <v>270.3</v>
      </c>
      <c r="AA587" s="18">
        <v>0</v>
      </c>
      <c r="AB587" s="18">
        <v>0</v>
      </c>
      <c r="AC587" s="18">
        <v>23.6</v>
      </c>
      <c r="AD587" s="18">
        <v>2900.9</v>
      </c>
      <c r="AE587" s="18">
        <v>0</v>
      </c>
      <c r="AF587" s="18">
        <v>8070.6</v>
      </c>
      <c r="AG587" s="18">
        <v>0</v>
      </c>
      <c r="AH587" s="18">
        <v>6894.1</v>
      </c>
      <c r="AI587" s="18">
        <v>0</v>
      </c>
      <c r="AJ587" s="18">
        <v>0</v>
      </c>
      <c r="AK587" s="18">
        <v>859779</v>
      </c>
      <c r="AL587" s="18">
        <v>0</v>
      </c>
      <c r="AM587" s="18">
        <v>26430</v>
      </c>
      <c r="AN587" s="18">
        <v>0</v>
      </c>
      <c r="AO587" s="18">
        <v>0</v>
      </c>
      <c r="AP587" s="18">
        <v>0</v>
      </c>
      <c r="AQ587" s="18">
        <v>8552638</v>
      </c>
      <c r="AR587" s="18">
        <v>0</v>
      </c>
      <c r="AS587" s="25">
        <v>1659466</v>
      </c>
      <c r="AT587" s="18">
        <v>0</v>
      </c>
      <c r="AU587" s="18">
        <v>2772083</v>
      </c>
      <c r="AV587" s="18">
        <v>938050</v>
      </c>
      <c r="AW587" s="18">
        <v>1361434</v>
      </c>
      <c r="AX587" s="18">
        <v>741264</v>
      </c>
      <c r="AY587" s="18">
        <v>0</v>
      </c>
      <c r="AZ587" s="18">
        <v>0</v>
      </c>
      <c r="BA587" s="18">
        <v>12404</v>
      </c>
      <c r="BB587" s="18">
        <v>4575561</v>
      </c>
      <c r="BC587" s="18">
        <v>0</v>
      </c>
      <c r="BD587" s="18">
        <v>19403848</v>
      </c>
      <c r="BE587" s="18">
        <v>0</v>
      </c>
      <c r="BF587" s="18">
        <v>25688019</v>
      </c>
      <c r="BG587" s="18">
        <v>66590976</v>
      </c>
      <c r="BH587" s="18">
        <v>59496171</v>
      </c>
      <c r="BI587" s="18">
        <v>9987381</v>
      </c>
      <c r="BJ587" s="18">
        <v>9987381</v>
      </c>
      <c r="BK587" s="18">
        <v>999.5</v>
      </c>
      <c r="BL587" s="18">
        <v>144.1</v>
      </c>
      <c r="BM587" s="18">
        <v>3900.4</v>
      </c>
      <c r="BN587" s="18">
        <v>10068.4</v>
      </c>
      <c r="BO587" s="18">
        <v>445963.3</v>
      </c>
      <c r="BP587" s="18">
        <v>26546</v>
      </c>
      <c r="BQ587" s="18">
        <v>4.9000000000000004</v>
      </c>
      <c r="BR587" s="18">
        <v>10056498.699999999</v>
      </c>
      <c r="BS587" s="18">
        <v>10056498.699999999</v>
      </c>
      <c r="BT587" s="18">
        <v>1238365.3</v>
      </c>
      <c r="BU587" s="18">
        <v>11294864</v>
      </c>
      <c r="BV587" s="18">
        <v>11294864</v>
      </c>
      <c r="BW587" s="18">
        <v>0</v>
      </c>
      <c r="BX587" s="18">
        <v>0</v>
      </c>
      <c r="BY587" s="18">
        <v>0</v>
      </c>
      <c r="BZ587" s="18">
        <v>167.87</v>
      </c>
      <c r="CA587" s="18">
        <v>169.03</v>
      </c>
      <c r="CB587" s="18">
        <v>16.8</v>
      </c>
      <c r="CC587" s="18">
        <v>2.42</v>
      </c>
      <c r="CD587" s="18">
        <v>65.56</v>
      </c>
      <c r="CE587" s="18">
        <v>169.23</v>
      </c>
      <c r="CF587" s="18">
        <v>7.5</v>
      </c>
      <c r="CG587" s="18">
        <v>20.81</v>
      </c>
      <c r="CH587" s="18">
        <v>446.18</v>
      </c>
      <c r="CI587" s="18">
        <v>0.08</v>
      </c>
      <c r="CJ587" s="18">
        <v>189.84</v>
      </c>
    </row>
    <row r="588" spans="1:88" hidden="1" x14ac:dyDescent="0.2">
      <c r="A588" s="18" t="s">
        <v>380</v>
      </c>
      <c r="B588" s="18" t="s">
        <v>381</v>
      </c>
      <c r="C588" s="18" t="s">
        <v>189</v>
      </c>
      <c r="D588" s="18">
        <v>2044</v>
      </c>
      <c r="E588" s="18">
        <v>61353411.100000001</v>
      </c>
      <c r="F588" s="18">
        <v>3229126.9</v>
      </c>
      <c r="G588" s="18">
        <v>1066514.6000000001</v>
      </c>
      <c r="H588" s="18">
        <v>0</v>
      </c>
      <c r="I588" s="18">
        <v>8059269.2999999998</v>
      </c>
      <c r="J588" s="18">
        <v>0</v>
      </c>
      <c r="K588" s="18">
        <v>0</v>
      </c>
      <c r="L588" s="18">
        <v>73708321.900000006</v>
      </c>
      <c r="M588" s="18">
        <v>0</v>
      </c>
      <c r="N588" s="18">
        <v>1186.9000000000001</v>
      </c>
      <c r="O588" s="18">
        <v>0</v>
      </c>
      <c r="P588" s="18">
        <v>10.6</v>
      </c>
      <c r="Q588" s="18">
        <v>0</v>
      </c>
      <c r="R588" s="18">
        <v>0</v>
      </c>
      <c r="S588" s="18">
        <v>1844.1</v>
      </c>
      <c r="T588" s="18">
        <v>0.1</v>
      </c>
      <c r="U588" s="25">
        <v>1031</v>
      </c>
      <c r="V588" s="18">
        <v>0</v>
      </c>
      <c r="W588" s="18">
        <v>1923</v>
      </c>
      <c r="X588" s="18">
        <v>2204.6</v>
      </c>
      <c r="Y588" s="18">
        <v>149.69999999999999</v>
      </c>
      <c r="Z588" s="18">
        <v>270.3</v>
      </c>
      <c r="AA588" s="18">
        <v>0</v>
      </c>
      <c r="AB588" s="18">
        <v>0</v>
      </c>
      <c r="AC588" s="18">
        <v>23.6</v>
      </c>
      <c r="AD588" s="18">
        <v>2900.9</v>
      </c>
      <c r="AE588" s="18">
        <v>0</v>
      </c>
      <c r="AF588" s="18">
        <v>8792.2000000000007</v>
      </c>
      <c r="AG588" s="18">
        <v>0</v>
      </c>
      <c r="AH588" s="18">
        <v>7269.6</v>
      </c>
      <c r="AI588" s="18">
        <v>0</v>
      </c>
      <c r="AJ588" s="18">
        <v>0</v>
      </c>
      <c r="AK588" s="18">
        <v>1714165</v>
      </c>
      <c r="AL588" s="18">
        <v>0</v>
      </c>
      <c r="AM588" s="18">
        <v>26347</v>
      </c>
      <c r="AN588" s="18">
        <v>0</v>
      </c>
      <c r="AO588" s="18">
        <v>0</v>
      </c>
      <c r="AP588" s="18">
        <v>0</v>
      </c>
      <c r="AQ588" s="18">
        <v>8330456</v>
      </c>
      <c r="AR588" s="18">
        <v>0</v>
      </c>
      <c r="AS588" s="25">
        <v>1682115</v>
      </c>
      <c r="AT588" s="18">
        <v>0</v>
      </c>
      <c r="AU588" s="18">
        <v>3321462</v>
      </c>
      <c r="AV588" s="18">
        <v>1158725</v>
      </c>
      <c r="AW588" s="18">
        <v>1072339</v>
      </c>
      <c r="AX588" s="18">
        <v>737573</v>
      </c>
      <c r="AY588" s="18">
        <v>0</v>
      </c>
      <c r="AZ588" s="18">
        <v>0</v>
      </c>
      <c r="BA588" s="18">
        <v>12404</v>
      </c>
      <c r="BB588" s="18">
        <v>4832964</v>
      </c>
      <c r="BC588" s="18">
        <v>0</v>
      </c>
      <c r="BD588" s="18">
        <v>21001280</v>
      </c>
      <c r="BE588" s="18">
        <v>0</v>
      </c>
      <c r="BF588" s="18">
        <v>26958947</v>
      </c>
      <c r="BG588" s="18">
        <v>70848776</v>
      </c>
      <c r="BH588" s="18">
        <v>62619532</v>
      </c>
      <c r="BI588" s="18">
        <v>10081911.699999999</v>
      </c>
      <c r="BJ588" s="18">
        <v>10081911.699999999</v>
      </c>
      <c r="BK588" s="18">
        <v>979.7</v>
      </c>
      <c r="BL588" s="18">
        <v>140.9</v>
      </c>
      <c r="BM588" s="18">
        <v>3800.4</v>
      </c>
      <c r="BN588" s="18">
        <v>9942.2000000000007</v>
      </c>
      <c r="BO588" s="18">
        <v>476674</v>
      </c>
      <c r="BP588" s="18">
        <v>27722.6</v>
      </c>
      <c r="BQ588" s="18">
        <v>4.9000000000000004</v>
      </c>
      <c r="BR588" s="18">
        <v>10149578.6</v>
      </c>
      <c r="BS588" s="18">
        <v>10149578.6</v>
      </c>
      <c r="BT588" s="18">
        <v>1304146.1000000001</v>
      </c>
      <c r="BU588" s="18">
        <v>11453724.699999999</v>
      </c>
      <c r="BV588" s="18">
        <v>11453724.699999999</v>
      </c>
      <c r="BW588" s="18">
        <v>0</v>
      </c>
      <c r="BX588" s="18">
        <v>0</v>
      </c>
      <c r="BY588" s="18">
        <v>0</v>
      </c>
      <c r="BZ588" s="18">
        <v>161</v>
      </c>
      <c r="CA588" s="18">
        <v>162.08000000000001</v>
      </c>
      <c r="CB588" s="18">
        <v>15.65</v>
      </c>
      <c r="CC588" s="18">
        <v>2.25</v>
      </c>
      <c r="CD588" s="18">
        <v>60.69</v>
      </c>
      <c r="CE588" s="18">
        <v>158.77000000000001</v>
      </c>
      <c r="CF588" s="18">
        <v>7.61</v>
      </c>
      <c r="CG588" s="18">
        <v>20.83</v>
      </c>
      <c r="CH588" s="18">
        <v>442.71</v>
      </c>
      <c r="CI588" s="18">
        <v>0.08</v>
      </c>
      <c r="CJ588" s="18">
        <v>182.91</v>
      </c>
    </row>
    <row r="589" spans="1:88" hidden="1" x14ac:dyDescent="0.2">
      <c r="A589" s="18" t="s">
        <v>380</v>
      </c>
      <c r="B589" s="18" t="s">
        <v>381</v>
      </c>
      <c r="C589" s="18" t="s">
        <v>189</v>
      </c>
      <c r="D589" s="18">
        <v>2046</v>
      </c>
      <c r="E589" s="18">
        <v>63989477.5</v>
      </c>
      <c r="F589" s="18">
        <v>3367867.2</v>
      </c>
      <c r="G589" s="18">
        <v>1028806.1</v>
      </c>
      <c r="H589" s="18">
        <v>0</v>
      </c>
      <c r="I589" s="18">
        <v>8650952.4000000004</v>
      </c>
      <c r="J589" s="18">
        <v>0</v>
      </c>
      <c r="K589" s="18">
        <v>0</v>
      </c>
      <c r="L589" s="18">
        <v>77037103.200000003</v>
      </c>
      <c r="M589" s="18">
        <v>0</v>
      </c>
      <c r="N589" s="18">
        <v>1478.6</v>
      </c>
      <c r="O589" s="18">
        <v>0</v>
      </c>
      <c r="P589" s="18">
        <v>10.6</v>
      </c>
      <c r="Q589" s="18">
        <v>0</v>
      </c>
      <c r="R589" s="18">
        <v>0</v>
      </c>
      <c r="S589" s="18">
        <v>1779.1</v>
      </c>
      <c r="T589" s="18">
        <v>0.1</v>
      </c>
      <c r="U589" s="25">
        <v>1045.9000000000001</v>
      </c>
      <c r="V589" s="18">
        <v>0</v>
      </c>
      <c r="W589" s="18">
        <v>2005.6</v>
      </c>
      <c r="X589" s="18">
        <v>2418.6</v>
      </c>
      <c r="Y589" s="18">
        <v>149.69999999999999</v>
      </c>
      <c r="Z589" s="18">
        <v>270.3</v>
      </c>
      <c r="AA589" s="18">
        <v>0</v>
      </c>
      <c r="AB589" s="18">
        <v>0</v>
      </c>
      <c r="AC589" s="18">
        <v>23.6</v>
      </c>
      <c r="AD589" s="18">
        <v>2900.9</v>
      </c>
      <c r="AE589" s="18">
        <v>0</v>
      </c>
      <c r="AF589" s="18">
        <v>9570.2000000000007</v>
      </c>
      <c r="AG589" s="18">
        <v>0</v>
      </c>
      <c r="AH589" s="18">
        <v>7205.8</v>
      </c>
      <c r="AI589" s="18">
        <v>0</v>
      </c>
      <c r="AJ589" s="18">
        <v>0</v>
      </c>
      <c r="AK589" s="18">
        <v>2099649</v>
      </c>
      <c r="AL589" s="18">
        <v>0</v>
      </c>
      <c r="AM589" s="18">
        <v>26073</v>
      </c>
      <c r="AN589" s="18">
        <v>0</v>
      </c>
      <c r="AO589" s="18">
        <v>0</v>
      </c>
      <c r="AP589" s="18">
        <v>0</v>
      </c>
      <c r="AQ589" s="18">
        <v>7524533</v>
      </c>
      <c r="AR589" s="18">
        <v>0</v>
      </c>
      <c r="AS589" s="25">
        <v>1706387</v>
      </c>
      <c r="AT589" s="18">
        <v>0</v>
      </c>
      <c r="AU589" s="18">
        <v>4068976</v>
      </c>
      <c r="AV589" s="18">
        <v>1271225</v>
      </c>
      <c r="AW589" s="18">
        <v>1051892</v>
      </c>
      <c r="AX589" s="18">
        <v>739307</v>
      </c>
      <c r="AY589" s="18">
        <v>0</v>
      </c>
      <c r="AZ589" s="18">
        <v>0</v>
      </c>
      <c r="BA589" s="18">
        <v>12404</v>
      </c>
      <c r="BB589" s="18">
        <v>4943254</v>
      </c>
      <c r="BC589" s="18">
        <v>0</v>
      </c>
      <c r="BD589" s="18">
        <v>23333857</v>
      </c>
      <c r="BE589" s="18">
        <v>0</v>
      </c>
      <c r="BF589" s="18">
        <v>26603982</v>
      </c>
      <c r="BG589" s="18">
        <v>73381540</v>
      </c>
      <c r="BH589" s="18">
        <v>64632249</v>
      </c>
      <c r="BI589" s="18">
        <v>9624654.3000000007</v>
      </c>
      <c r="BJ589" s="18">
        <v>9624654.3000000007</v>
      </c>
      <c r="BK589" s="18">
        <v>894.7</v>
      </c>
      <c r="BL589" s="18">
        <v>128.30000000000001</v>
      </c>
      <c r="BM589" s="18">
        <v>3439.7</v>
      </c>
      <c r="BN589" s="18">
        <v>9194</v>
      </c>
      <c r="BO589" s="18">
        <v>491820.4</v>
      </c>
      <c r="BP589" s="18">
        <v>27745.8</v>
      </c>
      <c r="BQ589" s="18">
        <v>4.7</v>
      </c>
      <c r="BR589" s="18">
        <v>9686332.9000000004</v>
      </c>
      <c r="BS589" s="18">
        <v>9686332.9000000004</v>
      </c>
      <c r="BT589" s="18">
        <v>1319917.6000000001</v>
      </c>
      <c r="BU589" s="18">
        <v>11006250.5</v>
      </c>
      <c r="BV589" s="18">
        <v>11006250.5</v>
      </c>
      <c r="BW589" s="18">
        <v>0</v>
      </c>
      <c r="BX589" s="18">
        <v>0</v>
      </c>
      <c r="BY589" s="18">
        <v>0</v>
      </c>
      <c r="BZ589" s="18">
        <v>148.91</v>
      </c>
      <c r="CA589" s="18">
        <v>149.87</v>
      </c>
      <c r="CB589" s="18">
        <v>13.84</v>
      </c>
      <c r="CC589" s="18">
        <v>1.98</v>
      </c>
      <c r="CD589" s="18">
        <v>53.22</v>
      </c>
      <c r="CE589" s="18">
        <v>142.25</v>
      </c>
      <c r="CF589" s="18">
        <v>7.61</v>
      </c>
      <c r="CG589" s="18">
        <v>20.420000000000002</v>
      </c>
      <c r="CH589" s="18">
        <v>429.29</v>
      </c>
      <c r="CI589" s="18">
        <v>7.0000000000000007E-2</v>
      </c>
      <c r="CJ589" s="18">
        <v>170.29</v>
      </c>
    </row>
    <row r="590" spans="1:88" hidden="1" x14ac:dyDescent="0.2">
      <c r="A590" s="18" t="s">
        <v>380</v>
      </c>
      <c r="B590" s="18" t="s">
        <v>381</v>
      </c>
      <c r="C590" s="18" t="s">
        <v>189</v>
      </c>
      <c r="D590" s="18">
        <v>2048</v>
      </c>
      <c r="E590" s="18">
        <v>66484732.600000001</v>
      </c>
      <c r="F590" s="18">
        <v>3499196.5</v>
      </c>
      <c r="G590" s="18">
        <v>1048630.3999999999</v>
      </c>
      <c r="H590" s="18">
        <v>0</v>
      </c>
      <c r="I590" s="18">
        <v>9688820.5999999996</v>
      </c>
      <c r="J590" s="18">
        <v>0</v>
      </c>
      <c r="K590" s="18">
        <v>0</v>
      </c>
      <c r="L590" s="18">
        <v>80721380</v>
      </c>
      <c r="M590" s="18">
        <v>0</v>
      </c>
      <c r="N590" s="18">
        <v>1975.1</v>
      </c>
      <c r="O590" s="18">
        <v>0</v>
      </c>
      <c r="P590" s="18">
        <v>10.6</v>
      </c>
      <c r="Q590" s="18">
        <v>0</v>
      </c>
      <c r="R590" s="18">
        <v>0</v>
      </c>
      <c r="S590" s="18">
        <v>1779.1</v>
      </c>
      <c r="T590" s="18">
        <v>0.1</v>
      </c>
      <c r="U590" s="25">
        <v>1064.9000000000001</v>
      </c>
      <c r="V590" s="18">
        <v>0</v>
      </c>
      <c r="W590" s="18">
        <v>2005.6</v>
      </c>
      <c r="X590" s="18">
        <v>2418.6</v>
      </c>
      <c r="Y590" s="18">
        <v>149.69999999999999</v>
      </c>
      <c r="Z590" s="18">
        <v>270.3</v>
      </c>
      <c r="AA590" s="18">
        <v>0</v>
      </c>
      <c r="AB590" s="18">
        <v>0</v>
      </c>
      <c r="AC590" s="18">
        <v>23.6</v>
      </c>
      <c r="AD590" s="18">
        <v>2900.9</v>
      </c>
      <c r="AE590" s="18">
        <v>0</v>
      </c>
      <c r="AF590" s="18">
        <v>10440.200000000001</v>
      </c>
      <c r="AG590" s="18">
        <v>0</v>
      </c>
      <c r="AH590" s="18">
        <v>8238.7999999999993</v>
      </c>
      <c r="AI590" s="18">
        <v>0</v>
      </c>
      <c r="AJ590" s="18">
        <v>0</v>
      </c>
      <c r="AK590" s="18">
        <v>2834798</v>
      </c>
      <c r="AL590" s="18">
        <v>0</v>
      </c>
      <c r="AM590" s="18">
        <v>25624</v>
      </c>
      <c r="AN590" s="18">
        <v>0</v>
      </c>
      <c r="AO590" s="18">
        <v>0</v>
      </c>
      <c r="AP590" s="18">
        <v>0</v>
      </c>
      <c r="AQ590" s="18">
        <v>6822026</v>
      </c>
      <c r="AR590" s="18">
        <v>0</v>
      </c>
      <c r="AS590" s="25">
        <v>1737335</v>
      </c>
      <c r="AT590" s="18">
        <v>0</v>
      </c>
      <c r="AU590" s="18">
        <v>3810626</v>
      </c>
      <c r="AV590" s="18">
        <v>1271225</v>
      </c>
      <c r="AW590" s="18">
        <v>1032747</v>
      </c>
      <c r="AX590" s="18">
        <v>700336</v>
      </c>
      <c r="AY590" s="18">
        <v>0</v>
      </c>
      <c r="AZ590" s="18">
        <v>0</v>
      </c>
      <c r="BA590" s="18">
        <v>12404</v>
      </c>
      <c r="BB590" s="18">
        <v>5081391</v>
      </c>
      <c r="BC590" s="18">
        <v>0</v>
      </c>
      <c r="BD590" s="18">
        <v>25138083</v>
      </c>
      <c r="BE590" s="18">
        <v>0</v>
      </c>
      <c r="BF590" s="18">
        <v>29910669</v>
      </c>
      <c r="BG590" s="18">
        <v>78377264</v>
      </c>
      <c r="BH590" s="18">
        <v>68723740</v>
      </c>
      <c r="BI590" s="18">
        <v>8834582.9000000004</v>
      </c>
      <c r="BJ590" s="18">
        <v>8834582.9000000004</v>
      </c>
      <c r="BK590" s="18">
        <v>813.3</v>
      </c>
      <c r="BL590" s="18">
        <v>116.5</v>
      </c>
      <c r="BM590" s="18">
        <v>3122.2</v>
      </c>
      <c r="BN590" s="18">
        <v>8393.6</v>
      </c>
      <c r="BO590" s="18">
        <v>458738.7</v>
      </c>
      <c r="BP590" s="18">
        <v>25718.3</v>
      </c>
      <c r="BQ590" s="18">
        <v>4.3</v>
      </c>
      <c r="BR590" s="18">
        <v>8890627</v>
      </c>
      <c r="BS590" s="18">
        <v>8890627</v>
      </c>
      <c r="BT590" s="18">
        <v>1226310.1000000001</v>
      </c>
      <c r="BU590" s="18">
        <v>10116937.1</v>
      </c>
      <c r="BV590" s="18">
        <v>10116937.1</v>
      </c>
      <c r="BW590" s="18">
        <v>0</v>
      </c>
      <c r="BX590" s="18">
        <v>0</v>
      </c>
      <c r="BY590" s="18">
        <v>0</v>
      </c>
      <c r="BZ590" s="18">
        <v>128.55000000000001</v>
      </c>
      <c r="CA590" s="18">
        <v>129.37</v>
      </c>
      <c r="CB590" s="18">
        <v>11.83</v>
      </c>
      <c r="CC590" s="18">
        <v>1.7</v>
      </c>
      <c r="CD590" s="18">
        <v>45.43</v>
      </c>
      <c r="CE590" s="18">
        <v>122.14</v>
      </c>
      <c r="CF590" s="18">
        <v>6.68</v>
      </c>
      <c r="CG590" s="18">
        <v>17.84</v>
      </c>
      <c r="CH590" s="18">
        <v>374.23</v>
      </c>
      <c r="CI590" s="18">
        <v>0.06</v>
      </c>
      <c r="CJ590" s="18">
        <v>147.21</v>
      </c>
    </row>
    <row r="591" spans="1:88" hidden="1" x14ac:dyDescent="0.2">
      <c r="A591" s="18" t="s">
        <v>380</v>
      </c>
      <c r="B591" s="18" t="s">
        <v>381</v>
      </c>
      <c r="C591" s="18" t="s">
        <v>189</v>
      </c>
      <c r="D591" s="18">
        <v>2050</v>
      </c>
      <c r="E591" s="18">
        <v>68980028.099999994</v>
      </c>
      <c r="F591" s="18">
        <v>3630527.8</v>
      </c>
      <c r="G591" s="18">
        <v>1049342.7</v>
      </c>
      <c r="H591" s="18">
        <v>0</v>
      </c>
      <c r="I591" s="18">
        <v>9824007.9000000004</v>
      </c>
      <c r="J591" s="18">
        <v>0</v>
      </c>
      <c r="K591" s="18">
        <v>0</v>
      </c>
      <c r="L591" s="18">
        <v>83483906.5</v>
      </c>
      <c r="M591" s="18">
        <v>0</v>
      </c>
      <c r="N591" s="18">
        <v>1975.1</v>
      </c>
      <c r="O591" s="18">
        <v>0</v>
      </c>
      <c r="P591" s="18">
        <v>10.6</v>
      </c>
      <c r="Q591" s="18">
        <v>0</v>
      </c>
      <c r="R591" s="18">
        <v>0</v>
      </c>
      <c r="S591" s="18">
        <v>1779.1</v>
      </c>
      <c r="T591" s="18">
        <v>0.1</v>
      </c>
      <c r="U591" s="25">
        <v>1088.8</v>
      </c>
      <c r="V591" s="18">
        <v>0</v>
      </c>
      <c r="W591" s="18">
        <v>2328.4</v>
      </c>
      <c r="X591" s="18">
        <v>2414.6</v>
      </c>
      <c r="Y591" s="18">
        <v>149.69999999999999</v>
      </c>
      <c r="Z591" s="18">
        <v>270.3</v>
      </c>
      <c r="AA591" s="18">
        <v>0</v>
      </c>
      <c r="AB591" s="18">
        <v>0</v>
      </c>
      <c r="AC591" s="18">
        <v>11.4</v>
      </c>
      <c r="AD591" s="18">
        <v>2900.9</v>
      </c>
      <c r="AE591" s="18">
        <v>0</v>
      </c>
      <c r="AF591" s="18">
        <v>10963</v>
      </c>
      <c r="AG591" s="18">
        <v>0</v>
      </c>
      <c r="AH591" s="18">
        <v>8238.7999999999993</v>
      </c>
      <c r="AI591" s="18">
        <v>0</v>
      </c>
      <c r="AJ591" s="18">
        <v>0</v>
      </c>
      <c r="AK591" s="18">
        <v>2851514</v>
      </c>
      <c r="AL591" s="18">
        <v>0</v>
      </c>
      <c r="AM591" s="18">
        <v>26449</v>
      </c>
      <c r="AN591" s="18">
        <v>0</v>
      </c>
      <c r="AO591" s="18">
        <v>0</v>
      </c>
      <c r="AP591" s="18">
        <v>0</v>
      </c>
      <c r="AQ591" s="18">
        <v>5855497</v>
      </c>
      <c r="AR591" s="18">
        <v>0</v>
      </c>
      <c r="AS591" s="25">
        <v>1776287</v>
      </c>
      <c r="AT591" s="18">
        <v>0</v>
      </c>
      <c r="AU591" s="18">
        <v>5530586</v>
      </c>
      <c r="AV591" s="18">
        <v>1269122</v>
      </c>
      <c r="AW591" s="18">
        <v>1033851</v>
      </c>
      <c r="AX591" s="18">
        <v>716872</v>
      </c>
      <c r="AY591" s="18">
        <v>0</v>
      </c>
      <c r="AZ591" s="18">
        <v>0</v>
      </c>
      <c r="BA591" s="18">
        <v>5992</v>
      </c>
      <c r="BB591" s="18">
        <v>5173966</v>
      </c>
      <c r="BC591" s="18">
        <v>0</v>
      </c>
      <c r="BD591" s="18">
        <v>26381095</v>
      </c>
      <c r="BE591" s="18">
        <v>0</v>
      </c>
      <c r="BF591" s="18">
        <v>29686152</v>
      </c>
      <c r="BG591" s="18">
        <v>80307382</v>
      </c>
      <c r="BH591" s="18">
        <v>70505616</v>
      </c>
      <c r="BI591" s="18">
        <v>8504883.5</v>
      </c>
      <c r="BJ591" s="18">
        <v>8504883.5</v>
      </c>
      <c r="BK591" s="18">
        <v>714.9</v>
      </c>
      <c r="BL591" s="18">
        <v>101.7</v>
      </c>
      <c r="BM591" s="18">
        <v>2682.2</v>
      </c>
      <c r="BN591" s="18">
        <v>7486.5</v>
      </c>
      <c r="BO591" s="18">
        <v>503065.59999999998</v>
      </c>
      <c r="BP591" s="18">
        <v>26916</v>
      </c>
      <c r="BQ591" s="18">
        <v>4.0999999999999996</v>
      </c>
      <c r="BR591" s="18">
        <v>8553939.8000000007</v>
      </c>
      <c r="BS591" s="18">
        <v>8553939.8000000007</v>
      </c>
      <c r="BT591" s="18">
        <v>1306271</v>
      </c>
      <c r="BU591" s="18">
        <v>9860210.8000000007</v>
      </c>
      <c r="BV591" s="18">
        <v>9860210.8000000007</v>
      </c>
      <c r="BW591" s="18">
        <v>0</v>
      </c>
      <c r="BX591" s="18">
        <v>0</v>
      </c>
      <c r="BY591" s="18">
        <v>0</v>
      </c>
      <c r="BZ591" s="18">
        <v>120.63</v>
      </c>
      <c r="CA591" s="18">
        <v>121.32</v>
      </c>
      <c r="CB591" s="18">
        <v>10.14</v>
      </c>
      <c r="CC591" s="18">
        <v>1.44</v>
      </c>
      <c r="CD591" s="18">
        <v>38.04</v>
      </c>
      <c r="CE591" s="18">
        <v>106.18</v>
      </c>
      <c r="CF591" s="18">
        <v>7.14</v>
      </c>
      <c r="CG591" s="18">
        <v>18.53</v>
      </c>
      <c r="CH591" s="18">
        <v>381.76</v>
      </c>
      <c r="CI591" s="18">
        <v>0.06</v>
      </c>
      <c r="CJ591" s="18">
        <v>139.85</v>
      </c>
    </row>
    <row r="592" spans="1:88" hidden="1" x14ac:dyDescent="0.2">
      <c r="A592" s="18" t="s">
        <v>380</v>
      </c>
      <c r="B592" s="18" t="s">
        <v>381</v>
      </c>
      <c r="C592" s="18" t="s">
        <v>191</v>
      </c>
      <c r="D592" s="18">
        <v>2024</v>
      </c>
      <c r="E592" s="18">
        <v>131218688.8</v>
      </c>
      <c r="F592" s="18">
        <v>6906246.7999999998</v>
      </c>
      <c r="G592" s="18">
        <v>1063118.8</v>
      </c>
      <c r="H592" s="18">
        <v>0</v>
      </c>
      <c r="I592" s="18">
        <v>970135.7</v>
      </c>
      <c r="J592" s="18">
        <v>0</v>
      </c>
      <c r="K592" s="18">
        <v>0</v>
      </c>
      <c r="L592" s="18">
        <v>140158190.09999999</v>
      </c>
      <c r="M592" s="18">
        <v>0</v>
      </c>
      <c r="N592" s="18">
        <v>20</v>
      </c>
      <c r="O592" s="18">
        <v>0</v>
      </c>
      <c r="P592" s="18">
        <v>426.7</v>
      </c>
      <c r="Q592" s="18">
        <v>0</v>
      </c>
      <c r="R592" s="18">
        <v>0</v>
      </c>
      <c r="S592" s="18">
        <v>610</v>
      </c>
      <c r="T592" s="18">
        <v>0</v>
      </c>
      <c r="U592" s="25">
        <v>479.1</v>
      </c>
      <c r="V592" s="18">
        <v>0</v>
      </c>
      <c r="W592" s="18">
        <v>8974.7999999999993</v>
      </c>
      <c r="X592" s="18">
        <v>4192.3</v>
      </c>
      <c r="Y592" s="18">
        <v>0</v>
      </c>
      <c r="Z592" s="18">
        <v>863.5</v>
      </c>
      <c r="AA592" s="18">
        <v>3568</v>
      </c>
      <c r="AB592" s="18">
        <v>0</v>
      </c>
      <c r="AC592" s="18">
        <v>1240.5999999999999</v>
      </c>
      <c r="AD592" s="18">
        <v>3241</v>
      </c>
      <c r="AE592" s="18">
        <v>0</v>
      </c>
      <c r="AF592" s="18">
        <v>4638.3</v>
      </c>
      <c r="AG592" s="18">
        <v>812</v>
      </c>
      <c r="AH592" s="18">
        <v>0</v>
      </c>
      <c r="AI592" s="18">
        <v>0</v>
      </c>
      <c r="AJ592" s="18">
        <v>0</v>
      </c>
      <c r="AK592" s="18">
        <v>7267</v>
      </c>
      <c r="AL592" s="18">
        <v>0</v>
      </c>
      <c r="AM592" s="18">
        <v>1377731</v>
      </c>
      <c r="AN592" s="18">
        <v>0</v>
      </c>
      <c r="AO592" s="18">
        <v>0</v>
      </c>
      <c r="AP592" s="18">
        <v>0</v>
      </c>
      <c r="AQ592" s="18">
        <v>0</v>
      </c>
      <c r="AR592" s="18">
        <v>0</v>
      </c>
      <c r="AS592" s="25">
        <v>805281</v>
      </c>
      <c r="AT592" s="18">
        <v>0</v>
      </c>
      <c r="AU592" s="18">
        <v>29813459</v>
      </c>
      <c r="AV592" s="18">
        <v>2203473</v>
      </c>
      <c r="AW592" s="18">
        <v>0</v>
      </c>
      <c r="AX592" s="18">
        <v>1424407</v>
      </c>
      <c r="AY592" s="18">
        <v>28860857</v>
      </c>
      <c r="AZ592" s="18">
        <v>0</v>
      </c>
      <c r="BA592" s="18">
        <v>652059</v>
      </c>
      <c r="BB592" s="18">
        <v>766450</v>
      </c>
      <c r="BC592" s="18">
        <v>0</v>
      </c>
      <c r="BD592" s="18">
        <v>10376679</v>
      </c>
      <c r="BE592" s="18">
        <v>2795611</v>
      </c>
      <c r="BF592" s="18">
        <v>0</v>
      </c>
      <c r="BG592" s="18">
        <v>79083273</v>
      </c>
      <c r="BH592" s="18">
        <v>77504276</v>
      </c>
      <c r="BI592" s="18">
        <v>12857031.199999999</v>
      </c>
      <c r="BJ592" s="18">
        <v>12857031.199999999</v>
      </c>
      <c r="BK592" s="18">
        <v>255.6</v>
      </c>
      <c r="BL592" s="18">
        <v>27.8</v>
      </c>
      <c r="BM592" s="18">
        <v>2271.9</v>
      </c>
      <c r="BN592" s="18">
        <v>3798.8</v>
      </c>
      <c r="BO592" s="18">
        <v>1838214.9</v>
      </c>
      <c r="BP592" s="18">
        <v>66636.399999999994</v>
      </c>
      <c r="BQ592" s="18">
        <v>12.7</v>
      </c>
      <c r="BR592" s="18">
        <v>12872226.4</v>
      </c>
      <c r="BS592" s="18">
        <v>12872226.4</v>
      </c>
      <c r="BT592" s="18">
        <v>3827437.2</v>
      </c>
      <c r="BU592" s="18">
        <v>16699663.5</v>
      </c>
      <c r="BV592" s="18">
        <v>16699663.5</v>
      </c>
      <c r="BW592" s="18">
        <v>0</v>
      </c>
      <c r="BX592" s="18">
        <v>0</v>
      </c>
      <c r="BY592" s="18">
        <v>0</v>
      </c>
      <c r="BZ592" s="18">
        <v>165.89</v>
      </c>
      <c r="CA592" s="18">
        <v>166.08</v>
      </c>
      <c r="CB592" s="18">
        <v>3.3</v>
      </c>
      <c r="CC592" s="18">
        <v>0.36</v>
      </c>
      <c r="CD592" s="18">
        <v>29.31</v>
      </c>
      <c r="CE592" s="18">
        <v>49.01</v>
      </c>
      <c r="CF592" s="18">
        <v>23.72</v>
      </c>
      <c r="CG592" s="18">
        <v>49.38</v>
      </c>
      <c r="CH592" s="18">
        <v>859.78</v>
      </c>
      <c r="CI592" s="18">
        <v>0.16</v>
      </c>
      <c r="CJ592" s="18">
        <v>215.47</v>
      </c>
    </row>
    <row r="593" spans="1:88" hidden="1" x14ac:dyDescent="0.2">
      <c r="A593" s="18" t="s">
        <v>380</v>
      </c>
      <c r="B593" s="18" t="s">
        <v>381</v>
      </c>
      <c r="C593" s="18" t="s">
        <v>191</v>
      </c>
      <c r="D593" s="18">
        <v>2026</v>
      </c>
      <c r="E593" s="18">
        <v>133788033.90000001</v>
      </c>
      <c r="F593" s="18">
        <v>7041475.5</v>
      </c>
      <c r="G593" s="18">
        <v>1143894.8999999999</v>
      </c>
      <c r="H593" s="18">
        <v>0</v>
      </c>
      <c r="I593" s="18">
        <v>492629.3</v>
      </c>
      <c r="J593" s="18">
        <v>0</v>
      </c>
      <c r="K593" s="18">
        <v>0</v>
      </c>
      <c r="L593" s="18">
        <v>142466033.5</v>
      </c>
      <c r="M593" s="18">
        <v>0</v>
      </c>
      <c r="N593" s="18">
        <v>275</v>
      </c>
      <c r="O593" s="18">
        <v>0</v>
      </c>
      <c r="P593" s="18">
        <v>426.7</v>
      </c>
      <c r="Q593" s="18">
        <v>0</v>
      </c>
      <c r="R593" s="18">
        <v>0</v>
      </c>
      <c r="S593" s="18">
        <v>0</v>
      </c>
      <c r="T593" s="18">
        <v>0</v>
      </c>
      <c r="U593" s="25">
        <v>946.5</v>
      </c>
      <c r="V593" s="18">
        <v>0</v>
      </c>
      <c r="W593" s="18">
        <v>8974.7999999999993</v>
      </c>
      <c r="X593" s="18">
        <v>4192.3</v>
      </c>
      <c r="Y593" s="18">
        <v>0</v>
      </c>
      <c r="Z593" s="18">
        <v>863.5</v>
      </c>
      <c r="AA593" s="18">
        <v>3568</v>
      </c>
      <c r="AB593" s="18">
        <v>0</v>
      </c>
      <c r="AC593" s="18">
        <v>1240.5999999999999</v>
      </c>
      <c r="AD593" s="18">
        <v>3241</v>
      </c>
      <c r="AE593" s="18">
        <v>0</v>
      </c>
      <c r="AF593" s="18">
        <v>4925.8</v>
      </c>
      <c r="AG593" s="18">
        <v>2599</v>
      </c>
      <c r="AH593" s="18">
        <v>290</v>
      </c>
      <c r="AI593" s="18">
        <v>0</v>
      </c>
      <c r="AJ593" s="18">
        <v>0</v>
      </c>
      <c r="AK593" s="18">
        <v>255300</v>
      </c>
      <c r="AL593" s="18">
        <v>0</v>
      </c>
      <c r="AM593" s="18">
        <v>816081</v>
      </c>
      <c r="AN593" s="18">
        <v>0</v>
      </c>
      <c r="AO593" s="18">
        <v>0</v>
      </c>
      <c r="AP593" s="18">
        <v>0</v>
      </c>
      <c r="AQ593" s="18">
        <v>0</v>
      </c>
      <c r="AR593" s="18">
        <v>0</v>
      </c>
      <c r="AS593" s="25">
        <v>1592136</v>
      </c>
      <c r="AT593" s="18">
        <v>0</v>
      </c>
      <c r="AU593" s="18">
        <v>38365961</v>
      </c>
      <c r="AV593" s="18">
        <v>2203473</v>
      </c>
      <c r="AW593" s="18">
        <v>0</v>
      </c>
      <c r="AX593" s="18">
        <v>1424407</v>
      </c>
      <c r="AY593" s="18">
        <v>28860857</v>
      </c>
      <c r="AZ593" s="18">
        <v>0</v>
      </c>
      <c r="BA593" s="18">
        <v>652059</v>
      </c>
      <c r="BB593" s="18">
        <v>151674</v>
      </c>
      <c r="BC593" s="18">
        <v>0</v>
      </c>
      <c r="BD593" s="18">
        <v>10859847</v>
      </c>
      <c r="BE593" s="18">
        <v>6437534</v>
      </c>
      <c r="BF593" s="18">
        <v>1050036</v>
      </c>
      <c r="BG593" s="18">
        <v>92669365</v>
      </c>
      <c r="BH593" s="18">
        <v>90670256</v>
      </c>
      <c r="BI593" s="18">
        <v>15981898</v>
      </c>
      <c r="BJ593" s="18">
        <v>15981898</v>
      </c>
      <c r="BK593" s="18">
        <v>314.7</v>
      </c>
      <c r="BL593" s="18">
        <v>33.700000000000003</v>
      </c>
      <c r="BM593" s="18">
        <v>2072.8000000000002</v>
      </c>
      <c r="BN593" s="18">
        <v>4421.8</v>
      </c>
      <c r="BO593" s="18">
        <v>2188805.9</v>
      </c>
      <c r="BP593" s="18">
        <v>82922.8</v>
      </c>
      <c r="BQ593" s="18">
        <v>14</v>
      </c>
      <c r="BR593" s="18">
        <v>16000477.1</v>
      </c>
      <c r="BS593" s="18">
        <v>16000477.1</v>
      </c>
      <c r="BT593" s="18">
        <v>4663716.9000000004</v>
      </c>
      <c r="BU593" s="18">
        <v>20664194</v>
      </c>
      <c r="BV593" s="18">
        <v>20664194</v>
      </c>
      <c r="BW593" s="18">
        <v>0</v>
      </c>
      <c r="BX593" s="18">
        <v>0</v>
      </c>
      <c r="BY593" s="18">
        <v>0</v>
      </c>
      <c r="BZ593" s="18">
        <v>176.26</v>
      </c>
      <c r="CA593" s="18">
        <v>176.47</v>
      </c>
      <c r="CB593" s="18">
        <v>3.47</v>
      </c>
      <c r="CC593" s="18">
        <v>0.37</v>
      </c>
      <c r="CD593" s="18">
        <v>22.86</v>
      </c>
      <c r="CE593" s="18">
        <v>48.77</v>
      </c>
      <c r="CF593" s="18">
        <v>24.14</v>
      </c>
      <c r="CG593" s="18">
        <v>51.44</v>
      </c>
      <c r="CH593" s="18">
        <v>914.55</v>
      </c>
      <c r="CI593" s="18">
        <v>0.15</v>
      </c>
      <c r="CJ593" s="18">
        <v>227.9</v>
      </c>
    </row>
    <row r="594" spans="1:88" hidden="1" x14ac:dyDescent="0.2">
      <c r="A594" s="18" t="s">
        <v>380</v>
      </c>
      <c r="B594" s="18" t="s">
        <v>381</v>
      </c>
      <c r="C594" s="18" t="s">
        <v>191</v>
      </c>
      <c r="D594" s="18">
        <v>2028</v>
      </c>
      <c r="E594" s="18">
        <v>137121630.5</v>
      </c>
      <c r="F594" s="18">
        <v>7216927.9000000004</v>
      </c>
      <c r="G594" s="18">
        <v>1025756.4</v>
      </c>
      <c r="H594" s="18">
        <v>0</v>
      </c>
      <c r="I594" s="18">
        <v>1214417.2</v>
      </c>
      <c r="J594" s="18">
        <v>0</v>
      </c>
      <c r="K594" s="18">
        <v>0</v>
      </c>
      <c r="L594" s="18">
        <v>146578732</v>
      </c>
      <c r="M594" s="18">
        <v>0</v>
      </c>
      <c r="N594" s="18">
        <v>275</v>
      </c>
      <c r="O594" s="18">
        <v>0</v>
      </c>
      <c r="P594" s="18">
        <v>229.4</v>
      </c>
      <c r="Q594" s="18">
        <v>0</v>
      </c>
      <c r="R594" s="18">
        <v>0</v>
      </c>
      <c r="S594" s="18">
        <v>0</v>
      </c>
      <c r="T594" s="18">
        <v>0</v>
      </c>
      <c r="U594" s="25">
        <v>1690.9</v>
      </c>
      <c r="V594" s="18">
        <v>0</v>
      </c>
      <c r="W594" s="18">
        <v>8974.7999999999993</v>
      </c>
      <c r="X594" s="18">
        <v>4202.1000000000004</v>
      </c>
      <c r="Y594" s="18">
        <v>0</v>
      </c>
      <c r="Z594" s="18">
        <v>917.5</v>
      </c>
      <c r="AA594" s="18">
        <v>3568</v>
      </c>
      <c r="AB594" s="18">
        <v>0</v>
      </c>
      <c r="AC594" s="18">
        <v>1240.5999999999999</v>
      </c>
      <c r="AD594" s="18">
        <v>3241</v>
      </c>
      <c r="AE594" s="18">
        <v>0</v>
      </c>
      <c r="AF594" s="18">
        <v>4925.8</v>
      </c>
      <c r="AG594" s="18">
        <v>2599</v>
      </c>
      <c r="AH594" s="18">
        <v>1000</v>
      </c>
      <c r="AI594" s="18">
        <v>0</v>
      </c>
      <c r="AJ594" s="18">
        <v>0</v>
      </c>
      <c r="AK594" s="18">
        <v>433429</v>
      </c>
      <c r="AL594" s="18">
        <v>0</v>
      </c>
      <c r="AM594" s="18">
        <v>625626</v>
      </c>
      <c r="AN594" s="18">
        <v>0</v>
      </c>
      <c r="AO594" s="18">
        <v>0</v>
      </c>
      <c r="AP594" s="18">
        <v>0</v>
      </c>
      <c r="AQ594" s="18">
        <v>0</v>
      </c>
      <c r="AR594" s="18">
        <v>0</v>
      </c>
      <c r="AS594" s="25">
        <v>2845030</v>
      </c>
      <c r="AT594" s="18">
        <v>0</v>
      </c>
      <c r="AU594" s="18">
        <v>36664857</v>
      </c>
      <c r="AV594" s="18">
        <v>2208622</v>
      </c>
      <c r="AW594" s="18">
        <v>0</v>
      </c>
      <c r="AX594" s="18">
        <v>1499733</v>
      </c>
      <c r="AY594" s="18">
        <v>28860857</v>
      </c>
      <c r="AZ594" s="18">
        <v>0</v>
      </c>
      <c r="BA594" s="18">
        <v>652059</v>
      </c>
      <c r="BB594" s="18">
        <v>561349</v>
      </c>
      <c r="BC594" s="18">
        <v>0</v>
      </c>
      <c r="BD594" s="18">
        <v>10742020</v>
      </c>
      <c r="BE594" s="18">
        <v>8281841</v>
      </c>
      <c r="BF594" s="18">
        <v>3424495</v>
      </c>
      <c r="BG594" s="18">
        <v>96799918</v>
      </c>
      <c r="BH594" s="18">
        <v>92960110</v>
      </c>
      <c r="BI594" s="18">
        <v>15353971.4</v>
      </c>
      <c r="BJ594" s="18">
        <v>15353971.4</v>
      </c>
      <c r="BK594" s="18">
        <v>303.10000000000002</v>
      </c>
      <c r="BL594" s="18">
        <v>32.6</v>
      </c>
      <c r="BM594" s="18">
        <v>1990.2</v>
      </c>
      <c r="BN594" s="18">
        <v>4322.1000000000004</v>
      </c>
      <c r="BO594" s="18">
        <v>2108675.5</v>
      </c>
      <c r="BP594" s="18">
        <v>79614.899999999994</v>
      </c>
      <c r="BQ594" s="18">
        <v>13.7</v>
      </c>
      <c r="BR594" s="18">
        <v>15371896.800000001</v>
      </c>
      <c r="BS594" s="18">
        <v>15371896.800000001</v>
      </c>
      <c r="BT594" s="18">
        <v>4484931.8</v>
      </c>
      <c r="BU594" s="18">
        <v>19856828.600000001</v>
      </c>
      <c r="BV594" s="18">
        <v>19856828.600000001</v>
      </c>
      <c r="BW594" s="18">
        <v>0</v>
      </c>
      <c r="BX594" s="18">
        <v>0</v>
      </c>
      <c r="BY594" s="18">
        <v>0</v>
      </c>
      <c r="BZ594" s="18">
        <v>165.17</v>
      </c>
      <c r="CA594" s="18">
        <v>165.36</v>
      </c>
      <c r="CB594" s="18">
        <v>3.26</v>
      </c>
      <c r="CC594" s="18">
        <v>0.35</v>
      </c>
      <c r="CD594" s="18">
        <v>21.41</v>
      </c>
      <c r="CE594" s="18">
        <v>46.49</v>
      </c>
      <c r="CF594" s="18">
        <v>22.68</v>
      </c>
      <c r="CG594" s="18">
        <v>48.25</v>
      </c>
      <c r="CH594" s="18">
        <v>856.44</v>
      </c>
      <c r="CI594" s="18">
        <v>0.15</v>
      </c>
      <c r="CJ594" s="18">
        <v>213.61</v>
      </c>
    </row>
    <row r="595" spans="1:88" hidden="1" x14ac:dyDescent="0.2">
      <c r="A595" s="18" t="s">
        <v>380</v>
      </c>
      <c r="B595" s="18" t="s">
        <v>381</v>
      </c>
      <c r="C595" s="18" t="s">
        <v>191</v>
      </c>
      <c r="D595" s="18">
        <v>2030</v>
      </c>
      <c r="E595" s="18">
        <v>140455270.80000001</v>
      </c>
      <c r="F595" s="18">
        <v>7392382.7000000002</v>
      </c>
      <c r="G595" s="18">
        <v>1477314.3</v>
      </c>
      <c r="H595" s="18">
        <v>0</v>
      </c>
      <c r="I595" s="18">
        <v>1205672.8999999999</v>
      </c>
      <c r="J595" s="18">
        <v>0</v>
      </c>
      <c r="K595" s="18">
        <v>0</v>
      </c>
      <c r="L595" s="18">
        <v>150530640.80000001</v>
      </c>
      <c r="M595" s="18">
        <v>0</v>
      </c>
      <c r="N595" s="18">
        <v>1350</v>
      </c>
      <c r="O595" s="18">
        <v>0</v>
      </c>
      <c r="P595" s="18">
        <v>229.4</v>
      </c>
      <c r="Q595" s="18">
        <v>0</v>
      </c>
      <c r="R595" s="18">
        <v>0</v>
      </c>
      <c r="S595" s="18">
        <v>0</v>
      </c>
      <c r="T595" s="18">
        <v>0</v>
      </c>
      <c r="U595" s="25">
        <v>2775.1</v>
      </c>
      <c r="V595" s="18">
        <v>0</v>
      </c>
      <c r="W595" s="18">
        <v>8974.7999999999993</v>
      </c>
      <c r="X595" s="18">
        <v>4202.1000000000004</v>
      </c>
      <c r="Y595" s="18">
        <v>0</v>
      </c>
      <c r="Z595" s="18">
        <v>917.5</v>
      </c>
      <c r="AA595" s="18">
        <v>3568</v>
      </c>
      <c r="AB595" s="18">
        <v>0</v>
      </c>
      <c r="AC595" s="18">
        <v>982</v>
      </c>
      <c r="AD595" s="18">
        <v>3241</v>
      </c>
      <c r="AE595" s="18">
        <v>0</v>
      </c>
      <c r="AF595" s="18">
        <v>4925.8</v>
      </c>
      <c r="AG595" s="18">
        <v>2599</v>
      </c>
      <c r="AH595" s="18">
        <v>2200</v>
      </c>
      <c r="AI595" s="18">
        <v>0</v>
      </c>
      <c r="AJ595" s="18">
        <v>0</v>
      </c>
      <c r="AK595" s="18">
        <v>1015649</v>
      </c>
      <c r="AL595" s="18">
        <v>0</v>
      </c>
      <c r="AM595" s="18">
        <v>622966</v>
      </c>
      <c r="AN595" s="18">
        <v>0</v>
      </c>
      <c r="AO595" s="18">
        <v>0</v>
      </c>
      <c r="AP595" s="18">
        <v>0</v>
      </c>
      <c r="AQ595" s="18">
        <v>0</v>
      </c>
      <c r="AR595" s="18">
        <v>0</v>
      </c>
      <c r="AS595" s="25">
        <v>4668662</v>
      </c>
      <c r="AT595" s="18">
        <v>0</v>
      </c>
      <c r="AU595" s="18">
        <v>25740194</v>
      </c>
      <c r="AV595" s="18">
        <v>2208622</v>
      </c>
      <c r="AW595" s="18">
        <v>0</v>
      </c>
      <c r="AX595" s="18">
        <v>1499737</v>
      </c>
      <c r="AY595" s="18">
        <v>28860857</v>
      </c>
      <c r="AZ595" s="18">
        <v>0</v>
      </c>
      <c r="BA595" s="18">
        <v>516139</v>
      </c>
      <c r="BB595" s="18">
        <v>5969</v>
      </c>
      <c r="BC595" s="18">
        <v>0</v>
      </c>
      <c r="BD595" s="18">
        <v>10592640</v>
      </c>
      <c r="BE595" s="18">
        <v>8256047</v>
      </c>
      <c r="BF595" s="18">
        <v>7462432</v>
      </c>
      <c r="BG595" s="18">
        <v>91449914</v>
      </c>
      <c r="BH595" s="18">
        <v>85759634</v>
      </c>
      <c r="BI595" s="18">
        <v>11178427.4</v>
      </c>
      <c r="BJ595" s="18">
        <v>11178427.4</v>
      </c>
      <c r="BK595" s="18">
        <v>221.1</v>
      </c>
      <c r="BL595" s="18">
        <v>23.8</v>
      </c>
      <c r="BM595" s="18">
        <v>1579.4</v>
      </c>
      <c r="BN595" s="18">
        <v>3187.5</v>
      </c>
      <c r="BO595" s="18">
        <v>1610908.5</v>
      </c>
      <c r="BP595" s="18">
        <v>58107.199999999997</v>
      </c>
      <c r="BQ595" s="18">
        <v>11.6</v>
      </c>
      <c r="BR595" s="18">
        <v>11191520.300000001</v>
      </c>
      <c r="BS595" s="18">
        <v>11191520.300000001</v>
      </c>
      <c r="BT595" s="18">
        <v>3345670.6</v>
      </c>
      <c r="BU595" s="18">
        <v>14537190.9</v>
      </c>
      <c r="BV595" s="18">
        <v>14537190.9</v>
      </c>
      <c r="BW595" s="18">
        <v>0</v>
      </c>
      <c r="BX595" s="18">
        <v>0</v>
      </c>
      <c r="BY595" s="18">
        <v>0</v>
      </c>
      <c r="BZ595" s="18">
        <v>130.35</v>
      </c>
      <c r="CA595" s="18">
        <v>130.5</v>
      </c>
      <c r="CB595" s="18">
        <v>2.58</v>
      </c>
      <c r="CC595" s="18">
        <v>0.28000000000000003</v>
      </c>
      <c r="CD595" s="18">
        <v>18.420000000000002</v>
      </c>
      <c r="CE595" s="18">
        <v>37.17</v>
      </c>
      <c r="CF595" s="18">
        <v>18.78</v>
      </c>
      <c r="CG595" s="18">
        <v>39.01</v>
      </c>
      <c r="CH595" s="18">
        <v>677.56</v>
      </c>
      <c r="CI595" s="18">
        <v>0.14000000000000001</v>
      </c>
      <c r="CJ595" s="18">
        <v>169.51</v>
      </c>
    </row>
    <row r="596" spans="1:88" hidden="1" x14ac:dyDescent="0.2">
      <c r="A596" s="18" t="s">
        <v>380</v>
      </c>
      <c r="B596" s="18" t="s">
        <v>381</v>
      </c>
      <c r="C596" s="18" t="s">
        <v>191</v>
      </c>
      <c r="D596" s="18">
        <v>2032</v>
      </c>
      <c r="E596" s="18">
        <v>146123123</v>
      </c>
      <c r="F596" s="18">
        <v>7690690.7000000002</v>
      </c>
      <c r="G596" s="18">
        <v>1381924</v>
      </c>
      <c r="H596" s="18">
        <v>0</v>
      </c>
      <c r="I596" s="18">
        <v>2719233.8</v>
      </c>
      <c r="J596" s="18">
        <v>0</v>
      </c>
      <c r="K596" s="18">
        <v>0</v>
      </c>
      <c r="L596" s="18">
        <v>157914971.5</v>
      </c>
      <c r="M596" s="18">
        <v>0</v>
      </c>
      <c r="N596" s="18">
        <v>3166</v>
      </c>
      <c r="O596" s="18">
        <v>0</v>
      </c>
      <c r="P596" s="18">
        <v>229.4</v>
      </c>
      <c r="Q596" s="18">
        <v>0</v>
      </c>
      <c r="R596" s="18">
        <v>0</v>
      </c>
      <c r="S596" s="18">
        <v>0</v>
      </c>
      <c r="T596" s="18">
        <v>0</v>
      </c>
      <c r="U596" s="25">
        <v>3643.5</v>
      </c>
      <c r="V596" s="18">
        <v>0</v>
      </c>
      <c r="W596" s="18">
        <v>8974.7999999999993</v>
      </c>
      <c r="X596" s="18">
        <v>4202.1000000000004</v>
      </c>
      <c r="Y596" s="18">
        <v>0</v>
      </c>
      <c r="Z596" s="18">
        <v>917.5</v>
      </c>
      <c r="AA596" s="18">
        <v>3568</v>
      </c>
      <c r="AB596" s="18">
        <v>0</v>
      </c>
      <c r="AC596" s="18">
        <v>982</v>
      </c>
      <c r="AD596" s="18">
        <v>3241</v>
      </c>
      <c r="AE596" s="18">
        <v>0</v>
      </c>
      <c r="AF596" s="18">
        <v>4925.8</v>
      </c>
      <c r="AG596" s="18">
        <v>2599</v>
      </c>
      <c r="AH596" s="18">
        <v>4228</v>
      </c>
      <c r="AI596" s="18">
        <v>0</v>
      </c>
      <c r="AJ596" s="18">
        <v>0</v>
      </c>
      <c r="AK596" s="18">
        <v>2164654</v>
      </c>
      <c r="AL596" s="18">
        <v>0</v>
      </c>
      <c r="AM596" s="18">
        <v>622966</v>
      </c>
      <c r="AN596" s="18">
        <v>0</v>
      </c>
      <c r="AO596" s="18">
        <v>0</v>
      </c>
      <c r="AP596" s="18">
        <v>0</v>
      </c>
      <c r="AQ596" s="18">
        <v>0</v>
      </c>
      <c r="AR596" s="18">
        <v>0</v>
      </c>
      <c r="AS596" s="25">
        <v>6129046</v>
      </c>
      <c r="AT596" s="18">
        <v>0</v>
      </c>
      <c r="AU596" s="18">
        <v>20181839</v>
      </c>
      <c r="AV596" s="18">
        <v>2208622</v>
      </c>
      <c r="AW596" s="18">
        <v>0</v>
      </c>
      <c r="AX596" s="18">
        <v>1499737</v>
      </c>
      <c r="AY596" s="18">
        <v>28860857</v>
      </c>
      <c r="AZ596" s="18">
        <v>0</v>
      </c>
      <c r="BA596" s="18">
        <v>516139</v>
      </c>
      <c r="BB596" s="18">
        <v>135636</v>
      </c>
      <c r="BC596" s="18">
        <v>0</v>
      </c>
      <c r="BD596" s="18">
        <v>10445090</v>
      </c>
      <c r="BE596" s="18">
        <v>8148438</v>
      </c>
      <c r="BF596" s="18">
        <v>14232471</v>
      </c>
      <c r="BG596" s="18">
        <v>95145494</v>
      </c>
      <c r="BH596" s="18">
        <v>86716158</v>
      </c>
      <c r="BI596" s="18">
        <v>9095816.0999999996</v>
      </c>
      <c r="BJ596" s="18">
        <v>9095816.0999999996</v>
      </c>
      <c r="BK596" s="18">
        <v>181.8</v>
      </c>
      <c r="BL596" s="18">
        <v>19.899999999999999</v>
      </c>
      <c r="BM596" s="18">
        <v>1544</v>
      </c>
      <c r="BN596" s="18">
        <v>2787.3</v>
      </c>
      <c r="BO596" s="18">
        <v>1365006.8</v>
      </c>
      <c r="BP596" s="18">
        <v>47221.9</v>
      </c>
      <c r="BQ596" s="18">
        <v>10.7</v>
      </c>
      <c r="BR596" s="18">
        <v>9106668.8000000007</v>
      </c>
      <c r="BS596" s="18">
        <v>9106668.8000000007</v>
      </c>
      <c r="BT596" s="18">
        <v>2775137.9</v>
      </c>
      <c r="BU596" s="18">
        <v>11881806.800000001</v>
      </c>
      <c r="BV596" s="18">
        <v>11881806.800000001</v>
      </c>
      <c r="BW596" s="18">
        <v>0</v>
      </c>
      <c r="BX596" s="18">
        <v>0</v>
      </c>
      <c r="BY596" s="18">
        <v>0</v>
      </c>
      <c r="BZ596" s="18">
        <v>104.89</v>
      </c>
      <c r="CA596" s="18">
        <v>105.02</v>
      </c>
      <c r="CB596" s="18">
        <v>2.1</v>
      </c>
      <c r="CC596" s="18">
        <v>0.23</v>
      </c>
      <c r="CD596" s="18">
        <v>17.809999999999999</v>
      </c>
      <c r="CE596" s="18">
        <v>32.14</v>
      </c>
      <c r="CF596" s="18">
        <v>15.74</v>
      </c>
      <c r="CG596" s="18">
        <v>32</v>
      </c>
      <c r="CH596" s="18">
        <v>544.55999999999995</v>
      </c>
      <c r="CI596" s="18">
        <v>0.12</v>
      </c>
      <c r="CJ596" s="18">
        <v>137.02000000000001</v>
      </c>
    </row>
    <row r="597" spans="1:88" hidden="1" x14ac:dyDescent="0.2">
      <c r="A597" s="18" t="s">
        <v>380</v>
      </c>
      <c r="B597" s="18" t="s">
        <v>381</v>
      </c>
      <c r="C597" s="18" t="s">
        <v>191</v>
      </c>
      <c r="D597" s="18">
        <v>2034</v>
      </c>
      <c r="E597" s="18">
        <v>151789261.09999999</v>
      </c>
      <c r="F597" s="18">
        <v>7988908.5</v>
      </c>
      <c r="G597" s="18">
        <v>1563746.9</v>
      </c>
      <c r="H597" s="18">
        <v>0</v>
      </c>
      <c r="I597" s="18">
        <v>4926062.5999999996</v>
      </c>
      <c r="J597" s="18">
        <v>0</v>
      </c>
      <c r="K597" s="18">
        <v>0</v>
      </c>
      <c r="L597" s="18">
        <v>166267979.09999999</v>
      </c>
      <c r="M597" s="18">
        <v>0</v>
      </c>
      <c r="N597" s="18">
        <v>3824.2</v>
      </c>
      <c r="O597" s="18">
        <v>0</v>
      </c>
      <c r="P597" s="18">
        <v>229.4</v>
      </c>
      <c r="Q597" s="18">
        <v>0</v>
      </c>
      <c r="R597" s="18">
        <v>0</v>
      </c>
      <c r="S597" s="18">
        <v>0</v>
      </c>
      <c r="T597" s="18">
        <v>0</v>
      </c>
      <c r="U597" s="25">
        <v>4229.1000000000004</v>
      </c>
      <c r="V597" s="18">
        <v>0</v>
      </c>
      <c r="W597" s="18">
        <v>8974.7999999999993</v>
      </c>
      <c r="X597" s="18">
        <v>4202.1000000000004</v>
      </c>
      <c r="Y597" s="18">
        <v>0</v>
      </c>
      <c r="Z597" s="18">
        <v>921.5</v>
      </c>
      <c r="AA597" s="18">
        <v>3568</v>
      </c>
      <c r="AB597" s="18">
        <v>0</v>
      </c>
      <c r="AC597" s="18">
        <v>522</v>
      </c>
      <c r="AD597" s="18">
        <v>3241</v>
      </c>
      <c r="AE597" s="18">
        <v>0</v>
      </c>
      <c r="AF597" s="18">
        <v>7950.4</v>
      </c>
      <c r="AG597" s="18">
        <v>5200</v>
      </c>
      <c r="AH597" s="18">
        <v>6298</v>
      </c>
      <c r="AI597" s="18">
        <v>0</v>
      </c>
      <c r="AJ597" s="18">
        <v>0</v>
      </c>
      <c r="AK597" s="18">
        <v>3794919</v>
      </c>
      <c r="AL597" s="18">
        <v>0</v>
      </c>
      <c r="AM597" s="18">
        <v>622966</v>
      </c>
      <c r="AN597" s="18">
        <v>0</v>
      </c>
      <c r="AO597" s="18">
        <v>0</v>
      </c>
      <c r="AP597" s="18">
        <v>0</v>
      </c>
      <c r="AQ597" s="18">
        <v>0</v>
      </c>
      <c r="AR597" s="18">
        <v>0</v>
      </c>
      <c r="AS597" s="25">
        <v>7112153</v>
      </c>
      <c r="AT597" s="18">
        <v>0</v>
      </c>
      <c r="AU597" s="18">
        <v>15373553</v>
      </c>
      <c r="AV597" s="18">
        <v>2208622</v>
      </c>
      <c r="AW597" s="18">
        <v>0</v>
      </c>
      <c r="AX597" s="18">
        <v>1505703</v>
      </c>
      <c r="AY597" s="18">
        <v>28860857</v>
      </c>
      <c r="AZ597" s="18">
        <v>0</v>
      </c>
      <c r="BA597" s="18">
        <v>274363</v>
      </c>
      <c r="BB597" s="18">
        <v>366419</v>
      </c>
      <c r="BC597" s="18">
        <v>0</v>
      </c>
      <c r="BD597" s="18">
        <v>17453016</v>
      </c>
      <c r="BE597" s="18">
        <v>13453732</v>
      </c>
      <c r="BF597" s="18">
        <v>21067752</v>
      </c>
      <c r="BG597" s="18">
        <v>112094054</v>
      </c>
      <c r="BH597" s="18">
        <v>100820562</v>
      </c>
      <c r="BI597" s="18">
        <v>7134251.9000000004</v>
      </c>
      <c r="BJ597" s="18">
        <v>7134251.9000000004</v>
      </c>
      <c r="BK597" s="18">
        <v>139.69999999999999</v>
      </c>
      <c r="BL597" s="18">
        <v>14.8</v>
      </c>
      <c r="BM597" s="18">
        <v>985.7</v>
      </c>
      <c r="BN597" s="18">
        <v>1895.1</v>
      </c>
      <c r="BO597" s="18">
        <v>1126095.8</v>
      </c>
      <c r="BP597" s="18">
        <v>37457.199999999997</v>
      </c>
      <c r="BQ597" s="18">
        <v>9.4</v>
      </c>
      <c r="BR597" s="18">
        <v>7142465.0999999996</v>
      </c>
      <c r="BS597" s="18">
        <v>7142465.0999999996</v>
      </c>
      <c r="BT597" s="18">
        <v>2244899</v>
      </c>
      <c r="BU597" s="18">
        <v>9387364.0999999996</v>
      </c>
      <c r="BV597" s="18">
        <v>9387364.0999999996</v>
      </c>
      <c r="BW597" s="18">
        <v>0</v>
      </c>
      <c r="BX597" s="18">
        <v>0</v>
      </c>
      <c r="BY597" s="18">
        <v>0</v>
      </c>
      <c r="BZ597" s="18">
        <v>70.760000000000005</v>
      </c>
      <c r="CA597" s="18">
        <v>70.84</v>
      </c>
      <c r="CB597" s="18">
        <v>1.39</v>
      </c>
      <c r="CC597" s="18">
        <v>0.15</v>
      </c>
      <c r="CD597" s="18">
        <v>9.7799999999999994</v>
      </c>
      <c r="CE597" s="18">
        <v>18.8</v>
      </c>
      <c r="CF597" s="18">
        <v>11.17</v>
      </c>
      <c r="CG597" s="18">
        <v>22.27</v>
      </c>
      <c r="CH597" s="18">
        <v>371.52</v>
      </c>
      <c r="CI597" s="18">
        <v>0.09</v>
      </c>
      <c r="CJ597" s="18">
        <v>93.11</v>
      </c>
    </row>
    <row r="598" spans="1:88" hidden="1" x14ac:dyDescent="0.2">
      <c r="A598" s="18" t="s">
        <v>380</v>
      </c>
      <c r="B598" s="18" t="s">
        <v>381</v>
      </c>
      <c r="C598" s="18" t="s">
        <v>191</v>
      </c>
      <c r="D598" s="18">
        <v>2036</v>
      </c>
      <c r="E598" s="18">
        <v>157420857.80000001</v>
      </c>
      <c r="F598" s="18">
        <v>8285308.2999999998</v>
      </c>
      <c r="G598" s="18">
        <v>2091561.9</v>
      </c>
      <c r="H598" s="18">
        <v>0</v>
      </c>
      <c r="I598" s="18">
        <v>7263847.9000000004</v>
      </c>
      <c r="J598" s="18">
        <v>0</v>
      </c>
      <c r="K598" s="18">
        <v>0</v>
      </c>
      <c r="L598" s="18">
        <v>175061575.90000001</v>
      </c>
      <c r="M598" s="18">
        <v>0</v>
      </c>
      <c r="N598" s="18">
        <v>4812.3999999999996</v>
      </c>
      <c r="O598" s="18">
        <v>0</v>
      </c>
      <c r="P598" s="18">
        <v>229.4</v>
      </c>
      <c r="Q598" s="18">
        <v>0</v>
      </c>
      <c r="R598" s="18">
        <v>0</v>
      </c>
      <c r="S598" s="18">
        <v>0</v>
      </c>
      <c r="T598" s="18">
        <v>0</v>
      </c>
      <c r="U598" s="25">
        <v>4334.8999999999996</v>
      </c>
      <c r="V598" s="18">
        <v>0</v>
      </c>
      <c r="W598" s="18">
        <v>8974.7999999999993</v>
      </c>
      <c r="X598" s="18">
        <v>4202.1000000000004</v>
      </c>
      <c r="Y598" s="18">
        <v>0</v>
      </c>
      <c r="Z598" s="18">
        <v>921.5</v>
      </c>
      <c r="AA598" s="18">
        <v>3568</v>
      </c>
      <c r="AB598" s="18">
        <v>0</v>
      </c>
      <c r="AC598" s="18">
        <v>522</v>
      </c>
      <c r="AD598" s="18">
        <v>3241</v>
      </c>
      <c r="AE598" s="18">
        <v>0</v>
      </c>
      <c r="AF598" s="18">
        <v>19324.400000000001</v>
      </c>
      <c r="AG598" s="18">
        <v>5200</v>
      </c>
      <c r="AH598" s="18">
        <v>6298</v>
      </c>
      <c r="AI598" s="18">
        <v>0</v>
      </c>
      <c r="AJ598" s="18">
        <v>0</v>
      </c>
      <c r="AK598" s="18">
        <v>4983379</v>
      </c>
      <c r="AL598" s="18">
        <v>0</v>
      </c>
      <c r="AM598" s="18">
        <v>622416</v>
      </c>
      <c r="AN598" s="18">
        <v>0</v>
      </c>
      <c r="AO598" s="18">
        <v>0</v>
      </c>
      <c r="AP598" s="18">
        <v>0</v>
      </c>
      <c r="AQ598" s="18">
        <v>0</v>
      </c>
      <c r="AR598" s="18">
        <v>0</v>
      </c>
      <c r="AS598" s="25">
        <v>7290233</v>
      </c>
      <c r="AT598" s="18">
        <v>0</v>
      </c>
      <c r="AU598" s="18">
        <v>10698120</v>
      </c>
      <c r="AV598" s="18">
        <v>2208622</v>
      </c>
      <c r="AW598" s="18">
        <v>0</v>
      </c>
      <c r="AX598" s="18">
        <v>1505557</v>
      </c>
      <c r="AY598" s="18">
        <v>28857709</v>
      </c>
      <c r="AZ598" s="18">
        <v>0</v>
      </c>
      <c r="BA598" s="18">
        <v>274363</v>
      </c>
      <c r="BB598" s="18">
        <v>1118613</v>
      </c>
      <c r="BC598" s="18">
        <v>0</v>
      </c>
      <c r="BD598" s="18">
        <v>44349804</v>
      </c>
      <c r="BE598" s="18">
        <v>13516691</v>
      </c>
      <c r="BF598" s="18">
        <v>20953971</v>
      </c>
      <c r="BG598" s="18">
        <v>136379479</v>
      </c>
      <c r="BH598" s="18">
        <v>122987254</v>
      </c>
      <c r="BI598" s="18">
        <v>5386826.2000000002</v>
      </c>
      <c r="BJ598" s="18">
        <v>5386826.2000000002</v>
      </c>
      <c r="BK598" s="18">
        <v>106.8</v>
      </c>
      <c r="BL598" s="18">
        <v>11.5</v>
      </c>
      <c r="BM598" s="18">
        <v>955.9</v>
      </c>
      <c r="BN598" s="18">
        <v>1559.4</v>
      </c>
      <c r="BO598" s="18">
        <v>919734.2</v>
      </c>
      <c r="BP598" s="18">
        <v>28323.8</v>
      </c>
      <c r="BQ598" s="18">
        <v>8.6999999999999993</v>
      </c>
      <c r="BR598" s="18">
        <v>5393159.9000000004</v>
      </c>
      <c r="BS598" s="18">
        <v>5393159.9000000004</v>
      </c>
      <c r="BT598" s="18">
        <v>1766151.7</v>
      </c>
      <c r="BU598" s="18">
        <v>7159311.5999999996</v>
      </c>
      <c r="BV598" s="18">
        <v>7159311.5999999996</v>
      </c>
      <c r="BW598" s="18">
        <v>0</v>
      </c>
      <c r="BX598" s="18">
        <v>0</v>
      </c>
      <c r="BY598" s="18">
        <v>0</v>
      </c>
      <c r="BZ598" s="18">
        <v>43.8</v>
      </c>
      <c r="CA598" s="18">
        <v>43.85</v>
      </c>
      <c r="CB598" s="18">
        <v>0.87</v>
      </c>
      <c r="CC598" s="18">
        <v>0.09</v>
      </c>
      <c r="CD598" s="18">
        <v>7.77</v>
      </c>
      <c r="CE598" s="18">
        <v>12.68</v>
      </c>
      <c r="CF598" s="18">
        <v>7.48</v>
      </c>
      <c r="CG598" s="18">
        <v>14.36</v>
      </c>
      <c r="CH598" s="18">
        <v>230.3</v>
      </c>
      <c r="CI598" s="18">
        <v>7.0000000000000007E-2</v>
      </c>
      <c r="CJ598" s="18">
        <v>58.21</v>
      </c>
    </row>
    <row r="599" spans="1:88" hidden="1" x14ac:dyDescent="0.2">
      <c r="A599" s="18" t="s">
        <v>380</v>
      </c>
      <c r="B599" s="18" t="s">
        <v>381</v>
      </c>
      <c r="C599" s="18" t="s">
        <v>191</v>
      </c>
      <c r="D599" s="18">
        <v>2038</v>
      </c>
      <c r="E599" s="18">
        <v>163019658</v>
      </c>
      <c r="F599" s="18">
        <v>8579982</v>
      </c>
      <c r="G599" s="18">
        <v>2404775.4</v>
      </c>
      <c r="H599" s="18">
        <v>0</v>
      </c>
      <c r="I599" s="18">
        <v>12683649.199999999</v>
      </c>
      <c r="J599" s="18">
        <v>0</v>
      </c>
      <c r="K599" s="18">
        <v>0</v>
      </c>
      <c r="L599" s="18">
        <v>186688064.59999999</v>
      </c>
      <c r="M599" s="18">
        <v>0</v>
      </c>
      <c r="N599" s="18">
        <v>9874.7999999999993</v>
      </c>
      <c r="O599" s="18">
        <v>0</v>
      </c>
      <c r="P599" s="18">
        <v>229.4</v>
      </c>
      <c r="Q599" s="18">
        <v>0</v>
      </c>
      <c r="R599" s="18">
        <v>0</v>
      </c>
      <c r="S599" s="18">
        <v>0</v>
      </c>
      <c r="T599" s="18">
        <v>0</v>
      </c>
      <c r="U599" s="25">
        <v>4432</v>
      </c>
      <c r="V599" s="18">
        <v>0</v>
      </c>
      <c r="W599" s="18">
        <v>8974.7999999999993</v>
      </c>
      <c r="X599" s="18">
        <v>4202.1000000000004</v>
      </c>
      <c r="Y599" s="18">
        <v>0</v>
      </c>
      <c r="Z599" s="18">
        <v>921.5</v>
      </c>
      <c r="AA599" s="18">
        <v>3568</v>
      </c>
      <c r="AB599" s="18">
        <v>0</v>
      </c>
      <c r="AC599" s="18">
        <v>519</v>
      </c>
      <c r="AD599" s="18">
        <v>3241</v>
      </c>
      <c r="AE599" s="18">
        <v>0</v>
      </c>
      <c r="AF599" s="18">
        <v>26040.9</v>
      </c>
      <c r="AG599" s="18">
        <v>5200</v>
      </c>
      <c r="AH599" s="18">
        <v>6298</v>
      </c>
      <c r="AI599" s="18">
        <v>0</v>
      </c>
      <c r="AJ599" s="18">
        <v>0</v>
      </c>
      <c r="AK599" s="18">
        <v>10337225</v>
      </c>
      <c r="AL599" s="18">
        <v>0</v>
      </c>
      <c r="AM599" s="18">
        <v>621671</v>
      </c>
      <c r="AN599" s="18">
        <v>0</v>
      </c>
      <c r="AO599" s="18">
        <v>0</v>
      </c>
      <c r="AP599" s="18">
        <v>0</v>
      </c>
      <c r="AQ599" s="18">
        <v>0</v>
      </c>
      <c r="AR599" s="18">
        <v>0</v>
      </c>
      <c r="AS599" s="25">
        <v>7453305</v>
      </c>
      <c r="AT599" s="18">
        <v>0</v>
      </c>
      <c r="AU599" s="18">
        <v>9426884</v>
      </c>
      <c r="AV599" s="18">
        <v>2208622</v>
      </c>
      <c r="AW599" s="18">
        <v>0</v>
      </c>
      <c r="AX599" s="18">
        <v>1505564</v>
      </c>
      <c r="AY599" s="18">
        <v>28860857</v>
      </c>
      <c r="AZ599" s="18">
        <v>0</v>
      </c>
      <c r="BA599" s="18">
        <v>272786</v>
      </c>
      <c r="BB599" s="18">
        <v>415339</v>
      </c>
      <c r="BC599" s="18">
        <v>0</v>
      </c>
      <c r="BD599" s="18">
        <v>59797765</v>
      </c>
      <c r="BE599" s="18">
        <v>13461879</v>
      </c>
      <c r="BF599" s="18">
        <v>20840453</v>
      </c>
      <c r="BG599" s="18">
        <v>155202351</v>
      </c>
      <c r="BH599" s="18">
        <v>136996482</v>
      </c>
      <c r="BI599" s="18">
        <v>4915289</v>
      </c>
      <c r="BJ599" s="18">
        <v>4915289</v>
      </c>
      <c r="BK599" s="18">
        <v>97.9</v>
      </c>
      <c r="BL599" s="18">
        <v>10.6</v>
      </c>
      <c r="BM599" s="18">
        <v>944.4</v>
      </c>
      <c r="BN599" s="18">
        <v>1465.5</v>
      </c>
      <c r="BO599" s="18">
        <v>864037.8</v>
      </c>
      <c r="BP599" s="18">
        <v>25862.7</v>
      </c>
      <c r="BQ599" s="18">
        <v>8.5</v>
      </c>
      <c r="BR599" s="18">
        <v>4921112.2</v>
      </c>
      <c r="BS599" s="18">
        <v>4921112.2</v>
      </c>
      <c r="BT599" s="18">
        <v>1637060.5</v>
      </c>
      <c r="BU599" s="18">
        <v>6558172.7999999998</v>
      </c>
      <c r="BV599" s="18">
        <v>6558172.7999999998</v>
      </c>
      <c r="BW599" s="18">
        <v>0</v>
      </c>
      <c r="BX599" s="18">
        <v>0</v>
      </c>
      <c r="BY599" s="18">
        <v>0</v>
      </c>
      <c r="BZ599" s="18">
        <v>35.880000000000003</v>
      </c>
      <c r="CA599" s="18">
        <v>35.92</v>
      </c>
      <c r="CB599" s="18">
        <v>0.71</v>
      </c>
      <c r="CC599" s="18">
        <v>0.08</v>
      </c>
      <c r="CD599" s="18">
        <v>6.89</v>
      </c>
      <c r="CE599" s="18">
        <v>10.7</v>
      </c>
      <c r="CF599" s="18">
        <v>6.31</v>
      </c>
      <c r="CG599" s="18">
        <v>11.95</v>
      </c>
      <c r="CH599" s="18">
        <v>188.78</v>
      </c>
      <c r="CI599" s="18">
        <v>0.06</v>
      </c>
      <c r="CJ599" s="18">
        <v>47.87</v>
      </c>
    </row>
    <row r="600" spans="1:88" hidden="1" x14ac:dyDescent="0.2">
      <c r="A600" s="18" t="s">
        <v>380</v>
      </c>
      <c r="B600" s="18" t="s">
        <v>381</v>
      </c>
      <c r="C600" s="18" t="s">
        <v>191</v>
      </c>
      <c r="D600" s="18">
        <v>2040</v>
      </c>
      <c r="E600" s="18">
        <v>168617734.30000001</v>
      </c>
      <c r="F600" s="18">
        <v>8874617.5999999996</v>
      </c>
      <c r="G600" s="18">
        <v>2513482.5</v>
      </c>
      <c r="H600" s="18">
        <v>0</v>
      </c>
      <c r="I600" s="18">
        <v>12892478.300000001</v>
      </c>
      <c r="J600" s="18">
        <v>0</v>
      </c>
      <c r="K600" s="18">
        <v>0</v>
      </c>
      <c r="L600" s="18">
        <v>192898312.59999999</v>
      </c>
      <c r="M600" s="18">
        <v>0</v>
      </c>
      <c r="N600" s="18">
        <v>9871.2000000000007</v>
      </c>
      <c r="O600" s="18">
        <v>0</v>
      </c>
      <c r="P600" s="18">
        <v>229.4</v>
      </c>
      <c r="Q600" s="18">
        <v>0</v>
      </c>
      <c r="R600" s="18">
        <v>0</v>
      </c>
      <c r="S600" s="18">
        <v>0</v>
      </c>
      <c r="T600" s="18">
        <v>0</v>
      </c>
      <c r="U600" s="25">
        <v>4539.6000000000004</v>
      </c>
      <c r="V600" s="18">
        <v>0</v>
      </c>
      <c r="W600" s="18">
        <v>8974.7999999999993</v>
      </c>
      <c r="X600" s="18">
        <v>4202.1000000000004</v>
      </c>
      <c r="Y600" s="18">
        <v>0</v>
      </c>
      <c r="Z600" s="18">
        <v>921.5</v>
      </c>
      <c r="AA600" s="18">
        <v>3568</v>
      </c>
      <c r="AB600" s="18">
        <v>0</v>
      </c>
      <c r="AC600" s="18">
        <v>505.5</v>
      </c>
      <c r="AD600" s="18">
        <v>3241</v>
      </c>
      <c r="AE600" s="18">
        <v>0</v>
      </c>
      <c r="AF600" s="18">
        <v>27806.3</v>
      </c>
      <c r="AG600" s="18">
        <v>5200</v>
      </c>
      <c r="AH600" s="18">
        <v>6298</v>
      </c>
      <c r="AI600" s="18">
        <v>0</v>
      </c>
      <c r="AJ600" s="18">
        <v>0</v>
      </c>
      <c r="AK600" s="18">
        <v>10760855</v>
      </c>
      <c r="AL600" s="18">
        <v>0</v>
      </c>
      <c r="AM600" s="18">
        <v>621124</v>
      </c>
      <c r="AN600" s="18">
        <v>0</v>
      </c>
      <c r="AO600" s="18">
        <v>0</v>
      </c>
      <c r="AP600" s="18">
        <v>0</v>
      </c>
      <c r="AQ600" s="18">
        <v>0</v>
      </c>
      <c r="AR600" s="18">
        <v>0</v>
      </c>
      <c r="AS600" s="25">
        <v>7633954</v>
      </c>
      <c r="AT600" s="18">
        <v>0</v>
      </c>
      <c r="AU600" s="18">
        <v>10375704</v>
      </c>
      <c r="AV600" s="18">
        <v>2208622</v>
      </c>
      <c r="AW600" s="18">
        <v>0</v>
      </c>
      <c r="AX600" s="18">
        <v>1505557</v>
      </c>
      <c r="AY600" s="18">
        <v>28860710</v>
      </c>
      <c r="AZ600" s="18">
        <v>0</v>
      </c>
      <c r="BA600" s="18">
        <v>265691</v>
      </c>
      <c r="BB600" s="18">
        <v>184511</v>
      </c>
      <c r="BC600" s="18">
        <v>0</v>
      </c>
      <c r="BD600" s="18">
        <v>63159043</v>
      </c>
      <c r="BE600" s="18">
        <v>13440006</v>
      </c>
      <c r="BF600" s="18">
        <v>20724575</v>
      </c>
      <c r="BG600" s="18">
        <v>159740353</v>
      </c>
      <c r="BH600" s="18">
        <v>141161032</v>
      </c>
      <c r="BI600" s="18">
        <v>5261461.5999999996</v>
      </c>
      <c r="BJ600" s="18">
        <v>5261461.5999999996</v>
      </c>
      <c r="BK600" s="18">
        <v>104.2</v>
      </c>
      <c r="BL600" s="18">
        <v>11.3</v>
      </c>
      <c r="BM600" s="18">
        <v>937.3</v>
      </c>
      <c r="BN600" s="18">
        <v>1519.4</v>
      </c>
      <c r="BO600" s="18">
        <v>904708.5</v>
      </c>
      <c r="BP600" s="18">
        <v>27683.5</v>
      </c>
      <c r="BQ600" s="18">
        <v>8.6</v>
      </c>
      <c r="BR600" s="18">
        <v>5267644.2</v>
      </c>
      <c r="BS600" s="18">
        <v>5267644.2</v>
      </c>
      <c r="BT600" s="18">
        <v>1732028.2</v>
      </c>
      <c r="BU600" s="18">
        <v>6999672.4000000004</v>
      </c>
      <c r="BV600" s="18">
        <v>6999672.4000000004</v>
      </c>
      <c r="BW600" s="18">
        <v>0</v>
      </c>
      <c r="BX600" s="18">
        <v>0</v>
      </c>
      <c r="BY600" s="18">
        <v>0</v>
      </c>
      <c r="BZ600" s="18">
        <v>37.270000000000003</v>
      </c>
      <c r="CA600" s="18">
        <v>37.32</v>
      </c>
      <c r="CB600" s="18">
        <v>0.74</v>
      </c>
      <c r="CC600" s="18">
        <v>0.08</v>
      </c>
      <c r="CD600" s="18">
        <v>6.64</v>
      </c>
      <c r="CE600" s="18">
        <v>10.76</v>
      </c>
      <c r="CF600" s="18">
        <v>6.41</v>
      </c>
      <c r="CG600" s="18">
        <v>12.27</v>
      </c>
      <c r="CH600" s="18">
        <v>196.11</v>
      </c>
      <c r="CI600" s="18">
        <v>0.06</v>
      </c>
      <c r="CJ600" s="18">
        <v>49.59</v>
      </c>
    </row>
    <row r="601" spans="1:88" hidden="1" x14ac:dyDescent="0.2">
      <c r="A601" s="18" t="s">
        <v>380</v>
      </c>
      <c r="B601" s="18" t="s">
        <v>381</v>
      </c>
      <c r="C601" s="18" t="s">
        <v>191</v>
      </c>
      <c r="D601" s="18">
        <v>2042</v>
      </c>
      <c r="E601" s="18">
        <v>174994778</v>
      </c>
      <c r="F601" s="18">
        <v>9210251.5</v>
      </c>
      <c r="G601" s="18">
        <v>2482769.1</v>
      </c>
      <c r="H601" s="18">
        <v>0</v>
      </c>
      <c r="I601" s="18">
        <v>12781569.6</v>
      </c>
      <c r="J601" s="18">
        <v>0</v>
      </c>
      <c r="K601" s="18">
        <v>0</v>
      </c>
      <c r="L601" s="18">
        <v>199469368.19999999</v>
      </c>
      <c r="M601" s="18">
        <v>0</v>
      </c>
      <c r="N601" s="18">
        <v>10319.299999999999</v>
      </c>
      <c r="O601" s="18">
        <v>0</v>
      </c>
      <c r="P601" s="18">
        <v>229.4</v>
      </c>
      <c r="Q601" s="18">
        <v>0</v>
      </c>
      <c r="R601" s="18">
        <v>0</v>
      </c>
      <c r="S601" s="18">
        <v>0</v>
      </c>
      <c r="T601" s="18">
        <v>0</v>
      </c>
      <c r="U601" s="25">
        <v>4669.6000000000004</v>
      </c>
      <c r="V601" s="18">
        <v>0</v>
      </c>
      <c r="W601" s="18">
        <v>8974.7999999999993</v>
      </c>
      <c r="X601" s="18">
        <v>4202.1000000000004</v>
      </c>
      <c r="Y601" s="18">
        <v>0</v>
      </c>
      <c r="Z601" s="18">
        <v>921.5</v>
      </c>
      <c r="AA601" s="18">
        <v>3568</v>
      </c>
      <c r="AB601" s="18">
        <v>0</v>
      </c>
      <c r="AC601" s="18">
        <v>441.3</v>
      </c>
      <c r="AD601" s="18">
        <v>3241</v>
      </c>
      <c r="AE601" s="18">
        <v>0</v>
      </c>
      <c r="AF601" s="18">
        <v>28994.3</v>
      </c>
      <c r="AG601" s="18">
        <v>5200</v>
      </c>
      <c r="AH601" s="18">
        <v>6298</v>
      </c>
      <c r="AI601" s="18">
        <v>0</v>
      </c>
      <c r="AJ601" s="18">
        <v>0</v>
      </c>
      <c r="AK601" s="18">
        <v>10830167</v>
      </c>
      <c r="AL601" s="18">
        <v>0</v>
      </c>
      <c r="AM601" s="18">
        <v>620919</v>
      </c>
      <c r="AN601" s="18">
        <v>0</v>
      </c>
      <c r="AO601" s="18">
        <v>0</v>
      </c>
      <c r="AP601" s="18">
        <v>0</v>
      </c>
      <c r="AQ601" s="18">
        <v>0</v>
      </c>
      <c r="AR601" s="18">
        <v>0</v>
      </c>
      <c r="AS601" s="25">
        <v>7851986</v>
      </c>
      <c r="AT601" s="18">
        <v>0</v>
      </c>
      <c r="AU601" s="18">
        <v>12872463</v>
      </c>
      <c r="AV601" s="18">
        <v>2208622</v>
      </c>
      <c r="AW601" s="18">
        <v>0</v>
      </c>
      <c r="AX601" s="18">
        <v>1505557</v>
      </c>
      <c r="AY601" s="18">
        <v>28860857</v>
      </c>
      <c r="AZ601" s="18">
        <v>0</v>
      </c>
      <c r="BA601" s="18">
        <v>231947</v>
      </c>
      <c r="BB601" s="18">
        <v>30104</v>
      </c>
      <c r="BC601" s="18">
        <v>0</v>
      </c>
      <c r="BD601" s="18">
        <v>65152052</v>
      </c>
      <c r="BE601" s="18">
        <v>13371167</v>
      </c>
      <c r="BF601" s="18">
        <v>20532865</v>
      </c>
      <c r="BG601" s="18">
        <v>164068706</v>
      </c>
      <c r="BH601" s="18">
        <v>145356449</v>
      </c>
      <c r="BI601" s="18">
        <v>6166987.7999999998</v>
      </c>
      <c r="BJ601" s="18">
        <v>6166987.7999999998</v>
      </c>
      <c r="BK601" s="18">
        <v>120.6</v>
      </c>
      <c r="BL601" s="18">
        <v>12.8</v>
      </c>
      <c r="BM601" s="18">
        <v>884.9</v>
      </c>
      <c r="BN601" s="18">
        <v>1627</v>
      </c>
      <c r="BO601" s="18">
        <v>1010670</v>
      </c>
      <c r="BP601" s="18">
        <v>32478.9</v>
      </c>
      <c r="BQ601" s="18">
        <v>9</v>
      </c>
      <c r="BR601" s="18">
        <v>6174076</v>
      </c>
      <c r="BS601" s="18">
        <v>6174076</v>
      </c>
      <c r="BT601" s="18">
        <v>1980986.9</v>
      </c>
      <c r="BU601" s="18">
        <v>8155062.9000000004</v>
      </c>
      <c r="BV601" s="18">
        <v>8155062.9000000004</v>
      </c>
      <c r="BW601" s="18">
        <v>0</v>
      </c>
      <c r="BX601" s="18">
        <v>0</v>
      </c>
      <c r="BY601" s="18">
        <v>0</v>
      </c>
      <c r="BZ601" s="18">
        <v>42.43</v>
      </c>
      <c r="CA601" s="18">
        <v>42.48</v>
      </c>
      <c r="CB601" s="18">
        <v>0.83</v>
      </c>
      <c r="CC601" s="18">
        <v>0.09</v>
      </c>
      <c r="CD601" s="18">
        <v>6.09</v>
      </c>
      <c r="CE601" s="18">
        <v>11.19</v>
      </c>
      <c r="CF601" s="18">
        <v>6.95</v>
      </c>
      <c r="CG601" s="18">
        <v>13.63</v>
      </c>
      <c r="CH601" s="18">
        <v>223.44</v>
      </c>
      <c r="CI601" s="18">
        <v>0.06</v>
      </c>
      <c r="CJ601" s="18">
        <v>56.1</v>
      </c>
    </row>
    <row r="602" spans="1:88" hidden="1" x14ac:dyDescent="0.2">
      <c r="A602" s="18" t="s">
        <v>380</v>
      </c>
      <c r="B602" s="18" t="s">
        <v>381</v>
      </c>
      <c r="C602" s="18" t="s">
        <v>191</v>
      </c>
      <c r="D602" s="18">
        <v>2044</v>
      </c>
      <c r="E602" s="18">
        <v>181371104.09999999</v>
      </c>
      <c r="F602" s="18">
        <v>9545847.5999999996</v>
      </c>
      <c r="G602" s="18">
        <v>2521395.7999999998</v>
      </c>
      <c r="H602" s="18">
        <v>0</v>
      </c>
      <c r="I602" s="18">
        <v>13685265.699999999</v>
      </c>
      <c r="J602" s="18">
        <v>0</v>
      </c>
      <c r="K602" s="18">
        <v>0</v>
      </c>
      <c r="L602" s="18">
        <v>207123613.09999999</v>
      </c>
      <c r="M602" s="18">
        <v>0</v>
      </c>
      <c r="N602" s="18">
        <v>11017.5</v>
      </c>
      <c r="O602" s="18">
        <v>0</v>
      </c>
      <c r="P602" s="18">
        <v>229.4</v>
      </c>
      <c r="Q602" s="18">
        <v>0</v>
      </c>
      <c r="R602" s="18">
        <v>0</v>
      </c>
      <c r="S602" s="18">
        <v>0</v>
      </c>
      <c r="T602" s="18">
        <v>0</v>
      </c>
      <c r="U602" s="25">
        <v>4842.3999999999996</v>
      </c>
      <c r="V602" s="18">
        <v>0</v>
      </c>
      <c r="W602" s="18">
        <v>8974.7999999999993</v>
      </c>
      <c r="X602" s="18">
        <v>3862.1</v>
      </c>
      <c r="Y602" s="18">
        <v>0</v>
      </c>
      <c r="Z602" s="18">
        <v>921.5</v>
      </c>
      <c r="AA602" s="18">
        <v>3568</v>
      </c>
      <c r="AB602" s="18">
        <v>0</v>
      </c>
      <c r="AC602" s="18">
        <v>432.9</v>
      </c>
      <c r="AD602" s="18">
        <v>3241</v>
      </c>
      <c r="AE602" s="18">
        <v>0</v>
      </c>
      <c r="AF602" s="18">
        <v>30090.7</v>
      </c>
      <c r="AG602" s="18">
        <v>5200</v>
      </c>
      <c r="AH602" s="18">
        <v>6576.9</v>
      </c>
      <c r="AI602" s="18">
        <v>0</v>
      </c>
      <c r="AJ602" s="18">
        <v>0</v>
      </c>
      <c r="AK602" s="18">
        <v>11605289</v>
      </c>
      <c r="AL602" s="18">
        <v>0</v>
      </c>
      <c r="AM602" s="18">
        <v>620305</v>
      </c>
      <c r="AN602" s="18">
        <v>0</v>
      </c>
      <c r="AO602" s="18">
        <v>0</v>
      </c>
      <c r="AP602" s="18">
        <v>0</v>
      </c>
      <c r="AQ602" s="18">
        <v>0</v>
      </c>
      <c r="AR602" s="18">
        <v>0</v>
      </c>
      <c r="AS602" s="25">
        <v>8141961</v>
      </c>
      <c r="AT602" s="18">
        <v>0</v>
      </c>
      <c r="AU602" s="18">
        <v>13513253</v>
      </c>
      <c r="AV602" s="18">
        <v>2029918</v>
      </c>
      <c r="AW602" s="18">
        <v>0</v>
      </c>
      <c r="AX602" s="18">
        <v>1505564</v>
      </c>
      <c r="AY602" s="18">
        <v>28860857</v>
      </c>
      <c r="AZ602" s="18">
        <v>0</v>
      </c>
      <c r="BA602" s="18">
        <v>227532</v>
      </c>
      <c r="BB602" s="18">
        <v>23697</v>
      </c>
      <c r="BC602" s="18">
        <v>0</v>
      </c>
      <c r="BD602" s="18">
        <v>66900428</v>
      </c>
      <c r="BE602" s="18">
        <v>13393840</v>
      </c>
      <c r="BF602" s="18">
        <v>21369453</v>
      </c>
      <c r="BG602" s="18">
        <v>168192097</v>
      </c>
      <c r="BH602" s="18">
        <v>148421150</v>
      </c>
      <c r="BI602" s="18">
        <v>6303632.2000000002</v>
      </c>
      <c r="BJ602" s="18">
        <v>6303632.2000000002</v>
      </c>
      <c r="BK602" s="18">
        <v>123.1</v>
      </c>
      <c r="BL602" s="18">
        <v>13</v>
      </c>
      <c r="BM602" s="18">
        <v>879.7</v>
      </c>
      <c r="BN602" s="18">
        <v>1646</v>
      </c>
      <c r="BO602" s="18">
        <v>1026678.1</v>
      </c>
      <c r="BP602" s="18">
        <v>33199.599999999999</v>
      </c>
      <c r="BQ602" s="18">
        <v>9</v>
      </c>
      <c r="BR602" s="18">
        <v>6310859.9000000004</v>
      </c>
      <c r="BS602" s="18">
        <v>6310859.9000000004</v>
      </c>
      <c r="BT602" s="18">
        <v>2018484.3</v>
      </c>
      <c r="BU602" s="18">
        <v>8329344.2000000002</v>
      </c>
      <c r="BV602" s="18">
        <v>8329344.2000000002</v>
      </c>
      <c r="BW602" s="18">
        <v>0</v>
      </c>
      <c r="BX602" s="18">
        <v>0</v>
      </c>
      <c r="BY602" s="18">
        <v>0</v>
      </c>
      <c r="BZ602" s="18">
        <v>42.47</v>
      </c>
      <c r="CA602" s="18">
        <v>42.52</v>
      </c>
      <c r="CB602" s="18">
        <v>0.83</v>
      </c>
      <c r="CC602" s="18">
        <v>0.09</v>
      </c>
      <c r="CD602" s="18">
        <v>5.93</v>
      </c>
      <c r="CE602" s="18">
        <v>11.09</v>
      </c>
      <c r="CF602" s="18">
        <v>6.92</v>
      </c>
      <c r="CG602" s="18">
        <v>13.6</v>
      </c>
      <c r="CH602" s="18">
        <v>223.68</v>
      </c>
      <c r="CI602" s="18">
        <v>0.06</v>
      </c>
      <c r="CJ602" s="18">
        <v>56.12</v>
      </c>
    </row>
    <row r="603" spans="1:88" hidden="1" x14ac:dyDescent="0.2">
      <c r="A603" s="18" t="s">
        <v>380</v>
      </c>
      <c r="B603" s="18" t="s">
        <v>381</v>
      </c>
      <c r="C603" s="18" t="s">
        <v>191</v>
      </c>
      <c r="D603" s="18">
        <v>2046</v>
      </c>
      <c r="E603" s="18">
        <v>187523502.80000001</v>
      </c>
      <c r="F603" s="18">
        <v>9869658</v>
      </c>
      <c r="G603" s="18">
        <v>2701599.1</v>
      </c>
      <c r="H603" s="18">
        <v>0</v>
      </c>
      <c r="I603" s="18">
        <v>18391890.300000001</v>
      </c>
      <c r="J603" s="18">
        <v>20162.3</v>
      </c>
      <c r="K603" s="18">
        <v>0</v>
      </c>
      <c r="L603" s="18">
        <v>218506812.5</v>
      </c>
      <c r="M603" s="18">
        <v>387.2</v>
      </c>
      <c r="N603" s="18">
        <v>12676.9</v>
      </c>
      <c r="O603" s="18">
        <v>159.4</v>
      </c>
      <c r="P603" s="18">
        <v>229.4</v>
      </c>
      <c r="Q603" s="18">
        <v>0</v>
      </c>
      <c r="R603" s="18">
        <v>0</v>
      </c>
      <c r="S603" s="18">
        <v>0</v>
      </c>
      <c r="T603" s="18">
        <v>0</v>
      </c>
      <c r="U603" s="25">
        <v>5011.1000000000004</v>
      </c>
      <c r="V603" s="18">
        <v>0</v>
      </c>
      <c r="W603" s="18">
        <v>0</v>
      </c>
      <c r="X603" s="18">
        <v>0</v>
      </c>
      <c r="Y603" s="18">
        <v>0</v>
      </c>
      <c r="Z603" s="18">
        <v>921.5</v>
      </c>
      <c r="AA603" s="18">
        <v>3568</v>
      </c>
      <c r="AB603" s="18">
        <v>0</v>
      </c>
      <c r="AC603" s="18">
        <v>0</v>
      </c>
      <c r="AD603" s="18">
        <v>3241</v>
      </c>
      <c r="AE603" s="18">
        <v>9.8000000000000007</v>
      </c>
      <c r="AF603" s="18">
        <v>39167.599999999999</v>
      </c>
      <c r="AG603" s="18">
        <v>5200</v>
      </c>
      <c r="AH603" s="18">
        <v>7734</v>
      </c>
      <c r="AI603" s="18">
        <v>0</v>
      </c>
      <c r="AJ603" s="18">
        <v>2.6</v>
      </c>
      <c r="AK603" s="18">
        <v>14541470</v>
      </c>
      <c r="AL603" s="18">
        <v>356673</v>
      </c>
      <c r="AM603" s="18">
        <v>620037</v>
      </c>
      <c r="AN603" s="18">
        <v>0</v>
      </c>
      <c r="AO603" s="18">
        <v>0</v>
      </c>
      <c r="AP603" s="18">
        <v>0</v>
      </c>
      <c r="AQ603" s="18">
        <v>0</v>
      </c>
      <c r="AR603" s="18">
        <v>0</v>
      </c>
      <c r="AS603" s="25">
        <v>8425420</v>
      </c>
      <c r="AT603" s="18">
        <v>0</v>
      </c>
      <c r="AU603" s="18">
        <v>0</v>
      </c>
      <c r="AV603" s="18">
        <v>0</v>
      </c>
      <c r="AW603" s="18">
        <v>0</v>
      </c>
      <c r="AX603" s="18">
        <v>1505557</v>
      </c>
      <c r="AY603" s="18">
        <v>28853096</v>
      </c>
      <c r="AZ603" s="18">
        <v>0</v>
      </c>
      <c r="BA603" s="18">
        <v>0</v>
      </c>
      <c r="BB603" s="18">
        <v>689569</v>
      </c>
      <c r="BC603" s="18">
        <v>5149</v>
      </c>
      <c r="BD603" s="18">
        <v>87944500</v>
      </c>
      <c r="BE603" s="18">
        <v>13217591</v>
      </c>
      <c r="BF603" s="18">
        <v>25165692</v>
      </c>
      <c r="BG603" s="18">
        <v>181324755</v>
      </c>
      <c r="BH603" s="18">
        <v>157311623</v>
      </c>
      <c r="BI603" s="18">
        <v>0</v>
      </c>
      <c r="BJ603" s="18">
        <v>0</v>
      </c>
      <c r="BK603" s="18">
        <v>0</v>
      </c>
      <c r="BL603" s="18">
        <v>0</v>
      </c>
      <c r="BM603" s="18">
        <v>329.6</v>
      </c>
      <c r="BN603" s="18">
        <v>3.5</v>
      </c>
      <c r="BO603" s="18">
        <v>276096</v>
      </c>
      <c r="BP603" s="18">
        <v>661.1</v>
      </c>
      <c r="BQ603" s="18">
        <v>5.9</v>
      </c>
      <c r="BR603" s="18">
        <v>0</v>
      </c>
      <c r="BS603" s="18">
        <v>0</v>
      </c>
      <c r="BT603" s="18">
        <v>297416.2</v>
      </c>
      <c r="BU603" s="18">
        <v>297416.2</v>
      </c>
      <c r="BV603" s="18">
        <v>297416.2</v>
      </c>
      <c r="BW603" s="18">
        <v>0</v>
      </c>
      <c r="BX603" s="18">
        <v>0</v>
      </c>
      <c r="BY603" s="18">
        <v>0</v>
      </c>
      <c r="BZ603" s="18">
        <v>0</v>
      </c>
      <c r="CA603" s="18">
        <v>0</v>
      </c>
      <c r="CB603" s="18">
        <v>0</v>
      </c>
      <c r="CC603" s="18">
        <v>0</v>
      </c>
      <c r="CD603" s="18">
        <v>2.1</v>
      </c>
      <c r="CE603" s="18">
        <v>0.02</v>
      </c>
      <c r="CF603" s="18">
        <v>1.76</v>
      </c>
      <c r="CG603" s="18">
        <v>1.89</v>
      </c>
      <c r="CH603" s="18">
        <v>4.2</v>
      </c>
      <c r="CI603" s="18">
        <v>0.04</v>
      </c>
      <c r="CJ603" s="18">
        <v>1.89</v>
      </c>
    </row>
    <row r="604" spans="1:88" hidden="1" x14ac:dyDescent="0.2">
      <c r="A604" s="18" t="s">
        <v>380</v>
      </c>
      <c r="B604" s="18" t="s">
        <v>381</v>
      </c>
      <c r="C604" s="18" t="s">
        <v>191</v>
      </c>
      <c r="D604" s="18">
        <v>2048</v>
      </c>
      <c r="E604" s="18">
        <v>193451240</v>
      </c>
      <c r="F604" s="18">
        <v>10181644.199999999</v>
      </c>
      <c r="G604" s="18">
        <v>2565321.6</v>
      </c>
      <c r="H604" s="18">
        <v>0</v>
      </c>
      <c r="I604" s="18">
        <v>21315179.199999999</v>
      </c>
      <c r="J604" s="18">
        <v>20162.3</v>
      </c>
      <c r="K604" s="18">
        <v>0</v>
      </c>
      <c r="L604" s="18">
        <v>227533547.30000001</v>
      </c>
      <c r="M604" s="18">
        <v>387.2</v>
      </c>
      <c r="N604" s="18">
        <v>14699</v>
      </c>
      <c r="O604" s="18">
        <v>1467.5</v>
      </c>
      <c r="P604" s="18">
        <v>229.4</v>
      </c>
      <c r="Q604" s="18">
        <v>0</v>
      </c>
      <c r="R604" s="18">
        <v>0</v>
      </c>
      <c r="S604" s="18">
        <v>0</v>
      </c>
      <c r="T604" s="18">
        <v>0</v>
      </c>
      <c r="U604" s="25">
        <v>5141.3</v>
      </c>
      <c r="V604" s="18">
        <v>0</v>
      </c>
      <c r="W604" s="18">
        <v>0</v>
      </c>
      <c r="X604" s="18">
        <v>0</v>
      </c>
      <c r="Y604" s="18">
        <v>0</v>
      </c>
      <c r="Z604" s="18">
        <v>921.5</v>
      </c>
      <c r="AA604" s="18">
        <v>3568</v>
      </c>
      <c r="AB604" s="18">
        <v>0</v>
      </c>
      <c r="AC604" s="18">
        <v>0</v>
      </c>
      <c r="AD604" s="18">
        <v>3241</v>
      </c>
      <c r="AE604" s="18">
        <v>9.8000000000000007</v>
      </c>
      <c r="AF604" s="18">
        <v>38958.699999999997</v>
      </c>
      <c r="AG604" s="18">
        <v>5200</v>
      </c>
      <c r="AH604" s="18">
        <v>7734</v>
      </c>
      <c r="AI604" s="18">
        <v>0</v>
      </c>
      <c r="AJ604" s="18">
        <v>2.6</v>
      </c>
      <c r="AK604" s="18">
        <v>15384438</v>
      </c>
      <c r="AL604" s="18">
        <v>2685990</v>
      </c>
      <c r="AM604" s="18">
        <v>620310</v>
      </c>
      <c r="AN604" s="18">
        <v>0</v>
      </c>
      <c r="AO604" s="18">
        <v>0</v>
      </c>
      <c r="AP604" s="18">
        <v>0</v>
      </c>
      <c r="AQ604" s="18">
        <v>0</v>
      </c>
      <c r="AR604" s="18">
        <v>0</v>
      </c>
      <c r="AS604" s="25">
        <v>8644126</v>
      </c>
      <c r="AT604" s="18">
        <v>0</v>
      </c>
      <c r="AU604" s="18">
        <v>0</v>
      </c>
      <c r="AV604" s="18">
        <v>0</v>
      </c>
      <c r="AW604" s="18">
        <v>0</v>
      </c>
      <c r="AX604" s="18">
        <v>1505557</v>
      </c>
      <c r="AY604" s="18">
        <v>28857031</v>
      </c>
      <c r="AZ604" s="18">
        <v>0</v>
      </c>
      <c r="BA604" s="18">
        <v>0</v>
      </c>
      <c r="BB604" s="18">
        <v>41477</v>
      </c>
      <c r="BC604" s="18">
        <v>5149</v>
      </c>
      <c r="BD604" s="18">
        <v>86398750</v>
      </c>
      <c r="BE604" s="18">
        <v>13322319</v>
      </c>
      <c r="BF604" s="18">
        <v>25081663</v>
      </c>
      <c r="BG604" s="18">
        <v>182546810</v>
      </c>
      <c r="BH604" s="18">
        <v>155790779</v>
      </c>
      <c r="BI604" s="18">
        <v>0</v>
      </c>
      <c r="BJ604" s="18">
        <v>0</v>
      </c>
      <c r="BK604" s="18">
        <v>0</v>
      </c>
      <c r="BL604" s="18">
        <v>0</v>
      </c>
      <c r="BM604" s="18">
        <v>329.7</v>
      </c>
      <c r="BN604" s="18">
        <v>3.5</v>
      </c>
      <c r="BO604" s="18">
        <v>276140.79999999999</v>
      </c>
      <c r="BP604" s="18">
        <v>661.2</v>
      </c>
      <c r="BQ604" s="18">
        <v>5.9</v>
      </c>
      <c r="BR604" s="18">
        <v>0</v>
      </c>
      <c r="BS604" s="18">
        <v>0</v>
      </c>
      <c r="BT604" s="18">
        <v>297464.2</v>
      </c>
      <c r="BU604" s="18">
        <v>297464.2</v>
      </c>
      <c r="BV604" s="18">
        <v>297464.2</v>
      </c>
      <c r="BW604" s="18">
        <v>0</v>
      </c>
      <c r="BX604" s="18">
        <v>0</v>
      </c>
      <c r="BY604" s="18">
        <v>0</v>
      </c>
      <c r="BZ604" s="18">
        <v>0</v>
      </c>
      <c r="CA604" s="18">
        <v>0</v>
      </c>
      <c r="CB604" s="18">
        <v>0</v>
      </c>
      <c r="CC604" s="18">
        <v>0</v>
      </c>
      <c r="CD604" s="18">
        <v>2.12</v>
      </c>
      <c r="CE604" s="18">
        <v>0.02</v>
      </c>
      <c r="CF604" s="18">
        <v>1.77</v>
      </c>
      <c r="CG604" s="18">
        <v>1.91</v>
      </c>
      <c r="CH604" s="18">
        <v>4.24</v>
      </c>
      <c r="CI604" s="18">
        <v>0.04</v>
      </c>
      <c r="CJ604" s="18">
        <v>1.91</v>
      </c>
    </row>
    <row r="605" spans="1:88" hidden="1" x14ac:dyDescent="0.2">
      <c r="A605" s="18" t="s">
        <v>380</v>
      </c>
      <c r="B605" s="18" t="s">
        <v>381</v>
      </c>
      <c r="C605" s="18" t="s">
        <v>191</v>
      </c>
      <c r="D605" s="18">
        <v>2050</v>
      </c>
      <c r="E605" s="18">
        <v>199379259.69999999</v>
      </c>
      <c r="F605" s="18">
        <v>10493645.199999999</v>
      </c>
      <c r="G605" s="18">
        <v>2648755.9</v>
      </c>
      <c r="H605" s="18">
        <v>0</v>
      </c>
      <c r="I605" s="18">
        <v>23030007.199999999</v>
      </c>
      <c r="J605" s="18">
        <v>20162.3</v>
      </c>
      <c r="K605" s="18">
        <v>0</v>
      </c>
      <c r="L605" s="18">
        <v>235571830.30000001</v>
      </c>
      <c r="M605" s="18">
        <v>387.2</v>
      </c>
      <c r="N605" s="18">
        <v>17617.3</v>
      </c>
      <c r="O605" s="18">
        <v>2101.4</v>
      </c>
      <c r="P605" s="18">
        <v>229.4</v>
      </c>
      <c r="Q605" s="18">
        <v>0</v>
      </c>
      <c r="R605" s="18">
        <v>0</v>
      </c>
      <c r="S605" s="18">
        <v>0</v>
      </c>
      <c r="T605" s="18">
        <v>0</v>
      </c>
      <c r="U605" s="25">
        <v>5416.4</v>
      </c>
      <c r="V605" s="18">
        <v>0</v>
      </c>
      <c r="W605" s="18">
        <v>0</v>
      </c>
      <c r="X605" s="18">
        <v>0</v>
      </c>
      <c r="Y605" s="18">
        <v>0</v>
      </c>
      <c r="Z605" s="18">
        <v>921.5</v>
      </c>
      <c r="AA605" s="18">
        <v>3568</v>
      </c>
      <c r="AB605" s="18">
        <v>0</v>
      </c>
      <c r="AC605" s="18">
        <v>0</v>
      </c>
      <c r="AD605" s="18">
        <v>3241</v>
      </c>
      <c r="AE605" s="18">
        <v>9.8000000000000007</v>
      </c>
      <c r="AF605" s="18">
        <v>38441.1</v>
      </c>
      <c r="AG605" s="18">
        <v>5200</v>
      </c>
      <c r="AH605" s="18">
        <v>7734</v>
      </c>
      <c r="AI605" s="18">
        <v>0</v>
      </c>
      <c r="AJ605" s="18">
        <v>2.6</v>
      </c>
      <c r="AK605" s="18">
        <v>16137313</v>
      </c>
      <c r="AL605" s="18">
        <v>3387445</v>
      </c>
      <c r="AM605" s="18">
        <v>620750</v>
      </c>
      <c r="AN605" s="18">
        <v>0</v>
      </c>
      <c r="AO605" s="18">
        <v>0</v>
      </c>
      <c r="AP605" s="18">
        <v>0</v>
      </c>
      <c r="AQ605" s="18">
        <v>0</v>
      </c>
      <c r="AR605" s="18">
        <v>0</v>
      </c>
      <c r="AS605" s="25">
        <v>9106390</v>
      </c>
      <c r="AT605" s="18">
        <v>0</v>
      </c>
      <c r="AU605" s="18">
        <v>0</v>
      </c>
      <c r="AV605" s="18">
        <v>0</v>
      </c>
      <c r="AW605" s="18">
        <v>0</v>
      </c>
      <c r="AX605" s="18">
        <v>1505703</v>
      </c>
      <c r="AY605" s="18">
        <v>28860857</v>
      </c>
      <c r="AZ605" s="18">
        <v>0</v>
      </c>
      <c r="BA605" s="18">
        <v>0</v>
      </c>
      <c r="BB605" s="18">
        <v>44702</v>
      </c>
      <c r="BC605" s="18">
        <v>5149</v>
      </c>
      <c r="BD605" s="18">
        <v>84442048</v>
      </c>
      <c r="BE605" s="18">
        <v>13304274</v>
      </c>
      <c r="BF605" s="18">
        <v>24933603</v>
      </c>
      <c r="BG605" s="18">
        <v>182348233</v>
      </c>
      <c r="BH605" s="18">
        <v>153672384</v>
      </c>
      <c r="BI605" s="18">
        <v>0</v>
      </c>
      <c r="BJ605" s="18">
        <v>0</v>
      </c>
      <c r="BK605" s="18">
        <v>0</v>
      </c>
      <c r="BL605" s="18">
        <v>0</v>
      </c>
      <c r="BM605" s="18">
        <v>329.9</v>
      </c>
      <c r="BN605" s="18">
        <v>3.5</v>
      </c>
      <c r="BO605" s="18">
        <v>276183.59999999998</v>
      </c>
      <c r="BP605" s="18">
        <v>661.3</v>
      </c>
      <c r="BQ605" s="18">
        <v>5.9</v>
      </c>
      <c r="BR605" s="18">
        <v>0</v>
      </c>
      <c r="BS605" s="18">
        <v>0</v>
      </c>
      <c r="BT605" s="18">
        <v>297510.09999999998</v>
      </c>
      <c r="BU605" s="18">
        <v>297510.09999999998</v>
      </c>
      <c r="BV605" s="18">
        <v>297510.09999999998</v>
      </c>
      <c r="BW605" s="18">
        <v>0</v>
      </c>
      <c r="BX605" s="18">
        <v>0</v>
      </c>
      <c r="BY605" s="18">
        <v>0</v>
      </c>
      <c r="BZ605" s="18">
        <v>0</v>
      </c>
      <c r="CA605" s="18">
        <v>0</v>
      </c>
      <c r="CB605" s="18">
        <v>0</v>
      </c>
      <c r="CC605" s="18">
        <v>0</v>
      </c>
      <c r="CD605" s="18">
        <v>2.15</v>
      </c>
      <c r="CE605" s="18">
        <v>0.02</v>
      </c>
      <c r="CF605" s="18">
        <v>1.8</v>
      </c>
      <c r="CG605" s="18">
        <v>1.94</v>
      </c>
      <c r="CH605" s="18">
        <v>4.3</v>
      </c>
      <c r="CI605" s="18">
        <v>0.04</v>
      </c>
      <c r="CJ605" s="18">
        <v>1.94</v>
      </c>
    </row>
    <row r="606" spans="1:88" hidden="1" x14ac:dyDescent="0.2">
      <c r="A606" s="18" t="s">
        <v>380</v>
      </c>
      <c r="B606" s="18" t="s">
        <v>381</v>
      </c>
      <c r="C606" s="18" t="s">
        <v>190</v>
      </c>
      <c r="D606" s="18">
        <v>2024</v>
      </c>
      <c r="E606" s="18">
        <v>5788187.0999999996</v>
      </c>
      <c r="F606" s="18">
        <v>304641.40000000002</v>
      </c>
      <c r="G606" s="18">
        <v>400197.7</v>
      </c>
      <c r="H606" s="18">
        <v>569400</v>
      </c>
      <c r="I606" s="18">
        <v>4924.3</v>
      </c>
      <c r="J606" s="18">
        <v>0</v>
      </c>
      <c r="K606" s="18">
        <v>0</v>
      </c>
      <c r="L606" s="18">
        <v>7067350.5</v>
      </c>
      <c r="M606" s="18">
        <v>0</v>
      </c>
      <c r="N606" s="18">
        <v>10</v>
      </c>
      <c r="O606" s="18">
        <v>0</v>
      </c>
      <c r="P606" s="18">
        <v>81.099999999999994</v>
      </c>
      <c r="Q606" s="18">
        <v>0</v>
      </c>
      <c r="R606" s="18">
        <v>0</v>
      </c>
      <c r="S606" s="18">
        <v>0</v>
      </c>
      <c r="T606" s="18">
        <v>0</v>
      </c>
      <c r="U606" s="25">
        <v>170.2</v>
      </c>
      <c r="V606" s="18">
        <v>0</v>
      </c>
      <c r="W606" s="18">
        <v>0</v>
      </c>
      <c r="X606" s="18">
        <v>0</v>
      </c>
      <c r="Y606" s="18">
        <v>0</v>
      </c>
      <c r="Z606" s="18">
        <v>331.3</v>
      </c>
      <c r="AA606" s="18">
        <v>0</v>
      </c>
      <c r="AB606" s="18">
        <v>0</v>
      </c>
      <c r="AC606" s="18">
        <v>91</v>
      </c>
      <c r="AD606" s="18">
        <v>0</v>
      </c>
      <c r="AE606" s="18">
        <v>0</v>
      </c>
      <c r="AF606" s="18">
        <v>163.30000000000001</v>
      </c>
      <c r="AG606" s="18">
        <v>0</v>
      </c>
      <c r="AH606" s="18">
        <v>150.19999999999999</v>
      </c>
      <c r="AI606" s="18">
        <v>0</v>
      </c>
      <c r="AJ606" s="18">
        <v>0</v>
      </c>
      <c r="AK606" s="18">
        <v>4181</v>
      </c>
      <c r="AL606" s="18">
        <v>0</v>
      </c>
      <c r="AM606" s="18">
        <v>67624</v>
      </c>
      <c r="AN606" s="18">
        <v>0</v>
      </c>
      <c r="AO606" s="18">
        <v>24059722</v>
      </c>
      <c r="AP606" s="18">
        <v>0</v>
      </c>
      <c r="AQ606" s="18">
        <v>0</v>
      </c>
      <c r="AR606" s="18">
        <v>0</v>
      </c>
      <c r="AS606" s="25">
        <v>244831</v>
      </c>
      <c r="AT606" s="18">
        <v>0</v>
      </c>
      <c r="AU606" s="18">
        <v>0</v>
      </c>
      <c r="AV606" s="18">
        <v>0</v>
      </c>
      <c r="AW606" s="18">
        <v>0</v>
      </c>
      <c r="AX606" s="18">
        <v>1283240</v>
      </c>
      <c r="AY606" s="18">
        <v>0</v>
      </c>
      <c r="AZ606" s="18">
        <v>0</v>
      </c>
      <c r="BA606" s="18">
        <v>47830</v>
      </c>
      <c r="BB606" s="18">
        <v>0</v>
      </c>
      <c r="BC606" s="18">
        <v>0</v>
      </c>
      <c r="BD606" s="18">
        <v>300730</v>
      </c>
      <c r="BE606" s="18">
        <v>0</v>
      </c>
      <c r="BF606" s="18">
        <v>482098</v>
      </c>
      <c r="BG606" s="18">
        <v>26490256</v>
      </c>
      <c r="BH606" s="18">
        <v>2181521</v>
      </c>
      <c r="BI606" s="18">
        <v>27679</v>
      </c>
      <c r="BJ606" s="18">
        <v>27679</v>
      </c>
      <c r="BK606" s="18">
        <v>1.3</v>
      </c>
      <c r="BL606" s="18">
        <v>0.3</v>
      </c>
      <c r="BM606" s="18">
        <v>119</v>
      </c>
      <c r="BN606" s="18">
        <v>146.1</v>
      </c>
      <c r="BO606" s="18">
        <v>6790.4</v>
      </c>
      <c r="BP606" s="18">
        <v>71.2</v>
      </c>
      <c r="BQ606" s="18">
        <v>0.1</v>
      </c>
      <c r="BR606" s="18">
        <v>27791.7</v>
      </c>
      <c r="BS606" s="18">
        <v>27791.7</v>
      </c>
      <c r="BT606" s="18">
        <v>8934.6</v>
      </c>
      <c r="BU606" s="18">
        <v>36726.400000000001</v>
      </c>
      <c r="BV606" s="18">
        <v>36726.400000000001</v>
      </c>
      <c r="BW606" s="18">
        <v>0</v>
      </c>
      <c r="BX606" s="18">
        <v>0</v>
      </c>
      <c r="BY606" s="18">
        <v>0</v>
      </c>
      <c r="BZ606" s="18">
        <v>12.69</v>
      </c>
      <c r="CA606" s="18">
        <v>12.74</v>
      </c>
      <c r="CB606" s="18">
        <v>0.61</v>
      </c>
      <c r="CC606" s="18">
        <v>0.12</v>
      </c>
      <c r="CD606" s="18">
        <v>54.56</v>
      </c>
      <c r="CE606" s="18">
        <v>66.989999999999995</v>
      </c>
      <c r="CF606" s="18">
        <v>3.11</v>
      </c>
      <c r="CG606" s="18">
        <v>4.0999999999999996</v>
      </c>
      <c r="CH606" s="18">
        <v>32.630000000000003</v>
      </c>
      <c r="CI606" s="18">
        <v>0.04</v>
      </c>
      <c r="CJ606" s="18">
        <v>16.84</v>
      </c>
    </row>
    <row r="607" spans="1:88" hidden="1" x14ac:dyDescent="0.2">
      <c r="A607" s="18" t="s">
        <v>380</v>
      </c>
      <c r="B607" s="18" t="s">
        <v>381</v>
      </c>
      <c r="C607" s="18" t="s">
        <v>190</v>
      </c>
      <c r="D607" s="18">
        <v>2026</v>
      </c>
      <c r="E607" s="18">
        <v>5977649.0999999996</v>
      </c>
      <c r="F607" s="18">
        <v>314613.09999999998</v>
      </c>
      <c r="G607" s="18">
        <v>376478</v>
      </c>
      <c r="H607" s="18">
        <v>569400</v>
      </c>
      <c r="I607" s="18">
        <v>6976.6</v>
      </c>
      <c r="J607" s="18">
        <v>0</v>
      </c>
      <c r="K607" s="18">
        <v>0</v>
      </c>
      <c r="L607" s="18">
        <v>7245116.7000000002</v>
      </c>
      <c r="M607" s="18">
        <v>0</v>
      </c>
      <c r="N607" s="18">
        <v>10</v>
      </c>
      <c r="O607" s="18">
        <v>0</v>
      </c>
      <c r="P607" s="18">
        <v>81.099999999999994</v>
      </c>
      <c r="Q607" s="18">
        <v>0</v>
      </c>
      <c r="R607" s="18">
        <v>0</v>
      </c>
      <c r="S607" s="18">
        <v>0</v>
      </c>
      <c r="T607" s="18">
        <v>0</v>
      </c>
      <c r="U607" s="25">
        <v>197.8</v>
      </c>
      <c r="V607" s="18">
        <v>0</v>
      </c>
      <c r="W607" s="18">
        <v>0</v>
      </c>
      <c r="X607" s="18">
        <v>0</v>
      </c>
      <c r="Y607" s="18">
        <v>0</v>
      </c>
      <c r="Z607" s="18">
        <v>331.3</v>
      </c>
      <c r="AA607" s="18">
        <v>0</v>
      </c>
      <c r="AB607" s="18">
        <v>0</v>
      </c>
      <c r="AC607" s="18">
        <v>8.8000000000000007</v>
      </c>
      <c r="AD607" s="18">
        <v>0</v>
      </c>
      <c r="AE607" s="18">
        <v>0</v>
      </c>
      <c r="AF607" s="18">
        <v>163.30000000000001</v>
      </c>
      <c r="AG607" s="18">
        <v>0</v>
      </c>
      <c r="AH607" s="18">
        <v>150.19999999999999</v>
      </c>
      <c r="AI607" s="18">
        <v>0</v>
      </c>
      <c r="AJ607" s="18">
        <v>0</v>
      </c>
      <c r="AK607" s="18">
        <v>5927</v>
      </c>
      <c r="AL607" s="18">
        <v>0</v>
      </c>
      <c r="AM607" s="18">
        <v>69299</v>
      </c>
      <c r="AN607" s="18">
        <v>0</v>
      </c>
      <c r="AO607" s="18">
        <v>23290310</v>
      </c>
      <c r="AP607" s="18">
        <v>0</v>
      </c>
      <c r="AQ607" s="18">
        <v>0</v>
      </c>
      <c r="AR607" s="18">
        <v>0</v>
      </c>
      <c r="AS607" s="25">
        <v>284590</v>
      </c>
      <c r="AT607" s="18">
        <v>0</v>
      </c>
      <c r="AU607" s="18">
        <v>0</v>
      </c>
      <c r="AV607" s="18">
        <v>0</v>
      </c>
      <c r="AW607" s="18">
        <v>0</v>
      </c>
      <c r="AX607" s="18">
        <v>1283240</v>
      </c>
      <c r="AY607" s="18">
        <v>0</v>
      </c>
      <c r="AZ607" s="18">
        <v>0</v>
      </c>
      <c r="BA607" s="18">
        <v>4605</v>
      </c>
      <c r="BB607" s="18">
        <v>0</v>
      </c>
      <c r="BC607" s="18">
        <v>0</v>
      </c>
      <c r="BD607" s="18">
        <v>282571</v>
      </c>
      <c r="BE607" s="18">
        <v>0</v>
      </c>
      <c r="BF607" s="18">
        <v>479189</v>
      </c>
      <c r="BG607" s="18">
        <v>25699731</v>
      </c>
      <c r="BH607" s="18">
        <v>2118904</v>
      </c>
      <c r="BI607" s="18">
        <v>2664.8</v>
      </c>
      <c r="BJ607" s="18">
        <v>2664.8</v>
      </c>
      <c r="BK607" s="18">
        <v>0.1</v>
      </c>
      <c r="BL607" s="18">
        <v>0</v>
      </c>
      <c r="BM607" s="18">
        <v>43.9</v>
      </c>
      <c r="BN607" s="18">
        <v>14.1</v>
      </c>
      <c r="BO607" s="18">
        <v>2849.1</v>
      </c>
      <c r="BP607" s="18">
        <v>9.5</v>
      </c>
      <c r="BQ607" s="18">
        <v>0</v>
      </c>
      <c r="BR607" s="18">
        <v>2675.7</v>
      </c>
      <c r="BS607" s="18">
        <v>2675.7</v>
      </c>
      <c r="BT607" s="18">
        <v>3136.6</v>
      </c>
      <c r="BU607" s="18">
        <v>5812.2</v>
      </c>
      <c r="BV607" s="18">
        <v>5812.2</v>
      </c>
      <c r="BW607" s="18">
        <v>0</v>
      </c>
      <c r="BX607" s="18">
        <v>0</v>
      </c>
      <c r="BY607" s="18">
        <v>0</v>
      </c>
      <c r="BZ607" s="18">
        <v>1.26</v>
      </c>
      <c r="CA607" s="18">
        <v>1.26</v>
      </c>
      <c r="CB607" s="18">
        <v>0.06</v>
      </c>
      <c r="CC607" s="18">
        <v>0.01</v>
      </c>
      <c r="CD607" s="18">
        <v>20.71</v>
      </c>
      <c r="CE607" s="18">
        <v>6.64</v>
      </c>
      <c r="CF607" s="18">
        <v>1.34</v>
      </c>
      <c r="CG607" s="18">
        <v>1.48</v>
      </c>
      <c r="CH607" s="18">
        <v>4.47</v>
      </c>
      <c r="CI607" s="18">
        <v>0.01</v>
      </c>
      <c r="CJ607" s="18">
        <v>2.74</v>
      </c>
    </row>
    <row r="608" spans="1:88" hidden="1" x14ac:dyDescent="0.2">
      <c r="A608" s="18" t="s">
        <v>380</v>
      </c>
      <c r="B608" s="18" t="s">
        <v>381</v>
      </c>
      <c r="C608" s="18" t="s">
        <v>190</v>
      </c>
      <c r="D608" s="18">
        <v>2028</v>
      </c>
      <c r="E608" s="18">
        <v>6226373.5999999996</v>
      </c>
      <c r="F608" s="18">
        <v>327703.90000000002</v>
      </c>
      <c r="G608" s="18">
        <v>363450.3</v>
      </c>
      <c r="H608" s="18">
        <v>569400</v>
      </c>
      <c r="I608" s="18">
        <v>9892.2999999999993</v>
      </c>
      <c r="J608" s="18">
        <v>0</v>
      </c>
      <c r="K608" s="18">
        <v>0</v>
      </c>
      <c r="L608" s="18">
        <v>7496820.0999999996</v>
      </c>
      <c r="M608" s="18">
        <v>0</v>
      </c>
      <c r="N608" s="18">
        <v>10</v>
      </c>
      <c r="O608" s="18">
        <v>0</v>
      </c>
      <c r="P608" s="18">
        <v>81.099999999999994</v>
      </c>
      <c r="Q608" s="18">
        <v>0</v>
      </c>
      <c r="R608" s="18">
        <v>0</v>
      </c>
      <c r="S608" s="18">
        <v>0</v>
      </c>
      <c r="T608" s="18">
        <v>0</v>
      </c>
      <c r="U608" s="25">
        <v>232.1</v>
      </c>
      <c r="V608" s="18">
        <v>0</v>
      </c>
      <c r="W608" s="18">
        <v>0</v>
      </c>
      <c r="X608" s="18">
        <v>0</v>
      </c>
      <c r="Y608" s="18">
        <v>0</v>
      </c>
      <c r="Z608" s="18">
        <v>331.3</v>
      </c>
      <c r="AA608" s="18">
        <v>0</v>
      </c>
      <c r="AB608" s="18">
        <v>0</v>
      </c>
      <c r="AC608" s="18">
        <v>8.8000000000000007</v>
      </c>
      <c r="AD608" s="18">
        <v>0</v>
      </c>
      <c r="AE608" s="18">
        <v>0</v>
      </c>
      <c r="AF608" s="18">
        <v>163.30000000000001</v>
      </c>
      <c r="AG608" s="18">
        <v>0</v>
      </c>
      <c r="AH608" s="18">
        <v>150.19999999999999</v>
      </c>
      <c r="AI608" s="18">
        <v>0</v>
      </c>
      <c r="AJ608" s="18">
        <v>0</v>
      </c>
      <c r="AK608" s="18">
        <v>8402</v>
      </c>
      <c r="AL608" s="18">
        <v>0</v>
      </c>
      <c r="AM608" s="18">
        <v>77964</v>
      </c>
      <c r="AN608" s="18">
        <v>0</v>
      </c>
      <c r="AO608" s="18">
        <v>23166959</v>
      </c>
      <c r="AP608" s="18">
        <v>0</v>
      </c>
      <c r="AQ608" s="18">
        <v>0</v>
      </c>
      <c r="AR608" s="18">
        <v>0</v>
      </c>
      <c r="AS608" s="25">
        <v>333897</v>
      </c>
      <c r="AT608" s="18">
        <v>0</v>
      </c>
      <c r="AU608" s="18">
        <v>0</v>
      </c>
      <c r="AV608" s="18">
        <v>0</v>
      </c>
      <c r="AW608" s="18">
        <v>0</v>
      </c>
      <c r="AX608" s="18">
        <v>1283240</v>
      </c>
      <c r="AY608" s="18">
        <v>0</v>
      </c>
      <c r="AZ608" s="18">
        <v>0</v>
      </c>
      <c r="BA608" s="18">
        <v>4605</v>
      </c>
      <c r="BB608" s="18">
        <v>0</v>
      </c>
      <c r="BC608" s="18">
        <v>0</v>
      </c>
      <c r="BD608" s="18">
        <v>292399</v>
      </c>
      <c r="BE608" s="18">
        <v>0</v>
      </c>
      <c r="BF608" s="18">
        <v>486152</v>
      </c>
      <c r="BG608" s="18">
        <v>25653618</v>
      </c>
      <c r="BH608" s="18">
        <v>2144361</v>
      </c>
      <c r="BI608" s="18">
        <v>2664.8</v>
      </c>
      <c r="BJ608" s="18">
        <v>2664.8</v>
      </c>
      <c r="BK608" s="18">
        <v>0.1</v>
      </c>
      <c r="BL608" s="18">
        <v>0</v>
      </c>
      <c r="BM608" s="18">
        <v>48.2</v>
      </c>
      <c r="BN608" s="18">
        <v>14.1</v>
      </c>
      <c r="BO608" s="18">
        <v>3144</v>
      </c>
      <c r="BP608" s="18">
        <v>9.8000000000000007</v>
      </c>
      <c r="BQ608" s="18">
        <v>0</v>
      </c>
      <c r="BR608" s="18">
        <v>2675.7</v>
      </c>
      <c r="BS608" s="18">
        <v>2675.7</v>
      </c>
      <c r="BT608" s="18">
        <v>3442.4</v>
      </c>
      <c r="BU608" s="18">
        <v>6118</v>
      </c>
      <c r="BV608" s="18">
        <v>6118</v>
      </c>
      <c r="BW608" s="18">
        <v>0</v>
      </c>
      <c r="BX608" s="18">
        <v>0</v>
      </c>
      <c r="BY608" s="18">
        <v>0</v>
      </c>
      <c r="BZ608" s="18">
        <v>1.24</v>
      </c>
      <c r="CA608" s="18">
        <v>1.25</v>
      </c>
      <c r="CB608" s="18">
        <v>0.06</v>
      </c>
      <c r="CC608" s="18">
        <v>0.01</v>
      </c>
      <c r="CD608" s="18">
        <v>22.49</v>
      </c>
      <c r="CE608" s="18">
        <v>6.56</v>
      </c>
      <c r="CF608" s="18">
        <v>1.47</v>
      </c>
      <c r="CG608" s="18">
        <v>1.61</v>
      </c>
      <c r="CH608" s="18">
        <v>4.59</v>
      </c>
      <c r="CI608" s="18">
        <v>0.01</v>
      </c>
      <c r="CJ608" s="18">
        <v>2.85</v>
      </c>
    </row>
    <row r="609" spans="1:88" hidden="1" x14ac:dyDescent="0.2">
      <c r="A609" s="18" t="s">
        <v>380</v>
      </c>
      <c r="B609" s="18" t="s">
        <v>381</v>
      </c>
      <c r="C609" s="18" t="s">
        <v>190</v>
      </c>
      <c r="D609" s="18">
        <v>2030</v>
      </c>
      <c r="E609" s="18">
        <v>6474488.0999999996</v>
      </c>
      <c r="F609" s="18">
        <v>340762.5</v>
      </c>
      <c r="G609" s="18">
        <v>345650.7</v>
      </c>
      <c r="H609" s="18">
        <v>603566.69999999995</v>
      </c>
      <c r="I609" s="18">
        <v>9755.6</v>
      </c>
      <c r="J609" s="18">
        <v>0</v>
      </c>
      <c r="K609" s="18">
        <v>0</v>
      </c>
      <c r="L609" s="18">
        <v>7774223.5999999996</v>
      </c>
      <c r="M609" s="18">
        <v>0</v>
      </c>
      <c r="N609" s="18">
        <v>10</v>
      </c>
      <c r="O609" s="18">
        <v>0</v>
      </c>
      <c r="P609" s="18">
        <v>29.1</v>
      </c>
      <c r="Q609" s="18">
        <v>0</v>
      </c>
      <c r="R609" s="18">
        <v>0</v>
      </c>
      <c r="S609" s="18">
        <v>0</v>
      </c>
      <c r="T609" s="18">
        <v>0</v>
      </c>
      <c r="U609" s="25">
        <v>273.2</v>
      </c>
      <c r="V609" s="18">
        <v>0</v>
      </c>
      <c r="W609" s="18">
        <v>0</v>
      </c>
      <c r="X609" s="18">
        <v>0</v>
      </c>
      <c r="Y609" s="18">
        <v>0</v>
      </c>
      <c r="Z609" s="18">
        <v>331.3</v>
      </c>
      <c r="AA609" s="18">
        <v>0</v>
      </c>
      <c r="AB609" s="18">
        <v>0</v>
      </c>
      <c r="AC609" s="18">
        <v>8.8000000000000007</v>
      </c>
      <c r="AD609" s="18">
        <v>0</v>
      </c>
      <c r="AE609" s="18">
        <v>0</v>
      </c>
      <c r="AF609" s="18">
        <v>163.30000000000001</v>
      </c>
      <c r="AG609" s="18">
        <v>0</v>
      </c>
      <c r="AH609" s="18">
        <v>168.2</v>
      </c>
      <c r="AI609" s="18">
        <v>0</v>
      </c>
      <c r="AJ609" s="18">
        <v>0</v>
      </c>
      <c r="AK609" s="18">
        <v>8284</v>
      </c>
      <c r="AL609" s="18">
        <v>0</v>
      </c>
      <c r="AM609" s="18">
        <v>51526</v>
      </c>
      <c r="AN609" s="18">
        <v>0</v>
      </c>
      <c r="AO609" s="18">
        <v>22438789</v>
      </c>
      <c r="AP609" s="18">
        <v>0</v>
      </c>
      <c r="AQ609" s="18">
        <v>0</v>
      </c>
      <c r="AR609" s="18">
        <v>0</v>
      </c>
      <c r="AS609" s="25">
        <v>393012</v>
      </c>
      <c r="AT609" s="18">
        <v>0</v>
      </c>
      <c r="AU609" s="18">
        <v>0</v>
      </c>
      <c r="AV609" s="18">
        <v>0</v>
      </c>
      <c r="AW609" s="18">
        <v>0</v>
      </c>
      <c r="AX609" s="18">
        <v>1283240</v>
      </c>
      <c r="AY609" s="18">
        <v>0</v>
      </c>
      <c r="AZ609" s="18">
        <v>0</v>
      </c>
      <c r="BA609" s="18">
        <v>4605</v>
      </c>
      <c r="BB609" s="18">
        <v>0</v>
      </c>
      <c r="BC609" s="18">
        <v>0</v>
      </c>
      <c r="BD609" s="18">
        <v>288318</v>
      </c>
      <c r="BE609" s="18">
        <v>0</v>
      </c>
      <c r="BF609" s="18">
        <v>567649</v>
      </c>
      <c r="BG609" s="18">
        <v>25035422</v>
      </c>
      <c r="BH609" s="18">
        <v>2195337</v>
      </c>
      <c r="BI609" s="18">
        <v>2664.8</v>
      </c>
      <c r="BJ609" s="18">
        <v>2664.8</v>
      </c>
      <c r="BK609" s="18">
        <v>0.1</v>
      </c>
      <c r="BL609" s="18">
        <v>0</v>
      </c>
      <c r="BM609" s="18">
        <v>33.4</v>
      </c>
      <c r="BN609" s="18">
        <v>14.1</v>
      </c>
      <c r="BO609" s="18">
        <v>2141.6</v>
      </c>
      <c r="BP609" s="18">
        <v>8.6</v>
      </c>
      <c r="BQ609" s="18">
        <v>0</v>
      </c>
      <c r="BR609" s="18">
        <v>2675.7</v>
      </c>
      <c r="BS609" s="18">
        <v>2675.7</v>
      </c>
      <c r="BT609" s="18">
        <v>2402.9</v>
      </c>
      <c r="BU609" s="18">
        <v>5078.6000000000004</v>
      </c>
      <c r="BV609" s="18">
        <v>5078.6000000000004</v>
      </c>
      <c r="BW609" s="18">
        <v>0</v>
      </c>
      <c r="BX609" s="18">
        <v>0</v>
      </c>
      <c r="BY609" s="18">
        <v>0</v>
      </c>
      <c r="BZ609" s="18">
        <v>1.21</v>
      </c>
      <c r="CA609" s="18">
        <v>1.22</v>
      </c>
      <c r="CB609" s="18">
        <v>0.06</v>
      </c>
      <c r="CC609" s="18">
        <v>0.01</v>
      </c>
      <c r="CD609" s="18">
        <v>15.23</v>
      </c>
      <c r="CE609" s="18">
        <v>6.41</v>
      </c>
      <c r="CF609" s="18">
        <v>0.98</v>
      </c>
      <c r="CG609" s="18">
        <v>1.0900000000000001</v>
      </c>
      <c r="CH609" s="18">
        <v>3.93</v>
      </c>
      <c r="CI609" s="18">
        <v>0.01</v>
      </c>
      <c r="CJ609" s="18">
        <v>2.31</v>
      </c>
    </row>
    <row r="610" spans="1:88" hidden="1" x14ac:dyDescent="0.2">
      <c r="A610" s="18" t="s">
        <v>380</v>
      </c>
      <c r="B610" s="18" t="s">
        <v>381</v>
      </c>
      <c r="C610" s="18" t="s">
        <v>190</v>
      </c>
      <c r="D610" s="18">
        <v>2032</v>
      </c>
      <c r="E610" s="18">
        <v>6798897.0999999996</v>
      </c>
      <c r="F610" s="18">
        <v>357836.7</v>
      </c>
      <c r="G610" s="18">
        <v>338838</v>
      </c>
      <c r="H610" s="18">
        <v>632113.30000000005</v>
      </c>
      <c r="I610" s="18">
        <v>9710.6</v>
      </c>
      <c r="J610" s="18">
        <v>0</v>
      </c>
      <c r="K610" s="18">
        <v>0</v>
      </c>
      <c r="L610" s="18">
        <v>8137395.7999999998</v>
      </c>
      <c r="M610" s="18">
        <v>0</v>
      </c>
      <c r="N610" s="18">
        <v>10</v>
      </c>
      <c r="O610" s="18">
        <v>0</v>
      </c>
      <c r="P610" s="18">
        <v>29.1</v>
      </c>
      <c r="Q610" s="18">
        <v>0</v>
      </c>
      <c r="R610" s="18">
        <v>0</v>
      </c>
      <c r="S610" s="18">
        <v>0</v>
      </c>
      <c r="T610" s="18">
        <v>0</v>
      </c>
      <c r="U610" s="25">
        <v>292.10000000000002</v>
      </c>
      <c r="V610" s="18">
        <v>0</v>
      </c>
      <c r="W610" s="18">
        <v>0</v>
      </c>
      <c r="X610" s="18">
        <v>0</v>
      </c>
      <c r="Y610" s="18">
        <v>0</v>
      </c>
      <c r="Z610" s="18">
        <v>331.3</v>
      </c>
      <c r="AA610" s="18">
        <v>0</v>
      </c>
      <c r="AB610" s="18">
        <v>0</v>
      </c>
      <c r="AC610" s="18">
        <v>8.8000000000000007</v>
      </c>
      <c r="AD610" s="18">
        <v>0</v>
      </c>
      <c r="AE610" s="18">
        <v>0</v>
      </c>
      <c r="AF610" s="18">
        <v>163.30000000000001</v>
      </c>
      <c r="AG610" s="18">
        <v>0</v>
      </c>
      <c r="AH610" s="18">
        <v>287.2</v>
      </c>
      <c r="AI610" s="18">
        <v>0</v>
      </c>
      <c r="AJ610" s="18">
        <v>0</v>
      </c>
      <c r="AK610" s="18">
        <v>8246</v>
      </c>
      <c r="AL610" s="18">
        <v>0</v>
      </c>
      <c r="AM610" s="18">
        <v>52010</v>
      </c>
      <c r="AN610" s="18">
        <v>0</v>
      </c>
      <c r="AO610" s="18">
        <v>22106584</v>
      </c>
      <c r="AP610" s="18">
        <v>0</v>
      </c>
      <c r="AQ610" s="18">
        <v>0</v>
      </c>
      <c r="AR610" s="18">
        <v>0</v>
      </c>
      <c r="AS610" s="25">
        <v>420216</v>
      </c>
      <c r="AT610" s="18">
        <v>0</v>
      </c>
      <c r="AU610" s="18">
        <v>0</v>
      </c>
      <c r="AV610" s="18">
        <v>0</v>
      </c>
      <c r="AW610" s="18">
        <v>0</v>
      </c>
      <c r="AX610" s="18">
        <v>1283240</v>
      </c>
      <c r="AY610" s="18">
        <v>0</v>
      </c>
      <c r="AZ610" s="18">
        <v>0</v>
      </c>
      <c r="BA610" s="18">
        <v>4605</v>
      </c>
      <c r="BB610" s="18">
        <v>0</v>
      </c>
      <c r="BC610" s="18">
        <v>0</v>
      </c>
      <c r="BD610" s="18">
        <v>284294</v>
      </c>
      <c r="BE610" s="18">
        <v>0</v>
      </c>
      <c r="BF610" s="18">
        <v>1120790</v>
      </c>
      <c r="BG610" s="18">
        <v>25279985</v>
      </c>
      <c r="BH610" s="18">
        <v>2744939</v>
      </c>
      <c r="BI610" s="18">
        <v>2664.8</v>
      </c>
      <c r="BJ610" s="18">
        <v>2664.8</v>
      </c>
      <c r="BK610" s="18">
        <v>0.1</v>
      </c>
      <c r="BL610" s="18">
        <v>0</v>
      </c>
      <c r="BM610" s="18">
        <v>33.700000000000003</v>
      </c>
      <c r="BN610" s="18">
        <v>14.1</v>
      </c>
      <c r="BO610" s="18">
        <v>2157.6</v>
      </c>
      <c r="BP610" s="18">
        <v>8.6999999999999993</v>
      </c>
      <c r="BQ610" s="18">
        <v>0</v>
      </c>
      <c r="BR610" s="18">
        <v>2675.7</v>
      </c>
      <c r="BS610" s="18">
        <v>2675.7</v>
      </c>
      <c r="BT610" s="18">
        <v>2419.6</v>
      </c>
      <c r="BU610" s="18">
        <v>5095.3</v>
      </c>
      <c r="BV610" s="18">
        <v>5095.3</v>
      </c>
      <c r="BW610" s="18">
        <v>0</v>
      </c>
      <c r="BX610" s="18">
        <v>0</v>
      </c>
      <c r="BY610" s="18">
        <v>0</v>
      </c>
      <c r="BZ610" s="18">
        <v>0.97</v>
      </c>
      <c r="CA610" s="18">
        <v>0.97</v>
      </c>
      <c r="CB610" s="18">
        <v>0.05</v>
      </c>
      <c r="CC610" s="18">
        <v>0.01</v>
      </c>
      <c r="CD610" s="18">
        <v>12.27</v>
      </c>
      <c r="CE610" s="18">
        <v>5.13</v>
      </c>
      <c r="CF610" s="18">
        <v>0.79</v>
      </c>
      <c r="CG610" s="18">
        <v>0.88</v>
      </c>
      <c r="CH610" s="18">
        <v>3.15</v>
      </c>
      <c r="CI610" s="18">
        <v>0.01</v>
      </c>
      <c r="CJ610" s="18">
        <v>1.86</v>
      </c>
    </row>
    <row r="611" spans="1:88" hidden="1" x14ac:dyDescent="0.2">
      <c r="A611" s="18" t="s">
        <v>380</v>
      </c>
      <c r="B611" s="18" t="s">
        <v>381</v>
      </c>
      <c r="C611" s="18" t="s">
        <v>190</v>
      </c>
      <c r="D611" s="18">
        <v>2034</v>
      </c>
      <c r="E611" s="18">
        <v>7123207.9000000004</v>
      </c>
      <c r="F611" s="18">
        <v>374905.7</v>
      </c>
      <c r="G611" s="18">
        <v>326675.59999999998</v>
      </c>
      <c r="H611" s="18">
        <v>660506.69999999995</v>
      </c>
      <c r="I611" s="18">
        <v>10003.6</v>
      </c>
      <c r="J611" s="18">
        <v>0</v>
      </c>
      <c r="K611" s="18">
        <v>0</v>
      </c>
      <c r="L611" s="18">
        <v>8495299.4000000004</v>
      </c>
      <c r="M611" s="18">
        <v>0</v>
      </c>
      <c r="N611" s="18">
        <v>10</v>
      </c>
      <c r="O611" s="18">
        <v>0</v>
      </c>
      <c r="P611" s="18">
        <v>29.1</v>
      </c>
      <c r="Q611" s="18">
        <v>0</v>
      </c>
      <c r="R611" s="18">
        <v>0</v>
      </c>
      <c r="S611" s="18">
        <v>0</v>
      </c>
      <c r="T611" s="18">
        <v>0</v>
      </c>
      <c r="U611" s="25">
        <v>306.5</v>
      </c>
      <c r="V611" s="18">
        <v>0</v>
      </c>
      <c r="W611" s="18">
        <v>0</v>
      </c>
      <c r="X611" s="18">
        <v>0</v>
      </c>
      <c r="Y611" s="18">
        <v>0</v>
      </c>
      <c r="Z611" s="18">
        <v>331.3</v>
      </c>
      <c r="AA611" s="18">
        <v>0</v>
      </c>
      <c r="AB611" s="18">
        <v>0</v>
      </c>
      <c r="AC611" s="18">
        <v>8.8000000000000007</v>
      </c>
      <c r="AD611" s="18">
        <v>0</v>
      </c>
      <c r="AE611" s="18">
        <v>0</v>
      </c>
      <c r="AF611" s="18">
        <v>163.30000000000001</v>
      </c>
      <c r="AG611" s="18">
        <v>0</v>
      </c>
      <c r="AH611" s="18">
        <v>489.2</v>
      </c>
      <c r="AI611" s="18">
        <v>0</v>
      </c>
      <c r="AJ611" s="18">
        <v>0</v>
      </c>
      <c r="AK611" s="18">
        <v>8495</v>
      </c>
      <c r="AL611" s="18">
        <v>0</v>
      </c>
      <c r="AM611" s="18">
        <v>49317</v>
      </c>
      <c r="AN611" s="18">
        <v>0</v>
      </c>
      <c r="AO611" s="18">
        <v>20734784</v>
      </c>
      <c r="AP611" s="18">
        <v>0</v>
      </c>
      <c r="AQ611" s="18">
        <v>0</v>
      </c>
      <c r="AR611" s="18">
        <v>0</v>
      </c>
      <c r="AS611" s="25">
        <v>441011</v>
      </c>
      <c r="AT611" s="18">
        <v>0</v>
      </c>
      <c r="AU611" s="18">
        <v>0</v>
      </c>
      <c r="AV611" s="18">
        <v>0</v>
      </c>
      <c r="AW611" s="18">
        <v>0</v>
      </c>
      <c r="AX611" s="18">
        <v>1283240</v>
      </c>
      <c r="AY611" s="18">
        <v>0</v>
      </c>
      <c r="AZ611" s="18">
        <v>0</v>
      </c>
      <c r="BA611" s="18">
        <v>4605</v>
      </c>
      <c r="BB611" s="18">
        <v>0</v>
      </c>
      <c r="BC611" s="18">
        <v>0</v>
      </c>
      <c r="BD611" s="18">
        <v>280327</v>
      </c>
      <c r="BE611" s="18">
        <v>0</v>
      </c>
      <c r="BF611" s="18">
        <v>2053465</v>
      </c>
      <c r="BG611" s="18">
        <v>24855244</v>
      </c>
      <c r="BH611" s="18">
        <v>3670954</v>
      </c>
      <c r="BI611" s="18">
        <v>2664.8</v>
      </c>
      <c r="BJ611" s="18">
        <v>2664.8</v>
      </c>
      <c r="BK611" s="18">
        <v>0.1</v>
      </c>
      <c r="BL611" s="18">
        <v>0</v>
      </c>
      <c r="BM611" s="18">
        <v>32.299999999999997</v>
      </c>
      <c r="BN611" s="18">
        <v>14.1</v>
      </c>
      <c r="BO611" s="18">
        <v>2068.3000000000002</v>
      </c>
      <c r="BP611" s="18">
        <v>8.5</v>
      </c>
      <c r="BQ611" s="18">
        <v>0</v>
      </c>
      <c r="BR611" s="18">
        <v>2675.7</v>
      </c>
      <c r="BS611" s="18">
        <v>2675.7</v>
      </c>
      <c r="BT611" s="18">
        <v>2327</v>
      </c>
      <c r="BU611" s="18">
        <v>5002.6000000000004</v>
      </c>
      <c r="BV611" s="18">
        <v>5002.6000000000004</v>
      </c>
      <c r="BW611" s="18">
        <v>0</v>
      </c>
      <c r="BX611" s="18">
        <v>0</v>
      </c>
      <c r="BY611" s="18">
        <v>0</v>
      </c>
      <c r="BZ611" s="18">
        <v>0.73</v>
      </c>
      <c r="CA611" s="18">
        <v>0.73</v>
      </c>
      <c r="CB611" s="18">
        <v>0.04</v>
      </c>
      <c r="CC611" s="18">
        <v>0.01</v>
      </c>
      <c r="CD611" s="18">
        <v>8.81</v>
      </c>
      <c r="CE611" s="18">
        <v>3.83</v>
      </c>
      <c r="CF611" s="18">
        <v>0.56000000000000005</v>
      </c>
      <c r="CG611" s="18">
        <v>0.63</v>
      </c>
      <c r="CH611" s="18">
        <v>2.33</v>
      </c>
      <c r="CI611" s="18">
        <v>0</v>
      </c>
      <c r="CJ611" s="18">
        <v>1.36</v>
      </c>
    </row>
    <row r="612" spans="1:88" hidden="1" x14ac:dyDescent="0.2">
      <c r="A612" s="18" t="s">
        <v>380</v>
      </c>
      <c r="B612" s="18" t="s">
        <v>381</v>
      </c>
      <c r="C612" s="18" t="s">
        <v>190</v>
      </c>
      <c r="D612" s="18">
        <v>2036</v>
      </c>
      <c r="E612" s="18">
        <v>7452768.5</v>
      </c>
      <c r="F612" s="18">
        <v>392251</v>
      </c>
      <c r="G612" s="18">
        <v>307363.7</v>
      </c>
      <c r="H612" s="18">
        <v>715580</v>
      </c>
      <c r="I612" s="18">
        <v>11178</v>
      </c>
      <c r="J612" s="18">
        <v>0</v>
      </c>
      <c r="K612" s="18">
        <v>0</v>
      </c>
      <c r="L612" s="18">
        <v>8879141.1999999993</v>
      </c>
      <c r="M612" s="18">
        <v>0</v>
      </c>
      <c r="N612" s="18">
        <v>10</v>
      </c>
      <c r="O612" s="18">
        <v>0</v>
      </c>
      <c r="P612" s="18">
        <v>29.1</v>
      </c>
      <c r="Q612" s="18">
        <v>0</v>
      </c>
      <c r="R612" s="18">
        <v>0</v>
      </c>
      <c r="S612" s="18">
        <v>0</v>
      </c>
      <c r="T612" s="18">
        <v>0</v>
      </c>
      <c r="U612" s="25">
        <v>315</v>
      </c>
      <c r="V612" s="18">
        <v>0</v>
      </c>
      <c r="W612" s="18">
        <v>0</v>
      </c>
      <c r="X612" s="18">
        <v>0</v>
      </c>
      <c r="Y612" s="18">
        <v>0</v>
      </c>
      <c r="Z612" s="18">
        <v>331.3</v>
      </c>
      <c r="AA612" s="18">
        <v>0</v>
      </c>
      <c r="AB612" s="18">
        <v>0</v>
      </c>
      <c r="AC612" s="18">
        <v>8.8000000000000007</v>
      </c>
      <c r="AD612" s="18">
        <v>0</v>
      </c>
      <c r="AE612" s="18">
        <v>0</v>
      </c>
      <c r="AF612" s="18">
        <v>163.30000000000001</v>
      </c>
      <c r="AG612" s="18">
        <v>0</v>
      </c>
      <c r="AH612" s="18">
        <v>792.6</v>
      </c>
      <c r="AI612" s="18">
        <v>0</v>
      </c>
      <c r="AJ612" s="18">
        <v>0</v>
      </c>
      <c r="AK612" s="18">
        <v>9493</v>
      </c>
      <c r="AL612" s="18">
        <v>0</v>
      </c>
      <c r="AM612" s="18">
        <v>52162</v>
      </c>
      <c r="AN612" s="18">
        <v>0</v>
      </c>
      <c r="AO612" s="18">
        <v>19635270</v>
      </c>
      <c r="AP612" s="18">
        <v>0</v>
      </c>
      <c r="AQ612" s="18">
        <v>0</v>
      </c>
      <c r="AR612" s="18">
        <v>0</v>
      </c>
      <c r="AS612" s="25">
        <v>453174</v>
      </c>
      <c r="AT612" s="18">
        <v>0</v>
      </c>
      <c r="AU612" s="18">
        <v>0</v>
      </c>
      <c r="AV612" s="18">
        <v>0</v>
      </c>
      <c r="AW612" s="18">
        <v>0</v>
      </c>
      <c r="AX612" s="18">
        <v>1283240</v>
      </c>
      <c r="AY612" s="18">
        <v>0</v>
      </c>
      <c r="AZ612" s="18">
        <v>0</v>
      </c>
      <c r="BA612" s="18">
        <v>4605</v>
      </c>
      <c r="BB612" s="18">
        <v>0</v>
      </c>
      <c r="BC612" s="18">
        <v>0</v>
      </c>
      <c r="BD612" s="18">
        <v>276415</v>
      </c>
      <c r="BE612" s="18">
        <v>0</v>
      </c>
      <c r="BF612" s="18">
        <v>3248962</v>
      </c>
      <c r="BG612" s="18">
        <v>24963321</v>
      </c>
      <c r="BH612" s="18">
        <v>4865384</v>
      </c>
      <c r="BI612" s="18">
        <v>2664.8</v>
      </c>
      <c r="BJ612" s="18">
        <v>2664.8</v>
      </c>
      <c r="BK612" s="18">
        <v>0.1</v>
      </c>
      <c r="BL612" s="18">
        <v>0</v>
      </c>
      <c r="BM612" s="18">
        <v>33.700000000000003</v>
      </c>
      <c r="BN612" s="18">
        <v>14.1</v>
      </c>
      <c r="BO612" s="18">
        <v>2162.6999999999998</v>
      </c>
      <c r="BP612" s="18">
        <v>8.6999999999999993</v>
      </c>
      <c r="BQ612" s="18">
        <v>0</v>
      </c>
      <c r="BR612" s="18">
        <v>2675.7</v>
      </c>
      <c r="BS612" s="18">
        <v>2675.7</v>
      </c>
      <c r="BT612" s="18">
        <v>2424.8000000000002</v>
      </c>
      <c r="BU612" s="18">
        <v>5100.5</v>
      </c>
      <c r="BV612" s="18">
        <v>5100.5</v>
      </c>
      <c r="BW612" s="18">
        <v>0</v>
      </c>
      <c r="BX612" s="18">
        <v>0</v>
      </c>
      <c r="BY612" s="18">
        <v>0</v>
      </c>
      <c r="BZ612" s="18">
        <v>0.55000000000000004</v>
      </c>
      <c r="CA612" s="18">
        <v>0.55000000000000004</v>
      </c>
      <c r="CB612" s="18">
        <v>0.03</v>
      </c>
      <c r="CC612" s="18">
        <v>0.01</v>
      </c>
      <c r="CD612" s="18">
        <v>6.94</v>
      </c>
      <c r="CE612" s="18">
        <v>2.89</v>
      </c>
      <c r="CF612" s="18">
        <v>0.44</v>
      </c>
      <c r="CG612" s="18">
        <v>0.5</v>
      </c>
      <c r="CH612" s="18">
        <v>1.78</v>
      </c>
      <c r="CI612" s="18">
        <v>0</v>
      </c>
      <c r="CJ612" s="18">
        <v>1.05</v>
      </c>
    </row>
    <row r="613" spans="1:88" hidden="1" x14ac:dyDescent="0.2">
      <c r="A613" s="18" t="s">
        <v>380</v>
      </c>
      <c r="B613" s="18" t="s">
        <v>381</v>
      </c>
      <c r="C613" s="18" t="s">
        <v>190</v>
      </c>
      <c r="D613" s="18">
        <v>2038</v>
      </c>
      <c r="E613" s="18">
        <v>7787480.4000000004</v>
      </c>
      <c r="F613" s="18">
        <v>409867.4</v>
      </c>
      <c r="G613" s="18">
        <v>365163.7</v>
      </c>
      <c r="H613" s="18">
        <v>729020</v>
      </c>
      <c r="I613" s="18">
        <v>10984.7</v>
      </c>
      <c r="J613" s="18">
        <v>0</v>
      </c>
      <c r="K613" s="18">
        <v>0</v>
      </c>
      <c r="L613" s="18">
        <v>9302516.1999999993</v>
      </c>
      <c r="M613" s="18">
        <v>0</v>
      </c>
      <c r="N613" s="18">
        <v>10</v>
      </c>
      <c r="O613" s="18">
        <v>0</v>
      </c>
      <c r="P613" s="18">
        <v>9.1</v>
      </c>
      <c r="Q613" s="18">
        <v>0</v>
      </c>
      <c r="R613" s="18">
        <v>0</v>
      </c>
      <c r="S613" s="18">
        <v>0</v>
      </c>
      <c r="T613" s="18">
        <v>0</v>
      </c>
      <c r="U613" s="25">
        <v>324</v>
      </c>
      <c r="V613" s="18">
        <v>0</v>
      </c>
      <c r="W613" s="18">
        <v>0</v>
      </c>
      <c r="X613" s="18">
        <v>0</v>
      </c>
      <c r="Y613" s="18">
        <v>0</v>
      </c>
      <c r="Z613" s="18">
        <v>331.3</v>
      </c>
      <c r="AA613" s="18">
        <v>0</v>
      </c>
      <c r="AB613" s="18">
        <v>0</v>
      </c>
      <c r="AC613" s="18">
        <v>8.8000000000000007</v>
      </c>
      <c r="AD613" s="18">
        <v>0</v>
      </c>
      <c r="AE613" s="18">
        <v>0</v>
      </c>
      <c r="AF613" s="18">
        <v>163.30000000000001</v>
      </c>
      <c r="AG613" s="18">
        <v>0</v>
      </c>
      <c r="AH613" s="18">
        <v>1727.2</v>
      </c>
      <c r="AI613" s="18">
        <v>0</v>
      </c>
      <c r="AJ613" s="18">
        <v>0</v>
      </c>
      <c r="AK613" s="18">
        <v>9329</v>
      </c>
      <c r="AL613" s="18">
        <v>0</v>
      </c>
      <c r="AM613" s="18">
        <v>38805</v>
      </c>
      <c r="AN613" s="18">
        <v>0</v>
      </c>
      <c r="AO613" s="18">
        <v>19132773</v>
      </c>
      <c r="AP613" s="18">
        <v>0</v>
      </c>
      <c r="AQ613" s="18">
        <v>0</v>
      </c>
      <c r="AR613" s="18">
        <v>0</v>
      </c>
      <c r="AS613" s="25">
        <v>466121</v>
      </c>
      <c r="AT613" s="18">
        <v>0</v>
      </c>
      <c r="AU613" s="18">
        <v>0</v>
      </c>
      <c r="AV613" s="18">
        <v>0</v>
      </c>
      <c r="AW613" s="18">
        <v>0</v>
      </c>
      <c r="AX613" s="18">
        <v>1283240</v>
      </c>
      <c r="AY613" s="18">
        <v>0</v>
      </c>
      <c r="AZ613" s="18">
        <v>0</v>
      </c>
      <c r="BA613" s="18">
        <v>4605</v>
      </c>
      <c r="BB613" s="18">
        <v>0</v>
      </c>
      <c r="BC613" s="18">
        <v>0</v>
      </c>
      <c r="BD613" s="18">
        <v>272558</v>
      </c>
      <c r="BE613" s="18">
        <v>0</v>
      </c>
      <c r="BF613" s="18">
        <v>7156439</v>
      </c>
      <c r="BG613" s="18">
        <v>28363871</v>
      </c>
      <c r="BH613" s="18">
        <v>8755648</v>
      </c>
      <c r="BI613" s="18">
        <v>2664.8</v>
      </c>
      <c r="BJ613" s="18">
        <v>2664.8</v>
      </c>
      <c r="BK613" s="18">
        <v>0.1</v>
      </c>
      <c r="BL613" s="18">
        <v>0</v>
      </c>
      <c r="BM613" s="18">
        <v>27.1</v>
      </c>
      <c r="BN613" s="18">
        <v>14.1</v>
      </c>
      <c r="BO613" s="18">
        <v>1712.1</v>
      </c>
      <c r="BP613" s="18">
        <v>8.1</v>
      </c>
      <c r="BQ613" s="18">
        <v>0</v>
      </c>
      <c r="BR613" s="18">
        <v>2675.7</v>
      </c>
      <c r="BS613" s="18">
        <v>2675.7</v>
      </c>
      <c r="BT613" s="18">
        <v>1957.7</v>
      </c>
      <c r="BU613" s="18">
        <v>4633.3</v>
      </c>
      <c r="BV613" s="18">
        <v>4633.3</v>
      </c>
      <c r="BW613" s="18">
        <v>0</v>
      </c>
      <c r="BX613" s="18">
        <v>0</v>
      </c>
      <c r="BY613" s="18">
        <v>0</v>
      </c>
      <c r="BZ613" s="18">
        <v>0.3</v>
      </c>
      <c r="CA613" s="18">
        <v>0.31</v>
      </c>
      <c r="CB613" s="18">
        <v>0.01</v>
      </c>
      <c r="CC613" s="18">
        <v>0</v>
      </c>
      <c r="CD613" s="18">
        <v>3.09</v>
      </c>
      <c r="CE613" s="18">
        <v>1.61</v>
      </c>
      <c r="CF613" s="18">
        <v>0.2</v>
      </c>
      <c r="CG613" s="18">
        <v>0.22</v>
      </c>
      <c r="CH613" s="18">
        <v>0.93</v>
      </c>
      <c r="CI613" s="18">
        <v>0</v>
      </c>
      <c r="CJ613" s="18">
        <v>0.53</v>
      </c>
    </row>
    <row r="614" spans="1:88" hidden="1" x14ac:dyDescent="0.2">
      <c r="A614" s="18" t="s">
        <v>380</v>
      </c>
      <c r="B614" s="18" t="s">
        <v>381</v>
      </c>
      <c r="C614" s="18" t="s">
        <v>190</v>
      </c>
      <c r="D614" s="18">
        <v>2040</v>
      </c>
      <c r="E614" s="18">
        <v>8122041.5</v>
      </c>
      <c r="F614" s="18">
        <v>427475.9</v>
      </c>
      <c r="G614" s="18">
        <v>404576.6</v>
      </c>
      <c r="H614" s="18">
        <v>729020</v>
      </c>
      <c r="I614" s="18">
        <v>1267444</v>
      </c>
      <c r="J614" s="18">
        <v>0</v>
      </c>
      <c r="K614" s="18">
        <v>0</v>
      </c>
      <c r="L614" s="18">
        <v>10950558</v>
      </c>
      <c r="M614" s="18">
        <v>0</v>
      </c>
      <c r="N614" s="18">
        <v>968</v>
      </c>
      <c r="O614" s="18">
        <v>145.9</v>
      </c>
      <c r="P614" s="18">
        <v>9.1</v>
      </c>
      <c r="Q614" s="18">
        <v>0</v>
      </c>
      <c r="R614" s="18">
        <v>0</v>
      </c>
      <c r="S614" s="18">
        <v>0</v>
      </c>
      <c r="T614" s="18">
        <v>0</v>
      </c>
      <c r="U614" s="25">
        <v>334</v>
      </c>
      <c r="V614" s="18">
        <v>0</v>
      </c>
      <c r="W614" s="18">
        <v>0</v>
      </c>
      <c r="X614" s="18">
        <v>0</v>
      </c>
      <c r="Y614" s="18">
        <v>0</v>
      </c>
      <c r="Z614" s="18">
        <v>331.3</v>
      </c>
      <c r="AA614" s="18">
        <v>0</v>
      </c>
      <c r="AB614" s="18">
        <v>0</v>
      </c>
      <c r="AC614" s="18">
        <v>8.8000000000000007</v>
      </c>
      <c r="AD614" s="18">
        <v>0</v>
      </c>
      <c r="AE614" s="18">
        <v>0</v>
      </c>
      <c r="AF614" s="18">
        <v>163.30000000000001</v>
      </c>
      <c r="AG614" s="18">
        <v>0</v>
      </c>
      <c r="AH614" s="18">
        <v>1727.2</v>
      </c>
      <c r="AI614" s="18">
        <v>0</v>
      </c>
      <c r="AJ614" s="18">
        <v>0</v>
      </c>
      <c r="AK614" s="18">
        <v>875908</v>
      </c>
      <c r="AL614" s="18">
        <v>201107</v>
      </c>
      <c r="AM614" s="18">
        <v>39547</v>
      </c>
      <c r="AN614" s="18">
        <v>0</v>
      </c>
      <c r="AO614" s="18">
        <v>18827168</v>
      </c>
      <c r="AP614" s="18">
        <v>0</v>
      </c>
      <c r="AQ614" s="18">
        <v>0</v>
      </c>
      <c r="AR614" s="18">
        <v>0</v>
      </c>
      <c r="AS614" s="25">
        <v>480508</v>
      </c>
      <c r="AT614" s="18">
        <v>0</v>
      </c>
      <c r="AU614" s="18">
        <v>0</v>
      </c>
      <c r="AV614" s="18">
        <v>0</v>
      </c>
      <c r="AW614" s="18">
        <v>0</v>
      </c>
      <c r="AX614" s="18">
        <v>1279982</v>
      </c>
      <c r="AY614" s="18">
        <v>0</v>
      </c>
      <c r="AZ614" s="18">
        <v>0</v>
      </c>
      <c r="BA614" s="18">
        <v>4605</v>
      </c>
      <c r="BB614" s="18">
        <v>0</v>
      </c>
      <c r="BC614" s="18">
        <v>0</v>
      </c>
      <c r="BD614" s="18">
        <v>268175</v>
      </c>
      <c r="BE614" s="18">
        <v>0</v>
      </c>
      <c r="BF614" s="18">
        <v>7107990</v>
      </c>
      <c r="BG614" s="18">
        <v>29084990</v>
      </c>
      <c r="BH614" s="18">
        <v>8700299</v>
      </c>
      <c r="BI614" s="18">
        <v>2701</v>
      </c>
      <c r="BJ614" s="18">
        <v>2701</v>
      </c>
      <c r="BK614" s="18">
        <v>0.1</v>
      </c>
      <c r="BL614" s="18">
        <v>0</v>
      </c>
      <c r="BM614" s="18">
        <v>27.6</v>
      </c>
      <c r="BN614" s="18">
        <v>14.3</v>
      </c>
      <c r="BO614" s="18">
        <v>1742.6</v>
      </c>
      <c r="BP614" s="18">
        <v>8.1999999999999993</v>
      </c>
      <c r="BQ614" s="18">
        <v>0</v>
      </c>
      <c r="BR614" s="18">
        <v>2712</v>
      </c>
      <c r="BS614" s="18">
        <v>2712</v>
      </c>
      <c r="BT614" s="18">
        <v>1991.7</v>
      </c>
      <c r="BU614" s="18">
        <v>4703.7</v>
      </c>
      <c r="BV614" s="18">
        <v>4703.7</v>
      </c>
      <c r="BW614" s="18">
        <v>0</v>
      </c>
      <c r="BX614" s="18">
        <v>0</v>
      </c>
      <c r="BY614" s="18">
        <v>0</v>
      </c>
      <c r="BZ614" s="18">
        <v>0.31</v>
      </c>
      <c r="CA614" s="18">
        <v>0.31</v>
      </c>
      <c r="CB614" s="18">
        <v>0.01</v>
      </c>
      <c r="CC614" s="18">
        <v>0</v>
      </c>
      <c r="CD614" s="18">
        <v>3.17</v>
      </c>
      <c r="CE614" s="18">
        <v>1.64</v>
      </c>
      <c r="CF614" s="18">
        <v>0.2</v>
      </c>
      <c r="CG614" s="18">
        <v>0.23</v>
      </c>
      <c r="CH614" s="18">
        <v>0.95</v>
      </c>
      <c r="CI614" s="18">
        <v>0</v>
      </c>
      <c r="CJ614" s="18">
        <v>0.54</v>
      </c>
    </row>
    <row r="615" spans="1:88" hidden="1" x14ac:dyDescent="0.2">
      <c r="A615" s="18" t="s">
        <v>380</v>
      </c>
      <c r="B615" s="18" t="s">
        <v>381</v>
      </c>
      <c r="C615" s="18" t="s">
        <v>190</v>
      </c>
      <c r="D615" s="18">
        <v>2042</v>
      </c>
      <c r="E615" s="18">
        <v>8437971.4000000004</v>
      </c>
      <c r="F615" s="18">
        <v>444103.8</v>
      </c>
      <c r="G615" s="18">
        <v>446301.6</v>
      </c>
      <c r="H615" s="18">
        <v>729020</v>
      </c>
      <c r="I615" s="18">
        <v>1305516.8999999999</v>
      </c>
      <c r="J615" s="18">
        <v>0</v>
      </c>
      <c r="K615" s="18">
        <v>0</v>
      </c>
      <c r="L615" s="18">
        <v>11362913.6</v>
      </c>
      <c r="M615" s="18">
        <v>0</v>
      </c>
      <c r="N615" s="18">
        <v>968</v>
      </c>
      <c r="O615" s="18">
        <v>145.9</v>
      </c>
      <c r="P615" s="18">
        <v>9.1</v>
      </c>
      <c r="Q615" s="18">
        <v>0</v>
      </c>
      <c r="R615" s="18">
        <v>0</v>
      </c>
      <c r="S615" s="18">
        <v>0</v>
      </c>
      <c r="T615" s="18">
        <v>0</v>
      </c>
      <c r="U615" s="25">
        <v>345</v>
      </c>
      <c r="V615" s="18">
        <v>0</v>
      </c>
      <c r="W615" s="18">
        <v>0</v>
      </c>
      <c r="X615" s="18">
        <v>0</v>
      </c>
      <c r="Y615" s="18">
        <v>0</v>
      </c>
      <c r="Z615" s="18">
        <v>331.3</v>
      </c>
      <c r="AA615" s="18">
        <v>0</v>
      </c>
      <c r="AB615" s="18">
        <v>0</v>
      </c>
      <c r="AC615" s="18">
        <v>8.8000000000000007</v>
      </c>
      <c r="AD615" s="18">
        <v>0</v>
      </c>
      <c r="AE615" s="18">
        <v>0</v>
      </c>
      <c r="AF615" s="18">
        <v>154</v>
      </c>
      <c r="AG615" s="18">
        <v>0</v>
      </c>
      <c r="AH615" s="18">
        <v>2482.1999999999998</v>
      </c>
      <c r="AI615" s="18">
        <v>0</v>
      </c>
      <c r="AJ615" s="18">
        <v>0</v>
      </c>
      <c r="AK615" s="18">
        <v>912812</v>
      </c>
      <c r="AL615" s="18">
        <v>196609</v>
      </c>
      <c r="AM615" s="18">
        <v>39547</v>
      </c>
      <c r="AN615" s="18">
        <v>0</v>
      </c>
      <c r="AO615" s="18">
        <v>18827962</v>
      </c>
      <c r="AP615" s="18">
        <v>0</v>
      </c>
      <c r="AQ615" s="18">
        <v>0</v>
      </c>
      <c r="AR615" s="18">
        <v>0</v>
      </c>
      <c r="AS615" s="25">
        <v>496333</v>
      </c>
      <c r="AT615" s="18">
        <v>0</v>
      </c>
      <c r="AU615" s="18">
        <v>0</v>
      </c>
      <c r="AV615" s="18">
        <v>0</v>
      </c>
      <c r="AW615" s="18">
        <v>0</v>
      </c>
      <c r="AX615" s="18">
        <v>1279982</v>
      </c>
      <c r="AY615" s="18">
        <v>0</v>
      </c>
      <c r="AZ615" s="18">
        <v>0</v>
      </c>
      <c r="BA615" s="18">
        <v>4605</v>
      </c>
      <c r="BB615" s="18">
        <v>0</v>
      </c>
      <c r="BC615" s="18">
        <v>0</v>
      </c>
      <c r="BD615" s="18">
        <v>250050</v>
      </c>
      <c r="BE615" s="18">
        <v>0</v>
      </c>
      <c r="BF615" s="18">
        <v>9850267</v>
      </c>
      <c r="BG615" s="18">
        <v>31858167</v>
      </c>
      <c r="BH615" s="18">
        <v>11424451</v>
      </c>
      <c r="BI615" s="18">
        <v>2714.8</v>
      </c>
      <c r="BJ615" s="18">
        <v>2714.8</v>
      </c>
      <c r="BK615" s="18">
        <v>0.1</v>
      </c>
      <c r="BL615" s="18">
        <v>0</v>
      </c>
      <c r="BM615" s="18">
        <v>27.6</v>
      </c>
      <c r="BN615" s="18">
        <v>14.3</v>
      </c>
      <c r="BO615" s="18">
        <v>1744.8</v>
      </c>
      <c r="BP615" s="18">
        <v>8.3000000000000007</v>
      </c>
      <c r="BQ615" s="18">
        <v>0</v>
      </c>
      <c r="BR615" s="18">
        <v>2725.9</v>
      </c>
      <c r="BS615" s="18">
        <v>2725.9</v>
      </c>
      <c r="BT615" s="18">
        <v>1995</v>
      </c>
      <c r="BU615" s="18">
        <v>4720.8</v>
      </c>
      <c r="BV615" s="18">
        <v>4720.8</v>
      </c>
      <c r="BW615" s="18">
        <v>0</v>
      </c>
      <c r="BX615" s="18">
        <v>0</v>
      </c>
      <c r="BY615" s="18">
        <v>0</v>
      </c>
      <c r="BZ615" s="18">
        <v>0.24</v>
      </c>
      <c r="CA615" s="18">
        <v>0.24</v>
      </c>
      <c r="CB615" s="18">
        <v>0.01</v>
      </c>
      <c r="CC615" s="18">
        <v>0</v>
      </c>
      <c r="CD615" s="18">
        <v>2.42</v>
      </c>
      <c r="CE615" s="18">
        <v>1.25</v>
      </c>
      <c r="CF615" s="18">
        <v>0.15</v>
      </c>
      <c r="CG615" s="18">
        <v>0.17</v>
      </c>
      <c r="CH615" s="18">
        <v>0.72</v>
      </c>
      <c r="CI615" s="18">
        <v>0</v>
      </c>
      <c r="CJ615" s="18">
        <v>0.41</v>
      </c>
    </row>
    <row r="616" spans="1:88" hidden="1" x14ac:dyDescent="0.2">
      <c r="A616" s="18" t="s">
        <v>380</v>
      </c>
      <c r="B616" s="18" t="s">
        <v>381</v>
      </c>
      <c r="C616" s="18" t="s">
        <v>190</v>
      </c>
      <c r="D616" s="18">
        <v>2044</v>
      </c>
      <c r="E616" s="18">
        <v>8753913.5</v>
      </c>
      <c r="F616" s="18">
        <v>460732.3</v>
      </c>
      <c r="G616" s="18">
        <v>484066.3</v>
      </c>
      <c r="H616" s="18">
        <v>729020</v>
      </c>
      <c r="I616" s="18">
        <v>1956769.8</v>
      </c>
      <c r="J616" s="18">
        <v>0</v>
      </c>
      <c r="K616" s="18">
        <v>0</v>
      </c>
      <c r="L616" s="18">
        <v>12384501.9</v>
      </c>
      <c r="M616" s="18">
        <v>0</v>
      </c>
      <c r="N616" s="18">
        <v>1488.8</v>
      </c>
      <c r="O616" s="18">
        <v>145.9</v>
      </c>
      <c r="P616" s="18">
        <v>9.1</v>
      </c>
      <c r="Q616" s="18">
        <v>0</v>
      </c>
      <c r="R616" s="18">
        <v>0</v>
      </c>
      <c r="S616" s="18">
        <v>0</v>
      </c>
      <c r="T616" s="18">
        <v>0</v>
      </c>
      <c r="U616" s="25">
        <v>356.9</v>
      </c>
      <c r="V616" s="18">
        <v>0</v>
      </c>
      <c r="W616" s="18">
        <v>0</v>
      </c>
      <c r="X616" s="18">
        <v>0</v>
      </c>
      <c r="Y616" s="18">
        <v>0</v>
      </c>
      <c r="Z616" s="18">
        <v>331.3</v>
      </c>
      <c r="AA616" s="18">
        <v>0</v>
      </c>
      <c r="AB616" s="18">
        <v>0</v>
      </c>
      <c r="AC616" s="18">
        <v>8.8000000000000007</v>
      </c>
      <c r="AD616" s="18">
        <v>0</v>
      </c>
      <c r="AE616" s="18">
        <v>0</v>
      </c>
      <c r="AF616" s="18">
        <v>134.9</v>
      </c>
      <c r="AG616" s="18">
        <v>0</v>
      </c>
      <c r="AH616" s="18">
        <v>3101.2</v>
      </c>
      <c r="AI616" s="18">
        <v>0</v>
      </c>
      <c r="AJ616" s="18">
        <v>0</v>
      </c>
      <c r="AK616" s="18">
        <v>1467067</v>
      </c>
      <c r="AL616" s="18">
        <v>195897</v>
      </c>
      <c r="AM616" s="18">
        <v>38125</v>
      </c>
      <c r="AN616" s="18">
        <v>0</v>
      </c>
      <c r="AO616" s="18">
        <v>18720519</v>
      </c>
      <c r="AP616" s="18">
        <v>0</v>
      </c>
      <c r="AQ616" s="18">
        <v>0</v>
      </c>
      <c r="AR616" s="18">
        <v>0</v>
      </c>
      <c r="AS616" s="25">
        <v>513466</v>
      </c>
      <c r="AT616" s="18">
        <v>0</v>
      </c>
      <c r="AU616" s="18">
        <v>0</v>
      </c>
      <c r="AV616" s="18">
        <v>0</v>
      </c>
      <c r="AW616" s="18">
        <v>0</v>
      </c>
      <c r="AX616" s="18">
        <v>1279982</v>
      </c>
      <c r="AY616" s="18">
        <v>0</v>
      </c>
      <c r="AZ616" s="18">
        <v>0</v>
      </c>
      <c r="BA616" s="18">
        <v>4605</v>
      </c>
      <c r="BB616" s="18">
        <v>0</v>
      </c>
      <c r="BC616" s="18">
        <v>0</v>
      </c>
      <c r="BD616" s="18">
        <v>221491</v>
      </c>
      <c r="BE616" s="18">
        <v>0</v>
      </c>
      <c r="BF616" s="18">
        <v>12611742</v>
      </c>
      <c r="BG616" s="18">
        <v>35052894</v>
      </c>
      <c r="BH616" s="18">
        <v>14155945</v>
      </c>
      <c r="BI616" s="18">
        <v>2720.5</v>
      </c>
      <c r="BJ616" s="18">
        <v>2720.5</v>
      </c>
      <c r="BK616" s="18">
        <v>0.1</v>
      </c>
      <c r="BL616" s="18">
        <v>0</v>
      </c>
      <c r="BM616" s="18">
        <v>26.9</v>
      </c>
      <c r="BN616" s="18">
        <v>14.4</v>
      </c>
      <c r="BO616" s="18">
        <v>1698.5</v>
      </c>
      <c r="BP616" s="18">
        <v>8.1999999999999993</v>
      </c>
      <c r="BQ616" s="18">
        <v>0</v>
      </c>
      <c r="BR616" s="18">
        <v>2731.6</v>
      </c>
      <c r="BS616" s="18">
        <v>2731.6</v>
      </c>
      <c r="BT616" s="18">
        <v>1947.4</v>
      </c>
      <c r="BU616" s="18">
        <v>4679</v>
      </c>
      <c r="BV616" s="18">
        <v>4679</v>
      </c>
      <c r="BW616" s="18">
        <v>0</v>
      </c>
      <c r="BX616" s="18">
        <v>0</v>
      </c>
      <c r="BY616" s="18">
        <v>0</v>
      </c>
      <c r="BZ616" s="18">
        <v>0.19</v>
      </c>
      <c r="CA616" s="18">
        <v>0.19</v>
      </c>
      <c r="CB616" s="18">
        <v>0.01</v>
      </c>
      <c r="CC616" s="18">
        <v>0</v>
      </c>
      <c r="CD616" s="18">
        <v>1.9</v>
      </c>
      <c r="CE616" s="18">
        <v>1.01</v>
      </c>
      <c r="CF616" s="18">
        <v>0.12</v>
      </c>
      <c r="CG616" s="18">
        <v>0.14000000000000001</v>
      </c>
      <c r="CH616" s="18">
        <v>0.57999999999999996</v>
      </c>
      <c r="CI616" s="18">
        <v>0</v>
      </c>
      <c r="CJ616" s="18">
        <v>0.33</v>
      </c>
    </row>
    <row r="617" spans="1:88" hidden="1" x14ac:dyDescent="0.2">
      <c r="A617" s="18" t="s">
        <v>380</v>
      </c>
      <c r="B617" s="18" t="s">
        <v>381</v>
      </c>
      <c r="C617" s="18" t="s">
        <v>190</v>
      </c>
      <c r="D617" s="18">
        <v>2046</v>
      </c>
      <c r="E617" s="18">
        <v>9045077.9000000004</v>
      </c>
      <c r="F617" s="18">
        <v>476056.7</v>
      </c>
      <c r="G617" s="18">
        <v>532915.5</v>
      </c>
      <c r="H617" s="18">
        <v>729020</v>
      </c>
      <c r="I617" s="18">
        <v>3351607.8</v>
      </c>
      <c r="J617" s="18">
        <v>0</v>
      </c>
      <c r="K617" s="18">
        <v>0</v>
      </c>
      <c r="L617" s="18">
        <v>14134677.9</v>
      </c>
      <c r="M617" s="18">
        <v>0</v>
      </c>
      <c r="N617" s="18">
        <v>2708.5</v>
      </c>
      <c r="O617" s="18">
        <v>145.9</v>
      </c>
      <c r="P617" s="18">
        <v>9.1</v>
      </c>
      <c r="Q617" s="18">
        <v>0</v>
      </c>
      <c r="R617" s="18">
        <v>0</v>
      </c>
      <c r="S617" s="18">
        <v>0</v>
      </c>
      <c r="T617" s="18">
        <v>0</v>
      </c>
      <c r="U617" s="25">
        <v>366.5</v>
      </c>
      <c r="V617" s="18">
        <v>0</v>
      </c>
      <c r="W617" s="18">
        <v>0</v>
      </c>
      <c r="X617" s="18">
        <v>0</v>
      </c>
      <c r="Y617" s="18">
        <v>0</v>
      </c>
      <c r="Z617" s="18">
        <v>331.3</v>
      </c>
      <c r="AA617" s="18">
        <v>0</v>
      </c>
      <c r="AB617" s="18">
        <v>0</v>
      </c>
      <c r="AC617" s="18">
        <v>8.8000000000000007</v>
      </c>
      <c r="AD617" s="18">
        <v>0</v>
      </c>
      <c r="AE617" s="18">
        <v>0</v>
      </c>
      <c r="AF617" s="18">
        <v>133.19999999999999</v>
      </c>
      <c r="AG617" s="18">
        <v>0</v>
      </c>
      <c r="AH617" s="18">
        <v>3696.3</v>
      </c>
      <c r="AI617" s="18">
        <v>0</v>
      </c>
      <c r="AJ617" s="18">
        <v>0</v>
      </c>
      <c r="AK617" s="18">
        <v>2632407</v>
      </c>
      <c r="AL617" s="18">
        <v>215918</v>
      </c>
      <c r="AM617" s="18">
        <v>37751</v>
      </c>
      <c r="AN617" s="18">
        <v>0</v>
      </c>
      <c r="AO617" s="18">
        <v>18725844</v>
      </c>
      <c r="AP617" s="18">
        <v>0</v>
      </c>
      <c r="AQ617" s="18">
        <v>0</v>
      </c>
      <c r="AR617" s="18">
        <v>0</v>
      </c>
      <c r="AS617" s="25">
        <v>527199</v>
      </c>
      <c r="AT617" s="18">
        <v>0</v>
      </c>
      <c r="AU617" s="18">
        <v>0</v>
      </c>
      <c r="AV617" s="18">
        <v>0</v>
      </c>
      <c r="AW617" s="18">
        <v>0</v>
      </c>
      <c r="AX617" s="18">
        <v>1279982</v>
      </c>
      <c r="AY617" s="18">
        <v>0</v>
      </c>
      <c r="AZ617" s="18">
        <v>0</v>
      </c>
      <c r="BA617" s="18">
        <v>4605</v>
      </c>
      <c r="BB617" s="18">
        <v>0</v>
      </c>
      <c r="BC617" s="18">
        <v>0</v>
      </c>
      <c r="BD617" s="18">
        <v>230036</v>
      </c>
      <c r="BE617" s="18">
        <v>0</v>
      </c>
      <c r="BF617" s="18">
        <v>14890334</v>
      </c>
      <c r="BG617" s="18">
        <v>38544076</v>
      </c>
      <c r="BH617" s="18">
        <v>16442708</v>
      </c>
      <c r="BI617" s="18">
        <v>2717.9</v>
      </c>
      <c r="BJ617" s="18">
        <v>2717.9</v>
      </c>
      <c r="BK617" s="18">
        <v>0.1</v>
      </c>
      <c r="BL617" s="18">
        <v>0</v>
      </c>
      <c r="BM617" s="18">
        <v>26.7</v>
      </c>
      <c r="BN617" s="18">
        <v>14.4</v>
      </c>
      <c r="BO617" s="18">
        <v>1685.7</v>
      </c>
      <c r="BP617" s="18">
        <v>8.1999999999999993</v>
      </c>
      <c r="BQ617" s="18">
        <v>0</v>
      </c>
      <c r="BR617" s="18">
        <v>2728.9</v>
      </c>
      <c r="BS617" s="18">
        <v>2728.9</v>
      </c>
      <c r="BT617" s="18">
        <v>1933.9</v>
      </c>
      <c r="BU617" s="18">
        <v>4662.8</v>
      </c>
      <c r="BV617" s="18">
        <v>4662.8</v>
      </c>
      <c r="BW617" s="18">
        <v>0</v>
      </c>
      <c r="BX617" s="18">
        <v>0</v>
      </c>
      <c r="BY617" s="18">
        <v>0</v>
      </c>
      <c r="BZ617" s="18">
        <v>0.17</v>
      </c>
      <c r="CA617" s="18">
        <v>0.17</v>
      </c>
      <c r="CB617" s="18">
        <v>0.01</v>
      </c>
      <c r="CC617" s="18">
        <v>0</v>
      </c>
      <c r="CD617" s="18">
        <v>1.63</v>
      </c>
      <c r="CE617" s="18">
        <v>0.87</v>
      </c>
      <c r="CF617" s="18">
        <v>0.1</v>
      </c>
      <c r="CG617" s="18">
        <v>0.12</v>
      </c>
      <c r="CH617" s="18">
        <v>0.5</v>
      </c>
      <c r="CI617" s="18">
        <v>0</v>
      </c>
      <c r="CJ617" s="18">
        <v>0.28000000000000003</v>
      </c>
    </row>
    <row r="618" spans="1:88" hidden="1" x14ac:dyDescent="0.2">
      <c r="A618" s="18" t="s">
        <v>380</v>
      </c>
      <c r="B618" s="18" t="s">
        <v>381</v>
      </c>
      <c r="C618" s="18" t="s">
        <v>190</v>
      </c>
      <c r="D618" s="18">
        <v>2048</v>
      </c>
      <c r="E618" s="18">
        <v>9310813.0999999996</v>
      </c>
      <c r="F618" s="18">
        <v>490042.8</v>
      </c>
      <c r="G618" s="18">
        <v>556601</v>
      </c>
      <c r="H618" s="18">
        <v>729020</v>
      </c>
      <c r="I618" s="18">
        <v>4137361.1</v>
      </c>
      <c r="J618" s="18">
        <v>0</v>
      </c>
      <c r="K618" s="18">
        <v>0</v>
      </c>
      <c r="L618" s="18">
        <v>15223838</v>
      </c>
      <c r="M618" s="18">
        <v>0</v>
      </c>
      <c r="N618" s="18">
        <v>3291.9</v>
      </c>
      <c r="O618" s="18">
        <v>145.9</v>
      </c>
      <c r="P618" s="18">
        <v>9.1</v>
      </c>
      <c r="Q618" s="18">
        <v>0</v>
      </c>
      <c r="R618" s="18">
        <v>0</v>
      </c>
      <c r="S618" s="18">
        <v>0</v>
      </c>
      <c r="T618" s="18">
        <v>0</v>
      </c>
      <c r="U618" s="25">
        <v>377</v>
      </c>
      <c r="V618" s="18">
        <v>0</v>
      </c>
      <c r="W618" s="18">
        <v>0</v>
      </c>
      <c r="X618" s="18">
        <v>0</v>
      </c>
      <c r="Y618" s="18">
        <v>0</v>
      </c>
      <c r="Z618" s="18">
        <v>331.3</v>
      </c>
      <c r="AA618" s="18">
        <v>0</v>
      </c>
      <c r="AB618" s="18">
        <v>0</v>
      </c>
      <c r="AC618" s="18">
        <v>8.8000000000000007</v>
      </c>
      <c r="AD618" s="18">
        <v>0</v>
      </c>
      <c r="AE618" s="18">
        <v>0</v>
      </c>
      <c r="AF618" s="18">
        <v>125.4</v>
      </c>
      <c r="AG618" s="18">
        <v>0</v>
      </c>
      <c r="AH618" s="18">
        <v>3666.3</v>
      </c>
      <c r="AI618" s="18">
        <v>0</v>
      </c>
      <c r="AJ618" s="18">
        <v>0</v>
      </c>
      <c r="AK618" s="18">
        <v>3303136</v>
      </c>
      <c r="AL618" s="18">
        <v>213047</v>
      </c>
      <c r="AM618" s="18">
        <v>38125</v>
      </c>
      <c r="AN618" s="18">
        <v>0</v>
      </c>
      <c r="AO618" s="18">
        <v>18848839</v>
      </c>
      <c r="AP618" s="18">
        <v>0</v>
      </c>
      <c r="AQ618" s="18">
        <v>0</v>
      </c>
      <c r="AR618" s="18">
        <v>0</v>
      </c>
      <c r="AS618" s="25">
        <v>542370</v>
      </c>
      <c r="AT618" s="18">
        <v>0</v>
      </c>
      <c r="AU618" s="18">
        <v>0</v>
      </c>
      <c r="AV618" s="18">
        <v>0</v>
      </c>
      <c r="AW618" s="18">
        <v>0</v>
      </c>
      <c r="AX618" s="18">
        <v>1279982</v>
      </c>
      <c r="AY618" s="18">
        <v>0</v>
      </c>
      <c r="AZ618" s="18">
        <v>0</v>
      </c>
      <c r="BA618" s="18">
        <v>4605</v>
      </c>
      <c r="BB618" s="18">
        <v>0</v>
      </c>
      <c r="BC618" s="18">
        <v>0</v>
      </c>
      <c r="BD618" s="18">
        <v>230189</v>
      </c>
      <c r="BE618" s="18">
        <v>0</v>
      </c>
      <c r="BF618" s="18">
        <v>14739042</v>
      </c>
      <c r="BG618" s="18">
        <v>39199334</v>
      </c>
      <c r="BH618" s="18">
        <v>16291943</v>
      </c>
      <c r="BI618" s="18">
        <v>2715.9</v>
      </c>
      <c r="BJ618" s="18">
        <v>2715.9</v>
      </c>
      <c r="BK618" s="18">
        <v>0.1</v>
      </c>
      <c r="BL618" s="18">
        <v>0</v>
      </c>
      <c r="BM618" s="18">
        <v>26.9</v>
      </c>
      <c r="BN618" s="18">
        <v>14.3</v>
      </c>
      <c r="BO618" s="18">
        <v>1697.8</v>
      </c>
      <c r="BP618" s="18">
        <v>8.1999999999999993</v>
      </c>
      <c r="BQ618" s="18">
        <v>0</v>
      </c>
      <c r="BR618" s="18">
        <v>2727</v>
      </c>
      <c r="BS618" s="18">
        <v>2727</v>
      </c>
      <c r="BT618" s="18">
        <v>1946.3</v>
      </c>
      <c r="BU618" s="18">
        <v>4673.3</v>
      </c>
      <c r="BV618" s="18">
        <v>4673.3</v>
      </c>
      <c r="BW618" s="18">
        <v>0</v>
      </c>
      <c r="BX618" s="18">
        <v>0</v>
      </c>
      <c r="BY618" s="18">
        <v>0</v>
      </c>
      <c r="BZ618" s="18">
        <v>0.17</v>
      </c>
      <c r="CA618" s="18">
        <v>0.17</v>
      </c>
      <c r="CB618" s="18">
        <v>0.01</v>
      </c>
      <c r="CC618" s="18">
        <v>0</v>
      </c>
      <c r="CD618" s="18">
        <v>1.65</v>
      </c>
      <c r="CE618" s="18">
        <v>0.88</v>
      </c>
      <c r="CF618" s="18">
        <v>0.1</v>
      </c>
      <c r="CG618" s="18">
        <v>0.12</v>
      </c>
      <c r="CH618" s="18">
        <v>0.5</v>
      </c>
      <c r="CI618" s="18">
        <v>0</v>
      </c>
      <c r="CJ618" s="18">
        <v>0.28999999999999998</v>
      </c>
    </row>
    <row r="619" spans="1:88" hidden="1" x14ac:dyDescent="0.2">
      <c r="A619" s="18" t="s">
        <v>380</v>
      </c>
      <c r="B619" s="18" t="s">
        <v>381</v>
      </c>
      <c r="C619" s="18" t="s">
        <v>190</v>
      </c>
      <c r="D619" s="18">
        <v>2050</v>
      </c>
      <c r="E619" s="18">
        <v>9577211.5</v>
      </c>
      <c r="F619" s="18">
        <v>504063.8</v>
      </c>
      <c r="G619" s="18">
        <v>626929.80000000005</v>
      </c>
      <c r="H619" s="18">
        <v>729020</v>
      </c>
      <c r="I619" s="18">
        <v>5259686.4000000004</v>
      </c>
      <c r="J619" s="18">
        <v>0</v>
      </c>
      <c r="K619" s="18">
        <v>0</v>
      </c>
      <c r="L619" s="18">
        <v>16696911.5</v>
      </c>
      <c r="M619" s="18">
        <v>0</v>
      </c>
      <c r="N619" s="18">
        <v>4416.8</v>
      </c>
      <c r="O619" s="18">
        <v>145.9</v>
      </c>
      <c r="P619" s="18">
        <v>9.1</v>
      </c>
      <c r="Q619" s="18">
        <v>0</v>
      </c>
      <c r="R619" s="18">
        <v>0</v>
      </c>
      <c r="S619" s="18">
        <v>0</v>
      </c>
      <c r="T619" s="18">
        <v>0</v>
      </c>
      <c r="U619" s="25">
        <v>391.8</v>
      </c>
      <c r="V619" s="18">
        <v>0</v>
      </c>
      <c r="W619" s="18">
        <v>0</v>
      </c>
      <c r="X619" s="18">
        <v>0</v>
      </c>
      <c r="Y619" s="18">
        <v>0</v>
      </c>
      <c r="Z619" s="18">
        <v>331.3</v>
      </c>
      <c r="AA619" s="18">
        <v>0</v>
      </c>
      <c r="AB619" s="18">
        <v>0</v>
      </c>
      <c r="AC619" s="18">
        <v>8.8000000000000007</v>
      </c>
      <c r="AD619" s="18">
        <v>0</v>
      </c>
      <c r="AE619" s="18">
        <v>0</v>
      </c>
      <c r="AF619" s="18">
        <v>146.4</v>
      </c>
      <c r="AG619" s="18">
        <v>0</v>
      </c>
      <c r="AH619" s="18">
        <v>4913.2</v>
      </c>
      <c r="AI619" s="18">
        <v>0</v>
      </c>
      <c r="AJ619" s="18">
        <v>0</v>
      </c>
      <c r="AK619" s="18">
        <v>4241068</v>
      </c>
      <c r="AL619" s="18">
        <v>228929</v>
      </c>
      <c r="AM619" s="18">
        <v>37751</v>
      </c>
      <c r="AN619" s="18">
        <v>0</v>
      </c>
      <c r="AO619" s="18">
        <v>18787764</v>
      </c>
      <c r="AP619" s="18">
        <v>0</v>
      </c>
      <c r="AQ619" s="18">
        <v>0</v>
      </c>
      <c r="AR619" s="18">
        <v>0</v>
      </c>
      <c r="AS619" s="25">
        <v>563688</v>
      </c>
      <c r="AT619" s="18">
        <v>0</v>
      </c>
      <c r="AU619" s="18">
        <v>0</v>
      </c>
      <c r="AV619" s="18">
        <v>0</v>
      </c>
      <c r="AW619" s="18">
        <v>0</v>
      </c>
      <c r="AX619" s="18">
        <v>1258403</v>
      </c>
      <c r="AY619" s="18">
        <v>0</v>
      </c>
      <c r="AZ619" s="18">
        <v>0</v>
      </c>
      <c r="BA619" s="18">
        <v>4605</v>
      </c>
      <c r="BB619" s="18">
        <v>0</v>
      </c>
      <c r="BC619" s="18">
        <v>0</v>
      </c>
      <c r="BD619" s="18">
        <v>278776</v>
      </c>
      <c r="BE619" s="18">
        <v>0</v>
      </c>
      <c r="BF619" s="18">
        <v>19668429</v>
      </c>
      <c r="BG619" s="18">
        <v>45069412</v>
      </c>
      <c r="BH619" s="18">
        <v>21247964</v>
      </c>
      <c r="BI619" s="18">
        <v>2715.7</v>
      </c>
      <c r="BJ619" s="18">
        <v>2715.7</v>
      </c>
      <c r="BK619" s="18">
        <v>0.1</v>
      </c>
      <c r="BL619" s="18">
        <v>0</v>
      </c>
      <c r="BM619" s="18">
        <v>26.7</v>
      </c>
      <c r="BN619" s="18">
        <v>14.3</v>
      </c>
      <c r="BO619" s="18">
        <v>1685.3</v>
      </c>
      <c r="BP619" s="18">
        <v>8.1999999999999993</v>
      </c>
      <c r="BQ619" s="18">
        <v>0</v>
      </c>
      <c r="BR619" s="18">
        <v>2726.8</v>
      </c>
      <c r="BS619" s="18">
        <v>2726.8</v>
      </c>
      <c r="BT619" s="18">
        <v>1933.4</v>
      </c>
      <c r="BU619" s="18">
        <v>4660.1000000000004</v>
      </c>
      <c r="BV619" s="18">
        <v>4660.1000000000004</v>
      </c>
      <c r="BW619" s="18">
        <v>0</v>
      </c>
      <c r="BX619" s="18">
        <v>0</v>
      </c>
      <c r="BY619" s="18">
        <v>0</v>
      </c>
      <c r="BZ619" s="18">
        <v>0.13</v>
      </c>
      <c r="CA619" s="18">
        <v>0.13</v>
      </c>
      <c r="CB619" s="18">
        <v>0.01</v>
      </c>
      <c r="CC619" s="18">
        <v>0</v>
      </c>
      <c r="CD619" s="18">
        <v>1.26</v>
      </c>
      <c r="CE619" s="18">
        <v>0.67</v>
      </c>
      <c r="CF619" s="18">
        <v>0.08</v>
      </c>
      <c r="CG619" s="18">
        <v>0.09</v>
      </c>
      <c r="CH619" s="18">
        <v>0.39</v>
      </c>
      <c r="CI619" s="18">
        <v>0</v>
      </c>
      <c r="CJ619" s="18">
        <v>0.22</v>
      </c>
    </row>
    <row r="620" spans="1:88" hidden="1" x14ac:dyDescent="0.2">
      <c r="A620" s="18" t="s">
        <v>380</v>
      </c>
      <c r="B620" s="18" t="s">
        <v>381</v>
      </c>
      <c r="C620" s="18" t="s">
        <v>192</v>
      </c>
      <c r="D620" s="18">
        <v>2024</v>
      </c>
      <c r="E620" s="18">
        <v>92788697.599999994</v>
      </c>
      <c r="F620" s="18">
        <v>4883615.7</v>
      </c>
      <c r="G620" s="18">
        <v>1160927.3</v>
      </c>
      <c r="H620" s="18">
        <v>6293600</v>
      </c>
      <c r="I620" s="18">
        <v>399.5</v>
      </c>
      <c r="J620" s="18">
        <v>0</v>
      </c>
      <c r="K620" s="18">
        <v>0</v>
      </c>
      <c r="L620" s="18">
        <v>105127240.09999999</v>
      </c>
      <c r="M620" s="18">
        <v>0</v>
      </c>
      <c r="N620" s="18">
        <v>0</v>
      </c>
      <c r="O620" s="18">
        <v>0</v>
      </c>
      <c r="P620" s="18">
        <v>108.6</v>
      </c>
      <c r="Q620" s="18">
        <v>0</v>
      </c>
      <c r="R620" s="18">
        <v>0</v>
      </c>
      <c r="S620" s="18">
        <v>670</v>
      </c>
      <c r="T620" s="18">
        <v>0</v>
      </c>
      <c r="U620" s="25">
        <v>636.70000000000005</v>
      </c>
      <c r="V620" s="18">
        <v>0</v>
      </c>
      <c r="W620" s="18">
        <v>2626.6</v>
      </c>
      <c r="X620" s="18">
        <v>623.79999999999995</v>
      </c>
      <c r="Y620" s="18">
        <v>0</v>
      </c>
      <c r="Z620" s="18">
        <v>22450.3</v>
      </c>
      <c r="AA620" s="18">
        <v>1151</v>
      </c>
      <c r="AB620" s="18">
        <v>0</v>
      </c>
      <c r="AC620" s="18">
        <v>2.5</v>
      </c>
      <c r="AD620" s="18">
        <v>314</v>
      </c>
      <c r="AE620" s="18">
        <v>0</v>
      </c>
      <c r="AF620" s="18">
        <v>367.8</v>
      </c>
      <c r="AG620" s="18">
        <v>0</v>
      </c>
      <c r="AH620" s="18">
        <v>3500.9</v>
      </c>
      <c r="AI620" s="18">
        <v>0</v>
      </c>
      <c r="AJ620" s="18">
        <v>0</v>
      </c>
      <c r="AK620" s="18">
        <v>0</v>
      </c>
      <c r="AL620" s="18">
        <v>0</v>
      </c>
      <c r="AM620" s="18">
        <v>295094</v>
      </c>
      <c r="AN620" s="18">
        <v>0</v>
      </c>
      <c r="AO620" s="18">
        <v>8717374</v>
      </c>
      <c r="AP620" s="18">
        <v>0</v>
      </c>
      <c r="AQ620" s="18">
        <v>4737495</v>
      </c>
      <c r="AR620" s="18">
        <v>0</v>
      </c>
      <c r="AS620" s="25">
        <v>733348</v>
      </c>
      <c r="AT620" s="18">
        <v>0</v>
      </c>
      <c r="AU620" s="18">
        <v>3564370</v>
      </c>
      <c r="AV620" s="18">
        <v>327869</v>
      </c>
      <c r="AW620" s="18">
        <v>0</v>
      </c>
      <c r="AX620" s="18">
        <v>87975682</v>
      </c>
      <c r="AY620" s="18">
        <v>9247253</v>
      </c>
      <c r="AZ620" s="18">
        <v>0</v>
      </c>
      <c r="BA620" s="18">
        <v>1314</v>
      </c>
      <c r="BB620" s="18">
        <v>0</v>
      </c>
      <c r="BC620" s="18">
        <v>0</v>
      </c>
      <c r="BD620" s="18">
        <v>723416</v>
      </c>
      <c r="BE620" s="18">
        <v>0</v>
      </c>
      <c r="BF620" s="18">
        <v>8201351</v>
      </c>
      <c r="BG620" s="18">
        <v>124524567</v>
      </c>
      <c r="BH620" s="18">
        <v>115073844</v>
      </c>
      <c r="BI620" s="18">
        <v>6633662.4000000004</v>
      </c>
      <c r="BJ620" s="18">
        <v>6633662.4000000004</v>
      </c>
      <c r="BK620" s="18">
        <v>611.9</v>
      </c>
      <c r="BL620" s="18">
        <v>87.7</v>
      </c>
      <c r="BM620" s="18">
        <v>1436.8</v>
      </c>
      <c r="BN620" s="18">
        <v>5033.1000000000004</v>
      </c>
      <c r="BO620" s="18">
        <v>433826.5</v>
      </c>
      <c r="BP620" s="18">
        <v>19492.3</v>
      </c>
      <c r="BQ620" s="18">
        <v>5.0999999999999996</v>
      </c>
      <c r="BR620" s="18">
        <v>6675826</v>
      </c>
      <c r="BS620" s="18">
        <v>6675826</v>
      </c>
      <c r="BT620" s="18">
        <v>1016093.5</v>
      </c>
      <c r="BU620" s="18">
        <v>7691919.5</v>
      </c>
      <c r="BV620" s="18">
        <v>7691919.5</v>
      </c>
      <c r="BW620" s="18">
        <v>0</v>
      </c>
      <c r="BX620" s="18">
        <v>0</v>
      </c>
      <c r="BY620" s="18">
        <v>0</v>
      </c>
      <c r="BZ620" s="18">
        <v>57.65</v>
      </c>
      <c r="CA620" s="18">
        <v>58.01</v>
      </c>
      <c r="CB620" s="18">
        <v>5.32</v>
      </c>
      <c r="CC620" s="18">
        <v>0.76</v>
      </c>
      <c r="CD620" s="18">
        <v>12.49</v>
      </c>
      <c r="CE620" s="18">
        <v>43.74</v>
      </c>
      <c r="CF620" s="18">
        <v>3.77</v>
      </c>
      <c r="CG620" s="18">
        <v>8.83</v>
      </c>
      <c r="CH620" s="18">
        <v>169.39</v>
      </c>
      <c r="CI620" s="18">
        <v>0.04</v>
      </c>
      <c r="CJ620" s="18">
        <v>66.84</v>
      </c>
    </row>
    <row r="621" spans="1:88" hidden="1" x14ac:dyDescent="0.2">
      <c r="A621" s="18" t="s">
        <v>380</v>
      </c>
      <c r="B621" s="18" t="s">
        <v>381</v>
      </c>
      <c r="C621" s="18" t="s">
        <v>192</v>
      </c>
      <c r="D621" s="18">
        <v>2026</v>
      </c>
      <c r="E621" s="18">
        <v>95964652.900000006</v>
      </c>
      <c r="F621" s="18">
        <v>5050771.2</v>
      </c>
      <c r="G621" s="18">
        <v>1185390.3999999999</v>
      </c>
      <c r="H621" s="18">
        <v>6733710</v>
      </c>
      <c r="I621" s="18">
        <v>1310.9</v>
      </c>
      <c r="J621" s="18">
        <v>0</v>
      </c>
      <c r="K621" s="18">
        <v>0</v>
      </c>
      <c r="L621" s="18">
        <v>108935835.40000001</v>
      </c>
      <c r="M621" s="18">
        <v>0</v>
      </c>
      <c r="N621" s="18">
        <v>0</v>
      </c>
      <c r="O621" s="18">
        <v>0</v>
      </c>
      <c r="P621" s="18">
        <v>108.6</v>
      </c>
      <c r="Q621" s="18">
        <v>0</v>
      </c>
      <c r="R621" s="18">
        <v>0</v>
      </c>
      <c r="S621" s="18">
        <v>0</v>
      </c>
      <c r="T621" s="18">
        <v>0</v>
      </c>
      <c r="U621" s="25">
        <v>1052.2</v>
      </c>
      <c r="V621" s="18">
        <v>0</v>
      </c>
      <c r="W621" s="18">
        <v>2626.6</v>
      </c>
      <c r="X621" s="18">
        <v>75.8</v>
      </c>
      <c r="Y621" s="18">
        <v>0</v>
      </c>
      <c r="Z621" s="18">
        <v>22808.7</v>
      </c>
      <c r="AA621" s="18">
        <v>1151</v>
      </c>
      <c r="AB621" s="18">
        <v>0</v>
      </c>
      <c r="AC621" s="18">
        <v>2.5</v>
      </c>
      <c r="AD621" s="18">
        <v>314</v>
      </c>
      <c r="AE621" s="18">
        <v>0</v>
      </c>
      <c r="AF621" s="18">
        <v>367.8</v>
      </c>
      <c r="AG621" s="18">
        <v>0</v>
      </c>
      <c r="AH621" s="18">
        <v>5094.8999999999996</v>
      </c>
      <c r="AI621" s="18">
        <v>0</v>
      </c>
      <c r="AJ621" s="18">
        <v>0</v>
      </c>
      <c r="AK621" s="18">
        <v>0</v>
      </c>
      <c r="AL621" s="18">
        <v>0</v>
      </c>
      <c r="AM621" s="18">
        <v>291471</v>
      </c>
      <c r="AN621" s="18">
        <v>0</v>
      </c>
      <c r="AO621" s="18">
        <v>10603794</v>
      </c>
      <c r="AP621" s="18">
        <v>0</v>
      </c>
      <c r="AQ621" s="18">
        <v>0</v>
      </c>
      <c r="AR621" s="18">
        <v>0</v>
      </c>
      <c r="AS621" s="25">
        <v>1213960</v>
      </c>
      <c r="AT621" s="18">
        <v>0</v>
      </c>
      <c r="AU621" s="18">
        <v>2038570</v>
      </c>
      <c r="AV621" s="18">
        <v>39840</v>
      </c>
      <c r="AW621" s="18">
        <v>0</v>
      </c>
      <c r="AX621" s="18">
        <v>89516590</v>
      </c>
      <c r="AY621" s="18">
        <v>9247253</v>
      </c>
      <c r="AZ621" s="18">
        <v>0</v>
      </c>
      <c r="BA621" s="18">
        <v>1314</v>
      </c>
      <c r="BB621" s="18">
        <v>754</v>
      </c>
      <c r="BC621" s="18">
        <v>0</v>
      </c>
      <c r="BD621" s="18">
        <v>713326</v>
      </c>
      <c r="BE621" s="18">
        <v>0</v>
      </c>
      <c r="BF621" s="18">
        <v>13796605</v>
      </c>
      <c r="BG621" s="18">
        <v>127463479</v>
      </c>
      <c r="BH621" s="18">
        <v>115644971</v>
      </c>
      <c r="BI621" s="18">
        <v>799402.7</v>
      </c>
      <c r="BJ621" s="18">
        <v>799402.7</v>
      </c>
      <c r="BK621" s="18">
        <v>15.1</v>
      </c>
      <c r="BL621" s="18">
        <v>1.5</v>
      </c>
      <c r="BM621" s="18">
        <v>156.19999999999999</v>
      </c>
      <c r="BN621" s="18">
        <v>273.8</v>
      </c>
      <c r="BO621" s="18">
        <v>185817.5</v>
      </c>
      <c r="BP621" s="18">
        <v>4392.1000000000004</v>
      </c>
      <c r="BQ621" s="18">
        <v>2.2999999999999998</v>
      </c>
      <c r="BR621" s="18">
        <v>800265.8</v>
      </c>
      <c r="BS621" s="18">
        <v>800265.8</v>
      </c>
      <c r="BT621" s="18">
        <v>317319.40000000002</v>
      </c>
      <c r="BU621" s="18">
        <v>1117585.2</v>
      </c>
      <c r="BV621" s="18">
        <v>1117585.2</v>
      </c>
      <c r="BW621" s="18">
        <v>0</v>
      </c>
      <c r="BX621" s="18">
        <v>0</v>
      </c>
      <c r="BY621" s="18">
        <v>0</v>
      </c>
      <c r="BZ621" s="18">
        <v>6.91</v>
      </c>
      <c r="CA621" s="18">
        <v>6.92</v>
      </c>
      <c r="CB621" s="18">
        <v>0.13</v>
      </c>
      <c r="CC621" s="18">
        <v>0.01</v>
      </c>
      <c r="CD621" s="18">
        <v>1.35</v>
      </c>
      <c r="CE621" s="18">
        <v>2.37</v>
      </c>
      <c r="CF621" s="18">
        <v>1.61</v>
      </c>
      <c r="CG621" s="18">
        <v>2.74</v>
      </c>
      <c r="CH621" s="18">
        <v>37.979999999999997</v>
      </c>
      <c r="CI621" s="18">
        <v>0.02</v>
      </c>
      <c r="CJ621" s="18">
        <v>9.66</v>
      </c>
    </row>
    <row r="622" spans="1:88" hidden="1" x14ac:dyDescent="0.2">
      <c r="A622" s="18" t="s">
        <v>380</v>
      </c>
      <c r="B622" s="18" t="s">
        <v>381</v>
      </c>
      <c r="C622" s="18" t="s">
        <v>192</v>
      </c>
      <c r="D622" s="18">
        <v>2028</v>
      </c>
      <c r="E622" s="18">
        <v>99804873.099999994</v>
      </c>
      <c r="F622" s="18">
        <v>5252888.0999999996</v>
      </c>
      <c r="G622" s="18">
        <v>1237087.5</v>
      </c>
      <c r="H622" s="18">
        <v>6704630</v>
      </c>
      <c r="I622" s="18">
        <v>3293.6</v>
      </c>
      <c r="J622" s="18">
        <v>0</v>
      </c>
      <c r="K622" s="18">
        <v>0</v>
      </c>
      <c r="L622" s="18">
        <v>113002772.3</v>
      </c>
      <c r="M622" s="18">
        <v>0</v>
      </c>
      <c r="N622" s="18">
        <v>0</v>
      </c>
      <c r="O622" s="18">
        <v>0</v>
      </c>
      <c r="P622" s="18">
        <v>58.6</v>
      </c>
      <c r="Q622" s="18">
        <v>0</v>
      </c>
      <c r="R622" s="18">
        <v>0</v>
      </c>
      <c r="S622" s="18">
        <v>0</v>
      </c>
      <c r="T622" s="18">
        <v>0</v>
      </c>
      <c r="U622" s="25">
        <v>1452.5</v>
      </c>
      <c r="V622" s="18">
        <v>0</v>
      </c>
      <c r="W622" s="18">
        <v>2626.6</v>
      </c>
      <c r="X622" s="18">
        <v>75.8</v>
      </c>
      <c r="Y622" s="18">
        <v>0</v>
      </c>
      <c r="Z622" s="18">
        <v>22992.3</v>
      </c>
      <c r="AA622" s="18">
        <v>1151</v>
      </c>
      <c r="AB622" s="18">
        <v>0</v>
      </c>
      <c r="AC622" s="18">
        <v>2.5</v>
      </c>
      <c r="AD622" s="18">
        <v>314</v>
      </c>
      <c r="AE622" s="18">
        <v>0</v>
      </c>
      <c r="AF622" s="18">
        <v>367.8</v>
      </c>
      <c r="AG622" s="18">
        <v>0</v>
      </c>
      <c r="AH622" s="18">
        <v>5855.3</v>
      </c>
      <c r="AI622" s="18">
        <v>0</v>
      </c>
      <c r="AJ622" s="18">
        <v>0</v>
      </c>
      <c r="AK622" s="18">
        <v>0</v>
      </c>
      <c r="AL622" s="18">
        <v>0</v>
      </c>
      <c r="AM622" s="18">
        <v>238698</v>
      </c>
      <c r="AN622" s="18">
        <v>0</v>
      </c>
      <c r="AO622" s="18">
        <v>10421825</v>
      </c>
      <c r="AP622" s="18">
        <v>0</v>
      </c>
      <c r="AQ622" s="18">
        <v>0</v>
      </c>
      <c r="AR622" s="18">
        <v>0</v>
      </c>
      <c r="AS622" s="25">
        <v>1681947</v>
      </c>
      <c r="AT622" s="18">
        <v>0</v>
      </c>
      <c r="AU622" s="18">
        <v>1716616</v>
      </c>
      <c r="AV622" s="18">
        <v>39840</v>
      </c>
      <c r="AW622" s="18">
        <v>0</v>
      </c>
      <c r="AX622" s="18">
        <v>90167565</v>
      </c>
      <c r="AY622" s="18">
        <v>8421078</v>
      </c>
      <c r="AZ622" s="18">
        <v>0</v>
      </c>
      <c r="BA622" s="18">
        <v>1314</v>
      </c>
      <c r="BB622" s="18">
        <v>2412</v>
      </c>
      <c r="BC622" s="18">
        <v>0</v>
      </c>
      <c r="BD622" s="18">
        <v>703383</v>
      </c>
      <c r="BE622" s="18">
        <v>0</v>
      </c>
      <c r="BF622" s="18">
        <v>16500561</v>
      </c>
      <c r="BG622" s="18">
        <v>129895240</v>
      </c>
      <c r="BH622" s="18">
        <v>117789057</v>
      </c>
      <c r="BI622" s="18">
        <v>675506.3</v>
      </c>
      <c r="BJ622" s="18">
        <v>675506.3</v>
      </c>
      <c r="BK622" s="18">
        <v>12.8</v>
      </c>
      <c r="BL622" s="18">
        <v>1.3</v>
      </c>
      <c r="BM622" s="18">
        <v>129.1</v>
      </c>
      <c r="BN622" s="18">
        <v>234.6</v>
      </c>
      <c r="BO622" s="18">
        <v>162150.39999999999</v>
      </c>
      <c r="BP622" s="18">
        <v>3724.1</v>
      </c>
      <c r="BQ622" s="18">
        <v>2</v>
      </c>
      <c r="BR622" s="18">
        <v>676236.1</v>
      </c>
      <c r="BS622" s="18">
        <v>676236.1</v>
      </c>
      <c r="BT622" s="18">
        <v>273684.2</v>
      </c>
      <c r="BU622" s="18">
        <v>949920.3</v>
      </c>
      <c r="BV622" s="18">
        <v>949920.3</v>
      </c>
      <c r="BW622" s="18">
        <v>0</v>
      </c>
      <c r="BX622" s="18">
        <v>0</v>
      </c>
      <c r="BY622" s="18">
        <v>0</v>
      </c>
      <c r="BZ622" s="18">
        <v>5.73</v>
      </c>
      <c r="CA622" s="18">
        <v>5.74</v>
      </c>
      <c r="CB622" s="18">
        <v>0.11</v>
      </c>
      <c r="CC622" s="18">
        <v>0.01</v>
      </c>
      <c r="CD622" s="18">
        <v>1.1000000000000001</v>
      </c>
      <c r="CE622" s="18">
        <v>1.99</v>
      </c>
      <c r="CF622" s="18">
        <v>1.38</v>
      </c>
      <c r="CG622" s="18">
        <v>2.3199999999999998</v>
      </c>
      <c r="CH622" s="18">
        <v>31.62</v>
      </c>
      <c r="CI622" s="18">
        <v>0.02</v>
      </c>
      <c r="CJ622" s="18">
        <v>8.06</v>
      </c>
    </row>
    <row r="623" spans="1:88" hidden="1" x14ac:dyDescent="0.2">
      <c r="A623" s="18" t="s">
        <v>380</v>
      </c>
      <c r="B623" s="18" t="s">
        <v>381</v>
      </c>
      <c r="C623" s="18" t="s">
        <v>192</v>
      </c>
      <c r="D623" s="18">
        <v>2030</v>
      </c>
      <c r="E623" s="18">
        <v>103643985</v>
      </c>
      <c r="F623" s="18">
        <v>5454946.5999999996</v>
      </c>
      <c r="G623" s="18">
        <v>1383698.8</v>
      </c>
      <c r="H623" s="18">
        <v>6675580</v>
      </c>
      <c r="I623" s="18">
        <v>1428.6</v>
      </c>
      <c r="J623" s="18">
        <v>0</v>
      </c>
      <c r="K623" s="18">
        <v>0</v>
      </c>
      <c r="L623" s="18">
        <v>117159639</v>
      </c>
      <c r="M623" s="18">
        <v>0</v>
      </c>
      <c r="N623" s="18">
        <v>0</v>
      </c>
      <c r="O623" s="18">
        <v>0</v>
      </c>
      <c r="P623" s="18">
        <v>58.6</v>
      </c>
      <c r="Q623" s="18">
        <v>0</v>
      </c>
      <c r="R623" s="18">
        <v>0</v>
      </c>
      <c r="S623" s="18">
        <v>0</v>
      </c>
      <c r="T623" s="18">
        <v>0</v>
      </c>
      <c r="U623" s="25">
        <v>2180.5</v>
      </c>
      <c r="V623" s="18">
        <v>0</v>
      </c>
      <c r="W623" s="18">
        <v>2626.6</v>
      </c>
      <c r="X623" s="18">
        <v>75.8</v>
      </c>
      <c r="Y623" s="18">
        <v>0</v>
      </c>
      <c r="Z623" s="18">
        <v>23079.3</v>
      </c>
      <c r="AA623" s="18">
        <v>1151</v>
      </c>
      <c r="AB623" s="18">
        <v>0</v>
      </c>
      <c r="AC623" s="18">
        <v>0</v>
      </c>
      <c r="AD623" s="18">
        <v>314</v>
      </c>
      <c r="AE623" s="18">
        <v>0</v>
      </c>
      <c r="AF623" s="18">
        <v>367.8</v>
      </c>
      <c r="AG623" s="18">
        <v>0</v>
      </c>
      <c r="AH623" s="18">
        <v>8479.6</v>
      </c>
      <c r="AI623" s="18">
        <v>0</v>
      </c>
      <c r="AJ623" s="18">
        <v>0</v>
      </c>
      <c r="AK623" s="18">
        <v>0</v>
      </c>
      <c r="AL623" s="18">
        <v>0</v>
      </c>
      <c r="AM623" s="18">
        <v>221133</v>
      </c>
      <c r="AN623" s="18">
        <v>0</v>
      </c>
      <c r="AO623" s="18">
        <v>10231416</v>
      </c>
      <c r="AP623" s="18">
        <v>0</v>
      </c>
      <c r="AQ623" s="18">
        <v>0</v>
      </c>
      <c r="AR623" s="18">
        <v>0</v>
      </c>
      <c r="AS623" s="25">
        <v>2527523</v>
      </c>
      <c r="AT623" s="18">
        <v>0</v>
      </c>
      <c r="AU623" s="18">
        <v>1928617</v>
      </c>
      <c r="AV623" s="18">
        <v>39840</v>
      </c>
      <c r="AW623" s="18">
        <v>0</v>
      </c>
      <c r="AX623" s="18">
        <v>90504892</v>
      </c>
      <c r="AY623" s="18">
        <v>8102543</v>
      </c>
      <c r="AZ623" s="18">
        <v>0</v>
      </c>
      <c r="BA623" s="18">
        <v>0</v>
      </c>
      <c r="BB623" s="18">
        <v>924</v>
      </c>
      <c r="BC623" s="18">
        <v>0</v>
      </c>
      <c r="BD623" s="18">
        <v>693582</v>
      </c>
      <c r="BE623" s="18">
        <v>0</v>
      </c>
      <c r="BF623" s="18">
        <v>25727898</v>
      </c>
      <c r="BG623" s="18">
        <v>139978370</v>
      </c>
      <c r="BH623" s="18">
        <v>127218507</v>
      </c>
      <c r="BI623" s="18">
        <v>757981.2</v>
      </c>
      <c r="BJ623" s="18">
        <v>757981.2</v>
      </c>
      <c r="BK623" s="18">
        <v>14.3</v>
      </c>
      <c r="BL623" s="18">
        <v>1.4</v>
      </c>
      <c r="BM623" s="18">
        <v>118.6</v>
      </c>
      <c r="BN623" s="18">
        <v>239.7</v>
      </c>
      <c r="BO623" s="18">
        <v>168383.3</v>
      </c>
      <c r="BP623" s="18">
        <v>4150.1000000000004</v>
      </c>
      <c r="BQ623" s="18">
        <v>2</v>
      </c>
      <c r="BR623" s="18">
        <v>758796.80000000005</v>
      </c>
      <c r="BS623" s="18">
        <v>758796.80000000005</v>
      </c>
      <c r="BT623" s="18">
        <v>292601.90000000002</v>
      </c>
      <c r="BU623" s="18">
        <v>1051398.7</v>
      </c>
      <c r="BV623" s="18">
        <v>1051398.7</v>
      </c>
      <c r="BW623" s="18">
        <v>0</v>
      </c>
      <c r="BX623" s="18">
        <v>0</v>
      </c>
      <c r="BY623" s="18">
        <v>0</v>
      </c>
      <c r="BZ623" s="18">
        <v>5.96</v>
      </c>
      <c r="CA623" s="18">
        <v>5.96</v>
      </c>
      <c r="CB623" s="18">
        <v>0.11</v>
      </c>
      <c r="CC623" s="18">
        <v>0.01</v>
      </c>
      <c r="CD623" s="18">
        <v>0.93</v>
      </c>
      <c r="CE623" s="18">
        <v>1.88</v>
      </c>
      <c r="CF623" s="18">
        <v>1.32</v>
      </c>
      <c r="CG623" s="18">
        <v>2.2999999999999998</v>
      </c>
      <c r="CH623" s="18">
        <v>32.619999999999997</v>
      </c>
      <c r="CI623" s="18">
        <v>0.02</v>
      </c>
      <c r="CJ623" s="18">
        <v>8.26</v>
      </c>
    </row>
    <row r="624" spans="1:88" hidden="1" x14ac:dyDescent="0.2">
      <c r="A624" s="18" t="s">
        <v>380</v>
      </c>
      <c r="B624" s="18" t="s">
        <v>381</v>
      </c>
      <c r="C624" s="18" t="s">
        <v>192</v>
      </c>
      <c r="D624" s="18">
        <v>2032</v>
      </c>
      <c r="E624" s="18">
        <v>108578527.8</v>
      </c>
      <c r="F624" s="18">
        <v>5714659.4000000004</v>
      </c>
      <c r="G624" s="18">
        <v>1439540.8</v>
      </c>
      <c r="H624" s="18">
        <v>6649510</v>
      </c>
      <c r="I624" s="18">
        <v>303.60000000000002</v>
      </c>
      <c r="J624" s="18">
        <v>0</v>
      </c>
      <c r="K624" s="18">
        <v>0</v>
      </c>
      <c r="L624" s="18">
        <v>122382541.5</v>
      </c>
      <c r="M624" s="18">
        <v>0</v>
      </c>
      <c r="N624" s="18">
        <v>0</v>
      </c>
      <c r="O624" s="18">
        <v>0</v>
      </c>
      <c r="P624" s="18">
        <v>58.6</v>
      </c>
      <c r="Q624" s="18">
        <v>0</v>
      </c>
      <c r="R624" s="18">
        <v>0</v>
      </c>
      <c r="S624" s="18">
        <v>0</v>
      </c>
      <c r="T624" s="18">
        <v>0</v>
      </c>
      <c r="U624" s="25">
        <v>2847.5</v>
      </c>
      <c r="V624" s="18">
        <v>0</v>
      </c>
      <c r="W624" s="18">
        <v>2626.6</v>
      </c>
      <c r="X624" s="18">
        <v>75.8</v>
      </c>
      <c r="Y624" s="18">
        <v>0</v>
      </c>
      <c r="Z624" s="18">
        <v>23081</v>
      </c>
      <c r="AA624" s="18">
        <v>1151</v>
      </c>
      <c r="AB624" s="18">
        <v>0</v>
      </c>
      <c r="AC624" s="18">
        <v>0</v>
      </c>
      <c r="AD624" s="18">
        <v>314</v>
      </c>
      <c r="AE624" s="18">
        <v>0</v>
      </c>
      <c r="AF624" s="18">
        <v>367.8</v>
      </c>
      <c r="AG624" s="18">
        <v>0</v>
      </c>
      <c r="AH624" s="18">
        <v>8931.9</v>
      </c>
      <c r="AI624" s="18">
        <v>0</v>
      </c>
      <c r="AJ624" s="18">
        <v>0</v>
      </c>
      <c r="AK624" s="18">
        <v>0</v>
      </c>
      <c r="AL624" s="18">
        <v>0</v>
      </c>
      <c r="AM624" s="18">
        <v>221138</v>
      </c>
      <c r="AN624" s="18">
        <v>0</v>
      </c>
      <c r="AO624" s="18">
        <v>10035897</v>
      </c>
      <c r="AP624" s="18">
        <v>0</v>
      </c>
      <c r="AQ624" s="18">
        <v>0</v>
      </c>
      <c r="AR624" s="18">
        <v>0</v>
      </c>
      <c r="AS624" s="25">
        <v>3300559</v>
      </c>
      <c r="AT624" s="18">
        <v>0</v>
      </c>
      <c r="AU624" s="18">
        <v>1875343</v>
      </c>
      <c r="AV624" s="18">
        <v>39840</v>
      </c>
      <c r="AW624" s="18">
        <v>0</v>
      </c>
      <c r="AX624" s="18">
        <v>90489634</v>
      </c>
      <c r="AY624" s="18">
        <v>8264262</v>
      </c>
      <c r="AZ624" s="18">
        <v>0</v>
      </c>
      <c r="BA624" s="18">
        <v>0</v>
      </c>
      <c r="BB624" s="18">
        <v>0</v>
      </c>
      <c r="BC624" s="18">
        <v>0</v>
      </c>
      <c r="BD624" s="18">
        <v>683927</v>
      </c>
      <c r="BE624" s="18">
        <v>0</v>
      </c>
      <c r="BF624" s="18">
        <v>27548563</v>
      </c>
      <c r="BG624" s="18">
        <v>142459164</v>
      </c>
      <c r="BH624" s="18">
        <v>129122708</v>
      </c>
      <c r="BI624" s="18">
        <v>744170.9</v>
      </c>
      <c r="BJ624" s="18">
        <v>744170.9</v>
      </c>
      <c r="BK624" s="18">
        <v>14</v>
      </c>
      <c r="BL624" s="18">
        <v>1.4</v>
      </c>
      <c r="BM624" s="18">
        <v>118.5</v>
      </c>
      <c r="BN624" s="18">
        <v>235.3</v>
      </c>
      <c r="BO624" s="18">
        <v>168170.2</v>
      </c>
      <c r="BP624" s="18">
        <v>4081.3</v>
      </c>
      <c r="BQ624" s="18">
        <v>2</v>
      </c>
      <c r="BR624" s="18">
        <v>744971.6</v>
      </c>
      <c r="BS624" s="18">
        <v>744971.6</v>
      </c>
      <c r="BT624" s="18">
        <v>290346.40000000002</v>
      </c>
      <c r="BU624" s="18">
        <v>1035318.1</v>
      </c>
      <c r="BV624" s="18">
        <v>1035318.1</v>
      </c>
      <c r="BW624" s="18">
        <v>0</v>
      </c>
      <c r="BX624" s="18">
        <v>0</v>
      </c>
      <c r="BY624" s="18">
        <v>0</v>
      </c>
      <c r="BZ624" s="18">
        <v>5.76</v>
      </c>
      <c r="CA624" s="18">
        <v>5.77</v>
      </c>
      <c r="CB624" s="18">
        <v>0.11</v>
      </c>
      <c r="CC624" s="18">
        <v>0.01</v>
      </c>
      <c r="CD624" s="18">
        <v>0.92</v>
      </c>
      <c r="CE624" s="18">
        <v>1.82</v>
      </c>
      <c r="CF624" s="18">
        <v>1.3</v>
      </c>
      <c r="CG624" s="18">
        <v>2.25</v>
      </c>
      <c r="CH624" s="18">
        <v>31.61</v>
      </c>
      <c r="CI624" s="18">
        <v>0.02</v>
      </c>
      <c r="CJ624" s="18">
        <v>8.02</v>
      </c>
    </row>
    <row r="625" spans="1:88" hidden="1" x14ac:dyDescent="0.2">
      <c r="A625" s="18" t="s">
        <v>380</v>
      </c>
      <c r="B625" s="18" t="s">
        <v>381</v>
      </c>
      <c r="C625" s="18" t="s">
        <v>192</v>
      </c>
      <c r="D625" s="18">
        <v>2034</v>
      </c>
      <c r="E625" s="18">
        <v>113514075.40000001</v>
      </c>
      <c r="F625" s="18">
        <v>5974425</v>
      </c>
      <c r="G625" s="18">
        <v>1766562.3</v>
      </c>
      <c r="H625" s="18">
        <v>6618870</v>
      </c>
      <c r="I625" s="18">
        <v>1843.1</v>
      </c>
      <c r="J625" s="18">
        <v>0</v>
      </c>
      <c r="K625" s="18">
        <v>0</v>
      </c>
      <c r="L625" s="18">
        <v>127875775.8</v>
      </c>
      <c r="M625" s="18">
        <v>0</v>
      </c>
      <c r="N625" s="18">
        <v>0</v>
      </c>
      <c r="O625" s="18">
        <v>0</v>
      </c>
      <c r="P625" s="18">
        <v>58.6</v>
      </c>
      <c r="Q625" s="18">
        <v>0</v>
      </c>
      <c r="R625" s="18">
        <v>0</v>
      </c>
      <c r="S625" s="18">
        <v>0</v>
      </c>
      <c r="T625" s="18">
        <v>0</v>
      </c>
      <c r="U625" s="25">
        <v>2930.2</v>
      </c>
      <c r="V625" s="18">
        <v>0</v>
      </c>
      <c r="W625" s="18">
        <v>2626.6</v>
      </c>
      <c r="X625" s="18">
        <v>75.8</v>
      </c>
      <c r="Y625" s="18">
        <v>0</v>
      </c>
      <c r="Z625" s="18">
        <v>23093.8</v>
      </c>
      <c r="AA625" s="18">
        <v>1151</v>
      </c>
      <c r="AB625" s="18">
        <v>0</v>
      </c>
      <c r="AC625" s="18">
        <v>0</v>
      </c>
      <c r="AD625" s="18">
        <v>314</v>
      </c>
      <c r="AE625" s="18">
        <v>0</v>
      </c>
      <c r="AF625" s="18">
        <v>367.8</v>
      </c>
      <c r="AG625" s="18">
        <v>0</v>
      </c>
      <c r="AH625" s="18">
        <v>10618.9</v>
      </c>
      <c r="AI625" s="18">
        <v>0</v>
      </c>
      <c r="AJ625" s="18">
        <v>0</v>
      </c>
      <c r="AK625" s="18">
        <v>0</v>
      </c>
      <c r="AL625" s="18">
        <v>0</v>
      </c>
      <c r="AM625" s="18">
        <v>190783</v>
      </c>
      <c r="AN625" s="18">
        <v>0</v>
      </c>
      <c r="AO625" s="18">
        <v>9872958</v>
      </c>
      <c r="AP625" s="18">
        <v>0</v>
      </c>
      <c r="AQ625" s="18">
        <v>0</v>
      </c>
      <c r="AR625" s="18">
        <v>0</v>
      </c>
      <c r="AS625" s="25">
        <v>3399335</v>
      </c>
      <c r="AT625" s="18">
        <v>0</v>
      </c>
      <c r="AU625" s="18">
        <v>1698574</v>
      </c>
      <c r="AV625" s="18">
        <v>39840</v>
      </c>
      <c r="AW625" s="18">
        <v>0</v>
      </c>
      <c r="AX625" s="18">
        <v>90581958</v>
      </c>
      <c r="AY625" s="18">
        <v>6994254</v>
      </c>
      <c r="AZ625" s="18">
        <v>0</v>
      </c>
      <c r="BA625" s="18">
        <v>0</v>
      </c>
      <c r="BB625" s="18">
        <v>1206</v>
      </c>
      <c r="BC625" s="18">
        <v>0</v>
      </c>
      <c r="BD625" s="18">
        <v>674385</v>
      </c>
      <c r="BE625" s="18">
        <v>0</v>
      </c>
      <c r="BF625" s="18">
        <v>33756361</v>
      </c>
      <c r="BG625" s="18">
        <v>147209655</v>
      </c>
      <c r="BH625" s="18">
        <v>133936156</v>
      </c>
      <c r="BI625" s="18">
        <v>678300.7</v>
      </c>
      <c r="BJ625" s="18">
        <v>678300.7</v>
      </c>
      <c r="BK625" s="18">
        <v>12.8</v>
      </c>
      <c r="BL625" s="18">
        <v>1.3</v>
      </c>
      <c r="BM625" s="18">
        <v>102.5</v>
      </c>
      <c r="BN625" s="18">
        <v>214.5</v>
      </c>
      <c r="BO625" s="18">
        <v>148172.79999999999</v>
      </c>
      <c r="BP625" s="18">
        <v>3707.7</v>
      </c>
      <c r="BQ625" s="18">
        <v>1.7</v>
      </c>
      <c r="BR625" s="18">
        <v>679030.6</v>
      </c>
      <c r="BS625" s="18">
        <v>679030.6</v>
      </c>
      <c r="BT625" s="18">
        <v>259136.9</v>
      </c>
      <c r="BU625" s="18">
        <v>938167.5</v>
      </c>
      <c r="BV625" s="18">
        <v>938167.5</v>
      </c>
      <c r="BW625" s="18">
        <v>0</v>
      </c>
      <c r="BX625" s="18">
        <v>0</v>
      </c>
      <c r="BY625" s="18">
        <v>0</v>
      </c>
      <c r="BZ625" s="18">
        <v>5.0599999999999996</v>
      </c>
      <c r="CA625" s="18">
        <v>5.07</v>
      </c>
      <c r="CB625" s="18">
        <v>0.1</v>
      </c>
      <c r="CC625" s="18">
        <v>0.01</v>
      </c>
      <c r="CD625" s="18">
        <v>0.77</v>
      </c>
      <c r="CE625" s="18">
        <v>1.6</v>
      </c>
      <c r="CF625" s="18">
        <v>1.1100000000000001</v>
      </c>
      <c r="CG625" s="18">
        <v>1.93</v>
      </c>
      <c r="CH625" s="18">
        <v>27.68</v>
      </c>
      <c r="CI625" s="18">
        <v>0.01</v>
      </c>
      <c r="CJ625" s="18">
        <v>7</v>
      </c>
    </row>
    <row r="626" spans="1:88" hidden="1" x14ac:dyDescent="0.2">
      <c r="A626" s="18" t="s">
        <v>380</v>
      </c>
      <c r="B626" s="18" t="s">
        <v>381</v>
      </c>
      <c r="C626" s="18" t="s">
        <v>192</v>
      </c>
      <c r="D626" s="18">
        <v>2036</v>
      </c>
      <c r="E626" s="18">
        <v>118317973.90000001</v>
      </c>
      <c r="F626" s="18">
        <v>6227261.7999999998</v>
      </c>
      <c r="G626" s="18">
        <v>1513413.7</v>
      </c>
      <c r="H626" s="18">
        <v>6562850</v>
      </c>
      <c r="I626" s="18">
        <v>20020.7</v>
      </c>
      <c r="J626" s="18">
        <v>0</v>
      </c>
      <c r="K626" s="18">
        <v>0</v>
      </c>
      <c r="L626" s="18">
        <v>132641520.09999999</v>
      </c>
      <c r="M626" s="18">
        <v>0</v>
      </c>
      <c r="N626" s="18">
        <v>0</v>
      </c>
      <c r="O626" s="18">
        <v>0</v>
      </c>
      <c r="P626" s="18">
        <v>58.6</v>
      </c>
      <c r="Q626" s="18">
        <v>0</v>
      </c>
      <c r="R626" s="18">
        <v>0</v>
      </c>
      <c r="S626" s="18">
        <v>0</v>
      </c>
      <c r="T626" s="18">
        <v>0</v>
      </c>
      <c r="U626" s="25">
        <v>2980.5</v>
      </c>
      <c r="V626" s="18">
        <v>0</v>
      </c>
      <c r="W626" s="18">
        <v>2626.6</v>
      </c>
      <c r="X626" s="18">
        <v>100.8</v>
      </c>
      <c r="Y626" s="18">
        <v>0</v>
      </c>
      <c r="Z626" s="18">
        <v>23106.7</v>
      </c>
      <c r="AA626" s="18">
        <v>1151</v>
      </c>
      <c r="AB626" s="18">
        <v>0</v>
      </c>
      <c r="AC626" s="18">
        <v>0</v>
      </c>
      <c r="AD626" s="18">
        <v>314</v>
      </c>
      <c r="AE626" s="18">
        <v>0</v>
      </c>
      <c r="AF626" s="18">
        <v>367.8</v>
      </c>
      <c r="AG626" s="18">
        <v>0</v>
      </c>
      <c r="AH626" s="18">
        <v>10618.9</v>
      </c>
      <c r="AI626" s="18">
        <v>0</v>
      </c>
      <c r="AJ626" s="18">
        <v>0</v>
      </c>
      <c r="AK626" s="18">
        <v>0</v>
      </c>
      <c r="AL626" s="18">
        <v>0</v>
      </c>
      <c r="AM626" s="18">
        <v>183754</v>
      </c>
      <c r="AN626" s="18">
        <v>0</v>
      </c>
      <c r="AO626" s="18">
        <v>9789768</v>
      </c>
      <c r="AP626" s="18">
        <v>0</v>
      </c>
      <c r="AQ626" s="18">
        <v>0</v>
      </c>
      <c r="AR626" s="18">
        <v>0</v>
      </c>
      <c r="AS626" s="25">
        <v>3459099</v>
      </c>
      <c r="AT626" s="18">
        <v>0</v>
      </c>
      <c r="AU626" s="18">
        <v>1468078</v>
      </c>
      <c r="AV626" s="18">
        <v>52992</v>
      </c>
      <c r="AW626" s="18">
        <v>0</v>
      </c>
      <c r="AX626" s="18">
        <v>88576878</v>
      </c>
      <c r="AY626" s="18">
        <v>6571918</v>
      </c>
      <c r="AZ626" s="18">
        <v>0</v>
      </c>
      <c r="BA626" s="18">
        <v>0</v>
      </c>
      <c r="BB626" s="18">
        <v>15836</v>
      </c>
      <c r="BC626" s="18">
        <v>0</v>
      </c>
      <c r="BD626" s="18">
        <v>664952</v>
      </c>
      <c r="BE626" s="18">
        <v>0</v>
      </c>
      <c r="BF626" s="18">
        <v>33823665</v>
      </c>
      <c r="BG626" s="18">
        <v>144606941</v>
      </c>
      <c r="BH626" s="18">
        <v>131342236</v>
      </c>
      <c r="BI626" s="18">
        <v>591833</v>
      </c>
      <c r="BJ626" s="18">
        <v>591833</v>
      </c>
      <c r="BK626" s="18">
        <v>11.2</v>
      </c>
      <c r="BL626" s="18">
        <v>1.1000000000000001</v>
      </c>
      <c r="BM626" s="18">
        <v>98.1</v>
      </c>
      <c r="BN626" s="18">
        <v>187.2</v>
      </c>
      <c r="BO626" s="18">
        <v>134003.29999999999</v>
      </c>
      <c r="BP626" s="18">
        <v>3246.2</v>
      </c>
      <c r="BQ626" s="18">
        <v>1.6</v>
      </c>
      <c r="BR626" s="18">
        <v>592469.9</v>
      </c>
      <c r="BS626" s="18">
        <v>592469.9</v>
      </c>
      <c r="BT626" s="18">
        <v>231181.7</v>
      </c>
      <c r="BU626" s="18">
        <v>823651.5</v>
      </c>
      <c r="BV626" s="18">
        <v>823651.5</v>
      </c>
      <c r="BW626" s="18">
        <v>0</v>
      </c>
      <c r="BX626" s="18">
        <v>0</v>
      </c>
      <c r="BY626" s="18">
        <v>0</v>
      </c>
      <c r="BZ626" s="18">
        <v>4.51</v>
      </c>
      <c r="CA626" s="18">
        <v>4.51</v>
      </c>
      <c r="CB626" s="18">
        <v>0.08</v>
      </c>
      <c r="CC626" s="18">
        <v>0.01</v>
      </c>
      <c r="CD626" s="18">
        <v>0.75</v>
      </c>
      <c r="CE626" s="18">
        <v>1.43</v>
      </c>
      <c r="CF626" s="18">
        <v>1.02</v>
      </c>
      <c r="CG626" s="18">
        <v>1.76</v>
      </c>
      <c r="CH626" s="18">
        <v>24.72</v>
      </c>
      <c r="CI626" s="18">
        <v>0.01</v>
      </c>
      <c r="CJ626" s="18">
        <v>6.27</v>
      </c>
    </row>
    <row r="627" spans="1:88" hidden="1" x14ac:dyDescent="0.2">
      <c r="A627" s="18" t="s">
        <v>380</v>
      </c>
      <c r="B627" s="18" t="s">
        <v>381</v>
      </c>
      <c r="C627" s="18" t="s">
        <v>192</v>
      </c>
      <c r="D627" s="18">
        <v>2038</v>
      </c>
      <c r="E627" s="18">
        <v>122992687.40000001</v>
      </c>
      <c r="F627" s="18">
        <v>6473299.2999999998</v>
      </c>
      <c r="G627" s="18">
        <v>1501172.2</v>
      </c>
      <c r="H627" s="18">
        <v>6446430</v>
      </c>
      <c r="I627" s="18">
        <v>129036.7</v>
      </c>
      <c r="J627" s="18">
        <v>0</v>
      </c>
      <c r="K627" s="18">
        <v>0</v>
      </c>
      <c r="L627" s="18">
        <v>137542625.69999999</v>
      </c>
      <c r="M627" s="18">
        <v>0</v>
      </c>
      <c r="N627" s="18">
        <v>0</v>
      </c>
      <c r="O627" s="18">
        <v>0</v>
      </c>
      <c r="P627" s="18">
        <v>58.6</v>
      </c>
      <c r="Q627" s="18">
        <v>0</v>
      </c>
      <c r="R627" s="18">
        <v>0</v>
      </c>
      <c r="S627" s="18">
        <v>0</v>
      </c>
      <c r="T627" s="18">
        <v>0</v>
      </c>
      <c r="U627" s="25">
        <v>3020.3</v>
      </c>
      <c r="V627" s="18">
        <v>0</v>
      </c>
      <c r="W627" s="18">
        <v>2626.6</v>
      </c>
      <c r="X627" s="18">
        <v>125.1</v>
      </c>
      <c r="Y627" s="18">
        <v>0</v>
      </c>
      <c r="Z627" s="18">
        <v>23119.5</v>
      </c>
      <c r="AA627" s="18">
        <v>1151</v>
      </c>
      <c r="AB627" s="18">
        <v>0</v>
      </c>
      <c r="AC627" s="18">
        <v>0</v>
      </c>
      <c r="AD627" s="18">
        <v>314</v>
      </c>
      <c r="AE627" s="18">
        <v>0</v>
      </c>
      <c r="AF627" s="18">
        <v>367.8</v>
      </c>
      <c r="AG627" s="18">
        <v>0</v>
      </c>
      <c r="AH627" s="18">
        <v>10618.9</v>
      </c>
      <c r="AI627" s="18">
        <v>0</v>
      </c>
      <c r="AJ627" s="18">
        <v>0</v>
      </c>
      <c r="AK627" s="18">
        <v>0</v>
      </c>
      <c r="AL627" s="18">
        <v>0</v>
      </c>
      <c r="AM627" s="18">
        <v>183836</v>
      </c>
      <c r="AN627" s="18">
        <v>0</v>
      </c>
      <c r="AO627" s="18">
        <v>9851948</v>
      </c>
      <c r="AP627" s="18">
        <v>0</v>
      </c>
      <c r="AQ627" s="18">
        <v>0</v>
      </c>
      <c r="AR627" s="18">
        <v>0</v>
      </c>
      <c r="AS627" s="25">
        <v>3505714</v>
      </c>
      <c r="AT627" s="18">
        <v>0</v>
      </c>
      <c r="AU627" s="18">
        <v>1590375</v>
      </c>
      <c r="AV627" s="18">
        <v>65742</v>
      </c>
      <c r="AW627" s="18">
        <v>0</v>
      </c>
      <c r="AX627" s="18">
        <v>88503685</v>
      </c>
      <c r="AY627" s="18">
        <v>6413896</v>
      </c>
      <c r="AZ627" s="18">
        <v>0</v>
      </c>
      <c r="BA627" s="18">
        <v>0</v>
      </c>
      <c r="BB627" s="18">
        <v>103074</v>
      </c>
      <c r="BC627" s="18">
        <v>0</v>
      </c>
      <c r="BD627" s="18">
        <v>654687</v>
      </c>
      <c r="BE627" s="18">
        <v>0</v>
      </c>
      <c r="BF627" s="18">
        <v>34983967</v>
      </c>
      <c r="BG627" s="18">
        <v>145856925</v>
      </c>
      <c r="BH627" s="18">
        <v>132396189</v>
      </c>
      <c r="BI627" s="18">
        <v>646925.30000000005</v>
      </c>
      <c r="BJ627" s="18">
        <v>646925.30000000005</v>
      </c>
      <c r="BK627" s="18">
        <v>12.2</v>
      </c>
      <c r="BL627" s="18">
        <v>1.2</v>
      </c>
      <c r="BM627" s="18">
        <v>98.9</v>
      </c>
      <c r="BN627" s="18">
        <v>204.6</v>
      </c>
      <c r="BO627" s="18">
        <v>139145.5</v>
      </c>
      <c r="BP627" s="18">
        <v>3530.8</v>
      </c>
      <c r="BQ627" s="18">
        <v>1.6</v>
      </c>
      <c r="BR627" s="18">
        <v>647621.5</v>
      </c>
      <c r="BS627" s="18">
        <v>647621.5</v>
      </c>
      <c r="BT627" s="18">
        <v>244802.4</v>
      </c>
      <c r="BU627" s="18">
        <v>892423.9</v>
      </c>
      <c r="BV627" s="18">
        <v>892423.9</v>
      </c>
      <c r="BW627" s="18">
        <v>0</v>
      </c>
      <c r="BX627" s="18">
        <v>0</v>
      </c>
      <c r="BY627" s="18">
        <v>0</v>
      </c>
      <c r="BZ627" s="18">
        <v>4.8899999999999997</v>
      </c>
      <c r="CA627" s="18">
        <v>4.8899999999999997</v>
      </c>
      <c r="CB627" s="18">
        <v>0.09</v>
      </c>
      <c r="CC627" s="18">
        <v>0.01</v>
      </c>
      <c r="CD627" s="18">
        <v>0.75</v>
      </c>
      <c r="CE627" s="18">
        <v>1.55</v>
      </c>
      <c r="CF627" s="18">
        <v>1.05</v>
      </c>
      <c r="CG627" s="18">
        <v>1.85</v>
      </c>
      <c r="CH627" s="18">
        <v>26.67</v>
      </c>
      <c r="CI627" s="18">
        <v>0.01</v>
      </c>
      <c r="CJ627" s="18">
        <v>6.74</v>
      </c>
    </row>
    <row r="628" spans="1:88" hidden="1" x14ac:dyDescent="0.2">
      <c r="A628" s="18" t="s">
        <v>380</v>
      </c>
      <c r="B628" s="18" t="s">
        <v>381</v>
      </c>
      <c r="C628" s="18" t="s">
        <v>192</v>
      </c>
      <c r="D628" s="18">
        <v>2040</v>
      </c>
      <c r="E628" s="18">
        <v>127667310</v>
      </c>
      <c r="F628" s="18">
        <v>6719332.0999999996</v>
      </c>
      <c r="G628" s="18">
        <v>1547983.6</v>
      </c>
      <c r="H628" s="18">
        <v>6355780</v>
      </c>
      <c r="I628" s="18">
        <v>302476.2</v>
      </c>
      <c r="J628" s="18">
        <v>0</v>
      </c>
      <c r="K628" s="18">
        <v>0</v>
      </c>
      <c r="L628" s="18">
        <v>142592881.90000001</v>
      </c>
      <c r="M628" s="18">
        <v>0</v>
      </c>
      <c r="N628" s="18">
        <v>0</v>
      </c>
      <c r="O628" s="18">
        <v>0</v>
      </c>
      <c r="P628" s="18">
        <v>58.6</v>
      </c>
      <c r="Q628" s="18">
        <v>0</v>
      </c>
      <c r="R628" s="18">
        <v>0</v>
      </c>
      <c r="S628" s="18">
        <v>0</v>
      </c>
      <c r="T628" s="18">
        <v>0</v>
      </c>
      <c r="U628" s="25">
        <v>3059.1</v>
      </c>
      <c r="V628" s="18">
        <v>0</v>
      </c>
      <c r="W628" s="18">
        <v>2626.6</v>
      </c>
      <c r="X628" s="18">
        <v>394.3</v>
      </c>
      <c r="Y628" s="18">
        <v>0</v>
      </c>
      <c r="Z628" s="18">
        <v>23132.400000000001</v>
      </c>
      <c r="AA628" s="18">
        <v>1151</v>
      </c>
      <c r="AB628" s="18">
        <v>0</v>
      </c>
      <c r="AC628" s="18">
        <v>0</v>
      </c>
      <c r="AD628" s="18">
        <v>314</v>
      </c>
      <c r="AE628" s="18">
        <v>0</v>
      </c>
      <c r="AF628" s="18">
        <v>367.8</v>
      </c>
      <c r="AG628" s="18">
        <v>0</v>
      </c>
      <c r="AH628" s="18">
        <v>10328.200000000001</v>
      </c>
      <c r="AI628" s="18">
        <v>0</v>
      </c>
      <c r="AJ628" s="18">
        <v>0</v>
      </c>
      <c r="AK628" s="18">
        <v>0</v>
      </c>
      <c r="AL628" s="18">
        <v>0</v>
      </c>
      <c r="AM628" s="18">
        <v>179832</v>
      </c>
      <c r="AN628" s="18">
        <v>0</v>
      </c>
      <c r="AO628" s="18">
        <v>9910199</v>
      </c>
      <c r="AP628" s="18">
        <v>0</v>
      </c>
      <c r="AQ628" s="18">
        <v>0</v>
      </c>
      <c r="AR628" s="18">
        <v>0</v>
      </c>
      <c r="AS628" s="25">
        <v>3551446</v>
      </c>
      <c r="AT628" s="18">
        <v>0</v>
      </c>
      <c r="AU628" s="18">
        <v>2565486</v>
      </c>
      <c r="AV628" s="18">
        <v>207227</v>
      </c>
      <c r="AW628" s="18">
        <v>0</v>
      </c>
      <c r="AX628" s="18">
        <v>88446291</v>
      </c>
      <c r="AY628" s="18">
        <v>6370205</v>
      </c>
      <c r="AZ628" s="18">
        <v>0</v>
      </c>
      <c r="BA628" s="18">
        <v>0</v>
      </c>
      <c r="BB628" s="18">
        <v>241812</v>
      </c>
      <c r="BC628" s="18">
        <v>0</v>
      </c>
      <c r="BD628" s="18">
        <v>646521</v>
      </c>
      <c r="BE628" s="18">
        <v>0</v>
      </c>
      <c r="BF628" s="18">
        <v>35044216</v>
      </c>
      <c r="BG628" s="18">
        <v>147163236</v>
      </c>
      <c r="BH628" s="18">
        <v>133459778</v>
      </c>
      <c r="BI628" s="18">
        <v>1110537.1000000001</v>
      </c>
      <c r="BJ628" s="18">
        <v>1110537.1000000001</v>
      </c>
      <c r="BK628" s="18">
        <v>20.9</v>
      </c>
      <c r="BL628" s="18">
        <v>2.1</v>
      </c>
      <c r="BM628" s="18">
        <v>101.3</v>
      </c>
      <c r="BN628" s="18">
        <v>351.2</v>
      </c>
      <c r="BO628" s="18">
        <v>193410.8</v>
      </c>
      <c r="BP628" s="18">
        <v>5953.6</v>
      </c>
      <c r="BQ628" s="18">
        <v>1.8</v>
      </c>
      <c r="BR628" s="18">
        <v>1111732.1000000001</v>
      </c>
      <c r="BS628" s="18">
        <v>1111732.1000000001</v>
      </c>
      <c r="BT628" s="18">
        <v>371320.2</v>
      </c>
      <c r="BU628" s="18">
        <v>1483052.4</v>
      </c>
      <c r="BV628" s="18">
        <v>1483052.4</v>
      </c>
      <c r="BW628" s="18">
        <v>0</v>
      </c>
      <c r="BX628" s="18">
        <v>0</v>
      </c>
      <c r="BY628" s="18">
        <v>0</v>
      </c>
      <c r="BZ628" s="18">
        <v>8.32</v>
      </c>
      <c r="CA628" s="18">
        <v>8.33</v>
      </c>
      <c r="CB628" s="18">
        <v>0.16</v>
      </c>
      <c r="CC628" s="18">
        <v>0.02</v>
      </c>
      <c r="CD628" s="18">
        <v>0.76</v>
      </c>
      <c r="CE628" s="18">
        <v>2.63</v>
      </c>
      <c r="CF628" s="18">
        <v>1.45</v>
      </c>
      <c r="CG628" s="18">
        <v>2.78</v>
      </c>
      <c r="CH628" s="18">
        <v>44.61</v>
      </c>
      <c r="CI628" s="18">
        <v>0.01</v>
      </c>
      <c r="CJ628" s="18">
        <v>11.11</v>
      </c>
    </row>
    <row r="629" spans="1:88" hidden="1" x14ac:dyDescent="0.2">
      <c r="A629" s="18" t="s">
        <v>380</v>
      </c>
      <c r="B629" s="18" t="s">
        <v>381</v>
      </c>
      <c r="C629" s="18" t="s">
        <v>192</v>
      </c>
      <c r="D629" s="18">
        <v>2042</v>
      </c>
      <c r="E629" s="18">
        <v>132188626.8</v>
      </c>
      <c r="F629" s="18">
        <v>6957296.0999999996</v>
      </c>
      <c r="G629" s="18">
        <v>1572770</v>
      </c>
      <c r="H629" s="18">
        <v>6355780</v>
      </c>
      <c r="I629" s="18">
        <v>300975</v>
      </c>
      <c r="J629" s="18">
        <v>0</v>
      </c>
      <c r="K629" s="18">
        <v>0</v>
      </c>
      <c r="L629" s="18">
        <v>147375447.90000001</v>
      </c>
      <c r="M629" s="18">
        <v>0</v>
      </c>
      <c r="N629" s="18">
        <v>0</v>
      </c>
      <c r="O629" s="18">
        <v>0</v>
      </c>
      <c r="P629" s="18">
        <v>58.6</v>
      </c>
      <c r="Q629" s="18">
        <v>0</v>
      </c>
      <c r="R629" s="18">
        <v>0</v>
      </c>
      <c r="S629" s="18">
        <v>0</v>
      </c>
      <c r="T629" s="18">
        <v>0</v>
      </c>
      <c r="U629" s="25">
        <v>3094.8</v>
      </c>
      <c r="V629" s="18">
        <v>0</v>
      </c>
      <c r="W629" s="18">
        <v>3165.9</v>
      </c>
      <c r="X629" s="18">
        <v>592.29999999999995</v>
      </c>
      <c r="Y629" s="18">
        <v>0</v>
      </c>
      <c r="Z629" s="18">
        <v>23145.3</v>
      </c>
      <c r="AA629" s="18">
        <v>1151</v>
      </c>
      <c r="AB629" s="18">
        <v>0</v>
      </c>
      <c r="AC629" s="18">
        <v>0</v>
      </c>
      <c r="AD629" s="18">
        <v>314</v>
      </c>
      <c r="AE629" s="18">
        <v>0</v>
      </c>
      <c r="AF629" s="18">
        <v>367.8</v>
      </c>
      <c r="AG629" s="18">
        <v>0</v>
      </c>
      <c r="AH629" s="18">
        <v>10301</v>
      </c>
      <c r="AI629" s="18">
        <v>0</v>
      </c>
      <c r="AJ629" s="18">
        <v>0</v>
      </c>
      <c r="AK629" s="18">
        <v>0</v>
      </c>
      <c r="AL629" s="18">
        <v>0</v>
      </c>
      <c r="AM629" s="18">
        <v>183707</v>
      </c>
      <c r="AN629" s="18">
        <v>0</v>
      </c>
      <c r="AO629" s="18">
        <v>9924047</v>
      </c>
      <c r="AP629" s="18">
        <v>0</v>
      </c>
      <c r="AQ629" s="18">
        <v>0</v>
      </c>
      <c r="AR629" s="18">
        <v>0</v>
      </c>
      <c r="AS629" s="25">
        <v>3593320</v>
      </c>
      <c r="AT629" s="18">
        <v>0</v>
      </c>
      <c r="AU629" s="18">
        <v>6365422</v>
      </c>
      <c r="AV629" s="18">
        <v>311290</v>
      </c>
      <c r="AW629" s="18">
        <v>0</v>
      </c>
      <c r="AX629" s="18">
        <v>88208289</v>
      </c>
      <c r="AY629" s="18">
        <v>6379979</v>
      </c>
      <c r="AZ629" s="18">
        <v>0</v>
      </c>
      <c r="BA629" s="18">
        <v>0</v>
      </c>
      <c r="BB629" s="18">
        <v>240681</v>
      </c>
      <c r="BC629" s="18">
        <v>0</v>
      </c>
      <c r="BD629" s="18">
        <v>636160</v>
      </c>
      <c r="BE629" s="18">
        <v>0</v>
      </c>
      <c r="BF629" s="18">
        <v>35649327</v>
      </c>
      <c r="BG629" s="18">
        <v>151492222</v>
      </c>
      <c r="BH629" s="18">
        <v>137734173</v>
      </c>
      <c r="BI629" s="18">
        <v>2581547.1</v>
      </c>
      <c r="BJ629" s="18">
        <v>2581547.1</v>
      </c>
      <c r="BK629" s="18">
        <v>48.6</v>
      </c>
      <c r="BL629" s="18">
        <v>4.9000000000000004</v>
      </c>
      <c r="BM629" s="18">
        <v>115</v>
      </c>
      <c r="BN629" s="18">
        <v>816.5</v>
      </c>
      <c r="BO629" s="18">
        <v>367333.4</v>
      </c>
      <c r="BP629" s="18">
        <v>13645.4</v>
      </c>
      <c r="BQ629" s="18">
        <v>2.4</v>
      </c>
      <c r="BR629" s="18">
        <v>2584325.2000000002</v>
      </c>
      <c r="BS629" s="18">
        <v>2584325.2000000002</v>
      </c>
      <c r="BT629" s="18">
        <v>774632.5</v>
      </c>
      <c r="BU629" s="18">
        <v>3358957.7</v>
      </c>
      <c r="BV629" s="18">
        <v>3358957.7</v>
      </c>
      <c r="BW629" s="18">
        <v>0</v>
      </c>
      <c r="BX629" s="18">
        <v>0</v>
      </c>
      <c r="BY629" s="18">
        <v>0</v>
      </c>
      <c r="BZ629" s="18">
        <v>18.739999999999998</v>
      </c>
      <c r="CA629" s="18">
        <v>18.760000000000002</v>
      </c>
      <c r="CB629" s="18">
        <v>0.35</v>
      </c>
      <c r="CC629" s="18">
        <v>0.04</v>
      </c>
      <c r="CD629" s="18">
        <v>0.84</v>
      </c>
      <c r="CE629" s="18">
        <v>5.93</v>
      </c>
      <c r="CF629" s="18">
        <v>2.67</v>
      </c>
      <c r="CG629" s="18">
        <v>5.62</v>
      </c>
      <c r="CH629" s="18">
        <v>99.07</v>
      </c>
      <c r="CI629" s="18">
        <v>0.02</v>
      </c>
      <c r="CJ629" s="18">
        <v>24.39</v>
      </c>
    </row>
    <row r="630" spans="1:88" hidden="1" x14ac:dyDescent="0.2">
      <c r="A630" s="18" t="s">
        <v>380</v>
      </c>
      <c r="B630" s="18" t="s">
        <v>381</v>
      </c>
      <c r="C630" s="18" t="s">
        <v>192</v>
      </c>
      <c r="D630" s="18">
        <v>2044</v>
      </c>
      <c r="E630" s="18">
        <v>136710021.40000001</v>
      </c>
      <c r="F630" s="18">
        <v>7195264.2999999998</v>
      </c>
      <c r="G630" s="18">
        <v>1581124.9</v>
      </c>
      <c r="H630" s="18">
        <v>6355780</v>
      </c>
      <c r="I630" s="18">
        <v>345121.3</v>
      </c>
      <c r="J630" s="18">
        <v>0</v>
      </c>
      <c r="K630" s="18">
        <v>0</v>
      </c>
      <c r="L630" s="18">
        <v>152187311.80000001</v>
      </c>
      <c r="M630" s="18">
        <v>0</v>
      </c>
      <c r="N630" s="18">
        <v>0</v>
      </c>
      <c r="O630" s="18">
        <v>0</v>
      </c>
      <c r="P630" s="18">
        <v>58.6</v>
      </c>
      <c r="Q630" s="18">
        <v>0</v>
      </c>
      <c r="R630" s="18">
        <v>0</v>
      </c>
      <c r="S630" s="18">
        <v>0</v>
      </c>
      <c r="T630" s="18">
        <v>0</v>
      </c>
      <c r="U630" s="25">
        <v>3145.6</v>
      </c>
      <c r="V630" s="18">
        <v>0</v>
      </c>
      <c r="W630" s="18">
        <v>3683</v>
      </c>
      <c r="X630" s="18">
        <v>1385</v>
      </c>
      <c r="Y630" s="18">
        <v>0</v>
      </c>
      <c r="Z630" s="18">
        <v>23166.2</v>
      </c>
      <c r="AA630" s="18">
        <v>1151</v>
      </c>
      <c r="AB630" s="18">
        <v>0</v>
      </c>
      <c r="AC630" s="18">
        <v>0</v>
      </c>
      <c r="AD630" s="18">
        <v>314</v>
      </c>
      <c r="AE630" s="18">
        <v>0</v>
      </c>
      <c r="AF630" s="18">
        <v>367.8</v>
      </c>
      <c r="AG630" s="18">
        <v>0</v>
      </c>
      <c r="AH630" s="18">
        <v>10871.8</v>
      </c>
      <c r="AI630" s="18">
        <v>0</v>
      </c>
      <c r="AJ630" s="18">
        <v>0</v>
      </c>
      <c r="AK630" s="18">
        <v>0</v>
      </c>
      <c r="AL630" s="18">
        <v>0</v>
      </c>
      <c r="AM630" s="18">
        <v>181380</v>
      </c>
      <c r="AN630" s="18">
        <v>0</v>
      </c>
      <c r="AO630" s="18">
        <v>9919151</v>
      </c>
      <c r="AP630" s="18">
        <v>0</v>
      </c>
      <c r="AQ630" s="18">
        <v>0</v>
      </c>
      <c r="AR630" s="18">
        <v>0</v>
      </c>
      <c r="AS630" s="25">
        <v>3653198</v>
      </c>
      <c r="AT630" s="18">
        <v>0</v>
      </c>
      <c r="AU630" s="18">
        <v>9969027</v>
      </c>
      <c r="AV630" s="18">
        <v>727952</v>
      </c>
      <c r="AW630" s="18">
        <v>0</v>
      </c>
      <c r="AX630" s="18">
        <v>87518510</v>
      </c>
      <c r="AY630" s="18">
        <v>6435745</v>
      </c>
      <c r="AZ630" s="18">
        <v>0</v>
      </c>
      <c r="BA630" s="18">
        <v>0</v>
      </c>
      <c r="BB630" s="18">
        <v>275942</v>
      </c>
      <c r="BC630" s="18">
        <v>0</v>
      </c>
      <c r="BD630" s="18">
        <v>620611</v>
      </c>
      <c r="BE630" s="18">
        <v>0</v>
      </c>
      <c r="BF630" s="18">
        <v>37801402</v>
      </c>
      <c r="BG630" s="18">
        <v>157102917</v>
      </c>
      <c r="BH630" s="18">
        <v>143254627</v>
      </c>
      <c r="BI630" s="18">
        <v>4050350.2</v>
      </c>
      <c r="BJ630" s="18">
        <v>4050350.2</v>
      </c>
      <c r="BK630" s="18">
        <v>76.3</v>
      </c>
      <c r="BL630" s="18">
        <v>7.6</v>
      </c>
      <c r="BM630" s="18">
        <v>126.7</v>
      </c>
      <c r="BN630" s="18">
        <v>1281.0999999999999</v>
      </c>
      <c r="BO630" s="18">
        <v>541273.4</v>
      </c>
      <c r="BP630" s="18">
        <v>21327.200000000001</v>
      </c>
      <c r="BQ630" s="18">
        <v>3.1</v>
      </c>
      <c r="BR630" s="18">
        <v>4054709.2</v>
      </c>
      <c r="BS630" s="18">
        <v>4054709.2</v>
      </c>
      <c r="BT630" s="18">
        <v>1177668.3</v>
      </c>
      <c r="BU630" s="18">
        <v>5232377.5</v>
      </c>
      <c r="BV630" s="18">
        <v>5232377.5</v>
      </c>
      <c r="BW630" s="18">
        <v>0</v>
      </c>
      <c r="BX630" s="18">
        <v>0</v>
      </c>
      <c r="BY630" s="18">
        <v>0</v>
      </c>
      <c r="BZ630" s="18">
        <v>28.27</v>
      </c>
      <c r="CA630" s="18">
        <v>28.3</v>
      </c>
      <c r="CB630" s="18">
        <v>0.53</v>
      </c>
      <c r="CC630" s="18">
        <v>0.05</v>
      </c>
      <c r="CD630" s="18">
        <v>0.88</v>
      </c>
      <c r="CE630" s="18">
        <v>8.94</v>
      </c>
      <c r="CF630" s="18">
        <v>3.78</v>
      </c>
      <c r="CG630" s="18">
        <v>8.2200000000000006</v>
      </c>
      <c r="CH630" s="18">
        <v>148.88</v>
      </c>
      <c r="CI630" s="18">
        <v>0.02</v>
      </c>
      <c r="CJ630" s="18">
        <v>36.53</v>
      </c>
    </row>
    <row r="631" spans="1:88" hidden="1" x14ac:dyDescent="0.2">
      <c r="A631" s="18" t="s">
        <v>380</v>
      </c>
      <c r="B631" s="18" t="s">
        <v>381</v>
      </c>
      <c r="C631" s="18" t="s">
        <v>192</v>
      </c>
      <c r="D631" s="18">
        <v>2046</v>
      </c>
      <c r="E631" s="18">
        <v>141100483</v>
      </c>
      <c r="F631" s="18">
        <v>7426341.2000000002</v>
      </c>
      <c r="G631" s="18">
        <v>1628990.1</v>
      </c>
      <c r="H631" s="18">
        <v>6355780</v>
      </c>
      <c r="I631" s="18">
        <v>365499.3</v>
      </c>
      <c r="J631" s="18">
        <v>0</v>
      </c>
      <c r="K631" s="18">
        <v>0</v>
      </c>
      <c r="L631" s="18">
        <v>156877093.59999999</v>
      </c>
      <c r="M631" s="18">
        <v>0</v>
      </c>
      <c r="N631" s="18">
        <v>0</v>
      </c>
      <c r="O631" s="18">
        <v>0</v>
      </c>
      <c r="P631" s="18">
        <v>58.6</v>
      </c>
      <c r="Q631" s="18">
        <v>0</v>
      </c>
      <c r="R631" s="18">
        <v>0</v>
      </c>
      <c r="S631" s="18">
        <v>0</v>
      </c>
      <c r="T631" s="18">
        <v>0</v>
      </c>
      <c r="U631" s="25">
        <v>3191.4</v>
      </c>
      <c r="V631" s="18">
        <v>0</v>
      </c>
      <c r="W631" s="18">
        <v>4211</v>
      </c>
      <c r="X631" s="18">
        <v>2224.3000000000002</v>
      </c>
      <c r="Y631" s="18">
        <v>0</v>
      </c>
      <c r="Z631" s="18">
        <v>23187.200000000001</v>
      </c>
      <c r="AA631" s="18">
        <v>1151</v>
      </c>
      <c r="AB631" s="18">
        <v>0</v>
      </c>
      <c r="AC631" s="18">
        <v>0</v>
      </c>
      <c r="AD631" s="18">
        <v>314</v>
      </c>
      <c r="AE631" s="18">
        <v>0</v>
      </c>
      <c r="AF631" s="18">
        <v>367.8</v>
      </c>
      <c r="AG631" s="18">
        <v>0</v>
      </c>
      <c r="AH631" s="18">
        <v>11660.6</v>
      </c>
      <c r="AI631" s="18">
        <v>0</v>
      </c>
      <c r="AJ631" s="18">
        <v>0</v>
      </c>
      <c r="AK631" s="18">
        <v>0</v>
      </c>
      <c r="AL631" s="18">
        <v>0</v>
      </c>
      <c r="AM631" s="18">
        <v>178828</v>
      </c>
      <c r="AN631" s="18">
        <v>0</v>
      </c>
      <c r="AO631" s="18">
        <v>9926653</v>
      </c>
      <c r="AP631" s="18">
        <v>0</v>
      </c>
      <c r="AQ631" s="18">
        <v>0</v>
      </c>
      <c r="AR631" s="18">
        <v>0</v>
      </c>
      <c r="AS631" s="25">
        <v>3707377</v>
      </c>
      <c r="AT631" s="18">
        <v>0</v>
      </c>
      <c r="AU631" s="18">
        <v>12488075</v>
      </c>
      <c r="AV631" s="18">
        <v>1169091</v>
      </c>
      <c r="AW631" s="18">
        <v>0</v>
      </c>
      <c r="AX631" s="18">
        <v>87829865</v>
      </c>
      <c r="AY631" s="18">
        <v>6546849</v>
      </c>
      <c r="AZ631" s="18">
        <v>0</v>
      </c>
      <c r="BA631" s="18">
        <v>0</v>
      </c>
      <c r="BB631" s="18">
        <v>292234</v>
      </c>
      <c r="BC631" s="18">
        <v>0</v>
      </c>
      <c r="BD631" s="18">
        <v>619839</v>
      </c>
      <c r="BE631" s="18">
        <v>0</v>
      </c>
      <c r="BF631" s="18">
        <v>40414240</v>
      </c>
      <c r="BG631" s="18">
        <v>163173052</v>
      </c>
      <c r="BH631" s="18">
        <v>149246787</v>
      </c>
      <c r="BI631" s="18">
        <v>5180599.7</v>
      </c>
      <c r="BJ631" s="18">
        <v>5180599.7</v>
      </c>
      <c r="BK631" s="18">
        <v>97.6</v>
      </c>
      <c r="BL631" s="18">
        <v>9.8000000000000007</v>
      </c>
      <c r="BM631" s="18">
        <v>135.1</v>
      </c>
      <c r="BN631" s="18">
        <v>1638.6</v>
      </c>
      <c r="BO631" s="18">
        <v>675683.9</v>
      </c>
      <c r="BP631" s="18">
        <v>27239.599999999999</v>
      </c>
      <c r="BQ631" s="18">
        <v>3.6</v>
      </c>
      <c r="BR631" s="18">
        <v>5186175.0999999996</v>
      </c>
      <c r="BS631" s="18">
        <v>5186175.0999999996</v>
      </c>
      <c r="BT631" s="18">
        <v>1488408.7</v>
      </c>
      <c r="BU631" s="18">
        <v>6674583.7999999998</v>
      </c>
      <c r="BV631" s="18">
        <v>6674583.7999999998</v>
      </c>
      <c r="BW631" s="18">
        <v>0</v>
      </c>
      <c r="BX631" s="18">
        <v>0</v>
      </c>
      <c r="BY631" s="18">
        <v>0</v>
      </c>
      <c r="BZ631" s="18">
        <v>34.71</v>
      </c>
      <c r="CA631" s="18">
        <v>34.75</v>
      </c>
      <c r="CB631" s="18">
        <v>0.65</v>
      </c>
      <c r="CC631" s="18">
        <v>7.0000000000000007E-2</v>
      </c>
      <c r="CD631" s="18">
        <v>0.91</v>
      </c>
      <c r="CE631" s="18">
        <v>10.98</v>
      </c>
      <c r="CF631" s="18">
        <v>4.53</v>
      </c>
      <c r="CG631" s="18">
        <v>9.9700000000000006</v>
      </c>
      <c r="CH631" s="18">
        <v>182.51</v>
      </c>
      <c r="CI631" s="18">
        <v>0.02</v>
      </c>
      <c r="CJ631" s="18">
        <v>44.72</v>
      </c>
    </row>
    <row r="632" spans="1:88" hidden="1" x14ac:dyDescent="0.2">
      <c r="A632" s="18" t="s">
        <v>380</v>
      </c>
      <c r="B632" s="18" t="s">
        <v>381</v>
      </c>
      <c r="C632" s="18" t="s">
        <v>192</v>
      </c>
      <c r="D632" s="18">
        <v>2048</v>
      </c>
      <c r="E632" s="18">
        <v>145358015.30000001</v>
      </c>
      <c r="F632" s="18">
        <v>7650421.9000000004</v>
      </c>
      <c r="G632" s="18">
        <v>1672479.4</v>
      </c>
      <c r="H632" s="18">
        <v>6355780</v>
      </c>
      <c r="I632" s="18">
        <v>323144.09999999998</v>
      </c>
      <c r="J632" s="18">
        <v>0</v>
      </c>
      <c r="K632" s="18">
        <v>0</v>
      </c>
      <c r="L632" s="18">
        <v>161359840.59999999</v>
      </c>
      <c r="M632" s="18">
        <v>0</v>
      </c>
      <c r="N632" s="18">
        <v>0</v>
      </c>
      <c r="O632" s="18">
        <v>0</v>
      </c>
      <c r="P632" s="18">
        <v>58.6</v>
      </c>
      <c r="Q632" s="18">
        <v>0</v>
      </c>
      <c r="R632" s="18">
        <v>0</v>
      </c>
      <c r="S632" s="18">
        <v>0</v>
      </c>
      <c r="T632" s="18">
        <v>0</v>
      </c>
      <c r="U632" s="25">
        <v>3206.3</v>
      </c>
      <c r="V632" s="18">
        <v>0</v>
      </c>
      <c r="W632" s="18">
        <v>3926.1</v>
      </c>
      <c r="X632" s="18">
        <v>3598.8</v>
      </c>
      <c r="Y632" s="18">
        <v>0</v>
      </c>
      <c r="Z632" s="18">
        <v>23208.1</v>
      </c>
      <c r="AA632" s="18">
        <v>1151</v>
      </c>
      <c r="AB632" s="18">
        <v>0</v>
      </c>
      <c r="AC632" s="18">
        <v>0</v>
      </c>
      <c r="AD632" s="18">
        <v>314</v>
      </c>
      <c r="AE632" s="18">
        <v>0</v>
      </c>
      <c r="AF632" s="18">
        <v>348.6</v>
      </c>
      <c r="AG632" s="18">
        <v>0</v>
      </c>
      <c r="AH632" s="18">
        <v>13320.5</v>
      </c>
      <c r="AI632" s="18">
        <v>0</v>
      </c>
      <c r="AJ632" s="18">
        <v>0</v>
      </c>
      <c r="AK632" s="18">
        <v>0</v>
      </c>
      <c r="AL632" s="18">
        <v>0</v>
      </c>
      <c r="AM632" s="18">
        <v>174783</v>
      </c>
      <c r="AN632" s="18">
        <v>0</v>
      </c>
      <c r="AO632" s="18">
        <v>9935492</v>
      </c>
      <c r="AP632" s="18">
        <v>0</v>
      </c>
      <c r="AQ632" s="18">
        <v>0</v>
      </c>
      <c r="AR632" s="18">
        <v>0</v>
      </c>
      <c r="AS632" s="25">
        <v>3724900</v>
      </c>
      <c r="AT632" s="18">
        <v>0</v>
      </c>
      <c r="AU632" s="18">
        <v>11663907</v>
      </c>
      <c r="AV632" s="18">
        <v>1891505</v>
      </c>
      <c r="AW632" s="18">
        <v>0</v>
      </c>
      <c r="AX632" s="18">
        <v>87310645</v>
      </c>
      <c r="AY632" s="18">
        <v>6512484</v>
      </c>
      <c r="AZ632" s="18">
        <v>0</v>
      </c>
      <c r="BA632" s="18">
        <v>0</v>
      </c>
      <c r="BB632" s="18">
        <v>258320</v>
      </c>
      <c r="BC632" s="18">
        <v>0</v>
      </c>
      <c r="BD632" s="18">
        <v>576965</v>
      </c>
      <c r="BE632" s="18">
        <v>0</v>
      </c>
      <c r="BF632" s="18">
        <v>46034500</v>
      </c>
      <c r="BG632" s="18">
        <v>168083501</v>
      </c>
      <c r="BH632" s="18">
        <v>154164790</v>
      </c>
      <c r="BI632" s="18">
        <v>5239783.8</v>
      </c>
      <c r="BJ632" s="18">
        <v>5239783.8</v>
      </c>
      <c r="BK632" s="18">
        <v>98.8</v>
      </c>
      <c r="BL632" s="18">
        <v>9.9</v>
      </c>
      <c r="BM632" s="18">
        <v>133.9</v>
      </c>
      <c r="BN632" s="18">
        <v>1657.3</v>
      </c>
      <c r="BO632" s="18">
        <v>682266.9</v>
      </c>
      <c r="BP632" s="18">
        <v>27548.7</v>
      </c>
      <c r="BQ632" s="18">
        <v>3.6</v>
      </c>
      <c r="BR632" s="18">
        <v>5245423</v>
      </c>
      <c r="BS632" s="18">
        <v>5245423</v>
      </c>
      <c r="BT632" s="18">
        <v>1504208.9</v>
      </c>
      <c r="BU632" s="18">
        <v>6749632</v>
      </c>
      <c r="BV632" s="18">
        <v>6749632</v>
      </c>
      <c r="BW632" s="18">
        <v>0</v>
      </c>
      <c r="BX632" s="18">
        <v>0</v>
      </c>
      <c r="BY632" s="18">
        <v>0</v>
      </c>
      <c r="BZ632" s="18">
        <v>33.99</v>
      </c>
      <c r="CA632" s="18">
        <v>34.020000000000003</v>
      </c>
      <c r="CB632" s="18">
        <v>0.64</v>
      </c>
      <c r="CC632" s="18">
        <v>0.06</v>
      </c>
      <c r="CD632" s="18">
        <v>0.87</v>
      </c>
      <c r="CE632" s="18">
        <v>10.75</v>
      </c>
      <c r="CF632" s="18">
        <v>4.43</v>
      </c>
      <c r="CG632" s="18">
        <v>9.76</v>
      </c>
      <c r="CH632" s="18">
        <v>178.7</v>
      </c>
      <c r="CI632" s="18">
        <v>0.02</v>
      </c>
      <c r="CJ632" s="18">
        <v>43.78</v>
      </c>
    </row>
    <row r="633" spans="1:88" hidden="1" x14ac:dyDescent="0.2">
      <c r="A633" s="18" t="s">
        <v>380</v>
      </c>
      <c r="B633" s="18" t="s">
        <v>381</v>
      </c>
      <c r="C633" s="18" t="s">
        <v>192</v>
      </c>
      <c r="D633" s="18">
        <v>2050</v>
      </c>
      <c r="E633" s="18">
        <v>149614953.90000001</v>
      </c>
      <c r="F633" s="18">
        <v>7874471.2999999998</v>
      </c>
      <c r="G633" s="18">
        <v>1675289.4</v>
      </c>
      <c r="H633" s="18">
        <v>6355780</v>
      </c>
      <c r="I633" s="18">
        <v>335372.59999999998</v>
      </c>
      <c r="J633" s="18">
        <v>0</v>
      </c>
      <c r="K633" s="18">
        <v>0</v>
      </c>
      <c r="L633" s="18">
        <v>165855867.19999999</v>
      </c>
      <c r="M633" s="18">
        <v>0</v>
      </c>
      <c r="N633" s="18">
        <v>0</v>
      </c>
      <c r="O633" s="18">
        <v>0</v>
      </c>
      <c r="P633" s="18">
        <v>58.6</v>
      </c>
      <c r="Q633" s="18">
        <v>0</v>
      </c>
      <c r="R633" s="18">
        <v>0</v>
      </c>
      <c r="S633" s="18">
        <v>0</v>
      </c>
      <c r="T633" s="18">
        <v>0</v>
      </c>
      <c r="U633" s="25">
        <v>3243.3</v>
      </c>
      <c r="V633" s="18">
        <v>0</v>
      </c>
      <c r="W633" s="18">
        <v>4615.3</v>
      </c>
      <c r="X633" s="18">
        <v>3962.1</v>
      </c>
      <c r="Y633" s="18">
        <v>0</v>
      </c>
      <c r="Z633" s="18">
        <v>23229.1</v>
      </c>
      <c r="AA633" s="18">
        <v>1151</v>
      </c>
      <c r="AB633" s="18">
        <v>0</v>
      </c>
      <c r="AC633" s="18">
        <v>0</v>
      </c>
      <c r="AD633" s="18">
        <v>314</v>
      </c>
      <c r="AE633" s="18">
        <v>0</v>
      </c>
      <c r="AF633" s="18">
        <v>345.6</v>
      </c>
      <c r="AG633" s="18">
        <v>0</v>
      </c>
      <c r="AH633" s="18">
        <v>13595.8</v>
      </c>
      <c r="AI633" s="18">
        <v>0</v>
      </c>
      <c r="AJ633" s="18">
        <v>0</v>
      </c>
      <c r="AK633" s="18">
        <v>0</v>
      </c>
      <c r="AL633" s="18">
        <v>0</v>
      </c>
      <c r="AM633" s="18">
        <v>180827</v>
      </c>
      <c r="AN633" s="18">
        <v>0</v>
      </c>
      <c r="AO633" s="18">
        <v>9926653</v>
      </c>
      <c r="AP633" s="18">
        <v>0</v>
      </c>
      <c r="AQ633" s="18">
        <v>0</v>
      </c>
      <c r="AR633" s="18">
        <v>0</v>
      </c>
      <c r="AS633" s="25">
        <v>3768406</v>
      </c>
      <c r="AT633" s="18">
        <v>0</v>
      </c>
      <c r="AU633" s="18">
        <v>16312975</v>
      </c>
      <c r="AV633" s="18">
        <v>2082485</v>
      </c>
      <c r="AW633" s="18">
        <v>0</v>
      </c>
      <c r="AX633" s="18">
        <v>89107575</v>
      </c>
      <c r="AY633" s="18">
        <v>6662799</v>
      </c>
      <c r="AZ633" s="18">
        <v>0</v>
      </c>
      <c r="BA633" s="18">
        <v>0</v>
      </c>
      <c r="BB633" s="18">
        <v>268151</v>
      </c>
      <c r="BC633" s="18">
        <v>0</v>
      </c>
      <c r="BD633" s="18">
        <v>569106</v>
      </c>
      <c r="BE633" s="18">
        <v>0</v>
      </c>
      <c r="BF633" s="18">
        <v>47083682</v>
      </c>
      <c r="BG633" s="18">
        <v>175962660</v>
      </c>
      <c r="BH633" s="18">
        <v>161999450</v>
      </c>
      <c r="BI633" s="18">
        <v>6977465.7000000002</v>
      </c>
      <c r="BJ633" s="18">
        <v>6977465.7000000002</v>
      </c>
      <c r="BK633" s="18">
        <v>131.5</v>
      </c>
      <c r="BL633" s="18">
        <v>13.2</v>
      </c>
      <c r="BM633" s="18">
        <v>151.30000000000001</v>
      </c>
      <c r="BN633" s="18">
        <v>2207</v>
      </c>
      <c r="BO633" s="18">
        <v>889036.3</v>
      </c>
      <c r="BP633" s="18">
        <v>36638.800000000003</v>
      </c>
      <c r="BQ633" s="18">
        <v>4.4000000000000004</v>
      </c>
      <c r="BR633" s="18">
        <v>6984975.0999999996</v>
      </c>
      <c r="BS633" s="18">
        <v>6984975.0999999996</v>
      </c>
      <c r="BT633" s="18">
        <v>1982076</v>
      </c>
      <c r="BU633" s="18">
        <v>8967051.0999999996</v>
      </c>
      <c r="BV633" s="18">
        <v>8967051.0999999996</v>
      </c>
      <c r="BW633" s="18">
        <v>0</v>
      </c>
      <c r="BX633" s="18">
        <v>0</v>
      </c>
      <c r="BY633" s="18">
        <v>0</v>
      </c>
      <c r="BZ633" s="18">
        <v>43.07</v>
      </c>
      <c r="CA633" s="18">
        <v>43.12</v>
      </c>
      <c r="CB633" s="18">
        <v>0.81</v>
      </c>
      <c r="CC633" s="18">
        <v>0.08</v>
      </c>
      <c r="CD633" s="18">
        <v>0.93</v>
      </c>
      <c r="CE633" s="18">
        <v>13.62</v>
      </c>
      <c r="CF633" s="18">
        <v>5.49</v>
      </c>
      <c r="CG633" s="18">
        <v>12.24</v>
      </c>
      <c r="CH633" s="18">
        <v>226.17</v>
      </c>
      <c r="CI633" s="18">
        <v>0.03</v>
      </c>
      <c r="CJ633" s="18">
        <v>55.35</v>
      </c>
    </row>
    <row r="634" spans="1:88" hidden="1" x14ac:dyDescent="0.2">
      <c r="A634" s="18" t="s">
        <v>380</v>
      </c>
      <c r="B634" s="18" t="s">
        <v>381</v>
      </c>
      <c r="C634" s="18" t="s">
        <v>194</v>
      </c>
      <c r="D634" s="18">
        <v>2024</v>
      </c>
      <c r="E634" s="18">
        <v>72173618.5</v>
      </c>
      <c r="F634" s="18">
        <v>3798611.5</v>
      </c>
      <c r="G634" s="18">
        <v>553517</v>
      </c>
      <c r="H634" s="18">
        <v>0</v>
      </c>
      <c r="I634" s="18">
        <v>275.89999999999998</v>
      </c>
      <c r="J634" s="18">
        <v>0</v>
      </c>
      <c r="K634" s="18">
        <v>0</v>
      </c>
      <c r="L634" s="18">
        <v>76526022.900000006</v>
      </c>
      <c r="M634" s="18">
        <v>0</v>
      </c>
      <c r="N634" s="18">
        <v>0.6</v>
      </c>
      <c r="O634" s="18">
        <v>0</v>
      </c>
      <c r="P634" s="18">
        <v>182</v>
      </c>
      <c r="Q634" s="18">
        <v>0</v>
      </c>
      <c r="R634" s="18">
        <v>0</v>
      </c>
      <c r="S634" s="18">
        <v>2952.7</v>
      </c>
      <c r="T634" s="18">
        <v>0</v>
      </c>
      <c r="U634" s="25">
        <v>136.4</v>
      </c>
      <c r="V634" s="18">
        <v>0</v>
      </c>
      <c r="W634" s="18">
        <v>3462.3</v>
      </c>
      <c r="X634" s="18">
        <v>3212.8</v>
      </c>
      <c r="Y634" s="18">
        <v>0</v>
      </c>
      <c r="Z634" s="18">
        <v>393.8</v>
      </c>
      <c r="AA634" s="18">
        <v>1192.7</v>
      </c>
      <c r="AB634" s="18">
        <v>0</v>
      </c>
      <c r="AC634" s="18">
        <v>848.6</v>
      </c>
      <c r="AD634" s="18">
        <v>0</v>
      </c>
      <c r="AE634" s="18">
        <v>0</v>
      </c>
      <c r="AF634" s="18">
        <v>2326.4</v>
      </c>
      <c r="AG634" s="18">
        <v>0</v>
      </c>
      <c r="AH634" s="18">
        <v>803</v>
      </c>
      <c r="AI634" s="18">
        <v>0</v>
      </c>
      <c r="AJ634" s="18">
        <v>0</v>
      </c>
      <c r="AK634" s="18">
        <v>234</v>
      </c>
      <c r="AL634" s="18">
        <v>0</v>
      </c>
      <c r="AM634" s="18">
        <v>529639</v>
      </c>
      <c r="AN634" s="18">
        <v>0</v>
      </c>
      <c r="AO634" s="18">
        <v>0</v>
      </c>
      <c r="AP634" s="18">
        <v>0</v>
      </c>
      <c r="AQ634" s="18">
        <v>20522497</v>
      </c>
      <c r="AR634" s="18">
        <v>0</v>
      </c>
      <c r="AS634" s="25">
        <v>200453</v>
      </c>
      <c r="AT634" s="18">
        <v>0</v>
      </c>
      <c r="AU634" s="18">
        <v>16207954</v>
      </c>
      <c r="AV634" s="18">
        <v>1688648</v>
      </c>
      <c r="AW634" s="18">
        <v>0</v>
      </c>
      <c r="AX634" s="18">
        <v>1784584</v>
      </c>
      <c r="AY634" s="18">
        <v>9535394</v>
      </c>
      <c r="AZ634" s="18">
        <v>0</v>
      </c>
      <c r="BA634" s="18">
        <v>446024</v>
      </c>
      <c r="BB634" s="18">
        <v>0</v>
      </c>
      <c r="BC634" s="18">
        <v>0</v>
      </c>
      <c r="BD634" s="18">
        <v>4983318</v>
      </c>
      <c r="BE634" s="18">
        <v>0</v>
      </c>
      <c r="BF634" s="18">
        <v>2210054</v>
      </c>
      <c r="BG634" s="18">
        <v>58108799</v>
      </c>
      <c r="BH634" s="18">
        <v>57908111</v>
      </c>
      <c r="BI634" s="18">
        <v>26551776.600000001</v>
      </c>
      <c r="BJ634" s="18">
        <v>26551776.600000001</v>
      </c>
      <c r="BK634" s="18">
        <v>2361.8000000000002</v>
      </c>
      <c r="BL634" s="18">
        <v>338.3</v>
      </c>
      <c r="BM634" s="18">
        <v>4660.3999999999996</v>
      </c>
      <c r="BN634" s="18">
        <v>8871.7999999999993</v>
      </c>
      <c r="BO634" s="18">
        <v>1570029.2</v>
      </c>
      <c r="BP634" s="18">
        <v>79648</v>
      </c>
      <c r="BQ634" s="18">
        <v>15.4</v>
      </c>
      <c r="BR634" s="18">
        <v>26714501.699999999</v>
      </c>
      <c r="BS634" s="18">
        <v>26714501.699999999</v>
      </c>
      <c r="BT634" s="18">
        <v>3947735.5</v>
      </c>
      <c r="BU634" s="18">
        <v>30662237.100000001</v>
      </c>
      <c r="BV634" s="18">
        <v>30662237.100000001</v>
      </c>
      <c r="BW634" s="18">
        <v>0</v>
      </c>
      <c r="BX634" s="18">
        <v>0</v>
      </c>
      <c r="BY634" s="18">
        <v>0</v>
      </c>
      <c r="BZ634" s="18">
        <v>458.52</v>
      </c>
      <c r="CA634" s="18">
        <v>461.33</v>
      </c>
      <c r="CB634" s="18">
        <v>40.79</v>
      </c>
      <c r="CC634" s="18">
        <v>5.84</v>
      </c>
      <c r="CD634" s="18">
        <v>80.48</v>
      </c>
      <c r="CE634" s="18">
        <v>153.21</v>
      </c>
      <c r="CF634" s="18">
        <v>27.11</v>
      </c>
      <c r="CG634" s="18">
        <v>68.17</v>
      </c>
      <c r="CH634" s="18">
        <v>1375.42</v>
      </c>
      <c r="CI634" s="18">
        <v>0.27</v>
      </c>
      <c r="CJ634" s="18">
        <v>529.5</v>
      </c>
    </row>
    <row r="635" spans="1:88" hidden="1" x14ac:dyDescent="0.2">
      <c r="A635" s="18" t="s">
        <v>380</v>
      </c>
      <c r="B635" s="18" t="s">
        <v>381</v>
      </c>
      <c r="C635" s="18" t="s">
        <v>194</v>
      </c>
      <c r="D635" s="18">
        <v>2026</v>
      </c>
      <c r="E635" s="18">
        <v>74454974.799999997</v>
      </c>
      <c r="F635" s="18">
        <v>3918682.9</v>
      </c>
      <c r="G635" s="18">
        <v>488658</v>
      </c>
      <c r="H635" s="18">
        <v>0</v>
      </c>
      <c r="I635" s="18">
        <v>618.5</v>
      </c>
      <c r="J635" s="18">
        <v>0</v>
      </c>
      <c r="K635" s="18">
        <v>0</v>
      </c>
      <c r="L635" s="18">
        <v>78862934.099999994</v>
      </c>
      <c r="M635" s="18">
        <v>0</v>
      </c>
      <c r="N635" s="18">
        <v>0.6</v>
      </c>
      <c r="O635" s="18">
        <v>0</v>
      </c>
      <c r="P635" s="18">
        <v>182</v>
      </c>
      <c r="Q635" s="18">
        <v>0</v>
      </c>
      <c r="R635" s="18">
        <v>0</v>
      </c>
      <c r="S635" s="18">
        <v>2547.4</v>
      </c>
      <c r="T635" s="18">
        <v>0</v>
      </c>
      <c r="U635" s="25">
        <v>231.9</v>
      </c>
      <c r="V635" s="18">
        <v>0</v>
      </c>
      <c r="W635" s="18">
        <v>3462.3</v>
      </c>
      <c r="X635" s="18">
        <v>3008.2</v>
      </c>
      <c r="Y635" s="18">
        <v>0</v>
      </c>
      <c r="Z635" s="18">
        <v>393.8</v>
      </c>
      <c r="AA635" s="18">
        <v>1192.7</v>
      </c>
      <c r="AB635" s="18">
        <v>0</v>
      </c>
      <c r="AC635" s="18">
        <v>796.8</v>
      </c>
      <c r="AD635" s="18">
        <v>0</v>
      </c>
      <c r="AE635" s="18">
        <v>0</v>
      </c>
      <c r="AF635" s="18">
        <v>2326.4</v>
      </c>
      <c r="AG635" s="18">
        <v>0</v>
      </c>
      <c r="AH635" s="18">
        <v>1410</v>
      </c>
      <c r="AI635" s="18">
        <v>0</v>
      </c>
      <c r="AJ635" s="18">
        <v>0</v>
      </c>
      <c r="AK635" s="18">
        <v>525</v>
      </c>
      <c r="AL635" s="18">
        <v>0</v>
      </c>
      <c r="AM635" s="18">
        <v>338973</v>
      </c>
      <c r="AN635" s="18">
        <v>0</v>
      </c>
      <c r="AO635" s="18">
        <v>0</v>
      </c>
      <c r="AP635" s="18">
        <v>0</v>
      </c>
      <c r="AQ635" s="18">
        <v>10838578</v>
      </c>
      <c r="AR635" s="18">
        <v>0</v>
      </c>
      <c r="AS635" s="25">
        <v>340841</v>
      </c>
      <c r="AT635" s="18">
        <v>0</v>
      </c>
      <c r="AU635" s="18">
        <v>15274356</v>
      </c>
      <c r="AV635" s="18">
        <v>1581110</v>
      </c>
      <c r="AW635" s="18">
        <v>0</v>
      </c>
      <c r="AX635" s="18">
        <v>1784541</v>
      </c>
      <c r="AY635" s="18">
        <v>9527788</v>
      </c>
      <c r="AZ635" s="18">
        <v>0</v>
      </c>
      <c r="BA635" s="18">
        <v>418798</v>
      </c>
      <c r="BB635" s="18">
        <v>0</v>
      </c>
      <c r="BC635" s="18">
        <v>0</v>
      </c>
      <c r="BD635" s="18">
        <v>4913687</v>
      </c>
      <c r="BE635" s="18">
        <v>0</v>
      </c>
      <c r="BF635" s="18">
        <v>4765320</v>
      </c>
      <c r="BG635" s="18">
        <v>49784518</v>
      </c>
      <c r="BH635" s="18">
        <v>49443151</v>
      </c>
      <c r="BI635" s="18">
        <v>16814170.399999999</v>
      </c>
      <c r="BJ635" s="18">
        <v>16814170.399999999</v>
      </c>
      <c r="BK635" s="18">
        <v>1283.5999999999999</v>
      </c>
      <c r="BL635" s="18">
        <v>181.8</v>
      </c>
      <c r="BM635" s="18">
        <v>2797</v>
      </c>
      <c r="BN635" s="18">
        <v>5536.3</v>
      </c>
      <c r="BO635" s="18">
        <v>1223301.2</v>
      </c>
      <c r="BP635" s="18">
        <v>57071.8</v>
      </c>
      <c r="BQ635" s="18">
        <v>10.5</v>
      </c>
      <c r="BR635" s="18">
        <v>16902041.800000001</v>
      </c>
      <c r="BS635" s="18">
        <v>16902041.800000001</v>
      </c>
      <c r="BT635" s="18">
        <v>2926907.8</v>
      </c>
      <c r="BU635" s="18">
        <v>19828949.5</v>
      </c>
      <c r="BV635" s="18">
        <v>19828949.5</v>
      </c>
      <c r="BW635" s="18">
        <v>0</v>
      </c>
      <c r="BX635" s="18">
        <v>0</v>
      </c>
      <c r="BY635" s="18">
        <v>0</v>
      </c>
      <c r="BZ635" s="18">
        <v>340.07</v>
      </c>
      <c r="CA635" s="18">
        <v>341.85</v>
      </c>
      <c r="CB635" s="18">
        <v>25.96</v>
      </c>
      <c r="CC635" s="18">
        <v>3.68</v>
      </c>
      <c r="CD635" s="18">
        <v>56.57</v>
      </c>
      <c r="CE635" s="18">
        <v>111.97</v>
      </c>
      <c r="CF635" s="18">
        <v>24.74</v>
      </c>
      <c r="CG635" s="18">
        <v>59.2</v>
      </c>
      <c r="CH635" s="18">
        <v>1154.29</v>
      </c>
      <c r="CI635" s="18">
        <v>0.21</v>
      </c>
      <c r="CJ635" s="18">
        <v>401.05</v>
      </c>
    </row>
    <row r="636" spans="1:88" hidden="1" x14ac:dyDescent="0.2">
      <c r="A636" s="18" t="s">
        <v>380</v>
      </c>
      <c r="B636" s="18" t="s">
        <v>381</v>
      </c>
      <c r="C636" s="18" t="s">
        <v>194</v>
      </c>
      <c r="D636" s="18">
        <v>2028</v>
      </c>
      <c r="E636" s="18">
        <v>77547142.799999997</v>
      </c>
      <c r="F636" s="18">
        <v>4081428.6</v>
      </c>
      <c r="G636" s="18">
        <v>488394</v>
      </c>
      <c r="H636" s="18">
        <v>0</v>
      </c>
      <c r="I636" s="18">
        <v>458398.5</v>
      </c>
      <c r="J636" s="18">
        <v>0</v>
      </c>
      <c r="K636" s="18">
        <v>0</v>
      </c>
      <c r="L636" s="18">
        <v>82575363.900000006</v>
      </c>
      <c r="M636" s="18">
        <v>0</v>
      </c>
      <c r="N636" s="18">
        <v>290.60000000000002</v>
      </c>
      <c r="O636" s="18">
        <v>0</v>
      </c>
      <c r="P636" s="18">
        <v>182</v>
      </c>
      <c r="Q636" s="18">
        <v>0</v>
      </c>
      <c r="R636" s="18">
        <v>0</v>
      </c>
      <c r="S636" s="18">
        <v>2547.4</v>
      </c>
      <c r="T636" s="18">
        <v>0</v>
      </c>
      <c r="U636" s="25">
        <v>414.5</v>
      </c>
      <c r="V636" s="18">
        <v>0</v>
      </c>
      <c r="W636" s="18">
        <v>3462.3</v>
      </c>
      <c r="X636" s="18">
        <v>2970.7</v>
      </c>
      <c r="Y636" s="18">
        <v>0</v>
      </c>
      <c r="Z636" s="18">
        <v>393.8</v>
      </c>
      <c r="AA636" s="18">
        <v>1192.7</v>
      </c>
      <c r="AB636" s="18">
        <v>0</v>
      </c>
      <c r="AC636" s="18">
        <v>607.1</v>
      </c>
      <c r="AD636" s="18">
        <v>0</v>
      </c>
      <c r="AE636" s="18">
        <v>0</v>
      </c>
      <c r="AF636" s="18">
        <v>2664.4</v>
      </c>
      <c r="AG636" s="18">
        <v>0</v>
      </c>
      <c r="AH636" s="18">
        <v>2894</v>
      </c>
      <c r="AI636" s="18">
        <v>0</v>
      </c>
      <c r="AJ636" s="18">
        <v>0</v>
      </c>
      <c r="AK636" s="18">
        <v>389434</v>
      </c>
      <c r="AL636" s="18">
        <v>0</v>
      </c>
      <c r="AM636" s="18">
        <v>301323</v>
      </c>
      <c r="AN636" s="18">
        <v>0</v>
      </c>
      <c r="AO636" s="18">
        <v>0</v>
      </c>
      <c r="AP636" s="18">
        <v>0</v>
      </c>
      <c r="AQ636" s="18">
        <v>3267849</v>
      </c>
      <c r="AR636" s="18">
        <v>0</v>
      </c>
      <c r="AS636" s="25">
        <v>609131</v>
      </c>
      <c r="AT636" s="18">
        <v>0</v>
      </c>
      <c r="AU636" s="18">
        <v>12030168</v>
      </c>
      <c r="AV636" s="18">
        <v>1561400</v>
      </c>
      <c r="AW636" s="18">
        <v>0</v>
      </c>
      <c r="AX636" s="18">
        <v>1784524</v>
      </c>
      <c r="AY636" s="18">
        <v>9094287</v>
      </c>
      <c r="AZ636" s="18">
        <v>0</v>
      </c>
      <c r="BA636" s="18">
        <v>319092</v>
      </c>
      <c r="BB636" s="18">
        <v>0</v>
      </c>
      <c r="BC636" s="18">
        <v>0</v>
      </c>
      <c r="BD636" s="18">
        <v>5587725</v>
      </c>
      <c r="BE636" s="18">
        <v>0</v>
      </c>
      <c r="BF636" s="18">
        <v>10863673</v>
      </c>
      <c r="BG636" s="18">
        <v>45808605</v>
      </c>
      <c r="BH636" s="18">
        <v>44810040</v>
      </c>
      <c r="BI636" s="18">
        <v>8615168.4000000004</v>
      </c>
      <c r="BJ636" s="18">
        <v>8615168.4000000004</v>
      </c>
      <c r="BK636" s="18">
        <v>460.1</v>
      </c>
      <c r="BL636" s="18">
        <v>62.9</v>
      </c>
      <c r="BM636" s="18">
        <v>1331.3</v>
      </c>
      <c r="BN636" s="18">
        <v>2756.7</v>
      </c>
      <c r="BO636" s="18">
        <v>851982</v>
      </c>
      <c r="BP636" s="18">
        <v>35466.6</v>
      </c>
      <c r="BQ636" s="18">
        <v>6.3</v>
      </c>
      <c r="BR636" s="18">
        <v>8646038.9000000004</v>
      </c>
      <c r="BS636" s="18">
        <v>8646038.9000000004</v>
      </c>
      <c r="BT636" s="18">
        <v>1910601.9</v>
      </c>
      <c r="BU636" s="18">
        <v>10556640.800000001</v>
      </c>
      <c r="BV636" s="18">
        <v>10556640.800000001</v>
      </c>
      <c r="BW636" s="18">
        <v>0</v>
      </c>
      <c r="BX636" s="18">
        <v>0</v>
      </c>
      <c r="BY636" s="18">
        <v>0</v>
      </c>
      <c r="BZ636" s="18">
        <v>192.26</v>
      </c>
      <c r="CA636" s="18">
        <v>192.95</v>
      </c>
      <c r="CB636" s="18">
        <v>10.27</v>
      </c>
      <c r="CC636" s="18">
        <v>1.4</v>
      </c>
      <c r="CD636" s="18">
        <v>29.71</v>
      </c>
      <c r="CE636" s="18">
        <v>61.52</v>
      </c>
      <c r="CF636" s="18">
        <v>19.010000000000002</v>
      </c>
      <c r="CG636" s="18">
        <v>42.64</v>
      </c>
      <c r="CH636" s="18">
        <v>791.49</v>
      </c>
      <c r="CI636" s="18">
        <v>0.14000000000000001</v>
      </c>
      <c r="CJ636" s="18">
        <v>235.59</v>
      </c>
    </row>
    <row r="637" spans="1:88" hidden="1" x14ac:dyDescent="0.2">
      <c r="A637" s="18" t="s">
        <v>380</v>
      </c>
      <c r="B637" s="18" t="s">
        <v>381</v>
      </c>
      <c r="C637" s="18" t="s">
        <v>194</v>
      </c>
      <c r="D637" s="18">
        <v>2030</v>
      </c>
      <c r="E637" s="18">
        <v>80639948.400000006</v>
      </c>
      <c r="F637" s="18">
        <v>4244207.8</v>
      </c>
      <c r="G637" s="18">
        <v>501375.3</v>
      </c>
      <c r="H637" s="18">
        <v>0</v>
      </c>
      <c r="I637" s="18">
        <v>1763925.3</v>
      </c>
      <c r="J637" s="18">
        <v>0</v>
      </c>
      <c r="K637" s="18">
        <v>0</v>
      </c>
      <c r="L637" s="18">
        <v>87149456.900000006</v>
      </c>
      <c r="M637" s="18">
        <v>0</v>
      </c>
      <c r="N637" s="18">
        <v>1000.6</v>
      </c>
      <c r="O637" s="18">
        <v>0</v>
      </c>
      <c r="P637" s="18">
        <v>120</v>
      </c>
      <c r="Q637" s="18">
        <v>0</v>
      </c>
      <c r="R637" s="18">
        <v>0</v>
      </c>
      <c r="S637" s="18">
        <v>2547.4</v>
      </c>
      <c r="T637" s="18">
        <v>0</v>
      </c>
      <c r="U637" s="25">
        <v>746.8</v>
      </c>
      <c r="V637" s="18">
        <v>0</v>
      </c>
      <c r="W637" s="18">
        <v>3462.3</v>
      </c>
      <c r="X637" s="18">
        <v>2955.5</v>
      </c>
      <c r="Y637" s="18">
        <v>0</v>
      </c>
      <c r="Z637" s="18">
        <v>393.8</v>
      </c>
      <c r="AA637" s="18">
        <v>1192.7</v>
      </c>
      <c r="AB637" s="18">
        <v>0</v>
      </c>
      <c r="AC637" s="18">
        <v>442.6</v>
      </c>
      <c r="AD637" s="18">
        <v>0</v>
      </c>
      <c r="AE637" s="18">
        <v>0</v>
      </c>
      <c r="AF637" s="18">
        <v>3185.3</v>
      </c>
      <c r="AG637" s="18">
        <v>0</v>
      </c>
      <c r="AH637" s="18">
        <v>6530</v>
      </c>
      <c r="AI637" s="18">
        <v>0</v>
      </c>
      <c r="AJ637" s="18">
        <v>0</v>
      </c>
      <c r="AK637" s="18">
        <v>1498560</v>
      </c>
      <c r="AL637" s="18">
        <v>0</v>
      </c>
      <c r="AM637" s="18">
        <v>227798</v>
      </c>
      <c r="AN637" s="18">
        <v>0</v>
      </c>
      <c r="AO637" s="18">
        <v>0</v>
      </c>
      <c r="AP637" s="18">
        <v>0</v>
      </c>
      <c r="AQ637" s="18">
        <v>2704343</v>
      </c>
      <c r="AR637" s="18">
        <v>0</v>
      </c>
      <c r="AS637" s="25">
        <v>1097338</v>
      </c>
      <c r="AT637" s="18">
        <v>0</v>
      </c>
      <c r="AU637" s="18">
        <v>10746981</v>
      </c>
      <c r="AV637" s="18">
        <v>1553411</v>
      </c>
      <c r="AW637" s="18">
        <v>0</v>
      </c>
      <c r="AX637" s="18">
        <v>1782685</v>
      </c>
      <c r="AY637" s="18">
        <v>7137813</v>
      </c>
      <c r="AZ637" s="18">
        <v>0</v>
      </c>
      <c r="BA637" s="18">
        <v>232631</v>
      </c>
      <c r="BB637" s="18">
        <v>0</v>
      </c>
      <c r="BC637" s="18">
        <v>0</v>
      </c>
      <c r="BD637" s="18">
        <v>6678636</v>
      </c>
      <c r="BE637" s="18">
        <v>0</v>
      </c>
      <c r="BF637" s="18">
        <v>26320828</v>
      </c>
      <c r="BG637" s="18">
        <v>59981024</v>
      </c>
      <c r="BH637" s="18">
        <v>57385126</v>
      </c>
      <c r="BI637" s="18">
        <v>7555518.9000000004</v>
      </c>
      <c r="BJ637" s="18">
        <v>7555518.9000000004</v>
      </c>
      <c r="BK637" s="18">
        <v>388.3</v>
      </c>
      <c r="BL637" s="18">
        <v>52.7</v>
      </c>
      <c r="BM637" s="18">
        <v>1073.2</v>
      </c>
      <c r="BN637" s="18">
        <v>2400</v>
      </c>
      <c r="BO637" s="18">
        <v>750181.3</v>
      </c>
      <c r="BP637" s="18">
        <v>31623.200000000001</v>
      </c>
      <c r="BQ637" s="18">
        <v>5.3</v>
      </c>
      <c r="BR637" s="18">
        <v>7581470.7999999998</v>
      </c>
      <c r="BS637" s="18">
        <v>7581470.7999999998</v>
      </c>
      <c r="BT637" s="18">
        <v>1693987.7</v>
      </c>
      <c r="BU637" s="18">
        <v>9275458.5</v>
      </c>
      <c r="BV637" s="18">
        <v>9275458.5</v>
      </c>
      <c r="BW637" s="18">
        <v>0</v>
      </c>
      <c r="BX637" s="18">
        <v>0</v>
      </c>
      <c r="BY637" s="18">
        <v>0</v>
      </c>
      <c r="BZ637" s="18">
        <v>131.66</v>
      </c>
      <c r="CA637" s="18">
        <v>132.12</v>
      </c>
      <c r="CB637" s="18">
        <v>6.77</v>
      </c>
      <c r="CC637" s="18">
        <v>0.92</v>
      </c>
      <c r="CD637" s="18">
        <v>18.7</v>
      </c>
      <c r="CE637" s="18">
        <v>41.82</v>
      </c>
      <c r="CF637" s="18">
        <v>13.07</v>
      </c>
      <c r="CG637" s="18">
        <v>29.52</v>
      </c>
      <c r="CH637" s="18">
        <v>551.07000000000005</v>
      </c>
      <c r="CI637" s="18">
        <v>0.09</v>
      </c>
      <c r="CJ637" s="18">
        <v>161.63999999999999</v>
      </c>
    </row>
    <row r="638" spans="1:88" hidden="1" x14ac:dyDescent="0.2">
      <c r="A638" s="18" t="s">
        <v>380</v>
      </c>
      <c r="B638" s="18" t="s">
        <v>381</v>
      </c>
      <c r="C638" s="18" t="s">
        <v>194</v>
      </c>
      <c r="D638" s="18">
        <v>2032</v>
      </c>
      <c r="E638" s="18">
        <v>84562153.599999994</v>
      </c>
      <c r="F638" s="18">
        <v>4450639.7</v>
      </c>
      <c r="G638" s="18">
        <v>680131.8</v>
      </c>
      <c r="H638" s="18">
        <v>0</v>
      </c>
      <c r="I638" s="18">
        <v>1948586.1</v>
      </c>
      <c r="J638" s="18">
        <v>0</v>
      </c>
      <c r="K638" s="18">
        <v>0</v>
      </c>
      <c r="L638" s="18">
        <v>91641511.099999994</v>
      </c>
      <c r="M638" s="18">
        <v>0</v>
      </c>
      <c r="N638" s="18">
        <v>1307.5</v>
      </c>
      <c r="O638" s="18">
        <v>0</v>
      </c>
      <c r="P638" s="18">
        <v>120</v>
      </c>
      <c r="Q638" s="18">
        <v>0</v>
      </c>
      <c r="R638" s="18">
        <v>0</v>
      </c>
      <c r="S638" s="18">
        <v>2547.4</v>
      </c>
      <c r="T638" s="18">
        <v>0</v>
      </c>
      <c r="U638" s="25">
        <v>1187.5</v>
      </c>
      <c r="V638" s="18">
        <v>0</v>
      </c>
      <c r="W638" s="18">
        <v>3462.3</v>
      </c>
      <c r="X638" s="18">
        <v>2955.5</v>
      </c>
      <c r="Y638" s="18">
        <v>0</v>
      </c>
      <c r="Z638" s="18">
        <v>393.8</v>
      </c>
      <c r="AA638" s="18">
        <v>1192.7</v>
      </c>
      <c r="AB638" s="18">
        <v>0</v>
      </c>
      <c r="AC638" s="18">
        <v>438.1</v>
      </c>
      <c r="AD638" s="18">
        <v>0</v>
      </c>
      <c r="AE638" s="18">
        <v>0</v>
      </c>
      <c r="AF638" s="18">
        <v>3185.3</v>
      </c>
      <c r="AG638" s="18">
        <v>0</v>
      </c>
      <c r="AH638" s="18">
        <v>9245.5</v>
      </c>
      <c r="AI638" s="18">
        <v>0</v>
      </c>
      <c r="AJ638" s="18">
        <v>0</v>
      </c>
      <c r="AK638" s="18">
        <v>1655361</v>
      </c>
      <c r="AL638" s="18">
        <v>0</v>
      </c>
      <c r="AM638" s="18">
        <v>219602</v>
      </c>
      <c r="AN638" s="18">
        <v>0</v>
      </c>
      <c r="AO638" s="18">
        <v>0</v>
      </c>
      <c r="AP638" s="18">
        <v>0</v>
      </c>
      <c r="AQ638" s="18">
        <v>2673004</v>
      </c>
      <c r="AR638" s="18">
        <v>0</v>
      </c>
      <c r="AS638" s="25">
        <v>1744874</v>
      </c>
      <c r="AT638" s="18">
        <v>0</v>
      </c>
      <c r="AU638" s="18">
        <v>9928850</v>
      </c>
      <c r="AV638" s="18">
        <v>1553411</v>
      </c>
      <c r="AW638" s="18">
        <v>0</v>
      </c>
      <c r="AX638" s="18">
        <v>1696644</v>
      </c>
      <c r="AY638" s="18">
        <v>6862411</v>
      </c>
      <c r="AZ638" s="18">
        <v>0</v>
      </c>
      <c r="BA638" s="18">
        <v>230265</v>
      </c>
      <c r="BB638" s="18">
        <v>0</v>
      </c>
      <c r="BC638" s="18">
        <v>0</v>
      </c>
      <c r="BD638" s="18">
        <v>6559422</v>
      </c>
      <c r="BE638" s="18">
        <v>0</v>
      </c>
      <c r="BF638" s="18">
        <v>37508905</v>
      </c>
      <c r="BG638" s="18">
        <v>70632749</v>
      </c>
      <c r="BH638" s="18">
        <v>67232514</v>
      </c>
      <c r="BI638" s="18">
        <v>7216368.5</v>
      </c>
      <c r="BJ638" s="18">
        <v>7216368.5</v>
      </c>
      <c r="BK638" s="18">
        <v>379.1</v>
      </c>
      <c r="BL638" s="18">
        <v>51.6</v>
      </c>
      <c r="BM638" s="18">
        <v>1046.2</v>
      </c>
      <c r="BN638" s="18">
        <v>2297.9</v>
      </c>
      <c r="BO638" s="18">
        <v>709879.3</v>
      </c>
      <c r="BP638" s="18">
        <v>29936.5</v>
      </c>
      <c r="BQ638" s="18">
        <v>5</v>
      </c>
      <c r="BR638" s="18">
        <v>7241749.4000000004</v>
      </c>
      <c r="BS638" s="18">
        <v>7241749.4000000004</v>
      </c>
      <c r="BT638" s="18">
        <v>1603363.2</v>
      </c>
      <c r="BU638" s="18">
        <v>8845112.5999999996</v>
      </c>
      <c r="BV638" s="18">
        <v>8845112.5999999996</v>
      </c>
      <c r="BW638" s="18">
        <v>0</v>
      </c>
      <c r="BX638" s="18">
        <v>0</v>
      </c>
      <c r="BY638" s="18">
        <v>0</v>
      </c>
      <c r="BZ638" s="18">
        <v>107.33</v>
      </c>
      <c r="CA638" s="18">
        <v>107.71</v>
      </c>
      <c r="CB638" s="18">
        <v>5.64</v>
      </c>
      <c r="CC638" s="18">
        <v>0.77</v>
      </c>
      <c r="CD638" s="18">
        <v>15.56</v>
      </c>
      <c r="CE638" s="18">
        <v>34.18</v>
      </c>
      <c r="CF638" s="18">
        <v>10.56</v>
      </c>
      <c r="CG638" s="18">
        <v>23.85</v>
      </c>
      <c r="CH638" s="18">
        <v>445.27</v>
      </c>
      <c r="CI638" s="18">
        <v>7.0000000000000007E-2</v>
      </c>
      <c r="CJ638" s="18">
        <v>131.56</v>
      </c>
    </row>
    <row r="639" spans="1:88" hidden="1" x14ac:dyDescent="0.2">
      <c r="A639" s="18" t="s">
        <v>380</v>
      </c>
      <c r="B639" s="18" t="s">
        <v>381</v>
      </c>
      <c r="C639" s="18" t="s">
        <v>194</v>
      </c>
      <c r="D639" s="18">
        <v>2034</v>
      </c>
      <c r="E639" s="18">
        <v>88484028.5</v>
      </c>
      <c r="F639" s="18">
        <v>4657054.0999999996</v>
      </c>
      <c r="G639" s="18">
        <v>825120</v>
      </c>
      <c r="H639" s="18">
        <v>0</v>
      </c>
      <c r="I639" s="18">
        <v>2003070.7</v>
      </c>
      <c r="J639" s="18">
        <v>0</v>
      </c>
      <c r="K639" s="18">
        <v>0</v>
      </c>
      <c r="L639" s="18">
        <v>95969273.299999997</v>
      </c>
      <c r="M639" s="18">
        <v>0</v>
      </c>
      <c r="N639" s="18">
        <v>1307.5</v>
      </c>
      <c r="O639" s="18">
        <v>0</v>
      </c>
      <c r="P639" s="18">
        <v>120</v>
      </c>
      <c r="Q639" s="18">
        <v>0</v>
      </c>
      <c r="R639" s="18">
        <v>0</v>
      </c>
      <c r="S639" s="18">
        <v>2547.4</v>
      </c>
      <c r="T639" s="18">
        <v>0</v>
      </c>
      <c r="U639" s="25">
        <v>1644.1</v>
      </c>
      <c r="V639" s="18">
        <v>0</v>
      </c>
      <c r="W639" s="18">
        <v>3462.3</v>
      </c>
      <c r="X639" s="18">
        <v>2958.7</v>
      </c>
      <c r="Y639" s="18">
        <v>0</v>
      </c>
      <c r="Z639" s="18">
        <v>393.8</v>
      </c>
      <c r="AA639" s="18">
        <v>1192.7</v>
      </c>
      <c r="AB639" s="18">
        <v>0</v>
      </c>
      <c r="AC639" s="18">
        <v>438.1</v>
      </c>
      <c r="AD639" s="18">
        <v>0</v>
      </c>
      <c r="AE639" s="18">
        <v>0</v>
      </c>
      <c r="AF639" s="18">
        <v>5814.5</v>
      </c>
      <c r="AG639" s="18">
        <v>0</v>
      </c>
      <c r="AH639" s="18">
        <v>9959.5</v>
      </c>
      <c r="AI639" s="18">
        <v>0</v>
      </c>
      <c r="AJ639" s="18">
        <v>0</v>
      </c>
      <c r="AK639" s="18">
        <v>1701672</v>
      </c>
      <c r="AL639" s="18">
        <v>0</v>
      </c>
      <c r="AM639" s="18">
        <v>214217</v>
      </c>
      <c r="AN639" s="18">
        <v>0</v>
      </c>
      <c r="AO639" s="18">
        <v>0</v>
      </c>
      <c r="AP639" s="18">
        <v>0</v>
      </c>
      <c r="AQ639" s="18">
        <v>2520725</v>
      </c>
      <c r="AR639" s="18">
        <v>0</v>
      </c>
      <c r="AS639" s="25">
        <v>2415447</v>
      </c>
      <c r="AT639" s="18">
        <v>0</v>
      </c>
      <c r="AU639" s="18">
        <v>8145373</v>
      </c>
      <c r="AV639" s="18">
        <v>1555088</v>
      </c>
      <c r="AW639" s="18">
        <v>0</v>
      </c>
      <c r="AX639" s="18">
        <v>1688463</v>
      </c>
      <c r="AY639" s="18">
        <v>6800494</v>
      </c>
      <c r="AZ639" s="18">
        <v>0</v>
      </c>
      <c r="BA639" s="18">
        <v>230265</v>
      </c>
      <c r="BB639" s="18">
        <v>0</v>
      </c>
      <c r="BC639" s="18">
        <v>0</v>
      </c>
      <c r="BD639" s="18">
        <v>12384510</v>
      </c>
      <c r="BE639" s="18">
        <v>0</v>
      </c>
      <c r="BF639" s="18">
        <v>40345854</v>
      </c>
      <c r="BG639" s="18">
        <v>78002108</v>
      </c>
      <c r="BH639" s="18">
        <v>73884989</v>
      </c>
      <c r="BI639" s="18">
        <v>6397692.2999999998</v>
      </c>
      <c r="BJ639" s="18">
        <v>6397692.2999999998</v>
      </c>
      <c r="BK639" s="18">
        <v>350</v>
      </c>
      <c r="BL639" s="18">
        <v>47.9</v>
      </c>
      <c r="BM639" s="18">
        <v>985.7</v>
      </c>
      <c r="BN639" s="18">
        <v>2049.5</v>
      </c>
      <c r="BO639" s="18">
        <v>624777</v>
      </c>
      <c r="BP639" s="18">
        <v>26084.1</v>
      </c>
      <c r="BQ639" s="18">
        <v>4.7</v>
      </c>
      <c r="BR639" s="18">
        <v>6421213.5999999996</v>
      </c>
      <c r="BS639" s="18">
        <v>6421213.5999999996</v>
      </c>
      <c r="BT639" s="18">
        <v>1403357.2</v>
      </c>
      <c r="BU639" s="18">
        <v>7824570.7000000002</v>
      </c>
      <c r="BV639" s="18">
        <v>7824570.7000000002</v>
      </c>
      <c r="BW639" s="18">
        <v>0</v>
      </c>
      <c r="BX639" s="18">
        <v>0</v>
      </c>
      <c r="BY639" s="18">
        <v>0</v>
      </c>
      <c r="BZ639" s="18">
        <v>86.59</v>
      </c>
      <c r="CA639" s="18">
        <v>86.91</v>
      </c>
      <c r="CB639" s="18">
        <v>4.74</v>
      </c>
      <c r="CC639" s="18">
        <v>0.65</v>
      </c>
      <c r="CD639" s="18">
        <v>13.34</v>
      </c>
      <c r="CE639" s="18">
        <v>27.74</v>
      </c>
      <c r="CF639" s="18">
        <v>8.4600000000000009</v>
      </c>
      <c r="CG639" s="18">
        <v>18.989999999999998</v>
      </c>
      <c r="CH639" s="18">
        <v>353.04</v>
      </c>
      <c r="CI639" s="18">
        <v>0.06</v>
      </c>
      <c r="CJ639" s="18">
        <v>105.9</v>
      </c>
    </row>
    <row r="640" spans="1:88" hidden="1" x14ac:dyDescent="0.2">
      <c r="A640" s="18" t="s">
        <v>380</v>
      </c>
      <c r="B640" s="18" t="s">
        <v>381</v>
      </c>
      <c r="C640" s="18" t="s">
        <v>194</v>
      </c>
      <c r="D640" s="18">
        <v>2036</v>
      </c>
      <c r="E640" s="18">
        <v>92307111.099999994</v>
      </c>
      <c r="F640" s="18">
        <v>4858269</v>
      </c>
      <c r="G640" s="18">
        <v>893477.2</v>
      </c>
      <c r="H640" s="18">
        <v>0</v>
      </c>
      <c r="I640" s="18">
        <v>2709313.7</v>
      </c>
      <c r="J640" s="18">
        <v>0</v>
      </c>
      <c r="K640" s="18">
        <v>0</v>
      </c>
      <c r="L640" s="18">
        <v>100768171</v>
      </c>
      <c r="M640" s="18">
        <v>0</v>
      </c>
      <c r="N640" s="18">
        <v>1545.4</v>
      </c>
      <c r="O640" s="18">
        <v>0</v>
      </c>
      <c r="P640" s="18">
        <v>120</v>
      </c>
      <c r="Q640" s="18">
        <v>0</v>
      </c>
      <c r="R640" s="18">
        <v>0</v>
      </c>
      <c r="S640" s="18">
        <v>2547.4</v>
      </c>
      <c r="T640" s="18">
        <v>0</v>
      </c>
      <c r="U640" s="25">
        <v>1710.2</v>
      </c>
      <c r="V640" s="18">
        <v>0</v>
      </c>
      <c r="W640" s="18">
        <v>3462.3</v>
      </c>
      <c r="X640" s="18">
        <v>2959.8</v>
      </c>
      <c r="Y640" s="18">
        <v>0</v>
      </c>
      <c r="Z640" s="18">
        <v>393.8</v>
      </c>
      <c r="AA640" s="18">
        <v>1192.7</v>
      </c>
      <c r="AB640" s="18">
        <v>0</v>
      </c>
      <c r="AC640" s="18">
        <v>438.1</v>
      </c>
      <c r="AD640" s="18">
        <v>0</v>
      </c>
      <c r="AE640" s="18">
        <v>0</v>
      </c>
      <c r="AF640" s="18">
        <v>8764.7000000000007</v>
      </c>
      <c r="AG640" s="18">
        <v>0</v>
      </c>
      <c r="AH640" s="18">
        <v>10466.700000000001</v>
      </c>
      <c r="AI640" s="18">
        <v>0</v>
      </c>
      <c r="AJ640" s="18">
        <v>0</v>
      </c>
      <c r="AK640" s="18">
        <v>2301811</v>
      </c>
      <c r="AL640" s="18">
        <v>0</v>
      </c>
      <c r="AM640" s="18">
        <v>204532</v>
      </c>
      <c r="AN640" s="18">
        <v>0</v>
      </c>
      <c r="AO640" s="18">
        <v>0</v>
      </c>
      <c r="AP640" s="18">
        <v>0</v>
      </c>
      <c r="AQ640" s="18">
        <v>2230266</v>
      </c>
      <c r="AR640" s="18">
        <v>0</v>
      </c>
      <c r="AS640" s="25">
        <v>2512586</v>
      </c>
      <c r="AT640" s="18">
        <v>0</v>
      </c>
      <c r="AU640" s="18">
        <v>6816654</v>
      </c>
      <c r="AV640" s="18">
        <v>1555649</v>
      </c>
      <c r="AW640" s="18">
        <v>0</v>
      </c>
      <c r="AX640" s="18">
        <v>1693058</v>
      </c>
      <c r="AY640" s="18">
        <v>6557771</v>
      </c>
      <c r="AZ640" s="18">
        <v>0</v>
      </c>
      <c r="BA640" s="18">
        <v>230265</v>
      </c>
      <c r="BB640" s="18">
        <v>0</v>
      </c>
      <c r="BC640" s="18">
        <v>0</v>
      </c>
      <c r="BD640" s="18">
        <v>18639883</v>
      </c>
      <c r="BE640" s="18">
        <v>0</v>
      </c>
      <c r="BF640" s="18">
        <v>41923514</v>
      </c>
      <c r="BG640" s="18">
        <v>84665990</v>
      </c>
      <c r="BH640" s="18">
        <v>79851593</v>
      </c>
      <c r="BI640" s="18">
        <v>5631137.5</v>
      </c>
      <c r="BJ640" s="18">
        <v>5631137.5</v>
      </c>
      <c r="BK640" s="18">
        <v>309.7</v>
      </c>
      <c r="BL640" s="18">
        <v>42.5</v>
      </c>
      <c r="BM640" s="18">
        <v>907.7</v>
      </c>
      <c r="BN640" s="18">
        <v>1810.1</v>
      </c>
      <c r="BO640" s="18">
        <v>555227.5</v>
      </c>
      <c r="BP640" s="18">
        <v>22889.3</v>
      </c>
      <c r="BQ640" s="18">
        <v>4.3</v>
      </c>
      <c r="BR640" s="18">
        <v>5651971.2000000002</v>
      </c>
      <c r="BS640" s="18">
        <v>5651971.2000000002</v>
      </c>
      <c r="BT640" s="18">
        <v>1238491.8</v>
      </c>
      <c r="BU640" s="18">
        <v>6890463</v>
      </c>
      <c r="BV640" s="18">
        <v>6890463</v>
      </c>
      <c r="BW640" s="18">
        <v>0</v>
      </c>
      <c r="BX640" s="18">
        <v>0</v>
      </c>
      <c r="BY640" s="18">
        <v>0</v>
      </c>
      <c r="BZ640" s="18">
        <v>70.52</v>
      </c>
      <c r="CA640" s="18">
        <v>70.78</v>
      </c>
      <c r="CB640" s="18">
        <v>3.88</v>
      </c>
      <c r="CC640" s="18">
        <v>0.53</v>
      </c>
      <c r="CD640" s="18">
        <v>11.37</v>
      </c>
      <c r="CE640" s="18">
        <v>22.67</v>
      </c>
      <c r="CF640" s="18">
        <v>6.95</v>
      </c>
      <c r="CG640" s="18">
        <v>15.51</v>
      </c>
      <c r="CH640" s="18">
        <v>286.64999999999998</v>
      </c>
      <c r="CI640" s="18">
        <v>0.05</v>
      </c>
      <c r="CJ640" s="18">
        <v>86.29</v>
      </c>
    </row>
    <row r="641" spans="1:88" hidden="1" x14ac:dyDescent="0.2">
      <c r="A641" s="18" t="s">
        <v>380</v>
      </c>
      <c r="B641" s="18" t="s">
        <v>381</v>
      </c>
      <c r="C641" s="18" t="s">
        <v>194</v>
      </c>
      <c r="D641" s="18">
        <v>2038</v>
      </c>
      <c r="E641" s="18">
        <v>96031182.700000003</v>
      </c>
      <c r="F641" s="18">
        <v>5054272.8</v>
      </c>
      <c r="G641" s="18">
        <v>894618.8</v>
      </c>
      <c r="H641" s="18">
        <v>0</v>
      </c>
      <c r="I641" s="18">
        <v>3672087.1</v>
      </c>
      <c r="J641" s="18">
        <v>0</v>
      </c>
      <c r="K641" s="18">
        <v>0</v>
      </c>
      <c r="L641" s="18">
        <v>105652161.40000001</v>
      </c>
      <c r="M641" s="18">
        <v>0</v>
      </c>
      <c r="N641" s="18">
        <v>2164.8000000000002</v>
      </c>
      <c r="O641" s="18">
        <v>0</v>
      </c>
      <c r="P641" s="18">
        <v>120</v>
      </c>
      <c r="Q641" s="18">
        <v>0</v>
      </c>
      <c r="R641" s="18">
        <v>0</v>
      </c>
      <c r="S641" s="18">
        <v>2547.4</v>
      </c>
      <c r="T641" s="18">
        <v>0</v>
      </c>
      <c r="U641" s="25">
        <v>1760.5</v>
      </c>
      <c r="V641" s="18">
        <v>0</v>
      </c>
      <c r="W641" s="18">
        <v>3462.3</v>
      </c>
      <c r="X641" s="18">
        <v>2960.1</v>
      </c>
      <c r="Y641" s="18">
        <v>0</v>
      </c>
      <c r="Z641" s="18">
        <v>393.8</v>
      </c>
      <c r="AA641" s="18">
        <v>1192.7</v>
      </c>
      <c r="AB641" s="18">
        <v>0</v>
      </c>
      <c r="AC641" s="18">
        <v>436.5</v>
      </c>
      <c r="AD641" s="18">
        <v>0</v>
      </c>
      <c r="AE641" s="18">
        <v>0</v>
      </c>
      <c r="AF641" s="18">
        <v>8906.4</v>
      </c>
      <c r="AG641" s="18">
        <v>0</v>
      </c>
      <c r="AH641" s="18">
        <v>10466.700000000001</v>
      </c>
      <c r="AI641" s="18">
        <v>0</v>
      </c>
      <c r="AJ641" s="18">
        <v>0</v>
      </c>
      <c r="AK641" s="18">
        <v>3120075</v>
      </c>
      <c r="AL641" s="18">
        <v>0</v>
      </c>
      <c r="AM641" s="18">
        <v>208673</v>
      </c>
      <c r="AN641" s="18">
        <v>0</v>
      </c>
      <c r="AO641" s="18">
        <v>0</v>
      </c>
      <c r="AP641" s="18">
        <v>0</v>
      </c>
      <c r="AQ641" s="18">
        <v>2586991</v>
      </c>
      <c r="AR641" s="18">
        <v>0</v>
      </c>
      <c r="AS641" s="25">
        <v>2586596</v>
      </c>
      <c r="AT641" s="18">
        <v>0</v>
      </c>
      <c r="AU641" s="18">
        <v>6440776</v>
      </c>
      <c r="AV641" s="18">
        <v>1555844</v>
      </c>
      <c r="AW641" s="18">
        <v>0</v>
      </c>
      <c r="AX641" s="18">
        <v>1630698</v>
      </c>
      <c r="AY641" s="18">
        <v>6548131</v>
      </c>
      <c r="AZ641" s="18">
        <v>0</v>
      </c>
      <c r="BA641" s="18">
        <v>229424</v>
      </c>
      <c r="BB641" s="18">
        <v>0</v>
      </c>
      <c r="BC641" s="18">
        <v>0</v>
      </c>
      <c r="BD641" s="18">
        <v>18813090</v>
      </c>
      <c r="BE641" s="18">
        <v>0</v>
      </c>
      <c r="BF641" s="18">
        <v>41651791</v>
      </c>
      <c r="BG641" s="18">
        <v>85372092</v>
      </c>
      <c r="BH641" s="18">
        <v>79665420</v>
      </c>
      <c r="BI641" s="18">
        <v>5821786.2000000002</v>
      </c>
      <c r="BJ641" s="18">
        <v>5821786.2000000002</v>
      </c>
      <c r="BK641" s="18">
        <v>345</v>
      </c>
      <c r="BL641" s="18">
        <v>47.8</v>
      </c>
      <c r="BM641" s="18">
        <v>963.3</v>
      </c>
      <c r="BN641" s="18">
        <v>1882.4</v>
      </c>
      <c r="BO641" s="18">
        <v>549049.1</v>
      </c>
      <c r="BP641" s="18">
        <v>22884.799999999999</v>
      </c>
      <c r="BQ641" s="18">
        <v>4.4000000000000004</v>
      </c>
      <c r="BR641" s="18">
        <v>5845106.0999999996</v>
      </c>
      <c r="BS641" s="18">
        <v>5845106.0999999996</v>
      </c>
      <c r="BT641" s="18">
        <v>1232206.3999999999</v>
      </c>
      <c r="BU641" s="18">
        <v>7077312.5999999996</v>
      </c>
      <c r="BV641" s="18">
        <v>7077312.5999999996</v>
      </c>
      <c r="BW641" s="18">
        <v>0</v>
      </c>
      <c r="BX641" s="18">
        <v>0</v>
      </c>
      <c r="BY641" s="18">
        <v>0</v>
      </c>
      <c r="BZ641" s="18">
        <v>73.08</v>
      </c>
      <c r="CA641" s="18">
        <v>73.37</v>
      </c>
      <c r="CB641" s="18">
        <v>4.33</v>
      </c>
      <c r="CC641" s="18">
        <v>0.6</v>
      </c>
      <c r="CD641" s="18">
        <v>12.09</v>
      </c>
      <c r="CE641" s="18">
        <v>23.63</v>
      </c>
      <c r="CF641" s="18">
        <v>6.89</v>
      </c>
      <c r="CG641" s="18">
        <v>15.47</v>
      </c>
      <c r="CH641" s="18">
        <v>287.26</v>
      </c>
      <c r="CI641" s="18">
        <v>0.05</v>
      </c>
      <c r="CJ641" s="18">
        <v>88.84</v>
      </c>
    </row>
    <row r="642" spans="1:88" hidden="1" x14ac:dyDescent="0.2">
      <c r="A642" s="18" t="s">
        <v>380</v>
      </c>
      <c r="B642" s="18" t="s">
        <v>381</v>
      </c>
      <c r="C642" s="18" t="s">
        <v>194</v>
      </c>
      <c r="D642" s="18">
        <v>2040</v>
      </c>
      <c r="E642" s="18">
        <v>99753919.099999994</v>
      </c>
      <c r="F642" s="18">
        <v>5250206.3</v>
      </c>
      <c r="G642" s="18">
        <v>1018581.1</v>
      </c>
      <c r="H642" s="18">
        <v>0</v>
      </c>
      <c r="I642" s="18">
        <v>4280060.5999999996</v>
      </c>
      <c r="J642" s="18">
        <v>0</v>
      </c>
      <c r="K642" s="18">
        <v>0</v>
      </c>
      <c r="L642" s="18">
        <v>110302767.09999999</v>
      </c>
      <c r="M642" s="18">
        <v>0</v>
      </c>
      <c r="N642" s="18">
        <v>2378.8000000000002</v>
      </c>
      <c r="O642" s="18">
        <v>0</v>
      </c>
      <c r="P642" s="18">
        <v>120</v>
      </c>
      <c r="Q642" s="18">
        <v>0</v>
      </c>
      <c r="R642" s="18">
        <v>0</v>
      </c>
      <c r="S642" s="18">
        <v>2547.4</v>
      </c>
      <c r="T642" s="18">
        <v>0</v>
      </c>
      <c r="U642" s="25">
        <v>1797.3</v>
      </c>
      <c r="V642" s="18">
        <v>0</v>
      </c>
      <c r="W642" s="18">
        <v>3462.3</v>
      </c>
      <c r="X642" s="18">
        <v>2962.5</v>
      </c>
      <c r="Y642" s="18">
        <v>0</v>
      </c>
      <c r="Z642" s="18">
        <v>393.8</v>
      </c>
      <c r="AA642" s="18">
        <v>1192.7</v>
      </c>
      <c r="AB642" s="18">
        <v>0</v>
      </c>
      <c r="AC642" s="18">
        <v>432.6</v>
      </c>
      <c r="AD642" s="18">
        <v>0</v>
      </c>
      <c r="AE642" s="18">
        <v>0</v>
      </c>
      <c r="AF642" s="18">
        <v>11053.5</v>
      </c>
      <c r="AG642" s="18">
        <v>0</v>
      </c>
      <c r="AH642" s="18">
        <v>11606.7</v>
      </c>
      <c r="AI642" s="18">
        <v>0</v>
      </c>
      <c r="AJ642" s="18">
        <v>0</v>
      </c>
      <c r="AK642" s="18">
        <v>3636740</v>
      </c>
      <c r="AL642" s="18">
        <v>0</v>
      </c>
      <c r="AM642" s="18">
        <v>199332</v>
      </c>
      <c r="AN642" s="18">
        <v>0</v>
      </c>
      <c r="AO642" s="18">
        <v>0</v>
      </c>
      <c r="AP642" s="18">
        <v>0</v>
      </c>
      <c r="AQ642" s="18">
        <v>2219198</v>
      </c>
      <c r="AR642" s="18">
        <v>0</v>
      </c>
      <c r="AS642" s="25">
        <v>2640599</v>
      </c>
      <c r="AT642" s="18">
        <v>0</v>
      </c>
      <c r="AU642" s="18">
        <v>5679707</v>
      </c>
      <c r="AV642" s="18">
        <v>1557073</v>
      </c>
      <c r="AW642" s="18">
        <v>0</v>
      </c>
      <c r="AX642" s="18">
        <v>1626471</v>
      </c>
      <c r="AY642" s="18">
        <v>6275772</v>
      </c>
      <c r="AZ642" s="18">
        <v>0</v>
      </c>
      <c r="BA642" s="18">
        <v>227375</v>
      </c>
      <c r="BB642" s="18">
        <v>0</v>
      </c>
      <c r="BC642" s="18">
        <v>0</v>
      </c>
      <c r="BD642" s="18">
        <v>23271635</v>
      </c>
      <c r="BE642" s="18">
        <v>0</v>
      </c>
      <c r="BF642" s="18">
        <v>45548197</v>
      </c>
      <c r="BG642" s="18">
        <v>92882097</v>
      </c>
      <c r="BH642" s="18">
        <v>86604758</v>
      </c>
      <c r="BI642" s="18">
        <v>5198448.7</v>
      </c>
      <c r="BJ642" s="18">
        <v>5198448.7</v>
      </c>
      <c r="BK642" s="18">
        <v>300.5</v>
      </c>
      <c r="BL642" s="18">
        <v>41.5</v>
      </c>
      <c r="BM642" s="18">
        <v>880.2</v>
      </c>
      <c r="BN642" s="18">
        <v>1681.3</v>
      </c>
      <c r="BO642" s="18">
        <v>502286.3</v>
      </c>
      <c r="BP642" s="18">
        <v>20657</v>
      </c>
      <c r="BQ642" s="18">
        <v>4</v>
      </c>
      <c r="BR642" s="18">
        <v>5218741.5999999996</v>
      </c>
      <c r="BS642" s="18">
        <v>5218741.5999999996</v>
      </c>
      <c r="BT642" s="18">
        <v>1118961.3999999999</v>
      </c>
      <c r="BU642" s="18">
        <v>6337703</v>
      </c>
      <c r="BV642" s="18">
        <v>6337703</v>
      </c>
      <c r="BW642" s="18">
        <v>0</v>
      </c>
      <c r="BX642" s="18">
        <v>0</v>
      </c>
      <c r="BY642" s="18">
        <v>0</v>
      </c>
      <c r="BZ642" s="18">
        <v>60.02</v>
      </c>
      <c r="CA642" s="18">
        <v>60.26</v>
      </c>
      <c r="CB642" s="18">
        <v>3.47</v>
      </c>
      <c r="CC642" s="18">
        <v>0.48</v>
      </c>
      <c r="CD642" s="18">
        <v>10.16</v>
      </c>
      <c r="CE642" s="18">
        <v>19.41</v>
      </c>
      <c r="CF642" s="18">
        <v>5.8</v>
      </c>
      <c r="CG642" s="18">
        <v>12.92</v>
      </c>
      <c r="CH642" s="18">
        <v>238.52</v>
      </c>
      <c r="CI642" s="18">
        <v>0.05</v>
      </c>
      <c r="CJ642" s="18">
        <v>73.180000000000007</v>
      </c>
    </row>
    <row r="643" spans="1:88" hidden="1" x14ac:dyDescent="0.2">
      <c r="A643" s="18" t="s">
        <v>380</v>
      </c>
      <c r="B643" s="18" t="s">
        <v>381</v>
      </c>
      <c r="C643" s="18" t="s">
        <v>194</v>
      </c>
      <c r="D643" s="18">
        <v>2042</v>
      </c>
      <c r="E643" s="18">
        <v>103495325.90000001</v>
      </c>
      <c r="F643" s="18">
        <v>5447122.4000000004</v>
      </c>
      <c r="G643" s="18">
        <v>1050441.1000000001</v>
      </c>
      <c r="H643" s="18">
        <v>0</v>
      </c>
      <c r="I643" s="18">
        <v>4773613.5</v>
      </c>
      <c r="J643" s="18">
        <v>0</v>
      </c>
      <c r="K643" s="18">
        <v>0</v>
      </c>
      <c r="L643" s="18">
        <v>114766503</v>
      </c>
      <c r="M643" s="18">
        <v>0</v>
      </c>
      <c r="N643" s="18">
        <v>2524.3000000000002</v>
      </c>
      <c r="O643" s="18">
        <v>0</v>
      </c>
      <c r="P643" s="18">
        <v>120</v>
      </c>
      <c r="Q643" s="18">
        <v>0</v>
      </c>
      <c r="R643" s="18">
        <v>0</v>
      </c>
      <c r="S643" s="18">
        <v>2547.4</v>
      </c>
      <c r="T643" s="18">
        <v>0</v>
      </c>
      <c r="U643" s="25">
        <v>1834.8</v>
      </c>
      <c r="V643" s="18">
        <v>0</v>
      </c>
      <c r="W643" s="18">
        <v>3462.3</v>
      </c>
      <c r="X643" s="18">
        <v>3094.9</v>
      </c>
      <c r="Y643" s="18">
        <v>0</v>
      </c>
      <c r="Z643" s="18">
        <v>393.8</v>
      </c>
      <c r="AA643" s="18">
        <v>1192.7</v>
      </c>
      <c r="AB643" s="18">
        <v>0</v>
      </c>
      <c r="AC643" s="18">
        <v>432.6</v>
      </c>
      <c r="AD643" s="18">
        <v>0</v>
      </c>
      <c r="AE643" s="18">
        <v>0</v>
      </c>
      <c r="AF643" s="18">
        <v>12672.6</v>
      </c>
      <c r="AG643" s="18">
        <v>0</v>
      </c>
      <c r="AH643" s="18">
        <v>12553.9</v>
      </c>
      <c r="AI643" s="18">
        <v>0</v>
      </c>
      <c r="AJ643" s="18">
        <v>0</v>
      </c>
      <c r="AK643" s="18">
        <v>4056368</v>
      </c>
      <c r="AL643" s="18">
        <v>0</v>
      </c>
      <c r="AM643" s="18">
        <v>194773</v>
      </c>
      <c r="AN643" s="18">
        <v>0</v>
      </c>
      <c r="AO643" s="18">
        <v>0</v>
      </c>
      <c r="AP643" s="18">
        <v>0</v>
      </c>
      <c r="AQ643" s="18">
        <v>2081717</v>
      </c>
      <c r="AR643" s="18">
        <v>0</v>
      </c>
      <c r="AS643" s="25">
        <v>2695758</v>
      </c>
      <c r="AT643" s="18">
        <v>0</v>
      </c>
      <c r="AU643" s="18">
        <v>5685986</v>
      </c>
      <c r="AV643" s="18">
        <v>1626662</v>
      </c>
      <c r="AW643" s="18">
        <v>0</v>
      </c>
      <c r="AX643" s="18">
        <v>1625564</v>
      </c>
      <c r="AY643" s="18">
        <v>6093913</v>
      </c>
      <c r="AZ643" s="18">
        <v>0</v>
      </c>
      <c r="BA643" s="18">
        <v>227375</v>
      </c>
      <c r="BB643" s="18">
        <v>0</v>
      </c>
      <c r="BC643" s="18">
        <v>0</v>
      </c>
      <c r="BD643" s="18">
        <v>26322894</v>
      </c>
      <c r="BE643" s="18">
        <v>0</v>
      </c>
      <c r="BF643" s="18">
        <v>48504312</v>
      </c>
      <c r="BG643" s="18">
        <v>99115322</v>
      </c>
      <c r="BH643" s="18">
        <v>92363196</v>
      </c>
      <c r="BI643" s="18">
        <v>5108601.8</v>
      </c>
      <c r="BJ643" s="18">
        <v>5108601.8</v>
      </c>
      <c r="BK643" s="18">
        <v>286.7</v>
      </c>
      <c r="BL643" s="18">
        <v>39.5</v>
      </c>
      <c r="BM643" s="18">
        <v>856.2</v>
      </c>
      <c r="BN643" s="18">
        <v>1648.6</v>
      </c>
      <c r="BO643" s="18">
        <v>500875.2</v>
      </c>
      <c r="BP643" s="18">
        <v>20565.7</v>
      </c>
      <c r="BQ643" s="18">
        <v>3.9</v>
      </c>
      <c r="BR643" s="18">
        <v>5127927.5</v>
      </c>
      <c r="BS643" s="18">
        <v>5127927.5</v>
      </c>
      <c r="BT643" s="18">
        <v>1114806.5</v>
      </c>
      <c r="BU643" s="18">
        <v>6242734.0999999996</v>
      </c>
      <c r="BV643" s="18">
        <v>6242734.0999999996</v>
      </c>
      <c r="BW643" s="18">
        <v>0</v>
      </c>
      <c r="BX643" s="18">
        <v>0</v>
      </c>
      <c r="BY643" s="18">
        <v>0</v>
      </c>
      <c r="BZ643" s="18">
        <v>55.31</v>
      </c>
      <c r="CA643" s="18">
        <v>55.52</v>
      </c>
      <c r="CB643" s="18">
        <v>3.1</v>
      </c>
      <c r="CC643" s="18">
        <v>0.43</v>
      </c>
      <c r="CD643" s="18">
        <v>9.27</v>
      </c>
      <c r="CE643" s="18">
        <v>17.850000000000001</v>
      </c>
      <c r="CF643" s="18">
        <v>5.42</v>
      </c>
      <c r="CG643" s="18">
        <v>12.07</v>
      </c>
      <c r="CH643" s="18">
        <v>222.66</v>
      </c>
      <c r="CI643" s="18">
        <v>0.04</v>
      </c>
      <c r="CJ643" s="18">
        <v>67.59</v>
      </c>
    </row>
    <row r="644" spans="1:88" hidden="1" x14ac:dyDescent="0.2">
      <c r="A644" s="18" t="s">
        <v>380</v>
      </c>
      <c r="B644" s="18" t="s">
        <v>381</v>
      </c>
      <c r="C644" s="18" t="s">
        <v>194</v>
      </c>
      <c r="D644" s="18">
        <v>2044</v>
      </c>
      <c r="E644" s="18">
        <v>107237082.3</v>
      </c>
      <c r="F644" s="18">
        <v>5644057</v>
      </c>
      <c r="G644" s="18">
        <v>1069886.7</v>
      </c>
      <c r="H644" s="18">
        <v>0</v>
      </c>
      <c r="I644" s="18">
        <v>6318294.4000000004</v>
      </c>
      <c r="J644" s="18">
        <v>0</v>
      </c>
      <c r="K644" s="18">
        <v>0</v>
      </c>
      <c r="L644" s="18">
        <v>120269320.40000001</v>
      </c>
      <c r="M644" s="18">
        <v>0</v>
      </c>
      <c r="N644" s="18">
        <v>3430.1</v>
      </c>
      <c r="O644" s="18">
        <v>0</v>
      </c>
      <c r="P644" s="18">
        <v>120</v>
      </c>
      <c r="Q644" s="18">
        <v>0</v>
      </c>
      <c r="R644" s="18">
        <v>0</v>
      </c>
      <c r="S644" s="18">
        <v>2547.4</v>
      </c>
      <c r="T644" s="18">
        <v>0</v>
      </c>
      <c r="U644" s="25">
        <v>1891.6</v>
      </c>
      <c r="V644" s="18">
        <v>0</v>
      </c>
      <c r="W644" s="18">
        <v>3462.3</v>
      </c>
      <c r="X644" s="18">
        <v>4920.2</v>
      </c>
      <c r="Y644" s="18">
        <v>0</v>
      </c>
      <c r="Z644" s="18">
        <v>393.8</v>
      </c>
      <c r="AA644" s="18">
        <v>1192.7</v>
      </c>
      <c r="AB644" s="18">
        <v>0</v>
      </c>
      <c r="AC644" s="18">
        <v>166.9</v>
      </c>
      <c r="AD644" s="18">
        <v>0</v>
      </c>
      <c r="AE644" s="18">
        <v>0</v>
      </c>
      <c r="AF644" s="18">
        <v>12671.6</v>
      </c>
      <c r="AG644" s="18">
        <v>0</v>
      </c>
      <c r="AH644" s="18">
        <v>14270.9</v>
      </c>
      <c r="AI644" s="18">
        <v>0</v>
      </c>
      <c r="AJ644" s="18">
        <v>0</v>
      </c>
      <c r="AK644" s="18">
        <v>5369003</v>
      </c>
      <c r="AL644" s="18">
        <v>0</v>
      </c>
      <c r="AM644" s="18">
        <v>188352</v>
      </c>
      <c r="AN644" s="18">
        <v>0</v>
      </c>
      <c r="AO644" s="18">
        <v>0</v>
      </c>
      <c r="AP644" s="18">
        <v>0</v>
      </c>
      <c r="AQ644" s="18">
        <v>1973846</v>
      </c>
      <c r="AR644" s="18">
        <v>0</v>
      </c>
      <c r="AS644" s="25">
        <v>2779227</v>
      </c>
      <c r="AT644" s="18">
        <v>0</v>
      </c>
      <c r="AU644" s="18">
        <v>5758352</v>
      </c>
      <c r="AV644" s="18">
        <v>2586031</v>
      </c>
      <c r="AW644" s="18">
        <v>0</v>
      </c>
      <c r="AX644" s="18">
        <v>1625196</v>
      </c>
      <c r="AY644" s="18">
        <v>5896329</v>
      </c>
      <c r="AZ644" s="18">
        <v>0</v>
      </c>
      <c r="BA644" s="18">
        <v>87723</v>
      </c>
      <c r="BB644" s="18">
        <v>0</v>
      </c>
      <c r="BC644" s="18">
        <v>0</v>
      </c>
      <c r="BD644" s="18">
        <v>25824031</v>
      </c>
      <c r="BE644" s="18">
        <v>0</v>
      </c>
      <c r="BF644" s="18">
        <v>53914516</v>
      </c>
      <c r="BG644" s="18">
        <v>106002606</v>
      </c>
      <c r="BH644" s="18">
        <v>97854376</v>
      </c>
      <c r="BI644" s="18">
        <v>5453507.0999999996</v>
      </c>
      <c r="BJ644" s="18">
        <v>5453507.0999999996</v>
      </c>
      <c r="BK644" s="18">
        <v>281.10000000000002</v>
      </c>
      <c r="BL644" s="18">
        <v>38</v>
      </c>
      <c r="BM644" s="18">
        <v>711.9</v>
      </c>
      <c r="BN644" s="18">
        <v>1718.9</v>
      </c>
      <c r="BO644" s="18">
        <v>545076.1</v>
      </c>
      <c r="BP644" s="18">
        <v>22899.1</v>
      </c>
      <c r="BQ644" s="18">
        <v>3.8</v>
      </c>
      <c r="BR644" s="18">
        <v>5472257.2000000002</v>
      </c>
      <c r="BS644" s="18">
        <v>5472257.2000000002</v>
      </c>
      <c r="BT644" s="18">
        <v>1228518.6000000001</v>
      </c>
      <c r="BU644" s="18">
        <v>6700775.9000000004</v>
      </c>
      <c r="BV644" s="18">
        <v>6700775.9000000004</v>
      </c>
      <c r="BW644" s="18">
        <v>0</v>
      </c>
      <c r="BX644" s="18">
        <v>0</v>
      </c>
      <c r="BY644" s="18">
        <v>0</v>
      </c>
      <c r="BZ644" s="18">
        <v>55.73</v>
      </c>
      <c r="CA644" s="18">
        <v>55.92</v>
      </c>
      <c r="CB644" s="18">
        <v>2.87</v>
      </c>
      <c r="CC644" s="18">
        <v>0.39</v>
      </c>
      <c r="CD644" s="18">
        <v>7.27</v>
      </c>
      <c r="CE644" s="18">
        <v>17.57</v>
      </c>
      <c r="CF644" s="18">
        <v>5.57</v>
      </c>
      <c r="CG644" s="18">
        <v>12.55</v>
      </c>
      <c r="CH644" s="18">
        <v>234.01</v>
      </c>
      <c r="CI644" s="18">
        <v>0.04</v>
      </c>
      <c r="CJ644" s="18">
        <v>68.48</v>
      </c>
    </row>
    <row r="645" spans="1:88" hidden="1" x14ac:dyDescent="0.2">
      <c r="A645" s="18" t="s">
        <v>380</v>
      </c>
      <c r="B645" s="18" t="s">
        <v>381</v>
      </c>
      <c r="C645" s="18" t="s">
        <v>194</v>
      </c>
      <c r="D645" s="18">
        <v>2046</v>
      </c>
      <c r="E645" s="18">
        <v>110655646.8</v>
      </c>
      <c r="F645" s="18">
        <v>5823981.4000000004</v>
      </c>
      <c r="G645" s="18">
        <v>983795.19999999995</v>
      </c>
      <c r="H645" s="18">
        <v>0</v>
      </c>
      <c r="I645" s="18">
        <v>6077398.5</v>
      </c>
      <c r="J645" s="18">
        <v>0</v>
      </c>
      <c r="K645" s="18">
        <v>0</v>
      </c>
      <c r="L645" s="18">
        <v>123540821.90000001</v>
      </c>
      <c r="M645" s="18">
        <v>0</v>
      </c>
      <c r="N645" s="18">
        <v>3599.2</v>
      </c>
      <c r="O645" s="18">
        <v>0</v>
      </c>
      <c r="P645" s="18">
        <v>120</v>
      </c>
      <c r="Q645" s="18">
        <v>0</v>
      </c>
      <c r="R645" s="18">
        <v>0</v>
      </c>
      <c r="S645" s="18">
        <v>2547.4</v>
      </c>
      <c r="T645" s="18">
        <v>0</v>
      </c>
      <c r="U645" s="25">
        <v>1927.5</v>
      </c>
      <c r="V645" s="18">
        <v>0</v>
      </c>
      <c r="W645" s="18">
        <v>3462.3</v>
      </c>
      <c r="X645" s="18">
        <v>8002.3</v>
      </c>
      <c r="Y645" s="18">
        <v>0</v>
      </c>
      <c r="Z645" s="18">
        <v>393.8</v>
      </c>
      <c r="AA645" s="18">
        <v>1192.7</v>
      </c>
      <c r="AB645" s="18">
        <v>0</v>
      </c>
      <c r="AC645" s="18">
        <v>163.69999999999999</v>
      </c>
      <c r="AD645" s="18">
        <v>0</v>
      </c>
      <c r="AE645" s="18">
        <v>0</v>
      </c>
      <c r="AF645" s="18">
        <v>12670.5</v>
      </c>
      <c r="AG645" s="18">
        <v>0</v>
      </c>
      <c r="AH645" s="18">
        <v>14270.9</v>
      </c>
      <c r="AI645" s="18">
        <v>0</v>
      </c>
      <c r="AJ645" s="18">
        <v>0</v>
      </c>
      <c r="AK645" s="18">
        <v>5163943</v>
      </c>
      <c r="AL645" s="18">
        <v>0</v>
      </c>
      <c r="AM645" s="18">
        <v>182533</v>
      </c>
      <c r="AN645" s="18">
        <v>0</v>
      </c>
      <c r="AO645" s="18">
        <v>0</v>
      </c>
      <c r="AP645" s="18">
        <v>0</v>
      </c>
      <c r="AQ645" s="18">
        <v>1367673</v>
      </c>
      <c r="AR645" s="18">
        <v>0</v>
      </c>
      <c r="AS645" s="25">
        <v>2831845</v>
      </c>
      <c r="AT645" s="18">
        <v>0</v>
      </c>
      <c r="AU645" s="18">
        <v>6724661</v>
      </c>
      <c r="AV645" s="18">
        <v>4206022</v>
      </c>
      <c r="AW645" s="18">
        <v>0</v>
      </c>
      <c r="AX645" s="18">
        <v>1626340</v>
      </c>
      <c r="AY645" s="18">
        <v>5827851</v>
      </c>
      <c r="AZ645" s="18">
        <v>0</v>
      </c>
      <c r="BA645" s="18">
        <v>86041</v>
      </c>
      <c r="BB645" s="18">
        <v>0</v>
      </c>
      <c r="BC645" s="18">
        <v>0</v>
      </c>
      <c r="BD645" s="18">
        <v>25262397</v>
      </c>
      <c r="BE645" s="18">
        <v>0</v>
      </c>
      <c r="BF645" s="18">
        <v>53657157</v>
      </c>
      <c r="BG645" s="18">
        <v>106936464</v>
      </c>
      <c r="BH645" s="18">
        <v>98940676</v>
      </c>
      <c r="BI645" s="18">
        <v>6125846.5</v>
      </c>
      <c r="BJ645" s="18">
        <v>6125846.5</v>
      </c>
      <c r="BK645" s="18">
        <v>239.7</v>
      </c>
      <c r="BL645" s="18">
        <v>30.9</v>
      </c>
      <c r="BM645" s="18">
        <v>661.2</v>
      </c>
      <c r="BN645" s="18">
        <v>1889</v>
      </c>
      <c r="BO645" s="18">
        <v>672617.6</v>
      </c>
      <c r="BP645" s="18">
        <v>28125.3</v>
      </c>
      <c r="BQ645" s="18">
        <v>4.0999999999999996</v>
      </c>
      <c r="BR645" s="18">
        <v>6141430.2000000002</v>
      </c>
      <c r="BS645" s="18">
        <v>6141430.2000000002</v>
      </c>
      <c r="BT645" s="18">
        <v>1511868.4</v>
      </c>
      <c r="BU645" s="18">
        <v>7653298.5999999996</v>
      </c>
      <c r="BV645" s="18">
        <v>7653298.5999999996</v>
      </c>
      <c r="BW645" s="18">
        <v>0</v>
      </c>
      <c r="BX645" s="18">
        <v>0</v>
      </c>
      <c r="BY645" s="18">
        <v>0</v>
      </c>
      <c r="BZ645" s="18">
        <v>61.91</v>
      </c>
      <c r="CA645" s="18">
        <v>62.07</v>
      </c>
      <c r="CB645" s="18">
        <v>2.42</v>
      </c>
      <c r="CC645" s="18">
        <v>0.31</v>
      </c>
      <c r="CD645" s="18">
        <v>6.68</v>
      </c>
      <c r="CE645" s="18">
        <v>19.09</v>
      </c>
      <c r="CF645" s="18">
        <v>6.8</v>
      </c>
      <c r="CG645" s="18">
        <v>15.28</v>
      </c>
      <c r="CH645" s="18">
        <v>284.26</v>
      </c>
      <c r="CI645" s="18">
        <v>0.04</v>
      </c>
      <c r="CJ645" s="18">
        <v>77.349999999999994</v>
      </c>
    </row>
    <row r="646" spans="1:88" hidden="1" x14ac:dyDescent="0.2">
      <c r="A646" s="18" t="s">
        <v>380</v>
      </c>
      <c r="B646" s="18" t="s">
        <v>381</v>
      </c>
      <c r="C646" s="18" t="s">
        <v>194</v>
      </c>
      <c r="D646" s="18">
        <v>2048</v>
      </c>
      <c r="E646" s="18">
        <v>113750519.09999999</v>
      </c>
      <c r="F646" s="18">
        <v>5986869.4000000004</v>
      </c>
      <c r="G646" s="18">
        <v>1019101.7</v>
      </c>
      <c r="H646" s="18">
        <v>0</v>
      </c>
      <c r="I646" s="18">
        <v>5885119.2000000002</v>
      </c>
      <c r="J646" s="18">
        <v>0</v>
      </c>
      <c r="K646" s="18">
        <v>0</v>
      </c>
      <c r="L646" s="18">
        <v>126641609.40000001</v>
      </c>
      <c r="M646" s="18">
        <v>0</v>
      </c>
      <c r="N646" s="18">
        <v>3292.3</v>
      </c>
      <c r="O646" s="18">
        <v>0</v>
      </c>
      <c r="P646" s="18">
        <v>120</v>
      </c>
      <c r="Q646" s="18">
        <v>0</v>
      </c>
      <c r="R646" s="18">
        <v>0</v>
      </c>
      <c r="S646" s="18">
        <v>2547.4</v>
      </c>
      <c r="T646" s="18">
        <v>0</v>
      </c>
      <c r="U646" s="25">
        <v>1992.5</v>
      </c>
      <c r="V646" s="18">
        <v>0</v>
      </c>
      <c r="W646" s="18">
        <v>3462.3</v>
      </c>
      <c r="X646" s="18">
        <v>8265.2999999999993</v>
      </c>
      <c r="Y646" s="18">
        <v>0</v>
      </c>
      <c r="Z646" s="18">
        <v>393.8</v>
      </c>
      <c r="AA646" s="18">
        <v>1192.7</v>
      </c>
      <c r="AB646" s="18">
        <v>0</v>
      </c>
      <c r="AC646" s="18">
        <v>156.1</v>
      </c>
      <c r="AD646" s="18">
        <v>0</v>
      </c>
      <c r="AE646" s="18">
        <v>0</v>
      </c>
      <c r="AF646" s="18">
        <v>12654.8</v>
      </c>
      <c r="AG646" s="18">
        <v>0</v>
      </c>
      <c r="AH646" s="18">
        <v>14868.3</v>
      </c>
      <c r="AI646" s="18">
        <v>0</v>
      </c>
      <c r="AJ646" s="18">
        <v>0</v>
      </c>
      <c r="AK646" s="18">
        <v>5000433</v>
      </c>
      <c r="AL646" s="18">
        <v>0</v>
      </c>
      <c r="AM646" s="18">
        <v>180827</v>
      </c>
      <c r="AN646" s="18">
        <v>0</v>
      </c>
      <c r="AO646" s="18">
        <v>0</v>
      </c>
      <c r="AP646" s="18">
        <v>0</v>
      </c>
      <c r="AQ646" s="18">
        <v>1338913</v>
      </c>
      <c r="AR646" s="18">
        <v>0</v>
      </c>
      <c r="AS646" s="25">
        <v>2927538</v>
      </c>
      <c r="AT646" s="18">
        <v>0</v>
      </c>
      <c r="AU646" s="18">
        <v>6799117</v>
      </c>
      <c r="AV646" s="18">
        <v>4344221</v>
      </c>
      <c r="AW646" s="18">
        <v>0</v>
      </c>
      <c r="AX646" s="18">
        <v>1626340</v>
      </c>
      <c r="AY646" s="18">
        <v>5795417</v>
      </c>
      <c r="AZ646" s="18">
        <v>0</v>
      </c>
      <c r="BA646" s="18">
        <v>82046</v>
      </c>
      <c r="BB646" s="18">
        <v>0</v>
      </c>
      <c r="BC646" s="18">
        <v>0</v>
      </c>
      <c r="BD646" s="18">
        <v>24973357</v>
      </c>
      <c r="BE646" s="18">
        <v>0</v>
      </c>
      <c r="BF646" s="18">
        <v>55295924</v>
      </c>
      <c r="BG646" s="18">
        <v>108364133</v>
      </c>
      <c r="BH646" s="18">
        <v>100436162</v>
      </c>
      <c r="BI646" s="18">
        <v>6203944.2000000002</v>
      </c>
      <c r="BJ646" s="18">
        <v>6203944.2000000002</v>
      </c>
      <c r="BK646" s="18">
        <v>238.6</v>
      </c>
      <c r="BL646" s="18">
        <v>30.7</v>
      </c>
      <c r="BM646" s="18">
        <v>655</v>
      </c>
      <c r="BN646" s="18">
        <v>1909.8</v>
      </c>
      <c r="BO646" s="18">
        <v>683652.3</v>
      </c>
      <c r="BP646" s="18">
        <v>28621</v>
      </c>
      <c r="BQ646" s="18">
        <v>4.0999999999999996</v>
      </c>
      <c r="BR646" s="18">
        <v>6219421.5999999996</v>
      </c>
      <c r="BS646" s="18">
        <v>6219421.5999999996</v>
      </c>
      <c r="BT646" s="18">
        <v>1537677.9</v>
      </c>
      <c r="BU646" s="18">
        <v>7757099.5</v>
      </c>
      <c r="BV646" s="18">
        <v>7757099.5</v>
      </c>
      <c r="BW646" s="18">
        <v>0</v>
      </c>
      <c r="BX646" s="18">
        <v>0</v>
      </c>
      <c r="BY646" s="18">
        <v>0</v>
      </c>
      <c r="BZ646" s="18">
        <v>61.77</v>
      </c>
      <c r="CA646" s="18">
        <v>61.92</v>
      </c>
      <c r="CB646" s="18">
        <v>2.38</v>
      </c>
      <c r="CC646" s="18">
        <v>0.31</v>
      </c>
      <c r="CD646" s="18">
        <v>6.52</v>
      </c>
      <c r="CE646" s="18">
        <v>19.02</v>
      </c>
      <c r="CF646" s="18">
        <v>6.81</v>
      </c>
      <c r="CG646" s="18">
        <v>15.31</v>
      </c>
      <c r="CH646" s="18">
        <v>284.97000000000003</v>
      </c>
      <c r="CI646" s="18">
        <v>0.04</v>
      </c>
      <c r="CJ646" s="18">
        <v>77.23</v>
      </c>
    </row>
    <row r="647" spans="1:88" hidden="1" x14ac:dyDescent="0.2">
      <c r="A647" s="18" t="s">
        <v>380</v>
      </c>
      <c r="B647" s="18" t="s">
        <v>381</v>
      </c>
      <c r="C647" s="18" t="s">
        <v>194</v>
      </c>
      <c r="D647" s="18">
        <v>2050</v>
      </c>
      <c r="E647" s="18">
        <v>116845189.8</v>
      </c>
      <c r="F647" s="18">
        <v>6149746.7999999998</v>
      </c>
      <c r="G647" s="18">
        <v>1032505.1</v>
      </c>
      <c r="H647" s="18">
        <v>0</v>
      </c>
      <c r="I647" s="18">
        <v>5631384.7000000002</v>
      </c>
      <c r="J647" s="18">
        <v>0</v>
      </c>
      <c r="K647" s="18">
        <v>0</v>
      </c>
      <c r="L647" s="18">
        <v>129658826.40000001</v>
      </c>
      <c r="M647" s="18">
        <v>0</v>
      </c>
      <c r="N647" s="18">
        <v>3292.3</v>
      </c>
      <c r="O647" s="18">
        <v>0</v>
      </c>
      <c r="P647" s="18">
        <v>120</v>
      </c>
      <c r="Q647" s="18">
        <v>0</v>
      </c>
      <c r="R647" s="18">
        <v>0</v>
      </c>
      <c r="S647" s="18">
        <v>2547.4</v>
      </c>
      <c r="T647" s="18">
        <v>0</v>
      </c>
      <c r="U647" s="25">
        <v>2057.6999999999998</v>
      </c>
      <c r="V647" s="18">
        <v>0</v>
      </c>
      <c r="W647" s="18">
        <v>3462.3</v>
      </c>
      <c r="X647" s="18">
        <v>9153.6</v>
      </c>
      <c r="Y647" s="18">
        <v>0</v>
      </c>
      <c r="Z647" s="18">
        <v>393.8</v>
      </c>
      <c r="AA647" s="18">
        <v>599.20000000000005</v>
      </c>
      <c r="AB647" s="18">
        <v>0</v>
      </c>
      <c r="AC647" s="18">
        <v>143.19999999999999</v>
      </c>
      <c r="AD647" s="18">
        <v>0</v>
      </c>
      <c r="AE647" s="18">
        <v>0</v>
      </c>
      <c r="AF647" s="18">
        <v>12475</v>
      </c>
      <c r="AG647" s="18">
        <v>0</v>
      </c>
      <c r="AH647" s="18">
        <v>16786.8</v>
      </c>
      <c r="AI647" s="18">
        <v>0</v>
      </c>
      <c r="AJ647" s="18">
        <v>0</v>
      </c>
      <c r="AK647" s="18">
        <v>4785148</v>
      </c>
      <c r="AL647" s="18">
        <v>0</v>
      </c>
      <c r="AM647" s="18">
        <v>172107</v>
      </c>
      <c r="AN647" s="18">
        <v>0</v>
      </c>
      <c r="AO647" s="18">
        <v>0</v>
      </c>
      <c r="AP647" s="18">
        <v>0</v>
      </c>
      <c r="AQ647" s="18">
        <v>1338913</v>
      </c>
      <c r="AR647" s="18">
        <v>0</v>
      </c>
      <c r="AS647" s="25">
        <v>3023363</v>
      </c>
      <c r="AT647" s="18">
        <v>0</v>
      </c>
      <c r="AU647" s="18">
        <v>8426949</v>
      </c>
      <c r="AV647" s="18">
        <v>4811149</v>
      </c>
      <c r="AW647" s="18">
        <v>0</v>
      </c>
      <c r="AX647" s="18">
        <v>1609265</v>
      </c>
      <c r="AY647" s="18">
        <v>2274826</v>
      </c>
      <c r="AZ647" s="18">
        <v>0</v>
      </c>
      <c r="BA647" s="18">
        <v>75266</v>
      </c>
      <c r="BB647" s="18">
        <v>0</v>
      </c>
      <c r="BC647" s="18">
        <v>0</v>
      </c>
      <c r="BD647" s="18">
        <v>24553529</v>
      </c>
      <c r="BE647" s="18">
        <v>0</v>
      </c>
      <c r="BF647" s="18">
        <v>61229439</v>
      </c>
      <c r="BG647" s="18">
        <v>112299954</v>
      </c>
      <c r="BH647" s="18">
        <v>104491443</v>
      </c>
      <c r="BI647" s="18">
        <v>7088336</v>
      </c>
      <c r="BJ647" s="18">
        <v>7088336</v>
      </c>
      <c r="BK647" s="18">
        <v>255.1</v>
      </c>
      <c r="BL647" s="18">
        <v>32.299999999999997</v>
      </c>
      <c r="BM647" s="18">
        <v>683.9</v>
      </c>
      <c r="BN647" s="18">
        <v>2169.1</v>
      </c>
      <c r="BO647" s="18">
        <v>756684.4</v>
      </c>
      <c r="BP647" s="18">
        <v>33181.699999999997</v>
      </c>
      <c r="BQ647" s="18">
        <v>3.8</v>
      </c>
      <c r="BR647" s="18">
        <v>7104750.7000000002</v>
      </c>
      <c r="BS647" s="18">
        <v>7104750.7000000002</v>
      </c>
      <c r="BT647" s="18">
        <v>1746528.7</v>
      </c>
      <c r="BU647" s="18">
        <v>8851279.3000000007</v>
      </c>
      <c r="BV647" s="18">
        <v>8851279.3000000007</v>
      </c>
      <c r="BW647" s="18">
        <v>0</v>
      </c>
      <c r="BX647" s="18">
        <v>0</v>
      </c>
      <c r="BY647" s="18">
        <v>0</v>
      </c>
      <c r="BZ647" s="18">
        <v>67.84</v>
      </c>
      <c r="CA647" s="18">
        <v>67.989999999999995</v>
      </c>
      <c r="CB647" s="18">
        <v>2.44</v>
      </c>
      <c r="CC647" s="18">
        <v>0.31</v>
      </c>
      <c r="CD647" s="18">
        <v>6.54</v>
      </c>
      <c r="CE647" s="18">
        <v>20.76</v>
      </c>
      <c r="CF647" s="18">
        <v>7.24</v>
      </c>
      <c r="CG647" s="18">
        <v>16.71</v>
      </c>
      <c r="CH647" s="18">
        <v>317.55</v>
      </c>
      <c r="CI647" s="18">
        <v>0.04</v>
      </c>
      <c r="CJ647" s="18">
        <v>84.71</v>
      </c>
    </row>
    <row r="648" spans="1:88" hidden="1" x14ac:dyDescent="0.2">
      <c r="A648" s="18" t="s">
        <v>380</v>
      </c>
      <c r="B648" s="18" t="s">
        <v>381</v>
      </c>
      <c r="C648" s="18" t="s">
        <v>193</v>
      </c>
      <c r="D648" s="18">
        <v>2024</v>
      </c>
      <c r="E648" s="18">
        <v>33258445.399999999</v>
      </c>
      <c r="F648" s="18">
        <v>1750444.5</v>
      </c>
      <c r="G648" s="18">
        <v>1017905.6</v>
      </c>
      <c r="H648" s="18">
        <v>0</v>
      </c>
      <c r="I648" s="18">
        <v>0</v>
      </c>
      <c r="J648" s="18">
        <v>0</v>
      </c>
      <c r="K648" s="18">
        <v>0</v>
      </c>
      <c r="L648" s="18">
        <v>36026795.5</v>
      </c>
      <c r="M648" s="18">
        <v>0</v>
      </c>
      <c r="N648" s="18">
        <v>0</v>
      </c>
      <c r="O648" s="18">
        <v>0</v>
      </c>
      <c r="P648" s="18">
        <v>5.4</v>
      </c>
      <c r="Q648" s="18">
        <v>0</v>
      </c>
      <c r="R648" s="18">
        <v>0</v>
      </c>
      <c r="S648" s="18">
        <v>11280</v>
      </c>
      <c r="T648" s="18">
        <v>0</v>
      </c>
      <c r="U648" s="25">
        <v>95.5</v>
      </c>
      <c r="V648" s="18">
        <v>0</v>
      </c>
      <c r="W648" s="18">
        <v>0</v>
      </c>
      <c r="X648" s="18">
        <v>1089.5</v>
      </c>
      <c r="Y648" s="18">
        <v>0</v>
      </c>
      <c r="Z648" s="18">
        <v>237.8</v>
      </c>
      <c r="AA648" s="18">
        <v>0</v>
      </c>
      <c r="AB648" s="18">
        <v>0</v>
      </c>
      <c r="AC648" s="18">
        <v>11</v>
      </c>
      <c r="AD648" s="18">
        <v>0</v>
      </c>
      <c r="AE648" s="18">
        <v>0</v>
      </c>
      <c r="AF648" s="18">
        <v>50</v>
      </c>
      <c r="AG648" s="18">
        <v>0</v>
      </c>
      <c r="AH648" s="18">
        <v>856</v>
      </c>
      <c r="AI648" s="18">
        <v>0</v>
      </c>
      <c r="AJ648" s="18">
        <v>0</v>
      </c>
      <c r="AK648" s="18">
        <v>0</v>
      </c>
      <c r="AL648" s="18">
        <v>0</v>
      </c>
      <c r="AM648" s="18">
        <v>24823</v>
      </c>
      <c r="AN648" s="18">
        <v>0</v>
      </c>
      <c r="AO648" s="18">
        <v>0</v>
      </c>
      <c r="AP648" s="18">
        <v>0</v>
      </c>
      <c r="AQ648" s="18">
        <v>51879886</v>
      </c>
      <c r="AR648" s="18">
        <v>0</v>
      </c>
      <c r="AS648" s="25">
        <v>142853</v>
      </c>
      <c r="AT648" s="18">
        <v>0</v>
      </c>
      <c r="AU648" s="18">
        <v>0</v>
      </c>
      <c r="AV648" s="18">
        <v>572641</v>
      </c>
      <c r="AW648" s="18">
        <v>0</v>
      </c>
      <c r="AX648" s="18">
        <v>1018471</v>
      </c>
      <c r="AY648" s="18">
        <v>0</v>
      </c>
      <c r="AZ648" s="18">
        <v>0</v>
      </c>
      <c r="BA648" s="18">
        <v>5782</v>
      </c>
      <c r="BB648" s="18">
        <v>0</v>
      </c>
      <c r="BC648" s="18">
        <v>0</v>
      </c>
      <c r="BD648" s="18">
        <v>103178</v>
      </c>
      <c r="BE648" s="18">
        <v>0</v>
      </c>
      <c r="BF648" s="18">
        <v>1728322</v>
      </c>
      <c r="BG648" s="18">
        <v>55475956</v>
      </c>
      <c r="BH648" s="18">
        <v>55333103</v>
      </c>
      <c r="BI648" s="18">
        <v>49978724.299999997</v>
      </c>
      <c r="BJ648" s="18">
        <v>49978724.299999997</v>
      </c>
      <c r="BK648" s="18">
        <v>5723.7</v>
      </c>
      <c r="BL648" s="18">
        <v>832.3</v>
      </c>
      <c r="BM648" s="18">
        <v>30891.7</v>
      </c>
      <c r="BN648" s="18">
        <v>39094.9</v>
      </c>
      <c r="BO648" s="18">
        <v>1572366.9</v>
      </c>
      <c r="BP648" s="18">
        <v>110070.9</v>
      </c>
      <c r="BQ648" s="18">
        <v>24.8</v>
      </c>
      <c r="BR648" s="18">
        <v>50376498.399999999</v>
      </c>
      <c r="BS648" s="18">
        <v>50376498.399999999</v>
      </c>
      <c r="BT648" s="18">
        <v>4859250.7</v>
      </c>
      <c r="BU648" s="18">
        <v>55235749.100000001</v>
      </c>
      <c r="BV648" s="18">
        <v>55235749.100000001</v>
      </c>
      <c r="BW648" s="18">
        <v>0</v>
      </c>
      <c r="BX648" s="18">
        <v>0</v>
      </c>
      <c r="BY648" s="18">
        <v>0</v>
      </c>
      <c r="BZ648" s="18">
        <v>903.23</v>
      </c>
      <c r="CA648" s="18">
        <v>910.42</v>
      </c>
      <c r="CB648" s="18">
        <v>103.44</v>
      </c>
      <c r="CC648" s="18">
        <v>15.04</v>
      </c>
      <c r="CD648" s="18">
        <v>558.29</v>
      </c>
      <c r="CE648" s="18">
        <v>706.54</v>
      </c>
      <c r="CF648" s="18">
        <v>28.42</v>
      </c>
      <c r="CG648" s="18">
        <v>87.82</v>
      </c>
      <c r="CH648" s="18">
        <v>1989.24</v>
      </c>
      <c r="CI648" s="18">
        <v>0.45</v>
      </c>
      <c r="CJ648" s="18">
        <v>998.24</v>
      </c>
    </row>
    <row r="649" spans="1:88" hidden="1" x14ac:dyDescent="0.2">
      <c r="A649" s="18" t="s">
        <v>380</v>
      </c>
      <c r="B649" s="18" t="s">
        <v>381</v>
      </c>
      <c r="C649" s="18" t="s">
        <v>193</v>
      </c>
      <c r="D649" s="18">
        <v>2026</v>
      </c>
      <c r="E649" s="18">
        <v>33868031.700000003</v>
      </c>
      <c r="F649" s="18">
        <v>1782528</v>
      </c>
      <c r="G649" s="18">
        <v>721163</v>
      </c>
      <c r="H649" s="18">
        <v>0</v>
      </c>
      <c r="I649" s="18">
        <v>0</v>
      </c>
      <c r="J649" s="18">
        <v>0</v>
      </c>
      <c r="K649" s="18">
        <v>0</v>
      </c>
      <c r="L649" s="18">
        <v>36371722.700000003</v>
      </c>
      <c r="M649" s="18">
        <v>0</v>
      </c>
      <c r="N649" s="18">
        <v>0</v>
      </c>
      <c r="O649" s="18">
        <v>0</v>
      </c>
      <c r="P649" s="18">
        <v>5.4</v>
      </c>
      <c r="Q649" s="18">
        <v>0</v>
      </c>
      <c r="R649" s="18">
        <v>0</v>
      </c>
      <c r="S649" s="18">
        <v>11280</v>
      </c>
      <c r="T649" s="18">
        <v>0</v>
      </c>
      <c r="U649" s="25">
        <v>127.8</v>
      </c>
      <c r="V649" s="18">
        <v>0</v>
      </c>
      <c r="W649" s="18">
        <v>0</v>
      </c>
      <c r="X649" s="18">
        <v>1089.5</v>
      </c>
      <c r="Y649" s="18">
        <v>0</v>
      </c>
      <c r="Z649" s="18">
        <v>237.8</v>
      </c>
      <c r="AA649" s="18">
        <v>0</v>
      </c>
      <c r="AB649" s="18">
        <v>0</v>
      </c>
      <c r="AC649" s="18">
        <v>0</v>
      </c>
      <c r="AD649" s="18">
        <v>0</v>
      </c>
      <c r="AE649" s="18">
        <v>0</v>
      </c>
      <c r="AF649" s="18">
        <v>50</v>
      </c>
      <c r="AG649" s="18">
        <v>0</v>
      </c>
      <c r="AH649" s="18">
        <v>856</v>
      </c>
      <c r="AI649" s="18">
        <v>0</v>
      </c>
      <c r="AJ649" s="18">
        <v>0</v>
      </c>
      <c r="AK649" s="18">
        <v>0</v>
      </c>
      <c r="AL649" s="18">
        <v>0</v>
      </c>
      <c r="AM649" s="18">
        <v>24823</v>
      </c>
      <c r="AN649" s="18">
        <v>0</v>
      </c>
      <c r="AO649" s="18">
        <v>0</v>
      </c>
      <c r="AP649" s="18">
        <v>0</v>
      </c>
      <c r="AQ649" s="18">
        <v>33716221</v>
      </c>
      <c r="AR649" s="18">
        <v>0</v>
      </c>
      <c r="AS649" s="25">
        <v>191238</v>
      </c>
      <c r="AT649" s="18">
        <v>0</v>
      </c>
      <c r="AU649" s="18">
        <v>0</v>
      </c>
      <c r="AV649" s="18">
        <v>572641</v>
      </c>
      <c r="AW649" s="18">
        <v>0</v>
      </c>
      <c r="AX649" s="18">
        <v>1018471</v>
      </c>
      <c r="AY649" s="18">
        <v>0</v>
      </c>
      <c r="AZ649" s="18">
        <v>0</v>
      </c>
      <c r="BA649" s="18">
        <v>0</v>
      </c>
      <c r="BB649" s="18">
        <v>0</v>
      </c>
      <c r="BC649" s="18">
        <v>0</v>
      </c>
      <c r="BD649" s="18">
        <v>101734</v>
      </c>
      <c r="BE649" s="18">
        <v>0</v>
      </c>
      <c r="BF649" s="18">
        <v>1722644</v>
      </c>
      <c r="BG649" s="18">
        <v>37347772</v>
      </c>
      <c r="BH649" s="18">
        <v>37156534</v>
      </c>
      <c r="BI649" s="18">
        <v>32658616.399999999</v>
      </c>
      <c r="BJ649" s="18">
        <v>32658616.399999999</v>
      </c>
      <c r="BK649" s="18">
        <v>3728.9</v>
      </c>
      <c r="BL649" s="18">
        <v>542.1</v>
      </c>
      <c r="BM649" s="18">
        <v>20117.8</v>
      </c>
      <c r="BN649" s="18">
        <v>25527.200000000001</v>
      </c>
      <c r="BO649" s="18">
        <v>1037868.9</v>
      </c>
      <c r="BP649" s="18">
        <v>72311</v>
      </c>
      <c r="BQ649" s="18">
        <v>16.2</v>
      </c>
      <c r="BR649" s="18">
        <v>32917724.399999999</v>
      </c>
      <c r="BS649" s="18">
        <v>32917724.399999999</v>
      </c>
      <c r="BT649" s="18">
        <v>3197156.5</v>
      </c>
      <c r="BU649" s="18">
        <v>36114880.899999999</v>
      </c>
      <c r="BV649" s="18">
        <v>36114880.899999999</v>
      </c>
      <c r="BW649" s="18">
        <v>0</v>
      </c>
      <c r="BX649" s="18">
        <v>0</v>
      </c>
      <c r="BY649" s="18">
        <v>0</v>
      </c>
      <c r="BZ649" s="18">
        <v>878.95</v>
      </c>
      <c r="CA649" s="18">
        <v>885.92</v>
      </c>
      <c r="CB649" s="18">
        <v>100.36</v>
      </c>
      <c r="CC649" s="18">
        <v>14.59</v>
      </c>
      <c r="CD649" s="18">
        <v>541.42999999999995</v>
      </c>
      <c r="CE649" s="18">
        <v>687.02</v>
      </c>
      <c r="CF649" s="18">
        <v>27.93</v>
      </c>
      <c r="CG649" s="18">
        <v>86.05</v>
      </c>
      <c r="CH649" s="18">
        <v>1946.12</v>
      </c>
      <c r="CI649" s="18">
        <v>0.44</v>
      </c>
      <c r="CJ649" s="18">
        <v>971.97</v>
      </c>
    </row>
    <row r="650" spans="1:88" hidden="1" x14ac:dyDescent="0.2">
      <c r="A650" s="18" t="s">
        <v>380</v>
      </c>
      <c r="B650" s="18" t="s">
        <v>381</v>
      </c>
      <c r="C650" s="18" t="s">
        <v>193</v>
      </c>
      <c r="D650" s="18">
        <v>2028</v>
      </c>
      <c r="E650" s="18">
        <v>34585379.5</v>
      </c>
      <c r="F650" s="18">
        <v>1820283.1</v>
      </c>
      <c r="G650" s="18">
        <v>653746.1</v>
      </c>
      <c r="H650" s="18">
        <v>0</v>
      </c>
      <c r="I650" s="18">
        <v>0</v>
      </c>
      <c r="J650" s="18">
        <v>0</v>
      </c>
      <c r="K650" s="18">
        <v>0</v>
      </c>
      <c r="L650" s="18">
        <v>37059408.799999997</v>
      </c>
      <c r="M650" s="18">
        <v>0</v>
      </c>
      <c r="N650" s="18">
        <v>0</v>
      </c>
      <c r="O650" s="18">
        <v>0</v>
      </c>
      <c r="P650" s="18">
        <v>5.4</v>
      </c>
      <c r="Q650" s="18">
        <v>0</v>
      </c>
      <c r="R650" s="18">
        <v>0</v>
      </c>
      <c r="S650" s="18">
        <v>11280</v>
      </c>
      <c r="T650" s="18">
        <v>0</v>
      </c>
      <c r="U650" s="25">
        <v>178.1</v>
      </c>
      <c r="V650" s="18">
        <v>0</v>
      </c>
      <c r="W650" s="18">
        <v>0</v>
      </c>
      <c r="X650" s="18">
        <v>1089.5</v>
      </c>
      <c r="Y650" s="18">
        <v>0</v>
      </c>
      <c r="Z650" s="18">
        <v>247.8</v>
      </c>
      <c r="AA650" s="18">
        <v>0</v>
      </c>
      <c r="AB650" s="18">
        <v>0</v>
      </c>
      <c r="AC650" s="18">
        <v>0</v>
      </c>
      <c r="AD650" s="18">
        <v>0</v>
      </c>
      <c r="AE650" s="18">
        <v>0</v>
      </c>
      <c r="AF650" s="18">
        <v>50</v>
      </c>
      <c r="AG650" s="18">
        <v>0</v>
      </c>
      <c r="AH650" s="18">
        <v>856</v>
      </c>
      <c r="AI650" s="18">
        <v>0</v>
      </c>
      <c r="AJ650" s="18">
        <v>0</v>
      </c>
      <c r="AK650" s="18">
        <v>0</v>
      </c>
      <c r="AL650" s="18">
        <v>0</v>
      </c>
      <c r="AM650" s="18">
        <v>24823</v>
      </c>
      <c r="AN650" s="18">
        <v>0</v>
      </c>
      <c r="AO650" s="18">
        <v>0</v>
      </c>
      <c r="AP650" s="18">
        <v>0</v>
      </c>
      <c r="AQ650" s="18">
        <v>11111097</v>
      </c>
      <c r="AR650" s="18">
        <v>0</v>
      </c>
      <c r="AS650" s="25">
        <v>266401</v>
      </c>
      <c r="AT650" s="18">
        <v>0</v>
      </c>
      <c r="AU650" s="18">
        <v>0</v>
      </c>
      <c r="AV650" s="18">
        <v>572641</v>
      </c>
      <c r="AW650" s="18">
        <v>0</v>
      </c>
      <c r="AX650" s="18">
        <v>1060663</v>
      </c>
      <c r="AY650" s="18">
        <v>0</v>
      </c>
      <c r="AZ650" s="18">
        <v>0</v>
      </c>
      <c r="BA650" s="18">
        <v>0</v>
      </c>
      <c r="BB650" s="18">
        <v>0</v>
      </c>
      <c r="BC650" s="18">
        <v>0</v>
      </c>
      <c r="BD650" s="18">
        <v>100320</v>
      </c>
      <c r="BE650" s="18">
        <v>0</v>
      </c>
      <c r="BF650" s="18">
        <v>1717014</v>
      </c>
      <c r="BG650" s="18">
        <v>14852959</v>
      </c>
      <c r="BH650" s="18">
        <v>14586558</v>
      </c>
      <c r="BI650" s="18">
        <v>10996027.9</v>
      </c>
      <c r="BJ650" s="18">
        <v>10996027.9</v>
      </c>
      <c r="BK650" s="18">
        <v>1232.9000000000001</v>
      </c>
      <c r="BL650" s="18">
        <v>179</v>
      </c>
      <c r="BM650" s="18">
        <v>6634.8</v>
      </c>
      <c r="BN650" s="18">
        <v>8545.7000000000007</v>
      </c>
      <c r="BO650" s="18">
        <v>370326.4</v>
      </c>
      <c r="BP650" s="18">
        <v>25064.799999999999</v>
      </c>
      <c r="BQ650" s="18">
        <v>5.4</v>
      </c>
      <c r="BR650" s="18">
        <v>11081644.300000001</v>
      </c>
      <c r="BS650" s="18">
        <v>11081644.300000001</v>
      </c>
      <c r="BT650" s="18">
        <v>1118741.8999999999</v>
      </c>
      <c r="BU650" s="18">
        <v>12200386.1</v>
      </c>
      <c r="BV650" s="18">
        <v>12200386.1</v>
      </c>
      <c r="BW650" s="18">
        <v>0</v>
      </c>
      <c r="BX650" s="18">
        <v>0</v>
      </c>
      <c r="BY650" s="18">
        <v>0</v>
      </c>
      <c r="BZ650" s="18">
        <v>753.85</v>
      </c>
      <c r="CA650" s="18">
        <v>759.72</v>
      </c>
      <c r="CB650" s="18">
        <v>84.52</v>
      </c>
      <c r="CC650" s="18">
        <v>12.27</v>
      </c>
      <c r="CD650" s="18">
        <v>454.86</v>
      </c>
      <c r="CE650" s="18">
        <v>585.86</v>
      </c>
      <c r="CF650" s="18">
        <v>25.39</v>
      </c>
      <c r="CG650" s="18">
        <v>76.7</v>
      </c>
      <c r="CH650" s="18">
        <v>1718.35</v>
      </c>
      <c r="CI650" s="18">
        <v>0.37</v>
      </c>
      <c r="CJ650" s="18">
        <v>836.41</v>
      </c>
    </row>
    <row r="651" spans="1:88" hidden="1" x14ac:dyDescent="0.2">
      <c r="A651" s="18" t="s">
        <v>380</v>
      </c>
      <c r="B651" s="18" t="s">
        <v>381</v>
      </c>
      <c r="C651" s="18" t="s">
        <v>193</v>
      </c>
      <c r="D651" s="18">
        <v>2030</v>
      </c>
      <c r="E651" s="18">
        <v>35303542.200000003</v>
      </c>
      <c r="F651" s="18">
        <v>1858081.2</v>
      </c>
      <c r="G651" s="18">
        <v>771945.5</v>
      </c>
      <c r="H651" s="18">
        <v>0</v>
      </c>
      <c r="I651" s="18">
        <v>0</v>
      </c>
      <c r="J651" s="18">
        <v>0</v>
      </c>
      <c r="K651" s="18">
        <v>0</v>
      </c>
      <c r="L651" s="18">
        <v>37933568.799999997</v>
      </c>
      <c r="M651" s="18">
        <v>0</v>
      </c>
      <c r="N651" s="18">
        <v>0</v>
      </c>
      <c r="O651" s="18">
        <v>0</v>
      </c>
      <c r="P651" s="18">
        <v>5.4</v>
      </c>
      <c r="Q651" s="18">
        <v>0</v>
      </c>
      <c r="R651" s="18">
        <v>0</v>
      </c>
      <c r="S651" s="18">
        <v>11280</v>
      </c>
      <c r="T651" s="18">
        <v>0</v>
      </c>
      <c r="U651" s="25">
        <v>257.5</v>
      </c>
      <c r="V651" s="18">
        <v>0</v>
      </c>
      <c r="W651" s="18">
        <v>0</v>
      </c>
      <c r="X651" s="18">
        <v>1089.5</v>
      </c>
      <c r="Y651" s="18">
        <v>0</v>
      </c>
      <c r="Z651" s="18">
        <v>247.8</v>
      </c>
      <c r="AA651" s="18">
        <v>0</v>
      </c>
      <c r="AB651" s="18">
        <v>0</v>
      </c>
      <c r="AC651" s="18">
        <v>0</v>
      </c>
      <c r="AD651" s="18">
        <v>0</v>
      </c>
      <c r="AE651" s="18">
        <v>0</v>
      </c>
      <c r="AF651" s="18">
        <v>50</v>
      </c>
      <c r="AG651" s="18">
        <v>0</v>
      </c>
      <c r="AH651" s="18">
        <v>856</v>
      </c>
      <c r="AI651" s="18">
        <v>0</v>
      </c>
      <c r="AJ651" s="18">
        <v>0</v>
      </c>
      <c r="AK651" s="18">
        <v>0</v>
      </c>
      <c r="AL651" s="18">
        <v>0</v>
      </c>
      <c r="AM651" s="18">
        <v>24823</v>
      </c>
      <c r="AN651" s="18">
        <v>0</v>
      </c>
      <c r="AO651" s="18">
        <v>0</v>
      </c>
      <c r="AP651" s="18">
        <v>0</v>
      </c>
      <c r="AQ651" s="18">
        <v>5928768</v>
      </c>
      <c r="AR651" s="18">
        <v>0</v>
      </c>
      <c r="AS651" s="25">
        <v>385084</v>
      </c>
      <c r="AT651" s="18">
        <v>0</v>
      </c>
      <c r="AU651" s="18">
        <v>0</v>
      </c>
      <c r="AV651" s="18">
        <v>572641</v>
      </c>
      <c r="AW651" s="18">
        <v>0</v>
      </c>
      <c r="AX651" s="18">
        <v>1060663</v>
      </c>
      <c r="AY651" s="18">
        <v>0</v>
      </c>
      <c r="AZ651" s="18">
        <v>0</v>
      </c>
      <c r="BA651" s="18">
        <v>0</v>
      </c>
      <c r="BB651" s="18">
        <v>0</v>
      </c>
      <c r="BC651" s="18">
        <v>0</v>
      </c>
      <c r="BD651" s="18">
        <v>98917</v>
      </c>
      <c r="BE651" s="18">
        <v>0</v>
      </c>
      <c r="BF651" s="18">
        <v>1711403</v>
      </c>
      <c r="BG651" s="18">
        <v>9782299</v>
      </c>
      <c r="BH651" s="18">
        <v>9397215</v>
      </c>
      <c r="BI651" s="18">
        <v>6002727.5999999996</v>
      </c>
      <c r="BJ651" s="18">
        <v>6002727.5999999996</v>
      </c>
      <c r="BK651" s="18">
        <v>657.5</v>
      </c>
      <c r="BL651" s="18">
        <v>95.3</v>
      </c>
      <c r="BM651" s="18">
        <v>3526.6</v>
      </c>
      <c r="BN651" s="18">
        <v>4631.1000000000004</v>
      </c>
      <c r="BO651" s="18">
        <v>216440.4</v>
      </c>
      <c r="BP651" s="18">
        <v>14173.3</v>
      </c>
      <c r="BQ651" s="18">
        <v>3</v>
      </c>
      <c r="BR651" s="18">
        <v>6048349.7999999998</v>
      </c>
      <c r="BS651" s="18">
        <v>6048349.7999999998</v>
      </c>
      <c r="BT651" s="18">
        <v>639613.30000000005</v>
      </c>
      <c r="BU651" s="18">
        <v>6687963.0999999996</v>
      </c>
      <c r="BV651" s="18">
        <v>6687963.0999999996</v>
      </c>
      <c r="BW651" s="18">
        <v>0</v>
      </c>
      <c r="BX651" s="18">
        <v>0</v>
      </c>
      <c r="BY651" s="18">
        <v>0</v>
      </c>
      <c r="BZ651" s="18">
        <v>638.78</v>
      </c>
      <c r="CA651" s="18">
        <v>643.63</v>
      </c>
      <c r="CB651" s="18">
        <v>69.97</v>
      </c>
      <c r="CC651" s="18">
        <v>10.15</v>
      </c>
      <c r="CD651" s="18">
        <v>375.28</v>
      </c>
      <c r="CE651" s="18">
        <v>492.82</v>
      </c>
      <c r="CF651" s="18">
        <v>23.03</v>
      </c>
      <c r="CG651" s="18">
        <v>68.06</v>
      </c>
      <c r="CH651" s="18">
        <v>1508.25</v>
      </c>
      <c r="CI651" s="18">
        <v>0.31</v>
      </c>
      <c r="CJ651" s="18">
        <v>711.7</v>
      </c>
    </row>
    <row r="652" spans="1:88" hidden="1" x14ac:dyDescent="0.2">
      <c r="A652" s="18" t="s">
        <v>380</v>
      </c>
      <c r="B652" s="18" t="s">
        <v>381</v>
      </c>
      <c r="C652" s="18" t="s">
        <v>193</v>
      </c>
      <c r="D652" s="18">
        <v>2032</v>
      </c>
      <c r="E652" s="18">
        <v>36302967.399999999</v>
      </c>
      <c r="F652" s="18">
        <v>1910682.5</v>
      </c>
      <c r="G652" s="18">
        <v>798227.4</v>
      </c>
      <c r="H652" s="18">
        <v>0</v>
      </c>
      <c r="I652" s="18">
        <v>144586.9</v>
      </c>
      <c r="J652" s="18">
        <v>0</v>
      </c>
      <c r="K652" s="18">
        <v>0</v>
      </c>
      <c r="L652" s="18">
        <v>39156464.100000001</v>
      </c>
      <c r="M652" s="18">
        <v>0</v>
      </c>
      <c r="N652" s="18">
        <v>200</v>
      </c>
      <c r="O652" s="18">
        <v>0</v>
      </c>
      <c r="P652" s="18">
        <v>5.4</v>
      </c>
      <c r="Q652" s="18">
        <v>0</v>
      </c>
      <c r="R652" s="18">
        <v>0</v>
      </c>
      <c r="S652" s="18">
        <v>11280</v>
      </c>
      <c r="T652" s="18">
        <v>0</v>
      </c>
      <c r="U652" s="25">
        <v>346.5</v>
      </c>
      <c r="V652" s="18">
        <v>0</v>
      </c>
      <c r="W652" s="18">
        <v>0</v>
      </c>
      <c r="X652" s="18">
        <v>1089.5</v>
      </c>
      <c r="Y652" s="18">
        <v>0</v>
      </c>
      <c r="Z652" s="18">
        <v>247.8</v>
      </c>
      <c r="AA652" s="18">
        <v>0</v>
      </c>
      <c r="AB652" s="18">
        <v>0</v>
      </c>
      <c r="AC652" s="18">
        <v>0</v>
      </c>
      <c r="AD652" s="18">
        <v>0</v>
      </c>
      <c r="AE652" s="18">
        <v>0</v>
      </c>
      <c r="AF652" s="18">
        <v>50</v>
      </c>
      <c r="AG652" s="18">
        <v>0</v>
      </c>
      <c r="AH652" s="18">
        <v>856</v>
      </c>
      <c r="AI652" s="18">
        <v>0</v>
      </c>
      <c r="AJ652" s="18">
        <v>0</v>
      </c>
      <c r="AK652" s="18">
        <v>122743</v>
      </c>
      <c r="AL652" s="18">
        <v>0</v>
      </c>
      <c r="AM652" s="18">
        <v>24823</v>
      </c>
      <c r="AN652" s="18">
        <v>0</v>
      </c>
      <c r="AO652" s="18">
        <v>0</v>
      </c>
      <c r="AP652" s="18">
        <v>0</v>
      </c>
      <c r="AQ652" s="18">
        <v>5928768</v>
      </c>
      <c r="AR652" s="18">
        <v>0</v>
      </c>
      <c r="AS652" s="25">
        <v>517919</v>
      </c>
      <c r="AT652" s="18">
        <v>0</v>
      </c>
      <c r="AU652" s="18">
        <v>0</v>
      </c>
      <c r="AV652" s="18">
        <v>572641</v>
      </c>
      <c r="AW652" s="18">
        <v>0</v>
      </c>
      <c r="AX652" s="18">
        <v>1060663</v>
      </c>
      <c r="AY652" s="18">
        <v>0</v>
      </c>
      <c r="AZ652" s="18">
        <v>0</v>
      </c>
      <c r="BA652" s="18">
        <v>0</v>
      </c>
      <c r="BB652" s="18">
        <v>0</v>
      </c>
      <c r="BC652" s="18">
        <v>0</v>
      </c>
      <c r="BD652" s="18">
        <v>97545</v>
      </c>
      <c r="BE652" s="18">
        <v>0</v>
      </c>
      <c r="BF652" s="18">
        <v>1705833</v>
      </c>
      <c r="BG652" s="18">
        <v>10030934</v>
      </c>
      <c r="BH652" s="18">
        <v>9390273</v>
      </c>
      <c r="BI652" s="18">
        <v>6002150.5</v>
      </c>
      <c r="BJ652" s="18">
        <v>6002150.5</v>
      </c>
      <c r="BK652" s="18">
        <v>657.3</v>
      </c>
      <c r="BL652" s="18">
        <v>95.3</v>
      </c>
      <c r="BM652" s="18">
        <v>3525.4</v>
      </c>
      <c r="BN652" s="18">
        <v>4630.3999999999996</v>
      </c>
      <c r="BO652" s="18">
        <v>216541.3</v>
      </c>
      <c r="BP652" s="18">
        <v>14176.2</v>
      </c>
      <c r="BQ652" s="18">
        <v>3</v>
      </c>
      <c r="BR652" s="18">
        <v>6047758.5999999996</v>
      </c>
      <c r="BS652" s="18">
        <v>6047758.5999999996</v>
      </c>
      <c r="BT652" s="18">
        <v>639799.9</v>
      </c>
      <c r="BU652" s="18">
        <v>6687558.5</v>
      </c>
      <c r="BV652" s="18">
        <v>6687558.5</v>
      </c>
      <c r="BW652" s="18">
        <v>0</v>
      </c>
      <c r="BX652" s="18">
        <v>0</v>
      </c>
      <c r="BY652" s="18">
        <v>0</v>
      </c>
      <c r="BZ652" s="18">
        <v>639.19000000000005</v>
      </c>
      <c r="CA652" s="18">
        <v>644.04999999999995</v>
      </c>
      <c r="CB652" s="18">
        <v>70</v>
      </c>
      <c r="CC652" s="18">
        <v>10.15</v>
      </c>
      <c r="CD652" s="18">
        <v>375.43</v>
      </c>
      <c r="CE652" s="18">
        <v>493.1</v>
      </c>
      <c r="CF652" s="18">
        <v>23.06</v>
      </c>
      <c r="CG652" s="18">
        <v>68.13</v>
      </c>
      <c r="CH652" s="18">
        <v>1509.67</v>
      </c>
      <c r="CI652" s="18">
        <v>0.32</v>
      </c>
      <c r="CJ652" s="18">
        <v>712.18</v>
      </c>
    </row>
    <row r="653" spans="1:88" hidden="1" x14ac:dyDescent="0.2">
      <c r="A653" s="18" t="s">
        <v>380</v>
      </c>
      <c r="B653" s="18" t="s">
        <v>381</v>
      </c>
      <c r="C653" s="18" t="s">
        <v>193</v>
      </c>
      <c r="D653" s="18">
        <v>2034</v>
      </c>
      <c r="E653" s="18">
        <v>37302263.899999999</v>
      </c>
      <c r="F653" s="18">
        <v>1963277</v>
      </c>
      <c r="G653" s="18">
        <v>839227.2</v>
      </c>
      <c r="H653" s="18">
        <v>0</v>
      </c>
      <c r="I653" s="18">
        <v>544285.30000000005</v>
      </c>
      <c r="J653" s="18">
        <v>0</v>
      </c>
      <c r="K653" s="18">
        <v>0</v>
      </c>
      <c r="L653" s="18">
        <v>40649053.399999999</v>
      </c>
      <c r="M653" s="18">
        <v>0</v>
      </c>
      <c r="N653" s="18">
        <v>538</v>
      </c>
      <c r="O653" s="18">
        <v>0</v>
      </c>
      <c r="P653" s="18">
        <v>5.4</v>
      </c>
      <c r="Q653" s="18">
        <v>0</v>
      </c>
      <c r="R653" s="18">
        <v>0</v>
      </c>
      <c r="S653" s="18">
        <v>11280</v>
      </c>
      <c r="T653" s="18">
        <v>0</v>
      </c>
      <c r="U653" s="25">
        <v>437.1</v>
      </c>
      <c r="V653" s="18">
        <v>0</v>
      </c>
      <c r="W653" s="18">
        <v>0</v>
      </c>
      <c r="X653" s="18">
        <v>1689.5</v>
      </c>
      <c r="Y653" s="18">
        <v>0</v>
      </c>
      <c r="Z653" s="18">
        <v>247.8</v>
      </c>
      <c r="AA653" s="18">
        <v>0</v>
      </c>
      <c r="AB653" s="18">
        <v>0</v>
      </c>
      <c r="AC653" s="18">
        <v>0</v>
      </c>
      <c r="AD653" s="18">
        <v>0</v>
      </c>
      <c r="AE653" s="18">
        <v>0</v>
      </c>
      <c r="AF653" s="18">
        <v>50</v>
      </c>
      <c r="AG653" s="18">
        <v>0</v>
      </c>
      <c r="AH653" s="18">
        <v>856</v>
      </c>
      <c r="AI653" s="18">
        <v>0</v>
      </c>
      <c r="AJ653" s="18">
        <v>0</v>
      </c>
      <c r="AK653" s="18">
        <v>462241</v>
      </c>
      <c r="AL653" s="18">
        <v>0</v>
      </c>
      <c r="AM653" s="18">
        <v>24823</v>
      </c>
      <c r="AN653" s="18">
        <v>0</v>
      </c>
      <c r="AO653" s="18">
        <v>0</v>
      </c>
      <c r="AP653" s="18">
        <v>0</v>
      </c>
      <c r="AQ653" s="18">
        <v>5928768</v>
      </c>
      <c r="AR653" s="18">
        <v>0</v>
      </c>
      <c r="AS653" s="25">
        <v>652903</v>
      </c>
      <c r="AT653" s="18">
        <v>0</v>
      </c>
      <c r="AU653" s="18">
        <v>0</v>
      </c>
      <c r="AV653" s="18">
        <v>888001</v>
      </c>
      <c r="AW653" s="18">
        <v>0</v>
      </c>
      <c r="AX653" s="18">
        <v>1060663</v>
      </c>
      <c r="AY653" s="18">
        <v>0</v>
      </c>
      <c r="AZ653" s="18">
        <v>0</v>
      </c>
      <c r="BA653" s="18">
        <v>0</v>
      </c>
      <c r="BB653" s="18">
        <v>0</v>
      </c>
      <c r="BC653" s="18">
        <v>0</v>
      </c>
      <c r="BD653" s="18">
        <v>96183</v>
      </c>
      <c r="BE653" s="18">
        <v>0</v>
      </c>
      <c r="BF653" s="18">
        <v>1806199</v>
      </c>
      <c r="BG653" s="18">
        <v>10919781</v>
      </c>
      <c r="BH653" s="18">
        <v>9804637</v>
      </c>
      <c r="BI653" s="18">
        <v>6145005.2999999998</v>
      </c>
      <c r="BJ653" s="18">
        <v>6145005.2999999998</v>
      </c>
      <c r="BK653" s="18">
        <v>660</v>
      </c>
      <c r="BL653" s="18">
        <v>95.6</v>
      </c>
      <c r="BM653" s="18">
        <v>3526.6</v>
      </c>
      <c r="BN653" s="18">
        <v>4712.2</v>
      </c>
      <c r="BO653" s="18">
        <v>233418.1</v>
      </c>
      <c r="BP653" s="18">
        <v>14923.3</v>
      </c>
      <c r="BQ653" s="18">
        <v>3</v>
      </c>
      <c r="BR653" s="18">
        <v>6190767.0999999996</v>
      </c>
      <c r="BS653" s="18">
        <v>6190767.0999999996</v>
      </c>
      <c r="BT653" s="18">
        <v>678956.3</v>
      </c>
      <c r="BU653" s="18">
        <v>6869723.4000000004</v>
      </c>
      <c r="BV653" s="18">
        <v>6869723.4000000004</v>
      </c>
      <c r="BW653" s="18">
        <v>0</v>
      </c>
      <c r="BX653" s="18">
        <v>0</v>
      </c>
      <c r="BY653" s="18">
        <v>0</v>
      </c>
      <c r="BZ653" s="18">
        <v>626.74</v>
      </c>
      <c r="CA653" s="18">
        <v>631.41</v>
      </c>
      <c r="CB653" s="18">
        <v>67.319999999999993</v>
      </c>
      <c r="CC653" s="18">
        <v>9.75</v>
      </c>
      <c r="CD653" s="18">
        <v>359.69</v>
      </c>
      <c r="CE653" s="18">
        <v>480.61</v>
      </c>
      <c r="CF653" s="18">
        <v>23.81</v>
      </c>
      <c r="CG653" s="18">
        <v>69.25</v>
      </c>
      <c r="CH653" s="18">
        <v>1522.06</v>
      </c>
      <c r="CI653" s="18">
        <v>0.31</v>
      </c>
      <c r="CJ653" s="18">
        <v>700.66</v>
      </c>
    </row>
    <row r="654" spans="1:88" hidden="1" x14ac:dyDescent="0.2">
      <c r="A654" s="18" t="s">
        <v>380</v>
      </c>
      <c r="B654" s="18" t="s">
        <v>381</v>
      </c>
      <c r="C654" s="18" t="s">
        <v>193</v>
      </c>
      <c r="D654" s="18">
        <v>2036</v>
      </c>
      <c r="E654" s="18">
        <v>38394281.100000001</v>
      </c>
      <c r="F654" s="18">
        <v>2020751.6</v>
      </c>
      <c r="G654" s="18">
        <v>1110328.8999999999</v>
      </c>
      <c r="H654" s="18">
        <v>0</v>
      </c>
      <c r="I654" s="18">
        <v>816845.8</v>
      </c>
      <c r="J654" s="18">
        <v>0</v>
      </c>
      <c r="K654" s="18">
        <v>0</v>
      </c>
      <c r="L654" s="18">
        <v>42342207.399999999</v>
      </c>
      <c r="M654" s="18">
        <v>0</v>
      </c>
      <c r="N654" s="18">
        <v>657.4</v>
      </c>
      <c r="O654" s="18">
        <v>0</v>
      </c>
      <c r="P654" s="18">
        <v>5.4</v>
      </c>
      <c r="Q654" s="18">
        <v>0</v>
      </c>
      <c r="R654" s="18">
        <v>0</v>
      </c>
      <c r="S654" s="18">
        <v>11280</v>
      </c>
      <c r="T654" s="18">
        <v>0</v>
      </c>
      <c r="U654" s="25">
        <v>491.4</v>
      </c>
      <c r="V654" s="18">
        <v>0</v>
      </c>
      <c r="W654" s="18">
        <v>0</v>
      </c>
      <c r="X654" s="18">
        <v>2918</v>
      </c>
      <c r="Y654" s="18">
        <v>0</v>
      </c>
      <c r="Z654" s="18">
        <v>247.8</v>
      </c>
      <c r="AA654" s="18">
        <v>0</v>
      </c>
      <c r="AB654" s="18">
        <v>0</v>
      </c>
      <c r="AC654" s="18">
        <v>0</v>
      </c>
      <c r="AD654" s="18">
        <v>0</v>
      </c>
      <c r="AE654" s="18">
        <v>0</v>
      </c>
      <c r="AF654" s="18">
        <v>50</v>
      </c>
      <c r="AG654" s="18">
        <v>0</v>
      </c>
      <c r="AH654" s="18">
        <v>856</v>
      </c>
      <c r="AI654" s="18">
        <v>0</v>
      </c>
      <c r="AJ654" s="18">
        <v>0</v>
      </c>
      <c r="AK654" s="18">
        <v>693858</v>
      </c>
      <c r="AL654" s="18">
        <v>0</v>
      </c>
      <c r="AM654" s="18">
        <v>24621</v>
      </c>
      <c r="AN654" s="18">
        <v>0</v>
      </c>
      <c r="AO654" s="18">
        <v>0</v>
      </c>
      <c r="AP654" s="18">
        <v>0</v>
      </c>
      <c r="AQ654" s="18">
        <v>5928768</v>
      </c>
      <c r="AR654" s="18">
        <v>0</v>
      </c>
      <c r="AS654" s="25">
        <v>733556</v>
      </c>
      <c r="AT654" s="18">
        <v>0</v>
      </c>
      <c r="AU654" s="18">
        <v>0</v>
      </c>
      <c r="AV654" s="18">
        <v>1533682</v>
      </c>
      <c r="AW654" s="18">
        <v>0</v>
      </c>
      <c r="AX654" s="18">
        <v>1060663</v>
      </c>
      <c r="AY654" s="18">
        <v>0</v>
      </c>
      <c r="AZ654" s="18">
        <v>0</v>
      </c>
      <c r="BA654" s="18">
        <v>0</v>
      </c>
      <c r="BB654" s="18">
        <v>0</v>
      </c>
      <c r="BC654" s="18">
        <v>0</v>
      </c>
      <c r="BD654" s="18">
        <v>94841</v>
      </c>
      <c r="BE654" s="18">
        <v>0</v>
      </c>
      <c r="BF654" s="18">
        <v>1799430</v>
      </c>
      <c r="BG654" s="18">
        <v>11869419</v>
      </c>
      <c r="BH654" s="18">
        <v>10442005</v>
      </c>
      <c r="BI654" s="18">
        <v>6486106.2000000002</v>
      </c>
      <c r="BJ654" s="18">
        <v>6486106.2000000002</v>
      </c>
      <c r="BK654" s="18">
        <v>666.4</v>
      </c>
      <c r="BL654" s="18">
        <v>96.2</v>
      </c>
      <c r="BM654" s="18">
        <v>3529.2</v>
      </c>
      <c r="BN654" s="18">
        <v>4907.5</v>
      </c>
      <c r="BO654" s="18">
        <v>273762</v>
      </c>
      <c r="BP654" s="18">
        <v>16708.900000000001</v>
      </c>
      <c r="BQ654" s="18">
        <v>3.2</v>
      </c>
      <c r="BR654" s="18">
        <v>6532231.5999999996</v>
      </c>
      <c r="BS654" s="18">
        <v>6532231.5999999996</v>
      </c>
      <c r="BT654" s="18">
        <v>772551.3</v>
      </c>
      <c r="BU654" s="18">
        <v>7304782.9000000004</v>
      </c>
      <c r="BV654" s="18">
        <v>7304782.9000000004</v>
      </c>
      <c r="BW654" s="18">
        <v>0</v>
      </c>
      <c r="BX654" s="18">
        <v>0</v>
      </c>
      <c r="BY654" s="18">
        <v>0</v>
      </c>
      <c r="BZ654" s="18">
        <v>621.16</v>
      </c>
      <c r="CA654" s="18">
        <v>625.57000000000005</v>
      </c>
      <c r="CB654" s="18">
        <v>63.82</v>
      </c>
      <c r="CC654" s="18">
        <v>9.2100000000000009</v>
      </c>
      <c r="CD654" s="18">
        <v>337.98</v>
      </c>
      <c r="CE654" s="18">
        <v>469.98</v>
      </c>
      <c r="CF654" s="18">
        <v>26.22</v>
      </c>
      <c r="CG654" s="18">
        <v>73.98</v>
      </c>
      <c r="CH654" s="18">
        <v>1600.16</v>
      </c>
      <c r="CI654" s="18">
        <v>0.3</v>
      </c>
      <c r="CJ654" s="18">
        <v>699.56</v>
      </c>
    </row>
    <row r="655" spans="1:88" hidden="1" x14ac:dyDescent="0.2">
      <c r="A655" s="18" t="s">
        <v>380</v>
      </c>
      <c r="B655" s="18" t="s">
        <v>381</v>
      </c>
      <c r="C655" s="18" t="s">
        <v>193</v>
      </c>
      <c r="D655" s="18">
        <v>2038</v>
      </c>
      <c r="E655" s="18">
        <v>39578714.399999999</v>
      </c>
      <c r="F655" s="18">
        <v>2083090.2</v>
      </c>
      <c r="G655" s="18">
        <v>1205117.8999999999</v>
      </c>
      <c r="H655" s="18">
        <v>0</v>
      </c>
      <c r="I655" s="18">
        <v>619386.1</v>
      </c>
      <c r="J655" s="18">
        <v>0</v>
      </c>
      <c r="K655" s="18">
        <v>0</v>
      </c>
      <c r="L655" s="18">
        <v>43486308.600000001</v>
      </c>
      <c r="M655" s="18">
        <v>0</v>
      </c>
      <c r="N655" s="18">
        <v>657.4</v>
      </c>
      <c r="O655" s="18">
        <v>0</v>
      </c>
      <c r="P655" s="18">
        <v>5.4</v>
      </c>
      <c r="Q655" s="18">
        <v>0</v>
      </c>
      <c r="R655" s="18">
        <v>0</v>
      </c>
      <c r="S655" s="18">
        <v>11280</v>
      </c>
      <c r="T655" s="18">
        <v>0</v>
      </c>
      <c r="U655" s="25">
        <v>548.20000000000005</v>
      </c>
      <c r="V655" s="18">
        <v>0</v>
      </c>
      <c r="W655" s="18">
        <v>0</v>
      </c>
      <c r="X655" s="18">
        <v>2918</v>
      </c>
      <c r="Y655" s="18">
        <v>0</v>
      </c>
      <c r="Z655" s="18">
        <v>247.8</v>
      </c>
      <c r="AA655" s="18">
        <v>0</v>
      </c>
      <c r="AB655" s="18">
        <v>0</v>
      </c>
      <c r="AC655" s="18">
        <v>0</v>
      </c>
      <c r="AD655" s="18">
        <v>0</v>
      </c>
      <c r="AE655" s="18">
        <v>0</v>
      </c>
      <c r="AF655" s="18">
        <v>50</v>
      </c>
      <c r="AG655" s="18">
        <v>0</v>
      </c>
      <c r="AH655" s="18">
        <v>856</v>
      </c>
      <c r="AI655" s="18">
        <v>0</v>
      </c>
      <c r="AJ655" s="18">
        <v>0</v>
      </c>
      <c r="AK655" s="18">
        <v>526136</v>
      </c>
      <c r="AL655" s="18">
        <v>0</v>
      </c>
      <c r="AM655" s="18">
        <v>24431</v>
      </c>
      <c r="AN655" s="18">
        <v>0</v>
      </c>
      <c r="AO655" s="18">
        <v>0</v>
      </c>
      <c r="AP655" s="18">
        <v>0</v>
      </c>
      <c r="AQ655" s="18">
        <v>5928768</v>
      </c>
      <c r="AR655" s="18">
        <v>0</v>
      </c>
      <c r="AS655" s="25">
        <v>817945</v>
      </c>
      <c r="AT655" s="18">
        <v>0</v>
      </c>
      <c r="AU655" s="18">
        <v>0</v>
      </c>
      <c r="AV655" s="18">
        <v>1533682</v>
      </c>
      <c r="AW655" s="18">
        <v>0</v>
      </c>
      <c r="AX655" s="18">
        <v>1060663</v>
      </c>
      <c r="AY655" s="18">
        <v>0</v>
      </c>
      <c r="AZ655" s="18">
        <v>0</v>
      </c>
      <c r="BA655" s="18">
        <v>0</v>
      </c>
      <c r="BB655" s="18">
        <v>0</v>
      </c>
      <c r="BC655" s="18">
        <v>0</v>
      </c>
      <c r="BD655" s="18">
        <v>93510</v>
      </c>
      <c r="BE655" s="18">
        <v>0</v>
      </c>
      <c r="BF655" s="18">
        <v>1792681</v>
      </c>
      <c r="BG655" s="18">
        <v>11777816</v>
      </c>
      <c r="BH655" s="18">
        <v>10433735</v>
      </c>
      <c r="BI655" s="18">
        <v>6481341.2000000002</v>
      </c>
      <c r="BJ655" s="18">
        <v>6481341.2000000002</v>
      </c>
      <c r="BK655" s="18">
        <v>667</v>
      </c>
      <c r="BL655" s="18">
        <v>96.3</v>
      </c>
      <c r="BM655" s="18">
        <v>3533.1</v>
      </c>
      <c r="BN655" s="18">
        <v>4906.2</v>
      </c>
      <c r="BO655" s="18">
        <v>272614.90000000002</v>
      </c>
      <c r="BP655" s="18">
        <v>16663.7</v>
      </c>
      <c r="BQ655" s="18">
        <v>3.2</v>
      </c>
      <c r="BR655" s="18">
        <v>6527507.4000000004</v>
      </c>
      <c r="BS655" s="18">
        <v>6527507.4000000004</v>
      </c>
      <c r="BT655" s="18">
        <v>770057.3</v>
      </c>
      <c r="BU655" s="18">
        <v>7297564.7000000002</v>
      </c>
      <c r="BV655" s="18">
        <v>7297564.7000000002</v>
      </c>
      <c r="BW655" s="18">
        <v>0</v>
      </c>
      <c r="BX655" s="18">
        <v>0</v>
      </c>
      <c r="BY655" s="18">
        <v>0</v>
      </c>
      <c r="BZ655" s="18">
        <v>621.19000000000005</v>
      </c>
      <c r="CA655" s="18">
        <v>625.62</v>
      </c>
      <c r="CB655" s="18">
        <v>63.92</v>
      </c>
      <c r="CC655" s="18">
        <v>9.23</v>
      </c>
      <c r="CD655" s="18">
        <v>338.63</v>
      </c>
      <c r="CE655" s="18">
        <v>470.22</v>
      </c>
      <c r="CF655" s="18">
        <v>26.13</v>
      </c>
      <c r="CG655" s="18">
        <v>73.8</v>
      </c>
      <c r="CH655" s="18">
        <v>1597.1</v>
      </c>
      <c r="CI655" s="18">
        <v>0.3</v>
      </c>
      <c r="CJ655" s="18">
        <v>699.42</v>
      </c>
    </row>
    <row r="656" spans="1:88" hidden="1" x14ac:dyDescent="0.2">
      <c r="A656" s="18" t="s">
        <v>380</v>
      </c>
      <c r="B656" s="18" t="s">
        <v>381</v>
      </c>
      <c r="C656" s="18" t="s">
        <v>193</v>
      </c>
      <c r="D656" s="18">
        <v>2040</v>
      </c>
      <c r="E656" s="18">
        <v>40763399.799999997</v>
      </c>
      <c r="F656" s="18">
        <v>2145442.1</v>
      </c>
      <c r="G656" s="18">
        <v>1340069.8999999999</v>
      </c>
      <c r="H656" s="18">
        <v>0</v>
      </c>
      <c r="I656" s="18">
        <v>1209502.3999999999</v>
      </c>
      <c r="J656" s="18">
        <v>0</v>
      </c>
      <c r="K656" s="18">
        <v>0</v>
      </c>
      <c r="L656" s="18">
        <v>45458414.200000003</v>
      </c>
      <c r="M656" s="18">
        <v>0</v>
      </c>
      <c r="N656" s="18">
        <v>1307.7</v>
      </c>
      <c r="O656" s="18">
        <v>0</v>
      </c>
      <c r="P656" s="18">
        <v>5.4</v>
      </c>
      <c r="Q656" s="18">
        <v>0</v>
      </c>
      <c r="R656" s="18">
        <v>0</v>
      </c>
      <c r="S656" s="18">
        <v>10726</v>
      </c>
      <c r="T656" s="18">
        <v>0</v>
      </c>
      <c r="U656" s="25">
        <v>608.29999999999995</v>
      </c>
      <c r="V656" s="18">
        <v>0</v>
      </c>
      <c r="W656" s="18">
        <v>0</v>
      </c>
      <c r="X656" s="18">
        <v>2918</v>
      </c>
      <c r="Y656" s="18">
        <v>0</v>
      </c>
      <c r="Z656" s="18">
        <v>247.8</v>
      </c>
      <c r="AA656" s="18">
        <v>0</v>
      </c>
      <c r="AB656" s="18">
        <v>0</v>
      </c>
      <c r="AC656" s="18">
        <v>0</v>
      </c>
      <c r="AD656" s="18">
        <v>0</v>
      </c>
      <c r="AE656" s="18">
        <v>0</v>
      </c>
      <c r="AF656" s="18">
        <v>50</v>
      </c>
      <c r="AG656" s="18">
        <v>0</v>
      </c>
      <c r="AH656" s="18">
        <v>721.5</v>
      </c>
      <c r="AI656" s="18">
        <v>0</v>
      </c>
      <c r="AJ656" s="18">
        <v>0</v>
      </c>
      <c r="AK656" s="18">
        <v>1027355</v>
      </c>
      <c r="AL656" s="18">
        <v>0</v>
      </c>
      <c r="AM656" s="18">
        <v>24431</v>
      </c>
      <c r="AN656" s="18">
        <v>0</v>
      </c>
      <c r="AO656" s="18">
        <v>0</v>
      </c>
      <c r="AP656" s="18">
        <v>0</v>
      </c>
      <c r="AQ656" s="18">
        <v>5637586</v>
      </c>
      <c r="AR656" s="18">
        <v>0</v>
      </c>
      <c r="AS656" s="25">
        <v>907172</v>
      </c>
      <c r="AT656" s="18">
        <v>0</v>
      </c>
      <c r="AU656" s="18">
        <v>0</v>
      </c>
      <c r="AV656" s="18">
        <v>1533682</v>
      </c>
      <c r="AW656" s="18">
        <v>0</v>
      </c>
      <c r="AX656" s="18">
        <v>1060663</v>
      </c>
      <c r="AY656" s="18">
        <v>0</v>
      </c>
      <c r="AZ656" s="18">
        <v>0</v>
      </c>
      <c r="BA656" s="18">
        <v>0</v>
      </c>
      <c r="BB656" s="18">
        <v>0</v>
      </c>
      <c r="BC656" s="18">
        <v>0</v>
      </c>
      <c r="BD656" s="18">
        <v>92210</v>
      </c>
      <c r="BE656" s="18">
        <v>0</v>
      </c>
      <c r="BF656" s="18">
        <v>2030230</v>
      </c>
      <c r="BG656" s="18">
        <v>12313329</v>
      </c>
      <c r="BH656" s="18">
        <v>10378803</v>
      </c>
      <c r="BI656" s="18">
        <v>6200634.2999999998</v>
      </c>
      <c r="BJ656" s="18">
        <v>6200634.2999999998</v>
      </c>
      <c r="BK656" s="18">
        <v>634.5</v>
      </c>
      <c r="BL656" s="18">
        <v>91.6</v>
      </c>
      <c r="BM656" s="18">
        <v>3357.8</v>
      </c>
      <c r="BN656" s="18">
        <v>4685.8999999999996</v>
      </c>
      <c r="BO656" s="18">
        <v>264048.40000000002</v>
      </c>
      <c r="BP656" s="18">
        <v>16054.3</v>
      </c>
      <c r="BQ656" s="18">
        <v>3</v>
      </c>
      <c r="BR656" s="18">
        <v>6244545.0999999996</v>
      </c>
      <c r="BS656" s="18">
        <v>6244545.0999999996</v>
      </c>
      <c r="BT656" s="18">
        <v>743293.7</v>
      </c>
      <c r="BU656" s="18">
        <v>6987838.7999999998</v>
      </c>
      <c r="BV656" s="18">
        <v>6987838.7999999998</v>
      </c>
      <c r="BW656" s="18">
        <v>0</v>
      </c>
      <c r="BX656" s="18">
        <v>0</v>
      </c>
      <c r="BY656" s="18">
        <v>0</v>
      </c>
      <c r="BZ656" s="18">
        <v>597.42999999999995</v>
      </c>
      <c r="CA656" s="18">
        <v>601.66</v>
      </c>
      <c r="CB656" s="18">
        <v>61.14</v>
      </c>
      <c r="CC656" s="18">
        <v>8.82</v>
      </c>
      <c r="CD656" s="18">
        <v>323.52</v>
      </c>
      <c r="CE656" s="18">
        <v>451.48</v>
      </c>
      <c r="CF656" s="18">
        <v>25.44</v>
      </c>
      <c r="CG656" s="18">
        <v>71.62</v>
      </c>
      <c r="CH656" s="18">
        <v>1546.84</v>
      </c>
      <c r="CI656" s="18">
        <v>0.28999999999999998</v>
      </c>
      <c r="CJ656" s="18">
        <v>673.28</v>
      </c>
    </row>
    <row r="657" spans="1:88" hidden="1" x14ac:dyDescent="0.2">
      <c r="A657" s="18" t="s">
        <v>380</v>
      </c>
      <c r="B657" s="18" t="s">
        <v>381</v>
      </c>
      <c r="C657" s="18" t="s">
        <v>193</v>
      </c>
      <c r="D657" s="18">
        <v>2042</v>
      </c>
      <c r="E657" s="18">
        <v>42070061.799999997</v>
      </c>
      <c r="F657" s="18">
        <v>2214213.7999999998</v>
      </c>
      <c r="G657" s="18">
        <v>1356433.7</v>
      </c>
      <c r="H657" s="18">
        <v>0</v>
      </c>
      <c r="I657" s="18">
        <v>1189455</v>
      </c>
      <c r="J657" s="18">
        <v>0</v>
      </c>
      <c r="K657" s="18">
        <v>0</v>
      </c>
      <c r="L657" s="18">
        <v>46830164.299999997</v>
      </c>
      <c r="M657" s="18">
        <v>0</v>
      </c>
      <c r="N657" s="18">
        <v>1307.7</v>
      </c>
      <c r="O657" s="18">
        <v>0</v>
      </c>
      <c r="P657" s="18">
        <v>5.4</v>
      </c>
      <c r="Q657" s="18">
        <v>0</v>
      </c>
      <c r="R657" s="18">
        <v>0</v>
      </c>
      <c r="S657" s="18">
        <v>9619</v>
      </c>
      <c r="T657" s="18">
        <v>0</v>
      </c>
      <c r="U657" s="25">
        <v>671.5</v>
      </c>
      <c r="V657" s="18">
        <v>0</v>
      </c>
      <c r="W657" s="18">
        <v>0</v>
      </c>
      <c r="X657" s="18">
        <v>4133.3</v>
      </c>
      <c r="Y657" s="18">
        <v>0</v>
      </c>
      <c r="Z657" s="18">
        <v>247.8</v>
      </c>
      <c r="AA657" s="18">
        <v>0</v>
      </c>
      <c r="AB657" s="18">
        <v>0</v>
      </c>
      <c r="AC657" s="18">
        <v>0</v>
      </c>
      <c r="AD657" s="18">
        <v>0</v>
      </c>
      <c r="AE657" s="18">
        <v>0</v>
      </c>
      <c r="AF657" s="18">
        <v>50</v>
      </c>
      <c r="AG657" s="18">
        <v>0</v>
      </c>
      <c r="AH657" s="18">
        <v>570.20000000000005</v>
      </c>
      <c r="AI657" s="18">
        <v>0</v>
      </c>
      <c r="AJ657" s="18">
        <v>0</v>
      </c>
      <c r="AK657" s="18">
        <v>1010359</v>
      </c>
      <c r="AL657" s="18">
        <v>0</v>
      </c>
      <c r="AM657" s="18">
        <v>24431</v>
      </c>
      <c r="AN657" s="18">
        <v>0</v>
      </c>
      <c r="AO657" s="18">
        <v>0</v>
      </c>
      <c r="AP657" s="18">
        <v>0</v>
      </c>
      <c r="AQ657" s="18">
        <v>5055746</v>
      </c>
      <c r="AR657" s="18">
        <v>0</v>
      </c>
      <c r="AS657" s="25">
        <v>1000980</v>
      </c>
      <c r="AT657" s="18">
        <v>0</v>
      </c>
      <c r="AU657" s="18">
        <v>0</v>
      </c>
      <c r="AV657" s="18">
        <v>2172464</v>
      </c>
      <c r="AW657" s="18">
        <v>0</v>
      </c>
      <c r="AX657" s="18">
        <v>1060663</v>
      </c>
      <c r="AY657" s="18">
        <v>0</v>
      </c>
      <c r="AZ657" s="18">
        <v>0</v>
      </c>
      <c r="BA657" s="18">
        <v>0</v>
      </c>
      <c r="BB657" s="18">
        <v>0</v>
      </c>
      <c r="BC657" s="18">
        <v>0</v>
      </c>
      <c r="BD657" s="18">
        <v>90921</v>
      </c>
      <c r="BE657" s="18">
        <v>0</v>
      </c>
      <c r="BF657" s="18">
        <v>1750842</v>
      </c>
      <c r="BG657" s="18">
        <v>12166407</v>
      </c>
      <c r="BH657" s="18">
        <v>10155068</v>
      </c>
      <c r="BI657" s="18">
        <v>5980023.0999999996</v>
      </c>
      <c r="BJ657" s="18">
        <v>5980023.0999999996</v>
      </c>
      <c r="BK657" s="18">
        <v>576.20000000000005</v>
      </c>
      <c r="BL657" s="18">
        <v>82.8</v>
      </c>
      <c r="BM657" s="18">
        <v>3010.7</v>
      </c>
      <c r="BN657" s="18">
        <v>4440.7</v>
      </c>
      <c r="BO657" s="18">
        <v>287071.3</v>
      </c>
      <c r="BP657" s="18">
        <v>16614.099999999999</v>
      </c>
      <c r="BQ657" s="18">
        <v>2.9</v>
      </c>
      <c r="BR657" s="18">
        <v>6019798.2000000002</v>
      </c>
      <c r="BS657" s="18">
        <v>6019798.2000000002</v>
      </c>
      <c r="BT657" s="18">
        <v>782961.6</v>
      </c>
      <c r="BU657" s="18">
        <v>6802759.7999999998</v>
      </c>
      <c r="BV657" s="18">
        <v>6802759.7999999998</v>
      </c>
      <c r="BW657" s="18">
        <v>0</v>
      </c>
      <c r="BX657" s="18">
        <v>0</v>
      </c>
      <c r="BY657" s="18">
        <v>0</v>
      </c>
      <c r="BZ657" s="18">
        <v>588.87</v>
      </c>
      <c r="CA657" s="18">
        <v>592.79</v>
      </c>
      <c r="CB657" s="18">
        <v>56.74</v>
      </c>
      <c r="CC657" s="18">
        <v>8.15</v>
      </c>
      <c r="CD657" s="18">
        <v>296.48</v>
      </c>
      <c r="CE657" s="18">
        <v>437.29</v>
      </c>
      <c r="CF657" s="18">
        <v>28.27</v>
      </c>
      <c r="CG657" s="18">
        <v>77.099999999999994</v>
      </c>
      <c r="CH657" s="18">
        <v>1636.04</v>
      </c>
      <c r="CI657" s="18">
        <v>0.28999999999999998</v>
      </c>
      <c r="CJ657" s="18">
        <v>669.89</v>
      </c>
    </row>
    <row r="658" spans="1:88" hidden="1" x14ac:dyDescent="0.2">
      <c r="A658" s="18" t="s">
        <v>380</v>
      </c>
      <c r="B658" s="18" t="s">
        <v>381</v>
      </c>
      <c r="C658" s="18" t="s">
        <v>193</v>
      </c>
      <c r="D658" s="18">
        <v>2044</v>
      </c>
      <c r="E658" s="18">
        <v>43376491.799999997</v>
      </c>
      <c r="F658" s="18">
        <v>2282973.2999999998</v>
      </c>
      <c r="G658" s="18">
        <v>1394393.6</v>
      </c>
      <c r="H658" s="18">
        <v>0</v>
      </c>
      <c r="I658" s="18">
        <v>1164938.8</v>
      </c>
      <c r="J658" s="18">
        <v>0</v>
      </c>
      <c r="K658" s="18">
        <v>0</v>
      </c>
      <c r="L658" s="18">
        <v>48218797.5</v>
      </c>
      <c r="M658" s="18">
        <v>0</v>
      </c>
      <c r="N658" s="18">
        <v>1307.7</v>
      </c>
      <c r="O658" s="18">
        <v>0</v>
      </c>
      <c r="P658" s="18">
        <v>5.4</v>
      </c>
      <c r="Q658" s="18">
        <v>0</v>
      </c>
      <c r="R658" s="18">
        <v>0</v>
      </c>
      <c r="S658" s="18">
        <v>9073</v>
      </c>
      <c r="T658" s="18">
        <v>0</v>
      </c>
      <c r="U658" s="25">
        <v>741</v>
      </c>
      <c r="V658" s="18">
        <v>0</v>
      </c>
      <c r="W658" s="18">
        <v>0</v>
      </c>
      <c r="X658" s="18">
        <v>4643.3</v>
      </c>
      <c r="Y658" s="18">
        <v>0</v>
      </c>
      <c r="Z658" s="18">
        <v>247.8</v>
      </c>
      <c r="AA658" s="18">
        <v>0</v>
      </c>
      <c r="AB658" s="18">
        <v>0</v>
      </c>
      <c r="AC658" s="18">
        <v>0</v>
      </c>
      <c r="AD658" s="18">
        <v>0</v>
      </c>
      <c r="AE658" s="18">
        <v>0</v>
      </c>
      <c r="AF658" s="18">
        <v>50</v>
      </c>
      <c r="AG658" s="18">
        <v>0</v>
      </c>
      <c r="AH658" s="18">
        <v>570.20000000000005</v>
      </c>
      <c r="AI658" s="18">
        <v>0</v>
      </c>
      <c r="AJ658" s="18">
        <v>0</v>
      </c>
      <c r="AK658" s="18">
        <v>989601</v>
      </c>
      <c r="AL658" s="18">
        <v>0</v>
      </c>
      <c r="AM658" s="18">
        <v>24431</v>
      </c>
      <c r="AN658" s="18">
        <v>0</v>
      </c>
      <c r="AO658" s="18">
        <v>0</v>
      </c>
      <c r="AP658" s="18">
        <v>0</v>
      </c>
      <c r="AQ658" s="18">
        <v>4768769</v>
      </c>
      <c r="AR658" s="18">
        <v>0</v>
      </c>
      <c r="AS658" s="25">
        <v>1104259</v>
      </c>
      <c r="AT658" s="18">
        <v>0</v>
      </c>
      <c r="AU658" s="18">
        <v>0</v>
      </c>
      <c r="AV658" s="18">
        <v>2440499</v>
      </c>
      <c r="AW658" s="18">
        <v>0</v>
      </c>
      <c r="AX658" s="18">
        <v>1060663</v>
      </c>
      <c r="AY658" s="18">
        <v>0</v>
      </c>
      <c r="AZ658" s="18">
        <v>0</v>
      </c>
      <c r="BA658" s="18">
        <v>0</v>
      </c>
      <c r="BB658" s="18">
        <v>0</v>
      </c>
      <c r="BC658" s="18">
        <v>0</v>
      </c>
      <c r="BD658" s="18">
        <v>89651</v>
      </c>
      <c r="BE658" s="18">
        <v>0</v>
      </c>
      <c r="BF658" s="18">
        <v>1741365</v>
      </c>
      <c r="BG658" s="18">
        <v>12219238</v>
      </c>
      <c r="BH658" s="18">
        <v>10125378</v>
      </c>
      <c r="BI658" s="18">
        <v>5845922.0999999996</v>
      </c>
      <c r="BJ658" s="18">
        <v>5845922.0999999996</v>
      </c>
      <c r="BK658" s="18">
        <v>546.79999999999995</v>
      </c>
      <c r="BL658" s="18">
        <v>78.400000000000006</v>
      </c>
      <c r="BM658" s="18">
        <v>2838.3</v>
      </c>
      <c r="BN658" s="18">
        <v>4305</v>
      </c>
      <c r="BO658" s="18">
        <v>295587.40000000002</v>
      </c>
      <c r="BP658" s="18">
        <v>16763.099999999999</v>
      </c>
      <c r="BQ658" s="18">
        <v>2.8</v>
      </c>
      <c r="BR658" s="18">
        <v>5883619</v>
      </c>
      <c r="BS658" s="18">
        <v>5883619</v>
      </c>
      <c r="BT658" s="18">
        <v>795899.7</v>
      </c>
      <c r="BU658" s="18">
        <v>6679518.7000000002</v>
      </c>
      <c r="BV658" s="18">
        <v>6679518.7000000002</v>
      </c>
      <c r="BW658" s="18">
        <v>0</v>
      </c>
      <c r="BX658" s="18">
        <v>0</v>
      </c>
      <c r="BY658" s="18">
        <v>0</v>
      </c>
      <c r="BZ658" s="18">
        <v>577.35</v>
      </c>
      <c r="CA658" s="18">
        <v>581.08000000000004</v>
      </c>
      <c r="CB658" s="18">
        <v>54</v>
      </c>
      <c r="CC658" s="18">
        <v>7.74</v>
      </c>
      <c r="CD658" s="18">
        <v>280.32</v>
      </c>
      <c r="CE658" s="18">
        <v>425.17</v>
      </c>
      <c r="CF658" s="18">
        <v>29.19</v>
      </c>
      <c r="CG658" s="18">
        <v>78.599999999999994</v>
      </c>
      <c r="CH658" s="18">
        <v>1655.56</v>
      </c>
      <c r="CI658" s="18">
        <v>0.28000000000000003</v>
      </c>
      <c r="CJ658" s="18">
        <v>659.68</v>
      </c>
    </row>
    <row r="659" spans="1:88" hidden="1" x14ac:dyDescent="0.2">
      <c r="A659" s="18" t="s">
        <v>380</v>
      </c>
      <c r="B659" s="18" t="s">
        <v>381</v>
      </c>
      <c r="C659" s="18" t="s">
        <v>193</v>
      </c>
      <c r="D659" s="18">
        <v>2046</v>
      </c>
      <c r="E659" s="18">
        <v>44556316.100000001</v>
      </c>
      <c r="F659" s="18">
        <v>2345069.2999999998</v>
      </c>
      <c r="G659" s="18">
        <v>1424974.2</v>
      </c>
      <c r="H659" s="18">
        <v>0</v>
      </c>
      <c r="I659" s="18">
        <v>1296840.3999999999</v>
      </c>
      <c r="J659" s="18">
        <v>0</v>
      </c>
      <c r="K659" s="18">
        <v>0</v>
      </c>
      <c r="L659" s="18">
        <v>49623200</v>
      </c>
      <c r="M659" s="18">
        <v>0</v>
      </c>
      <c r="N659" s="18">
        <v>1307.7</v>
      </c>
      <c r="O659" s="18">
        <v>0</v>
      </c>
      <c r="P659" s="18">
        <v>5.4</v>
      </c>
      <c r="Q659" s="18">
        <v>0</v>
      </c>
      <c r="R659" s="18">
        <v>0</v>
      </c>
      <c r="S659" s="18">
        <v>6713</v>
      </c>
      <c r="T659" s="18">
        <v>0</v>
      </c>
      <c r="U659" s="25">
        <v>811.5</v>
      </c>
      <c r="V659" s="18">
        <v>0</v>
      </c>
      <c r="W659" s="18">
        <v>0</v>
      </c>
      <c r="X659" s="18">
        <v>10968.9</v>
      </c>
      <c r="Y659" s="18">
        <v>0</v>
      </c>
      <c r="Z659" s="18">
        <v>247.8</v>
      </c>
      <c r="AA659" s="18">
        <v>0</v>
      </c>
      <c r="AB659" s="18">
        <v>0</v>
      </c>
      <c r="AC659" s="18">
        <v>0</v>
      </c>
      <c r="AD659" s="18">
        <v>0</v>
      </c>
      <c r="AE659" s="18">
        <v>0</v>
      </c>
      <c r="AF659" s="18">
        <v>50</v>
      </c>
      <c r="AG659" s="18">
        <v>0</v>
      </c>
      <c r="AH659" s="18">
        <v>467.2</v>
      </c>
      <c r="AI659" s="18">
        <v>0</v>
      </c>
      <c r="AJ659" s="18">
        <v>0</v>
      </c>
      <c r="AK659" s="18">
        <v>1101688</v>
      </c>
      <c r="AL659" s="18">
        <v>0</v>
      </c>
      <c r="AM659" s="18">
        <v>24431</v>
      </c>
      <c r="AN659" s="18">
        <v>0</v>
      </c>
      <c r="AO659" s="18">
        <v>0</v>
      </c>
      <c r="AP659" s="18">
        <v>0</v>
      </c>
      <c r="AQ659" s="18">
        <v>3528353</v>
      </c>
      <c r="AR659" s="18">
        <v>0</v>
      </c>
      <c r="AS659" s="25">
        <v>1208868</v>
      </c>
      <c r="AT659" s="18">
        <v>0</v>
      </c>
      <c r="AU659" s="18">
        <v>0</v>
      </c>
      <c r="AV659" s="18">
        <v>5765229</v>
      </c>
      <c r="AW659" s="18">
        <v>0</v>
      </c>
      <c r="AX659" s="18">
        <v>1060663</v>
      </c>
      <c r="AY659" s="18">
        <v>0</v>
      </c>
      <c r="AZ659" s="18">
        <v>0</v>
      </c>
      <c r="BA659" s="18">
        <v>0</v>
      </c>
      <c r="BB659" s="18">
        <v>0</v>
      </c>
      <c r="BC659" s="18">
        <v>0</v>
      </c>
      <c r="BD659" s="18">
        <v>88403</v>
      </c>
      <c r="BE659" s="18">
        <v>0</v>
      </c>
      <c r="BF659" s="18">
        <v>1549266</v>
      </c>
      <c r="BG659" s="18">
        <v>14326902</v>
      </c>
      <c r="BH659" s="18">
        <v>12016345</v>
      </c>
      <c r="BI659" s="18">
        <v>6447338.7000000002</v>
      </c>
      <c r="BJ659" s="18">
        <v>6447338.7000000002</v>
      </c>
      <c r="BK659" s="18">
        <v>443.7</v>
      </c>
      <c r="BL659" s="18">
        <v>61.9</v>
      </c>
      <c r="BM659" s="18">
        <v>2115</v>
      </c>
      <c r="BN659" s="18">
        <v>4399</v>
      </c>
      <c r="BO659" s="18">
        <v>470267.7</v>
      </c>
      <c r="BP659" s="18">
        <v>23526</v>
      </c>
      <c r="BQ659" s="18">
        <v>3</v>
      </c>
      <c r="BR659" s="18">
        <v>6477455.9000000004</v>
      </c>
      <c r="BS659" s="18">
        <v>6477455.9000000004</v>
      </c>
      <c r="BT659" s="18">
        <v>1172164.3</v>
      </c>
      <c r="BU659" s="18">
        <v>7649620.2000000002</v>
      </c>
      <c r="BV659" s="18">
        <v>7649620.2000000002</v>
      </c>
      <c r="BW659" s="18">
        <v>0</v>
      </c>
      <c r="BX659" s="18">
        <v>0</v>
      </c>
      <c r="BY659" s="18">
        <v>0</v>
      </c>
      <c r="BZ659" s="18">
        <v>536.54999999999995</v>
      </c>
      <c r="CA659" s="18">
        <v>539.04999999999995</v>
      </c>
      <c r="CB659" s="18">
        <v>36.93</v>
      </c>
      <c r="CC659" s="18">
        <v>5.15</v>
      </c>
      <c r="CD659" s="18">
        <v>176.01</v>
      </c>
      <c r="CE659" s="18">
        <v>366.09</v>
      </c>
      <c r="CF659" s="18">
        <v>39.14</v>
      </c>
      <c r="CG659" s="18">
        <v>97.55</v>
      </c>
      <c r="CH659" s="18">
        <v>1957.83</v>
      </c>
      <c r="CI659" s="18">
        <v>0.25</v>
      </c>
      <c r="CJ659" s="18">
        <v>636.6</v>
      </c>
    </row>
    <row r="660" spans="1:88" hidden="1" x14ac:dyDescent="0.2">
      <c r="A660" s="18" t="s">
        <v>380</v>
      </c>
      <c r="B660" s="18" t="s">
        <v>381</v>
      </c>
      <c r="C660" s="18" t="s">
        <v>193</v>
      </c>
      <c r="D660" s="18">
        <v>2048</v>
      </c>
      <c r="E660" s="18">
        <v>45609481.700000003</v>
      </c>
      <c r="F660" s="18">
        <v>2400499</v>
      </c>
      <c r="G660" s="18">
        <v>1416077.5</v>
      </c>
      <c r="H660" s="18">
        <v>0</v>
      </c>
      <c r="I660" s="18">
        <v>1012969.1</v>
      </c>
      <c r="J660" s="18">
        <v>0</v>
      </c>
      <c r="K660" s="18">
        <v>0</v>
      </c>
      <c r="L660" s="18">
        <v>50439027.200000003</v>
      </c>
      <c r="M660" s="18">
        <v>0</v>
      </c>
      <c r="N660" s="18">
        <v>1107.7</v>
      </c>
      <c r="O660" s="18">
        <v>0</v>
      </c>
      <c r="P660" s="18">
        <v>5.4</v>
      </c>
      <c r="Q660" s="18">
        <v>0</v>
      </c>
      <c r="R660" s="18">
        <v>0</v>
      </c>
      <c r="S660" s="18">
        <v>2790</v>
      </c>
      <c r="T660" s="18">
        <v>0</v>
      </c>
      <c r="U660" s="25">
        <v>879.5</v>
      </c>
      <c r="V660" s="18">
        <v>0</v>
      </c>
      <c r="W660" s="18">
        <v>0</v>
      </c>
      <c r="X660" s="18">
        <v>15026.9</v>
      </c>
      <c r="Y660" s="18">
        <v>0</v>
      </c>
      <c r="Z660" s="18">
        <v>247.8</v>
      </c>
      <c r="AA660" s="18">
        <v>0</v>
      </c>
      <c r="AB660" s="18">
        <v>0</v>
      </c>
      <c r="AC660" s="18">
        <v>0</v>
      </c>
      <c r="AD660" s="18">
        <v>0</v>
      </c>
      <c r="AE660" s="18">
        <v>0</v>
      </c>
      <c r="AF660" s="18">
        <v>50</v>
      </c>
      <c r="AG660" s="18">
        <v>0</v>
      </c>
      <c r="AH660" s="18">
        <v>467.2</v>
      </c>
      <c r="AI660" s="18">
        <v>0</v>
      </c>
      <c r="AJ660" s="18">
        <v>0</v>
      </c>
      <c r="AK660" s="18">
        <v>860554</v>
      </c>
      <c r="AL660" s="18">
        <v>0</v>
      </c>
      <c r="AM660" s="18">
        <v>24443</v>
      </c>
      <c r="AN660" s="18">
        <v>0</v>
      </c>
      <c r="AO660" s="18">
        <v>0</v>
      </c>
      <c r="AP660" s="18">
        <v>0</v>
      </c>
      <c r="AQ660" s="18">
        <v>1466424</v>
      </c>
      <c r="AR660" s="18">
        <v>0</v>
      </c>
      <c r="AS660" s="25">
        <v>1309823</v>
      </c>
      <c r="AT660" s="18">
        <v>0</v>
      </c>
      <c r="AU660" s="18">
        <v>0</v>
      </c>
      <c r="AV660" s="18">
        <v>7898126</v>
      </c>
      <c r="AW660" s="18">
        <v>0</v>
      </c>
      <c r="AX660" s="18">
        <v>1060663</v>
      </c>
      <c r="AY660" s="18">
        <v>0</v>
      </c>
      <c r="AZ660" s="18">
        <v>0</v>
      </c>
      <c r="BA660" s="18">
        <v>0</v>
      </c>
      <c r="BB660" s="18">
        <v>0</v>
      </c>
      <c r="BC660" s="18">
        <v>0</v>
      </c>
      <c r="BD660" s="18">
        <v>87175</v>
      </c>
      <c r="BE660" s="18">
        <v>0</v>
      </c>
      <c r="BF660" s="18">
        <v>1540912</v>
      </c>
      <c r="BG660" s="18">
        <v>14248121</v>
      </c>
      <c r="BH660" s="18">
        <v>12077744</v>
      </c>
      <c r="BI660" s="18">
        <v>5623967</v>
      </c>
      <c r="BJ660" s="18">
        <v>5623967</v>
      </c>
      <c r="BK660" s="18">
        <v>238</v>
      </c>
      <c r="BL660" s="18">
        <v>31</v>
      </c>
      <c r="BM660" s="18">
        <v>896.5</v>
      </c>
      <c r="BN660" s="18">
        <v>3510.8</v>
      </c>
      <c r="BO660" s="18">
        <v>545327.69999999995</v>
      </c>
      <c r="BP660" s="18">
        <v>25236.3</v>
      </c>
      <c r="BQ660" s="18">
        <v>2.5</v>
      </c>
      <c r="BR660" s="18">
        <v>5639516.4000000004</v>
      </c>
      <c r="BS660" s="18">
        <v>5639516.4000000004</v>
      </c>
      <c r="BT660" s="18">
        <v>1298060.8999999999</v>
      </c>
      <c r="BU660" s="18">
        <v>6937577.2999999998</v>
      </c>
      <c r="BV660" s="18">
        <v>6937577.2999999998</v>
      </c>
      <c r="BW660" s="18">
        <v>0</v>
      </c>
      <c r="BX660" s="18">
        <v>0</v>
      </c>
      <c r="BY660" s="18">
        <v>0</v>
      </c>
      <c r="BZ660" s="18">
        <v>465.65</v>
      </c>
      <c r="CA660" s="18">
        <v>466.93</v>
      </c>
      <c r="CB660" s="18">
        <v>19.71</v>
      </c>
      <c r="CC660" s="18">
        <v>2.56</v>
      </c>
      <c r="CD660" s="18">
        <v>74.23</v>
      </c>
      <c r="CE660" s="18">
        <v>290.68</v>
      </c>
      <c r="CF660" s="18">
        <v>45.15</v>
      </c>
      <c r="CG660" s="18">
        <v>107.48</v>
      </c>
      <c r="CH660" s="18">
        <v>2089.4899999999998</v>
      </c>
      <c r="CI660" s="18">
        <v>0.21</v>
      </c>
      <c r="CJ660" s="18">
        <v>574.41</v>
      </c>
    </row>
    <row r="661" spans="1:88" hidden="1" x14ac:dyDescent="0.2">
      <c r="A661" s="18" t="s">
        <v>380</v>
      </c>
      <c r="B661" s="18" t="s">
        <v>381</v>
      </c>
      <c r="C661" s="18" t="s">
        <v>193</v>
      </c>
      <c r="D661" s="18">
        <v>2050</v>
      </c>
      <c r="E661" s="18">
        <v>46662648.100000001</v>
      </c>
      <c r="F661" s="18">
        <v>2455928.7999999998</v>
      </c>
      <c r="G661" s="18">
        <v>1528731.9</v>
      </c>
      <c r="H661" s="18">
        <v>0</v>
      </c>
      <c r="I661" s="18">
        <v>534297.9</v>
      </c>
      <c r="J661" s="18">
        <v>0</v>
      </c>
      <c r="K661" s="18">
        <v>0</v>
      </c>
      <c r="L661" s="18">
        <v>51181606.799999997</v>
      </c>
      <c r="M661" s="18">
        <v>0</v>
      </c>
      <c r="N661" s="18">
        <v>769.7</v>
      </c>
      <c r="O661" s="18">
        <v>0</v>
      </c>
      <c r="P661" s="18">
        <v>5.4</v>
      </c>
      <c r="Q661" s="18">
        <v>0</v>
      </c>
      <c r="R661" s="18">
        <v>0</v>
      </c>
      <c r="S661" s="18">
        <v>2139</v>
      </c>
      <c r="T661" s="18">
        <v>0</v>
      </c>
      <c r="U661" s="25">
        <v>954.1</v>
      </c>
      <c r="V661" s="18">
        <v>0</v>
      </c>
      <c r="W661" s="18">
        <v>0</v>
      </c>
      <c r="X661" s="18">
        <v>16009.2</v>
      </c>
      <c r="Y661" s="18">
        <v>0</v>
      </c>
      <c r="Z661" s="18">
        <v>247.8</v>
      </c>
      <c r="AA661" s="18">
        <v>0</v>
      </c>
      <c r="AB661" s="18">
        <v>0</v>
      </c>
      <c r="AC661" s="18">
        <v>0</v>
      </c>
      <c r="AD661" s="18">
        <v>0</v>
      </c>
      <c r="AE661" s="18">
        <v>0</v>
      </c>
      <c r="AF661" s="18">
        <v>50</v>
      </c>
      <c r="AG661" s="18">
        <v>0</v>
      </c>
      <c r="AH661" s="18">
        <v>411</v>
      </c>
      <c r="AI661" s="18">
        <v>0</v>
      </c>
      <c r="AJ661" s="18">
        <v>0</v>
      </c>
      <c r="AK661" s="18">
        <v>453845</v>
      </c>
      <c r="AL661" s="18">
        <v>0</v>
      </c>
      <c r="AM661" s="18">
        <v>24633</v>
      </c>
      <c r="AN661" s="18">
        <v>0</v>
      </c>
      <c r="AO661" s="18">
        <v>0</v>
      </c>
      <c r="AP661" s="18">
        <v>0</v>
      </c>
      <c r="AQ661" s="18">
        <v>1124258</v>
      </c>
      <c r="AR661" s="18">
        <v>0</v>
      </c>
      <c r="AS661" s="25">
        <v>1420670</v>
      </c>
      <c r="AT661" s="18">
        <v>0</v>
      </c>
      <c r="AU661" s="18">
        <v>0</v>
      </c>
      <c r="AV661" s="18">
        <v>8414445</v>
      </c>
      <c r="AW661" s="18">
        <v>0</v>
      </c>
      <c r="AX661" s="18">
        <v>1060663</v>
      </c>
      <c r="AY661" s="18">
        <v>0</v>
      </c>
      <c r="AZ661" s="18">
        <v>0</v>
      </c>
      <c r="BA661" s="18">
        <v>0</v>
      </c>
      <c r="BB661" s="18">
        <v>0</v>
      </c>
      <c r="BC661" s="18">
        <v>0</v>
      </c>
      <c r="BD661" s="18">
        <v>85958</v>
      </c>
      <c r="BE661" s="18">
        <v>0</v>
      </c>
      <c r="BF661" s="18">
        <v>1426221</v>
      </c>
      <c r="BG661" s="18">
        <v>14010693</v>
      </c>
      <c r="BH661" s="18">
        <v>12136178</v>
      </c>
      <c r="BI661" s="18">
        <v>5672107.7000000002</v>
      </c>
      <c r="BJ661" s="18">
        <v>5672107.7000000002</v>
      </c>
      <c r="BK661" s="18">
        <v>209.5</v>
      </c>
      <c r="BL661" s="18">
        <v>26.5</v>
      </c>
      <c r="BM661" s="18">
        <v>709.8</v>
      </c>
      <c r="BN661" s="18">
        <v>3474</v>
      </c>
      <c r="BO661" s="18">
        <v>577645.4</v>
      </c>
      <c r="BP661" s="18">
        <v>26417.599999999999</v>
      </c>
      <c r="BQ661" s="18">
        <v>2.5</v>
      </c>
      <c r="BR661" s="18">
        <v>5685594.9000000004</v>
      </c>
      <c r="BS661" s="18">
        <v>5685594.9000000004</v>
      </c>
      <c r="BT661" s="18">
        <v>1365581.2</v>
      </c>
      <c r="BU661" s="18">
        <v>7051176.0999999996</v>
      </c>
      <c r="BV661" s="18">
        <v>7051176.0999999996</v>
      </c>
      <c r="BW661" s="18">
        <v>0</v>
      </c>
      <c r="BX661" s="18">
        <v>0</v>
      </c>
      <c r="BY661" s="18">
        <v>0</v>
      </c>
      <c r="BZ661" s="18">
        <v>467.37</v>
      </c>
      <c r="CA661" s="18">
        <v>468.48</v>
      </c>
      <c r="CB661" s="18">
        <v>17.27</v>
      </c>
      <c r="CC661" s="18">
        <v>2.19</v>
      </c>
      <c r="CD661" s="18">
        <v>58.48</v>
      </c>
      <c r="CE661" s="18">
        <v>286.25</v>
      </c>
      <c r="CF661" s="18">
        <v>47.6</v>
      </c>
      <c r="CG661" s="18">
        <v>112.52</v>
      </c>
      <c r="CH661" s="18">
        <v>2176.7600000000002</v>
      </c>
      <c r="CI661" s="18">
        <v>0.21</v>
      </c>
      <c r="CJ661" s="18">
        <v>581</v>
      </c>
    </row>
    <row r="662" spans="1:88" hidden="1" x14ac:dyDescent="0.2">
      <c r="A662" s="18" t="s">
        <v>380</v>
      </c>
      <c r="B662" s="18" t="s">
        <v>381</v>
      </c>
      <c r="C662" s="18" t="s">
        <v>195</v>
      </c>
      <c r="D662" s="18">
        <v>2024</v>
      </c>
      <c r="E662" s="18">
        <v>16797678.600000001</v>
      </c>
      <c r="F662" s="18">
        <v>884088.3</v>
      </c>
      <c r="G662" s="18">
        <v>1014806.1</v>
      </c>
      <c r="H662" s="18">
        <v>0</v>
      </c>
      <c r="I662" s="18">
        <v>0</v>
      </c>
      <c r="J662" s="18">
        <v>0</v>
      </c>
      <c r="K662" s="18">
        <v>0</v>
      </c>
      <c r="L662" s="18">
        <v>18696573.100000001</v>
      </c>
      <c r="M662" s="18">
        <v>0</v>
      </c>
      <c r="N662" s="18">
        <v>0</v>
      </c>
      <c r="O662" s="18">
        <v>0</v>
      </c>
      <c r="P662" s="18">
        <v>0</v>
      </c>
      <c r="Q662" s="18">
        <v>0</v>
      </c>
      <c r="R662" s="18">
        <v>0</v>
      </c>
      <c r="S662" s="18">
        <v>5998</v>
      </c>
      <c r="T662" s="18">
        <v>0</v>
      </c>
      <c r="U662" s="25">
        <v>11.4</v>
      </c>
      <c r="V662" s="18">
        <v>0</v>
      </c>
      <c r="W662" s="18">
        <v>94</v>
      </c>
      <c r="X662" s="18">
        <v>145</v>
      </c>
      <c r="Y662" s="18">
        <v>0</v>
      </c>
      <c r="Z662" s="18">
        <v>307.10000000000002</v>
      </c>
      <c r="AA662" s="18">
        <v>0</v>
      </c>
      <c r="AB662" s="18">
        <v>0</v>
      </c>
      <c r="AC662" s="18">
        <v>251.7</v>
      </c>
      <c r="AD662" s="18">
        <v>0</v>
      </c>
      <c r="AE662" s="18">
        <v>0</v>
      </c>
      <c r="AF662" s="18">
        <v>92</v>
      </c>
      <c r="AG662" s="18">
        <v>0</v>
      </c>
      <c r="AH662" s="18">
        <v>4120.7</v>
      </c>
      <c r="AI662" s="18">
        <v>0</v>
      </c>
      <c r="AJ662" s="18">
        <v>0</v>
      </c>
      <c r="AK662" s="18">
        <v>0</v>
      </c>
      <c r="AL662" s="18">
        <v>0</v>
      </c>
      <c r="AM662" s="18">
        <v>0</v>
      </c>
      <c r="AN662" s="18">
        <v>0</v>
      </c>
      <c r="AO662" s="18">
        <v>0</v>
      </c>
      <c r="AP662" s="18">
        <v>0</v>
      </c>
      <c r="AQ662" s="18">
        <v>39490557</v>
      </c>
      <c r="AR662" s="18">
        <v>0</v>
      </c>
      <c r="AS662" s="25">
        <v>20002</v>
      </c>
      <c r="AT662" s="18">
        <v>0</v>
      </c>
      <c r="AU662" s="18">
        <v>158771</v>
      </c>
      <c r="AV662" s="18">
        <v>76212</v>
      </c>
      <c r="AW662" s="18">
        <v>0</v>
      </c>
      <c r="AX662" s="18">
        <v>1043406</v>
      </c>
      <c r="AY662" s="18">
        <v>0</v>
      </c>
      <c r="AZ662" s="18">
        <v>0</v>
      </c>
      <c r="BA662" s="18">
        <v>132294</v>
      </c>
      <c r="BB662" s="18">
        <v>0</v>
      </c>
      <c r="BC662" s="18">
        <v>0</v>
      </c>
      <c r="BD662" s="18">
        <v>213515</v>
      </c>
      <c r="BE662" s="18">
        <v>0</v>
      </c>
      <c r="BF662" s="18">
        <v>14761768</v>
      </c>
      <c r="BG662" s="18">
        <v>55896523</v>
      </c>
      <c r="BH662" s="18">
        <v>55876522</v>
      </c>
      <c r="BI662" s="18">
        <v>40239656.700000003</v>
      </c>
      <c r="BJ662" s="18">
        <v>40239656.700000003</v>
      </c>
      <c r="BK662" s="18">
        <v>4618.8</v>
      </c>
      <c r="BL662" s="18">
        <v>672</v>
      </c>
      <c r="BM662" s="18">
        <v>26631.1</v>
      </c>
      <c r="BN662" s="18">
        <v>29153.599999999999</v>
      </c>
      <c r="BO662" s="18">
        <v>1260693.1000000001</v>
      </c>
      <c r="BP662" s="18">
        <v>88091.9</v>
      </c>
      <c r="BQ662" s="18">
        <v>20.2</v>
      </c>
      <c r="BR662" s="18">
        <v>40560746.100000001</v>
      </c>
      <c r="BS662" s="18">
        <v>40560746.100000001</v>
      </c>
      <c r="BT662" s="18">
        <v>3891333.7</v>
      </c>
      <c r="BU662" s="18">
        <v>44452079.899999999</v>
      </c>
      <c r="BV662" s="18">
        <v>44452079.899999999</v>
      </c>
      <c r="BW662" s="18">
        <v>0</v>
      </c>
      <c r="BX662" s="18">
        <v>0</v>
      </c>
      <c r="BY662" s="18">
        <v>0</v>
      </c>
      <c r="BZ662" s="18">
        <v>720.15</v>
      </c>
      <c r="CA662" s="18">
        <v>725.9</v>
      </c>
      <c r="CB662" s="18">
        <v>82.66</v>
      </c>
      <c r="CC662" s="18">
        <v>12.03</v>
      </c>
      <c r="CD662" s="18">
        <v>476.61</v>
      </c>
      <c r="CE662" s="18">
        <v>521.75</v>
      </c>
      <c r="CF662" s="18">
        <v>22.56</v>
      </c>
      <c r="CG662" s="18">
        <v>69.64</v>
      </c>
      <c r="CH662" s="18">
        <v>1576.55</v>
      </c>
      <c r="CI662" s="18">
        <v>0.36</v>
      </c>
      <c r="CJ662" s="18">
        <v>795.54</v>
      </c>
    </row>
    <row r="663" spans="1:88" hidden="1" x14ac:dyDescent="0.2">
      <c r="A663" s="18" t="s">
        <v>380</v>
      </c>
      <c r="B663" s="18" t="s">
        <v>381</v>
      </c>
      <c r="C663" s="18" t="s">
        <v>195</v>
      </c>
      <c r="D663" s="18">
        <v>2026</v>
      </c>
      <c r="E663" s="18">
        <v>17248829.600000001</v>
      </c>
      <c r="F663" s="18">
        <v>907833.1</v>
      </c>
      <c r="G663" s="18">
        <v>1069646.8999999999</v>
      </c>
      <c r="H663" s="18">
        <v>0</v>
      </c>
      <c r="I663" s="18">
        <v>0</v>
      </c>
      <c r="J663" s="18">
        <v>0</v>
      </c>
      <c r="K663" s="18">
        <v>0</v>
      </c>
      <c r="L663" s="18">
        <v>19226309.699999999</v>
      </c>
      <c r="M663" s="18">
        <v>0</v>
      </c>
      <c r="N663" s="18">
        <v>0</v>
      </c>
      <c r="O663" s="18">
        <v>0</v>
      </c>
      <c r="P663" s="18">
        <v>0</v>
      </c>
      <c r="Q663" s="18">
        <v>0</v>
      </c>
      <c r="R663" s="18">
        <v>0</v>
      </c>
      <c r="S663" s="18">
        <v>5556</v>
      </c>
      <c r="T663" s="18">
        <v>0</v>
      </c>
      <c r="U663" s="25">
        <v>17.5</v>
      </c>
      <c r="V663" s="18">
        <v>0</v>
      </c>
      <c r="W663" s="18">
        <v>0</v>
      </c>
      <c r="X663" s="18">
        <v>10.7</v>
      </c>
      <c r="Y663" s="18">
        <v>0</v>
      </c>
      <c r="Z663" s="18">
        <v>307.10000000000002</v>
      </c>
      <c r="AA663" s="18">
        <v>0</v>
      </c>
      <c r="AB663" s="18">
        <v>0</v>
      </c>
      <c r="AC663" s="18">
        <v>251.7</v>
      </c>
      <c r="AD663" s="18">
        <v>0</v>
      </c>
      <c r="AE663" s="18">
        <v>0</v>
      </c>
      <c r="AF663" s="18">
        <v>92</v>
      </c>
      <c r="AG663" s="18">
        <v>0</v>
      </c>
      <c r="AH663" s="18">
        <v>7476.1</v>
      </c>
      <c r="AI663" s="18">
        <v>0</v>
      </c>
      <c r="AJ663" s="18">
        <v>0</v>
      </c>
      <c r="AK663" s="18">
        <v>0</v>
      </c>
      <c r="AL663" s="18">
        <v>0</v>
      </c>
      <c r="AM663" s="18">
        <v>0</v>
      </c>
      <c r="AN663" s="18">
        <v>0</v>
      </c>
      <c r="AO663" s="18">
        <v>0</v>
      </c>
      <c r="AP663" s="18">
        <v>0</v>
      </c>
      <c r="AQ663" s="18">
        <v>27605946</v>
      </c>
      <c r="AR663" s="18">
        <v>0</v>
      </c>
      <c r="AS663" s="25">
        <v>30884</v>
      </c>
      <c r="AT663" s="18">
        <v>0</v>
      </c>
      <c r="AU663" s="18">
        <v>0</v>
      </c>
      <c r="AV663" s="18">
        <v>5617</v>
      </c>
      <c r="AW663" s="18">
        <v>0</v>
      </c>
      <c r="AX663" s="18">
        <v>1043051</v>
      </c>
      <c r="AY663" s="18">
        <v>0</v>
      </c>
      <c r="AZ663" s="18">
        <v>0</v>
      </c>
      <c r="BA663" s="18">
        <v>132294</v>
      </c>
      <c r="BB663" s="18">
        <v>0</v>
      </c>
      <c r="BC663" s="18">
        <v>0</v>
      </c>
      <c r="BD663" s="18">
        <v>210553</v>
      </c>
      <c r="BE663" s="18">
        <v>0</v>
      </c>
      <c r="BF663" s="18">
        <v>29564348</v>
      </c>
      <c r="BG663" s="18">
        <v>58592692</v>
      </c>
      <c r="BH663" s="18">
        <v>58561808</v>
      </c>
      <c r="BI663" s="18">
        <v>27936082.600000001</v>
      </c>
      <c r="BJ663" s="18">
        <v>27936082.600000001</v>
      </c>
      <c r="BK663" s="18">
        <v>3211.4</v>
      </c>
      <c r="BL663" s="18">
        <v>467.3</v>
      </c>
      <c r="BM663" s="18">
        <v>18573.7</v>
      </c>
      <c r="BN663" s="18">
        <v>20770.7</v>
      </c>
      <c r="BO663" s="18">
        <v>872800.6</v>
      </c>
      <c r="BP663" s="18">
        <v>60956.3</v>
      </c>
      <c r="BQ663" s="18">
        <v>14.1</v>
      </c>
      <c r="BR663" s="18">
        <v>28159368.5</v>
      </c>
      <c r="BS663" s="18">
        <v>28159368.5</v>
      </c>
      <c r="BT663" s="18">
        <v>2693135.7</v>
      </c>
      <c r="BU663" s="18">
        <v>30852504.199999999</v>
      </c>
      <c r="BV663" s="18">
        <v>30852504.199999999</v>
      </c>
      <c r="BW663" s="18">
        <v>0</v>
      </c>
      <c r="BX663" s="18">
        <v>0</v>
      </c>
      <c r="BY663" s="18">
        <v>0</v>
      </c>
      <c r="BZ663" s="18">
        <v>477.04</v>
      </c>
      <c r="CA663" s="18">
        <v>480.85</v>
      </c>
      <c r="CB663" s="18">
        <v>54.84</v>
      </c>
      <c r="CC663" s="18">
        <v>7.98</v>
      </c>
      <c r="CD663" s="18">
        <v>317.16000000000003</v>
      </c>
      <c r="CE663" s="18">
        <v>354.68</v>
      </c>
      <c r="CF663" s="18">
        <v>14.9</v>
      </c>
      <c r="CG663" s="18">
        <v>45.99</v>
      </c>
      <c r="CH663" s="18">
        <v>1040.8900000000001</v>
      </c>
      <c r="CI663" s="18">
        <v>0.24</v>
      </c>
      <c r="CJ663" s="18">
        <v>526.84</v>
      </c>
    </row>
    <row r="664" spans="1:88" hidden="1" x14ac:dyDescent="0.2">
      <c r="A664" s="18" t="s">
        <v>380</v>
      </c>
      <c r="B664" s="18" t="s">
        <v>381</v>
      </c>
      <c r="C664" s="18" t="s">
        <v>195</v>
      </c>
      <c r="D664" s="18">
        <v>2028</v>
      </c>
      <c r="E664" s="18">
        <v>17932213.399999999</v>
      </c>
      <c r="F664" s="18">
        <v>943800.7</v>
      </c>
      <c r="G664" s="18">
        <v>1516642.3</v>
      </c>
      <c r="H664" s="18">
        <v>0</v>
      </c>
      <c r="I664" s="18">
        <v>0</v>
      </c>
      <c r="J664" s="18">
        <v>0</v>
      </c>
      <c r="K664" s="18">
        <v>0</v>
      </c>
      <c r="L664" s="18">
        <v>20392656.399999999</v>
      </c>
      <c r="M664" s="18">
        <v>0</v>
      </c>
      <c r="N664" s="18">
        <v>0</v>
      </c>
      <c r="O664" s="18">
        <v>0</v>
      </c>
      <c r="P664" s="18">
        <v>0</v>
      </c>
      <c r="Q664" s="18">
        <v>0</v>
      </c>
      <c r="R664" s="18">
        <v>0</v>
      </c>
      <c r="S664" s="18">
        <v>4811</v>
      </c>
      <c r="T664" s="18">
        <v>0</v>
      </c>
      <c r="U664" s="25">
        <v>25.8</v>
      </c>
      <c r="V664" s="18">
        <v>0</v>
      </c>
      <c r="W664" s="18">
        <v>0</v>
      </c>
      <c r="X664" s="18">
        <v>10.7</v>
      </c>
      <c r="Y664" s="18">
        <v>0</v>
      </c>
      <c r="Z664" s="18">
        <v>307.10000000000002</v>
      </c>
      <c r="AA664" s="18">
        <v>0</v>
      </c>
      <c r="AB664" s="18">
        <v>0</v>
      </c>
      <c r="AC664" s="18">
        <v>251.7</v>
      </c>
      <c r="AD664" s="18">
        <v>0</v>
      </c>
      <c r="AE664" s="18">
        <v>0</v>
      </c>
      <c r="AF664" s="18">
        <v>92</v>
      </c>
      <c r="AG664" s="18">
        <v>0</v>
      </c>
      <c r="AH664" s="18">
        <v>13142.1</v>
      </c>
      <c r="AI664" s="18">
        <v>0</v>
      </c>
      <c r="AJ664" s="18">
        <v>0</v>
      </c>
      <c r="AK664" s="18">
        <v>0</v>
      </c>
      <c r="AL664" s="18">
        <v>0</v>
      </c>
      <c r="AM664" s="18">
        <v>0</v>
      </c>
      <c r="AN664" s="18">
        <v>0</v>
      </c>
      <c r="AO664" s="18">
        <v>0</v>
      </c>
      <c r="AP664" s="18">
        <v>0</v>
      </c>
      <c r="AQ664" s="18">
        <v>13598649</v>
      </c>
      <c r="AR664" s="18">
        <v>0</v>
      </c>
      <c r="AS664" s="25">
        <v>45454</v>
      </c>
      <c r="AT664" s="18">
        <v>0</v>
      </c>
      <c r="AU664" s="18">
        <v>0</v>
      </c>
      <c r="AV664" s="18">
        <v>5617</v>
      </c>
      <c r="AW664" s="18">
        <v>0</v>
      </c>
      <c r="AX664" s="18">
        <v>984849</v>
      </c>
      <c r="AY664" s="18">
        <v>0</v>
      </c>
      <c r="AZ664" s="18">
        <v>0</v>
      </c>
      <c r="BA664" s="18">
        <v>132294</v>
      </c>
      <c r="BB664" s="18">
        <v>0</v>
      </c>
      <c r="BC664" s="18">
        <v>0</v>
      </c>
      <c r="BD664" s="18">
        <v>207613</v>
      </c>
      <c r="BE664" s="18">
        <v>0</v>
      </c>
      <c r="BF664" s="18">
        <v>54492733</v>
      </c>
      <c r="BG664" s="18">
        <v>69467210</v>
      </c>
      <c r="BH664" s="18">
        <v>69421756</v>
      </c>
      <c r="BI664" s="18">
        <v>13691712.199999999</v>
      </c>
      <c r="BJ664" s="18">
        <v>13691712.199999999</v>
      </c>
      <c r="BK664" s="18">
        <v>1570.6</v>
      </c>
      <c r="BL664" s="18">
        <v>228.7</v>
      </c>
      <c r="BM664" s="18">
        <v>9169.2000000000007</v>
      </c>
      <c r="BN664" s="18">
        <v>11231.5</v>
      </c>
      <c r="BO664" s="18">
        <v>433877</v>
      </c>
      <c r="BP664" s="18">
        <v>29893.599999999999</v>
      </c>
      <c r="BQ664" s="18">
        <v>7</v>
      </c>
      <c r="BR664" s="18">
        <v>13800949.300000001</v>
      </c>
      <c r="BS664" s="18">
        <v>13800949.300000001</v>
      </c>
      <c r="BT664" s="18">
        <v>1326614.1000000001</v>
      </c>
      <c r="BU664" s="18">
        <v>15127563.4</v>
      </c>
      <c r="BV664" s="18">
        <v>15127563.4</v>
      </c>
      <c r="BW664" s="18">
        <v>0</v>
      </c>
      <c r="BX664" s="18">
        <v>0</v>
      </c>
      <c r="BY664" s="18">
        <v>0</v>
      </c>
      <c r="BZ664" s="18">
        <v>197.23</v>
      </c>
      <c r="CA664" s="18">
        <v>198.8</v>
      </c>
      <c r="CB664" s="18">
        <v>22.62</v>
      </c>
      <c r="CC664" s="18">
        <v>3.29</v>
      </c>
      <c r="CD664" s="18">
        <v>132.08000000000001</v>
      </c>
      <c r="CE664" s="18">
        <v>161.79</v>
      </c>
      <c r="CF664" s="18">
        <v>6.25</v>
      </c>
      <c r="CG664" s="18">
        <v>19.11</v>
      </c>
      <c r="CH664" s="18">
        <v>430.61</v>
      </c>
      <c r="CI664" s="18">
        <v>0.1</v>
      </c>
      <c r="CJ664" s="18">
        <v>217.91</v>
      </c>
    </row>
    <row r="665" spans="1:88" hidden="1" x14ac:dyDescent="0.2">
      <c r="A665" s="18" t="s">
        <v>380</v>
      </c>
      <c r="B665" s="18" t="s">
        <v>381</v>
      </c>
      <c r="C665" s="18" t="s">
        <v>195</v>
      </c>
      <c r="D665" s="18">
        <v>2030</v>
      </c>
      <c r="E665" s="18">
        <v>18616322.100000001</v>
      </c>
      <c r="F665" s="18">
        <v>979806.4</v>
      </c>
      <c r="G665" s="18">
        <v>1645471.7</v>
      </c>
      <c r="H665" s="18">
        <v>0</v>
      </c>
      <c r="I665" s="18">
        <v>0</v>
      </c>
      <c r="J665" s="18">
        <v>0</v>
      </c>
      <c r="K665" s="18">
        <v>0</v>
      </c>
      <c r="L665" s="18">
        <v>21241600.100000001</v>
      </c>
      <c r="M665" s="18">
        <v>0</v>
      </c>
      <c r="N665" s="18">
        <v>0</v>
      </c>
      <c r="O665" s="18">
        <v>0</v>
      </c>
      <c r="P665" s="18">
        <v>0</v>
      </c>
      <c r="Q665" s="18">
        <v>0</v>
      </c>
      <c r="R665" s="18">
        <v>0</v>
      </c>
      <c r="S665" s="18">
        <v>4811</v>
      </c>
      <c r="T665" s="18">
        <v>0</v>
      </c>
      <c r="U665" s="25">
        <v>37.5</v>
      </c>
      <c r="V665" s="18">
        <v>0</v>
      </c>
      <c r="W665" s="18">
        <v>0</v>
      </c>
      <c r="X665" s="18">
        <v>11.1</v>
      </c>
      <c r="Y665" s="18">
        <v>0</v>
      </c>
      <c r="Z665" s="18">
        <v>307.10000000000002</v>
      </c>
      <c r="AA665" s="18">
        <v>0</v>
      </c>
      <c r="AB665" s="18">
        <v>0</v>
      </c>
      <c r="AC665" s="18">
        <v>0</v>
      </c>
      <c r="AD665" s="18">
        <v>0</v>
      </c>
      <c r="AE665" s="18">
        <v>0</v>
      </c>
      <c r="AF665" s="18">
        <v>92</v>
      </c>
      <c r="AG665" s="18">
        <v>0</v>
      </c>
      <c r="AH665" s="18">
        <v>15564.9</v>
      </c>
      <c r="AI665" s="18">
        <v>0</v>
      </c>
      <c r="AJ665" s="18">
        <v>0</v>
      </c>
      <c r="AK665" s="18">
        <v>0</v>
      </c>
      <c r="AL665" s="18">
        <v>0</v>
      </c>
      <c r="AM665" s="18">
        <v>0</v>
      </c>
      <c r="AN665" s="18">
        <v>0</v>
      </c>
      <c r="AO665" s="18">
        <v>0</v>
      </c>
      <c r="AP665" s="18">
        <v>0</v>
      </c>
      <c r="AQ665" s="18">
        <v>10323327</v>
      </c>
      <c r="AR665" s="18">
        <v>0</v>
      </c>
      <c r="AS665" s="25">
        <v>66112</v>
      </c>
      <c r="AT665" s="18">
        <v>0</v>
      </c>
      <c r="AU665" s="18">
        <v>0</v>
      </c>
      <c r="AV665" s="18">
        <v>5839</v>
      </c>
      <c r="AW665" s="18">
        <v>0</v>
      </c>
      <c r="AX665" s="18">
        <v>819654</v>
      </c>
      <c r="AY665" s="18">
        <v>0</v>
      </c>
      <c r="AZ665" s="18">
        <v>0</v>
      </c>
      <c r="BA665" s="18">
        <v>0</v>
      </c>
      <c r="BB665" s="18">
        <v>0</v>
      </c>
      <c r="BC665" s="18">
        <v>0</v>
      </c>
      <c r="BD665" s="18">
        <v>181483</v>
      </c>
      <c r="BE665" s="18">
        <v>0</v>
      </c>
      <c r="BF665" s="18">
        <v>63607882</v>
      </c>
      <c r="BG665" s="18">
        <v>75004297</v>
      </c>
      <c r="BH665" s="18">
        <v>74938185</v>
      </c>
      <c r="BI665" s="18">
        <v>10351223.4</v>
      </c>
      <c r="BJ665" s="18">
        <v>10351223.4</v>
      </c>
      <c r="BK665" s="18">
        <v>1192</v>
      </c>
      <c r="BL665" s="18">
        <v>173.4</v>
      </c>
      <c r="BM665" s="18">
        <v>6831.8</v>
      </c>
      <c r="BN665" s="18">
        <v>6936.6</v>
      </c>
      <c r="BO665" s="18">
        <v>319243.8</v>
      </c>
      <c r="BP665" s="18">
        <v>22582.400000000001</v>
      </c>
      <c r="BQ665" s="18">
        <v>5.0999999999999996</v>
      </c>
      <c r="BR665" s="18">
        <v>10434075.5</v>
      </c>
      <c r="BS665" s="18">
        <v>10434075.5</v>
      </c>
      <c r="BT665" s="18">
        <v>993601.8</v>
      </c>
      <c r="BU665" s="18">
        <v>11427677.300000001</v>
      </c>
      <c r="BV665" s="18">
        <v>11427677.300000001</v>
      </c>
      <c r="BW665" s="18">
        <v>0</v>
      </c>
      <c r="BX665" s="18">
        <v>0</v>
      </c>
      <c r="BY665" s="18">
        <v>0</v>
      </c>
      <c r="BZ665" s="18">
        <v>138.13</v>
      </c>
      <c r="CA665" s="18">
        <v>139.24</v>
      </c>
      <c r="CB665" s="18">
        <v>15.91</v>
      </c>
      <c r="CC665" s="18">
        <v>2.31</v>
      </c>
      <c r="CD665" s="18">
        <v>91.17</v>
      </c>
      <c r="CE665" s="18">
        <v>92.56</v>
      </c>
      <c r="CF665" s="18">
        <v>4.26</v>
      </c>
      <c r="CG665" s="18">
        <v>13.26</v>
      </c>
      <c r="CH665" s="18">
        <v>301.35000000000002</v>
      </c>
      <c r="CI665" s="18">
        <v>7.0000000000000007E-2</v>
      </c>
      <c r="CJ665" s="18">
        <v>152.49</v>
      </c>
    </row>
    <row r="666" spans="1:88" hidden="1" x14ac:dyDescent="0.2">
      <c r="A666" s="18" t="s">
        <v>380</v>
      </c>
      <c r="B666" s="18" t="s">
        <v>381</v>
      </c>
      <c r="C666" s="18" t="s">
        <v>195</v>
      </c>
      <c r="D666" s="18">
        <v>2032</v>
      </c>
      <c r="E666" s="18">
        <v>20661000.100000001</v>
      </c>
      <c r="F666" s="18">
        <v>1087421.1000000001</v>
      </c>
      <c r="G666" s="18">
        <v>1781736.3</v>
      </c>
      <c r="H666" s="18">
        <v>0</v>
      </c>
      <c r="I666" s="18">
        <v>97147.199999999997</v>
      </c>
      <c r="J666" s="18">
        <v>0</v>
      </c>
      <c r="K666" s="18">
        <v>0</v>
      </c>
      <c r="L666" s="18">
        <v>23627304.699999999</v>
      </c>
      <c r="M666" s="18">
        <v>0</v>
      </c>
      <c r="N666" s="18">
        <v>0</v>
      </c>
      <c r="O666" s="18">
        <v>0</v>
      </c>
      <c r="P666" s="18">
        <v>0</v>
      </c>
      <c r="Q666" s="18">
        <v>0</v>
      </c>
      <c r="R666" s="18">
        <v>0</v>
      </c>
      <c r="S666" s="18">
        <v>4811</v>
      </c>
      <c r="T666" s="18">
        <v>0</v>
      </c>
      <c r="U666" s="25">
        <v>48.5</v>
      </c>
      <c r="V666" s="18">
        <v>0</v>
      </c>
      <c r="W666" s="18">
        <v>0</v>
      </c>
      <c r="X666" s="18">
        <v>11.4</v>
      </c>
      <c r="Y666" s="18">
        <v>0</v>
      </c>
      <c r="Z666" s="18">
        <v>307.10000000000002</v>
      </c>
      <c r="AA666" s="18">
        <v>0</v>
      </c>
      <c r="AB666" s="18">
        <v>0</v>
      </c>
      <c r="AC666" s="18">
        <v>0</v>
      </c>
      <c r="AD666" s="18">
        <v>75.8</v>
      </c>
      <c r="AE666" s="18">
        <v>0</v>
      </c>
      <c r="AF666" s="18">
        <v>92</v>
      </c>
      <c r="AG666" s="18">
        <v>0</v>
      </c>
      <c r="AH666" s="18">
        <v>16423.5</v>
      </c>
      <c r="AI666" s="18">
        <v>0</v>
      </c>
      <c r="AJ666" s="18">
        <v>0</v>
      </c>
      <c r="AK666" s="18">
        <v>0</v>
      </c>
      <c r="AL666" s="18">
        <v>0</v>
      </c>
      <c r="AM666" s="18">
        <v>0</v>
      </c>
      <c r="AN666" s="18">
        <v>0</v>
      </c>
      <c r="AO666" s="18">
        <v>0</v>
      </c>
      <c r="AP666" s="18">
        <v>0</v>
      </c>
      <c r="AQ666" s="18">
        <v>13916059</v>
      </c>
      <c r="AR666" s="18">
        <v>0</v>
      </c>
      <c r="AS666" s="25">
        <v>85512</v>
      </c>
      <c r="AT666" s="18">
        <v>0</v>
      </c>
      <c r="AU666" s="18">
        <v>0</v>
      </c>
      <c r="AV666" s="18">
        <v>5984</v>
      </c>
      <c r="AW666" s="18">
        <v>0</v>
      </c>
      <c r="AX666" s="18">
        <v>813092</v>
      </c>
      <c r="AY666" s="18">
        <v>0</v>
      </c>
      <c r="AZ666" s="18">
        <v>0</v>
      </c>
      <c r="BA666" s="18">
        <v>0</v>
      </c>
      <c r="BB666" s="18">
        <v>77675</v>
      </c>
      <c r="BC666" s="18">
        <v>0</v>
      </c>
      <c r="BD666" s="18">
        <v>190065</v>
      </c>
      <c r="BE666" s="18">
        <v>0</v>
      </c>
      <c r="BF666" s="18">
        <v>66163577</v>
      </c>
      <c r="BG666" s="18">
        <v>81251964</v>
      </c>
      <c r="BH666" s="18">
        <v>81088777</v>
      </c>
      <c r="BI666" s="18">
        <v>13896671.4</v>
      </c>
      <c r="BJ666" s="18">
        <v>13896671.4</v>
      </c>
      <c r="BK666" s="18">
        <v>1600.3</v>
      </c>
      <c r="BL666" s="18">
        <v>232.8</v>
      </c>
      <c r="BM666" s="18">
        <v>9172.2000000000007</v>
      </c>
      <c r="BN666" s="18">
        <v>9310.9</v>
      </c>
      <c r="BO666" s="18">
        <v>428492.9</v>
      </c>
      <c r="BP666" s="18">
        <v>30313.5</v>
      </c>
      <c r="BQ666" s="18">
        <v>6.9</v>
      </c>
      <c r="BR666" s="18">
        <v>14007905.800000001</v>
      </c>
      <c r="BS666" s="18">
        <v>14007905.800000001</v>
      </c>
      <c r="BT666" s="18">
        <v>1333717.7</v>
      </c>
      <c r="BU666" s="18">
        <v>15341623.5</v>
      </c>
      <c r="BV666" s="18">
        <v>15341623.5</v>
      </c>
      <c r="BW666" s="18">
        <v>0</v>
      </c>
      <c r="BX666" s="18">
        <v>0</v>
      </c>
      <c r="BY666" s="18">
        <v>0</v>
      </c>
      <c r="BZ666" s="18">
        <v>171.38</v>
      </c>
      <c r="CA666" s="18">
        <v>172.75</v>
      </c>
      <c r="CB666" s="18">
        <v>19.739999999999998</v>
      </c>
      <c r="CC666" s="18">
        <v>2.87</v>
      </c>
      <c r="CD666" s="18">
        <v>113.11</v>
      </c>
      <c r="CE666" s="18">
        <v>114.82</v>
      </c>
      <c r="CF666" s="18">
        <v>5.28</v>
      </c>
      <c r="CG666" s="18">
        <v>16.45</v>
      </c>
      <c r="CH666" s="18">
        <v>373.83</v>
      </c>
      <c r="CI666" s="18">
        <v>0.09</v>
      </c>
      <c r="CJ666" s="18">
        <v>189.2</v>
      </c>
    </row>
    <row r="667" spans="1:88" hidden="1" x14ac:dyDescent="0.2">
      <c r="A667" s="18" t="s">
        <v>380</v>
      </c>
      <c r="B667" s="18" t="s">
        <v>381</v>
      </c>
      <c r="C667" s="18" t="s">
        <v>195</v>
      </c>
      <c r="D667" s="18">
        <v>2034</v>
      </c>
      <c r="E667" s="18">
        <v>22699640</v>
      </c>
      <c r="F667" s="18">
        <v>1194717.8999999999</v>
      </c>
      <c r="G667" s="18">
        <v>1882227.8</v>
      </c>
      <c r="H667" s="18">
        <v>0</v>
      </c>
      <c r="I667" s="18">
        <v>399496.6</v>
      </c>
      <c r="J667" s="18">
        <v>0</v>
      </c>
      <c r="K667" s="18">
        <v>0</v>
      </c>
      <c r="L667" s="18">
        <v>26176082.399999999</v>
      </c>
      <c r="M667" s="18">
        <v>0</v>
      </c>
      <c r="N667" s="18">
        <v>200</v>
      </c>
      <c r="O667" s="18">
        <v>0</v>
      </c>
      <c r="P667" s="18">
        <v>0</v>
      </c>
      <c r="Q667" s="18">
        <v>0</v>
      </c>
      <c r="R667" s="18">
        <v>0</v>
      </c>
      <c r="S667" s="18">
        <v>4811</v>
      </c>
      <c r="T667" s="18">
        <v>0</v>
      </c>
      <c r="U667" s="25">
        <v>59.3</v>
      </c>
      <c r="V667" s="18">
        <v>0</v>
      </c>
      <c r="W667" s="18">
        <v>0</v>
      </c>
      <c r="X667" s="18">
        <v>11.7</v>
      </c>
      <c r="Y667" s="18">
        <v>0</v>
      </c>
      <c r="Z667" s="18">
        <v>307.10000000000002</v>
      </c>
      <c r="AA667" s="18">
        <v>0</v>
      </c>
      <c r="AB667" s="18">
        <v>0</v>
      </c>
      <c r="AC667" s="18">
        <v>0</v>
      </c>
      <c r="AD667" s="18">
        <v>75.8</v>
      </c>
      <c r="AE667" s="18">
        <v>0</v>
      </c>
      <c r="AF667" s="18">
        <v>93.4</v>
      </c>
      <c r="AG667" s="18">
        <v>0</v>
      </c>
      <c r="AH667" s="18">
        <v>17823.2</v>
      </c>
      <c r="AI667" s="18">
        <v>0</v>
      </c>
      <c r="AJ667" s="18">
        <v>0</v>
      </c>
      <c r="AK667" s="18">
        <v>275592</v>
      </c>
      <c r="AL667" s="18">
        <v>0</v>
      </c>
      <c r="AM667" s="18">
        <v>0</v>
      </c>
      <c r="AN667" s="18">
        <v>0</v>
      </c>
      <c r="AO667" s="18">
        <v>0</v>
      </c>
      <c r="AP667" s="18">
        <v>0</v>
      </c>
      <c r="AQ667" s="18">
        <v>13329265</v>
      </c>
      <c r="AR667" s="18">
        <v>0</v>
      </c>
      <c r="AS667" s="25">
        <v>104389</v>
      </c>
      <c r="AT667" s="18">
        <v>0</v>
      </c>
      <c r="AU667" s="18">
        <v>0</v>
      </c>
      <c r="AV667" s="18">
        <v>6126</v>
      </c>
      <c r="AW667" s="18">
        <v>0</v>
      </c>
      <c r="AX667" s="18">
        <v>813135</v>
      </c>
      <c r="AY667" s="18">
        <v>0</v>
      </c>
      <c r="AZ667" s="18">
        <v>0</v>
      </c>
      <c r="BA667" s="18">
        <v>0</v>
      </c>
      <c r="BB667" s="18">
        <v>60071</v>
      </c>
      <c r="BC667" s="18">
        <v>0</v>
      </c>
      <c r="BD667" s="18">
        <v>175820</v>
      </c>
      <c r="BE667" s="18">
        <v>0</v>
      </c>
      <c r="BF667" s="18">
        <v>69645164</v>
      </c>
      <c r="BG667" s="18">
        <v>84409563</v>
      </c>
      <c r="BH667" s="18">
        <v>83969510</v>
      </c>
      <c r="BI667" s="18">
        <v>13386085.1</v>
      </c>
      <c r="BJ667" s="18">
        <v>13386085.1</v>
      </c>
      <c r="BK667" s="18">
        <v>1541.5</v>
      </c>
      <c r="BL667" s="18">
        <v>224.2</v>
      </c>
      <c r="BM667" s="18">
        <v>8835</v>
      </c>
      <c r="BN667" s="18">
        <v>8969</v>
      </c>
      <c r="BO667" s="18">
        <v>412763.3</v>
      </c>
      <c r="BP667" s="18">
        <v>29200.1</v>
      </c>
      <c r="BQ667" s="18">
        <v>6.6</v>
      </c>
      <c r="BR667" s="18">
        <v>13493230.5</v>
      </c>
      <c r="BS667" s="18">
        <v>13493230.5</v>
      </c>
      <c r="BT667" s="18">
        <v>1284739.8</v>
      </c>
      <c r="BU667" s="18">
        <v>14777970.199999999</v>
      </c>
      <c r="BV667" s="18">
        <v>14777970.199999999</v>
      </c>
      <c r="BW667" s="18">
        <v>0</v>
      </c>
      <c r="BX667" s="18">
        <v>0</v>
      </c>
      <c r="BY667" s="18">
        <v>0</v>
      </c>
      <c r="BZ667" s="18">
        <v>159.41999999999999</v>
      </c>
      <c r="CA667" s="18">
        <v>160.69</v>
      </c>
      <c r="CB667" s="18">
        <v>18.36</v>
      </c>
      <c r="CC667" s="18">
        <v>2.67</v>
      </c>
      <c r="CD667" s="18">
        <v>105.22</v>
      </c>
      <c r="CE667" s="18">
        <v>106.81</v>
      </c>
      <c r="CF667" s="18">
        <v>4.92</v>
      </c>
      <c r="CG667" s="18">
        <v>15.3</v>
      </c>
      <c r="CH667" s="18">
        <v>347.75</v>
      </c>
      <c r="CI667" s="18">
        <v>0.08</v>
      </c>
      <c r="CJ667" s="18">
        <v>175.99</v>
      </c>
    </row>
    <row r="668" spans="1:88" hidden="1" x14ac:dyDescent="0.2">
      <c r="A668" s="18" t="s">
        <v>380</v>
      </c>
      <c r="B668" s="18" t="s">
        <v>381</v>
      </c>
      <c r="C668" s="18" t="s">
        <v>195</v>
      </c>
      <c r="D668" s="18">
        <v>2036</v>
      </c>
      <c r="E668" s="18">
        <v>23787394</v>
      </c>
      <c r="F668" s="18">
        <v>1251968.1000000001</v>
      </c>
      <c r="G668" s="18">
        <v>1827326.6</v>
      </c>
      <c r="H668" s="18">
        <v>0</v>
      </c>
      <c r="I668" s="18">
        <v>409209.9</v>
      </c>
      <c r="J668" s="18">
        <v>0</v>
      </c>
      <c r="K668" s="18">
        <v>0</v>
      </c>
      <c r="L668" s="18">
        <v>27275898.699999999</v>
      </c>
      <c r="M668" s="18">
        <v>0</v>
      </c>
      <c r="N668" s="18">
        <v>200</v>
      </c>
      <c r="O668" s="18">
        <v>0</v>
      </c>
      <c r="P668" s="18">
        <v>0</v>
      </c>
      <c r="Q668" s="18">
        <v>0</v>
      </c>
      <c r="R668" s="18">
        <v>0</v>
      </c>
      <c r="S668" s="18">
        <v>4811</v>
      </c>
      <c r="T668" s="18">
        <v>0</v>
      </c>
      <c r="U668" s="25">
        <v>69.7</v>
      </c>
      <c r="V668" s="18">
        <v>0</v>
      </c>
      <c r="W668" s="18">
        <v>0</v>
      </c>
      <c r="X668" s="18">
        <v>11.7</v>
      </c>
      <c r="Y668" s="18">
        <v>0</v>
      </c>
      <c r="Z668" s="18">
        <v>307.10000000000002</v>
      </c>
      <c r="AA668" s="18">
        <v>0</v>
      </c>
      <c r="AB668" s="18">
        <v>0</v>
      </c>
      <c r="AC668" s="18">
        <v>0</v>
      </c>
      <c r="AD668" s="18">
        <v>75.8</v>
      </c>
      <c r="AE668" s="18">
        <v>0</v>
      </c>
      <c r="AF668" s="18">
        <v>103</v>
      </c>
      <c r="AG668" s="18">
        <v>0</v>
      </c>
      <c r="AH668" s="18">
        <v>18256.400000000001</v>
      </c>
      <c r="AI668" s="18">
        <v>0</v>
      </c>
      <c r="AJ668" s="18">
        <v>0</v>
      </c>
      <c r="AK668" s="18">
        <v>278700</v>
      </c>
      <c r="AL668" s="18">
        <v>0</v>
      </c>
      <c r="AM668" s="18">
        <v>0</v>
      </c>
      <c r="AN668" s="18">
        <v>0</v>
      </c>
      <c r="AO668" s="18">
        <v>0</v>
      </c>
      <c r="AP668" s="18">
        <v>0</v>
      </c>
      <c r="AQ668" s="18">
        <v>12023858</v>
      </c>
      <c r="AR668" s="18">
        <v>0</v>
      </c>
      <c r="AS668" s="25">
        <v>122813</v>
      </c>
      <c r="AT668" s="18">
        <v>0</v>
      </c>
      <c r="AU668" s="18">
        <v>0</v>
      </c>
      <c r="AV668" s="18">
        <v>6126</v>
      </c>
      <c r="AW668" s="18">
        <v>0</v>
      </c>
      <c r="AX668" s="18">
        <v>783057</v>
      </c>
      <c r="AY668" s="18">
        <v>0</v>
      </c>
      <c r="AZ668" s="18">
        <v>0</v>
      </c>
      <c r="BA668" s="18">
        <v>0</v>
      </c>
      <c r="BB668" s="18">
        <v>64918</v>
      </c>
      <c r="BC668" s="18">
        <v>0</v>
      </c>
      <c r="BD668" s="18">
        <v>219708</v>
      </c>
      <c r="BE668" s="18">
        <v>0</v>
      </c>
      <c r="BF668" s="18">
        <v>67242276</v>
      </c>
      <c r="BG668" s="18">
        <v>80741456</v>
      </c>
      <c r="BH668" s="18">
        <v>80275026</v>
      </c>
      <c r="BI668" s="18">
        <v>12052347.5</v>
      </c>
      <c r="BJ668" s="18">
        <v>12052347.5</v>
      </c>
      <c r="BK668" s="18">
        <v>1387.9</v>
      </c>
      <c r="BL668" s="18">
        <v>201.9</v>
      </c>
      <c r="BM668" s="18">
        <v>7954.6</v>
      </c>
      <c r="BN668" s="18">
        <v>8075.9</v>
      </c>
      <c r="BO668" s="18">
        <v>371667.4</v>
      </c>
      <c r="BP668" s="18">
        <v>26291.9</v>
      </c>
      <c r="BQ668" s="18">
        <v>6</v>
      </c>
      <c r="BR668" s="18">
        <v>12148815.5</v>
      </c>
      <c r="BS668" s="18">
        <v>12148815.5</v>
      </c>
      <c r="BT668" s="18">
        <v>1156796.8</v>
      </c>
      <c r="BU668" s="18">
        <v>13305612.300000001</v>
      </c>
      <c r="BV668" s="18">
        <v>13305612.300000001</v>
      </c>
      <c r="BW668" s="18">
        <v>0</v>
      </c>
      <c r="BX668" s="18">
        <v>0</v>
      </c>
      <c r="BY668" s="18">
        <v>0</v>
      </c>
      <c r="BZ668" s="18">
        <v>150.13999999999999</v>
      </c>
      <c r="CA668" s="18">
        <v>151.34</v>
      </c>
      <c r="CB668" s="18">
        <v>17.29</v>
      </c>
      <c r="CC668" s="18">
        <v>2.5099999999999998</v>
      </c>
      <c r="CD668" s="18">
        <v>99.09</v>
      </c>
      <c r="CE668" s="18">
        <v>100.6</v>
      </c>
      <c r="CF668" s="18">
        <v>4.63</v>
      </c>
      <c r="CG668" s="18">
        <v>14.41</v>
      </c>
      <c r="CH668" s="18">
        <v>327.52</v>
      </c>
      <c r="CI668" s="18">
        <v>7.0000000000000007E-2</v>
      </c>
      <c r="CJ668" s="18">
        <v>165.75</v>
      </c>
    </row>
    <row r="669" spans="1:88" hidden="1" x14ac:dyDescent="0.2">
      <c r="A669" s="18" t="s">
        <v>380</v>
      </c>
      <c r="B669" s="18" t="s">
        <v>381</v>
      </c>
      <c r="C669" s="18" t="s">
        <v>195</v>
      </c>
      <c r="D669" s="18">
        <v>2038</v>
      </c>
      <c r="E669" s="18">
        <v>23918277.600000001</v>
      </c>
      <c r="F669" s="18">
        <v>1258856.7</v>
      </c>
      <c r="G669" s="18">
        <v>1859861.6</v>
      </c>
      <c r="H669" s="18">
        <v>0</v>
      </c>
      <c r="I669" s="18">
        <v>494691.9</v>
      </c>
      <c r="J669" s="18">
        <v>0</v>
      </c>
      <c r="K669" s="18">
        <v>0</v>
      </c>
      <c r="L669" s="18">
        <v>27531687.699999999</v>
      </c>
      <c r="M669" s="18">
        <v>0</v>
      </c>
      <c r="N669" s="18">
        <v>237.2</v>
      </c>
      <c r="O669" s="18">
        <v>0</v>
      </c>
      <c r="P669" s="18">
        <v>0</v>
      </c>
      <c r="Q669" s="18">
        <v>0</v>
      </c>
      <c r="R669" s="18">
        <v>0</v>
      </c>
      <c r="S669" s="18">
        <v>2692</v>
      </c>
      <c r="T669" s="18">
        <v>0</v>
      </c>
      <c r="U669" s="25">
        <v>82.2</v>
      </c>
      <c r="V669" s="18">
        <v>0</v>
      </c>
      <c r="W669" s="18">
        <v>0</v>
      </c>
      <c r="X669" s="18">
        <v>252.8</v>
      </c>
      <c r="Y669" s="18">
        <v>0</v>
      </c>
      <c r="Z669" s="18">
        <v>307.10000000000002</v>
      </c>
      <c r="AA669" s="18">
        <v>0</v>
      </c>
      <c r="AB669" s="18">
        <v>0</v>
      </c>
      <c r="AC669" s="18">
        <v>0</v>
      </c>
      <c r="AD669" s="18">
        <v>75.8</v>
      </c>
      <c r="AE669" s="18">
        <v>0</v>
      </c>
      <c r="AF669" s="18">
        <v>1952.9</v>
      </c>
      <c r="AG669" s="18">
        <v>0</v>
      </c>
      <c r="AH669" s="18">
        <v>18328.8</v>
      </c>
      <c r="AI669" s="18">
        <v>0</v>
      </c>
      <c r="AJ669" s="18">
        <v>0</v>
      </c>
      <c r="AK669" s="18">
        <v>345793</v>
      </c>
      <c r="AL669" s="18">
        <v>0</v>
      </c>
      <c r="AM669" s="18">
        <v>0</v>
      </c>
      <c r="AN669" s="18">
        <v>0</v>
      </c>
      <c r="AO669" s="18">
        <v>0</v>
      </c>
      <c r="AP669" s="18">
        <v>0</v>
      </c>
      <c r="AQ669" s="18">
        <v>5411068</v>
      </c>
      <c r="AR669" s="18">
        <v>0</v>
      </c>
      <c r="AS669" s="25">
        <v>144742</v>
      </c>
      <c r="AT669" s="18">
        <v>0</v>
      </c>
      <c r="AU669" s="18">
        <v>0</v>
      </c>
      <c r="AV669" s="18">
        <v>132858</v>
      </c>
      <c r="AW669" s="18">
        <v>0</v>
      </c>
      <c r="AX669" s="18">
        <v>682708</v>
      </c>
      <c r="AY669" s="18">
        <v>0</v>
      </c>
      <c r="AZ669" s="18">
        <v>0</v>
      </c>
      <c r="BA669" s="18">
        <v>0</v>
      </c>
      <c r="BB669" s="18">
        <v>70150</v>
      </c>
      <c r="BC669" s="18">
        <v>0</v>
      </c>
      <c r="BD669" s="18">
        <v>4958122</v>
      </c>
      <c r="BE669" s="18">
        <v>0</v>
      </c>
      <c r="BF669" s="18">
        <v>62130885</v>
      </c>
      <c r="BG669" s="18">
        <v>73876327</v>
      </c>
      <c r="BH669" s="18">
        <v>73315641</v>
      </c>
      <c r="BI669" s="18">
        <v>5430478.5999999996</v>
      </c>
      <c r="BJ669" s="18">
        <v>5430478.5999999996</v>
      </c>
      <c r="BK669" s="18">
        <v>618.70000000000005</v>
      </c>
      <c r="BL669" s="18">
        <v>89.9</v>
      </c>
      <c r="BM669" s="18">
        <v>3539.3</v>
      </c>
      <c r="BN669" s="18">
        <v>3738.7</v>
      </c>
      <c r="BO669" s="18">
        <v>173565.1</v>
      </c>
      <c r="BP669" s="18">
        <v>12059.9</v>
      </c>
      <c r="BQ669" s="18">
        <v>2.7</v>
      </c>
      <c r="BR669" s="18">
        <v>5473465</v>
      </c>
      <c r="BS669" s="18">
        <v>5473465</v>
      </c>
      <c r="BT669" s="18">
        <v>533685.80000000005</v>
      </c>
      <c r="BU669" s="18">
        <v>6007150.9000000004</v>
      </c>
      <c r="BV669" s="18">
        <v>6007150.9000000004</v>
      </c>
      <c r="BW669" s="18">
        <v>0</v>
      </c>
      <c r="BX669" s="18">
        <v>0</v>
      </c>
      <c r="BY669" s="18">
        <v>0</v>
      </c>
      <c r="BZ669" s="18">
        <v>74.069999999999993</v>
      </c>
      <c r="CA669" s="18">
        <v>74.66</v>
      </c>
      <c r="CB669" s="18">
        <v>8.44</v>
      </c>
      <c r="CC669" s="18">
        <v>1.23</v>
      </c>
      <c r="CD669" s="18">
        <v>48.27</v>
      </c>
      <c r="CE669" s="18">
        <v>50.99</v>
      </c>
      <c r="CF669" s="18">
        <v>2.37</v>
      </c>
      <c r="CG669" s="18">
        <v>7.28</v>
      </c>
      <c r="CH669" s="18">
        <v>164.49</v>
      </c>
      <c r="CI669" s="18">
        <v>0.04</v>
      </c>
      <c r="CJ669" s="18">
        <v>81.94</v>
      </c>
    </row>
    <row r="670" spans="1:88" hidden="1" x14ac:dyDescent="0.2">
      <c r="A670" s="18" t="s">
        <v>380</v>
      </c>
      <c r="B670" s="18" t="s">
        <v>381</v>
      </c>
      <c r="C670" s="18" t="s">
        <v>195</v>
      </c>
      <c r="D670" s="18">
        <v>2040</v>
      </c>
      <c r="E670" s="18">
        <v>24049189.800000001</v>
      </c>
      <c r="F670" s="18">
        <v>1265746.8</v>
      </c>
      <c r="G670" s="18">
        <v>1889605.7</v>
      </c>
      <c r="H670" s="18">
        <v>0</v>
      </c>
      <c r="I670" s="18">
        <v>496527.9</v>
      </c>
      <c r="J670" s="18">
        <v>0</v>
      </c>
      <c r="K670" s="18">
        <v>0</v>
      </c>
      <c r="L670" s="18">
        <v>27701070.199999999</v>
      </c>
      <c r="M670" s="18">
        <v>0</v>
      </c>
      <c r="N670" s="18">
        <v>237.2</v>
      </c>
      <c r="O670" s="18">
        <v>0</v>
      </c>
      <c r="P670" s="18">
        <v>0</v>
      </c>
      <c r="Q670" s="18">
        <v>0</v>
      </c>
      <c r="R670" s="18">
        <v>0</v>
      </c>
      <c r="S670" s="18">
        <v>2360</v>
      </c>
      <c r="T670" s="18">
        <v>0</v>
      </c>
      <c r="U670" s="25">
        <v>96.5</v>
      </c>
      <c r="V670" s="18">
        <v>0</v>
      </c>
      <c r="W670" s="18">
        <v>0</v>
      </c>
      <c r="X670" s="18">
        <v>253.1</v>
      </c>
      <c r="Y670" s="18">
        <v>0</v>
      </c>
      <c r="Z670" s="18">
        <v>307.10000000000002</v>
      </c>
      <c r="AA670" s="18">
        <v>0</v>
      </c>
      <c r="AB670" s="18">
        <v>0</v>
      </c>
      <c r="AC670" s="18">
        <v>0</v>
      </c>
      <c r="AD670" s="18">
        <v>75.8</v>
      </c>
      <c r="AE670" s="18">
        <v>0</v>
      </c>
      <c r="AF670" s="18">
        <v>1987.2</v>
      </c>
      <c r="AG670" s="18">
        <v>0</v>
      </c>
      <c r="AH670" s="18">
        <v>18979.900000000001</v>
      </c>
      <c r="AI670" s="18">
        <v>0</v>
      </c>
      <c r="AJ670" s="18">
        <v>0</v>
      </c>
      <c r="AK670" s="18">
        <v>346361</v>
      </c>
      <c r="AL670" s="18">
        <v>0</v>
      </c>
      <c r="AM670" s="18">
        <v>0</v>
      </c>
      <c r="AN670" s="18">
        <v>0</v>
      </c>
      <c r="AO670" s="18">
        <v>0</v>
      </c>
      <c r="AP670" s="18">
        <v>0</v>
      </c>
      <c r="AQ670" s="18">
        <v>4379675</v>
      </c>
      <c r="AR670" s="18">
        <v>0</v>
      </c>
      <c r="AS670" s="25">
        <v>169875</v>
      </c>
      <c r="AT670" s="18">
        <v>0</v>
      </c>
      <c r="AU670" s="18">
        <v>0</v>
      </c>
      <c r="AV670" s="18">
        <v>133033</v>
      </c>
      <c r="AW670" s="18">
        <v>0</v>
      </c>
      <c r="AX670" s="18">
        <v>680150</v>
      </c>
      <c r="AY670" s="18">
        <v>0</v>
      </c>
      <c r="AZ670" s="18">
        <v>0</v>
      </c>
      <c r="BA670" s="18">
        <v>0</v>
      </c>
      <c r="BB670" s="18">
        <v>71086</v>
      </c>
      <c r="BC670" s="18">
        <v>0</v>
      </c>
      <c r="BD670" s="18">
        <v>4971040</v>
      </c>
      <c r="BE670" s="18">
        <v>0</v>
      </c>
      <c r="BF670" s="18">
        <v>63473850</v>
      </c>
      <c r="BG670" s="18">
        <v>74225070</v>
      </c>
      <c r="BH670" s="18">
        <v>73637747</v>
      </c>
      <c r="BI670" s="18">
        <v>4343365.9000000004</v>
      </c>
      <c r="BJ670" s="18">
        <v>4343365.9000000004</v>
      </c>
      <c r="BK670" s="18">
        <v>493.4</v>
      </c>
      <c r="BL670" s="18">
        <v>71.7</v>
      </c>
      <c r="BM670" s="18">
        <v>2821.5</v>
      </c>
      <c r="BN670" s="18">
        <v>3010.8</v>
      </c>
      <c r="BO670" s="18">
        <v>140071.79999999999</v>
      </c>
      <c r="BP670" s="18">
        <v>9689.4</v>
      </c>
      <c r="BQ670" s="18">
        <v>2.2000000000000002</v>
      </c>
      <c r="BR670" s="18">
        <v>4377647.5</v>
      </c>
      <c r="BS670" s="18">
        <v>4377647.5</v>
      </c>
      <c r="BT670" s="18">
        <v>429402.9</v>
      </c>
      <c r="BU670" s="18">
        <v>4807050.4000000004</v>
      </c>
      <c r="BV670" s="18">
        <v>4807050.4000000004</v>
      </c>
      <c r="BW670" s="18">
        <v>0</v>
      </c>
      <c r="BX670" s="18">
        <v>0</v>
      </c>
      <c r="BY670" s="18">
        <v>0</v>
      </c>
      <c r="BZ670" s="18">
        <v>58.98</v>
      </c>
      <c r="CA670" s="18">
        <v>59.45</v>
      </c>
      <c r="CB670" s="18">
        <v>6.7</v>
      </c>
      <c r="CC670" s="18">
        <v>0.97</v>
      </c>
      <c r="CD670" s="18">
        <v>38.32</v>
      </c>
      <c r="CE670" s="18">
        <v>40.89</v>
      </c>
      <c r="CF670" s="18">
        <v>1.9</v>
      </c>
      <c r="CG670" s="18">
        <v>5.83</v>
      </c>
      <c r="CH670" s="18">
        <v>131.58000000000001</v>
      </c>
      <c r="CI670" s="18">
        <v>0.03</v>
      </c>
      <c r="CJ670" s="18">
        <v>65.28</v>
      </c>
    </row>
    <row r="671" spans="1:88" hidden="1" x14ac:dyDescent="0.2">
      <c r="A671" s="18" t="s">
        <v>380</v>
      </c>
      <c r="B671" s="18" t="s">
        <v>381</v>
      </c>
      <c r="C671" s="18" t="s">
        <v>195</v>
      </c>
      <c r="D671" s="18">
        <v>2042</v>
      </c>
      <c r="E671" s="18">
        <v>24496059.5</v>
      </c>
      <c r="F671" s="18">
        <v>1289266.3</v>
      </c>
      <c r="G671" s="18">
        <v>1895392.4</v>
      </c>
      <c r="H671" s="18">
        <v>0</v>
      </c>
      <c r="I671" s="18">
        <v>535986.19999999995</v>
      </c>
      <c r="J671" s="18">
        <v>0</v>
      </c>
      <c r="K671" s="18">
        <v>0</v>
      </c>
      <c r="L671" s="18">
        <v>28216704.300000001</v>
      </c>
      <c r="M671" s="18">
        <v>0</v>
      </c>
      <c r="N671" s="18">
        <v>271.8</v>
      </c>
      <c r="O671" s="18">
        <v>0</v>
      </c>
      <c r="P671" s="18">
        <v>0</v>
      </c>
      <c r="Q671" s="18">
        <v>0</v>
      </c>
      <c r="R671" s="18">
        <v>0</v>
      </c>
      <c r="S671" s="18">
        <v>2360</v>
      </c>
      <c r="T671" s="18">
        <v>0</v>
      </c>
      <c r="U671" s="25">
        <v>111.8</v>
      </c>
      <c r="V671" s="18">
        <v>0</v>
      </c>
      <c r="W671" s="18">
        <v>0</v>
      </c>
      <c r="X671" s="18">
        <v>253.2</v>
      </c>
      <c r="Y671" s="18">
        <v>0</v>
      </c>
      <c r="Z671" s="18">
        <v>307.10000000000002</v>
      </c>
      <c r="AA671" s="18">
        <v>0</v>
      </c>
      <c r="AB671" s="18">
        <v>0</v>
      </c>
      <c r="AC671" s="18">
        <v>0</v>
      </c>
      <c r="AD671" s="18">
        <v>75.8</v>
      </c>
      <c r="AE671" s="18">
        <v>0</v>
      </c>
      <c r="AF671" s="18">
        <v>1987.2</v>
      </c>
      <c r="AG671" s="18">
        <v>0</v>
      </c>
      <c r="AH671" s="18">
        <v>19296</v>
      </c>
      <c r="AI671" s="18">
        <v>0</v>
      </c>
      <c r="AJ671" s="18">
        <v>0</v>
      </c>
      <c r="AK671" s="18">
        <v>378397</v>
      </c>
      <c r="AL671" s="18">
        <v>0</v>
      </c>
      <c r="AM671" s="18">
        <v>0</v>
      </c>
      <c r="AN671" s="18">
        <v>0</v>
      </c>
      <c r="AO671" s="18">
        <v>0</v>
      </c>
      <c r="AP671" s="18">
        <v>0</v>
      </c>
      <c r="AQ671" s="18">
        <v>4094666</v>
      </c>
      <c r="AR671" s="18">
        <v>0</v>
      </c>
      <c r="AS671" s="25">
        <v>196949</v>
      </c>
      <c r="AT671" s="18">
        <v>0</v>
      </c>
      <c r="AU671" s="18">
        <v>0</v>
      </c>
      <c r="AV671" s="18">
        <v>133097</v>
      </c>
      <c r="AW671" s="18">
        <v>0</v>
      </c>
      <c r="AX671" s="18">
        <v>617965</v>
      </c>
      <c r="AY671" s="18">
        <v>0</v>
      </c>
      <c r="AZ671" s="18">
        <v>0</v>
      </c>
      <c r="BA671" s="18">
        <v>0</v>
      </c>
      <c r="BB671" s="18">
        <v>72514</v>
      </c>
      <c r="BC671" s="18">
        <v>0</v>
      </c>
      <c r="BD671" s="18">
        <v>4904828</v>
      </c>
      <c r="BE671" s="18">
        <v>0</v>
      </c>
      <c r="BF671" s="18">
        <v>65827492</v>
      </c>
      <c r="BG671" s="18">
        <v>76225908</v>
      </c>
      <c r="BH671" s="18">
        <v>75578049</v>
      </c>
      <c r="BI671" s="18">
        <v>4067975.9</v>
      </c>
      <c r="BJ671" s="18">
        <v>4067975.9</v>
      </c>
      <c r="BK671" s="18">
        <v>461.7</v>
      </c>
      <c r="BL671" s="18">
        <v>67.099999999999994</v>
      </c>
      <c r="BM671" s="18">
        <v>2639.6</v>
      </c>
      <c r="BN671" s="18">
        <v>2826.4</v>
      </c>
      <c r="BO671" s="18">
        <v>131588.5</v>
      </c>
      <c r="BP671" s="18">
        <v>9088.9</v>
      </c>
      <c r="BQ671" s="18">
        <v>2</v>
      </c>
      <c r="BR671" s="18">
        <v>4100052.4</v>
      </c>
      <c r="BS671" s="18">
        <v>4100052.4</v>
      </c>
      <c r="BT671" s="18">
        <v>402988.9</v>
      </c>
      <c r="BU671" s="18">
        <v>4503041.3</v>
      </c>
      <c r="BV671" s="18">
        <v>4503041.3</v>
      </c>
      <c r="BW671" s="18">
        <v>0</v>
      </c>
      <c r="BX671" s="18">
        <v>0</v>
      </c>
      <c r="BY671" s="18">
        <v>0</v>
      </c>
      <c r="BZ671" s="18">
        <v>53.82</v>
      </c>
      <c r="CA671" s="18">
        <v>54.25</v>
      </c>
      <c r="CB671" s="18">
        <v>6.11</v>
      </c>
      <c r="CC671" s="18">
        <v>0.89</v>
      </c>
      <c r="CD671" s="18">
        <v>34.93</v>
      </c>
      <c r="CE671" s="18">
        <v>37.4</v>
      </c>
      <c r="CF671" s="18">
        <v>1.74</v>
      </c>
      <c r="CG671" s="18">
        <v>5.33</v>
      </c>
      <c r="CH671" s="18">
        <v>120.26</v>
      </c>
      <c r="CI671" s="18">
        <v>0.03</v>
      </c>
      <c r="CJ671" s="18">
        <v>59.58</v>
      </c>
    </row>
    <row r="672" spans="1:88" hidden="1" x14ac:dyDescent="0.2">
      <c r="A672" s="18" t="s">
        <v>380</v>
      </c>
      <c r="B672" s="18" t="s">
        <v>381</v>
      </c>
      <c r="C672" s="18" t="s">
        <v>195</v>
      </c>
      <c r="D672" s="18">
        <v>2044</v>
      </c>
      <c r="E672" s="18">
        <v>24942782.5</v>
      </c>
      <c r="F672" s="18">
        <v>1312778</v>
      </c>
      <c r="G672" s="18">
        <v>1930158.6</v>
      </c>
      <c r="H672" s="18">
        <v>0</v>
      </c>
      <c r="I672" s="18">
        <v>621612.30000000005</v>
      </c>
      <c r="J672" s="18">
        <v>0</v>
      </c>
      <c r="K672" s="18">
        <v>0</v>
      </c>
      <c r="L672" s="18">
        <v>28807331.399999999</v>
      </c>
      <c r="M672" s="18">
        <v>0</v>
      </c>
      <c r="N672" s="18">
        <v>305.89999999999998</v>
      </c>
      <c r="O672" s="18">
        <v>0</v>
      </c>
      <c r="P672" s="18">
        <v>0</v>
      </c>
      <c r="Q672" s="18">
        <v>0</v>
      </c>
      <c r="R672" s="18">
        <v>0</v>
      </c>
      <c r="S672" s="18">
        <v>2360</v>
      </c>
      <c r="T672" s="18">
        <v>0</v>
      </c>
      <c r="U672" s="25">
        <v>128.69999999999999</v>
      </c>
      <c r="V672" s="18">
        <v>0</v>
      </c>
      <c r="W672" s="18">
        <v>0</v>
      </c>
      <c r="X672" s="18">
        <v>253.2</v>
      </c>
      <c r="Y672" s="18">
        <v>0</v>
      </c>
      <c r="Z672" s="18">
        <v>307.10000000000002</v>
      </c>
      <c r="AA672" s="18">
        <v>0</v>
      </c>
      <c r="AB672" s="18">
        <v>0</v>
      </c>
      <c r="AC672" s="18">
        <v>0</v>
      </c>
      <c r="AD672" s="18">
        <v>75.8</v>
      </c>
      <c r="AE672" s="18">
        <v>0</v>
      </c>
      <c r="AF672" s="18">
        <v>1987.2</v>
      </c>
      <c r="AG672" s="18">
        <v>0</v>
      </c>
      <c r="AH672" s="18">
        <v>20598.3</v>
      </c>
      <c r="AI672" s="18">
        <v>0</v>
      </c>
      <c r="AJ672" s="18">
        <v>0</v>
      </c>
      <c r="AK672" s="18">
        <v>449401</v>
      </c>
      <c r="AL672" s="18">
        <v>0</v>
      </c>
      <c r="AM672" s="18">
        <v>0</v>
      </c>
      <c r="AN672" s="18">
        <v>0</v>
      </c>
      <c r="AO672" s="18">
        <v>0</v>
      </c>
      <c r="AP672" s="18">
        <v>0</v>
      </c>
      <c r="AQ672" s="18">
        <v>3505840</v>
      </c>
      <c r="AR672" s="18">
        <v>0</v>
      </c>
      <c r="AS672" s="25">
        <v>226755</v>
      </c>
      <c r="AT672" s="18">
        <v>0</v>
      </c>
      <c r="AU672" s="18">
        <v>0</v>
      </c>
      <c r="AV672" s="18">
        <v>133097</v>
      </c>
      <c r="AW672" s="18">
        <v>0</v>
      </c>
      <c r="AX672" s="18">
        <v>625945</v>
      </c>
      <c r="AY672" s="18">
        <v>0</v>
      </c>
      <c r="AZ672" s="18">
        <v>0</v>
      </c>
      <c r="BA672" s="18">
        <v>0</v>
      </c>
      <c r="BB672" s="18">
        <v>74150</v>
      </c>
      <c r="BC672" s="18">
        <v>0</v>
      </c>
      <c r="BD672" s="18">
        <v>4836411</v>
      </c>
      <c r="BE672" s="18">
        <v>0</v>
      </c>
      <c r="BF672" s="18">
        <v>67071174</v>
      </c>
      <c r="BG672" s="18">
        <v>76922772</v>
      </c>
      <c r="BH672" s="18">
        <v>76172467</v>
      </c>
      <c r="BI672" s="18">
        <v>3491033.7</v>
      </c>
      <c r="BJ672" s="18">
        <v>3491033.7</v>
      </c>
      <c r="BK672" s="18">
        <v>395.3</v>
      </c>
      <c r="BL672" s="18">
        <v>57.4</v>
      </c>
      <c r="BM672" s="18">
        <v>2258.6999999999998</v>
      </c>
      <c r="BN672" s="18">
        <v>2440</v>
      </c>
      <c r="BO672" s="18">
        <v>113809.2</v>
      </c>
      <c r="BP672" s="18">
        <v>7830.7</v>
      </c>
      <c r="BQ672" s="18">
        <v>1.7</v>
      </c>
      <c r="BR672" s="18">
        <v>3518490.8</v>
      </c>
      <c r="BS672" s="18">
        <v>3518490.8</v>
      </c>
      <c r="BT672" s="18">
        <v>347636.9</v>
      </c>
      <c r="BU672" s="18">
        <v>3866127.7</v>
      </c>
      <c r="BV672" s="18">
        <v>3866127.7</v>
      </c>
      <c r="BW672" s="18">
        <v>0</v>
      </c>
      <c r="BX672" s="18">
        <v>0</v>
      </c>
      <c r="BY672" s="18">
        <v>0</v>
      </c>
      <c r="BZ672" s="18">
        <v>45.83</v>
      </c>
      <c r="CA672" s="18">
        <v>46.19</v>
      </c>
      <c r="CB672" s="18">
        <v>5.19</v>
      </c>
      <c r="CC672" s="18">
        <v>0.75</v>
      </c>
      <c r="CD672" s="18">
        <v>29.65</v>
      </c>
      <c r="CE672" s="18">
        <v>32.03</v>
      </c>
      <c r="CF672" s="18">
        <v>1.49</v>
      </c>
      <c r="CG672" s="18">
        <v>4.5599999999999996</v>
      </c>
      <c r="CH672" s="18">
        <v>102.8</v>
      </c>
      <c r="CI672" s="18">
        <v>0.02</v>
      </c>
      <c r="CJ672" s="18">
        <v>50.75</v>
      </c>
    </row>
    <row r="673" spans="1:88" hidden="1" x14ac:dyDescent="0.2">
      <c r="A673" s="18" t="s">
        <v>380</v>
      </c>
      <c r="B673" s="18" t="s">
        <v>381</v>
      </c>
      <c r="C673" s="18" t="s">
        <v>195</v>
      </c>
      <c r="D673" s="18">
        <v>2046</v>
      </c>
      <c r="E673" s="18">
        <v>25282780.899999999</v>
      </c>
      <c r="F673" s="18">
        <v>1330672.7</v>
      </c>
      <c r="G673" s="18">
        <v>1906826.3</v>
      </c>
      <c r="H673" s="18">
        <v>0</v>
      </c>
      <c r="I673" s="18">
        <v>659449.9</v>
      </c>
      <c r="J673" s="18">
        <v>0</v>
      </c>
      <c r="K673" s="18">
        <v>0</v>
      </c>
      <c r="L673" s="18">
        <v>29179729.699999999</v>
      </c>
      <c r="M673" s="18">
        <v>0</v>
      </c>
      <c r="N673" s="18">
        <v>338.6</v>
      </c>
      <c r="O673" s="18">
        <v>0</v>
      </c>
      <c r="P673" s="18">
        <v>0</v>
      </c>
      <c r="Q673" s="18">
        <v>0</v>
      </c>
      <c r="R673" s="18">
        <v>0</v>
      </c>
      <c r="S673" s="18">
        <v>2242</v>
      </c>
      <c r="T673" s="18">
        <v>0</v>
      </c>
      <c r="U673" s="25">
        <v>147.4</v>
      </c>
      <c r="V673" s="18">
        <v>0</v>
      </c>
      <c r="W673" s="18">
        <v>0</v>
      </c>
      <c r="X673" s="18">
        <v>253.5</v>
      </c>
      <c r="Y673" s="18">
        <v>0</v>
      </c>
      <c r="Z673" s="18">
        <v>307.10000000000002</v>
      </c>
      <c r="AA673" s="18">
        <v>0</v>
      </c>
      <c r="AB673" s="18">
        <v>0</v>
      </c>
      <c r="AC673" s="18">
        <v>0</v>
      </c>
      <c r="AD673" s="18">
        <v>75.8</v>
      </c>
      <c r="AE673" s="18">
        <v>0</v>
      </c>
      <c r="AF673" s="18">
        <v>1987.2</v>
      </c>
      <c r="AG673" s="18">
        <v>0</v>
      </c>
      <c r="AH673" s="18">
        <v>21158.6</v>
      </c>
      <c r="AI673" s="18">
        <v>0</v>
      </c>
      <c r="AJ673" s="18">
        <v>0</v>
      </c>
      <c r="AK673" s="18">
        <v>481751</v>
      </c>
      <c r="AL673" s="18">
        <v>0</v>
      </c>
      <c r="AM673" s="18">
        <v>0</v>
      </c>
      <c r="AN673" s="18">
        <v>0</v>
      </c>
      <c r="AO673" s="18">
        <v>0</v>
      </c>
      <c r="AP673" s="18">
        <v>0</v>
      </c>
      <c r="AQ673" s="18">
        <v>3070071</v>
      </c>
      <c r="AR673" s="18">
        <v>0</v>
      </c>
      <c r="AS673" s="25">
        <v>259551</v>
      </c>
      <c r="AT673" s="18">
        <v>0</v>
      </c>
      <c r="AU673" s="18">
        <v>0</v>
      </c>
      <c r="AV673" s="18">
        <v>133220</v>
      </c>
      <c r="AW673" s="18">
        <v>0</v>
      </c>
      <c r="AX673" s="18">
        <v>609727</v>
      </c>
      <c r="AY673" s="18">
        <v>0</v>
      </c>
      <c r="AZ673" s="18">
        <v>0</v>
      </c>
      <c r="BA673" s="18">
        <v>0</v>
      </c>
      <c r="BB673" s="18">
        <v>73966</v>
      </c>
      <c r="BC673" s="18">
        <v>0</v>
      </c>
      <c r="BD673" s="18">
        <v>4765623</v>
      </c>
      <c r="BE673" s="18">
        <v>0</v>
      </c>
      <c r="BF673" s="18">
        <v>69632744</v>
      </c>
      <c r="BG673" s="18">
        <v>79026652</v>
      </c>
      <c r="BH673" s="18">
        <v>78211384</v>
      </c>
      <c r="BI673" s="18">
        <v>3061481.7</v>
      </c>
      <c r="BJ673" s="18">
        <v>3061481.7</v>
      </c>
      <c r="BK673" s="18">
        <v>345.8</v>
      </c>
      <c r="BL673" s="18">
        <v>50.2</v>
      </c>
      <c r="BM673" s="18">
        <v>1975.1</v>
      </c>
      <c r="BN673" s="18">
        <v>2152.4</v>
      </c>
      <c r="BO673" s="18">
        <v>100576.9</v>
      </c>
      <c r="BP673" s="18">
        <v>6894.1</v>
      </c>
      <c r="BQ673" s="18">
        <v>1.5</v>
      </c>
      <c r="BR673" s="18">
        <v>3085498.9</v>
      </c>
      <c r="BS673" s="18">
        <v>3085498.9</v>
      </c>
      <c r="BT673" s="18">
        <v>306434.8</v>
      </c>
      <c r="BU673" s="18">
        <v>3391933.7</v>
      </c>
      <c r="BV673" s="18">
        <v>3391933.7</v>
      </c>
      <c r="BW673" s="18">
        <v>0</v>
      </c>
      <c r="BX673" s="18">
        <v>0</v>
      </c>
      <c r="BY673" s="18">
        <v>0</v>
      </c>
      <c r="BZ673" s="18">
        <v>39.14</v>
      </c>
      <c r="CA673" s="18">
        <v>39.450000000000003</v>
      </c>
      <c r="CB673" s="18">
        <v>4.42</v>
      </c>
      <c r="CC673" s="18">
        <v>0.64</v>
      </c>
      <c r="CD673" s="18">
        <v>25.25</v>
      </c>
      <c r="CE673" s="18">
        <v>27.52</v>
      </c>
      <c r="CF673" s="18">
        <v>1.29</v>
      </c>
      <c r="CG673" s="18">
        <v>3.92</v>
      </c>
      <c r="CH673" s="18">
        <v>88.15</v>
      </c>
      <c r="CI673" s="18">
        <v>0.02</v>
      </c>
      <c r="CJ673" s="18">
        <v>43.37</v>
      </c>
    </row>
    <row r="674" spans="1:88" hidden="1" x14ac:dyDescent="0.2">
      <c r="A674" s="18" t="s">
        <v>380</v>
      </c>
      <c r="B674" s="18" t="s">
        <v>381</v>
      </c>
      <c r="C674" s="18" t="s">
        <v>195</v>
      </c>
      <c r="D674" s="18">
        <v>2048</v>
      </c>
      <c r="E674" s="18">
        <v>25523289.699999999</v>
      </c>
      <c r="F674" s="18">
        <v>1343331</v>
      </c>
      <c r="G674" s="18">
        <v>1946798.6</v>
      </c>
      <c r="H674" s="18">
        <v>0</v>
      </c>
      <c r="I674" s="18">
        <v>685436.7</v>
      </c>
      <c r="J674" s="18">
        <v>0</v>
      </c>
      <c r="K674" s="18">
        <v>0</v>
      </c>
      <c r="L674" s="18">
        <v>29498856</v>
      </c>
      <c r="M674" s="18">
        <v>0</v>
      </c>
      <c r="N674" s="18">
        <v>376.5</v>
      </c>
      <c r="O674" s="18">
        <v>0</v>
      </c>
      <c r="P674" s="18">
        <v>0</v>
      </c>
      <c r="Q674" s="18">
        <v>0</v>
      </c>
      <c r="R674" s="18">
        <v>0</v>
      </c>
      <c r="S674" s="18">
        <v>2216</v>
      </c>
      <c r="T674" s="18">
        <v>0</v>
      </c>
      <c r="U674" s="25">
        <v>167.6</v>
      </c>
      <c r="V674" s="18">
        <v>0</v>
      </c>
      <c r="W674" s="18">
        <v>0</v>
      </c>
      <c r="X674" s="18">
        <v>253.5</v>
      </c>
      <c r="Y674" s="18">
        <v>0</v>
      </c>
      <c r="Z674" s="18">
        <v>307.10000000000002</v>
      </c>
      <c r="AA674" s="18">
        <v>0</v>
      </c>
      <c r="AB674" s="18">
        <v>0</v>
      </c>
      <c r="AC674" s="18">
        <v>0</v>
      </c>
      <c r="AD674" s="18">
        <v>75.8</v>
      </c>
      <c r="AE674" s="18">
        <v>0</v>
      </c>
      <c r="AF674" s="18">
        <v>1963.6</v>
      </c>
      <c r="AG674" s="18">
        <v>0</v>
      </c>
      <c r="AH674" s="18">
        <v>21268.9</v>
      </c>
      <c r="AI674" s="18">
        <v>0</v>
      </c>
      <c r="AJ674" s="18">
        <v>0</v>
      </c>
      <c r="AK674" s="18">
        <v>532219</v>
      </c>
      <c r="AL674" s="18">
        <v>0</v>
      </c>
      <c r="AM674" s="18">
        <v>0</v>
      </c>
      <c r="AN674" s="18">
        <v>0</v>
      </c>
      <c r="AO674" s="18">
        <v>0</v>
      </c>
      <c r="AP674" s="18">
        <v>0</v>
      </c>
      <c r="AQ674" s="18">
        <v>2944509</v>
      </c>
      <c r="AR674" s="18">
        <v>0</v>
      </c>
      <c r="AS674" s="25">
        <v>295217</v>
      </c>
      <c r="AT674" s="18">
        <v>0</v>
      </c>
      <c r="AU674" s="18">
        <v>0</v>
      </c>
      <c r="AV674" s="18">
        <v>133220</v>
      </c>
      <c r="AW674" s="18">
        <v>0</v>
      </c>
      <c r="AX674" s="18">
        <v>609901</v>
      </c>
      <c r="AY674" s="18">
        <v>0</v>
      </c>
      <c r="AZ674" s="18">
        <v>0</v>
      </c>
      <c r="BA674" s="18">
        <v>0</v>
      </c>
      <c r="BB674" s="18">
        <v>47219</v>
      </c>
      <c r="BC674" s="18">
        <v>0</v>
      </c>
      <c r="BD674" s="18">
        <v>4614302</v>
      </c>
      <c r="BE674" s="18">
        <v>0</v>
      </c>
      <c r="BF674" s="18">
        <v>72241614</v>
      </c>
      <c r="BG674" s="18">
        <v>81418201</v>
      </c>
      <c r="BH674" s="18">
        <v>80543546</v>
      </c>
      <c r="BI674" s="18">
        <v>2944825.9</v>
      </c>
      <c r="BJ674" s="18">
        <v>2944825.9</v>
      </c>
      <c r="BK674" s="18">
        <v>332.3</v>
      </c>
      <c r="BL674" s="18">
        <v>48.3</v>
      </c>
      <c r="BM674" s="18">
        <v>1898.1</v>
      </c>
      <c r="BN674" s="18">
        <v>2074.3000000000002</v>
      </c>
      <c r="BO674" s="18">
        <v>96982.9</v>
      </c>
      <c r="BP674" s="18">
        <v>6639.8</v>
      </c>
      <c r="BQ674" s="18">
        <v>1.5</v>
      </c>
      <c r="BR674" s="18">
        <v>2967909.4</v>
      </c>
      <c r="BS674" s="18">
        <v>2967909.4</v>
      </c>
      <c r="BT674" s="18">
        <v>295245.90000000002</v>
      </c>
      <c r="BU674" s="18">
        <v>3263155.2</v>
      </c>
      <c r="BV674" s="18">
        <v>3263155.2</v>
      </c>
      <c r="BW674" s="18">
        <v>0</v>
      </c>
      <c r="BX674" s="18">
        <v>0</v>
      </c>
      <c r="BY674" s="18">
        <v>0</v>
      </c>
      <c r="BZ674" s="18">
        <v>36.56</v>
      </c>
      <c r="CA674" s="18">
        <v>36.85</v>
      </c>
      <c r="CB674" s="18">
        <v>4.13</v>
      </c>
      <c r="CC674" s="18">
        <v>0.6</v>
      </c>
      <c r="CD674" s="18">
        <v>23.57</v>
      </c>
      <c r="CE674" s="18">
        <v>25.75</v>
      </c>
      <c r="CF674" s="18">
        <v>1.2</v>
      </c>
      <c r="CG674" s="18">
        <v>3.67</v>
      </c>
      <c r="CH674" s="18">
        <v>82.44</v>
      </c>
      <c r="CI674" s="18">
        <v>0.02</v>
      </c>
      <c r="CJ674" s="18">
        <v>40.51</v>
      </c>
    </row>
    <row r="675" spans="1:88" hidden="1" x14ac:dyDescent="0.2">
      <c r="A675" s="18" t="s">
        <v>380</v>
      </c>
      <c r="B675" s="18" t="s">
        <v>381</v>
      </c>
      <c r="C675" s="18" t="s">
        <v>195</v>
      </c>
      <c r="D675" s="18">
        <v>2050</v>
      </c>
      <c r="E675" s="18">
        <v>25761210.300000001</v>
      </c>
      <c r="F675" s="18">
        <v>1355853.2</v>
      </c>
      <c r="G675" s="18">
        <v>1870701.2</v>
      </c>
      <c r="H675" s="18">
        <v>0</v>
      </c>
      <c r="I675" s="18">
        <v>437564.3</v>
      </c>
      <c r="J675" s="18">
        <v>0</v>
      </c>
      <c r="K675" s="18">
        <v>0</v>
      </c>
      <c r="L675" s="18">
        <v>29425329</v>
      </c>
      <c r="M675" s="18">
        <v>0</v>
      </c>
      <c r="N675" s="18">
        <v>203.8</v>
      </c>
      <c r="O675" s="18">
        <v>0</v>
      </c>
      <c r="P675" s="18">
        <v>0</v>
      </c>
      <c r="Q675" s="18">
        <v>0</v>
      </c>
      <c r="R675" s="18">
        <v>0</v>
      </c>
      <c r="S675" s="18">
        <v>2216</v>
      </c>
      <c r="T675" s="18">
        <v>0</v>
      </c>
      <c r="U675" s="25">
        <v>190.2</v>
      </c>
      <c r="V675" s="18">
        <v>0</v>
      </c>
      <c r="W675" s="18">
        <v>0</v>
      </c>
      <c r="X675" s="18">
        <v>257.5</v>
      </c>
      <c r="Y675" s="18">
        <v>0</v>
      </c>
      <c r="Z675" s="18">
        <v>307.10000000000002</v>
      </c>
      <c r="AA675" s="18">
        <v>0</v>
      </c>
      <c r="AB675" s="18">
        <v>0</v>
      </c>
      <c r="AC675" s="18">
        <v>0</v>
      </c>
      <c r="AD675" s="18">
        <v>75.8</v>
      </c>
      <c r="AE675" s="18">
        <v>0</v>
      </c>
      <c r="AF675" s="18">
        <v>2130.9</v>
      </c>
      <c r="AG675" s="18">
        <v>0</v>
      </c>
      <c r="AH675" s="18">
        <v>22271.4</v>
      </c>
      <c r="AI675" s="18">
        <v>0</v>
      </c>
      <c r="AJ675" s="18">
        <v>0</v>
      </c>
      <c r="AK675" s="18">
        <v>309143</v>
      </c>
      <c r="AL675" s="18">
        <v>0</v>
      </c>
      <c r="AM675" s="18">
        <v>0</v>
      </c>
      <c r="AN675" s="18">
        <v>0</v>
      </c>
      <c r="AO675" s="18">
        <v>0</v>
      </c>
      <c r="AP675" s="18">
        <v>0</v>
      </c>
      <c r="AQ675" s="18">
        <v>2530162</v>
      </c>
      <c r="AR675" s="18">
        <v>0</v>
      </c>
      <c r="AS675" s="25">
        <v>334875</v>
      </c>
      <c r="AT675" s="18">
        <v>0</v>
      </c>
      <c r="AU675" s="18">
        <v>0</v>
      </c>
      <c r="AV675" s="18">
        <v>135359</v>
      </c>
      <c r="AW675" s="18">
        <v>0</v>
      </c>
      <c r="AX675" s="18">
        <v>608269</v>
      </c>
      <c r="AY675" s="18">
        <v>0</v>
      </c>
      <c r="AZ675" s="18">
        <v>0</v>
      </c>
      <c r="BA675" s="18">
        <v>0</v>
      </c>
      <c r="BB675" s="18">
        <v>58970</v>
      </c>
      <c r="BC675" s="18">
        <v>0</v>
      </c>
      <c r="BD675" s="18">
        <v>4906692</v>
      </c>
      <c r="BE675" s="18">
        <v>0</v>
      </c>
      <c r="BF675" s="18">
        <v>73555327</v>
      </c>
      <c r="BG675" s="18">
        <v>82438797</v>
      </c>
      <c r="BH675" s="18">
        <v>81735808</v>
      </c>
      <c r="BI675" s="18">
        <v>2545087.1</v>
      </c>
      <c r="BJ675" s="18">
        <v>2545087.1</v>
      </c>
      <c r="BK675" s="18">
        <v>286.2</v>
      </c>
      <c r="BL675" s="18">
        <v>41.6</v>
      </c>
      <c r="BM675" s="18">
        <v>1633.4</v>
      </c>
      <c r="BN675" s="18">
        <v>1808.2</v>
      </c>
      <c r="BO675" s="18">
        <v>84764.6</v>
      </c>
      <c r="BP675" s="18">
        <v>5771.5</v>
      </c>
      <c r="BQ675" s="18">
        <v>1.3</v>
      </c>
      <c r="BR675" s="18">
        <v>2564962</v>
      </c>
      <c r="BS675" s="18">
        <v>2564962</v>
      </c>
      <c r="BT675" s="18">
        <v>257099.3</v>
      </c>
      <c r="BU675" s="18">
        <v>2822061.3</v>
      </c>
      <c r="BV675" s="18">
        <v>2822061.3</v>
      </c>
      <c r="BW675" s="18">
        <v>0</v>
      </c>
      <c r="BX675" s="18">
        <v>0</v>
      </c>
      <c r="BY675" s="18">
        <v>0</v>
      </c>
      <c r="BZ675" s="18">
        <v>31.14</v>
      </c>
      <c r="CA675" s="18">
        <v>31.38</v>
      </c>
      <c r="CB675" s="18">
        <v>3.5</v>
      </c>
      <c r="CC675" s="18">
        <v>0.51</v>
      </c>
      <c r="CD675" s="18">
        <v>19.98</v>
      </c>
      <c r="CE675" s="18">
        <v>22.12</v>
      </c>
      <c r="CF675" s="18">
        <v>1.04</v>
      </c>
      <c r="CG675" s="18">
        <v>3.15</v>
      </c>
      <c r="CH675" s="18">
        <v>70.61</v>
      </c>
      <c r="CI675" s="18">
        <v>0.02</v>
      </c>
      <c r="CJ675" s="18">
        <v>34.53</v>
      </c>
    </row>
  </sheetData>
  <autoFilter ref="A3:CJ675" xr:uid="{FC59DD7F-177C-4DB2-8787-F377D5255D5D}">
    <filterColumn colId="2">
      <filters>
        <filter val="C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F602-11CB-44D9-A043-F560BD84685B}">
  <dimension ref="A1:AI113"/>
  <sheetViews>
    <sheetView workbookViewId="0">
      <selection activeCell="U6" sqref="U6"/>
    </sheetView>
  </sheetViews>
  <sheetFormatPr defaultRowHeight="14.25" x14ac:dyDescent="0.2"/>
  <cols>
    <col min="3" max="17" width="10.125" bestFit="1" customWidth="1"/>
  </cols>
  <sheetData>
    <row r="1" spans="1:19" s="18" customFormat="1" x14ac:dyDescent="0.2">
      <c r="A1" s="31" t="s">
        <v>444</v>
      </c>
    </row>
    <row r="2" spans="1:19" s="18" customFormat="1" x14ac:dyDescent="0.2">
      <c r="A2" s="25" t="s">
        <v>312</v>
      </c>
    </row>
    <row r="3" spans="1:19" s="18" customFormat="1" x14ac:dyDescent="0.2"/>
    <row r="4" spans="1:19" ht="15" x14ac:dyDescent="0.25">
      <c r="A4" s="19" t="s">
        <v>145</v>
      </c>
      <c r="B4" s="19" t="s">
        <v>145</v>
      </c>
      <c r="C4" s="13">
        <v>2022</v>
      </c>
      <c r="D4" s="13">
        <v>2024</v>
      </c>
      <c r="E4" s="13">
        <v>2026</v>
      </c>
      <c r="F4" s="13">
        <v>2028</v>
      </c>
      <c r="G4" s="13">
        <v>2030</v>
      </c>
      <c r="H4" s="13">
        <v>2032</v>
      </c>
      <c r="I4" s="13">
        <v>2034</v>
      </c>
      <c r="J4" s="13">
        <v>2036</v>
      </c>
      <c r="K4" s="13">
        <v>2038</v>
      </c>
      <c r="L4" s="13">
        <v>2040</v>
      </c>
      <c r="M4" s="13">
        <v>2042</v>
      </c>
      <c r="N4" s="13">
        <v>2044</v>
      </c>
      <c r="O4" s="13">
        <v>2046</v>
      </c>
      <c r="P4" s="13">
        <v>2048</v>
      </c>
      <c r="Q4" s="13">
        <v>2050</v>
      </c>
      <c r="S4" s="13" t="s">
        <v>1388</v>
      </c>
    </row>
    <row r="5" spans="1:19" ht="15" x14ac:dyDescent="0.25">
      <c r="A5" s="20" t="s">
        <v>40</v>
      </c>
      <c r="B5" s="20" t="s">
        <v>146</v>
      </c>
      <c r="C5" s="27">
        <f>SUMIFS(REEDS_Mid_Standard2021!$Z:$Z,REEDS_Mid_Standard2021!$A:$A,$B5,REEDS_Mid_Standard2021!$C:$C,C$4)</f>
        <v>27.5454545454546</v>
      </c>
      <c r="D5" s="27">
        <f>SUMIFS(REEDS_Mid_Standard2023!$U:$U,REEDS_Mid_Standard2023!$C:$C,$B5,REEDS_Mid_Standard2023!$D:$D,D$4)</f>
        <v>62.4</v>
      </c>
      <c r="E5" s="27">
        <f>SUMIFS(REEDS_Mid_Standard2023!$U:$U,REEDS_Mid_Standard2023!$C:$C,$B5,REEDS_Mid_Standard2023!$D:$D,E$4)</f>
        <v>153.19999999999999</v>
      </c>
      <c r="F5" s="27">
        <f>SUMIFS(REEDS_Mid_Standard2023!$U:$U,REEDS_Mid_Standard2023!$C:$C,$B5,REEDS_Mid_Standard2023!$D:$D,F$4)</f>
        <v>373.6</v>
      </c>
      <c r="G5" s="27">
        <f>SUMIFS(REEDS_Mid_Standard2023!$U:$U,REEDS_Mid_Standard2023!$C:$C,$B5,REEDS_Mid_Standard2023!$D:$D,G$4)</f>
        <v>770.5</v>
      </c>
      <c r="H5" s="27">
        <f>SUMIFS(REEDS_Mid_Standard2023!$U:$U,REEDS_Mid_Standard2023!$C:$C,$B5,REEDS_Mid_Standard2023!$D:$D,H$4)</f>
        <v>1137.3</v>
      </c>
      <c r="I5" s="27">
        <f>SUMIFS(REEDS_Mid_Standard2023!$U:$U,REEDS_Mid_Standard2023!$C:$C,$B5,REEDS_Mid_Standard2023!$D:$D,I$4)</f>
        <v>1376.7</v>
      </c>
      <c r="J5" s="27">
        <f>SUMIFS(REEDS_Mid_Standard2023!$U:$U,REEDS_Mid_Standard2023!$C:$C,$B5,REEDS_Mid_Standard2023!$D:$D,J$4)</f>
        <v>1470.8</v>
      </c>
      <c r="K5" s="27">
        <f>SUMIFS(REEDS_Mid_Standard2023!$U:$U,REEDS_Mid_Standard2023!$C:$C,$B5,REEDS_Mid_Standard2023!$D:$D,K$4)</f>
        <v>1592</v>
      </c>
      <c r="L5" s="27">
        <f>SUMIFS(REEDS_Mid_Standard2023!$U:$U,REEDS_Mid_Standard2023!$C:$C,$B5,REEDS_Mid_Standard2023!$D:$D,L$4)</f>
        <v>1755.5</v>
      </c>
      <c r="M5" s="27">
        <f>SUMIFS(REEDS_Mid_Standard2023!$U:$U,REEDS_Mid_Standard2023!$C:$C,$B5,REEDS_Mid_Standard2023!$D:$D,M$4)</f>
        <v>1931.7</v>
      </c>
      <c r="N5" s="27">
        <f>SUMIFS(REEDS_Mid_Standard2023!$U:$U,REEDS_Mid_Standard2023!$C:$C,$B5,REEDS_Mid_Standard2023!$D:$D,N$4)</f>
        <v>2087.6999999999998</v>
      </c>
      <c r="O5" s="27">
        <f>SUMIFS(REEDS_Mid_Standard2023!$U:$U,REEDS_Mid_Standard2023!$C:$C,$B5,REEDS_Mid_Standard2023!$D:$D,O$4)</f>
        <v>2218</v>
      </c>
      <c r="P5" s="27">
        <f>SUMIFS(REEDS_Mid_Standard2023!$U:$U,REEDS_Mid_Standard2023!$C:$C,$B5,REEDS_Mid_Standard2023!$D:$D,P$4)</f>
        <v>2349.8000000000002</v>
      </c>
      <c r="Q5" s="27">
        <f>SUMIFS(REEDS_Mid_Standard2023!$U:$U,REEDS_Mid_Standard2023!$C:$C,$B5,REEDS_Mid_Standard2023!$D:$D,Q$4)</f>
        <v>2502.1999999999998</v>
      </c>
      <c r="S5" s="68" t="str">
        <f>IF(A5=About!$B$1,SUM('BDESC-rural-residential'!$AF$8,'BDESC-urban-residential'!$AF$8,'BDESC-commercial'!$AF$8)='REEDS calc'!Q5,"NA")</f>
        <v>NA</v>
      </c>
    </row>
    <row r="6" spans="1:19" ht="15" x14ac:dyDescent="0.25">
      <c r="A6" s="20" t="s">
        <v>41</v>
      </c>
      <c r="B6" s="20" t="s">
        <v>147</v>
      </c>
      <c r="C6" s="27">
        <f>SUMIFS(REEDS_Mid_Standard2021!$Z:$Z,REEDS_Mid_Standard2021!$A:$A,$B6,REEDS_Mid_Standard2021!$C:$C,C$4)</f>
        <v>0</v>
      </c>
      <c r="D6" s="27">
        <f>SUMIFS(REEDS_Mid_Standard2023!$U:$U,REEDS_Mid_Standard2023!$C:$C,$B6,REEDS_Mid_Standard2023!$D:$D,D$4)</f>
        <v>0</v>
      </c>
      <c r="E6" s="27">
        <f>SUMIFS(REEDS_Mid_Standard2023!$U:$U,REEDS_Mid_Standard2023!$C:$C,$B6,REEDS_Mid_Standard2023!$D:$D,E$4)</f>
        <v>0</v>
      </c>
      <c r="F6" s="27">
        <f>SUMIFS(REEDS_Mid_Standard2023!$U:$U,REEDS_Mid_Standard2023!$C:$C,$B6,REEDS_Mid_Standard2023!$D:$D,F$4)</f>
        <v>0</v>
      </c>
      <c r="G6" s="27">
        <f>SUMIFS(REEDS_Mid_Standard2023!$U:$U,REEDS_Mid_Standard2023!$C:$C,$B6,REEDS_Mid_Standard2023!$D:$D,G$4)</f>
        <v>0</v>
      </c>
      <c r="H6" s="27">
        <f>SUMIFS(REEDS_Mid_Standard2023!$U:$U,REEDS_Mid_Standard2023!$C:$C,$B6,REEDS_Mid_Standard2023!$D:$D,H$4)</f>
        <v>0</v>
      </c>
      <c r="I6" s="27">
        <f>SUMIFS(REEDS_Mid_Standard2023!$U:$U,REEDS_Mid_Standard2023!$C:$C,$B6,REEDS_Mid_Standard2023!$D:$D,I$4)</f>
        <v>0</v>
      </c>
      <c r="J6" s="27">
        <f>SUMIFS(REEDS_Mid_Standard2023!$U:$U,REEDS_Mid_Standard2023!$C:$C,$B6,REEDS_Mid_Standard2023!$D:$D,J$4)</f>
        <v>0</v>
      </c>
      <c r="K6" s="27">
        <f>SUMIFS(REEDS_Mid_Standard2023!$U:$U,REEDS_Mid_Standard2023!$C:$C,$B6,REEDS_Mid_Standard2023!$D:$D,K$4)</f>
        <v>0</v>
      </c>
      <c r="L6" s="27">
        <f>SUMIFS(REEDS_Mid_Standard2023!$U:$U,REEDS_Mid_Standard2023!$C:$C,$B6,REEDS_Mid_Standard2023!$D:$D,L$4)</f>
        <v>0</v>
      </c>
      <c r="M6" s="27">
        <f>SUMIFS(REEDS_Mid_Standard2023!$U:$U,REEDS_Mid_Standard2023!$C:$C,$B6,REEDS_Mid_Standard2023!$D:$D,M$4)</f>
        <v>0</v>
      </c>
      <c r="N6" s="27">
        <f>SUMIFS(REEDS_Mid_Standard2023!$U:$U,REEDS_Mid_Standard2023!$C:$C,$B6,REEDS_Mid_Standard2023!$D:$D,N$4)</f>
        <v>0</v>
      </c>
      <c r="O6" s="27">
        <f>SUMIFS(REEDS_Mid_Standard2023!$U:$U,REEDS_Mid_Standard2023!$C:$C,$B6,REEDS_Mid_Standard2023!$D:$D,O$4)</f>
        <v>0</v>
      </c>
      <c r="P6" s="27">
        <f>SUMIFS(REEDS_Mid_Standard2023!$U:$U,REEDS_Mid_Standard2023!$C:$C,$B6,REEDS_Mid_Standard2023!$D:$D,P$4)</f>
        <v>0</v>
      </c>
      <c r="Q6" s="27">
        <f>SUMIFS(REEDS_Mid_Standard2023!$U:$U,REEDS_Mid_Standard2023!$C:$C,$B6,REEDS_Mid_Standard2023!$D:$D,Q$4)</f>
        <v>0</v>
      </c>
      <c r="S6" s="68" t="str">
        <f>IF(A6=About!$B$1,SUM('BDESC-rural-residential'!$AF$8,'BDESC-urban-residential'!$AF$8,'BDESC-commercial'!$AF$8)='REEDS calc'!Q6,"NA")</f>
        <v>NA</v>
      </c>
    </row>
    <row r="7" spans="1:19" ht="15" x14ac:dyDescent="0.25">
      <c r="A7" s="20" t="s">
        <v>42</v>
      </c>
      <c r="B7" s="20" t="s">
        <v>148</v>
      </c>
      <c r="C7" s="27">
        <f>SUMIFS(REEDS_Mid_Standard2021!$Z:$Z,REEDS_Mid_Standard2021!$A:$A,$B7,REEDS_Mid_Standard2021!$C:$C,C$4)</f>
        <v>1438.99999999999</v>
      </c>
      <c r="D7" s="27">
        <f>SUMIFS(REEDS_Mid_Standard2023!$U:$U,REEDS_Mid_Standard2023!$C:$C,$B7,REEDS_Mid_Standard2023!$D:$D,D$4)</f>
        <v>1587.6</v>
      </c>
      <c r="E7" s="27">
        <f>SUMIFS(REEDS_Mid_Standard2023!$U:$U,REEDS_Mid_Standard2023!$C:$C,$B7,REEDS_Mid_Standard2023!$D:$D,E$4)</f>
        <v>1859.8</v>
      </c>
      <c r="F7" s="27">
        <f>SUMIFS(REEDS_Mid_Standard2023!$U:$U,REEDS_Mid_Standard2023!$C:$C,$B7,REEDS_Mid_Standard2023!$D:$D,F$4)</f>
        <v>2211.6999999999998</v>
      </c>
      <c r="G7" s="27">
        <f>SUMIFS(REEDS_Mid_Standard2023!$U:$U,REEDS_Mid_Standard2023!$C:$C,$B7,REEDS_Mid_Standard2023!$D:$D,G$4)</f>
        <v>2617.3000000000002</v>
      </c>
      <c r="H7" s="27">
        <f>SUMIFS(REEDS_Mid_Standard2023!$U:$U,REEDS_Mid_Standard2023!$C:$C,$B7,REEDS_Mid_Standard2023!$D:$D,H$4)</f>
        <v>2946.4</v>
      </c>
      <c r="I7" s="27">
        <f>SUMIFS(REEDS_Mid_Standard2023!$U:$U,REEDS_Mid_Standard2023!$C:$C,$B7,REEDS_Mid_Standard2023!$D:$D,I$4)</f>
        <v>3172.9</v>
      </c>
      <c r="J7" s="27">
        <f>SUMIFS(REEDS_Mid_Standard2023!$U:$U,REEDS_Mid_Standard2023!$C:$C,$B7,REEDS_Mid_Standard2023!$D:$D,J$4)</f>
        <v>3206.7</v>
      </c>
      <c r="K7" s="27">
        <f>SUMIFS(REEDS_Mid_Standard2023!$U:$U,REEDS_Mid_Standard2023!$C:$C,$B7,REEDS_Mid_Standard2023!$D:$D,K$4)</f>
        <v>3243.8</v>
      </c>
      <c r="L7" s="27">
        <f>SUMIFS(REEDS_Mid_Standard2023!$U:$U,REEDS_Mid_Standard2023!$C:$C,$B7,REEDS_Mid_Standard2023!$D:$D,L$4)</f>
        <v>3291.6</v>
      </c>
      <c r="M7" s="27">
        <f>SUMIFS(REEDS_Mid_Standard2023!$U:$U,REEDS_Mid_Standard2023!$C:$C,$B7,REEDS_Mid_Standard2023!$D:$D,M$4)</f>
        <v>3339.4</v>
      </c>
      <c r="N7" s="27">
        <f>SUMIFS(REEDS_Mid_Standard2023!$U:$U,REEDS_Mid_Standard2023!$C:$C,$B7,REEDS_Mid_Standard2023!$D:$D,N$4)</f>
        <v>3406.5</v>
      </c>
      <c r="O7" s="27">
        <f>SUMIFS(REEDS_Mid_Standard2023!$U:$U,REEDS_Mid_Standard2023!$C:$C,$B7,REEDS_Mid_Standard2023!$D:$D,O$4)</f>
        <v>3488.1</v>
      </c>
      <c r="P7" s="27">
        <f>SUMIFS(REEDS_Mid_Standard2023!$U:$U,REEDS_Mid_Standard2023!$C:$C,$B7,REEDS_Mid_Standard2023!$D:$D,P$4)</f>
        <v>3594.9</v>
      </c>
      <c r="Q7" s="27">
        <f>SUMIFS(REEDS_Mid_Standard2023!$U:$U,REEDS_Mid_Standard2023!$C:$C,$B7,REEDS_Mid_Standard2023!$D:$D,Q$4)</f>
        <v>3710.7</v>
      </c>
      <c r="S7" s="68" t="str">
        <f>IF(A7=About!$B$1,SUM('BDESC-rural-residential'!$AF$8,'BDESC-urban-residential'!$AF$8,'BDESC-commercial'!$AF$8)='REEDS calc'!Q7,"NA")</f>
        <v>NA</v>
      </c>
    </row>
    <row r="8" spans="1:19" ht="15" x14ac:dyDescent="0.25">
      <c r="A8" s="20" t="s">
        <v>43</v>
      </c>
      <c r="B8" s="20" t="s">
        <v>149</v>
      </c>
      <c r="C8" s="27">
        <f>SUMIFS(REEDS_Mid_Standard2021!$Z:$Z,REEDS_Mid_Standard2021!$A:$A,$B8,REEDS_Mid_Standard2021!$C:$C,C$4)</f>
        <v>30.818181818181799</v>
      </c>
      <c r="D8" s="27">
        <f>SUMIFS(REEDS_Mid_Standard2023!$U:$U,REEDS_Mid_Standard2023!$C:$C,$B8,REEDS_Mid_Standard2023!$D:$D,D$4)</f>
        <v>274.39999999999998</v>
      </c>
      <c r="E8" s="27">
        <f>SUMIFS(REEDS_Mid_Standard2023!$U:$U,REEDS_Mid_Standard2023!$C:$C,$B8,REEDS_Mid_Standard2023!$D:$D,E$4)</f>
        <v>694.5</v>
      </c>
      <c r="F8" s="27">
        <f>SUMIFS(REEDS_Mid_Standard2023!$U:$U,REEDS_Mid_Standard2023!$C:$C,$B8,REEDS_Mid_Standard2023!$D:$D,F$4)</f>
        <v>1174.2</v>
      </c>
      <c r="G8" s="27">
        <f>SUMIFS(REEDS_Mid_Standard2023!$U:$U,REEDS_Mid_Standard2023!$C:$C,$B8,REEDS_Mid_Standard2023!$D:$D,G$4)</f>
        <v>1759.7</v>
      </c>
      <c r="H8" s="27">
        <f>SUMIFS(REEDS_Mid_Standard2023!$U:$U,REEDS_Mid_Standard2023!$C:$C,$B8,REEDS_Mid_Standard2023!$D:$D,H$4)</f>
        <v>2053.5</v>
      </c>
      <c r="I8" s="27">
        <f>SUMIFS(REEDS_Mid_Standard2023!$U:$U,REEDS_Mid_Standard2023!$C:$C,$B8,REEDS_Mid_Standard2023!$D:$D,I$4)</f>
        <v>2130.6</v>
      </c>
      <c r="J8" s="27">
        <f>SUMIFS(REEDS_Mid_Standard2023!$U:$U,REEDS_Mid_Standard2023!$C:$C,$B8,REEDS_Mid_Standard2023!$D:$D,J$4)</f>
        <v>2167.5</v>
      </c>
      <c r="K8" s="27">
        <f>SUMIFS(REEDS_Mid_Standard2023!$U:$U,REEDS_Mid_Standard2023!$C:$C,$B8,REEDS_Mid_Standard2023!$D:$D,K$4)</f>
        <v>2203.9</v>
      </c>
      <c r="L8" s="27">
        <f>SUMIFS(REEDS_Mid_Standard2023!$U:$U,REEDS_Mid_Standard2023!$C:$C,$B8,REEDS_Mid_Standard2023!$D:$D,L$4)</f>
        <v>2247.1</v>
      </c>
      <c r="M8" s="27">
        <f>SUMIFS(REEDS_Mid_Standard2023!$U:$U,REEDS_Mid_Standard2023!$C:$C,$B8,REEDS_Mid_Standard2023!$D:$D,M$4)</f>
        <v>2284.5</v>
      </c>
      <c r="N8" s="27">
        <f>SUMIFS(REEDS_Mid_Standard2023!$U:$U,REEDS_Mid_Standard2023!$C:$C,$B8,REEDS_Mid_Standard2023!$D:$D,N$4)</f>
        <v>2341.3000000000002</v>
      </c>
      <c r="O8" s="27">
        <f>SUMIFS(REEDS_Mid_Standard2023!$U:$U,REEDS_Mid_Standard2023!$C:$C,$B8,REEDS_Mid_Standard2023!$D:$D,O$4)</f>
        <v>2393.8000000000002</v>
      </c>
      <c r="P8" s="27">
        <f>SUMIFS(REEDS_Mid_Standard2023!$U:$U,REEDS_Mid_Standard2023!$C:$C,$B8,REEDS_Mid_Standard2023!$D:$D,P$4)</f>
        <v>2466.5</v>
      </c>
      <c r="Q8" s="27">
        <f>SUMIFS(REEDS_Mid_Standard2023!$U:$U,REEDS_Mid_Standard2023!$C:$C,$B8,REEDS_Mid_Standard2023!$D:$D,Q$4)</f>
        <v>2536.9</v>
      </c>
      <c r="S8" s="68" t="str">
        <f>IF(A8=About!$B$1,SUM('BDESC-rural-residential'!$AF$8,'BDESC-urban-residential'!$AF$8,'BDESC-commercial'!$AF$8)='REEDS calc'!Q8,"NA")</f>
        <v>NA</v>
      </c>
    </row>
    <row r="9" spans="1:19" ht="15" x14ac:dyDescent="0.25">
      <c r="A9" s="20" t="s">
        <v>44</v>
      </c>
      <c r="B9" s="20" t="s">
        <v>150</v>
      </c>
      <c r="C9" s="27">
        <f>SUMIFS(REEDS_Mid_Standard2021!$Z:$Z,REEDS_Mid_Standard2021!$A:$A,$B9,REEDS_Mid_Standard2021!$C:$C,C$4)</f>
        <v>11933.545454545399</v>
      </c>
      <c r="D9" s="27">
        <f>SUMIFS(REEDS_Mid_Standard2023!$U:$U,REEDS_Mid_Standard2023!$C:$C,$B9,REEDS_Mid_Standard2023!$D:$D,D$4)</f>
        <v>12856.6</v>
      </c>
      <c r="E9" s="27">
        <f>SUMIFS(REEDS_Mid_Standard2023!$U:$U,REEDS_Mid_Standard2023!$C:$C,$B9,REEDS_Mid_Standard2023!$D:$D,E$4)</f>
        <v>15005.8</v>
      </c>
      <c r="F9" s="27">
        <f>SUMIFS(REEDS_Mid_Standard2023!$U:$U,REEDS_Mid_Standard2023!$C:$C,$B9,REEDS_Mid_Standard2023!$D:$D,F$4)</f>
        <v>17420.099999999999</v>
      </c>
      <c r="G9" s="27">
        <f>SUMIFS(REEDS_Mid_Standard2023!$U:$U,REEDS_Mid_Standard2023!$C:$C,$B9,REEDS_Mid_Standard2023!$D:$D,G$4)</f>
        <v>19933.5</v>
      </c>
      <c r="H9" s="27">
        <f>SUMIFS(REEDS_Mid_Standard2023!$U:$U,REEDS_Mid_Standard2023!$C:$C,$B9,REEDS_Mid_Standard2023!$D:$D,H$4)</f>
        <v>22098.400000000001</v>
      </c>
      <c r="I9" s="27">
        <f>SUMIFS(REEDS_Mid_Standard2023!$U:$U,REEDS_Mid_Standard2023!$C:$C,$B9,REEDS_Mid_Standard2023!$D:$D,I$4)</f>
        <v>23504.2</v>
      </c>
      <c r="J9" s="27">
        <f>SUMIFS(REEDS_Mid_Standard2023!$U:$U,REEDS_Mid_Standard2023!$C:$C,$B9,REEDS_Mid_Standard2023!$D:$D,J$4)</f>
        <v>24249</v>
      </c>
      <c r="K9" s="27">
        <f>SUMIFS(REEDS_Mid_Standard2023!$U:$U,REEDS_Mid_Standard2023!$C:$C,$B9,REEDS_Mid_Standard2023!$D:$D,K$4)</f>
        <v>24936.799999999999</v>
      </c>
      <c r="L9" s="27">
        <f>SUMIFS(REEDS_Mid_Standard2023!$U:$U,REEDS_Mid_Standard2023!$C:$C,$B9,REEDS_Mid_Standard2023!$D:$D,L$4)</f>
        <v>25575.3</v>
      </c>
      <c r="M9" s="27">
        <f>SUMIFS(REEDS_Mid_Standard2023!$U:$U,REEDS_Mid_Standard2023!$C:$C,$B9,REEDS_Mid_Standard2023!$D:$D,M$4)</f>
        <v>26204.799999999999</v>
      </c>
      <c r="N9" s="27">
        <f>SUMIFS(REEDS_Mid_Standard2023!$U:$U,REEDS_Mid_Standard2023!$C:$C,$B9,REEDS_Mid_Standard2023!$D:$D,N$4)</f>
        <v>26776.5</v>
      </c>
      <c r="O9" s="27">
        <f>SUMIFS(REEDS_Mid_Standard2023!$U:$U,REEDS_Mid_Standard2023!$C:$C,$B9,REEDS_Mid_Standard2023!$D:$D,O$4)</f>
        <v>27300.9</v>
      </c>
      <c r="P9" s="27">
        <f>SUMIFS(REEDS_Mid_Standard2023!$U:$U,REEDS_Mid_Standard2023!$C:$C,$B9,REEDS_Mid_Standard2023!$D:$D,P$4)</f>
        <v>27739.200000000001</v>
      </c>
      <c r="Q9" s="27">
        <f>SUMIFS(REEDS_Mid_Standard2023!$U:$U,REEDS_Mid_Standard2023!$C:$C,$B9,REEDS_Mid_Standard2023!$D:$D,Q$4)</f>
        <v>28073.4</v>
      </c>
      <c r="S9" s="68" t="str">
        <f>IF(A9=About!$B$1,SUM('BDESC-rural-residential'!$AF$8,'BDESC-urban-residential'!$AF$8,'BDESC-commercial'!$AF$8)='REEDS calc'!Q9,"NA")</f>
        <v>NA</v>
      </c>
    </row>
    <row r="10" spans="1:19" ht="15" x14ac:dyDescent="0.25">
      <c r="A10" s="20" t="s">
        <v>45</v>
      </c>
      <c r="B10" s="20" t="s">
        <v>151</v>
      </c>
      <c r="C10" s="27">
        <f>SUMIFS(REEDS_Mid_Standard2021!$Z:$Z,REEDS_Mid_Standard2021!$A:$A,$B10,REEDS_Mid_Standard2021!$C:$C,C$4)</f>
        <v>645.63636363636397</v>
      </c>
      <c r="D10" s="27">
        <f>SUMIFS(REEDS_Mid_Standard2023!$U:$U,REEDS_Mid_Standard2023!$C:$C,$B10,REEDS_Mid_Standard2023!$D:$D,D$4)</f>
        <v>845.2</v>
      </c>
      <c r="E10" s="27">
        <f>SUMIFS(REEDS_Mid_Standard2023!$U:$U,REEDS_Mid_Standard2023!$C:$C,$B10,REEDS_Mid_Standard2023!$D:$D,E$4)</f>
        <v>1059.5999999999999</v>
      </c>
      <c r="F10" s="27">
        <f>SUMIFS(REEDS_Mid_Standard2023!$U:$U,REEDS_Mid_Standard2023!$C:$C,$B10,REEDS_Mid_Standard2023!$D:$D,F$4)</f>
        <v>1329.7</v>
      </c>
      <c r="G10" s="27">
        <f>SUMIFS(REEDS_Mid_Standard2023!$U:$U,REEDS_Mid_Standard2023!$C:$C,$B10,REEDS_Mid_Standard2023!$D:$D,G$4)</f>
        <v>1672.7</v>
      </c>
      <c r="H10" s="27">
        <f>SUMIFS(REEDS_Mid_Standard2023!$U:$U,REEDS_Mid_Standard2023!$C:$C,$B10,REEDS_Mid_Standard2023!$D:$D,H$4)</f>
        <v>1976.8</v>
      </c>
      <c r="I10" s="27">
        <f>SUMIFS(REEDS_Mid_Standard2023!$U:$U,REEDS_Mid_Standard2023!$C:$C,$B10,REEDS_Mid_Standard2023!$D:$D,I$4)</f>
        <v>2219.1</v>
      </c>
      <c r="J10" s="27">
        <f>SUMIFS(REEDS_Mid_Standard2023!$U:$U,REEDS_Mid_Standard2023!$C:$C,$B10,REEDS_Mid_Standard2023!$D:$D,J$4)</f>
        <v>2289.8000000000002</v>
      </c>
      <c r="K10" s="27">
        <f>SUMIFS(REEDS_Mid_Standard2023!$U:$U,REEDS_Mid_Standard2023!$C:$C,$B10,REEDS_Mid_Standard2023!$D:$D,K$4)</f>
        <v>2364.1</v>
      </c>
      <c r="L10" s="27">
        <f>SUMIFS(REEDS_Mid_Standard2023!$U:$U,REEDS_Mid_Standard2023!$C:$C,$B10,REEDS_Mid_Standard2023!$D:$D,L$4)</f>
        <v>2441.3000000000002</v>
      </c>
      <c r="M10" s="27">
        <f>SUMIFS(REEDS_Mid_Standard2023!$U:$U,REEDS_Mid_Standard2023!$C:$C,$B10,REEDS_Mid_Standard2023!$D:$D,M$4)</f>
        <v>2521.6999999999998</v>
      </c>
      <c r="N10" s="27">
        <f>SUMIFS(REEDS_Mid_Standard2023!$U:$U,REEDS_Mid_Standard2023!$C:$C,$B10,REEDS_Mid_Standard2023!$D:$D,N$4)</f>
        <v>2605.4</v>
      </c>
      <c r="O10" s="27">
        <f>SUMIFS(REEDS_Mid_Standard2023!$U:$U,REEDS_Mid_Standard2023!$C:$C,$B10,REEDS_Mid_Standard2023!$D:$D,O$4)</f>
        <v>2693.2</v>
      </c>
      <c r="P10" s="27">
        <f>SUMIFS(REEDS_Mid_Standard2023!$U:$U,REEDS_Mid_Standard2023!$C:$C,$B10,REEDS_Mid_Standard2023!$D:$D,P$4)</f>
        <v>2783.4</v>
      </c>
      <c r="Q10" s="27">
        <f>SUMIFS(REEDS_Mid_Standard2023!$U:$U,REEDS_Mid_Standard2023!$C:$C,$B10,REEDS_Mid_Standard2023!$D:$D,Q$4)</f>
        <v>2877.8</v>
      </c>
      <c r="S10" s="68" t="str">
        <f>IF(A10=About!$B$1,SUM('BDESC-rural-residential'!$AF$8,'BDESC-urban-residential'!$AF$8,'BDESC-commercial'!$AF$8)='REEDS calc'!Q10,"NA")</f>
        <v>NA</v>
      </c>
    </row>
    <row r="11" spans="1:19" ht="15" x14ac:dyDescent="0.25">
      <c r="A11" s="20" t="s">
        <v>46</v>
      </c>
      <c r="B11" s="20" t="s">
        <v>152</v>
      </c>
      <c r="C11" s="27">
        <f>SUMIFS(REEDS_Mid_Standard2021!$Z:$Z,REEDS_Mid_Standard2021!$A:$A,$B11,REEDS_Mid_Standard2021!$C:$C,C$4)</f>
        <v>635.54545454545496</v>
      </c>
      <c r="D11" s="27">
        <f>SUMIFS(REEDS_Mid_Standard2023!$U:$U,REEDS_Mid_Standard2023!$C:$C,$B11,REEDS_Mid_Standard2023!$D:$D,D$4)</f>
        <v>793.6</v>
      </c>
      <c r="E11" s="27">
        <f>SUMIFS(REEDS_Mid_Standard2023!$U:$U,REEDS_Mid_Standard2023!$C:$C,$B11,REEDS_Mid_Standard2023!$D:$D,E$4)</f>
        <v>942.9</v>
      </c>
      <c r="F11" s="27">
        <f>SUMIFS(REEDS_Mid_Standard2023!$U:$U,REEDS_Mid_Standard2023!$C:$C,$B11,REEDS_Mid_Standard2023!$D:$D,F$4)</f>
        <v>1105.3</v>
      </c>
      <c r="G11" s="27">
        <f>SUMIFS(REEDS_Mid_Standard2023!$U:$U,REEDS_Mid_Standard2023!$C:$C,$B11,REEDS_Mid_Standard2023!$D:$D,G$4)</f>
        <v>1306.2</v>
      </c>
      <c r="H11" s="27">
        <f>SUMIFS(REEDS_Mid_Standard2023!$U:$U,REEDS_Mid_Standard2023!$C:$C,$B11,REEDS_Mid_Standard2023!$D:$D,H$4)</f>
        <v>1448.5</v>
      </c>
      <c r="I11" s="27">
        <f>SUMIFS(REEDS_Mid_Standard2023!$U:$U,REEDS_Mid_Standard2023!$C:$C,$B11,REEDS_Mid_Standard2023!$D:$D,I$4)</f>
        <v>1535.1</v>
      </c>
      <c r="J11" s="27">
        <f>SUMIFS(REEDS_Mid_Standard2023!$U:$U,REEDS_Mid_Standard2023!$C:$C,$B11,REEDS_Mid_Standard2023!$D:$D,J$4)</f>
        <v>1551.8</v>
      </c>
      <c r="K11" s="27">
        <f>SUMIFS(REEDS_Mid_Standard2023!$U:$U,REEDS_Mid_Standard2023!$C:$C,$B11,REEDS_Mid_Standard2023!$D:$D,K$4)</f>
        <v>1568.2</v>
      </c>
      <c r="L11" s="27">
        <f>SUMIFS(REEDS_Mid_Standard2023!$U:$U,REEDS_Mid_Standard2023!$C:$C,$B11,REEDS_Mid_Standard2023!$D:$D,L$4)</f>
        <v>1587.4</v>
      </c>
      <c r="M11" s="27">
        <f>SUMIFS(REEDS_Mid_Standard2023!$U:$U,REEDS_Mid_Standard2023!$C:$C,$B11,REEDS_Mid_Standard2023!$D:$D,M$4)</f>
        <v>1606.5</v>
      </c>
      <c r="N11" s="27">
        <f>SUMIFS(REEDS_Mid_Standard2023!$U:$U,REEDS_Mid_Standard2023!$C:$C,$B11,REEDS_Mid_Standard2023!$D:$D,N$4)</f>
        <v>1637.4</v>
      </c>
      <c r="O11" s="27">
        <f>SUMIFS(REEDS_Mid_Standard2023!$U:$U,REEDS_Mid_Standard2023!$C:$C,$B11,REEDS_Mid_Standard2023!$D:$D,O$4)</f>
        <v>1676.8</v>
      </c>
      <c r="P11" s="27">
        <f>SUMIFS(REEDS_Mid_Standard2023!$U:$U,REEDS_Mid_Standard2023!$C:$C,$B11,REEDS_Mid_Standard2023!$D:$D,P$4)</f>
        <v>1721.4</v>
      </c>
      <c r="Q11" s="27">
        <f>SUMIFS(REEDS_Mid_Standard2023!$U:$U,REEDS_Mid_Standard2023!$C:$C,$B11,REEDS_Mid_Standard2023!$D:$D,Q$4)</f>
        <v>1765.7</v>
      </c>
      <c r="S11" s="68" t="str">
        <f>IF(A11=About!$B$1,SUM('BDESC-rural-residential'!$AF$8,'BDESC-urban-residential'!$AF$8,'BDESC-commercial'!$AF$8)='REEDS calc'!Q11,"NA")</f>
        <v>NA</v>
      </c>
    </row>
    <row r="12" spans="1:19" ht="15" x14ac:dyDescent="0.25">
      <c r="A12" s="20" t="s">
        <v>47</v>
      </c>
      <c r="B12" s="20" t="s">
        <v>153</v>
      </c>
      <c r="C12" s="27">
        <f>SUMIFS(REEDS_Mid_Standard2021!$Z:$Z,REEDS_Mid_Standard2021!$A:$A,$B12,REEDS_Mid_Standard2021!$C:$C,C$4)</f>
        <v>127.636363636364</v>
      </c>
      <c r="D12" s="27">
        <f>SUMIFS(REEDS_Mid_Standard2023!$U:$U,REEDS_Mid_Standard2023!$C:$C,$B12,REEDS_Mid_Standard2023!$D:$D,D$4)</f>
        <v>178.4</v>
      </c>
      <c r="E12" s="27">
        <f>SUMIFS(REEDS_Mid_Standard2023!$U:$U,REEDS_Mid_Standard2023!$C:$C,$B12,REEDS_Mid_Standard2023!$D:$D,E$4)</f>
        <v>246.4</v>
      </c>
      <c r="F12" s="27">
        <f>SUMIFS(REEDS_Mid_Standard2023!$U:$U,REEDS_Mid_Standard2023!$C:$C,$B12,REEDS_Mid_Standard2023!$D:$D,F$4)</f>
        <v>333.4</v>
      </c>
      <c r="G12" s="27">
        <f>SUMIFS(REEDS_Mid_Standard2023!$U:$U,REEDS_Mid_Standard2023!$C:$C,$B12,REEDS_Mid_Standard2023!$D:$D,G$4)</f>
        <v>408.4</v>
      </c>
      <c r="H12" s="27">
        <f>SUMIFS(REEDS_Mid_Standard2023!$U:$U,REEDS_Mid_Standard2023!$C:$C,$B12,REEDS_Mid_Standard2023!$D:$D,H$4)</f>
        <v>466.2</v>
      </c>
      <c r="I12" s="27">
        <f>SUMIFS(REEDS_Mid_Standard2023!$U:$U,REEDS_Mid_Standard2023!$C:$C,$B12,REEDS_Mid_Standard2023!$D:$D,I$4)</f>
        <v>493.7</v>
      </c>
      <c r="J12" s="27">
        <f>SUMIFS(REEDS_Mid_Standard2023!$U:$U,REEDS_Mid_Standard2023!$C:$C,$B12,REEDS_Mid_Standard2023!$D:$D,J$4)</f>
        <v>498.4</v>
      </c>
      <c r="K12" s="27">
        <f>SUMIFS(REEDS_Mid_Standard2023!$U:$U,REEDS_Mid_Standard2023!$C:$C,$B12,REEDS_Mid_Standard2023!$D:$D,K$4)</f>
        <v>502.3</v>
      </c>
      <c r="L12" s="27">
        <f>SUMIFS(REEDS_Mid_Standard2023!$U:$U,REEDS_Mid_Standard2023!$C:$C,$B12,REEDS_Mid_Standard2023!$D:$D,L$4)</f>
        <v>506.2</v>
      </c>
      <c r="M12" s="27">
        <f>SUMIFS(REEDS_Mid_Standard2023!$U:$U,REEDS_Mid_Standard2023!$C:$C,$B12,REEDS_Mid_Standard2023!$D:$D,M$4)</f>
        <v>517.70000000000005</v>
      </c>
      <c r="N12" s="27">
        <f>SUMIFS(REEDS_Mid_Standard2023!$U:$U,REEDS_Mid_Standard2023!$C:$C,$B12,REEDS_Mid_Standard2023!$D:$D,N$4)</f>
        <v>532.20000000000005</v>
      </c>
      <c r="O12" s="27">
        <f>SUMIFS(REEDS_Mid_Standard2023!$U:$U,REEDS_Mid_Standard2023!$C:$C,$B12,REEDS_Mid_Standard2023!$D:$D,O$4)</f>
        <v>537.20000000000005</v>
      </c>
      <c r="P12" s="27">
        <f>SUMIFS(REEDS_Mid_Standard2023!$U:$U,REEDS_Mid_Standard2023!$C:$C,$B12,REEDS_Mid_Standard2023!$D:$D,P$4)</f>
        <v>550.20000000000005</v>
      </c>
      <c r="Q12" s="27">
        <f>SUMIFS(REEDS_Mid_Standard2023!$U:$U,REEDS_Mid_Standard2023!$C:$C,$B12,REEDS_Mid_Standard2023!$D:$D,Q$4)</f>
        <v>568.4</v>
      </c>
      <c r="S12" s="68" t="str">
        <f>IF(A12=About!$B$1,SUM('BDESC-rural-residential'!$AF$8,'BDESC-urban-residential'!$AF$8,'BDESC-commercial'!$AF$8)='REEDS calc'!Q12,"NA")</f>
        <v>NA</v>
      </c>
    </row>
    <row r="13" spans="1:19" ht="15" x14ac:dyDescent="0.25">
      <c r="A13" s="20" t="s">
        <v>48</v>
      </c>
      <c r="B13" s="20" t="s">
        <v>154</v>
      </c>
      <c r="C13" s="27">
        <f>SUMIFS(REEDS_Mid_Standard2021!$Z:$Z,REEDS_Mid_Standard2021!$A:$A,$B13,REEDS_Mid_Standard2021!$C:$C,C$4)</f>
        <v>1075.9090909090901</v>
      </c>
      <c r="D13" s="27">
        <f>SUMIFS(REEDS_Mid_Standard2023!$U:$U,REEDS_Mid_Standard2023!$C:$C,$B13,REEDS_Mid_Standard2023!$D:$D,D$4)</f>
        <v>1927.9</v>
      </c>
      <c r="E13" s="27">
        <f>SUMIFS(REEDS_Mid_Standard2023!$U:$U,REEDS_Mid_Standard2023!$C:$C,$B13,REEDS_Mid_Standard2023!$D:$D,E$4)</f>
        <v>3357.4</v>
      </c>
      <c r="F13" s="27">
        <f>SUMIFS(REEDS_Mid_Standard2023!$U:$U,REEDS_Mid_Standard2023!$C:$C,$B13,REEDS_Mid_Standard2023!$D:$D,F$4)</f>
        <v>5520</v>
      </c>
      <c r="G13" s="27">
        <f>SUMIFS(REEDS_Mid_Standard2023!$U:$U,REEDS_Mid_Standard2023!$C:$C,$B13,REEDS_Mid_Standard2023!$D:$D,G$4)</f>
        <v>8671.9</v>
      </c>
      <c r="H13" s="27">
        <f>SUMIFS(REEDS_Mid_Standard2023!$U:$U,REEDS_Mid_Standard2023!$C:$C,$B13,REEDS_Mid_Standard2023!$D:$D,H$4)</f>
        <v>10468.9</v>
      </c>
      <c r="I13" s="27">
        <f>SUMIFS(REEDS_Mid_Standard2023!$U:$U,REEDS_Mid_Standard2023!$C:$C,$B13,REEDS_Mid_Standard2023!$D:$D,I$4)</f>
        <v>11502.9</v>
      </c>
      <c r="J13" s="27">
        <f>SUMIFS(REEDS_Mid_Standard2023!$U:$U,REEDS_Mid_Standard2023!$C:$C,$B13,REEDS_Mid_Standard2023!$D:$D,J$4)</f>
        <v>11615.2</v>
      </c>
      <c r="K13" s="27">
        <f>SUMIFS(REEDS_Mid_Standard2023!$U:$U,REEDS_Mid_Standard2023!$C:$C,$B13,REEDS_Mid_Standard2023!$D:$D,K$4)</f>
        <v>11733</v>
      </c>
      <c r="L13" s="27">
        <f>SUMIFS(REEDS_Mid_Standard2023!$U:$U,REEDS_Mid_Standard2023!$C:$C,$B13,REEDS_Mid_Standard2023!$D:$D,L$4)</f>
        <v>11863.5</v>
      </c>
      <c r="M13" s="27">
        <f>SUMIFS(REEDS_Mid_Standard2023!$U:$U,REEDS_Mid_Standard2023!$C:$C,$B13,REEDS_Mid_Standard2023!$D:$D,M$4)</f>
        <v>12005.5</v>
      </c>
      <c r="N13" s="27">
        <f>SUMIFS(REEDS_Mid_Standard2023!$U:$U,REEDS_Mid_Standard2023!$C:$C,$B13,REEDS_Mid_Standard2023!$D:$D,N$4)</f>
        <v>12180.7</v>
      </c>
      <c r="O13" s="27">
        <f>SUMIFS(REEDS_Mid_Standard2023!$U:$U,REEDS_Mid_Standard2023!$C:$C,$B13,REEDS_Mid_Standard2023!$D:$D,O$4)</f>
        <v>12418.1</v>
      </c>
      <c r="P13" s="27">
        <f>SUMIFS(REEDS_Mid_Standard2023!$U:$U,REEDS_Mid_Standard2023!$C:$C,$B13,REEDS_Mid_Standard2023!$D:$D,P$4)</f>
        <v>12776.5</v>
      </c>
      <c r="Q13" s="27">
        <f>SUMIFS(REEDS_Mid_Standard2023!$U:$U,REEDS_Mid_Standard2023!$C:$C,$B13,REEDS_Mid_Standard2023!$D:$D,Q$4)</f>
        <v>13274.2</v>
      </c>
      <c r="S13" s="68" t="str">
        <f>IF(A13=About!$B$1,SUM('BDESC-rural-residential'!$AF$8,'BDESC-urban-residential'!$AF$8,'BDESC-commercial'!$AF$8)='REEDS calc'!Q13,"NA")</f>
        <v>NA</v>
      </c>
    </row>
    <row r="14" spans="1:19" ht="15" x14ac:dyDescent="0.25">
      <c r="A14" s="20" t="s">
        <v>49</v>
      </c>
      <c r="B14" s="20" t="s">
        <v>155</v>
      </c>
      <c r="C14" s="27">
        <f>SUMIFS(REEDS_Mid_Standard2021!$Z:$Z,REEDS_Mid_Standard2021!$A:$A,$B14,REEDS_Mid_Standard2021!$C:$C,C$4)</f>
        <v>74.090909090909093</v>
      </c>
      <c r="D14" s="27">
        <f>SUMIFS(REEDS_Mid_Standard2023!$U:$U,REEDS_Mid_Standard2023!$C:$C,$B14,REEDS_Mid_Standard2023!$D:$D,D$4)</f>
        <v>83.4</v>
      </c>
      <c r="E14" s="27">
        <f>SUMIFS(REEDS_Mid_Standard2023!$U:$U,REEDS_Mid_Standard2023!$C:$C,$B14,REEDS_Mid_Standard2023!$D:$D,E$4)</f>
        <v>114.1</v>
      </c>
      <c r="F14" s="27">
        <f>SUMIFS(REEDS_Mid_Standard2023!$U:$U,REEDS_Mid_Standard2023!$C:$C,$B14,REEDS_Mid_Standard2023!$D:$D,F$4)</f>
        <v>158.30000000000001</v>
      </c>
      <c r="G14" s="27">
        <f>SUMIFS(REEDS_Mid_Standard2023!$U:$U,REEDS_Mid_Standard2023!$C:$C,$B14,REEDS_Mid_Standard2023!$D:$D,G$4)</f>
        <v>221.3</v>
      </c>
      <c r="H14" s="27">
        <f>SUMIFS(REEDS_Mid_Standard2023!$U:$U,REEDS_Mid_Standard2023!$C:$C,$B14,REEDS_Mid_Standard2023!$D:$D,H$4)</f>
        <v>298.89999999999998</v>
      </c>
      <c r="I14" s="27">
        <f>SUMIFS(REEDS_Mid_Standard2023!$U:$U,REEDS_Mid_Standard2023!$C:$C,$B14,REEDS_Mid_Standard2023!$D:$D,I$4)</f>
        <v>390</v>
      </c>
      <c r="J14" s="27">
        <f>SUMIFS(REEDS_Mid_Standard2023!$U:$U,REEDS_Mid_Standard2023!$C:$C,$B14,REEDS_Mid_Standard2023!$D:$D,J$4)</f>
        <v>500.4</v>
      </c>
      <c r="K14" s="27">
        <f>SUMIFS(REEDS_Mid_Standard2023!$U:$U,REEDS_Mid_Standard2023!$C:$C,$B14,REEDS_Mid_Standard2023!$D:$D,K$4)</f>
        <v>632.9</v>
      </c>
      <c r="L14" s="27">
        <f>SUMIFS(REEDS_Mid_Standard2023!$U:$U,REEDS_Mid_Standard2023!$C:$C,$B14,REEDS_Mid_Standard2023!$D:$D,L$4)</f>
        <v>792</v>
      </c>
      <c r="M14" s="27">
        <f>SUMIFS(REEDS_Mid_Standard2023!$U:$U,REEDS_Mid_Standard2023!$C:$C,$B14,REEDS_Mid_Standard2023!$D:$D,M$4)</f>
        <v>981.9</v>
      </c>
      <c r="N14" s="27">
        <f>SUMIFS(REEDS_Mid_Standard2023!$U:$U,REEDS_Mid_Standard2023!$C:$C,$B14,REEDS_Mid_Standard2023!$D:$D,N$4)</f>
        <v>1211.3</v>
      </c>
      <c r="O14" s="27">
        <f>SUMIFS(REEDS_Mid_Standard2023!$U:$U,REEDS_Mid_Standard2023!$C:$C,$B14,REEDS_Mid_Standard2023!$D:$D,O$4)</f>
        <v>1483.2</v>
      </c>
      <c r="P14" s="27">
        <f>SUMIFS(REEDS_Mid_Standard2023!$U:$U,REEDS_Mid_Standard2023!$C:$C,$B14,REEDS_Mid_Standard2023!$D:$D,P$4)</f>
        <v>1809</v>
      </c>
      <c r="Q14" s="27">
        <f>SUMIFS(REEDS_Mid_Standard2023!$U:$U,REEDS_Mid_Standard2023!$C:$C,$B14,REEDS_Mid_Standard2023!$D:$D,Q$4)</f>
        <v>2198.5</v>
      </c>
      <c r="S14" s="68" t="str">
        <f>IF(A14=About!$B$1,SUM('BDESC-rural-residential'!$AF$8,'BDESC-urban-residential'!$AF$8,'BDESC-commercial'!$AF$8)='REEDS calc'!Q14,"NA")</f>
        <v>NA</v>
      </c>
    </row>
    <row r="15" spans="1:19" ht="15" x14ac:dyDescent="0.25">
      <c r="A15" s="20" t="s">
        <v>50</v>
      </c>
      <c r="B15" s="20" t="s">
        <v>156</v>
      </c>
      <c r="C15" s="27">
        <f>SUMIFS(REEDS_Mid_Standard2021!$Z:$Z,REEDS_Mid_Standard2021!$A:$A,$B15,REEDS_Mid_Standard2021!$C:$C,C$4)</f>
        <v>0</v>
      </c>
      <c r="D15" s="27">
        <f>SUMIFS(REEDS_Mid_Standard2023!$U:$U,REEDS_Mid_Standard2023!$C:$C,$B15,REEDS_Mid_Standard2023!$D:$D,D$4)</f>
        <v>0</v>
      </c>
      <c r="E15" s="27">
        <f>SUMIFS(REEDS_Mid_Standard2023!$U:$U,REEDS_Mid_Standard2023!$C:$C,$B15,REEDS_Mid_Standard2023!$D:$D,E$4)</f>
        <v>0</v>
      </c>
      <c r="F15" s="27">
        <f>SUMIFS(REEDS_Mid_Standard2023!$U:$U,REEDS_Mid_Standard2023!$C:$C,$B15,REEDS_Mid_Standard2023!$D:$D,F$4)</f>
        <v>0</v>
      </c>
      <c r="G15" s="27">
        <f>SUMIFS(REEDS_Mid_Standard2023!$U:$U,REEDS_Mid_Standard2023!$C:$C,$B15,REEDS_Mid_Standard2023!$D:$D,G$4)</f>
        <v>0</v>
      </c>
      <c r="H15" s="27">
        <f>SUMIFS(REEDS_Mid_Standard2023!$U:$U,REEDS_Mid_Standard2023!$C:$C,$B15,REEDS_Mid_Standard2023!$D:$D,H$4)</f>
        <v>0</v>
      </c>
      <c r="I15" s="27">
        <f>SUMIFS(REEDS_Mid_Standard2023!$U:$U,REEDS_Mid_Standard2023!$C:$C,$B15,REEDS_Mid_Standard2023!$D:$D,I$4)</f>
        <v>0</v>
      </c>
      <c r="J15" s="27">
        <f>SUMIFS(REEDS_Mid_Standard2023!$U:$U,REEDS_Mid_Standard2023!$C:$C,$B15,REEDS_Mid_Standard2023!$D:$D,J$4)</f>
        <v>0</v>
      </c>
      <c r="K15" s="27">
        <f>SUMIFS(REEDS_Mid_Standard2023!$U:$U,REEDS_Mid_Standard2023!$C:$C,$B15,REEDS_Mid_Standard2023!$D:$D,K$4)</f>
        <v>0</v>
      </c>
      <c r="L15" s="27">
        <f>SUMIFS(REEDS_Mid_Standard2023!$U:$U,REEDS_Mid_Standard2023!$C:$C,$B15,REEDS_Mid_Standard2023!$D:$D,L$4)</f>
        <v>0</v>
      </c>
      <c r="M15" s="27">
        <f>SUMIFS(REEDS_Mid_Standard2023!$U:$U,REEDS_Mid_Standard2023!$C:$C,$B15,REEDS_Mid_Standard2023!$D:$D,M$4)</f>
        <v>0</v>
      </c>
      <c r="N15" s="27">
        <f>SUMIFS(REEDS_Mid_Standard2023!$U:$U,REEDS_Mid_Standard2023!$C:$C,$B15,REEDS_Mid_Standard2023!$D:$D,N$4)</f>
        <v>0</v>
      </c>
      <c r="O15" s="27">
        <f>SUMIFS(REEDS_Mid_Standard2023!$U:$U,REEDS_Mid_Standard2023!$C:$C,$B15,REEDS_Mid_Standard2023!$D:$D,O$4)</f>
        <v>0</v>
      </c>
      <c r="P15" s="27">
        <f>SUMIFS(REEDS_Mid_Standard2023!$U:$U,REEDS_Mid_Standard2023!$C:$C,$B15,REEDS_Mid_Standard2023!$D:$D,P$4)</f>
        <v>0</v>
      </c>
      <c r="Q15" s="27">
        <f>SUMIFS(REEDS_Mid_Standard2023!$U:$U,REEDS_Mid_Standard2023!$C:$C,$B15,REEDS_Mid_Standard2023!$D:$D,Q$4)</f>
        <v>0</v>
      </c>
      <c r="S15" s="68" t="str">
        <f>IF(A15=About!$B$1,SUM('BDESC-rural-residential'!$AF$8,'BDESC-urban-residential'!$AF$8,'BDESC-commercial'!$AF$8)='REEDS calc'!Q15,"NA")</f>
        <v>NA</v>
      </c>
    </row>
    <row r="16" spans="1:19" ht="15" x14ac:dyDescent="0.25">
      <c r="A16" s="20" t="s">
        <v>51</v>
      </c>
      <c r="B16" s="20" t="s">
        <v>157</v>
      </c>
      <c r="C16" s="27">
        <f>SUMIFS(REEDS_Mid_Standard2021!$Z:$Z,REEDS_Mid_Standard2021!$A:$A,$B16,REEDS_Mid_Standard2021!$C:$C,C$4)</f>
        <v>96.909090909090807</v>
      </c>
      <c r="D16" s="27">
        <f>SUMIFS(REEDS_Mid_Standard2023!$U:$U,REEDS_Mid_Standard2023!$C:$C,$B16,REEDS_Mid_Standard2023!$D:$D,D$4)</f>
        <v>207.7</v>
      </c>
      <c r="E16" s="27">
        <f>SUMIFS(REEDS_Mid_Standard2023!$U:$U,REEDS_Mid_Standard2023!$C:$C,$B16,REEDS_Mid_Standard2023!$D:$D,E$4)</f>
        <v>329.2</v>
      </c>
      <c r="F16" s="27">
        <f>SUMIFS(REEDS_Mid_Standard2023!$U:$U,REEDS_Mid_Standard2023!$C:$C,$B16,REEDS_Mid_Standard2023!$D:$D,F$4)</f>
        <v>473.2</v>
      </c>
      <c r="G16" s="27">
        <f>SUMIFS(REEDS_Mid_Standard2023!$U:$U,REEDS_Mid_Standard2023!$C:$C,$B16,REEDS_Mid_Standard2023!$D:$D,G$4)</f>
        <v>636.1</v>
      </c>
      <c r="H16" s="27">
        <f>SUMIFS(REEDS_Mid_Standard2023!$U:$U,REEDS_Mid_Standard2023!$C:$C,$B16,REEDS_Mid_Standard2023!$D:$D,H$4)</f>
        <v>729.7</v>
      </c>
      <c r="I16" s="27">
        <f>SUMIFS(REEDS_Mid_Standard2023!$U:$U,REEDS_Mid_Standard2023!$C:$C,$B16,REEDS_Mid_Standard2023!$D:$D,I$4)</f>
        <v>755.9</v>
      </c>
      <c r="J16" s="27">
        <f>SUMIFS(REEDS_Mid_Standard2023!$U:$U,REEDS_Mid_Standard2023!$C:$C,$B16,REEDS_Mid_Standard2023!$D:$D,J$4)</f>
        <v>758.1</v>
      </c>
      <c r="K16" s="27">
        <f>SUMIFS(REEDS_Mid_Standard2023!$U:$U,REEDS_Mid_Standard2023!$C:$C,$B16,REEDS_Mid_Standard2023!$D:$D,K$4)</f>
        <v>761.5</v>
      </c>
      <c r="L16" s="27">
        <f>SUMIFS(REEDS_Mid_Standard2023!$U:$U,REEDS_Mid_Standard2023!$C:$C,$B16,REEDS_Mid_Standard2023!$D:$D,L$4)</f>
        <v>765.6</v>
      </c>
      <c r="M16" s="27">
        <f>SUMIFS(REEDS_Mid_Standard2023!$U:$U,REEDS_Mid_Standard2023!$C:$C,$B16,REEDS_Mid_Standard2023!$D:$D,M$4)</f>
        <v>769.4</v>
      </c>
      <c r="N16" s="27">
        <f>SUMIFS(REEDS_Mid_Standard2023!$U:$U,REEDS_Mid_Standard2023!$C:$C,$B16,REEDS_Mid_Standard2023!$D:$D,N$4)</f>
        <v>775.5</v>
      </c>
      <c r="O16" s="27">
        <f>SUMIFS(REEDS_Mid_Standard2023!$U:$U,REEDS_Mid_Standard2023!$C:$C,$B16,REEDS_Mid_Standard2023!$D:$D,O$4)</f>
        <v>783.7</v>
      </c>
      <c r="P16" s="27">
        <f>SUMIFS(REEDS_Mid_Standard2023!$U:$U,REEDS_Mid_Standard2023!$C:$C,$B16,REEDS_Mid_Standard2023!$D:$D,P$4)</f>
        <v>796.6</v>
      </c>
      <c r="Q16" s="27">
        <f>SUMIFS(REEDS_Mid_Standard2023!$U:$U,REEDS_Mid_Standard2023!$C:$C,$B16,REEDS_Mid_Standard2023!$D:$D,Q$4)</f>
        <v>814.9</v>
      </c>
      <c r="S16" s="68" t="str">
        <f>IF(A16=About!$B$1,SUM('BDESC-rural-residential'!$AF$8,'BDESC-urban-residential'!$AF$8,'BDESC-commercial'!$AF$8)='REEDS calc'!Q16,"NA")</f>
        <v>NA</v>
      </c>
    </row>
    <row r="17" spans="1:19" ht="15" x14ac:dyDescent="0.25">
      <c r="A17" s="20" t="s">
        <v>52</v>
      </c>
      <c r="B17" s="20" t="s">
        <v>158</v>
      </c>
      <c r="C17" s="27">
        <f>SUMIFS(REEDS_Mid_Standard2021!$Z:$Z,REEDS_Mid_Standard2021!$A:$A,$B17,REEDS_Mid_Standard2021!$C:$C,C$4)</f>
        <v>127.818181818181</v>
      </c>
      <c r="D17" s="27">
        <f>SUMIFS(REEDS_Mid_Standard2023!$U:$U,REEDS_Mid_Standard2023!$C:$C,$B17,REEDS_Mid_Standard2023!$D:$D,D$4)</f>
        <v>420.4</v>
      </c>
      <c r="E17" s="27">
        <f>SUMIFS(REEDS_Mid_Standard2023!$U:$U,REEDS_Mid_Standard2023!$C:$C,$B17,REEDS_Mid_Standard2023!$D:$D,E$4)</f>
        <v>907.7</v>
      </c>
      <c r="F17" s="27">
        <f>SUMIFS(REEDS_Mid_Standard2023!$U:$U,REEDS_Mid_Standard2023!$C:$C,$B17,REEDS_Mid_Standard2023!$D:$D,F$4)</f>
        <v>1604.3</v>
      </c>
      <c r="G17" s="27">
        <f>SUMIFS(REEDS_Mid_Standard2023!$U:$U,REEDS_Mid_Standard2023!$C:$C,$B17,REEDS_Mid_Standard2023!$D:$D,G$4)</f>
        <v>2551.1</v>
      </c>
      <c r="H17" s="27">
        <f>SUMIFS(REEDS_Mid_Standard2023!$U:$U,REEDS_Mid_Standard2023!$C:$C,$B17,REEDS_Mid_Standard2023!$D:$D,H$4)</f>
        <v>2998.5</v>
      </c>
      <c r="I17" s="27">
        <f>SUMIFS(REEDS_Mid_Standard2023!$U:$U,REEDS_Mid_Standard2023!$C:$C,$B17,REEDS_Mid_Standard2023!$D:$D,I$4)</f>
        <v>3058</v>
      </c>
      <c r="J17" s="27">
        <f>SUMIFS(REEDS_Mid_Standard2023!$U:$U,REEDS_Mid_Standard2023!$C:$C,$B17,REEDS_Mid_Standard2023!$D:$D,J$4)</f>
        <v>3072.6</v>
      </c>
      <c r="K17" s="27">
        <f>SUMIFS(REEDS_Mid_Standard2023!$U:$U,REEDS_Mid_Standard2023!$C:$C,$B17,REEDS_Mid_Standard2023!$D:$D,K$4)</f>
        <v>3082.4</v>
      </c>
      <c r="L17" s="27">
        <f>SUMIFS(REEDS_Mid_Standard2023!$U:$U,REEDS_Mid_Standard2023!$C:$C,$B17,REEDS_Mid_Standard2023!$D:$D,L$4)</f>
        <v>3104</v>
      </c>
      <c r="M17" s="27">
        <f>SUMIFS(REEDS_Mid_Standard2023!$U:$U,REEDS_Mid_Standard2023!$C:$C,$B17,REEDS_Mid_Standard2023!$D:$D,M$4)</f>
        <v>3121.7</v>
      </c>
      <c r="N17" s="27">
        <f>SUMIFS(REEDS_Mid_Standard2023!$U:$U,REEDS_Mid_Standard2023!$C:$C,$B17,REEDS_Mid_Standard2023!$D:$D,N$4)</f>
        <v>3152.2</v>
      </c>
      <c r="O17" s="27">
        <f>SUMIFS(REEDS_Mid_Standard2023!$U:$U,REEDS_Mid_Standard2023!$C:$C,$B17,REEDS_Mid_Standard2023!$D:$D,O$4)</f>
        <v>3183.8</v>
      </c>
      <c r="P17" s="27">
        <f>SUMIFS(REEDS_Mid_Standard2023!$U:$U,REEDS_Mid_Standard2023!$C:$C,$B17,REEDS_Mid_Standard2023!$D:$D,P$4)</f>
        <v>3230.4</v>
      </c>
      <c r="Q17" s="27">
        <f>SUMIFS(REEDS_Mid_Standard2023!$U:$U,REEDS_Mid_Standard2023!$C:$C,$B17,REEDS_Mid_Standard2023!$D:$D,Q$4)</f>
        <v>3301.5</v>
      </c>
      <c r="S17" s="68" t="str">
        <f>IF(A17=About!$B$1,SUM('BDESC-rural-residential'!$AF$8,'BDESC-urban-residential'!$AF$8,'BDESC-commercial'!$AF$8)='REEDS calc'!Q17,"NA")</f>
        <v>NA</v>
      </c>
    </row>
    <row r="18" spans="1:19" ht="15" x14ac:dyDescent="0.25">
      <c r="A18" s="20" t="s">
        <v>53</v>
      </c>
      <c r="B18" s="20" t="s">
        <v>159</v>
      </c>
      <c r="C18" s="27">
        <f>SUMIFS(REEDS_Mid_Standard2021!$Z:$Z,REEDS_Mid_Standard2021!$A:$A,$B18,REEDS_Mid_Standard2021!$C:$C,C$4)</f>
        <v>184.636363636363</v>
      </c>
      <c r="D18" s="27">
        <f>SUMIFS(REEDS_Mid_Standard2023!$U:$U,REEDS_Mid_Standard2023!$C:$C,$B18,REEDS_Mid_Standard2023!$D:$D,D$4)</f>
        <v>251.4</v>
      </c>
      <c r="E18" s="27">
        <f>SUMIFS(REEDS_Mid_Standard2023!$U:$U,REEDS_Mid_Standard2023!$C:$C,$B18,REEDS_Mid_Standard2023!$D:$D,E$4)</f>
        <v>392.1</v>
      </c>
      <c r="F18" s="27">
        <f>SUMIFS(REEDS_Mid_Standard2023!$U:$U,REEDS_Mid_Standard2023!$C:$C,$B18,REEDS_Mid_Standard2023!$D:$D,F$4)</f>
        <v>651.20000000000005</v>
      </c>
      <c r="G18" s="27">
        <f>SUMIFS(REEDS_Mid_Standard2023!$U:$U,REEDS_Mid_Standard2023!$C:$C,$B18,REEDS_Mid_Standard2023!$D:$D,G$4)</f>
        <v>1114.8</v>
      </c>
      <c r="H18" s="27">
        <f>SUMIFS(REEDS_Mid_Standard2023!$U:$U,REEDS_Mid_Standard2023!$C:$C,$B18,REEDS_Mid_Standard2023!$D:$D,H$4)</f>
        <v>1659.9</v>
      </c>
      <c r="I18" s="27">
        <f>SUMIFS(REEDS_Mid_Standard2023!$U:$U,REEDS_Mid_Standard2023!$C:$C,$B18,REEDS_Mid_Standard2023!$D:$D,I$4)</f>
        <v>2201.6</v>
      </c>
      <c r="J18" s="27">
        <f>SUMIFS(REEDS_Mid_Standard2023!$U:$U,REEDS_Mid_Standard2023!$C:$C,$B18,REEDS_Mid_Standard2023!$D:$D,J$4)</f>
        <v>2441.3000000000002</v>
      </c>
      <c r="K18" s="27">
        <f>SUMIFS(REEDS_Mid_Standard2023!$U:$U,REEDS_Mid_Standard2023!$C:$C,$B18,REEDS_Mid_Standard2023!$D:$D,K$4)</f>
        <v>2629.9</v>
      </c>
      <c r="L18" s="27">
        <f>SUMIFS(REEDS_Mid_Standard2023!$U:$U,REEDS_Mid_Standard2023!$C:$C,$B18,REEDS_Mid_Standard2023!$D:$D,L$4)</f>
        <v>2790.7</v>
      </c>
      <c r="M18" s="27">
        <f>SUMIFS(REEDS_Mid_Standard2023!$U:$U,REEDS_Mid_Standard2023!$C:$C,$B18,REEDS_Mid_Standard2023!$D:$D,M$4)</f>
        <v>2938.5</v>
      </c>
      <c r="N18" s="27">
        <f>SUMIFS(REEDS_Mid_Standard2023!$U:$U,REEDS_Mid_Standard2023!$C:$C,$B18,REEDS_Mid_Standard2023!$D:$D,N$4)</f>
        <v>3095.3</v>
      </c>
      <c r="O18" s="27">
        <f>SUMIFS(REEDS_Mid_Standard2023!$U:$U,REEDS_Mid_Standard2023!$C:$C,$B18,REEDS_Mid_Standard2023!$D:$D,O$4)</f>
        <v>3245.6</v>
      </c>
      <c r="P18" s="27">
        <f>SUMIFS(REEDS_Mid_Standard2023!$U:$U,REEDS_Mid_Standard2023!$C:$C,$B18,REEDS_Mid_Standard2023!$D:$D,P$4)</f>
        <v>3417.3</v>
      </c>
      <c r="Q18" s="27">
        <f>SUMIFS(REEDS_Mid_Standard2023!$U:$U,REEDS_Mid_Standard2023!$C:$C,$B18,REEDS_Mid_Standard2023!$D:$D,Q$4)</f>
        <v>3635.7</v>
      </c>
      <c r="S18" s="68" t="str">
        <f>IF(A18=About!$B$1,SUM('BDESC-rural-residential'!$AF$8,'BDESC-urban-residential'!$AF$8,'BDESC-commercial'!$AF$8)='REEDS calc'!Q18,"NA")</f>
        <v>NA</v>
      </c>
    </row>
    <row r="19" spans="1:19" ht="15" x14ac:dyDescent="0.25">
      <c r="A19" s="20" t="s">
        <v>54</v>
      </c>
      <c r="B19" s="20" t="s">
        <v>160</v>
      </c>
      <c r="C19" s="27">
        <f>SUMIFS(REEDS_Mid_Standard2021!$Z:$Z,REEDS_Mid_Standard2021!$A:$A,$B19,REEDS_Mid_Standard2021!$C:$C,C$4)</f>
        <v>90.363636363636303</v>
      </c>
      <c r="D19" s="27">
        <f>SUMIFS(REEDS_Mid_Standard2023!$U:$U,REEDS_Mid_Standard2023!$C:$C,$B19,REEDS_Mid_Standard2023!$D:$D,D$4)</f>
        <v>110.4</v>
      </c>
      <c r="E19" s="27">
        <f>SUMIFS(REEDS_Mid_Standard2023!$U:$U,REEDS_Mid_Standard2023!$C:$C,$B19,REEDS_Mid_Standard2023!$D:$D,E$4)</f>
        <v>141.1</v>
      </c>
      <c r="F19" s="27">
        <f>SUMIFS(REEDS_Mid_Standard2023!$U:$U,REEDS_Mid_Standard2023!$C:$C,$B19,REEDS_Mid_Standard2023!$D:$D,F$4)</f>
        <v>193.8</v>
      </c>
      <c r="G19" s="27">
        <f>SUMIFS(REEDS_Mid_Standard2023!$U:$U,REEDS_Mid_Standard2023!$C:$C,$B19,REEDS_Mid_Standard2023!$D:$D,G$4)</f>
        <v>281.60000000000002</v>
      </c>
      <c r="H19" s="27">
        <f>SUMIFS(REEDS_Mid_Standard2023!$U:$U,REEDS_Mid_Standard2023!$C:$C,$B19,REEDS_Mid_Standard2023!$D:$D,H$4)</f>
        <v>386.1</v>
      </c>
      <c r="I19" s="27">
        <f>SUMIFS(REEDS_Mid_Standard2023!$U:$U,REEDS_Mid_Standard2023!$C:$C,$B19,REEDS_Mid_Standard2023!$D:$D,I$4)</f>
        <v>501.5</v>
      </c>
      <c r="J19" s="27">
        <f>SUMIFS(REEDS_Mid_Standard2023!$U:$U,REEDS_Mid_Standard2023!$C:$C,$B19,REEDS_Mid_Standard2023!$D:$D,J$4)</f>
        <v>607.5</v>
      </c>
      <c r="K19" s="27">
        <f>SUMIFS(REEDS_Mid_Standard2023!$U:$U,REEDS_Mid_Standard2023!$C:$C,$B19,REEDS_Mid_Standard2023!$D:$D,K$4)</f>
        <v>719.1</v>
      </c>
      <c r="L19" s="27">
        <f>SUMIFS(REEDS_Mid_Standard2023!$U:$U,REEDS_Mid_Standard2023!$C:$C,$B19,REEDS_Mid_Standard2023!$D:$D,L$4)</f>
        <v>835.8</v>
      </c>
      <c r="M19" s="27">
        <f>SUMIFS(REEDS_Mid_Standard2023!$U:$U,REEDS_Mid_Standard2023!$C:$C,$B19,REEDS_Mid_Standard2023!$D:$D,M$4)</f>
        <v>957.4</v>
      </c>
      <c r="N19" s="27">
        <f>SUMIFS(REEDS_Mid_Standard2023!$U:$U,REEDS_Mid_Standard2023!$C:$C,$B19,REEDS_Mid_Standard2023!$D:$D,N$4)</f>
        <v>1082.5999999999999</v>
      </c>
      <c r="O19" s="27">
        <f>SUMIFS(REEDS_Mid_Standard2023!$U:$U,REEDS_Mid_Standard2023!$C:$C,$B19,REEDS_Mid_Standard2023!$D:$D,O$4)</f>
        <v>1191.9000000000001</v>
      </c>
      <c r="P19" s="27">
        <f>SUMIFS(REEDS_Mid_Standard2023!$U:$U,REEDS_Mid_Standard2023!$C:$C,$B19,REEDS_Mid_Standard2023!$D:$D,P$4)</f>
        <v>1269.0999999999999</v>
      </c>
      <c r="Q19" s="27">
        <f>SUMIFS(REEDS_Mid_Standard2023!$U:$U,REEDS_Mid_Standard2023!$C:$C,$B19,REEDS_Mid_Standard2023!$D:$D,Q$4)</f>
        <v>1339.8</v>
      </c>
      <c r="S19" s="68" t="str">
        <f>IF(A19=About!$B$1,SUM('BDESC-rural-residential'!$AF$8,'BDESC-urban-residential'!$AF$8,'BDESC-commercial'!$AF$8)='REEDS calc'!Q19,"NA")</f>
        <v>NA</v>
      </c>
    </row>
    <row r="20" spans="1:19" ht="15" x14ac:dyDescent="0.25">
      <c r="A20" s="20" t="s">
        <v>55</v>
      </c>
      <c r="B20" s="20" t="s">
        <v>161</v>
      </c>
      <c r="C20" s="27">
        <f>SUMIFS(REEDS_Mid_Standard2021!$Z:$Z,REEDS_Mid_Standard2021!$A:$A,$B20,REEDS_Mid_Standard2021!$C:$C,C$4)</f>
        <v>68.181818181818201</v>
      </c>
      <c r="D20" s="27">
        <f>SUMIFS(REEDS_Mid_Standard2023!$U:$U,REEDS_Mid_Standard2023!$C:$C,$B20,REEDS_Mid_Standard2023!$D:$D,D$4)</f>
        <v>90.8</v>
      </c>
      <c r="E20" s="27">
        <f>SUMIFS(REEDS_Mid_Standard2023!$U:$U,REEDS_Mid_Standard2023!$C:$C,$B20,REEDS_Mid_Standard2023!$D:$D,E$4)</f>
        <v>128.1</v>
      </c>
      <c r="F20" s="27">
        <f>SUMIFS(REEDS_Mid_Standard2023!$U:$U,REEDS_Mid_Standard2023!$C:$C,$B20,REEDS_Mid_Standard2023!$D:$D,F$4)</f>
        <v>193.2</v>
      </c>
      <c r="G20" s="27">
        <f>SUMIFS(REEDS_Mid_Standard2023!$U:$U,REEDS_Mid_Standard2023!$C:$C,$B20,REEDS_Mid_Standard2023!$D:$D,G$4)</f>
        <v>297.3</v>
      </c>
      <c r="H20" s="27">
        <f>SUMIFS(REEDS_Mid_Standard2023!$U:$U,REEDS_Mid_Standard2023!$C:$C,$B20,REEDS_Mid_Standard2023!$D:$D,H$4)</f>
        <v>403.1</v>
      </c>
      <c r="I20" s="27">
        <f>SUMIFS(REEDS_Mid_Standard2023!$U:$U,REEDS_Mid_Standard2023!$C:$C,$B20,REEDS_Mid_Standard2023!$D:$D,I$4)</f>
        <v>511.5</v>
      </c>
      <c r="J20" s="27">
        <f>SUMIFS(REEDS_Mid_Standard2023!$U:$U,REEDS_Mid_Standard2023!$C:$C,$B20,REEDS_Mid_Standard2023!$D:$D,J$4)</f>
        <v>614.1</v>
      </c>
      <c r="K20" s="27">
        <f>SUMIFS(REEDS_Mid_Standard2023!$U:$U,REEDS_Mid_Standard2023!$C:$C,$B20,REEDS_Mid_Standard2023!$D:$D,K$4)</f>
        <v>721.5</v>
      </c>
      <c r="L20" s="27">
        <f>SUMIFS(REEDS_Mid_Standard2023!$U:$U,REEDS_Mid_Standard2023!$C:$C,$B20,REEDS_Mid_Standard2023!$D:$D,L$4)</f>
        <v>834</v>
      </c>
      <c r="M20" s="27">
        <f>SUMIFS(REEDS_Mid_Standard2023!$U:$U,REEDS_Mid_Standard2023!$C:$C,$B20,REEDS_Mid_Standard2023!$D:$D,M$4)</f>
        <v>955.5</v>
      </c>
      <c r="N20" s="27">
        <f>SUMIFS(REEDS_Mid_Standard2023!$U:$U,REEDS_Mid_Standard2023!$C:$C,$B20,REEDS_Mid_Standard2023!$D:$D,N$4)</f>
        <v>1079.7</v>
      </c>
      <c r="O20" s="27">
        <f>SUMIFS(REEDS_Mid_Standard2023!$U:$U,REEDS_Mid_Standard2023!$C:$C,$B20,REEDS_Mid_Standard2023!$D:$D,O$4)</f>
        <v>1197.9000000000001</v>
      </c>
      <c r="P20" s="27">
        <f>SUMIFS(REEDS_Mid_Standard2023!$U:$U,REEDS_Mid_Standard2023!$C:$C,$B20,REEDS_Mid_Standard2023!$D:$D,P$4)</f>
        <v>1349.5</v>
      </c>
      <c r="Q20" s="27">
        <f>SUMIFS(REEDS_Mid_Standard2023!$U:$U,REEDS_Mid_Standard2023!$C:$C,$B20,REEDS_Mid_Standard2023!$D:$D,Q$4)</f>
        <v>1475.4</v>
      </c>
      <c r="S20" s="68" t="str">
        <f>IF(A20=About!$B$1,SUM('BDESC-rural-residential'!$AF$8,'BDESC-urban-residential'!$AF$8,'BDESC-commercial'!$AF$8)='REEDS calc'!Q20,"NA")</f>
        <v>NA</v>
      </c>
    </row>
    <row r="21" spans="1:19" ht="15" x14ac:dyDescent="0.25">
      <c r="A21" s="20" t="s">
        <v>56</v>
      </c>
      <c r="B21" s="20" t="s">
        <v>162</v>
      </c>
      <c r="C21" s="27">
        <f>SUMIFS(REEDS_Mid_Standard2021!$Z:$Z,REEDS_Mid_Standard2021!$A:$A,$B21,REEDS_Mid_Standard2021!$C:$C,C$4)</f>
        <v>15.818181818181801</v>
      </c>
      <c r="D21" s="27">
        <f>SUMIFS(REEDS_Mid_Standard2023!$U:$U,REEDS_Mid_Standard2023!$C:$C,$B21,REEDS_Mid_Standard2023!$D:$D,D$4)</f>
        <v>51.4</v>
      </c>
      <c r="E21" s="27">
        <f>SUMIFS(REEDS_Mid_Standard2023!$U:$U,REEDS_Mid_Standard2023!$C:$C,$B21,REEDS_Mid_Standard2023!$D:$D,E$4)</f>
        <v>82</v>
      </c>
      <c r="F21" s="27">
        <f>SUMIFS(REEDS_Mid_Standard2023!$U:$U,REEDS_Mid_Standard2023!$C:$C,$B21,REEDS_Mid_Standard2023!$D:$D,F$4)</f>
        <v>132.4</v>
      </c>
      <c r="G21" s="27">
        <f>SUMIFS(REEDS_Mid_Standard2023!$U:$U,REEDS_Mid_Standard2023!$C:$C,$B21,REEDS_Mid_Standard2023!$D:$D,G$4)</f>
        <v>214.6</v>
      </c>
      <c r="H21" s="27">
        <f>SUMIFS(REEDS_Mid_Standard2023!$U:$U,REEDS_Mid_Standard2023!$C:$C,$B21,REEDS_Mid_Standard2023!$D:$D,H$4)</f>
        <v>321.5</v>
      </c>
      <c r="I21" s="27">
        <f>SUMIFS(REEDS_Mid_Standard2023!$U:$U,REEDS_Mid_Standard2023!$C:$C,$B21,REEDS_Mid_Standard2023!$D:$D,I$4)</f>
        <v>457</v>
      </c>
      <c r="J21" s="27">
        <f>SUMIFS(REEDS_Mid_Standard2023!$U:$U,REEDS_Mid_Standard2023!$C:$C,$B21,REEDS_Mid_Standard2023!$D:$D,J$4)</f>
        <v>595.1</v>
      </c>
      <c r="K21" s="27">
        <f>SUMIFS(REEDS_Mid_Standard2023!$U:$U,REEDS_Mid_Standard2023!$C:$C,$B21,REEDS_Mid_Standard2023!$D:$D,K$4)</f>
        <v>756.2</v>
      </c>
      <c r="L21" s="27">
        <f>SUMIFS(REEDS_Mid_Standard2023!$U:$U,REEDS_Mid_Standard2023!$C:$C,$B21,REEDS_Mid_Standard2023!$D:$D,L$4)</f>
        <v>938.9</v>
      </c>
      <c r="M21" s="27">
        <f>SUMIFS(REEDS_Mid_Standard2023!$U:$U,REEDS_Mid_Standard2023!$C:$C,$B21,REEDS_Mid_Standard2023!$D:$D,M$4)</f>
        <v>1135.9000000000001</v>
      </c>
      <c r="N21" s="27">
        <f>SUMIFS(REEDS_Mid_Standard2023!$U:$U,REEDS_Mid_Standard2023!$C:$C,$B21,REEDS_Mid_Standard2023!$D:$D,N$4)</f>
        <v>1344.4</v>
      </c>
      <c r="O21" s="27">
        <f>SUMIFS(REEDS_Mid_Standard2023!$U:$U,REEDS_Mid_Standard2023!$C:$C,$B21,REEDS_Mid_Standard2023!$D:$D,O$4)</f>
        <v>1552.5</v>
      </c>
      <c r="P21" s="27">
        <f>SUMIFS(REEDS_Mid_Standard2023!$U:$U,REEDS_Mid_Standard2023!$C:$C,$B21,REEDS_Mid_Standard2023!$D:$D,P$4)</f>
        <v>1756.8</v>
      </c>
      <c r="Q21" s="27">
        <f>SUMIFS(REEDS_Mid_Standard2023!$U:$U,REEDS_Mid_Standard2023!$C:$C,$B21,REEDS_Mid_Standard2023!$D:$D,Q$4)</f>
        <v>1959.8</v>
      </c>
      <c r="S21" s="68" t="str">
        <f>IF(A21=About!$B$1,SUM('BDESC-rural-residential'!$AF$8,'BDESC-urban-residential'!$AF$8,'BDESC-commercial'!$AF$8)='REEDS calc'!Q21,"NA")</f>
        <v>NA</v>
      </c>
    </row>
    <row r="22" spans="1:19" ht="15" x14ac:dyDescent="0.25">
      <c r="A22" s="20" t="s">
        <v>57</v>
      </c>
      <c r="B22" s="20" t="s">
        <v>163</v>
      </c>
      <c r="C22" s="27">
        <f>SUMIFS(REEDS_Mid_Standard2021!$Z:$Z,REEDS_Mid_Standard2021!$A:$A,$B22,REEDS_Mid_Standard2021!$C:$C,C$4)</f>
        <v>135.636363636364</v>
      </c>
      <c r="D22" s="27">
        <f>SUMIFS(REEDS_Mid_Standard2023!$U:$U,REEDS_Mid_Standard2023!$C:$C,$B22,REEDS_Mid_Standard2023!$D:$D,D$4)</f>
        <v>1002.8</v>
      </c>
      <c r="E22" s="27">
        <f>SUMIFS(REEDS_Mid_Standard2023!$U:$U,REEDS_Mid_Standard2023!$C:$C,$B22,REEDS_Mid_Standard2023!$D:$D,E$4)</f>
        <v>1438.9</v>
      </c>
      <c r="F22" s="27">
        <f>SUMIFS(REEDS_Mid_Standard2023!$U:$U,REEDS_Mid_Standard2023!$C:$C,$B22,REEDS_Mid_Standard2023!$D:$D,F$4)</f>
        <v>1921.4</v>
      </c>
      <c r="G22" s="27">
        <f>SUMIFS(REEDS_Mid_Standard2023!$U:$U,REEDS_Mid_Standard2023!$C:$C,$B22,REEDS_Mid_Standard2023!$D:$D,G$4)</f>
        <v>2720.1</v>
      </c>
      <c r="H22" s="27">
        <f>SUMIFS(REEDS_Mid_Standard2023!$U:$U,REEDS_Mid_Standard2023!$C:$C,$B22,REEDS_Mid_Standard2023!$D:$D,H$4)</f>
        <v>3135.2</v>
      </c>
      <c r="I22" s="27">
        <f>SUMIFS(REEDS_Mid_Standard2023!$U:$U,REEDS_Mid_Standard2023!$C:$C,$B22,REEDS_Mid_Standard2023!$D:$D,I$4)</f>
        <v>3263.5</v>
      </c>
      <c r="J22" s="27">
        <f>SUMIFS(REEDS_Mid_Standard2023!$U:$U,REEDS_Mid_Standard2023!$C:$C,$B22,REEDS_Mid_Standard2023!$D:$D,J$4)</f>
        <v>3362.3</v>
      </c>
      <c r="K22" s="27">
        <f>SUMIFS(REEDS_Mid_Standard2023!$U:$U,REEDS_Mid_Standard2023!$C:$C,$B22,REEDS_Mid_Standard2023!$D:$D,K$4)</f>
        <v>3440.9</v>
      </c>
      <c r="L22" s="27">
        <f>SUMIFS(REEDS_Mid_Standard2023!$U:$U,REEDS_Mid_Standard2023!$C:$C,$B22,REEDS_Mid_Standard2023!$D:$D,L$4)</f>
        <v>3516.7</v>
      </c>
      <c r="M22" s="27">
        <f>SUMIFS(REEDS_Mid_Standard2023!$U:$U,REEDS_Mid_Standard2023!$C:$C,$B22,REEDS_Mid_Standard2023!$D:$D,M$4)</f>
        <v>3587</v>
      </c>
      <c r="N22" s="27">
        <f>SUMIFS(REEDS_Mid_Standard2023!$U:$U,REEDS_Mid_Standard2023!$C:$C,$B22,REEDS_Mid_Standard2023!$D:$D,N$4)</f>
        <v>3662.2</v>
      </c>
      <c r="O22" s="27">
        <f>SUMIFS(REEDS_Mid_Standard2023!$U:$U,REEDS_Mid_Standard2023!$C:$C,$B22,REEDS_Mid_Standard2023!$D:$D,O$4)</f>
        <v>3742.7</v>
      </c>
      <c r="P22" s="27">
        <f>SUMIFS(REEDS_Mid_Standard2023!$U:$U,REEDS_Mid_Standard2023!$C:$C,$B22,REEDS_Mid_Standard2023!$D:$D,P$4)</f>
        <v>3842.8</v>
      </c>
      <c r="Q22" s="27">
        <f>SUMIFS(REEDS_Mid_Standard2023!$U:$U,REEDS_Mid_Standard2023!$C:$C,$B22,REEDS_Mid_Standard2023!$D:$D,Q$4)</f>
        <v>3966.3</v>
      </c>
      <c r="S22" s="68" t="str">
        <f>IF(A22=About!$B$1,SUM('BDESC-rural-residential'!$AF$8,'BDESC-urban-residential'!$AF$8,'BDESC-commercial'!$AF$8)='REEDS calc'!Q22,"NA")</f>
        <v>NA</v>
      </c>
    </row>
    <row r="23" spans="1:19" ht="15" x14ac:dyDescent="0.25">
      <c r="A23" s="20" t="s">
        <v>58</v>
      </c>
      <c r="B23" s="20" t="s">
        <v>164</v>
      </c>
      <c r="C23" s="27">
        <f>SUMIFS(REEDS_Mid_Standard2021!$Z:$Z,REEDS_Mid_Standard2021!$A:$A,$B23,REEDS_Mid_Standard2021!$C:$C,C$4)</f>
        <v>75.272727272727295</v>
      </c>
      <c r="D23" s="27">
        <f>SUMIFS(REEDS_Mid_Standard2023!$U:$U,REEDS_Mid_Standard2023!$C:$C,$B23,REEDS_Mid_Standard2023!$D:$D,D$4)</f>
        <v>114.6</v>
      </c>
      <c r="E23" s="27">
        <f>SUMIFS(REEDS_Mid_Standard2023!$U:$U,REEDS_Mid_Standard2023!$C:$C,$B23,REEDS_Mid_Standard2023!$D:$D,E$4)</f>
        <v>153.69999999999999</v>
      </c>
      <c r="F23" s="27">
        <f>SUMIFS(REEDS_Mid_Standard2023!$U:$U,REEDS_Mid_Standard2023!$C:$C,$B23,REEDS_Mid_Standard2023!$D:$D,F$4)</f>
        <v>202.8</v>
      </c>
      <c r="G23" s="27">
        <f>SUMIFS(REEDS_Mid_Standard2023!$U:$U,REEDS_Mid_Standard2023!$C:$C,$B23,REEDS_Mid_Standard2023!$D:$D,G$4)</f>
        <v>263.10000000000002</v>
      </c>
      <c r="H23" s="27">
        <f>SUMIFS(REEDS_Mid_Standard2023!$U:$U,REEDS_Mid_Standard2023!$C:$C,$B23,REEDS_Mid_Standard2023!$D:$D,H$4)</f>
        <v>330.8</v>
      </c>
      <c r="I23" s="27">
        <f>SUMIFS(REEDS_Mid_Standard2023!$U:$U,REEDS_Mid_Standard2023!$C:$C,$B23,REEDS_Mid_Standard2023!$D:$D,I$4)</f>
        <v>379</v>
      </c>
      <c r="J23" s="27">
        <f>SUMIFS(REEDS_Mid_Standard2023!$U:$U,REEDS_Mid_Standard2023!$C:$C,$B23,REEDS_Mid_Standard2023!$D:$D,J$4)</f>
        <v>414.7</v>
      </c>
      <c r="K23" s="27">
        <f>SUMIFS(REEDS_Mid_Standard2023!$U:$U,REEDS_Mid_Standard2023!$C:$C,$B23,REEDS_Mid_Standard2023!$D:$D,K$4)</f>
        <v>452.3</v>
      </c>
      <c r="L23" s="27">
        <f>SUMIFS(REEDS_Mid_Standard2023!$U:$U,REEDS_Mid_Standard2023!$C:$C,$B23,REEDS_Mid_Standard2023!$D:$D,L$4)</f>
        <v>489.6</v>
      </c>
      <c r="M23" s="27">
        <f>SUMIFS(REEDS_Mid_Standard2023!$U:$U,REEDS_Mid_Standard2023!$C:$C,$B23,REEDS_Mid_Standard2023!$D:$D,M$4)</f>
        <v>526.1</v>
      </c>
      <c r="N23" s="27">
        <f>SUMIFS(REEDS_Mid_Standard2023!$U:$U,REEDS_Mid_Standard2023!$C:$C,$B23,REEDS_Mid_Standard2023!$D:$D,N$4)</f>
        <v>562.1</v>
      </c>
      <c r="O23" s="27">
        <f>SUMIFS(REEDS_Mid_Standard2023!$U:$U,REEDS_Mid_Standard2023!$C:$C,$B23,REEDS_Mid_Standard2023!$D:$D,O$4)</f>
        <v>592.1</v>
      </c>
      <c r="P23" s="27">
        <f>SUMIFS(REEDS_Mid_Standard2023!$U:$U,REEDS_Mid_Standard2023!$C:$C,$B23,REEDS_Mid_Standard2023!$D:$D,P$4)</f>
        <v>621.29999999999995</v>
      </c>
      <c r="Q23" s="27">
        <f>SUMIFS(REEDS_Mid_Standard2023!$U:$U,REEDS_Mid_Standard2023!$C:$C,$B23,REEDS_Mid_Standard2023!$D:$D,Q$4)</f>
        <v>655.6</v>
      </c>
      <c r="S23" s="68" t="str">
        <f>IF(A23=About!$B$1,SUM('BDESC-rural-residential'!$AF$8,'BDESC-urban-residential'!$AF$8,'BDESC-commercial'!$AF$8)='REEDS calc'!Q23,"NA")</f>
        <v>NA</v>
      </c>
    </row>
    <row r="24" spans="1:19" ht="15" x14ac:dyDescent="0.25">
      <c r="A24" s="20" t="s">
        <v>59</v>
      </c>
      <c r="B24" s="20" t="s">
        <v>165</v>
      </c>
      <c r="C24" s="27">
        <f>SUMIFS(REEDS_Mid_Standard2021!$Z:$Z,REEDS_Mid_Standard2021!$A:$A,$B24,REEDS_Mid_Standard2021!$C:$C,C$4)</f>
        <v>1058.27272727272</v>
      </c>
      <c r="D24" s="27">
        <f>SUMIFS(REEDS_Mid_Standard2023!$U:$U,REEDS_Mid_Standard2023!$C:$C,$B24,REEDS_Mid_Standard2023!$D:$D,D$4)</f>
        <v>1373.8</v>
      </c>
      <c r="E24" s="27">
        <f>SUMIFS(REEDS_Mid_Standard2023!$U:$U,REEDS_Mid_Standard2023!$C:$C,$B24,REEDS_Mid_Standard2023!$D:$D,E$4)</f>
        <v>1692.8</v>
      </c>
      <c r="F24" s="27">
        <f>SUMIFS(REEDS_Mid_Standard2023!$U:$U,REEDS_Mid_Standard2023!$C:$C,$B24,REEDS_Mid_Standard2023!$D:$D,F$4)</f>
        <v>1911.5</v>
      </c>
      <c r="G24" s="27">
        <f>SUMIFS(REEDS_Mid_Standard2023!$U:$U,REEDS_Mid_Standard2023!$C:$C,$B24,REEDS_Mid_Standard2023!$D:$D,G$4)</f>
        <v>2277</v>
      </c>
      <c r="H24" s="27">
        <f>SUMIFS(REEDS_Mid_Standard2023!$U:$U,REEDS_Mid_Standard2023!$C:$C,$B24,REEDS_Mid_Standard2023!$D:$D,H$4)</f>
        <v>2553.8000000000002</v>
      </c>
      <c r="I24" s="27">
        <f>SUMIFS(REEDS_Mid_Standard2023!$U:$U,REEDS_Mid_Standard2023!$C:$C,$B24,REEDS_Mid_Standard2023!$D:$D,I$4)</f>
        <v>2691</v>
      </c>
      <c r="J24" s="27">
        <f>SUMIFS(REEDS_Mid_Standard2023!$U:$U,REEDS_Mid_Standard2023!$C:$C,$B24,REEDS_Mid_Standard2023!$D:$D,J$4)</f>
        <v>2691.7</v>
      </c>
      <c r="K24" s="27">
        <f>SUMIFS(REEDS_Mid_Standard2023!$U:$U,REEDS_Mid_Standard2023!$C:$C,$B24,REEDS_Mid_Standard2023!$D:$D,K$4)</f>
        <v>2694.8</v>
      </c>
      <c r="L24" s="27">
        <f>SUMIFS(REEDS_Mid_Standard2023!$U:$U,REEDS_Mid_Standard2023!$C:$C,$B24,REEDS_Mid_Standard2023!$D:$D,L$4)</f>
        <v>2700</v>
      </c>
      <c r="M24" s="27">
        <f>SUMIFS(REEDS_Mid_Standard2023!$U:$U,REEDS_Mid_Standard2023!$C:$C,$B24,REEDS_Mid_Standard2023!$D:$D,M$4)</f>
        <v>2707.2</v>
      </c>
      <c r="N24" s="27">
        <f>SUMIFS(REEDS_Mid_Standard2023!$U:$U,REEDS_Mid_Standard2023!$C:$C,$B24,REEDS_Mid_Standard2023!$D:$D,N$4)</f>
        <v>2718.1</v>
      </c>
      <c r="O24" s="27">
        <f>SUMIFS(REEDS_Mid_Standard2023!$U:$U,REEDS_Mid_Standard2023!$C:$C,$B24,REEDS_Mid_Standard2023!$D:$D,O$4)</f>
        <v>2733.7</v>
      </c>
      <c r="P24" s="27">
        <f>SUMIFS(REEDS_Mid_Standard2023!$U:$U,REEDS_Mid_Standard2023!$C:$C,$B24,REEDS_Mid_Standard2023!$D:$D,P$4)</f>
        <v>2753.8</v>
      </c>
      <c r="Q24" s="27">
        <f>SUMIFS(REEDS_Mid_Standard2023!$U:$U,REEDS_Mid_Standard2023!$C:$C,$B24,REEDS_Mid_Standard2023!$D:$D,Q$4)</f>
        <v>2800.9</v>
      </c>
      <c r="S24" s="68" t="str">
        <f>IF(A24=About!$B$1,SUM('BDESC-rural-residential'!$AF$8,'BDESC-urban-residential'!$AF$8,'BDESC-commercial'!$AF$8)='REEDS calc'!Q24,"NA")</f>
        <v>NA</v>
      </c>
    </row>
    <row r="25" spans="1:19" ht="15" x14ac:dyDescent="0.25">
      <c r="A25" s="20" t="s">
        <v>60</v>
      </c>
      <c r="B25" s="20" t="s">
        <v>166</v>
      </c>
      <c r="C25" s="27">
        <f>SUMIFS(REEDS_Mid_Standard2021!$Z:$Z,REEDS_Mid_Standard2021!$A:$A,$B25,REEDS_Mid_Standard2021!$C:$C,C$4)</f>
        <v>2452.7272727272698</v>
      </c>
      <c r="D25" s="27">
        <f>SUMIFS(REEDS_Mid_Standard2023!$U:$U,REEDS_Mid_Standard2023!$C:$C,$B25,REEDS_Mid_Standard2023!$D:$D,D$4)</f>
        <v>2818</v>
      </c>
      <c r="E25" s="27">
        <f>SUMIFS(REEDS_Mid_Standard2023!$U:$U,REEDS_Mid_Standard2023!$C:$C,$B25,REEDS_Mid_Standard2023!$D:$D,E$4)</f>
        <v>3063.6</v>
      </c>
      <c r="F25" s="27">
        <f>SUMIFS(REEDS_Mid_Standard2023!$U:$U,REEDS_Mid_Standard2023!$C:$C,$B25,REEDS_Mid_Standard2023!$D:$D,F$4)</f>
        <v>3303.7</v>
      </c>
      <c r="G25" s="27">
        <f>SUMIFS(REEDS_Mid_Standard2023!$U:$U,REEDS_Mid_Standard2023!$C:$C,$B25,REEDS_Mid_Standard2023!$D:$D,G$4)</f>
        <v>3602.9</v>
      </c>
      <c r="H25" s="27">
        <f>SUMIFS(REEDS_Mid_Standard2023!$U:$U,REEDS_Mid_Standard2023!$C:$C,$B25,REEDS_Mid_Standard2023!$D:$D,H$4)</f>
        <v>3830.3</v>
      </c>
      <c r="I25" s="27">
        <f>SUMIFS(REEDS_Mid_Standard2023!$U:$U,REEDS_Mid_Standard2023!$C:$C,$B25,REEDS_Mid_Standard2023!$D:$D,I$4)</f>
        <v>3965</v>
      </c>
      <c r="J25" s="27">
        <f>SUMIFS(REEDS_Mid_Standard2023!$U:$U,REEDS_Mid_Standard2023!$C:$C,$B25,REEDS_Mid_Standard2023!$D:$D,J$4)</f>
        <v>3978.2</v>
      </c>
      <c r="K25" s="27">
        <f>SUMIFS(REEDS_Mid_Standard2023!$U:$U,REEDS_Mid_Standard2023!$C:$C,$B25,REEDS_Mid_Standard2023!$D:$D,K$4)</f>
        <v>3994.5</v>
      </c>
      <c r="L25" s="27">
        <f>SUMIFS(REEDS_Mid_Standard2023!$U:$U,REEDS_Mid_Standard2023!$C:$C,$B25,REEDS_Mid_Standard2023!$D:$D,L$4)</f>
        <v>4017.9</v>
      </c>
      <c r="M25" s="27">
        <f>SUMIFS(REEDS_Mid_Standard2023!$U:$U,REEDS_Mid_Standard2023!$C:$C,$B25,REEDS_Mid_Standard2023!$D:$D,M$4)</f>
        <v>4048.3</v>
      </c>
      <c r="N25" s="27">
        <f>SUMIFS(REEDS_Mid_Standard2023!$U:$U,REEDS_Mid_Standard2023!$C:$C,$B25,REEDS_Mid_Standard2023!$D:$D,N$4)</f>
        <v>4092.3</v>
      </c>
      <c r="O25" s="27">
        <f>SUMIFS(REEDS_Mid_Standard2023!$U:$U,REEDS_Mid_Standard2023!$C:$C,$B25,REEDS_Mid_Standard2023!$D:$D,O$4)</f>
        <v>4145.8</v>
      </c>
      <c r="P25" s="27">
        <f>SUMIFS(REEDS_Mid_Standard2023!$U:$U,REEDS_Mid_Standard2023!$C:$C,$B25,REEDS_Mid_Standard2023!$D:$D,P$4)</f>
        <v>4205.6000000000004</v>
      </c>
      <c r="Q25" s="27">
        <f>SUMIFS(REEDS_Mid_Standard2023!$U:$U,REEDS_Mid_Standard2023!$C:$C,$B25,REEDS_Mid_Standard2023!$D:$D,Q$4)</f>
        <v>4263.5</v>
      </c>
      <c r="S25" s="68" t="str">
        <f>IF(A25=About!$B$1,SUM('BDESC-rural-residential'!$AF$8,'BDESC-urban-residential'!$AF$8,'BDESC-commercial'!$AF$8)='REEDS calc'!Q25,"NA")</f>
        <v>NA</v>
      </c>
    </row>
    <row r="26" spans="1:19" ht="15" x14ac:dyDescent="0.25">
      <c r="A26" s="20" t="s">
        <v>61</v>
      </c>
      <c r="B26" s="20" t="s">
        <v>167</v>
      </c>
      <c r="C26" s="27">
        <f>SUMIFS(REEDS_Mid_Standard2021!$Z:$Z,REEDS_Mid_Standard2021!$A:$A,$B26,REEDS_Mid_Standard2021!$C:$C,C$4)</f>
        <v>83.999999999999901</v>
      </c>
      <c r="D26" s="27">
        <f>SUMIFS(REEDS_Mid_Standard2023!$U:$U,REEDS_Mid_Standard2023!$C:$C,$B26,REEDS_Mid_Standard2023!$D:$D,D$4)</f>
        <v>215.3</v>
      </c>
      <c r="E26" s="27">
        <f>SUMIFS(REEDS_Mid_Standard2023!$U:$U,REEDS_Mid_Standard2023!$C:$C,$B26,REEDS_Mid_Standard2023!$D:$D,E$4)</f>
        <v>415.4</v>
      </c>
      <c r="F26" s="27">
        <f>SUMIFS(REEDS_Mid_Standard2023!$U:$U,REEDS_Mid_Standard2023!$C:$C,$B26,REEDS_Mid_Standard2023!$D:$D,F$4)</f>
        <v>821.2</v>
      </c>
      <c r="G26" s="27">
        <f>SUMIFS(REEDS_Mid_Standard2023!$U:$U,REEDS_Mid_Standard2023!$C:$C,$B26,REEDS_Mid_Standard2023!$D:$D,G$4)</f>
        <v>1504.3</v>
      </c>
      <c r="H26" s="27">
        <f>SUMIFS(REEDS_Mid_Standard2023!$U:$U,REEDS_Mid_Standard2023!$C:$C,$B26,REEDS_Mid_Standard2023!$D:$D,H$4)</f>
        <v>2319.1999999999998</v>
      </c>
      <c r="I26" s="27">
        <f>SUMIFS(REEDS_Mid_Standard2023!$U:$U,REEDS_Mid_Standard2023!$C:$C,$B26,REEDS_Mid_Standard2023!$D:$D,I$4)</f>
        <v>3111.9</v>
      </c>
      <c r="J26" s="27">
        <f>SUMIFS(REEDS_Mid_Standard2023!$U:$U,REEDS_Mid_Standard2023!$C:$C,$B26,REEDS_Mid_Standard2023!$D:$D,J$4)</f>
        <v>3363.5</v>
      </c>
      <c r="K26" s="27">
        <f>SUMIFS(REEDS_Mid_Standard2023!$U:$U,REEDS_Mid_Standard2023!$C:$C,$B26,REEDS_Mid_Standard2023!$D:$D,K$4)</f>
        <v>3545.4</v>
      </c>
      <c r="L26" s="27">
        <f>SUMIFS(REEDS_Mid_Standard2023!$U:$U,REEDS_Mid_Standard2023!$C:$C,$B26,REEDS_Mid_Standard2023!$D:$D,L$4)</f>
        <v>3695.9</v>
      </c>
      <c r="M26" s="27">
        <f>SUMIFS(REEDS_Mid_Standard2023!$U:$U,REEDS_Mid_Standard2023!$C:$C,$B26,REEDS_Mid_Standard2023!$D:$D,M$4)</f>
        <v>3895.7</v>
      </c>
      <c r="N26" s="27">
        <f>SUMIFS(REEDS_Mid_Standard2023!$U:$U,REEDS_Mid_Standard2023!$C:$C,$B26,REEDS_Mid_Standard2023!$D:$D,N$4)</f>
        <v>4115.1000000000004</v>
      </c>
      <c r="O26" s="27">
        <f>SUMIFS(REEDS_Mid_Standard2023!$U:$U,REEDS_Mid_Standard2023!$C:$C,$B26,REEDS_Mid_Standard2023!$D:$D,O$4)</f>
        <v>4270.5</v>
      </c>
      <c r="P26" s="27">
        <f>SUMIFS(REEDS_Mid_Standard2023!$U:$U,REEDS_Mid_Standard2023!$C:$C,$B26,REEDS_Mid_Standard2023!$D:$D,P$4)</f>
        <v>4515.3999999999996</v>
      </c>
      <c r="Q26" s="27">
        <f>SUMIFS(REEDS_Mid_Standard2023!$U:$U,REEDS_Mid_Standard2023!$C:$C,$B26,REEDS_Mid_Standard2023!$D:$D,Q$4)</f>
        <v>4784</v>
      </c>
      <c r="S26" s="68" t="str">
        <f>IF(A26=About!$B$1,SUM('BDESC-rural-residential'!$AF$8,'BDESC-urban-residential'!$AF$8,'BDESC-commercial'!$AF$8)='REEDS calc'!Q26,"NA")</f>
        <v>NA</v>
      </c>
    </row>
    <row r="27" spans="1:19" ht="15" x14ac:dyDescent="0.25">
      <c r="A27" s="20" t="s">
        <v>62</v>
      </c>
      <c r="B27" s="20" t="s">
        <v>168</v>
      </c>
      <c r="C27" s="27">
        <f>SUMIFS(REEDS_Mid_Standard2021!$Z:$Z,REEDS_Mid_Standard2021!$A:$A,$B27,REEDS_Mid_Standard2021!$C:$C,C$4)</f>
        <v>690.09090909090799</v>
      </c>
      <c r="D27" s="27">
        <f>SUMIFS(REEDS_Mid_Standard2023!$U:$U,REEDS_Mid_Standard2023!$C:$C,$B27,REEDS_Mid_Standard2023!$D:$D,D$4)</f>
        <v>846.1</v>
      </c>
      <c r="E27" s="27">
        <f>SUMIFS(REEDS_Mid_Standard2023!$U:$U,REEDS_Mid_Standard2023!$C:$C,$B27,REEDS_Mid_Standard2023!$D:$D,E$4)</f>
        <v>1074.5</v>
      </c>
      <c r="F27" s="27">
        <f>SUMIFS(REEDS_Mid_Standard2023!$U:$U,REEDS_Mid_Standard2023!$C:$C,$B27,REEDS_Mid_Standard2023!$D:$D,F$4)</f>
        <v>1434.2</v>
      </c>
      <c r="G27" s="27">
        <f>SUMIFS(REEDS_Mid_Standard2023!$U:$U,REEDS_Mid_Standard2023!$C:$C,$B27,REEDS_Mid_Standard2023!$D:$D,G$4)</f>
        <v>1993.8</v>
      </c>
      <c r="H27" s="27">
        <f>SUMIFS(REEDS_Mid_Standard2023!$U:$U,REEDS_Mid_Standard2023!$C:$C,$B27,REEDS_Mid_Standard2023!$D:$D,H$4)</f>
        <v>2629.5</v>
      </c>
      <c r="I27" s="27">
        <f>SUMIFS(REEDS_Mid_Standard2023!$U:$U,REEDS_Mid_Standard2023!$C:$C,$B27,REEDS_Mid_Standard2023!$D:$D,I$4)</f>
        <v>2790.2</v>
      </c>
      <c r="J27" s="27">
        <f>SUMIFS(REEDS_Mid_Standard2023!$U:$U,REEDS_Mid_Standard2023!$C:$C,$B27,REEDS_Mid_Standard2023!$D:$D,J$4)</f>
        <v>2815.3</v>
      </c>
      <c r="K27" s="27">
        <f>SUMIFS(REEDS_Mid_Standard2023!$U:$U,REEDS_Mid_Standard2023!$C:$C,$B27,REEDS_Mid_Standard2023!$D:$D,K$4)</f>
        <v>2838.2</v>
      </c>
      <c r="L27" s="27">
        <f>SUMIFS(REEDS_Mid_Standard2023!$U:$U,REEDS_Mid_Standard2023!$C:$C,$B27,REEDS_Mid_Standard2023!$D:$D,L$4)</f>
        <v>2859.9</v>
      </c>
      <c r="M27" s="27">
        <f>SUMIFS(REEDS_Mid_Standard2023!$U:$U,REEDS_Mid_Standard2023!$C:$C,$B27,REEDS_Mid_Standard2023!$D:$D,M$4)</f>
        <v>2883.2</v>
      </c>
      <c r="N27" s="27">
        <f>SUMIFS(REEDS_Mid_Standard2023!$U:$U,REEDS_Mid_Standard2023!$C:$C,$B27,REEDS_Mid_Standard2023!$D:$D,N$4)</f>
        <v>2908.1</v>
      </c>
      <c r="O27" s="27">
        <f>SUMIFS(REEDS_Mid_Standard2023!$U:$U,REEDS_Mid_Standard2023!$C:$C,$B27,REEDS_Mid_Standard2023!$D:$D,O$4)</f>
        <v>2926.5</v>
      </c>
      <c r="P27" s="27">
        <f>SUMIFS(REEDS_Mid_Standard2023!$U:$U,REEDS_Mid_Standard2023!$C:$C,$B27,REEDS_Mid_Standard2023!$D:$D,P$4)</f>
        <v>2976.5</v>
      </c>
      <c r="Q27" s="27">
        <f>SUMIFS(REEDS_Mid_Standard2023!$U:$U,REEDS_Mid_Standard2023!$C:$C,$B27,REEDS_Mid_Standard2023!$D:$D,Q$4)</f>
        <v>3010.7</v>
      </c>
      <c r="S27" s="68" t="str">
        <f>IF(A27=About!$B$1,SUM('BDESC-rural-residential'!$AF$8,'BDESC-urban-residential'!$AF$8,'BDESC-commercial'!$AF$8)='REEDS calc'!Q27,"NA")</f>
        <v>NA</v>
      </c>
    </row>
    <row r="28" spans="1:19" ht="15" x14ac:dyDescent="0.25">
      <c r="A28" s="20" t="s">
        <v>63</v>
      </c>
      <c r="B28" s="20" t="s">
        <v>169</v>
      </c>
      <c r="C28" s="27">
        <f>SUMIFS(REEDS_Mid_Standard2021!$Z:$Z,REEDS_Mid_Standard2021!$A:$A,$B28,REEDS_Mid_Standard2021!$C:$C,C$4)</f>
        <v>9.1818181818181799</v>
      </c>
      <c r="D28" s="27">
        <f>SUMIFS(REEDS_Mid_Standard2023!$U:$U,REEDS_Mid_Standard2023!$C:$C,$B28,REEDS_Mid_Standard2023!$D:$D,D$4)</f>
        <v>22.5</v>
      </c>
      <c r="E28" s="27">
        <f>SUMIFS(REEDS_Mid_Standard2023!$U:$U,REEDS_Mid_Standard2023!$C:$C,$B28,REEDS_Mid_Standard2023!$D:$D,E$4)</f>
        <v>54.5</v>
      </c>
      <c r="F28" s="27">
        <f>SUMIFS(REEDS_Mid_Standard2023!$U:$U,REEDS_Mid_Standard2023!$C:$C,$B28,REEDS_Mid_Standard2023!$D:$D,F$4)</f>
        <v>138.9</v>
      </c>
      <c r="G28" s="27">
        <f>SUMIFS(REEDS_Mid_Standard2023!$U:$U,REEDS_Mid_Standard2023!$C:$C,$B28,REEDS_Mid_Standard2023!$D:$D,G$4)</f>
        <v>315.2</v>
      </c>
      <c r="H28" s="27">
        <f>SUMIFS(REEDS_Mid_Standard2023!$U:$U,REEDS_Mid_Standard2023!$C:$C,$B28,REEDS_Mid_Standard2023!$D:$D,H$4)</f>
        <v>599.6</v>
      </c>
      <c r="I28" s="27">
        <f>SUMIFS(REEDS_Mid_Standard2023!$U:$U,REEDS_Mid_Standard2023!$C:$C,$B28,REEDS_Mid_Standard2023!$D:$D,I$4)</f>
        <v>942.5</v>
      </c>
      <c r="J28" s="27">
        <f>SUMIFS(REEDS_Mid_Standard2023!$U:$U,REEDS_Mid_Standard2023!$C:$C,$B28,REEDS_Mid_Standard2023!$D:$D,J$4)</f>
        <v>1082.3</v>
      </c>
      <c r="K28" s="27">
        <f>SUMIFS(REEDS_Mid_Standard2023!$U:$U,REEDS_Mid_Standard2023!$C:$C,$B28,REEDS_Mid_Standard2023!$D:$D,K$4)</f>
        <v>1189.8</v>
      </c>
      <c r="L28" s="27">
        <f>SUMIFS(REEDS_Mid_Standard2023!$U:$U,REEDS_Mid_Standard2023!$C:$C,$B28,REEDS_Mid_Standard2023!$D:$D,L$4)</f>
        <v>1278</v>
      </c>
      <c r="M28" s="27">
        <f>SUMIFS(REEDS_Mid_Standard2023!$U:$U,REEDS_Mid_Standard2023!$C:$C,$B28,REEDS_Mid_Standard2023!$D:$D,M$4)</f>
        <v>1342.5</v>
      </c>
      <c r="N28" s="27">
        <f>SUMIFS(REEDS_Mid_Standard2023!$U:$U,REEDS_Mid_Standard2023!$C:$C,$B28,REEDS_Mid_Standard2023!$D:$D,N$4)</f>
        <v>1419.5</v>
      </c>
      <c r="O28" s="27">
        <f>SUMIFS(REEDS_Mid_Standard2023!$U:$U,REEDS_Mid_Standard2023!$C:$C,$B28,REEDS_Mid_Standard2023!$D:$D,O$4)</f>
        <v>1492.9</v>
      </c>
      <c r="P28" s="27">
        <f>SUMIFS(REEDS_Mid_Standard2023!$U:$U,REEDS_Mid_Standard2023!$C:$C,$B28,REEDS_Mid_Standard2023!$D:$D,P$4)</f>
        <v>1588.3</v>
      </c>
      <c r="Q28" s="27">
        <f>SUMIFS(REEDS_Mid_Standard2023!$U:$U,REEDS_Mid_Standard2023!$C:$C,$B28,REEDS_Mid_Standard2023!$D:$D,Q$4)</f>
        <v>1693.9</v>
      </c>
      <c r="S28" s="68" t="str">
        <f>IF(A28=About!$B$1,SUM('BDESC-rural-residential'!$AF$8,'BDESC-urban-residential'!$AF$8,'BDESC-commercial'!$AF$8)='REEDS calc'!Q28,"NA")</f>
        <v>NA</v>
      </c>
    </row>
    <row r="29" spans="1:19" ht="15" x14ac:dyDescent="0.25">
      <c r="A29" s="20" t="s">
        <v>64</v>
      </c>
      <c r="B29" s="20" t="s">
        <v>170</v>
      </c>
      <c r="C29" s="27">
        <f>SUMIFS(REEDS_Mid_Standard2021!$Z:$Z,REEDS_Mid_Standard2021!$A:$A,$B29,REEDS_Mid_Standard2021!$C:$C,C$4)</f>
        <v>162.81818181818099</v>
      </c>
      <c r="D29" s="27">
        <f>SUMIFS(REEDS_Mid_Standard2023!$U:$U,REEDS_Mid_Standard2023!$C:$C,$B29,REEDS_Mid_Standard2023!$D:$D,D$4)</f>
        <v>214.5</v>
      </c>
      <c r="E29" s="27">
        <f>SUMIFS(REEDS_Mid_Standard2023!$U:$U,REEDS_Mid_Standard2023!$C:$C,$B29,REEDS_Mid_Standard2023!$D:$D,E$4)</f>
        <v>270.5</v>
      </c>
      <c r="F29" s="27">
        <f>SUMIFS(REEDS_Mid_Standard2023!$U:$U,REEDS_Mid_Standard2023!$C:$C,$B29,REEDS_Mid_Standard2023!$D:$D,F$4)</f>
        <v>378</v>
      </c>
      <c r="G29" s="27">
        <f>SUMIFS(REEDS_Mid_Standard2023!$U:$U,REEDS_Mid_Standard2023!$C:$C,$B29,REEDS_Mid_Standard2023!$D:$D,G$4)</f>
        <v>558.20000000000005</v>
      </c>
      <c r="H29" s="27">
        <f>SUMIFS(REEDS_Mid_Standard2023!$U:$U,REEDS_Mid_Standard2023!$C:$C,$B29,REEDS_Mid_Standard2023!$D:$D,H$4)</f>
        <v>759</v>
      </c>
      <c r="I29" s="27">
        <f>SUMIFS(REEDS_Mid_Standard2023!$U:$U,REEDS_Mid_Standard2023!$C:$C,$B29,REEDS_Mid_Standard2023!$D:$D,I$4)</f>
        <v>978.7</v>
      </c>
      <c r="J29" s="27">
        <f>SUMIFS(REEDS_Mid_Standard2023!$U:$U,REEDS_Mid_Standard2023!$C:$C,$B29,REEDS_Mid_Standard2023!$D:$D,J$4)</f>
        <v>1185.3</v>
      </c>
      <c r="K29" s="27">
        <f>SUMIFS(REEDS_Mid_Standard2023!$U:$U,REEDS_Mid_Standard2023!$C:$C,$B29,REEDS_Mid_Standard2023!$D:$D,K$4)</f>
        <v>1398.6</v>
      </c>
      <c r="L29" s="27">
        <f>SUMIFS(REEDS_Mid_Standard2023!$U:$U,REEDS_Mid_Standard2023!$C:$C,$B29,REEDS_Mid_Standard2023!$D:$D,L$4)</f>
        <v>1626.1</v>
      </c>
      <c r="M29" s="27">
        <f>SUMIFS(REEDS_Mid_Standard2023!$U:$U,REEDS_Mid_Standard2023!$C:$C,$B29,REEDS_Mid_Standard2023!$D:$D,M$4)</f>
        <v>1860.9</v>
      </c>
      <c r="N29" s="27">
        <f>SUMIFS(REEDS_Mid_Standard2023!$U:$U,REEDS_Mid_Standard2023!$C:$C,$B29,REEDS_Mid_Standard2023!$D:$D,N$4)</f>
        <v>2123.6999999999998</v>
      </c>
      <c r="O29" s="27">
        <f>SUMIFS(REEDS_Mid_Standard2023!$U:$U,REEDS_Mid_Standard2023!$C:$C,$B29,REEDS_Mid_Standard2023!$D:$D,O$4)</f>
        <v>2365.6</v>
      </c>
      <c r="P29" s="27">
        <f>SUMIFS(REEDS_Mid_Standard2023!$U:$U,REEDS_Mid_Standard2023!$C:$C,$B29,REEDS_Mid_Standard2023!$D:$D,P$4)</f>
        <v>2676.1</v>
      </c>
      <c r="Q29" s="27">
        <f>SUMIFS(REEDS_Mid_Standard2023!$U:$U,REEDS_Mid_Standard2023!$C:$C,$B29,REEDS_Mid_Standard2023!$D:$D,Q$4)</f>
        <v>2975.4</v>
      </c>
      <c r="S29" s="68" t="str">
        <f>IF(A29=About!$B$1,SUM('BDESC-rural-residential'!$AF$8,'BDESC-urban-residential'!$AF$8,'BDESC-commercial'!$AF$8)='REEDS calc'!Q29,"NA")</f>
        <v>NA</v>
      </c>
    </row>
    <row r="30" spans="1:19" ht="15" x14ac:dyDescent="0.25">
      <c r="A30" s="20" t="s">
        <v>65</v>
      </c>
      <c r="B30" s="20" t="s">
        <v>171</v>
      </c>
      <c r="C30" s="27">
        <f>SUMIFS(REEDS_Mid_Standard2021!$Z:$Z,REEDS_Mid_Standard2021!$A:$A,$B30,REEDS_Mid_Standard2021!$C:$C,C$4)</f>
        <v>15.363636363636299</v>
      </c>
      <c r="D30" s="27">
        <f>SUMIFS(REEDS_Mid_Standard2023!$U:$U,REEDS_Mid_Standard2023!$C:$C,$B30,REEDS_Mid_Standard2023!$D:$D,D$4)</f>
        <v>25.8</v>
      </c>
      <c r="E30" s="27">
        <f>SUMIFS(REEDS_Mid_Standard2023!$U:$U,REEDS_Mid_Standard2023!$C:$C,$B30,REEDS_Mid_Standard2023!$D:$D,E$4)</f>
        <v>42.4</v>
      </c>
      <c r="F30" s="27">
        <f>SUMIFS(REEDS_Mid_Standard2023!$U:$U,REEDS_Mid_Standard2023!$C:$C,$B30,REEDS_Mid_Standard2023!$D:$D,F$4)</f>
        <v>74.900000000000006</v>
      </c>
      <c r="G30" s="27">
        <f>SUMIFS(REEDS_Mid_Standard2023!$U:$U,REEDS_Mid_Standard2023!$C:$C,$B30,REEDS_Mid_Standard2023!$D:$D,G$4)</f>
        <v>125.4</v>
      </c>
      <c r="H30" s="27">
        <f>SUMIFS(REEDS_Mid_Standard2023!$U:$U,REEDS_Mid_Standard2023!$C:$C,$B30,REEDS_Mid_Standard2023!$D:$D,H$4)</f>
        <v>184.1</v>
      </c>
      <c r="I30" s="27">
        <f>SUMIFS(REEDS_Mid_Standard2023!$U:$U,REEDS_Mid_Standard2023!$C:$C,$B30,REEDS_Mid_Standard2023!$D:$D,I$4)</f>
        <v>240.6</v>
      </c>
      <c r="J30" s="27">
        <f>SUMIFS(REEDS_Mid_Standard2023!$U:$U,REEDS_Mid_Standard2023!$C:$C,$B30,REEDS_Mid_Standard2023!$D:$D,J$4)</f>
        <v>252.6</v>
      </c>
      <c r="K30" s="27">
        <f>SUMIFS(REEDS_Mid_Standard2023!$U:$U,REEDS_Mid_Standard2023!$C:$C,$B30,REEDS_Mid_Standard2023!$D:$D,K$4)</f>
        <v>265.39999999999998</v>
      </c>
      <c r="L30" s="27">
        <f>SUMIFS(REEDS_Mid_Standard2023!$U:$U,REEDS_Mid_Standard2023!$C:$C,$B30,REEDS_Mid_Standard2023!$D:$D,L$4)</f>
        <v>278.10000000000002</v>
      </c>
      <c r="M30" s="27">
        <f>SUMIFS(REEDS_Mid_Standard2023!$U:$U,REEDS_Mid_Standard2023!$C:$C,$B30,REEDS_Mid_Standard2023!$D:$D,M$4)</f>
        <v>289.10000000000002</v>
      </c>
      <c r="N30" s="27">
        <f>SUMIFS(REEDS_Mid_Standard2023!$U:$U,REEDS_Mid_Standard2023!$C:$C,$B30,REEDS_Mid_Standard2023!$D:$D,N$4)</f>
        <v>301.89999999999998</v>
      </c>
      <c r="O30" s="27">
        <f>SUMIFS(REEDS_Mid_Standard2023!$U:$U,REEDS_Mid_Standard2023!$C:$C,$B30,REEDS_Mid_Standard2023!$D:$D,O$4)</f>
        <v>313.60000000000002</v>
      </c>
      <c r="P30" s="27">
        <f>SUMIFS(REEDS_Mid_Standard2023!$U:$U,REEDS_Mid_Standard2023!$C:$C,$B30,REEDS_Mid_Standard2023!$D:$D,P$4)</f>
        <v>328.2</v>
      </c>
      <c r="Q30" s="27">
        <f>SUMIFS(REEDS_Mid_Standard2023!$U:$U,REEDS_Mid_Standard2023!$C:$C,$B30,REEDS_Mid_Standard2023!$D:$D,Q$4)</f>
        <v>345.9</v>
      </c>
      <c r="S30" s="68" t="str">
        <f>IF(A30=About!$B$1,SUM('BDESC-rural-residential'!$AF$8,'BDESC-urban-residential'!$AF$8,'BDESC-commercial'!$AF$8)='REEDS calc'!Q30,"NA")</f>
        <v>NA</v>
      </c>
    </row>
    <row r="31" spans="1:19" ht="15" x14ac:dyDescent="0.25">
      <c r="A31" s="20" t="s">
        <v>66</v>
      </c>
      <c r="B31" s="20" t="s">
        <v>172</v>
      </c>
      <c r="C31" s="27">
        <f>SUMIFS(REEDS_Mid_Standard2021!$Z:$Z,REEDS_Mid_Standard2021!$A:$A,$B31,REEDS_Mid_Standard2021!$C:$C,C$4)</f>
        <v>54.9090909090908</v>
      </c>
      <c r="D31" s="27">
        <f>SUMIFS(REEDS_Mid_Standard2023!$U:$U,REEDS_Mid_Standard2023!$C:$C,$B31,REEDS_Mid_Standard2023!$D:$D,D$4)</f>
        <v>74</v>
      </c>
      <c r="E31" s="27">
        <f>SUMIFS(REEDS_Mid_Standard2023!$U:$U,REEDS_Mid_Standard2023!$C:$C,$B31,REEDS_Mid_Standard2023!$D:$D,E$4)</f>
        <v>92.7</v>
      </c>
      <c r="F31" s="27">
        <f>SUMIFS(REEDS_Mid_Standard2023!$U:$U,REEDS_Mid_Standard2023!$C:$C,$B31,REEDS_Mid_Standard2023!$D:$D,F$4)</f>
        <v>127.4</v>
      </c>
      <c r="G31" s="27">
        <f>SUMIFS(REEDS_Mid_Standard2023!$U:$U,REEDS_Mid_Standard2023!$C:$C,$B31,REEDS_Mid_Standard2023!$D:$D,G$4)</f>
        <v>186.4</v>
      </c>
      <c r="H31" s="27">
        <f>SUMIFS(REEDS_Mid_Standard2023!$U:$U,REEDS_Mid_Standard2023!$C:$C,$B31,REEDS_Mid_Standard2023!$D:$D,H$4)</f>
        <v>249.5</v>
      </c>
      <c r="I31" s="27">
        <f>SUMIFS(REEDS_Mid_Standard2023!$U:$U,REEDS_Mid_Standard2023!$C:$C,$B31,REEDS_Mid_Standard2023!$D:$D,I$4)</f>
        <v>313.89999999999998</v>
      </c>
      <c r="J31" s="27">
        <f>SUMIFS(REEDS_Mid_Standard2023!$U:$U,REEDS_Mid_Standard2023!$C:$C,$B31,REEDS_Mid_Standard2023!$D:$D,J$4)</f>
        <v>364.2</v>
      </c>
      <c r="K31" s="27">
        <f>SUMIFS(REEDS_Mid_Standard2023!$U:$U,REEDS_Mid_Standard2023!$C:$C,$B31,REEDS_Mid_Standard2023!$D:$D,K$4)</f>
        <v>415.5</v>
      </c>
      <c r="L31" s="27">
        <f>SUMIFS(REEDS_Mid_Standard2023!$U:$U,REEDS_Mid_Standard2023!$C:$C,$B31,REEDS_Mid_Standard2023!$D:$D,L$4)</f>
        <v>468.5</v>
      </c>
      <c r="M31" s="27">
        <f>SUMIFS(REEDS_Mid_Standard2023!$U:$U,REEDS_Mid_Standard2023!$C:$C,$B31,REEDS_Mid_Standard2023!$D:$D,M$4)</f>
        <v>522.1</v>
      </c>
      <c r="N31" s="27">
        <f>SUMIFS(REEDS_Mid_Standard2023!$U:$U,REEDS_Mid_Standard2023!$C:$C,$B31,REEDS_Mid_Standard2023!$D:$D,N$4)</f>
        <v>583.1</v>
      </c>
      <c r="O31" s="27">
        <f>SUMIFS(REEDS_Mid_Standard2023!$U:$U,REEDS_Mid_Standard2023!$C:$C,$B31,REEDS_Mid_Standard2023!$D:$D,O$4)</f>
        <v>627.29999999999995</v>
      </c>
      <c r="P31" s="27">
        <f>SUMIFS(REEDS_Mid_Standard2023!$U:$U,REEDS_Mid_Standard2023!$C:$C,$B31,REEDS_Mid_Standard2023!$D:$D,P$4)</f>
        <v>702.9</v>
      </c>
      <c r="Q31" s="27">
        <f>SUMIFS(REEDS_Mid_Standard2023!$U:$U,REEDS_Mid_Standard2023!$C:$C,$B31,REEDS_Mid_Standard2023!$D:$D,Q$4)</f>
        <v>766.1</v>
      </c>
      <c r="S31" s="68" t="str">
        <f>IF(A31=About!$B$1,SUM('BDESC-rural-residential'!$AF$8,'BDESC-urban-residential'!$AF$8,'BDESC-commercial'!$AF$8)='REEDS calc'!Q31,"NA")</f>
        <v>NA</v>
      </c>
    </row>
    <row r="32" spans="1:19" ht="15" x14ac:dyDescent="0.25">
      <c r="A32" s="20" t="s">
        <v>67</v>
      </c>
      <c r="B32" s="20" t="s">
        <v>173</v>
      </c>
      <c r="C32" s="27">
        <f>SUMIFS(REEDS_Mid_Standard2021!$Z:$Z,REEDS_Mid_Standard2021!$A:$A,$B32,REEDS_Mid_Standard2021!$C:$C,C$4)</f>
        <v>404.81818181818102</v>
      </c>
      <c r="D32" s="27">
        <f>SUMIFS(REEDS_Mid_Standard2023!$U:$U,REEDS_Mid_Standard2023!$C:$C,$B32,REEDS_Mid_Standard2023!$D:$D,D$4)</f>
        <v>540.20000000000005</v>
      </c>
      <c r="E32" s="27">
        <f>SUMIFS(REEDS_Mid_Standard2023!$U:$U,REEDS_Mid_Standard2023!$C:$C,$B32,REEDS_Mid_Standard2023!$D:$D,E$4)</f>
        <v>667.1</v>
      </c>
      <c r="F32" s="27">
        <f>SUMIFS(REEDS_Mid_Standard2023!$U:$U,REEDS_Mid_Standard2023!$C:$C,$B32,REEDS_Mid_Standard2023!$D:$D,F$4)</f>
        <v>814.7</v>
      </c>
      <c r="G32" s="27">
        <f>SUMIFS(REEDS_Mid_Standard2023!$U:$U,REEDS_Mid_Standard2023!$C:$C,$B32,REEDS_Mid_Standard2023!$D:$D,G$4)</f>
        <v>1004.6</v>
      </c>
      <c r="H32" s="27">
        <f>SUMIFS(REEDS_Mid_Standard2023!$U:$U,REEDS_Mid_Standard2023!$C:$C,$B32,REEDS_Mid_Standard2023!$D:$D,H$4)</f>
        <v>1183.2</v>
      </c>
      <c r="I32" s="27">
        <f>SUMIFS(REEDS_Mid_Standard2023!$U:$U,REEDS_Mid_Standard2023!$C:$C,$B32,REEDS_Mid_Standard2023!$D:$D,I$4)</f>
        <v>1292</v>
      </c>
      <c r="J32" s="27">
        <f>SUMIFS(REEDS_Mid_Standard2023!$U:$U,REEDS_Mid_Standard2023!$C:$C,$B32,REEDS_Mid_Standard2023!$D:$D,J$4)</f>
        <v>1316.7</v>
      </c>
      <c r="K32" s="27">
        <f>SUMIFS(REEDS_Mid_Standard2023!$U:$U,REEDS_Mid_Standard2023!$C:$C,$B32,REEDS_Mid_Standard2023!$D:$D,K$4)</f>
        <v>1336.9</v>
      </c>
      <c r="L32" s="27">
        <f>SUMIFS(REEDS_Mid_Standard2023!$U:$U,REEDS_Mid_Standard2023!$C:$C,$B32,REEDS_Mid_Standard2023!$D:$D,L$4)</f>
        <v>1362.8</v>
      </c>
      <c r="M32" s="27">
        <f>SUMIFS(REEDS_Mid_Standard2023!$U:$U,REEDS_Mid_Standard2023!$C:$C,$B32,REEDS_Mid_Standard2023!$D:$D,M$4)</f>
        <v>1378.4</v>
      </c>
      <c r="N32" s="27">
        <f>SUMIFS(REEDS_Mid_Standard2023!$U:$U,REEDS_Mid_Standard2023!$C:$C,$B32,REEDS_Mid_Standard2023!$D:$D,N$4)</f>
        <v>1410.2</v>
      </c>
      <c r="O32" s="27">
        <f>SUMIFS(REEDS_Mid_Standard2023!$U:$U,REEDS_Mid_Standard2023!$C:$C,$B32,REEDS_Mid_Standard2023!$D:$D,O$4)</f>
        <v>1463.5</v>
      </c>
      <c r="P32" s="27">
        <f>SUMIFS(REEDS_Mid_Standard2023!$U:$U,REEDS_Mid_Standard2023!$C:$C,$B32,REEDS_Mid_Standard2023!$D:$D,P$4)</f>
        <v>1511.5</v>
      </c>
      <c r="Q32" s="27">
        <f>SUMIFS(REEDS_Mid_Standard2023!$U:$U,REEDS_Mid_Standard2023!$C:$C,$B32,REEDS_Mid_Standard2023!$D:$D,Q$4)</f>
        <v>1556.9</v>
      </c>
      <c r="S32" s="68" t="str">
        <f>IF(A32=About!$B$1,SUM('BDESC-rural-residential'!$AF$8,'BDESC-urban-residential'!$AF$8,'BDESC-commercial'!$AF$8)='REEDS calc'!Q32,"NA")</f>
        <v>NA</v>
      </c>
    </row>
    <row r="33" spans="1:19" ht="15" x14ac:dyDescent="0.25">
      <c r="A33" s="20" t="s">
        <v>68</v>
      </c>
      <c r="B33" s="20" t="s">
        <v>174</v>
      </c>
      <c r="C33" s="27">
        <f>SUMIFS(REEDS_Mid_Standard2021!$Z:$Z,REEDS_Mid_Standard2021!$A:$A,$B33,REEDS_Mid_Standard2021!$C:$C,C$4)</f>
        <v>117.818181818182</v>
      </c>
      <c r="D33" s="27">
        <f>SUMIFS(REEDS_Mid_Standard2023!$U:$U,REEDS_Mid_Standard2023!$C:$C,$B33,REEDS_Mid_Standard2023!$D:$D,D$4)</f>
        <v>199.2</v>
      </c>
      <c r="E33" s="27">
        <f>SUMIFS(REEDS_Mid_Standard2023!$U:$U,REEDS_Mid_Standard2023!$C:$C,$B33,REEDS_Mid_Standard2023!$D:$D,E$4)</f>
        <v>259.39999999999998</v>
      </c>
      <c r="F33" s="27">
        <f>SUMIFS(REEDS_Mid_Standard2023!$U:$U,REEDS_Mid_Standard2023!$C:$C,$B33,REEDS_Mid_Standard2023!$D:$D,F$4)</f>
        <v>330</v>
      </c>
      <c r="G33" s="27">
        <f>SUMIFS(REEDS_Mid_Standard2023!$U:$U,REEDS_Mid_Standard2023!$C:$C,$B33,REEDS_Mid_Standard2023!$D:$D,G$4)</f>
        <v>422.8</v>
      </c>
      <c r="H33" s="27">
        <f>SUMIFS(REEDS_Mid_Standard2023!$U:$U,REEDS_Mid_Standard2023!$C:$C,$B33,REEDS_Mid_Standard2023!$D:$D,H$4)</f>
        <v>495.2</v>
      </c>
      <c r="I33" s="27">
        <f>SUMIFS(REEDS_Mid_Standard2023!$U:$U,REEDS_Mid_Standard2023!$C:$C,$B33,REEDS_Mid_Standard2023!$D:$D,I$4)</f>
        <v>544.70000000000005</v>
      </c>
      <c r="J33" s="27">
        <f>SUMIFS(REEDS_Mid_Standard2023!$U:$U,REEDS_Mid_Standard2023!$C:$C,$B33,REEDS_Mid_Standard2023!$D:$D,J$4)</f>
        <v>556.5</v>
      </c>
      <c r="K33" s="27">
        <f>SUMIFS(REEDS_Mid_Standard2023!$U:$U,REEDS_Mid_Standard2023!$C:$C,$B33,REEDS_Mid_Standard2023!$D:$D,K$4)</f>
        <v>569.4</v>
      </c>
      <c r="L33" s="27">
        <f>SUMIFS(REEDS_Mid_Standard2023!$U:$U,REEDS_Mid_Standard2023!$C:$C,$B33,REEDS_Mid_Standard2023!$D:$D,L$4)</f>
        <v>583.70000000000005</v>
      </c>
      <c r="M33" s="27">
        <f>SUMIFS(REEDS_Mid_Standard2023!$U:$U,REEDS_Mid_Standard2023!$C:$C,$B33,REEDS_Mid_Standard2023!$D:$D,M$4)</f>
        <v>600.5</v>
      </c>
      <c r="N33" s="27">
        <f>SUMIFS(REEDS_Mid_Standard2023!$U:$U,REEDS_Mid_Standard2023!$C:$C,$B33,REEDS_Mid_Standard2023!$D:$D,N$4)</f>
        <v>622.20000000000005</v>
      </c>
      <c r="O33" s="27">
        <f>SUMIFS(REEDS_Mid_Standard2023!$U:$U,REEDS_Mid_Standard2023!$C:$C,$B33,REEDS_Mid_Standard2023!$D:$D,O$4)</f>
        <v>630.70000000000005</v>
      </c>
      <c r="P33" s="27">
        <f>SUMIFS(REEDS_Mid_Standard2023!$U:$U,REEDS_Mid_Standard2023!$C:$C,$B33,REEDS_Mid_Standard2023!$D:$D,P$4)</f>
        <v>646.6</v>
      </c>
      <c r="Q33" s="27">
        <f>SUMIFS(REEDS_Mid_Standard2023!$U:$U,REEDS_Mid_Standard2023!$C:$C,$B33,REEDS_Mid_Standard2023!$D:$D,Q$4)</f>
        <v>685.3</v>
      </c>
      <c r="S33" s="68" t="b">
        <f>IF(A33=About!$B$1,SUM('BDESC-rural-residential'!$AF$8,'BDESC-urban-residential'!$AF$8,'BDESC-commercial'!$AF$8)='REEDS calc'!Q33,"NA")</f>
        <v>1</v>
      </c>
    </row>
    <row r="34" spans="1:19" ht="15" x14ac:dyDescent="0.25">
      <c r="A34" s="20" t="s">
        <v>69</v>
      </c>
      <c r="B34" s="20" t="s">
        <v>175</v>
      </c>
      <c r="C34" s="27">
        <f>SUMIFS(REEDS_Mid_Standard2021!$Z:$Z,REEDS_Mid_Standard2021!$A:$A,$B34,REEDS_Mid_Standard2021!$C:$C,C$4)</f>
        <v>2461.6363636363599</v>
      </c>
      <c r="D34" s="27">
        <f>SUMIFS(REEDS_Mid_Standard2023!$U:$U,REEDS_Mid_Standard2023!$C:$C,$B34,REEDS_Mid_Standard2023!$D:$D,D$4)</f>
        <v>2776.4</v>
      </c>
      <c r="E34" s="27">
        <f>SUMIFS(REEDS_Mid_Standard2023!$U:$U,REEDS_Mid_Standard2023!$C:$C,$B34,REEDS_Mid_Standard2023!$D:$D,E$4)</f>
        <v>3234.5</v>
      </c>
      <c r="F34" s="27">
        <f>SUMIFS(REEDS_Mid_Standard2023!$U:$U,REEDS_Mid_Standard2023!$C:$C,$B34,REEDS_Mid_Standard2023!$D:$D,F$4)</f>
        <v>3785.2</v>
      </c>
      <c r="G34" s="27">
        <f>SUMIFS(REEDS_Mid_Standard2023!$U:$U,REEDS_Mid_Standard2023!$C:$C,$B34,REEDS_Mid_Standard2023!$D:$D,G$4)</f>
        <v>4428.3999999999996</v>
      </c>
      <c r="H34" s="27">
        <f>SUMIFS(REEDS_Mid_Standard2023!$U:$U,REEDS_Mid_Standard2023!$C:$C,$B34,REEDS_Mid_Standard2023!$D:$D,H$4)</f>
        <v>4631.3</v>
      </c>
      <c r="I34" s="27">
        <f>SUMIFS(REEDS_Mid_Standard2023!$U:$U,REEDS_Mid_Standard2023!$C:$C,$B34,REEDS_Mid_Standard2023!$D:$D,I$4)</f>
        <v>4719.3</v>
      </c>
      <c r="J34" s="27">
        <f>SUMIFS(REEDS_Mid_Standard2023!$U:$U,REEDS_Mid_Standard2023!$C:$C,$B34,REEDS_Mid_Standard2023!$D:$D,J$4)</f>
        <v>4726.6000000000004</v>
      </c>
      <c r="K34" s="27">
        <f>SUMIFS(REEDS_Mid_Standard2023!$U:$U,REEDS_Mid_Standard2023!$C:$C,$B34,REEDS_Mid_Standard2023!$D:$D,K$4)</f>
        <v>4739.5</v>
      </c>
      <c r="L34" s="27">
        <f>SUMIFS(REEDS_Mid_Standard2023!$U:$U,REEDS_Mid_Standard2023!$C:$C,$B34,REEDS_Mid_Standard2023!$D:$D,L$4)</f>
        <v>4759.5</v>
      </c>
      <c r="M34" s="27">
        <f>SUMIFS(REEDS_Mid_Standard2023!$U:$U,REEDS_Mid_Standard2023!$C:$C,$B34,REEDS_Mid_Standard2023!$D:$D,M$4)</f>
        <v>4786.3999999999996</v>
      </c>
      <c r="N34" s="27">
        <f>SUMIFS(REEDS_Mid_Standard2023!$U:$U,REEDS_Mid_Standard2023!$C:$C,$B34,REEDS_Mid_Standard2023!$D:$D,N$4)</f>
        <v>4821.3</v>
      </c>
      <c r="O34" s="27">
        <f>SUMIFS(REEDS_Mid_Standard2023!$U:$U,REEDS_Mid_Standard2023!$C:$C,$B34,REEDS_Mid_Standard2023!$D:$D,O$4)</f>
        <v>4863.1000000000004</v>
      </c>
      <c r="P34" s="27">
        <f>SUMIFS(REEDS_Mid_Standard2023!$U:$U,REEDS_Mid_Standard2023!$C:$C,$B34,REEDS_Mid_Standard2023!$D:$D,P$4)</f>
        <v>4911.8999999999996</v>
      </c>
      <c r="Q34" s="27">
        <f>SUMIFS(REEDS_Mid_Standard2023!$U:$U,REEDS_Mid_Standard2023!$C:$C,$B34,REEDS_Mid_Standard2023!$D:$D,Q$4)</f>
        <v>4987.2</v>
      </c>
      <c r="S34" s="68" t="str">
        <f>IF(A34=About!$B$1,SUM('BDESC-rural-residential'!$AF$8,'BDESC-urban-residential'!$AF$8,'BDESC-commercial'!$AF$8)='REEDS calc'!Q34,"NA")</f>
        <v>NA</v>
      </c>
    </row>
    <row r="35" spans="1:19" ht="15" x14ac:dyDescent="0.25">
      <c r="A35" s="20" t="s">
        <v>70</v>
      </c>
      <c r="B35" s="20" t="s">
        <v>176</v>
      </c>
      <c r="C35" s="27">
        <f>SUMIFS(REEDS_Mid_Standard2021!$Z:$Z,REEDS_Mid_Standard2021!$A:$A,$B35,REEDS_Mid_Standard2021!$C:$C,C$4)</f>
        <v>244.81818181818201</v>
      </c>
      <c r="D35" s="27">
        <f>SUMIFS(REEDS_Mid_Standard2023!$U:$U,REEDS_Mid_Standard2023!$C:$C,$B35,REEDS_Mid_Standard2023!$D:$D,D$4)</f>
        <v>373</v>
      </c>
      <c r="E35" s="27">
        <f>SUMIFS(REEDS_Mid_Standard2023!$U:$U,REEDS_Mid_Standard2023!$C:$C,$B35,REEDS_Mid_Standard2023!$D:$D,E$4)</f>
        <v>535.29999999999995</v>
      </c>
      <c r="F35" s="27">
        <f>SUMIFS(REEDS_Mid_Standard2023!$U:$U,REEDS_Mid_Standard2023!$C:$C,$B35,REEDS_Mid_Standard2023!$D:$D,F$4)</f>
        <v>745.6</v>
      </c>
      <c r="G35" s="27">
        <f>SUMIFS(REEDS_Mid_Standard2023!$U:$U,REEDS_Mid_Standard2023!$C:$C,$B35,REEDS_Mid_Standard2023!$D:$D,G$4)</f>
        <v>916.5</v>
      </c>
      <c r="H35" s="27">
        <f>SUMIFS(REEDS_Mid_Standard2023!$U:$U,REEDS_Mid_Standard2023!$C:$C,$B35,REEDS_Mid_Standard2023!$D:$D,H$4)</f>
        <v>1061.5999999999999</v>
      </c>
      <c r="I35" s="27">
        <f>SUMIFS(REEDS_Mid_Standard2023!$U:$U,REEDS_Mid_Standard2023!$C:$C,$B35,REEDS_Mid_Standard2023!$D:$D,I$4)</f>
        <v>1137.0999999999999</v>
      </c>
      <c r="J35" s="27">
        <f>SUMIFS(REEDS_Mid_Standard2023!$U:$U,REEDS_Mid_Standard2023!$C:$C,$B35,REEDS_Mid_Standard2023!$D:$D,J$4)</f>
        <v>1159.5999999999999</v>
      </c>
      <c r="K35" s="27">
        <f>SUMIFS(REEDS_Mid_Standard2023!$U:$U,REEDS_Mid_Standard2023!$C:$C,$B35,REEDS_Mid_Standard2023!$D:$D,K$4)</f>
        <v>1184.9000000000001</v>
      </c>
      <c r="L35" s="27">
        <f>SUMIFS(REEDS_Mid_Standard2023!$U:$U,REEDS_Mid_Standard2023!$C:$C,$B35,REEDS_Mid_Standard2023!$D:$D,L$4)</f>
        <v>1211.5</v>
      </c>
      <c r="M35" s="27">
        <f>SUMIFS(REEDS_Mid_Standard2023!$U:$U,REEDS_Mid_Standard2023!$C:$C,$B35,REEDS_Mid_Standard2023!$D:$D,M$4)</f>
        <v>1238.5</v>
      </c>
      <c r="N35" s="27">
        <f>SUMIFS(REEDS_Mid_Standard2023!$U:$U,REEDS_Mid_Standard2023!$C:$C,$B35,REEDS_Mid_Standard2023!$D:$D,N$4)</f>
        <v>1267.2</v>
      </c>
      <c r="O35" s="27">
        <f>SUMIFS(REEDS_Mid_Standard2023!$U:$U,REEDS_Mid_Standard2023!$C:$C,$B35,REEDS_Mid_Standard2023!$D:$D,O$4)</f>
        <v>1297.5</v>
      </c>
      <c r="P35" s="27">
        <f>SUMIFS(REEDS_Mid_Standard2023!$U:$U,REEDS_Mid_Standard2023!$C:$C,$B35,REEDS_Mid_Standard2023!$D:$D,P$4)</f>
        <v>1333.3</v>
      </c>
      <c r="Q35" s="27">
        <f>SUMIFS(REEDS_Mid_Standard2023!$U:$U,REEDS_Mid_Standard2023!$C:$C,$B35,REEDS_Mid_Standard2023!$D:$D,Q$4)</f>
        <v>1363.5</v>
      </c>
      <c r="S35" s="68" t="str">
        <f>IF(A35=About!$B$1,SUM('BDESC-rural-residential'!$AF$8,'BDESC-urban-residential'!$AF$8,'BDESC-commercial'!$AF$8)='REEDS calc'!Q35,"NA")</f>
        <v>NA</v>
      </c>
    </row>
    <row r="36" spans="1:19" ht="15" x14ac:dyDescent="0.25">
      <c r="A36" s="20" t="s">
        <v>71</v>
      </c>
      <c r="B36" s="20" t="s">
        <v>177</v>
      </c>
      <c r="C36" s="27">
        <f>SUMIFS(REEDS_Mid_Standard2021!$Z:$Z,REEDS_Mid_Standard2021!$A:$A,$B36,REEDS_Mid_Standard2021!$C:$C,C$4)</f>
        <v>1779.54545454545</v>
      </c>
      <c r="D36" s="27">
        <f>SUMIFS(REEDS_Mid_Standard2023!$U:$U,REEDS_Mid_Standard2023!$C:$C,$B36,REEDS_Mid_Standard2023!$D:$D,D$4)</f>
        <v>1899.7</v>
      </c>
      <c r="E36" s="27">
        <f>SUMIFS(REEDS_Mid_Standard2023!$U:$U,REEDS_Mid_Standard2023!$C:$C,$B36,REEDS_Mid_Standard2023!$D:$D,E$4)</f>
        <v>2201.3000000000002</v>
      </c>
      <c r="F36" s="27">
        <f>SUMIFS(REEDS_Mid_Standard2023!$U:$U,REEDS_Mid_Standard2023!$C:$C,$B36,REEDS_Mid_Standard2023!$D:$D,F$4)</f>
        <v>2640.6</v>
      </c>
      <c r="G36" s="27">
        <f>SUMIFS(REEDS_Mid_Standard2023!$U:$U,REEDS_Mid_Standard2023!$C:$C,$B36,REEDS_Mid_Standard2023!$D:$D,G$4)</f>
        <v>3311.9</v>
      </c>
      <c r="H36" s="27">
        <f>SUMIFS(REEDS_Mid_Standard2023!$U:$U,REEDS_Mid_Standard2023!$C:$C,$B36,REEDS_Mid_Standard2023!$D:$D,H$4)</f>
        <v>3810.7</v>
      </c>
      <c r="I36" s="27">
        <f>SUMIFS(REEDS_Mid_Standard2023!$U:$U,REEDS_Mid_Standard2023!$C:$C,$B36,REEDS_Mid_Standard2023!$D:$D,I$4)</f>
        <v>4135.6000000000004</v>
      </c>
      <c r="J36" s="27">
        <f>SUMIFS(REEDS_Mid_Standard2023!$U:$U,REEDS_Mid_Standard2023!$C:$C,$B36,REEDS_Mid_Standard2023!$D:$D,J$4)</f>
        <v>4181.1000000000004</v>
      </c>
      <c r="K36" s="27">
        <f>SUMIFS(REEDS_Mid_Standard2023!$U:$U,REEDS_Mid_Standard2023!$C:$C,$B36,REEDS_Mid_Standard2023!$D:$D,K$4)</f>
        <v>4245.6000000000004</v>
      </c>
      <c r="L36" s="27">
        <f>SUMIFS(REEDS_Mid_Standard2023!$U:$U,REEDS_Mid_Standard2023!$C:$C,$B36,REEDS_Mid_Standard2023!$D:$D,L$4)</f>
        <v>4439.3</v>
      </c>
      <c r="M36" s="27">
        <f>SUMIFS(REEDS_Mid_Standard2023!$U:$U,REEDS_Mid_Standard2023!$C:$C,$B36,REEDS_Mid_Standard2023!$D:$D,M$4)</f>
        <v>4694.8</v>
      </c>
      <c r="N36" s="27">
        <f>SUMIFS(REEDS_Mid_Standard2023!$U:$U,REEDS_Mid_Standard2023!$C:$C,$B36,REEDS_Mid_Standard2023!$D:$D,N$4)</f>
        <v>4987.7</v>
      </c>
      <c r="O36" s="27">
        <f>SUMIFS(REEDS_Mid_Standard2023!$U:$U,REEDS_Mid_Standard2023!$C:$C,$B36,REEDS_Mid_Standard2023!$D:$D,O$4)</f>
        <v>5335.5</v>
      </c>
      <c r="P36" s="27">
        <f>SUMIFS(REEDS_Mid_Standard2023!$U:$U,REEDS_Mid_Standard2023!$C:$C,$B36,REEDS_Mid_Standard2023!$D:$D,P$4)</f>
        <v>5682.9</v>
      </c>
      <c r="Q36" s="27">
        <f>SUMIFS(REEDS_Mid_Standard2023!$U:$U,REEDS_Mid_Standard2023!$C:$C,$B36,REEDS_Mid_Standard2023!$D:$D,Q$4)</f>
        <v>5792.4</v>
      </c>
      <c r="S36" s="68" t="str">
        <f>IF(A36=About!$B$1,SUM('BDESC-rural-residential'!$AF$8,'BDESC-urban-residential'!$AF$8,'BDESC-commercial'!$AF$8)='REEDS calc'!Q36,"NA")</f>
        <v>NA</v>
      </c>
    </row>
    <row r="37" spans="1:19" ht="15" x14ac:dyDescent="0.25">
      <c r="A37" s="20" t="s">
        <v>72</v>
      </c>
      <c r="B37" s="20" t="s">
        <v>178</v>
      </c>
      <c r="C37" s="27">
        <f>SUMIFS(REEDS_Mid_Standard2021!$Z:$Z,REEDS_Mid_Standard2021!$A:$A,$B37,REEDS_Mid_Standard2021!$C:$C,C$4)</f>
        <v>419.81818181818198</v>
      </c>
      <c r="D37" s="27">
        <f>SUMIFS(REEDS_Mid_Standard2023!$U:$U,REEDS_Mid_Standard2023!$C:$C,$B37,REEDS_Mid_Standard2023!$D:$D,D$4)</f>
        <v>863.1</v>
      </c>
      <c r="E37" s="27">
        <f>SUMIFS(REEDS_Mid_Standard2023!$U:$U,REEDS_Mid_Standard2023!$C:$C,$B37,REEDS_Mid_Standard2023!$D:$D,E$4)</f>
        <v>1188.9000000000001</v>
      </c>
      <c r="F37" s="27">
        <f>SUMIFS(REEDS_Mid_Standard2023!$U:$U,REEDS_Mid_Standard2023!$C:$C,$B37,REEDS_Mid_Standard2023!$D:$D,F$4)</f>
        <v>1619.4</v>
      </c>
      <c r="G37" s="27">
        <f>SUMIFS(REEDS_Mid_Standard2023!$U:$U,REEDS_Mid_Standard2023!$C:$C,$B37,REEDS_Mid_Standard2023!$D:$D,G$4)</f>
        <v>2258</v>
      </c>
      <c r="H37" s="27">
        <f>SUMIFS(REEDS_Mid_Standard2023!$U:$U,REEDS_Mid_Standard2023!$C:$C,$B37,REEDS_Mid_Standard2023!$D:$D,H$4)</f>
        <v>2956.4</v>
      </c>
      <c r="I37" s="27">
        <f>SUMIFS(REEDS_Mid_Standard2023!$U:$U,REEDS_Mid_Standard2023!$C:$C,$B37,REEDS_Mid_Standard2023!$D:$D,I$4)</f>
        <v>3761.9</v>
      </c>
      <c r="J37" s="27">
        <f>SUMIFS(REEDS_Mid_Standard2023!$U:$U,REEDS_Mid_Standard2023!$C:$C,$B37,REEDS_Mid_Standard2023!$D:$D,J$4)</f>
        <v>4502.7</v>
      </c>
      <c r="K37" s="27">
        <f>SUMIFS(REEDS_Mid_Standard2023!$U:$U,REEDS_Mid_Standard2023!$C:$C,$B37,REEDS_Mid_Standard2023!$D:$D,K$4)</f>
        <v>4872.7</v>
      </c>
      <c r="L37" s="27">
        <f>SUMIFS(REEDS_Mid_Standard2023!$U:$U,REEDS_Mid_Standard2023!$C:$C,$B37,REEDS_Mid_Standard2023!$D:$D,L$4)</f>
        <v>5258.9</v>
      </c>
      <c r="M37" s="27">
        <f>SUMIFS(REEDS_Mid_Standard2023!$U:$U,REEDS_Mid_Standard2023!$C:$C,$B37,REEDS_Mid_Standard2023!$D:$D,M$4)</f>
        <v>5645.2</v>
      </c>
      <c r="N37" s="27">
        <f>SUMIFS(REEDS_Mid_Standard2023!$U:$U,REEDS_Mid_Standard2023!$C:$C,$B37,REEDS_Mid_Standard2023!$D:$D,N$4)</f>
        <v>6055.6</v>
      </c>
      <c r="O37" s="27">
        <f>SUMIFS(REEDS_Mid_Standard2023!$U:$U,REEDS_Mid_Standard2023!$C:$C,$B37,REEDS_Mid_Standard2023!$D:$D,O$4)</f>
        <v>6439.7</v>
      </c>
      <c r="P37" s="27">
        <f>SUMIFS(REEDS_Mid_Standard2023!$U:$U,REEDS_Mid_Standard2023!$C:$C,$B37,REEDS_Mid_Standard2023!$D:$D,P$4)</f>
        <v>6805.8</v>
      </c>
      <c r="Q37" s="27">
        <f>SUMIFS(REEDS_Mid_Standard2023!$U:$U,REEDS_Mid_Standard2023!$C:$C,$B37,REEDS_Mid_Standard2023!$D:$D,Q$4)</f>
        <v>7253.2</v>
      </c>
      <c r="S37" s="68" t="str">
        <f>IF(A37=About!$B$1,SUM('BDESC-rural-residential'!$AF$8,'BDESC-urban-residential'!$AF$8,'BDESC-commercial'!$AF$8)='REEDS calc'!Q37,"NA")</f>
        <v>NA</v>
      </c>
    </row>
    <row r="38" spans="1:19" ht="15" x14ac:dyDescent="0.25">
      <c r="A38" s="20" t="s">
        <v>73</v>
      </c>
      <c r="B38" s="20" t="s">
        <v>179</v>
      </c>
      <c r="C38" s="27">
        <f>SUMIFS(REEDS_Mid_Standard2021!$Z:$Z,REEDS_Mid_Standard2021!$A:$A,$B38,REEDS_Mid_Standard2021!$C:$C,C$4)</f>
        <v>54.727272727272698</v>
      </c>
      <c r="D38" s="27">
        <f>SUMIFS(REEDS_Mid_Standard2023!$U:$U,REEDS_Mid_Standard2023!$C:$C,$B38,REEDS_Mid_Standard2023!$D:$D,D$4)</f>
        <v>81</v>
      </c>
      <c r="E38" s="27">
        <f>SUMIFS(REEDS_Mid_Standard2023!$U:$U,REEDS_Mid_Standard2023!$C:$C,$B38,REEDS_Mid_Standard2023!$D:$D,E$4)</f>
        <v>102.8</v>
      </c>
      <c r="F38" s="27">
        <f>SUMIFS(REEDS_Mid_Standard2023!$U:$U,REEDS_Mid_Standard2023!$C:$C,$B38,REEDS_Mid_Standard2023!$D:$D,F$4)</f>
        <v>133.69999999999999</v>
      </c>
      <c r="G38" s="27">
        <f>SUMIFS(REEDS_Mid_Standard2023!$U:$U,REEDS_Mid_Standard2023!$C:$C,$B38,REEDS_Mid_Standard2023!$D:$D,G$4)</f>
        <v>180.8</v>
      </c>
      <c r="H38" s="27">
        <f>SUMIFS(REEDS_Mid_Standard2023!$U:$U,REEDS_Mid_Standard2023!$C:$C,$B38,REEDS_Mid_Standard2023!$D:$D,H$4)</f>
        <v>221.8</v>
      </c>
      <c r="I38" s="27">
        <f>SUMIFS(REEDS_Mid_Standard2023!$U:$U,REEDS_Mid_Standard2023!$C:$C,$B38,REEDS_Mid_Standard2023!$D:$D,I$4)</f>
        <v>249.5</v>
      </c>
      <c r="J38" s="27">
        <f>SUMIFS(REEDS_Mid_Standard2023!$U:$U,REEDS_Mid_Standard2023!$C:$C,$B38,REEDS_Mid_Standard2023!$D:$D,J$4)</f>
        <v>251.4</v>
      </c>
      <c r="K38" s="27">
        <f>SUMIFS(REEDS_Mid_Standard2023!$U:$U,REEDS_Mid_Standard2023!$C:$C,$B38,REEDS_Mid_Standard2023!$D:$D,K$4)</f>
        <v>253.6</v>
      </c>
      <c r="L38" s="27">
        <f>SUMIFS(REEDS_Mid_Standard2023!$U:$U,REEDS_Mid_Standard2023!$C:$C,$B38,REEDS_Mid_Standard2023!$D:$D,L$4)</f>
        <v>256.10000000000002</v>
      </c>
      <c r="M38" s="27">
        <f>SUMIFS(REEDS_Mid_Standard2023!$U:$U,REEDS_Mid_Standard2023!$C:$C,$B38,REEDS_Mid_Standard2023!$D:$D,M$4)</f>
        <v>258.8</v>
      </c>
      <c r="N38" s="27">
        <f>SUMIFS(REEDS_Mid_Standard2023!$U:$U,REEDS_Mid_Standard2023!$C:$C,$B38,REEDS_Mid_Standard2023!$D:$D,N$4)</f>
        <v>261.8</v>
      </c>
      <c r="O38" s="27">
        <f>SUMIFS(REEDS_Mid_Standard2023!$U:$U,REEDS_Mid_Standard2023!$C:$C,$B38,REEDS_Mid_Standard2023!$D:$D,O$4)</f>
        <v>265.10000000000002</v>
      </c>
      <c r="P38" s="27">
        <f>SUMIFS(REEDS_Mid_Standard2023!$U:$U,REEDS_Mid_Standard2023!$C:$C,$B38,REEDS_Mid_Standard2023!$D:$D,P$4)</f>
        <v>270.89999999999998</v>
      </c>
      <c r="Q38" s="27">
        <f>SUMIFS(REEDS_Mid_Standard2023!$U:$U,REEDS_Mid_Standard2023!$C:$C,$B38,REEDS_Mid_Standard2023!$D:$D,Q$4)</f>
        <v>277.2</v>
      </c>
      <c r="S38" s="68" t="str">
        <f>IF(A38=About!$B$1,SUM('BDESC-rural-residential'!$AF$8,'BDESC-urban-residential'!$AF$8,'BDESC-commercial'!$AF$8)='REEDS calc'!Q38,"NA")</f>
        <v>NA</v>
      </c>
    </row>
    <row r="39" spans="1:19" ht="15" x14ac:dyDescent="0.25">
      <c r="A39" s="20" t="s">
        <v>74</v>
      </c>
      <c r="B39" s="20" t="s">
        <v>180</v>
      </c>
      <c r="C39" s="27">
        <f>SUMIFS(REEDS_Mid_Standard2021!$Z:$Z,REEDS_Mid_Standard2021!$A:$A,$B39,REEDS_Mid_Standard2021!$C:$C,C$4)</f>
        <v>188.90909090909</v>
      </c>
      <c r="D39" s="27">
        <f>SUMIFS(REEDS_Mid_Standard2023!$U:$U,REEDS_Mid_Standard2023!$C:$C,$B39,REEDS_Mid_Standard2023!$D:$D,D$4)</f>
        <v>265.2</v>
      </c>
      <c r="E39" s="27">
        <f>SUMIFS(REEDS_Mid_Standard2023!$U:$U,REEDS_Mid_Standard2023!$C:$C,$B39,REEDS_Mid_Standard2023!$D:$D,E$4)</f>
        <v>402.1</v>
      </c>
      <c r="F39" s="27">
        <f>SUMIFS(REEDS_Mid_Standard2023!$U:$U,REEDS_Mid_Standard2023!$C:$C,$B39,REEDS_Mid_Standard2023!$D:$D,F$4)</f>
        <v>618.79999999999995</v>
      </c>
      <c r="G39" s="27">
        <f>SUMIFS(REEDS_Mid_Standard2023!$U:$U,REEDS_Mid_Standard2023!$C:$C,$B39,REEDS_Mid_Standard2023!$D:$D,G$4)</f>
        <v>965.1</v>
      </c>
      <c r="H39" s="27">
        <f>SUMIFS(REEDS_Mid_Standard2023!$U:$U,REEDS_Mid_Standard2023!$C:$C,$B39,REEDS_Mid_Standard2023!$D:$D,H$4)</f>
        <v>1472.2</v>
      </c>
      <c r="I39" s="27">
        <f>SUMIFS(REEDS_Mid_Standard2023!$U:$U,REEDS_Mid_Standard2023!$C:$C,$B39,REEDS_Mid_Standard2023!$D:$D,I$4)</f>
        <v>2141.1999999999998</v>
      </c>
      <c r="J39" s="27">
        <f>SUMIFS(REEDS_Mid_Standard2023!$U:$U,REEDS_Mid_Standard2023!$C:$C,$B39,REEDS_Mid_Standard2023!$D:$D,J$4)</f>
        <v>2808.8</v>
      </c>
      <c r="K39" s="27">
        <f>SUMIFS(REEDS_Mid_Standard2023!$U:$U,REEDS_Mid_Standard2023!$C:$C,$B39,REEDS_Mid_Standard2023!$D:$D,K$4)</f>
        <v>3546.8</v>
      </c>
      <c r="L39" s="27">
        <f>SUMIFS(REEDS_Mid_Standard2023!$U:$U,REEDS_Mid_Standard2023!$C:$C,$B39,REEDS_Mid_Standard2023!$D:$D,L$4)</f>
        <v>3864.7</v>
      </c>
      <c r="M39" s="27">
        <f>SUMIFS(REEDS_Mid_Standard2023!$U:$U,REEDS_Mid_Standard2023!$C:$C,$B39,REEDS_Mid_Standard2023!$D:$D,M$4)</f>
        <v>4158.3999999999996</v>
      </c>
      <c r="N39" s="27">
        <f>SUMIFS(REEDS_Mid_Standard2023!$U:$U,REEDS_Mid_Standard2023!$C:$C,$B39,REEDS_Mid_Standard2023!$D:$D,N$4)</f>
        <v>4447.6000000000004</v>
      </c>
      <c r="O39" s="27">
        <f>SUMIFS(REEDS_Mid_Standard2023!$U:$U,REEDS_Mid_Standard2023!$C:$C,$B39,REEDS_Mid_Standard2023!$D:$D,O$4)</f>
        <v>4710.1000000000004</v>
      </c>
      <c r="P39" s="27">
        <f>SUMIFS(REEDS_Mid_Standard2023!$U:$U,REEDS_Mid_Standard2023!$C:$C,$B39,REEDS_Mid_Standard2023!$D:$D,P$4)</f>
        <v>4951</v>
      </c>
      <c r="Q39" s="27">
        <f>SUMIFS(REEDS_Mid_Standard2023!$U:$U,REEDS_Mid_Standard2023!$C:$C,$B39,REEDS_Mid_Standard2023!$D:$D,Q$4)</f>
        <v>5212.3</v>
      </c>
      <c r="S39" s="68" t="str">
        <f>IF(A39=About!$B$1,SUM('BDESC-rural-residential'!$AF$8,'BDESC-urban-residential'!$AF$8,'BDESC-commercial'!$AF$8)='REEDS calc'!Q39,"NA")</f>
        <v>NA</v>
      </c>
    </row>
    <row r="40" spans="1:19" ht="15" x14ac:dyDescent="0.25">
      <c r="A40" s="20" t="s">
        <v>75</v>
      </c>
      <c r="B40" s="20" t="s">
        <v>181</v>
      </c>
      <c r="C40" s="27">
        <f>SUMIFS(REEDS_Mid_Standard2021!$Z:$Z,REEDS_Mid_Standard2021!$A:$A,$B40,REEDS_Mid_Standard2021!$C:$C,C$4)</f>
        <v>34.090909090909101</v>
      </c>
      <c r="D40" s="27">
        <f>SUMIFS(REEDS_Mid_Standard2023!$U:$U,REEDS_Mid_Standard2023!$C:$C,$B40,REEDS_Mid_Standard2023!$D:$D,D$4)</f>
        <v>108.8</v>
      </c>
      <c r="E40" s="27">
        <f>SUMIFS(REEDS_Mid_Standard2023!$U:$U,REEDS_Mid_Standard2023!$C:$C,$B40,REEDS_Mid_Standard2023!$D:$D,E$4)</f>
        <v>240.8</v>
      </c>
      <c r="F40" s="27">
        <f>SUMIFS(REEDS_Mid_Standard2023!$U:$U,REEDS_Mid_Standard2023!$C:$C,$B40,REEDS_Mid_Standard2023!$D:$D,F$4)</f>
        <v>468.3</v>
      </c>
      <c r="G40" s="27">
        <f>SUMIFS(REEDS_Mid_Standard2023!$U:$U,REEDS_Mid_Standard2023!$C:$C,$B40,REEDS_Mid_Standard2023!$D:$D,G$4)</f>
        <v>807.5</v>
      </c>
      <c r="H40" s="27">
        <f>SUMIFS(REEDS_Mid_Standard2023!$U:$U,REEDS_Mid_Standard2023!$C:$C,$B40,REEDS_Mid_Standard2023!$D:$D,H$4)</f>
        <v>1182.9000000000001</v>
      </c>
      <c r="I40" s="27">
        <f>SUMIFS(REEDS_Mid_Standard2023!$U:$U,REEDS_Mid_Standard2023!$C:$C,$B40,REEDS_Mid_Standard2023!$D:$D,I$4)</f>
        <v>1588.9</v>
      </c>
      <c r="J40" s="27">
        <f>SUMIFS(REEDS_Mid_Standard2023!$U:$U,REEDS_Mid_Standard2023!$C:$C,$B40,REEDS_Mid_Standard2023!$D:$D,J$4)</f>
        <v>1871.9</v>
      </c>
      <c r="K40" s="27">
        <f>SUMIFS(REEDS_Mid_Standard2023!$U:$U,REEDS_Mid_Standard2023!$C:$C,$B40,REEDS_Mid_Standard2023!$D:$D,K$4)</f>
        <v>2130.1999999999998</v>
      </c>
      <c r="L40" s="27">
        <f>SUMIFS(REEDS_Mid_Standard2023!$U:$U,REEDS_Mid_Standard2023!$C:$C,$B40,REEDS_Mid_Standard2023!$D:$D,L$4)</f>
        <v>2357.1</v>
      </c>
      <c r="M40" s="27">
        <f>SUMIFS(REEDS_Mid_Standard2023!$U:$U,REEDS_Mid_Standard2023!$C:$C,$B40,REEDS_Mid_Standard2023!$D:$D,M$4)</f>
        <v>2483.4</v>
      </c>
      <c r="N40" s="27">
        <f>SUMIFS(REEDS_Mid_Standard2023!$U:$U,REEDS_Mid_Standard2023!$C:$C,$B40,REEDS_Mid_Standard2023!$D:$D,N$4)</f>
        <v>2703.5</v>
      </c>
      <c r="O40" s="27">
        <f>SUMIFS(REEDS_Mid_Standard2023!$U:$U,REEDS_Mid_Standard2023!$C:$C,$B40,REEDS_Mid_Standard2023!$D:$D,O$4)</f>
        <v>2853.6</v>
      </c>
      <c r="P40" s="27">
        <f>SUMIFS(REEDS_Mid_Standard2023!$U:$U,REEDS_Mid_Standard2023!$C:$C,$B40,REEDS_Mid_Standard2023!$D:$D,P$4)</f>
        <v>3135.7</v>
      </c>
      <c r="Q40" s="27">
        <f>SUMIFS(REEDS_Mid_Standard2023!$U:$U,REEDS_Mid_Standard2023!$C:$C,$B40,REEDS_Mid_Standard2023!$D:$D,Q$4)</f>
        <v>3331.8</v>
      </c>
      <c r="S40" s="68" t="str">
        <f>IF(A40=About!$B$1,SUM('BDESC-rural-residential'!$AF$8,'BDESC-urban-residential'!$AF$8,'BDESC-commercial'!$AF$8)='REEDS calc'!Q40,"NA")</f>
        <v>NA</v>
      </c>
    </row>
    <row r="41" spans="1:19" ht="15" x14ac:dyDescent="0.25">
      <c r="A41" s="20" t="s">
        <v>76</v>
      </c>
      <c r="B41" s="20" t="s">
        <v>182</v>
      </c>
      <c r="C41" s="27">
        <f>SUMIFS(REEDS_Mid_Standard2021!$Z:$Z,REEDS_Mid_Standard2021!$A:$A,$B41,REEDS_Mid_Standard2021!$C:$C,C$4)</f>
        <v>206.54545454545399</v>
      </c>
      <c r="D41" s="27">
        <f>SUMIFS(REEDS_Mid_Standard2023!$U:$U,REEDS_Mid_Standard2023!$C:$C,$B41,REEDS_Mid_Standard2023!$D:$D,D$4)</f>
        <v>282.5</v>
      </c>
      <c r="E41" s="27">
        <f>SUMIFS(REEDS_Mid_Standard2023!$U:$U,REEDS_Mid_Standard2023!$C:$C,$B41,REEDS_Mid_Standard2023!$D:$D,E$4)</f>
        <v>388.3</v>
      </c>
      <c r="F41" s="27">
        <f>SUMIFS(REEDS_Mid_Standard2023!$U:$U,REEDS_Mid_Standard2023!$C:$C,$B41,REEDS_Mid_Standard2023!$D:$D,F$4)</f>
        <v>535.4</v>
      </c>
      <c r="G41" s="27">
        <f>SUMIFS(REEDS_Mid_Standard2023!$U:$U,REEDS_Mid_Standard2023!$C:$C,$B41,REEDS_Mid_Standard2023!$D:$D,G$4)</f>
        <v>746.4</v>
      </c>
      <c r="H41" s="27">
        <f>SUMIFS(REEDS_Mid_Standard2023!$U:$U,REEDS_Mid_Standard2023!$C:$C,$B41,REEDS_Mid_Standard2023!$D:$D,H$4)</f>
        <v>989.2</v>
      </c>
      <c r="I41" s="27">
        <f>SUMIFS(REEDS_Mid_Standard2023!$U:$U,REEDS_Mid_Standard2023!$C:$C,$B41,REEDS_Mid_Standard2023!$D:$D,I$4)</f>
        <v>1110.0999999999999</v>
      </c>
      <c r="J41" s="27">
        <f>SUMIFS(REEDS_Mid_Standard2023!$U:$U,REEDS_Mid_Standard2023!$C:$C,$B41,REEDS_Mid_Standard2023!$D:$D,J$4)</f>
        <v>1148.4000000000001</v>
      </c>
      <c r="K41" s="27">
        <f>SUMIFS(REEDS_Mid_Standard2023!$U:$U,REEDS_Mid_Standard2023!$C:$C,$B41,REEDS_Mid_Standard2023!$D:$D,K$4)</f>
        <v>1186.2</v>
      </c>
      <c r="L41" s="27">
        <f>SUMIFS(REEDS_Mid_Standard2023!$U:$U,REEDS_Mid_Standard2023!$C:$C,$B41,REEDS_Mid_Standard2023!$D:$D,L$4)</f>
        <v>1223.5</v>
      </c>
      <c r="M41" s="27">
        <f>SUMIFS(REEDS_Mid_Standard2023!$U:$U,REEDS_Mid_Standard2023!$C:$C,$B41,REEDS_Mid_Standard2023!$D:$D,M$4)</f>
        <v>1259.2</v>
      </c>
      <c r="N41" s="27">
        <f>SUMIFS(REEDS_Mid_Standard2023!$U:$U,REEDS_Mid_Standard2023!$C:$C,$B41,REEDS_Mid_Standard2023!$D:$D,N$4)</f>
        <v>1294.3</v>
      </c>
      <c r="O41" s="27">
        <f>SUMIFS(REEDS_Mid_Standard2023!$U:$U,REEDS_Mid_Standard2023!$C:$C,$B41,REEDS_Mid_Standard2023!$D:$D,O$4)</f>
        <v>1331.7</v>
      </c>
      <c r="P41" s="27">
        <f>SUMIFS(REEDS_Mid_Standard2023!$U:$U,REEDS_Mid_Standard2023!$C:$C,$B41,REEDS_Mid_Standard2023!$D:$D,P$4)</f>
        <v>1375.3</v>
      </c>
      <c r="Q41" s="27">
        <f>SUMIFS(REEDS_Mid_Standard2023!$U:$U,REEDS_Mid_Standard2023!$C:$C,$B41,REEDS_Mid_Standard2023!$D:$D,Q$4)</f>
        <v>1430</v>
      </c>
      <c r="S41" s="68" t="str">
        <f>IF(A41=About!$B$1,SUM('BDESC-rural-residential'!$AF$8,'BDESC-urban-residential'!$AF$8,'BDESC-commercial'!$AF$8)='REEDS calc'!Q41,"NA")</f>
        <v>NA</v>
      </c>
    </row>
    <row r="42" spans="1:19" ht="15" x14ac:dyDescent="0.25">
      <c r="A42" s="20" t="s">
        <v>77</v>
      </c>
      <c r="B42" s="20" t="s">
        <v>183</v>
      </c>
      <c r="C42" s="27">
        <f>SUMIFS(REEDS_Mid_Standard2021!$Z:$Z,REEDS_Mid_Standard2021!$A:$A,$B42,REEDS_Mid_Standard2021!$C:$C,C$4)</f>
        <v>793.90909090909099</v>
      </c>
      <c r="D42" s="27">
        <f>SUMIFS(REEDS_Mid_Standard2023!$U:$U,REEDS_Mid_Standard2023!$C:$C,$B42,REEDS_Mid_Standard2023!$D:$D,D$4)</f>
        <v>1556.5</v>
      </c>
      <c r="E42" s="27">
        <f>SUMIFS(REEDS_Mid_Standard2023!$U:$U,REEDS_Mid_Standard2023!$C:$C,$B42,REEDS_Mid_Standard2023!$D:$D,E$4)</f>
        <v>2431.4</v>
      </c>
      <c r="F42" s="27">
        <f>SUMIFS(REEDS_Mid_Standard2023!$U:$U,REEDS_Mid_Standard2023!$C:$C,$B42,REEDS_Mid_Standard2023!$D:$D,F$4)</f>
        <v>3694</v>
      </c>
      <c r="G42" s="27">
        <f>SUMIFS(REEDS_Mid_Standard2023!$U:$U,REEDS_Mid_Standard2023!$C:$C,$B42,REEDS_Mid_Standard2023!$D:$D,G$4)</f>
        <v>5451.5</v>
      </c>
      <c r="H42" s="27">
        <f>SUMIFS(REEDS_Mid_Standard2023!$U:$U,REEDS_Mid_Standard2023!$C:$C,$B42,REEDS_Mid_Standard2023!$D:$D,H$4)</f>
        <v>5887.5</v>
      </c>
      <c r="I42" s="27">
        <f>SUMIFS(REEDS_Mid_Standard2023!$U:$U,REEDS_Mid_Standard2023!$C:$C,$B42,REEDS_Mid_Standard2023!$D:$D,I$4)</f>
        <v>6047.3</v>
      </c>
      <c r="J42" s="27">
        <f>SUMIFS(REEDS_Mid_Standard2023!$U:$U,REEDS_Mid_Standard2023!$C:$C,$B42,REEDS_Mid_Standard2023!$D:$D,J$4)</f>
        <v>6068.9</v>
      </c>
      <c r="K42" s="27">
        <f>SUMIFS(REEDS_Mid_Standard2023!$U:$U,REEDS_Mid_Standard2023!$C:$C,$B42,REEDS_Mid_Standard2023!$D:$D,K$4)</f>
        <v>6095.5</v>
      </c>
      <c r="L42" s="27">
        <f>SUMIFS(REEDS_Mid_Standard2023!$U:$U,REEDS_Mid_Standard2023!$C:$C,$B42,REEDS_Mid_Standard2023!$D:$D,L$4)</f>
        <v>6126.5</v>
      </c>
      <c r="M42" s="27">
        <f>SUMIFS(REEDS_Mid_Standard2023!$U:$U,REEDS_Mid_Standard2023!$C:$C,$B42,REEDS_Mid_Standard2023!$D:$D,M$4)</f>
        <v>6162.5</v>
      </c>
      <c r="N42" s="27">
        <f>SUMIFS(REEDS_Mid_Standard2023!$U:$U,REEDS_Mid_Standard2023!$C:$C,$B42,REEDS_Mid_Standard2023!$D:$D,N$4)</f>
        <v>6212.3</v>
      </c>
      <c r="O42" s="27">
        <f>SUMIFS(REEDS_Mid_Standard2023!$U:$U,REEDS_Mid_Standard2023!$C:$C,$B42,REEDS_Mid_Standard2023!$D:$D,O$4)</f>
        <v>6270.6</v>
      </c>
      <c r="P42" s="27">
        <f>SUMIFS(REEDS_Mid_Standard2023!$U:$U,REEDS_Mid_Standard2023!$C:$C,$B42,REEDS_Mid_Standard2023!$D:$D,P$4)</f>
        <v>6335.8</v>
      </c>
      <c r="Q42" s="27">
        <f>SUMIFS(REEDS_Mid_Standard2023!$U:$U,REEDS_Mid_Standard2023!$C:$C,$B42,REEDS_Mid_Standard2023!$D:$D,Q$4)</f>
        <v>6436.6</v>
      </c>
      <c r="S42" s="68" t="str">
        <f>IF(A42=About!$B$1,SUM('BDESC-rural-residential'!$AF$8,'BDESC-urban-residential'!$AF$8,'BDESC-commercial'!$AF$8)='REEDS calc'!Q42,"NA")</f>
        <v>NA</v>
      </c>
    </row>
    <row r="43" spans="1:19" ht="15" x14ac:dyDescent="0.25">
      <c r="A43" s="20" t="s">
        <v>78</v>
      </c>
      <c r="B43" s="20" t="s">
        <v>184</v>
      </c>
      <c r="C43" s="27">
        <f>SUMIFS(REEDS_Mid_Standard2021!$Z:$Z,REEDS_Mid_Standard2021!$A:$A,$B43,REEDS_Mid_Standard2021!$C:$C,C$4)</f>
        <v>125.90909090909101</v>
      </c>
      <c r="D43" s="27">
        <f>SUMIFS(REEDS_Mid_Standard2023!$U:$U,REEDS_Mid_Standard2023!$C:$C,$B43,REEDS_Mid_Standard2023!$D:$D,D$4)</f>
        <v>208.5</v>
      </c>
      <c r="E43" s="27">
        <f>SUMIFS(REEDS_Mid_Standard2023!$U:$U,REEDS_Mid_Standard2023!$C:$C,$B43,REEDS_Mid_Standard2023!$D:$D,E$4)</f>
        <v>252.8</v>
      </c>
      <c r="F43" s="27">
        <f>SUMIFS(REEDS_Mid_Standard2023!$U:$U,REEDS_Mid_Standard2023!$C:$C,$B43,REEDS_Mid_Standard2023!$D:$D,F$4)</f>
        <v>288.8</v>
      </c>
      <c r="G43" s="27">
        <f>SUMIFS(REEDS_Mid_Standard2023!$U:$U,REEDS_Mid_Standard2023!$C:$C,$B43,REEDS_Mid_Standard2023!$D:$D,G$4)</f>
        <v>375</v>
      </c>
      <c r="H43" s="27">
        <f>SUMIFS(REEDS_Mid_Standard2023!$U:$U,REEDS_Mid_Standard2023!$C:$C,$B43,REEDS_Mid_Standard2023!$D:$D,H$4)</f>
        <v>412</v>
      </c>
      <c r="I43" s="27">
        <f>SUMIFS(REEDS_Mid_Standard2023!$U:$U,REEDS_Mid_Standard2023!$C:$C,$B43,REEDS_Mid_Standard2023!$D:$D,I$4)</f>
        <v>412.1</v>
      </c>
      <c r="J43" s="27">
        <f>SUMIFS(REEDS_Mid_Standard2023!$U:$U,REEDS_Mid_Standard2023!$C:$C,$B43,REEDS_Mid_Standard2023!$D:$D,J$4)</f>
        <v>413</v>
      </c>
      <c r="K43" s="27">
        <f>SUMIFS(REEDS_Mid_Standard2023!$U:$U,REEDS_Mid_Standard2023!$C:$C,$B43,REEDS_Mid_Standard2023!$D:$D,K$4)</f>
        <v>414.3</v>
      </c>
      <c r="L43" s="27">
        <f>SUMIFS(REEDS_Mid_Standard2023!$U:$U,REEDS_Mid_Standard2023!$C:$C,$B43,REEDS_Mid_Standard2023!$D:$D,L$4)</f>
        <v>416.2</v>
      </c>
      <c r="M43" s="27">
        <f>SUMIFS(REEDS_Mid_Standard2023!$U:$U,REEDS_Mid_Standard2023!$C:$C,$B43,REEDS_Mid_Standard2023!$D:$D,M$4)</f>
        <v>417.7</v>
      </c>
      <c r="N43" s="27">
        <f>SUMIFS(REEDS_Mid_Standard2023!$U:$U,REEDS_Mid_Standard2023!$C:$C,$B43,REEDS_Mid_Standard2023!$D:$D,N$4)</f>
        <v>421.5</v>
      </c>
      <c r="O43" s="27">
        <f>SUMIFS(REEDS_Mid_Standard2023!$U:$U,REEDS_Mid_Standard2023!$C:$C,$B43,REEDS_Mid_Standard2023!$D:$D,O$4)</f>
        <v>427.4</v>
      </c>
      <c r="P43" s="27">
        <f>SUMIFS(REEDS_Mid_Standard2023!$U:$U,REEDS_Mid_Standard2023!$C:$C,$B43,REEDS_Mid_Standard2023!$D:$D,P$4)</f>
        <v>436.6</v>
      </c>
      <c r="Q43" s="27">
        <f>SUMIFS(REEDS_Mid_Standard2023!$U:$U,REEDS_Mid_Standard2023!$C:$C,$B43,REEDS_Mid_Standard2023!$D:$D,Q$4)</f>
        <v>446.3</v>
      </c>
      <c r="S43" s="68" t="str">
        <f>IF(A43=About!$B$1,SUM('BDESC-rural-residential'!$AF$8,'BDESC-urban-residential'!$AF$8,'BDESC-commercial'!$AF$8)='REEDS calc'!Q43,"NA")</f>
        <v>NA</v>
      </c>
    </row>
    <row r="44" spans="1:19" ht="15" x14ac:dyDescent="0.25">
      <c r="A44" s="20" t="s">
        <v>79</v>
      </c>
      <c r="B44" s="20" t="s">
        <v>185</v>
      </c>
      <c r="C44" s="27">
        <f>SUMIFS(REEDS_Mid_Standard2021!$Z:$Z,REEDS_Mid_Standard2021!$A:$A,$B44,REEDS_Mid_Standard2021!$C:$C,C$4)</f>
        <v>582.27272727272702</v>
      </c>
      <c r="D44" s="27">
        <f>SUMIFS(REEDS_Mid_Standard2023!$U:$U,REEDS_Mid_Standard2023!$C:$C,$B44,REEDS_Mid_Standard2023!$D:$D,D$4)</f>
        <v>860.8</v>
      </c>
      <c r="E44" s="27">
        <f>SUMIFS(REEDS_Mid_Standard2023!$U:$U,REEDS_Mid_Standard2023!$C:$C,$B44,REEDS_Mid_Standard2023!$D:$D,E$4)</f>
        <v>1119.3</v>
      </c>
      <c r="F44" s="27">
        <f>SUMIFS(REEDS_Mid_Standard2023!$U:$U,REEDS_Mid_Standard2023!$C:$C,$B44,REEDS_Mid_Standard2023!$D:$D,F$4)</f>
        <v>1537.8</v>
      </c>
      <c r="G44" s="27">
        <f>SUMIFS(REEDS_Mid_Standard2023!$U:$U,REEDS_Mid_Standard2023!$C:$C,$B44,REEDS_Mid_Standard2023!$D:$D,G$4)</f>
        <v>2196</v>
      </c>
      <c r="H44" s="27">
        <f>SUMIFS(REEDS_Mid_Standard2023!$U:$U,REEDS_Mid_Standard2023!$C:$C,$B44,REEDS_Mid_Standard2023!$D:$D,H$4)</f>
        <v>2724.1</v>
      </c>
      <c r="I44" s="27">
        <f>SUMIFS(REEDS_Mid_Standard2023!$U:$U,REEDS_Mid_Standard2023!$C:$C,$B44,REEDS_Mid_Standard2023!$D:$D,I$4)</f>
        <v>3003.5</v>
      </c>
      <c r="J44" s="27">
        <f>SUMIFS(REEDS_Mid_Standard2023!$U:$U,REEDS_Mid_Standard2023!$C:$C,$B44,REEDS_Mid_Standard2023!$D:$D,J$4)</f>
        <v>3055.5</v>
      </c>
      <c r="K44" s="27">
        <f>SUMIFS(REEDS_Mid_Standard2023!$U:$U,REEDS_Mid_Standard2023!$C:$C,$B44,REEDS_Mid_Standard2023!$D:$D,K$4)</f>
        <v>3108.2</v>
      </c>
      <c r="L44" s="27">
        <f>SUMIFS(REEDS_Mid_Standard2023!$U:$U,REEDS_Mid_Standard2023!$C:$C,$B44,REEDS_Mid_Standard2023!$D:$D,L$4)</f>
        <v>3159</v>
      </c>
      <c r="M44" s="27">
        <f>SUMIFS(REEDS_Mid_Standard2023!$U:$U,REEDS_Mid_Standard2023!$C:$C,$B44,REEDS_Mid_Standard2023!$D:$D,M$4)</f>
        <v>3205.9</v>
      </c>
      <c r="N44" s="27">
        <f>SUMIFS(REEDS_Mid_Standard2023!$U:$U,REEDS_Mid_Standard2023!$C:$C,$B44,REEDS_Mid_Standard2023!$D:$D,N$4)</f>
        <v>3257.7</v>
      </c>
      <c r="O44" s="27">
        <f>SUMIFS(REEDS_Mid_Standard2023!$U:$U,REEDS_Mid_Standard2023!$C:$C,$B44,REEDS_Mid_Standard2023!$D:$D,O$4)</f>
        <v>3311.7</v>
      </c>
      <c r="P44" s="27">
        <f>SUMIFS(REEDS_Mid_Standard2023!$U:$U,REEDS_Mid_Standard2023!$C:$C,$B44,REEDS_Mid_Standard2023!$D:$D,P$4)</f>
        <v>3381.4</v>
      </c>
      <c r="Q44" s="27">
        <f>SUMIFS(REEDS_Mid_Standard2023!$U:$U,REEDS_Mid_Standard2023!$C:$C,$B44,REEDS_Mid_Standard2023!$D:$D,Q$4)</f>
        <v>3477.3</v>
      </c>
      <c r="S44" s="68" t="str">
        <f>IF(A44=About!$B$1,SUM('BDESC-rural-residential'!$AF$8,'BDESC-urban-residential'!$AF$8,'BDESC-commercial'!$AF$8)='REEDS calc'!Q44,"NA")</f>
        <v>NA</v>
      </c>
    </row>
    <row r="45" spans="1:19" ht="15" x14ac:dyDescent="0.25">
      <c r="A45" s="20" t="s">
        <v>80</v>
      </c>
      <c r="B45" s="20" t="s">
        <v>186</v>
      </c>
      <c r="C45" s="27">
        <f>SUMIFS(REEDS_Mid_Standard2021!$Z:$Z,REEDS_Mid_Standard2021!$A:$A,$B45,REEDS_Mid_Standard2021!$C:$C,C$4)</f>
        <v>55.090909090909101</v>
      </c>
      <c r="D45" s="27">
        <f>SUMIFS(REEDS_Mid_Standard2023!$U:$U,REEDS_Mid_Standard2023!$C:$C,$B45,REEDS_Mid_Standard2023!$D:$D,D$4)</f>
        <v>86.5</v>
      </c>
      <c r="E45" s="27">
        <f>SUMIFS(REEDS_Mid_Standard2023!$U:$U,REEDS_Mid_Standard2023!$C:$C,$B45,REEDS_Mid_Standard2023!$D:$D,E$4)</f>
        <v>114.2</v>
      </c>
      <c r="F45" s="27">
        <f>SUMIFS(REEDS_Mid_Standard2023!$U:$U,REEDS_Mid_Standard2023!$C:$C,$B45,REEDS_Mid_Standard2023!$D:$D,F$4)</f>
        <v>157.69999999999999</v>
      </c>
      <c r="G45" s="27">
        <f>SUMIFS(REEDS_Mid_Standard2023!$U:$U,REEDS_Mid_Standard2023!$C:$C,$B45,REEDS_Mid_Standard2023!$D:$D,G$4)</f>
        <v>226.1</v>
      </c>
      <c r="H45" s="27">
        <f>SUMIFS(REEDS_Mid_Standard2023!$U:$U,REEDS_Mid_Standard2023!$C:$C,$B45,REEDS_Mid_Standard2023!$D:$D,H$4)</f>
        <v>285.89999999999998</v>
      </c>
      <c r="I45" s="27">
        <f>SUMIFS(REEDS_Mid_Standard2023!$U:$U,REEDS_Mid_Standard2023!$C:$C,$B45,REEDS_Mid_Standard2023!$D:$D,I$4)</f>
        <v>329.9</v>
      </c>
      <c r="J45" s="27">
        <f>SUMIFS(REEDS_Mid_Standard2023!$U:$U,REEDS_Mid_Standard2023!$C:$C,$B45,REEDS_Mid_Standard2023!$D:$D,J$4)</f>
        <v>336.9</v>
      </c>
      <c r="K45" s="27">
        <f>SUMIFS(REEDS_Mid_Standard2023!$U:$U,REEDS_Mid_Standard2023!$C:$C,$B45,REEDS_Mid_Standard2023!$D:$D,K$4)</f>
        <v>343.8</v>
      </c>
      <c r="L45" s="27">
        <f>SUMIFS(REEDS_Mid_Standard2023!$U:$U,REEDS_Mid_Standard2023!$C:$C,$B45,REEDS_Mid_Standard2023!$D:$D,L$4)</f>
        <v>351</v>
      </c>
      <c r="M45" s="27">
        <f>SUMIFS(REEDS_Mid_Standard2023!$U:$U,REEDS_Mid_Standard2023!$C:$C,$B45,REEDS_Mid_Standard2023!$D:$D,M$4)</f>
        <v>358.2</v>
      </c>
      <c r="N45" s="27">
        <f>SUMIFS(REEDS_Mid_Standard2023!$U:$U,REEDS_Mid_Standard2023!$C:$C,$B45,REEDS_Mid_Standard2023!$D:$D,N$4)</f>
        <v>366.5</v>
      </c>
      <c r="O45" s="27">
        <f>SUMIFS(REEDS_Mid_Standard2023!$U:$U,REEDS_Mid_Standard2023!$C:$C,$B45,REEDS_Mid_Standard2023!$D:$D,O$4)</f>
        <v>373.5</v>
      </c>
      <c r="P45" s="27">
        <f>SUMIFS(REEDS_Mid_Standard2023!$U:$U,REEDS_Mid_Standard2023!$C:$C,$B45,REEDS_Mid_Standard2023!$D:$D,P$4)</f>
        <v>389</v>
      </c>
      <c r="Q45" s="27">
        <f>SUMIFS(REEDS_Mid_Standard2023!$U:$U,REEDS_Mid_Standard2023!$C:$C,$B45,REEDS_Mid_Standard2023!$D:$D,Q$4)</f>
        <v>404.2</v>
      </c>
      <c r="S45" s="68" t="str">
        <f>IF(A45=About!$B$1,SUM('BDESC-rural-residential'!$AF$8,'BDESC-urban-residential'!$AF$8,'BDESC-commercial'!$AF$8)='REEDS calc'!Q45,"NA")</f>
        <v>NA</v>
      </c>
    </row>
    <row r="46" spans="1:19" ht="15" x14ac:dyDescent="0.25">
      <c r="A46" s="20" t="s">
        <v>81</v>
      </c>
      <c r="B46" s="20" t="s">
        <v>187</v>
      </c>
      <c r="C46" s="27">
        <f>SUMIFS(REEDS_Mid_Standard2021!$Z:$Z,REEDS_Mid_Standard2021!$A:$A,$B46,REEDS_Mid_Standard2021!$C:$C,C$4)</f>
        <v>116</v>
      </c>
      <c r="D46" s="27">
        <f>SUMIFS(REEDS_Mid_Standard2023!$U:$U,REEDS_Mid_Standard2023!$C:$C,$B46,REEDS_Mid_Standard2023!$D:$D,D$4)</f>
        <v>147</v>
      </c>
      <c r="E46" s="27">
        <f>SUMIFS(REEDS_Mid_Standard2023!$U:$U,REEDS_Mid_Standard2023!$C:$C,$B46,REEDS_Mid_Standard2023!$D:$D,E$4)</f>
        <v>215.3</v>
      </c>
      <c r="F46" s="27">
        <f>SUMIFS(REEDS_Mid_Standard2023!$U:$U,REEDS_Mid_Standard2023!$C:$C,$B46,REEDS_Mid_Standard2023!$D:$D,F$4)</f>
        <v>325.10000000000002</v>
      </c>
      <c r="G46" s="27">
        <f>SUMIFS(REEDS_Mid_Standard2023!$U:$U,REEDS_Mid_Standard2023!$C:$C,$B46,REEDS_Mid_Standard2023!$D:$D,G$4)</f>
        <v>506</v>
      </c>
      <c r="H46" s="27">
        <f>SUMIFS(REEDS_Mid_Standard2023!$U:$U,REEDS_Mid_Standard2023!$C:$C,$B46,REEDS_Mid_Standard2023!$D:$D,H$4)</f>
        <v>691.8</v>
      </c>
      <c r="I46" s="27">
        <f>SUMIFS(REEDS_Mid_Standard2023!$U:$U,REEDS_Mid_Standard2023!$C:$C,$B46,REEDS_Mid_Standard2023!$D:$D,I$4)</f>
        <v>879.4</v>
      </c>
      <c r="J46" s="27">
        <f>SUMIFS(REEDS_Mid_Standard2023!$U:$U,REEDS_Mid_Standard2023!$C:$C,$B46,REEDS_Mid_Standard2023!$D:$D,J$4)</f>
        <v>1080.2</v>
      </c>
      <c r="K46" s="27">
        <f>SUMIFS(REEDS_Mid_Standard2023!$U:$U,REEDS_Mid_Standard2023!$C:$C,$B46,REEDS_Mid_Standard2023!$D:$D,K$4)</f>
        <v>1289.5999999999999</v>
      </c>
      <c r="L46" s="27">
        <f>SUMIFS(REEDS_Mid_Standard2023!$U:$U,REEDS_Mid_Standard2023!$C:$C,$B46,REEDS_Mid_Standard2023!$D:$D,L$4)</f>
        <v>1519.4</v>
      </c>
      <c r="M46" s="27">
        <f>SUMIFS(REEDS_Mid_Standard2023!$U:$U,REEDS_Mid_Standard2023!$C:$C,$B46,REEDS_Mid_Standard2023!$D:$D,M$4)</f>
        <v>1775.5</v>
      </c>
      <c r="N46" s="27">
        <f>SUMIFS(REEDS_Mid_Standard2023!$U:$U,REEDS_Mid_Standard2023!$C:$C,$B46,REEDS_Mid_Standard2023!$D:$D,N$4)</f>
        <v>2071.6999999999998</v>
      </c>
      <c r="O46" s="27">
        <f>SUMIFS(REEDS_Mid_Standard2023!$U:$U,REEDS_Mid_Standard2023!$C:$C,$B46,REEDS_Mid_Standard2023!$D:$D,O$4)</f>
        <v>2403.9</v>
      </c>
      <c r="P46" s="27">
        <f>SUMIFS(REEDS_Mid_Standard2023!$U:$U,REEDS_Mid_Standard2023!$C:$C,$B46,REEDS_Mid_Standard2023!$D:$D,P$4)</f>
        <v>2787</v>
      </c>
      <c r="Q46" s="27">
        <f>SUMIFS(REEDS_Mid_Standard2023!$U:$U,REEDS_Mid_Standard2023!$C:$C,$B46,REEDS_Mid_Standard2023!$D:$D,Q$4)</f>
        <v>3217.4</v>
      </c>
      <c r="S46" s="68" t="str">
        <f>IF(A46=About!$B$1,SUM('BDESC-rural-residential'!$AF$8,'BDESC-urban-residential'!$AF$8,'BDESC-commercial'!$AF$8)='REEDS calc'!Q46,"NA")</f>
        <v>NA</v>
      </c>
    </row>
    <row r="47" spans="1:19" ht="15" x14ac:dyDescent="0.25">
      <c r="A47" s="20" t="s">
        <v>82</v>
      </c>
      <c r="B47" s="20" t="s">
        <v>188</v>
      </c>
      <c r="C47" s="27">
        <f>SUMIFS(REEDS_Mid_Standard2021!$Z:$Z,REEDS_Mid_Standard2021!$A:$A,$B47,REEDS_Mid_Standard2021!$C:$C,C$4)</f>
        <v>1429.8181818181799</v>
      </c>
      <c r="D47" s="27">
        <f>SUMIFS(REEDS_Mid_Standard2023!$U:$U,REEDS_Mid_Standard2023!$C:$C,$B47,REEDS_Mid_Standard2023!$D:$D,D$4)</f>
        <v>2021.3</v>
      </c>
      <c r="E47" s="27">
        <f>SUMIFS(REEDS_Mid_Standard2023!$U:$U,REEDS_Mid_Standard2023!$C:$C,$B47,REEDS_Mid_Standard2023!$D:$D,E$4)</f>
        <v>3598.6</v>
      </c>
      <c r="F47" s="27">
        <f>SUMIFS(REEDS_Mid_Standard2023!$U:$U,REEDS_Mid_Standard2023!$C:$C,$B47,REEDS_Mid_Standard2023!$D:$D,F$4)</f>
        <v>6026.7</v>
      </c>
      <c r="G47" s="27">
        <f>SUMIFS(REEDS_Mid_Standard2023!$U:$U,REEDS_Mid_Standard2023!$C:$C,$B47,REEDS_Mid_Standard2023!$D:$D,G$4)</f>
        <v>9462.2000000000007</v>
      </c>
      <c r="H47" s="27">
        <f>SUMIFS(REEDS_Mid_Standard2023!$U:$U,REEDS_Mid_Standard2023!$C:$C,$B47,REEDS_Mid_Standard2023!$D:$D,H$4)</f>
        <v>12174.7</v>
      </c>
      <c r="I47" s="27">
        <f>SUMIFS(REEDS_Mid_Standard2023!$U:$U,REEDS_Mid_Standard2023!$C:$C,$B47,REEDS_Mid_Standard2023!$D:$D,I$4)</f>
        <v>13878.7</v>
      </c>
      <c r="J47" s="27">
        <f>SUMIFS(REEDS_Mid_Standard2023!$U:$U,REEDS_Mid_Standard2023!$C:$C,$B47,REEDS_Mid_Standard2023!$D:$D,J$4)</f>
        <v>14153.2</v>
      </c>
      <c r="K47" s="27">
        <f>SUMIFS(REEDS_Mid_Standard2023!$U:$U,REEDS_Mid_Standard2023!$C:$C,$B47,REEDS_Mid_Standard2023!$D:$D,K$4)</f>
        <v>14478.5</v>
      </c>
      <c r="L47" s="27">
        <f>SUMIFS(REEDS_Mid_Standard2023!$U:$U,REEDS_Mid_Standard2023!$C:$C,$B47,REEDS_Mid_Standard2023!$D:$D,L$4)</f>
        <v>14863.3</v>
      </c>
      <c r="M47" s="27">
        <f>SUMIFS(REEDS_Mid_Standard2023!$U:$U,REEDS_Mid_Standard2023!$C:$C,$B47,REEDS_Mid_Standard2023!$D:$D,M$4)</f>
        <v>15306.3</v>
      </c>
      <c r="N47" s="27">
        <f>SUMIFS(REEDS_Mid_Standard2023!$U:$U,REEDS_Mid_Standard2023!$C:$C,$B47,REEDS_Mid_Standard2023!$D:$D,N$4)</f>
        <v>15889.7</v>
      </c>
      <c r="O47" s="27">
        <f>SUMIFS(REEDS_Mid_Standard2023!$U:$U,REEDS_Mid_Standard2023!$C:$C,$B47,REEDS_Mid_Standard2023!$D:$D,O$4)</f>
        <v>16532.2</v>
      </c>
      <c r="P47" s="27">
        <f>SUMIFS(REEDS_Mid_Standard2023!$U:$U,REEDS_Mid_Standard2023!$C:$C,$B47,REEDS_Mid_Standard2023!$D:$D,P$4)</f>
        <v>17346.5</v>
      </c>
      <c r="Q47" s="27">
        <f>SUMIFS(REEDS_Mid_Standard2023!$U:$U,REEDS_Mid_Standard2023!$C:$C,$B47,REEDS_Mid_Standard2023!$D:$D,Q$4)</f>
        <v>18574.599999999999</v>
      </c>
      <c r="S47" s="68" t="str">
        <f>IF(A47=About!$B$1,SUM('BDESC-rural-residential'!$AF$8,'BDESC-urban-residential'!$AF$8,'BDESC-commercial'!$AF$8)='REEDS calc'!Q47,"NA")</f>
        <v>NA</v>
      </c>
    </row>
    <row r="48" spans="1:19" ht="15" x14ac:dyDescent="0.25">
      <c r="A48" s="20" t="s">
        <v>83</v>
      </c>
      <c r="B48" s="20" t="s">
        <v>189</v>
      </c>
      <c r="C48" s="27">
        <f>SUMIFS(REEDS_Mid_Standard2021!$Z:$Z,REEDS_Mid_Standard2021!$A:$A,$B48,REEDS_Mid_Standard2021!$C:$C,C$4)</f>
        <v>444.54545454545399</v>
      </c>
      <c r="D48" s="27">
        <f>SUMIFS(REEDS_Mid_Standard2023!$U:$U,REEDS_Mid_Standard2023!$C:$C,$B48,REEDS_Mid_Standard2023!$D:$D,D$4)</f>
        <v>474.9</v>
      </c>
      <c r="E48" s="27">
        <f>SUMIFS(REEDS_Mid_Standard2023!$U:$U,REEDS_Mid_Standard2023!$C:$C,$B48,REEDS_Mid_Standard2023!$D:$D,E$4)</f>
        <v>555.4</v>
      </c>
      <c r="F48" s="27">
        <f>SUMIFS(REEDS_Mid_Standard2023!$U:$U,REEDS_Mid_Standard2023!$C:$C,$B48,REEDS_Mid_Standard2023!$D:$D,F$4)</f>
        <v>655.9</v>
      </c>
      <c r="G48" s="27">
        <f>SUMIFS(REEDS_Mid_Standard2023!$U:$U,REEDS_Mid_Standard2023!$C:$C,$B48,REEDS_Mid_Standard2023!$D:$D,G$4)</f>
        <v>797.6</v>
      </c>
      <c r="H48" s="27">
        <f>SUMIFS(REEDS_Mid_Standard2023!$U:$U,REEDS_Mid_Standard2023!$C:$C,$B48,REEDS_Mid_Standard2023!$D:$D,H$4)</f>
        <v>916.8</v>
      </c>
      <c r="I48" s="27">
        <f>SUMIFS(REEDS_Mid_Standard2023!$U:$U,REEDS_Mid_Standard2023!$C:$C,$B48,REEDS_Mid_Standard2023!$D:$D,I$4)</f>
        <v>965.9</v>
      </c>
      <c r="J48" s="27">
        <f>SUMIFS(REEDS_Mid_Standard2023!$U:$U,REEDS_Mid_Standard2023!$C:$C,$B48,REEDS_Mid_Standard2023!$D:$D,J$4)</f>
        <v>977.5</v>
      </c>
      <c r="K48" s="27">
        <f>SUMIFS(REEDS_Mid_Standard2023!$U:$U,REEDS_Mid_Standard2023!$C:$C,$B48,REEDS_Mid_Standard2023!$D:$D,K$4)</f>
        <v>990.8</v>
      </c>
      <c r="L48" s="27">
        <f>SUMIFS(REEDS_Mid_Standard2023!$U:$U,REEDS_Mid_Standard2023!$C:$C,$B48,REEDS_Mid_Standard2023!$D:$D,L$4)</f>
        <v>1004.9</v>
      </c>
      <c r="M48" s="27">
        <f>SUMIFS(REEDS_Mid_Standard2023!$U:$U,REEDS_Mid_Standard2023!$C:$C,$B48,REEDS_Mid_Standard2023!$D:$D,M$4)</f>
        <v>1017.1</v>
      </c>
      <c r="N48" s="27">
        <f>SUMIFS(REEDS_Mid_Standard2023!$U:$U,REEDS_Mid_Standard2023!$C:$C,$B48,REEDS_Mid_Standard2023!$D:$D,N$4)</f>
        <v>1031</v>
      </c>
      <c r="O48" s="27">
        <f>SUMIFS(REEDS_Mid_Standard2023!$U:$U,REEDS_Mid_Standard2023!$C:$C,$B48,REEDS_Mid_Standard2023!$D:$D,O$4)</f>
        <v>1045.9000000000001</v>
      </c>
      <c r="P48" s="27">
        <f>SUMIFS(REEDS_Mid_Standard2023!$U:$U,REEDS_Mid_Standard2023!$C:$C,$B48,REEDS_Mid_Standard2023!$D:$D,P$4)</f>
        <v>1064.9000000000001</v>
      </c>
      <c r="Q48" s="27">
        <f>SUMIFS(REEDS_Mid_Standard2023!$U:$U,REEDS_Mid_Standard2023!$C:$C,$B48,REEDS_Mid_Standard2023!$D:$D,Q$4)</f>
        <v>1088.8</v>
      </c>
      <c r="S48" s="68" t="str">
        <f>IF(A48=About!$B$1,SUM('BDESC-rural-residential'!$AF$8,'BDESC-urban-residential'!$AF$8,'BDESC-commercial'!$AF$8)='REEDS calc'!Q48,"NA")</f>
        <v>NA</v>
      </c>
    </row>
    <row r="49" spans="1:35" ht="15" x14ac:dyDescent="0.25">
      <c r="A49" s="20" t="s">
        <v>84</v>
      </c>
      <c r="B49" s="20" t="s">
        <v>190</v>
      </c>
      <c r="C49" s="27">
        <f>SUMIFS(REEDS_Mid_Standard2021!$Z:$Z,REEDS_Mid_Standard2021!$A:$A,$B49,REEDS_Mid_Standard2021!$C:$C,C$4)</f>
        <v>153.18181818181799</v>
      </c>
      <c r="D49" s="27">
        <f>SUMIFS(REEDS_Mid_Standard2023!$U:$U,REEDS_Mid_Standard2023!$C:$C,$B49,REEDS_Mid_Standard2023!$D:$D,D$4)</f>
        <v>170.2</v>
      </c>
      <c r="E49" s="27">
        <f>SUMIFS(REEDS_Mid_Standard2023!$U:$U,REEDS_Mid_Standard2023!$C:$C,$B49,REEDS_Mid_Standard2023!$D:$D,E$4)</f>
        <v>197.8</v>
      </c>
      <c r="F49" s="27">
        <f>SUMIFS(REEDS_Mid_Standard2023!$U:$U,REEDS_Mid_Standard2023!$C:$C,$B49,REEDS_Mid_Standard2023!$D:$D,F$4)</f>
        <v>232.1</v>
      </c>
      <c r="G49" s="27">
        <f>SUMIFS(REEDS_Mid_Standard2023!$U:$U,REEDS_Mid_Standard2023!$C:$C,$B49,REEDS_Mid_Standard2023!$D:$D,G$4)</f>
        <v>273.2</v>
      </c>
      <c r="H49" s="27">
        <f>SUMIFS(REEDS_Mid_Standard2023!$U:$U,REEDS_Mid_Standard2023!$C:$C,$B49,REEDS_Mid_Standard2023!$D:$D,H$4)</f>
        <v>292.10000000000002</v>
      </c>
      <c r="I49" s="27">
        <f>SUMIFS(REEDS_Mid_Standard2023!$U:$U,REEDS_Mid_Standard2023!$C:$C,$B49,REEDS_Mid_Standard2023!$D:$D,I$4)</f>
        <v>306.5</v>
      </c>
      <c r="J49" s="27">
        <f>SUMIFS(REEDS_Mid_Standard2023!$U:$U,REEDS_Mid_Standard2023!$C:$C,$B49,REEDS_Mid_Standard2023!$D:$D,J$4)</f>
        <v>315</v>
      </c>
      <c r="K49" s="27">
        <f>SUMIFS(REEDS_Mid_Standard2023!$U:$U,REEDS_Mid_Standard2023!$C:$C,$B49,REEDS_Mid_Standard2023!$D:$D,K$4)</f>
        <v>324</v>
      </c>
      <c r="L49" s="27">
        <f>SUMIFS(REEDS_Mid_Standard2023!$U:$U,REEDS_Mid_Standard2023!$C:$C,$B49,REEDS_Mid_Standard2023!$D:$D,L$4)</f>
        <v>334</v>
      </c>
      <c r="M49" s="27">
        <f>SUMIFS(REEDS_Mid_Standard2023!$U:$U,REEDS_Mid_Standard2023!$C:$C,$B49,REEDS_Mid_Standard2023!$D:$D,M$4)</f>
        <v>345</v>
      </c>
      <c r="N49" s="27">
        <f>SUMIFS(REEDS_Mid_Standard2023!$U:$U,REEDS_Mid_Standard2023!$C:$C,$B49,REEDS_Mid_Standard2023!$D:$D,N$4)</f>
        <v>356.9</v>
      </c>
      <c r="O49" s="27">
        <f>SUMIFS(REEDS_Mid_Standard2023!$U:$U,REEDS_Mid_Standard2023!$C:$C,$B49,REEDS_Mid_Standard2023!$D:$D,O$4)</f>
        <v>366.5</v>
      </c>
      <c r="P49" s="27">
        <f>SUMIFS(REEDS_Mid_Standard2023!$U:$U,REEDS_Mid_Standard2023!$C:$C,$B49,REEDS_Mid_Standard2023!$D:$D,P$4)</f>
        <v>377</v>
      </c>
      <c r="Q49" s="27">
        <f>SUMIFS(REEDS_Mid_Standard2023!$U:$U,REEDS_Mid_Standard2023!$C:$C,$B49,REEDS_Mid_Standard2023!$D:$D,Q$4)</f>
        <v>391.8</v>
      </c>
      <c r="S49" s="68" t="str">
        <f>IF(A49=About!$B$1,SUM('BDESC-rural-residential'!$AF$8,'BDESC-urban-residential'!$AF$8,'BDESC-commercial'!$AF$8)='REEDS calc'!Q49,"NA")</f>
        <v>NA</v>
      </c>
    </row>
    <row r="50" spans="1:35" ht="15" x14ac:dyDescent="0.25">
      <c r="A50" s="20" t="s">
        <v>85</v>
      </c>
      <c r="B50" s="20" t="s">
        <v>191</v>
      </c>
      <c r="C50" s="27">
        <f>SUMIFS(REEDS_Mid_Standard2021!$Z:$Z,REEDS_Mid_Standard2021!$A:$A,$B50,REEDS_Mid_Standard2021!$C:$C,C$4)</f>
        <v>308.72727272727201</v>
      </c>
      <c r="D50" s="27">
        <f>SUMIFS(REEDS_Mid_Standard2023!$U:$U,REEDS_Mid_Standard2023!$C:$C,$B50,REEDS_Mid_Standard2023!$D:$D,D$4)</f>
        <v>479.1</v>
      </c>
      <c r="E50" s="27">
        <f>SUMIFS(REEDS_Mid_Standard2023!$U:$U,REEDS_Mid_Standard2023!$C:$C,$B50,REEDS_Mid_Standard2023!$D:$D,E$4)</f>
        <v>946.5</v>
      </c>
      <c r="F50" s="27">
        <f>SUMIFS(REEDS_Mid_Standard2023!$U:$U,REEDS_Mid_Standard2023!$C:$C,$B50,REEDS_Mid_Standard2023!$D:$D,F$4)</f>
        <v>1690.9</v>
      </c>
      <c r="G50" s="27">
        <f>SUMIFS(REEDS_Mid_Standard2023!$U:$U,REEDS_Mid_Standard2023!$C:$C,$B50,REEDS_Mid_Standard2023!$D:$D,G$4)</f>
        <v>2775.1</v>
      </c>
      <c r="H50" s="27">
        <f>SUMIFS(REEDS_Mid_Standard2023!$U:$U,REEDS_Mid_Standard2023!$C:$C,$B50,REEDS_Mid_Standard2023!$D:$D,H$4)</f>
        <v>3643.5</v>
      </c>
      <c r="I50" s="27">
        <f>SUMIFS(REEDS_Mid_Standard2023!$U:$U,REEDS_Mid_Standard2023!$C:$C,$B50,REEDS_Mid_Standard2023!$D:$D,I$4)</f>
        <v>4229.1000000000004</v>
      </c>
      <c r="J50" s="27">
        <f>SUMIFS(REEDS_Mid_Standard2023!$U:$U,REEDS_Mid_Standard2023!$C:$C,$B50,REEDS_Mid_Standard2023!$D:$D,J$4)</f>
        <v>4334.8999999999996</v>
      </c>
      <c r="K50" s="27">
        <f>SUMIFS(REEDS_Mid_Standard2023!$U:$U,REEDS_Mid_Standard2023!$C:$C,$B50,REEDS_Mid_Standard2023!$D:$D,K$4)</f>
        <v>4432</v>
      </c>
      <c r="L50" s="27">
        <f>SUMIFS(REEDS_Mid_Standard2023!$U:$U,REEDS_Mid_Standard2023!$C:$C,$B50,REEDS_Mid_Standard2023!$D:$D,L$4)</f>
        <v>4539.6000000000004</v>
      </c>
      <c r="M50" s="27">
        <f>SUMIFS(REEDS_Mid_Standard2023!$U:$U,REEDS_Mid_Standard2023!$C:$C,$B50,REEDS_Mid_Standard2023!$D:$D,M$4)</f>
        <v>4669.6000000000004</v>
      </c>
      <c r="N50" s="27">
        <f>SUMIFS(REEDS_Mid_Standard2023!$U:$U,REEDS_Mid_Standard2023!$C:$C,$B50,REEDS_Mid_Standard2023!$D:$D,N$4)</f>
        <v>4842.3999999999996</v>
      </c>
      <c r="O50" s="27">
        <f>SUMIFS(REEDS_Mid_Standard2023!$U:$U,REEDS_Mid_Standard2023!$C:$C,$B50,REEDS_Mid_Standard2023!$D:$D,O$4)</f>
        <v>5011.1000000000004</v>
      </c>
      <c r="P50" s="27">
        <f>SUMIFS(REEDS_Mid_Standard2023!$U:$U,REEDS_Mid_Standard2023!$C:$C,$B50,REEDS_Mid_Standard2023!$D:$D,P$4)</f>
        <v>5141.3</v>
      </c>
      <c r="Q50" s="27">
        <f>SUMIFS(REEDS_Mid_Standard2023!$U:$U,REEDS_Mid_Standard2023!$C:$C,$B50,REEDS_Mid_Standard2023!$D:$D,Q$4)</f>
        <v>5416.4</v>
      </c>
      <c r="S50" s="68" t="str">
        <f>IF(A50=About!$B$1,SUM('BDESC-rural-residential'!$AF$8,'BDESC-urban-residential'!$AF$8,'BDESC-commercial'!$AF$8)='REEDS calc'!Q50,"NA")</f>
        <v>NA</v>
      </c>
    </row>
    <row r="51" spans="1:35" ht="15" x14ac:dyDescent="0.25">
      <c r="A51" s="20" t="s">
        <v>86</v>
      </c>
      <c r="B51" s="20" t="s">
        <v>192</v>
      </c>
      <c r="C51" s="27">
        <f>SUMIFS(REEDS_Mid_Standard2021!$Z:$Z,REEDS_Mid_Standard2021!$A:$A,$B51,REEDS_Mid_Standard2021!$C:$C,C$4)</f>
        <v>199.636363636363</v>
      </c>
      <c r="D51" s="27">
        <f>SUMIFS(REEDS_Mid_Standard2023!$U:$U,REEDS_Mid_Standard2023!$C:$C,$B51,REEDS_Mid_Standard2023!$D:$D,D$4)</f>
        <v>636.70000000000005</v>
      </c>
      <c r="E51" s="27">
        <f>SUMIFS(REEDS_Mid_Standard2023!$U:$U,REEDS_Mid_Standard2023!$C:$C,$B51,REEDS_Mid_Standard2023!$D:$D,E$4)</f>
        <v>1052.2</v>
      </c>
      <c r="F51" s="27">
        <f>SUMIFS(REEDS_Mid_Standard2023!$U:$U,REEDS_Mid_Standard2023!$C:$C,$B51,REEDS_Mid_Standard2023!$D:$D,F$4)</f>
        <v>1452.5</v>
      </c>
      <c r="G51" s="27">
        <f>SUMIFS(REEDS_Mid_Standard2023!$U:$U,REEDS_Mid_Standard2023!$C:$C,$B51,REEDS_Mid_Standard2023!$D:$D,G$4)</f>
        <v>2180.5</v>
      </c>
      <c r="H51" s="27">
        <f>SUMIFS(REEDS_Mid_Standard2023!$U:$U,REEDS_Mid_Standard2023!$C:$C,$B51,REEDS_Mid_Standard2023!$D:$D,H$4)</f>
        <v>2847.5</v>
      </c>
      <c r="I51" s="27">
        <f>SUMIFS(REEDS_Mid_Standard2023!$U:$U,REEDS_Mid_Standard2023!$C:$C,$B51,REEDS_Mid_Standard2023!$D:$D,I$4)</f>
        <v>2930.2</v>
      </c>
      <c r="J51" s="27">
        <f>SUMIFS(REEDS_Mid_Standard2023!$U:$U,REEDS_Mid_Standard2023!$C:$C,$B51,REEDS_Mid_Standard2023!$D:$D,J$4)</f>
        <v>2980.5</v>
      </c>
      <c r="K51" s="27">
        <f>SUMIFS(REEDS_Mid_Standard2023!$U:$U,REEDS_Mid_Standard2023!$C:$C,$B51,REEDS_Mid_Standard2023!$D:$D,K$4)</f>
        <v>3020.3</v>
      </c>
      <c r="L51" s="27">
        <f>SUMIFS(REEDS_Mid_Standard2023!$U:$U,REEDS_Mid_Standard2023!$C:$C,$B51,REEDS_Mid_Standard2023!$D:$D,L$4)</f>
        <v>3059.1</v>
      </c>
      <c r="M51" s="27">
        <f>SUMIFS(REEDS_Mid_Standard2023!$U:$U,REEDS_Mid_Standard2023!$C:$C,$B51,REEDS_Mid_Standard2023!$D:$D,M$4)</f>
        <v>3094.8</v>
      </c>
      <c r="N51" s="27">
        <f>SUMIFS(REEDS_Mid_Standard2023!$U:$U,REEDS_Mid_Standard2023!$C:$C,$B51,REEDS_Mid_Standard2023!$D:$D,N$4)</f>
        <v>3145.6</v>
      </c>
      <c r="O51" s="27">
        <f>SUMIFS(REEDS_Mid_Standard2023!$U:$U,REEDS_Mid_Standard2023!$C:$C,$B51,REEDS_Mid_Standard2023!$D:$D,O$4)</f>
        <v>3191.4</v>
      </c>
      <c r="P51" s="27">
        <f>SUMIFS(REEDS_Mid_Standard2023!$U:$U,REEDS_Mid_Standard2023!$C:$C,$B51,REEDS_Mid_Standard2023!$D:$D,P$4)</f>
        <v>3206.3</v>
      </c>
      <c r="Q51" s="27">
        <f>SUMIFS(REEDS_Mid_Standard2023!$U:$U,REEDS_Mid_Standard2023!$C:$C,$B51,REEDS_Mid_Standard2023!$D:$D,Q$4)</f>
        <v>3243.3</v>
      </c>
      <c r="S51" s="68" t="str">
        <f>IF(A51=About!$B$1,SUM('BDESC-rural-residential'!$AF$8,'BDESC-urban-residential'!$AF$8,'BDESC-commercial'!$AF$8)='REEDS calc'!Q51,"NA")</f>
        <v>NA</v>
      </c>
    </row>
    <row r="52" spans="1:35" ht="15" x14ac:dyDescent="0.25">
      <c r="A52" s="20" t="s">
        <v>87</v>
      </c>
      <c r="B52" s="20" t="s">
        <v>193</v>
      </c>
      <c r="C52" s="27">
        <f>SUMIFS(REEDS_Mid_Standard2021!$Z:$Z,REEDS_Mid_Standard2021!$A:$A,$B52,REEDS_Mid_Standard2021!$C:$C,C$4)</f>
        <v>67.818181818181799</v>
      </c>
      <c r="D52" s="27">
        <f>SUMIFS(REEDS_Mid_Standard2023!$U:$U,REEDS_Mid_Standard2023!$C:$C,$B52,REEDS_Mid_Standard2023!$D:$D,D$4)</f>
        <v>95.5</v>
      </c>
      <c r="E52" s="27">
        <f>SUMIFS(REEDS_Mid_Standard2023!$U:$U,REEDS_Mid_Standard2023!$C:$C,$B52,REEDS_Mid_Standard2023!$D:$D,E$4)</f>
        <v>127.8</v>
      </c>
      <c r="F52" s="27">
        <f>SUMIFS(REEDS_Mid_Standard2023!$U:$U,REEDS_Mid_Standard2023!$C:$C,$B52,REEDS_Mid_Standard2023!$D:$D,F$4)</f>
        <v>178.1</v>
      </c>
      <c r="G52" s="27">
        <f>SUMIFS(REEDS_Mid_Standard2023!$U:$U,REEDS_Mid_Standard2023!$C:$C,$B52,REEDS_Mid_Standard2023!$D:$D,G$4)</f>
        <v>257.5</v>
      </c>
      <c r="H52" s="27">
        <f>SUMIFS(REEDS_Mid_Standard2023!$U:$U,REEDS_Mid_Standard2023!$C:$C,$B52,REEDS_Mid_Standard2023!$D:$D,H$4)</f>
        <v>346.5</v>
      </c>
      <c r="I52" s="27">
        <f>SUMIFS(REEDS_Mid_Standard2023!$U:$U,REEDS_Mid_Standard2023!$C:$C,$B52,REEDS_Mid_Standard2023!$D:$D,I$4)</f>
        <v>437.1</v>
      </c>
      <c r="J52" s="27">
        <f>SUMIFS(REEDS_Mid_Standard2023!$U:$U,REEDS_Mid_Standard2023!$C:$C,$B52,REEDS_Mid_Standard2023!$D:$D,J$4)</f>
        <v>491.4</v>
      </c>
      <c r="K52" s="27">
        <f>SUMIFS(REEDS_Mid_Standard2023!$U:$U,REEDS_Mid_Standard2023!$C:$C,$B52,REEDS_Mid_Standard2023!$D:$D,K$4)</f>
        <v>548.20000000000005</v>
      </c>
      <c r="L52" s="27">
        <f>SUMIFS(REEDS_Mid_Standard2023!$U:$U,REEDS_Mid_Standard2023!$C:$C,$B52,REEDS_Mid_Standard2023!$D:$D,L$4)</f>
        <v>608.29999999999995</v>
      </c>
      <c r="M52" s="27">
        <f>SUMIFS(REEDS_Mid_Standard2023!$U:$U,REEDS_Mid_Standard2023!$C:$C,$B52,REEDS_Mid_Standard2023!$D:$D,M$4)</f>
        <v>671.5</v>
      </c>
      <c r="N52" s="27">
        <f>SUMIFS(REEDS_Mid_Standard2023!$U:$U,REEDS_Mid_Standard2023!$C:$C,$B52,REEDS_Mid_Standard2023!$D:$D,N$4)</f>
        <v>741</v>
      </c>
      <c r="O52" s="27">
        <f>SUMIFS(REEDS_Mid_Standard2023!$U:$U,REEDS_Mid_Standard2023!$C:$C,$B52,REEDS_Mid_Standard2023!$D:$D,O$4)</f>
        <v>811.5</v>
      </c>
      <c r="P52" s="27">
        <f>SUMIFS(REEDS_Mid_Standard2023!$U:$U,REEDS_Mid_Standard2023!$C:$C,$B52,REEDS_Mid_Standard2023!$D:$D,P$4)</f>
        <v>879.5</v>
      </c>
      <c r="Q52" s="27">
        <f>SUMIFS(REEDS_Mid_Standard2023!$U:$U,REEDS_Mid_Standard2023!$C:$C,$B52,REEDS_Mid_Standard2023!$D:$D,Q$4)</f>
        <v>954.1</v>
      </c>
      <c r="S52" s="68" t="str">
        <f>IF(A52=About!$B$1,SUM('BDESC-rural-residential'!$AF$8,'BDESC-urban-residential'!$AF$8,'BDESC-commercial'!$AF$8)='REEDS calc'!Q52,"NA")</f>
        <v>NA</v>
      </c>
    </row>
    <row r="53" spans="1:35" ht="15" x14ac:dyDescent="0.25">
      <c r="A53" s="20" t="s">
        <v>88</v>
      </c>
      <c r="B53" s="20" t="s">
        <v>194</v>
      </c>
      <c r="C53" s="27">
        <f>SUMIFS(REEDS_Mid_Standard2021!$Z:$Z,REEDS_Mid_Standard2021!$A:$A,$B53,REEDS_Mid_Standard2021!$C:$C,C$4)</f>
        <v>86.636363636363598</v>
      </c>
      <c r="D53" s="27">
        <f>SUMIFS(REEDS_Mid_Standard2023!$U:$U,REEDS_Mid_Standard2023!$C:$C,$B53,REEDS_Mid_Standard2023!$D:$D,D$4)</f>
        <v>136.4</v>
      </c>
      <c r="E53" s="27">
        <f>SUMIFS(REEDS_Mid_Standard2023!$U:$U,REEDS_Mid_Standard2023!$C:$C,$B53,REEDS_Mid_Standard2023!$D:$D,E$4)</f>
        <v>231.9</v>
      </c>
      <c r="F53" s="27">
        <f>SUMIFS(REEDS_Mid_Standard2023!$U:$U,REEDS_Mid_Standard2023!$C:$C,$B53,REEDS_Mid_Standard2023!$D:$D,F$4)</f>
        <v>414.5</v>
      </c>
      <c r="G53" s="27">
        <f>SUMIFS(REEDS_Mid_Standard2023!$U:$U,REEDS_Mid_Standard2023!$C:$C,$B53,REEDS_Mid_Standard2023!$D:$D,G$4)</f>
        <v>746.8</v>
      </c>
      <c r="H53" s="27">
        <f>SUMIFS(REEDS_Mid_Standard2023!$U:$U,REEDS_Mid_Standard2023!$C:$C,$B53,REEDS_Mid_Standard2023!$D:$D,H$4)</f>
        <v>1187.5</v>
      </c>
      <c r="I53" s="27">
        <f>SUMIFS(REEDS_Mid_Standard2023!$U:$U,REEDS_Mid_Standard2023!$C:$C,$B53,REEDS_Mid_Standard2023!$D:$D,I$4)</f>
        <v>1644.1</v>
      </c>
      <c r="J53" s="27">
        <f>SUMIFS(REEDS_Mid_Standard2023!$U:$U,REEDS_Mid_Standard2023!$C:$C,$B53,REEDS_Mid_Standard2023!$D:$D,J$4)</f>
        <v>1710.2</v>
      </c>
      <c r="K53" s="27">
        <f>SUMIFS(REEDS_Mid_Standard2023!$U:$U,REEDS_Mid_Standard2023!$C:$C,$B53,REEDS_Mid_Standard2023!$D:$D,K$4)</f>
        <v>1760.5</v>
      </c>
      <c r="L53" s="27">
        <f>SUMIFS(REEDS_Mid_Standard2023!$U:$U,REEDS_Mid_Standard2023!$C:$C,$B53,REEDS_Mid_Standard2023!$D:$D,L$4)</f>
        <v>1797.3</v>
      </c>
      <c r="M53" s="27">
        <f>SUMIFS(REEDS_Mid_Standard2023!$U:$U,REEDS_Mid_Standard2023!$C:$C,$B53,REEDS_Mid_Standard2023!$D:$D,M$4)</f>
        <v>1834.8</v>
      </c>
      <c r="N53" s="27">
        <f>SUMIFS(REEDS_Mid_Standard2023!$U:$U,REEDS_Mid_Standard2023!$C:$C,$B53,REEDS_Mid_Standard2023!$D:$D,N$4)</f>
        <v>1891.6</v>
      </c>
      <c r="O53" s="27">
        <f>SUMIFS(REEDS_Mid_Standard2023!$U:$U,REEDS_Mid_Standard2023!$C:$C,$B53,REEDS_Mid_Standard2023!$D:$D,O$4)</f>
        <v>1927.5</v>
      </c>
      <c r="P53" s="27">
        <f>SUMIFS(REEDS_Mid_Standard2023!$U:$U,REEDS_Mid_Standard2023!$C:$C,$B53,REEDS_Mid_Standard2023!$D:$D,P$4)</f>
        <v>1992.5</v>
      </c>
      <c r="Q53" s="27">
        <f>SUMIFS(REEDS_Mid_Standard2023!$U:$U,REEDS_Mid_Standard2023!$C:$C,$B53,REEDS_Mid_Standard2023!$D:$D,Q$4)</f>
        <v>2057.6999999999998</v>
      </c>
      <c r="S53" s="68" t="str">
        <f>IF(A53=About!$B$1,SUM('BDESC-rural-residential'!$AF$8,'BDESC-urban-residential'!$AF$8,'BDESC-commercial'!$AF$8)='REEDS calc'!Q53,"NA")</f>
        <v>NA</v>
      </c>
    </row>
    <row r="54" spans="1:35" ht="15" x14ac:dyDescent="0.25">
      <c r="A54" s="20" t="s">
        <v>89</v>
      </c>
      <c r="B54" s="20" t="s">
        <v>195</v>
      </c>
      <c r="C54" s="27">
        <f>SUMIFS(REEDS_Mid_Standard2021!$Z:$Z,REEDS_Mid_Standard2021!$A:$A,$B54,REEDS_Mid_Standard2021!$C:$C,C$4)</f>
        <v>5.9090909090909101</v>
      </c>
      <c r="D54" s="27">
        <f>SUMIFS(REEDS_Mid_Standard2023!$U:$U,REEDS_Mid_Standard2023!$C:$C,$B54,REEDS_Mid_Standard2023!$D:$D,D$4)</f>
        <v>11.4</v>
      </c>
      <c r="E54" s="27">
        <f>SUMIFS(REEDS_Mid_Standard2023!$U:$U,REEDS_Mid_Standard2023!$C:$C,$B54,REEDS_Mid_Standard2023!$D:$D,E$4)</f>
        <v>17.5</v>
      </c>
      <c r="F54" s="27">
        <f>SUMIFS(REEDS_Mid_Standard2023!$U:$U,REEDS_Mid_Standard2023!$C:$C,$B54,REEDS_Mid_Standard2023!$D:$D,F$4)</f>
        <v>25.8</v>
      </c>
      <c r="G54" s="27">
        <f>SUMIFS(REEDS_Mid_Standard2023!$U:$U,REEDS_Mid_Standard2023!$C:$C,$B54,REEDS_Mid_Standard2023!$D:$D,G$4)</f>
        <v>37.5</v>
      </c>
      <c r="H54" s="27">
        <f>SUMIFS(REEDS_Mid_Standard2023!$U:$U,REEDS_Mid_Standard2023!$C:$C,$B54,REEDS_Mid_Standard2023!$D:$D,H$4)</f>
        <v>48.5</v>
      </c>
      <c r="I54" s="27">
        <f>SUMIFS(REEDS_Mid_Standard2023!$U:$U,REEDS_Mid_Standard2023!$C:$C,$B54,REEDS_Mid_Standard2023!$D:$D,I$4)</f>
        <v>59.3</v>
      </c>
      <c r="J54" s="27">
        <f>SUMIFS(REEDS_Mid_Standard2023!$U:$U,REEDS_Mid_Standard2023!$C:$C,$B54,REEDS_Mid_Standard2023!$D:$D,J$4)</f>
        <v>69.7</v>
      </c>
      <c r="K54" s="27">
        <f>SUMIFS(REEDS_Mid_Standard2023!$U:$U,REEDS_Mid_Standard2023!$C:$C,$B54,REEDS_Mid_Standard2023!$D:$D,K$4)</f>
        <v>82.2</v>
      </c>
      <c r="L54" s="27">
        <f>SUMIFS(REEDS_Mid_Standard2023!$U:$U,REEDS_Mid_Standard2023!$C:$C,$B54,REEDS_Mid_Standard2023!$D:$D,L$4)</f>
        <v>96.5</v>
      </c>
      <c r="M54" s="27">
        <f>SUMIFS(REEDS_Mid_Standard2023!$U:$U,REEDS_Mid_Standard2023!$C:$C,$B54,REEDS_Mid_Standard2023!$D:$D,M$4)</f>
        <v>111.8</v>
      </c>
      <c r="N54" s="27">
        <f>SUMIFS(REEDS_Mid_Standard2023!$U:$U,REEDS_Mid_Standard2023!$C:$C,$B54,REEDS_Mid_Standard2023!$D:$D,N$4)</f>
        <v>128.69999999999999</v>
      </c>
      <c r="O54" s="27">
        <f>SUMIFS(REEDS_Mid_Standard2023!$U:$U,REEDS_Mid_Standard2023!$C:$C,$B54,REEDS_Mid_Standard2023!$D:$D,O$4)</f>
        <v>147.4</v>
      </c>
      <c r="P54" s="27">
        <f>SUMIFS(REEDS_Mid_Standard2023!$U:$U,REEDS_Mid_Standard2023!$C:$C,$B54,REEDS_Mid_Standard2023!$D:$D,P$4)</f>
        <v>167.6</v>
      </c>
      <c r="Q54" s="27">
        <f>SUMIFS(REEDS_Mid_Standard2023!$U:$U,REEDS_Mid_Standard2023!$C:$C,$B54,REEDS_Mid_Standard2023!$D:$D,Q$4)</f>
        <v>190.2</v>
      </c>
      <c r="S54" s="68" t="str">
        <f>IF(A54=About!$B$1,SUM('BDESC-rural-residential'!$AF$8,'BDESC-urban-residential'!$AF$8,'BDESC-commercial'!$AF$8)='REEDS calc'!Q54,"NA")</f>
        <v>NA</v>
      </c>
    </row>
    <row r="63" spans="1:35" ht="15" x14ac:dyDescent="0.25">
      <c r="A63" s="19" t="s">
        <v>145</v>
      </c>
      <c r="B63" s="19" t="s">
        <v>145</v>
      </c>
      <c r="C63" s="13">
        <v>2020</v>
      </c>
      <c r="D63" s="13">
        <v>2021</v>
      </c>
      <c r="E63" s="13">
        <v>2022</v>
      </c>
      <c r="F63" s="13">
        <v>2023</v>
      </c>
      <c r="G63" s="13">
        <v>2024</v>
      </c>
      <c r="H63" s="13">
        <v>2025</v>
      </c>
      <c r="I63" s="13">
        <v>2026</v>
      </c>
      <c r="J63" s="13">
        <v>2027</v>
      </c>
      <c r="K63" s="13">
        <v>2028</v>
      </c>
      <c r="L63" s="13">
        <v>2029</v>
      </c>
      <c r="M63" s="13">
        <v>2030</v>
      </c>
      <c r="N63" s="13">
        <v>2031</v>
      </c>
      <c r="O63" s="13">
        <v>2032</v>
      </c>
      <c r="P63" s="13">
        <v>2033</v>
      </c>
      <c r="Q63" s="13">
        <v>2034</v>
      </c>
      <c r="R63" s="13">
        <v>2035</v>
      </c>
      <c r="S63" s="13">
        <v>2036</v>
      </c>
      <c r="T63" s="13">
        <v>2037</v>
      </c>
      <c r="U63" s="13">
        <v>2038</v>
      </c>
      <c r="V63" s="13">
        <v>2039</v>
      </c>
      <c r="W63" s="13">
        <v>2040</v>
      </c>
      <c r="X63" s="13">
        <v>2041</v>
      </c>
      <c r="Y63" s="13">
        <v>2042</v>
      </c>
      <c r="Z63" s="13">
        <v>2043</v>
      </c>
      <c r="AA63" s="13">
        <v>2044</v>
      </c>
      <c r="AB63" s="13">
        <v>2045</v>
      </c>
      <c r="AC63" s="13">
        <v>2046</v>
      </c>
      <c r="AD63" s="13">
        <v>2047</v>
      </c>
      <c r="AE63" s="13">
        <v>2048</v>
      </c>
      <c r="AF63" s="13">
        <v>2049</v>
      </c>
      <c r="AG63" s="13">
        <v>2050</v>
      </c>
    </row>
    <row r="64" spans="1:35" ht="15" x14ac:dyDescent="0.25">
      <c r="A64" s="20" t="s">
        <v>40</v>
      </c>
      <c r="B64" s="20" t="s">
        <v>146</v>
      </c>
      <c r="C64" s="32">
        <f>D64</f>
        <v>27.5454545454546</v>
      </c>
      <c r="D64" s="32">
        <f>E64</f>
        <v>27.5454545454546</v>
      </c>
      <c r="E64" s="32">
        <f>INDEX($C$5:$Q$54,MATCH($B64,$B$5:$B$54,0),MATCH(E$63,$C$4:$Q$4,0))</f>
        <v>27.5454545454546</v>
      </c>
      <c r="F64" s="33">
        <f>IFERROR(INDEX($C$5:$Q$54,MATCH($B64,$B$5:$B$54,0),MATCH(F$63,$C$4:$Q$4,0)),AVERAGE(E64,G64))</f>
        <v>44.972727272727298</v>
      </c>
      <c r="G64" s="33">
        <f t="shared" ref="G64:AF73" si="0">IFERROR(INDEX($C$5:$Q$54,MATCH($B64,$B$5:$B$54,0),MATCH(G$63,$C$4:$Q$4,0)),AVERAGE(F64,H64))</f>
        <v>62.4</v>
      </c>
      <c r="H64" s="33">
        <f t="shared" si="0"/>
        <v>107.8</v>
      </c>
      <c r="I64" s="33">
        <f t="shared" si="0"/>
        <v>153.19999999999999</v>
      </c>
      <c r="J64" s="33">
        <f t="shared" si="0"/>
        <v>263.39999999999998</v>
      </c>
      <c r="K64" s="33">
        <f t="shared" si="0"/>
        <v>373.6</v>
      </c>
      <c r="L64" s="33">
        <f t="shared" si="0"/>
        <v>572.04999999999995</v>
      </c>
      <c r="M64" s="33">
        <f t="shared" si="0"/>
        <v>770.5</v>
      </c>
      <c r="N64" s="33">
        <f t="shared" si="0"/>
        <v>953.9</v>
      </c>
      <c r="O64" s="33">
        <f t="shared" si="0"/>
        <v>1137.3</v>
      </c>
      <c r="P64" s="33">
        <f t="shared" si="0"/>
        <v>1257</v>
      </c>
      <c r="Q64" s="33">
        <f t="shared" si="0"/>
        <v>1376.7</v>
      </c>
      <c r="R64" s="33">
        <f t="shared" si="0"/>
        <v>1423.75</v>
      </c>
      <c r="S64" s="33">
        <f t="shared" si="0"/>
        <v>1470.8</v>
      </c>
      <c r="T64" s="33">
        <f t="shared" si="0"/>
        <v>1531.4</v>
      </c>
      <c r="U64" s="33">
        <f t="shared" si="0"/>
        <v>1592</v>
      </c>
      <c r="V64" s="33">
        <f t="shared" si="0"/>
        <v>1673.75</v>
      </c>
      <c r="W64" s="33">
        <f t="shared" si="0"/>
        <v>1755.5</v>
      </c>
      <c r="X64" s="33">
        <f t="shared" si="0"/>
        <v>1843.6</v>
      </c>
      <c r="Y64" s="33">
        <f t="shared" si="0"/>
        <v>1931.7</v>
      </c>
      <c r="Z64" s="33">
        <f t="shared" si="0"/>
        <v>2009.6999999999998</v>
      </c>
      <c r="AA64" s="33">
        <f t="shared" si="0"/>
        <v>2087.6999999999998</v>
      </c>
      <c r="AB64" s="33">
        <f t="shared" si="0"/>
        <v>2152.85</v>
      </c>
      <c r="AC64" s="33">
        <f t="shared" si="0"/>
        <v>2218</v>
      </c>
      <c r="AD64" s="33">
        <f t="shared" si="0"/>
        <v>2283.9</v>
      </c>
      <c r="AE64" s="33">
        <f t="shared" si="0"/>
        <v>2349.8000000000002</v>
      </c>
      <c r="AF64" s="33">
        <f t="shared" si="0"/>
        <v>2426</v>
      </c>
      <c r="AG64" s="33">
        <f t="shared" ref="AG64:AG95" si="1">IFERROR(INDEX($C$5:$Q$54,MATCH($B64,$B$5:$B$54,0),MATCH(AG$63,$C$4:$Q$4,0)),AVERAGE(AF64,AI64))</f>
        <v>2502.1999999999998</v>
      </c>
      <c r="AI64" s="34" t="b">
        <f t="shared" ref="AI64:AI95" si="2">AG64=Q5</f>
        <v>1</v>
      </c>
    </row>
    <row r="65" spans="1:35" ht="15" x14ac:dyDescent="0.25">
      <c r="A65" s="20" t="s">
        <v>41</v>
      </c>
      <c r="B65" s="20" t="s">
        <v>147</v>
      </c>
      <c r="C65" s="32">
        <f t="shared" ref="C65:C113" si="3">D65</f>
        <v>0</v>
      </c>
      <c r="D65" s="32">
        <f t="shared" ref="D65:D113" si="4">E65</f>
        <v>0</v>
      </c>
      <c r="E65" s="32">
        <f t="shared" ref="E65:E113" si="5">INDEX($C$5:$Q$54,MATCH($B65,$B$5:$B$54,0),MATCH(E$63,$C$4:$Q$4,0))</f>
        <v>0</v>
      </c>
      <c r="F65" s="33">
        <f t="shared" ref="F65:U113" si="6">IFERROR(INDEX($C$5:$Q$54,MATCH($B65,$B$5:$B$54,0),MATCH(F$63,$C$4:$Q$4,0)),AVERAGE(E65,G65))</f>
        <v>0</v>
      </c>
      <c r="G65" s="33">
        <f t="shared" si="6"/>
        <v>0</v>
      </c>
      <c r="H65" s="33">
        <f t="shared" si="6"/>
        <v>0</v>
      </c>
      <c r="I65" s="33">
        <f t="shared" si="6"/>
        <v>0</v>
      </c>
      <c r="J65" s="33">
        <f t="shared" si="6"/>
        <v>0</v>
      </c>
      <c r="K65" s="33">
        <f t="shared" si="6"/>
        <v>0</v>
      </c>
      <c r="L65" s="33">
        <f t="shared" si="6"/>
        <v>0</v>
      </c>
      <c r="M65" s="33">
        <f t="shared" si="6"/>
        <v>0</v>
      </c>
      <c r="N65" s="33">
        <f t="shared" si="6"/>
        <v>0</v>
      </c>
      <c r="O65" s="33">
        <f t="shared" si="6"/>
        <v>0</v>
      </c>
      <c r="P65" s="33">
        <f t="shared" si="6"/>
        <v>0</v>
      </c>
      <c r="Q65" s="33">
        <f t="shared" si="6"/>
        <v>0</v>
      </c>
      <c r="R65" s="33">
        <f t="shared" si="6"/>
        <v>0</v>
      </c>
      <c r="S65" s="33">
        <f t="shared" si="6"/>
        <v>0</v>
      </c>
      <c r="T65" s="33">
        <f t="shared" si="6"/>
        <v>0</v>
      </c>
      <c r="U65" s="33">
        <f t="shared" si="6"/>
        <v>0</v>
      </c>
      <c r="V65" s="33">
        <f t="shared" si="0"/>
        <v>0</v>
      </c>
      <c r="W65" s="33">
        <f t="shared" si="0"/>
        <v>0</v>
      </c>
      <c r="X65" s="33">
        <f t="shared" si="0"/>
        <v>0</v>
      </c>
      <c r="Y65" s="33">
        <f t="shared" si="0"/>
        <v>0</v>
      </c>
      <c r="Z65" s="33">
        <f t="shared" si="0"/>
        <v>0</v>
      </c>
      <c r="AA65" s="33">
        <f t="shared" si="0"/>
        <v>0</v>
      </c>
      <c r="AB65" s="33">
        <f t="shared" si="0"/>
        <v>0</v>
      </c>
      <c r="AC65" s="33">
        <f t="shared" si="0"/>
        <v>0</v>
      </c>
      <c r="AD65" s="33">
        <f t="shared" si="0"/>
        <v>0</v>
      </c>
      <c r="AE65" s="33">
        <f t="shared" si="0"/>
        <v>0</v>
      </c>
      <c r="AF65" s="33">
        <f t="shared" si="0"/>
        <v>0</v>
      </c>
      <c r="AG65" s="33">
        <f t="shared" si="1"/>
        <v>0</v>
      </c>
      <c r="AI65" s="34" t="b">
        <f t="shared" si="2"/>
        <v>1</v>
      </c>
    </row>
    <row r="66" spans="1:35" ht="15" x14ac:dyDescent="0.25">
      <c r="A66" s="20" t="s">
        <v>42</v>
      </c>
      <c r="B66" s="20" t="s">
        <v>148</v>
      </c>
      <c r="C66" s="32">
        <f t="shared" si="3"/>
        <v>1438.99999999999</v>
      </c>
      <c r="D66" s="32">
        <f t="shared" si="4"/>
        <v>1438.99999999999</v>
      </c>
      <c r="E66" s="32">
        <f t="shared" si="5"/>
        <v>1438.99999999999</v>
      </c>
      <c r="F66" s="33">
        <f t="shared" si="6"/>
        <v>1513.299999999995</v>
      </c>
      <c r="G66" s="33">
        <f t="shared" si="0"/>
        <v>1587.6</v>
      </c>
      <c r="H66" s="33">
        <f t="shared" si="0"/>
        <v>1723.6999999999998</v>
      </c>
      <c r="I66" s="33">
        <f t="shared" si="0"/>
        <v>1859.8</v>
      </c>
      <c r="J66" s="33">
        <f t="shared" si="0"/>
        <v>2035.75</v>
      </c>
      <c r="K66" s="33">
        <f t="shared" si="0"/>
        <v>2211.6999999999998</v>
      </c>
      <c r="L66" s="33">
        <f t="shared" si="0"/>
        <v>2414.5</v>
      </c>
      <c r="M66" s="33">
        <f t="shared" si="0"/>
        <v>2617.3000000000002</v>
      </c>
      <c r="N66" s="33">
        <f t="shared" si="0"/>
        <v>2781.8500000000004</v>
      </c>
      <c r="O66" s="33">
        <f t="shared" si="0"/>
        <v>2946.4</v>
      </c>
      <c r="P66" s="33">
        <f t="shared" si="0"/>
        <v>3059.65</v>
      </c>
      <c r="Q66" s="33">
        <f t="shared" si="0"/>
        <v>3172.9</v>
      </c>
      <c r="R66" s="33">
        <f t="shared" si="0"/>
        <v>3189.8</v>
      </c>
      <c r="S66" s="33">
        <f t="shared" si="0"/>
        <v>3206.7</v>
      </c>
      <c r="T66" s="33">
        <f t="shared" si="0"/>
        <v>3225.25</v>
      </c>
      <c r="U66" s="33">
        <f t="shared" si="0"/>
        <v>3243.8</v>
      </c>
      <c r="V66" s="33">
        <f t="shared" si="0"/>
        <v>3267.7</v>
      </c>
      <c r="W66" s="33">
        <f t="shared" si="0"/>
        <v>3291.6</v>
      </c>
      <c r="X66" s="33">
        <f t="shared" si="0"/>
        <v>3315.5</v>
      </c>
      <c r="Y66" s="33">
        <f t="shared" si="0"/>
        <v>3339.4</v>
      </c>
      <c r="Z66" s="33">
        <f t="shared" si="0"/>
        <v>3372.95</v>
      </c>
      <c r="AA66" s="33">
        <f t="shared" si="0"/>
        <v>3406.5</v>
      </c>
      <c r="AB66" s="33">
        <f t="shared" si="0"/>
        <v>3447.3</v>
      </c>
      <c r="AC66" s="33">
        <f t="shared" si="0"/>
        <v>3488.1</v>
      </c>
      <c r="AD66" s="33">
        <f t="shared" si="0"/>
        <v>3541.5</v>
      </c>
      <c r="AE66" s="33">
        <f t="shared" si="0"/>
        <v>3594.9</v>
      </c>
      <c r="AF66" s="33">
        <f t="shared" si="0"/>
        <v>3652.8</v>
      </c>
      <c r="AG66" s="33">
        <f t="shared" si="1"/>
        <v>3710.7</v>
      </c>
      <c r="AI66" s="34" t="b">
        <f t="shared" si="2"/>
        <v>1</v>
      </c>
    </row>
    <row r="67" spans="1:35" ht="15" x14ac:dyDescent="0.25">
      <c r="A67" s="20" t="s">
        <v>43</v>
      </c>
      <c r="B67" s="20" t="s">
        <v>149</v>
      </c>
      <c r="C67" s="32">
        <f t="shared" si="3"/>
        <v>30.818181818181799</v>
      </c>
      <c r="D67" s="32">
        <f t="shared" si="4"/>
        <v>30.818181818181799</v>
      </c>
      <c r="E67" s="32">
        <f t="shared" si="5"/>
        <v>30.818181818181799</v>
      </c>
      <c r="F67" s="33">
        <f t="shared" si="6"/>
        <v>152.6090909090909</v>
      </c>
      <c r="G67" s="33">
        <f t="shared" si="0"/>
        <v>274.39999999999998</v>
      </c>
      <c r="H67" s="33">
        <f t="shared" si="0"/>
        <v>484.45</v>
      </c>
      <c r="I67" s="33">
        <f t="shared" si="0"/>
        <v>694.5</v>
      </c>
      <c r="J67" s="33">
        <f t="shared" si="0"/>
        <v>934.35</v>
      </c>
      <c r="K67" s="33">
        <f t="shared" si="0"/>
        <v>1174.2</v>
      </c>
      <c r="L67" s="33">
        <f t="shared" si="0"/>
        <v>1466.95</v>
      </c>
      <c r="M67" s="33">
        <f t="shared" si="0"/>
        <v>1759.7</v>
      </c>
      <c r="N67" s="33">
        <f t="shared" si="0"/>
        <v>1906.6</v>
      </c>
      <c r="O67" s="33">
        <f t="shared" si="0"/>
        <v>2053.5</v>
      </c>
      <c r="P67" s="33">
        <f t="shared" si="0"/>
        <v>2092.0500000000002</v>
      </c>
      <c r="Q67" s="33">
        <f t="shared" si="0"/>
        <v>2130.6</v>
      </c>
      <c r="R67" s="33">
        <f t="shared" si="0"/>
        <v>2149.0500000000002</v>
      </c>
      <c r="S67" s="33">
        <f t="shared" si="0"/>
        <v>2167.5</v>
      </c>
      <c r="T67" s="33">
        <f t="shared" si="0"/>
        <v>2185.6999999999998</v>
      </c>
      <c r="U67" s="33">
        <f t="shared" si="0"/>
        <v>2203.9</v>
      </c>
      <c r="V67" s="33">
        <f t="shared" si="0"/>
        <v>2225.5</v>
      </c>
      <c r="W67" s="33">
        <f t="shared" si="0"/>
        <v>2247.1</v>
      </c>
      <c r="X67" s="33">
        <f t="shared" si="0"/>
        <v>2265.8000000000002</v>
      </c>
      <c r="Y67" s="33">
        <f t="shared" si="0"/>
        <v>2284.5</v>
      </c>
      <c r="Z67" s="33">
        <f t="shared" si="0"/>
        <v>2312.9</v>
      </c>
      <c r="AA67" s="33">
        <f t="shared" si="0"/>
        <v>2341.3000000000002</v>
      </c>
      <c r="AB67" s="33">
        <f t="shared" si="0"/>
        <v>2367.5500000000002</v>
      </c>
      <c r="AC67" s="33">
        <f t="shared" si="0"/>
        <v>2393.8000000000002</v>
      </c>
      <c r="AD67" s="33">
        <f t="shared" si="0"/>
        <v>2430.15</v>
      </c>
      <c r="AE67" s="33">
        <f t="shared" si="0"/>
        <v>2466.5</v>
      </c>
      <c r="AF67" s="33">
        <f t="shared" si="0"/>
        <v>2501.6999999999998</v>
      </c>
      <c r="AG67" s="33">
        <f t="shared" si="1"/>
        <v>2536.9</v>
      </c>
      <c r="AI67" s="34" t="b">
        <f t="shared" si="2"/>
        <v>1</v>
      </c>
    </row>
    <row r="68" spans="1:35" ht="15" x14ac:dyDescent="0.25">
      <c r="A68" s="20" t="s">
        <v>44</v>
      </c>
      <c r="B68" s="20" t="s">
        <v>150</v>
      </c>
      <c r="C68" s="32">
        <f>D68</f>
        <v>11933.545454545399</v>
      </c>
      <c r="D68" s="32">
        <f t="shared" si="4"/>
        <v>11933.545454545399</v>
      </c>
      <c r="E68" s="32">
        <f t="shared" si="5"/>
        <v>11933.545454545399</v>
      </c>
      <c r="F68" s="33">
        <f t="shared" si="6"/>
        <v>12395.0727272727</v>
      </c>
      <c r="G68" s="33">
        <f t="shared" si="0"/>
        <v>12856.6</v>
      </c>
      <c r="H68" s="33">
        <f t="shared" si="0"/>
        <v>13931.2</v>
      </c>
      <c r="I68" s="33">
        <f t="shared" si="0"/>
        <v>15005.8</v>
      </c>
      <c r="J68" s="33">
        <f t="shared" si="0"/>
        <v>16212.949999999999</v>
      </c>
      <c r="K68" s="33">
        <f t="shared" si="0"/>
        <v>17420.099999999999</v>
      </c>
      <c r="L68" s="33">
        <f t="shared" si="0"/>
        <v>18676.8</v>
      </c>
      <c r="M68" s="33">
        <f t="shared" si="0"/>
        <v>19933.5</v>
      </c>
      <c r="N68" s="33">
        <f t="shared" si="0"/>
        <v>21015.95</v>
      </c>
      <c r="O68" s="33">
        <f t="shared" si="0"/>
        <v>22098.400000000001</v>
      </c>
      <c r="P68" s="33">
        <f t="shared" si="0"/>
        <v>22801.300000000003</v>
      </c>
      <c r="Q68" s="33">
        <f t="shared" si="0"/>
        <v>23504.2</v>
      </c>
      <c r="R68" s="33">
        <f t="shared" si="0"/>
        <v>23876.6</v>
      </c>
      <c r="S68" s="33">
        <f t="shared" si="0"/>
        <v>24249</v>
      </c>
      <c r="T68" s="33">
        <f t="shared" si="0"/>
        <v>24592.9</v>
      </c>
      <c r="U68" s="33">
        <f t="shared" si="0"/>
        <v>24936.799999999999</v>
      </c>
      <c r="V68" s="33">
        <f t="shared" si="0"/>
        <v>25256.05</v>
      </c>
      <c r="W68" s="33">
        <f t="shared" si="0"/>
        <v>25575.3</v>
      </c>
      <c r="X68" s="33">
        <f t="shared" si="0"/>
        <v>25890.05</v>
      </c>
      <c r="Y68" s="33">
        <f t="shared" si="0"/>
        <v>26204.799999999999</v>
      </c>
      <c r="Z68" s="33">
        <f t="shared" si="0"/>
        <v>26490.65</v>
      </c>
      <c r="AA68" s="33">
        <f t="shared" si="0"/>
        <v>26776.5</v>
      </c>
      <c r="AB68" s="33">
        <f t="shared" si="0"/>
        <v>27038.7</v>
      </c>
      <c r="AC68" s="33">
        <f t="shared" si="0"/>
        <v>27300.9</v>
      </c>
      <c r="AD68" s="33">
        <f t="shared" si="0"/>
        <v>27520.050000000003</v>
      </c>
      <c r="AE68" s="33">
        <f t="shared" si="0"/>
        <v>27739.200000000001</v>
      </c>
      <c r="AF68" s="33">
        <f t="shared" si="0"/>
        <v>27906.300000000003</v>
      </c>
      <c r="AG68" s="33">
        <f t="shared" si="1"/>
        <v>28073.4</v>
      </c>
      <c r="AI68" s="34" t="b">
        <f t="shared" si="2"/>
        <v>1</v>
      </c>
    </row>
    <row r="69" spans="1:35" ht="15" x14ac:dyDescent="0.25">
      <c r="A69" s="20" t="s">
        <v>45</v>
      </c>
      <c r="B69" s="20" t="s">
        <v>151</v>
      </c>
      <c r="C69" s="32">
        <f t="shared" si="3"/>
        <v>645.63636363636397</v>
      </c>
      <c r="D69" s="32">
        <f t="shared" si="4"/>
        <v>645.63636363636397</v>
      </c>
      <c r="E69" s="32">
        <f t="shared" si="5"/>
        <v>645.63636363636397</v>
      </c>
      <c r="F69" s="33">
        <f t="shared" si="6"/>
        <v>745.41818181818201</v>
      </c>
      <c r="G69" s="33">
        <f t="shared" si="0"/>
        <v>845.2</v>
      </c>
      <c r="H69" s="33">
        <f t="shared" si="0"/>
        <v>952.4</v>
      </c>
      <c r="I69" s="33">
        <f t="shared" si="0"/>
        <v>1059.5999999999999</v>
      </c>
      <c r="J69" s="33">
        <f t="shared" si="0"/>
        <v>1194.6500000000001</v>
      </c>
      <c r="K69" s="33">
        <f t="shared" si="0"/>
        <v>1329.7</v>
      </c>
      <c r="L69" s="33">
        <f t="shared" si="0"/>
        <v>1501.2</v>
      </c>
      <c r="M69" s="33">
        <f t="shared" si="0"/>
        <v>1672.7</v>
      </c>
      <c r="N69" s="33">
        <f t="shared" si="0"/>
        <v>1824.75</v>
      </c>
      <c r="O69" s="33">
        <f t="shared" si="0"/>
        <v>1976.8</v>
      </c>
      <c r="P69" s="33">
        <f t="shared" si="0"/>
        <v>2097.9499999999998</v>
      </c>
      <c r="Q69" s="33">
        <f t="shared" si="0"/>
        <v>2219.1</v>
      </c>
      <c r="R69" s="33">
        <f t="shared" si="0"/>
        <v>2254.4499999999998</v>
      </c>
      <c r="S69" s="33">
        <f t="shared" si="0"/>
        <v>2289.8000000000002</v>
      </c>
      <c r="T69" s="33">
        <f t="shared" si="0"/>
        <v>2326.9499999999998</v>
      </c>
      <c r="U69" s="33">
        <f t="shared" si="0"/>
        <v>2364.1</v>
      </c>
      <c r="V69" s="33">
        <f t="shared" si="0"/>
        <v>2402.6999999999998</v>
      </c>
      <c r="W69" s="33">
        <f t="shared" si="0"/>
        <v>2441.3000000000002</v>
      </c>
      <c r="X69" s="33">
        <f t="shared" si="0"/>
        <v>2481.5</v>
      </c>
      <c r="Y69" s="33">
        <f t="shared" si="0"/>
        <v>2521.6999999999998</v>
      </c>
      <c r="Z69" s="33">
        <f t="shared" si="0"/>
        <v>2563.5500000000002</v>
      </c>
      <c r="AA69" s="33">
        <f t="shared" si="0"/>
        <v>2605.4</v>
      </c>
      <c r="AB69" s="33">
        <f t="shared" si="0"/>
        <v>2649.3</v>
      </c>
      <c r="AC69" s="33">
        <f t="shared" si="0"/>
        <v>2693.2</v>
      </c>
      <c r="AD69" s="33">
        <f t="shared" si="0"/>
        <v>2738.3</v>
      </c>
      <c r="AE69" s="33">
        <f t="shared" si="0"/>
        <v>2783.4</v>
      </c>
      <c r="AF69" s="33">
        <f t="shared" si="0"/>
        <v>2830.6000000000004</v>
      </c>
      <c r="AG69" s="33">
        <f t="shared" si="1"/>
        <v>2877.8</v>
      </c>
      <c r="AI69" s="34" t="b">
        <f t="shared" si="2"/>
        <v>1</v>
      </c>
    </row>
    <row r="70" spans="1:35" ht="15" x14ac:dyDescent="0.25">
      <c r="A70" s="20" t="s">
        <v>46</v>
      </c>
      <c r="B70" s="20" t="s">
        <v>152</v>
      </c>
      <c r="C70" s="32">
        <f t="shared" si="3"/>
        <v>635.54545454545496</v>
      </c>
      <c r="D70" s="32">
        <f t="shared" si="4"/>
        <v>635.54545454545496</v>
      </c>
      <c r="E70" s="32">
        <f t="shared" si="5"/>
        <v>635.54545454545496</v>
      </c>
      <c r="F70" s="33">
        <f t="shared" si="6"/>
        <v>714.57272727272743</v>
      </c>
      <c r="G70" s="33">
        <f t="shared" si="0"/>
        <v>793.6</v>
      </c>
      <c r="H70" s="33">
        <f t="shared" si="0"/>
        <v>868.25</v>
      </c>
      <c r="I70" s="33">
        <f t="shared" si="0"/>
        <v>942.9</v>
      </c>
      <c r="J70" s="33">
        <f t="shared" si="0"/>
        <v>1024.0999999999999</v>
      </c>
      <c r="K70" s="33">
        <f t="shared" si="0"/>
        <v>1105.3</v>
      </c>
      <c r="L70" s="33">
        <f t="shared" si="0"/>
        <v>1205.75</v>
      </c>
      <c r="M70" s="33">
        <f t="shared" si="0"/>
        <v>1306.2</v>
      </c>
      <c r="N70" s="33">
        <f t="shared" si="0"/>
        <v>1377.35</v>
      </c>
      <c r="O70" s="33">
        <f t="shared" si="0"/>
        <v>1448.5</v>
      </c>
      <c r="P70" s="33">
        <f t="shared" si="0"/>
        <v>1491.8</v>
      </c>
      <c r="Q70" s="33">
        <f t="shared" si="0"/>
        <v>1535.1</v>
      </c>
      <c r="R70" s="33">
        <f t="shared" si="0"/>
        <v>1543.4499999999998</v>
      </c>
      <c r="S70" s="33">
        <f t="shared" si="0"/>
        <v>1551.8</v>
      </c>
      <c r="T70" s="33">
        <f t="shared" si="0"/>
        <v>1560</v>
      </c>
      <c r="U70" s="33">
        <f t="shared" si="0"/>
        <v>1568.2</v>
      </c>
      <c r="V70" s="33">
        <f t="shared" si="0"/>
        <v>1577.8000000000002</v>
      </c>
      <c r="W70" s="33">
        <f t="shared" si="0"/>
        <v>1587.4</v>
      </c>
      <c r="X70" s="33">
        <f t="shared" si="0"/>
        <v>1596.95</v>
      </c>
      <c r="Y70" s="33">
        <f t="shared" si="0"/>
        <v>1606.5</v>
      </c>
      <c r="Z70" s="33">
        <f t="shared" si="0"/>
        <v>1621.95</v>
      </c>
      <c r="AA70" s="33">
        <f t="shared" si="0"/>
        <v>1637.4</v>
      </c>
      <c r="AB70" s="33">
        <f t="shared" si="0"/>
        <v>1657.1</v>
      </c>
      <c r="AC70" s="33">
        <f t="shared" si="0"/>
        <v>1676.8</v>
      </c>
      <c r="AD70" s="33">
        <f t="shared" si="0"/>
        <v>1699.1</v>
      </c>
      <c r="AE70" s="33">
        <f t="shared" si="0"/>
        <v>1721.4</v>
      </c>
      <c r="AF70" s="33">
        <f t="shared" si="0"/>
        <v>1743.5500000000002</v>
      </c>
      <c r="AG70" s="33">
        <f t="shared" si="1"/>
        <v>1765.7</v>
      </c>
      <c r="AI70" s="34" t="b">
        <f t="shared" si="2"/>
        <v>1</v>
      </c>
    </row>
    <row r="71" spans="1:35" ht="15" x14ac:dyDescent="0.25">
      <c r="A71" s="20" t="s">
        <v>47</v>
      </c>
      <c r="B71" s="20" t="s">
        <v>153</v>
      </c>
      <c r="C71" s="32">
        <f t="shared" si="3"/>
        <v>127.636363636364</v>
      </c>
      <c r="D71" s="32">
        <f t="shared" si="4"/>
        <v>127.636363636364</v>
      </c>
      <c r="E71" s="32">
        <f t="shared" si="5"/>
        <v>127.636363636364</v>
      </c>
      <c r="F71" s="33">
        <f t="shared" si="6"/>
        <v>153.018181818182</v>
      </c>
      <c r="G71" s="33">
        <f t="shared" si="0"/>
        <v>178.4</v>
      </c>
      <c r="H71" s="33">
        <f t="shared" si="0"/>
        <v>212.4</v>
      </c>
      <c r="I71" s="33">
        <f t="shared" si="0"/>
        <v>246.4</v>
      </c>
      <c r="J71" s="33">
        <f t="shared" si="0"/>
        <v>289.89999999999998</v>
      </c>
      <c r="K71" s="33">
        <f t="shared" si="0"/>
        <v>333.4</v>
      </c>
      <c r="L71" s="33">
        <f t="shared" si="0"/>
        <v>370.9</v>
      </c>
      <c r="M71" s="33">
        <f t="shared" si="0"/>
        <v>408.4</v>
      </c>
      <c r="N71" s="33">
        <f t="shared" si="0"/>
        <v>437.29999999999995</v>
      </c>
      <c r="O71" s="33">
        <f t="shared" si="0"/>
        <v>466.2</v>
      </c>
      <c r="P71" s="33">
        <f t="shared" si="0"/>
        <v>479.95</v>
      </c>
      <c r="Q71" s="33">
        <f t="shared" si="0"/>
        <v>493.7</v>
      </c>
      <c r="R71" s="33">
        <f t="shared" si="0"/>
        <v>496.04999999999995</v>
      </c>
      <c r="S71" s="33">
        <f t="shared" si="0"/>
        <v>498.4</v>
      </c>
      <c r="T71" s="33">
        <f t="shared" si="0"/>
        <v>500.35</v>
      </c>
      <c r="U71" s="33">
        <f t="shared" si="0"/>
        <v>502.3</v>
      </c>
      <c r="V71" s="33">
        <f t="shared" si="0"/>
        <v>504.25</v>
      </c>
      <c r="W71" s="33">
        <f t="shared" si="0"/>
        <v>506.2</v>
      </c>
      <c r="X71" s="33">
        <f t="shared" si="0"/>
        <v>511.95000000000005</v>
      </c>
      <c r="Y71" s="33">
        <f t="shared" si="0"/>
        <v>517.70000000000005</v>
      </c>
      <c r="Z71" s="33">
        <f t="shared" si="0"/>
        <v>524.95000000000005</v>
      </c>
      <c r="AA71" s="33">
        <f t="shared" si="0"/>
        <v>532.20000000000005</v>
      </c>
      <c r="AB71" s="33">
        <f t="shared" si="0"/>
        <v>534.70000000000005</v>
      </c>
      <c r="AC71" s="33">
        <f t="shared" si="0"/>
        <v>537.20000000000005</v>
      </c>
      <c r="AD71" s="33">
        <f t="shared" si="0"/>
        <v>543.70000000000005</v>
      </c>
      <c r="AE71" s="33">
        <f t="shared" si="0"/>
        <v>550.20000000000005</v>
      </c>
      <c r="AF71" s="33">
        <f t="shared" si="0"/>
        <v>559.29999999999995</v>
      </c>
      <c r="AG71" s="33">
        <f t="shared" si="1"/>
        <v>568.4</v>
      </c>
      <c r="AI71" s="34" t="b">
        <f t="shared" si="2"/>
        <v>1</v>
      </c>
    </row>
    <row r="72" spans="1:35" ht="15" x14ac:dyDescent="0.25">
      <c r="A72" s="20" t="s">
        <v>48</v>
      </c>
      <c r="B72" s="20" t="s">
        <v>154</v>
      </c>
      <c r="C72" s="32">
        <f t="shared" si="3"/>
        <v>1075.9090909090901</v>
      </c>
      <c r="D72" s="32">
        <f t="shared" si="4"/>
        <v>1075.9090909090901</v>
      </c>
      <c r="E72" s="32">
        <f t="shared" si="5"/>
        <v>1075.9090909090901</v>
      </c>
      <c r="F72" s="33">
        <f t="shared" si="6"/>
        <v>1501.9045454545451</v>
      </c>
      <c r="G72" s="33">
        <f t="shared" si="0"/>
        <v>1927.9</v>
      </c>
      <c r="H72" s="33">
        <f t="shared" si="0"/>
        <v>2642.65</v>
      </c>
      <c r="I72" s="33">
        <f t="shared" si="0"/>
        <v>3357.4</v>
      </c>
      <c r="J72" s="33">
        <f t="shared" si="0"/>
        <v>4438.7</v>
      </c>
      <c r="K72" s="33">
        <f t="shared" si="0"/>
        <v>5520</v>
      </c>
      <c r="L72" s="33">
        <f t="shared" si="0"/>
        <v>7095.95</v>
      </c>
      <c r="M72" s="33">
        <f t="shared" si="0"/>
        <v>8671.9</v>
      </c>
      <c r="N72" s="33">
        <f t="shared" si="0"/>
        <v>9570.4</v>
      </c>
      <c r="O72" s="33">
        <f t="shared" si="0"/>
        <v>10468.9</v>
      </c>
      <c r="P72" s="33">
        <f t="shared" si="0"/>
        <v>10985.9</v>
      </c>
      <c r="Q72" s="33">
        <f t="shared" si="0"/>
        <v>11502.9</v>
      </c>
      <c r="R72" s="33">
        <f t="shared" si="0"/>
        <v>11559.05</v>
      </c>
      <c r="S72" s="33">
        <f t="shared" si="0"/>
        <v>11615.2</v>
      </c>
      <c r="T72" s="33">
        <f t="shared" si="0"/>
        <v>11674.1</v>
      </c>
      <c r="U72" s="33">
        <f t="shared" si="0"/>
        <v>11733</v>
      </c>
      <c r="V72" s="33">
        <f t="shared" si="0"/>
        <v>11798.25</v>
      </c>
      <c r="W72" s="33">
        <f t="shared" si="0"/>
        <v>11863.5</v>
      </c>
      <c r="X72" s="33">
        <f t="shared" si="0"/>
        <v>11934.5</v>
      </c>
      <c r="Y72" s="33">
        <f t="shared" si="0"/>
        <v>12005.5</v>
      </c>
      <c r="Z72" s="33">
        <f t="shared" si="0"/>
        <v>12093.1</v>
      </c>
      <c r="AA72" s="33">
        <f t="shared" si="0"/>
        <v>12180.7</v>
      </c>
      <c r="AB72" s="33">
        <f t="shared" si="0"/>
        <v>12299.400000000001</v>
      </c>
      <c r="AC72" s="33">
        <f t="shared" si="0"/>
        <v>12418.1</v>
      </c>
      <c r="AD72" s="33">
        <f t="shared" si="0"/>
        <v>12597.3</v>
      </c>
      <c r="AE72" s="33">
        <f t="shared" si="0"/>
        <v>12776.5</v>
      </c>
      <c r="AF72" s="33">
        <f t="shared" si="0"/>
        <v>13025.35</v>
      </c>
      <c r="AG72" s="33">
        <f t="shared" si="1"/>
        <v>13274.2</v>
      </c>
      <c r="AI72" s="34" t="b">
        <f t="shared" si="2"/>
        <v>1</v>
      </c>
    </row>
    <row r="73" spans="1:35" ht="15" x14ac:dyDescent="0.25">
      <c r="A73" s="20" t="s">
        <v>49</v>
      </c>
      <c r="B73" s="20" t="s">
        <v>155</v>
      </c>
      <c r="C73" s="32">
        <f t="shared" si="3"/>
        <v>74.090909090909093</v>
      </c>
      <c r="D73" s="32">
        <f t="shared" si="4"/>
        <v>74.090909090909093</v>
      </c>
      <c r="E73" s="32">
        <f t="shared" si="5"/>
        <v>74.090909090909093</v>
      </c>
      <c r="F73" s="33">
        <f t="shared" si="6"/>
        <v>78.74545454545455</v>
      </c>
      <c r="G73" s="33">
        <f t="shared" si="0"/>
        <v>83.4</v>
      </c>
      <c r="H73" s="33">
        <f t="shared" si="0"/>
        <v>98.75</v>
      </c>
      <c r="I73" s="33">
        <f t="shared" si="0"/>
        <v>114.1</v>
      </c>
      <c r="J73" s="33">
        <f t="shared" si="0"/>
        <v>136.19999999999999</v>
      </c>
      <c r="K73" s="33">
        <f t="shared" si="0"/>
        <v>158.30000000000001</v>
      </c>
      <c r="L73" s="33">
        <f t="shared" si="0"/>
        <v>189.8</v>
      </c>
      <c r="M73" s="33">
        <f t="shared" si="0"/>
        <v>221.3</v>
      </c>
      <c r="N73" s="33">
        <f t="shared" si="0"/>
        <v>260.10000000000002</v>
      </c>
      <c r="O73" s="33">
        <f t="shared" si="0"/>
        <v>298.89999999999998</v>
      </c>
      <c r="P73" s="33">
        <f t="shared" si="0"/>
        <v>344.45</v>
      </c>
      <c r="Q73" s="33">
        <f t="shared" si="0"/>
        <v>390</v>
      </c>
      <c r="R73" s="33">
        <f t="shared" si="0"/>
        <v>445.2</v>
      </c>
      <c r="S73" s="33">
        <f t="shared" si="0"/>
        <v>500.4</v>
      </c>
      <c r="T73" s="33">
        <f t="shared" si="0"/>
        <v>566.65</v>
      </c>
      <c r="U73" s="33">
        <f t="shared" si="0"/>
        <v>632.9</v>
      </c>
      <c r="V73" s="33">
        <f t="shared" si="0"/>
        <v>712.45</v>
      </c>
      <c r="W73" s="33">
        <f t="shared" si="0"/>
        <v>792</v>
      </c>
      <c r="X73" s="33">
        <f t="shared" si="0"/>
        <v>886.95</v>
      </c>
      <c r="Y73" s="33">
        <f t="shared" si="0"/>
        <v>981.9</v>
      </c>
      <c r="Z73" s="33">
        <f t="shared" si="0"/>
        <v>1096.5999999999999</v>
      </c>
      <c r="AA73" s="33">
        <f t="shared" si="0"/>
        <v>1211.3</v>
      </c>
      <c r="AB73" s="33">
        <f t="shared" si="0"/>
        <v>1347.25</v>
      </c>
      <c r="AC73" s="33">
        <f t="shared" si="0"/>
        <v>1483.2</v>
      </c>
      <c r="AD73" s="33">
        <f t="shared" si="0"/>
        <v>1646.1</v>
      </c>
      <c r="AE73" s="33">
        <f t="shared" si="0"/>
        <v>1809</v>
      </c>
      <c r="AF73" s="33">
        <f t="shared" si="0"/>
        <v>2003.75</v>
      </c>
      <c r="AG73" s="33">
        <f t="shared" si="1"/>
        <v>2198.5</v>
      </c>
      <c r="AI73" s="34" t="b">
        <f t="shared" si="2"/>
        <v>1</v>
      </c>
    </row>
    <row r="74" spans="1:35" ht="15" x14ac:dyDescent="0.25">
      <c r="A74" s="20" t="s">
        <v>50</v>
      </c>
      <c r="B74" s="20" t="s">
        <v>156</v>
      </c>
      <c r="C74" s="32">
        <f t="shared" si="3"/>
        <v>0</v>
      </c>
      <c r="D74" s="32">
        <f t="shared" si="4"/>
        <v>0</v>
      </c>
      <c r="E74" s="32">
        <f t="shared" si="5"/>
        <v>0</v>
      </c>
      <c r="F74" s="33">
        <f t="shared" si="6"/>
        <v>0</v>
      </c>
      <c r="G74" s="33">
        <f t="shared" ref="G74:AF83" si="7">IFERROR(INDEX($C$5:$Q$54,MATCH($B74,$B$5:$B$54,0),MATCH(G$63,$C$4:$Q$4,0)),AVERAGE(F74,H74))</f>
        <v>0</v>
      </c>
      <c r="H74" s="33">
        <f t="shared" si="7"/>
        <v>0</v>
      </c>
      <c r="I74" s="33">
        <f t="shared" si="7"/>
        <v>0</v>
      </c>
      <c r="J74" s="33">
        <f t="shared" si="7"/>
        <v>0</v>
      </c>
      <c r="K74" s="33">
        <f t="shared" si="7"/>
        <v>0</v>
      </c>
      <c r="L74" s="33">
        <f t="shared" si="7"/>
        <v>0</v>
      </c>
      <c r="M74" s="33">
        <f t="shared" si="7"/>
        <v>0</v>
      </c>
      <c r="N74" s="33">
        <f t="shared" si="7"/>
        <v>0</v>
      </c>
      <c r="O74" s="33">
        <f t="shared" si="7"/>
        <v>0</v>
      </c>
      <c r="P74" s="33">
        <f t="shared" si="7"/>
        <v>0</v>
      </c>
      <c r="Q74" s="33">
        <f t="shared" si="7"/>
        <v>0</v>
      </c>
      <c r="R74" s="33">
        <f t="shared" si="7"/>
        <v>0</v>
      </c>
      <c r="S74" s="33">
        <f t="shared" si="7"/>
        <v>0</v>
      </c>
      <c r="T74" s="33">
        <f t="shared" si="7"/>
        <v>0</v>
      </c>
      <c r="U74" s="33">
        <f t="shared" si="7"/>
        <v>0</v>
      </c>
      <c r="V74" s="33">
        <f t="shared" si="7"/>
        <v>0</v>
      </c>
      <c r="W74" s="33">
        <f t="shared" si="7"/>
        <v>0</v>
      </c>
      <c r="X74" s="33">
        <f t="shared" si="7"/>
        <v>0</v>
      </c>
      <c r="Y74" s="33">
        <f t="shared" si="7"/>
        <v>0</v>
      </c>
      <c r="Z74" s="33">
        <f t="shared" si="7"/>
        <v>0</v>
      </c>
      <c r="AA74" s="33">
        <f t="shared" si="7"/>
        <v>0</v>
      </c>
      <c r="AB74" s="33">
        <f t="shared" si="7"/>
        <v>0</v>
      </c>
      <c r="AC74" s="33">
        <f t="shared" si="7"/>
        <v>0</v>
      </c>
      <c r="AD74" s="33">
        <f t="shared" si="7"/>
        <v>0</v>
      </c>
      <c r="AE74" s="33">
        <f t="shared" si="7"/>
        <v>0</v>
      </c>
      <c r="AF74" s="33">
        <f t="shared" si="7"/>
        <v>0</v>
      </c>
      <c r="AG74" s="33">
        <f t="shared" si="1"/>
        <v>0</v>
      </c>
      <c r="AI74" s="34" t="b">
        <f t="shared" si="2"/>
        <v>1</v>
      </c>
    </row>
    <row r="75" spans="1:35" ht="15" x14ac:dyDescent="0.25">
      <c r="A75" s="20" t="s">
        <v>51</v>
      </c>
      <c r="B75" s="20" t="s">
        <v>157</v>
      </c>
      <c r="C75" s="32">
        <f t="shared" si="3"/>
        <v>96.909090909090807</v>
      </c>
      <c r="D75" s="32">
        <f t="shared" si="4"/>
        <v>96.909090909090807</v>
      </c>
      <c r="E75" s="32">
        <f t="shared" si="5"/>
        <v>96.909090909090807</v>
      </c>
      <c r="F75" s="33">
        <f t="shared" si="6"/>
        <v>152.3045454545454</v>
      </c>
      <c r="G75" s="33">
        <f t="shared" si="7"/>
        <v>207.7</v>
      </c>
      <c r="H75" s="33">
        <f t="shared" si="7"/>
        <v>268.45</v>
      </c>
      <c r="I75" s="33">
        <f t="shared" si="7"/>
        <v>329.2</v>
      </c>
      <c r="J75" s="33">
        <f t="shared" si="7"/>
        <v>401.2</v>
      </c>
      <c r="K75" s="33">
        <f t="shared" si="7"/>
        <v>473.2</v>
      </c>
      <c r="L75" s="33">
        <f t="shared" si="7"/>
        <v>554.65</v>
      </c>
      <c r="M75" s="33">
        <f t="shared" si="7"/>
        <v>636.1</v>
      </c>
      <c r="N75" s="33">
        <f t="shared" si="7"/>
        <v>682.90000000000009</v>
      </c>
      <c r="O75" s="33">
        <f t="shared" si="7"/>
        <v>729.7</v>
      </c>
      <c r="P75" s="33">
        <f t="shared" si="7"/>
        <v>742.8</v>
      </c>
      <c r="Q75" s="33">
        <f t="shared" si="7"/>
        <v>755.9</v>
      </c>
      <c r="R75" s="33">
        <f t="shared" si="7"/>
        <v>757</v>
      </c>
      <c r="S75" s="33">
        <f t="shared" si="7"/>
        <v>758.1</v>
      </c>
      <c r="T75" s="33">
        <f t="shared" si="7"/>
        <v>759.8</v>
      </c>
      <c r="U75" s="33">
        <f t="shared" si="7"/>
        <v>761.5</v>
      </c>
      <c r="V75" s="33">
        <f t="shared" si="7"/>
        <v>763.55</v>
      </c>
      <c r="W75" s="33">
        <f t="shared" si="7"/>
        <v>765.6</v>
      </c>
      <c r="X75" s="33">
        <f t="shared" si="7"/>
        <v>767.5</v>
      </c>
      <c r="Y75" s="33">
        <f t="shared" si="7"/>
        <v>769.4</v>
      </c>
      <c r="Z75" s="33">
        <f t="shared" si="7"/>
        <v>772.45</v>
      </c>
      <c r="AA75" s="33">
        <f t="shared" si="7"/>
        <v>775.5</v>
      </c>
      <c r="AB75" s="33">
        <f t="shared" si="7"/>
        <v>779.6</v>
      </c>
      <c r="AC75" s="33">
        <f t="shared" si="7"/>
        <v>783.7</v>
      </c>
      <c r="AD75" s="33">
        <f t="shared" si="7"/>
        <v>790.15000000000009</v>
      </c>
      <c r="AE75" s="33">
        <f t="shared" si="7"/>
        <v>796.6</v>
      </c>
      <c r="AF75" s="33">
        <f t="shared" si="7"/>
        <v>805.75</v>
      </c>
      <c r="AG75" s="33">
        <f t="shared" si="1"/>
        <v>814.9</v>
      </c>
      <c r="AI75" s="34" t="b">
        <f t="shared" si="2"/>
        <v>1</v>
      </c>
    </row>
    <row r="76" spans="1:35" ht="15" x14ac:dyDescent="0.25">
      <c r="A76" s="20" t="s">
        <v>52</v>
      </c>
      <c r="B76" s="20" t="s">
        <v>158</v>
      </c>
      <c r="C76" s="32">
        <f t="shared" si="3"/>
        <v>127.818181818181</v>
      </c>
      <c r="D76" s="32">
        <f t="shared" si="4"/>
        <v>127.818181818181</v>
      </c>
      <c r="E76" s="32">
        <f t="shared" si="5"/>
        <v>127.818181818181</v>
      </c>
      <c r="F76" s="33">
        <f t="shared" si="6"/>
        <v>274.10909090909047</v>
      </c>
      <c r="G76" s="33">
        <f t="shared" si="7"/>
        <v>420.4</v>
      </c>
      <c r="H76" s="33">
        <f t="shared" si="7"/>
        <v>664.05</v>
      </c>
      <c r="I76" s="33">
        <f t="shared" si="7"/>
        <v>907.7</v>
      </c>
      <c r="J76" s="33">
        <f t="shared" si="7"/>
        <v>1256</v>
      </c>
      <c r="K76" s="33">
        <f t="shared" si="7"/>
        <v>1604.3</v>
      </c>
      <c r="L76" s="33">
        <f t="shared" si="7"/>
        <v>2077.6999999999998</v>
      </c>
      <c r="M76" s="33">
        <f t="shared" si="7"/>
        <v>2551.1</v>
      </c>
      <c r="N76" s="33">
        <f t="shared" si="7"/>
        <v>2774.8</v>
      </c>
      <c r="O76" s="33">
        <f t="shared" si="7"/>
        <v>2998.5</v>
      </c>
      <c r="P76" s="33">
        <f t="shared" si="7"/>
        <v>3028.25</v>
      </c>
      <c r="Q76" s="33">
        <f t="shared" si="7"/>
        <v>3058</v>
      </c>
      <c r="R76" s="33">
        <f t="shared" si="7"/>
        <v>3065.3</v>
      </c>
      <c r="S76" s="33">
        <f t="shared" si="7"/>
        <v>3072.6</v>
      </c>
      <c r="T76" s="33">
        <f t="shared" si="7"/>
        <v>3077.5</v>
      </c>
      <c r="U76" s="33">
        <f t="shared" si="7"/>
        <v>3082.4</v>
      </c>
      <c r="V76" s="33">
        <f t="shared" si="7"/>
        <v>3093.2</v>
      </c>
      <c r="W76" s="33">
        <f t="shared" si="7"/>
        <v>3104</v>
      </c>
      <c r="X76" s="33">
        <f t="shared" si="7"/>
        <v>3112.85</v>
      </c>
      <c r="Y76" s="33">
        <f t="shared" si="7"/>
        <v>3121.7</v>
      </c>
      <c r="Z76" s="33">
        <f t="shared" si="7"/>
        <v>3136.95</v>
      </c>
      <c r="AA76" s="33">
        <f t="shared" si="7"/>
        <v>3152.2</v>
      </c>
      <c r="AB76" s="33">
        <f t="shared" si="7"/>
        <v>3168</v>
      </c>
      <c r="AC76" s="33">
        <f t="shared" si="7"/>
        <v>3183.8</v>
      </c>
      <c r="AD76" s="33">
        <f t="shared" si="7"/>
        <v>3207.1000000000004</v>
      </c>
      <c r="AE76" s="33">
        <f t="shared" si="7"/>
        <v>3230.4</v>
      </c>
      <c r="AF76" s="33">
        <f t="shared" si="7"/>
        <v>3265.95</v>
      </c>
      <c r="AG76" s="33">
        <f t="shared" si="1"/>
        <v>3301.5</v>
      </c>
      <c r="AI76" s="34" t="b">
        <f t="shared" si="2"/>
        <v>1</v>
      </c>
    </row>
    <row r="77" spans="1:35" ht="15" x14ac:dyDescent="0.25">
      <c r="A77" s="20" t="s">
        <v>53</v>
      </c>
      <c r="B77" s="20" t="s">
        <v>159</v>
      </c>
      <c r="C77" s="32">
        <f t="shared" si="3"/>
        <v>184.636363636363</v>
      </c>
      <c r="D77" s="32">
        <f t="shared" si="4"/>
        <v>184.636363636363</v>
      </c>
      <c r="E77" s="32">
        <f t="shared" si="5"/>
        <v>184.636363636363</v>
      </c>
      <c r="F77" s="33">
        <f t="shared" si="6"/>
        <v>218.01818181818152</v>
      </c>
      <c r="G77" s="33">
        <f t="shared" si="7"/>
        <v>251.4</v>
      </c>
      <c r="H77" s="33">
        <f t="shared" si="7"/>
        <v>321.75</v>
      </c>
      <c r="I77" s="33">
        <f t="shared" si="7"/>
        <v>392.1</v>
      </c>
      <c r="J77" s="33">
        <f t="shared" si="7"/>
        <v>521.65000000000009</v>
      </c>
      <c r="K77" s="33">
        <f t="shared" si="7"/>
        <v>651.20000000000005</v>
      </c>
      <c r="L77" s="33">
        <f t="shared" si="7"/>
        <v>883</v>
      </c>
      <c r="M77" s="33">
        <f t="shared" si="7"/>
        <v>1114.8</v>
      </c>
      <c r="N77" s="33">
        <f t="shared" si="7"/>
        <v>1387.35</v>
      </c>
      <c r="O77" s="33">
        <f t="shared" si="7"/>
        <v>1659.9</v>
      </c>
      <c r="P77" s="33">
        <f t="shared" si="7"/>
        <v>1930.75</v>
      </c>
      <c r="Q77" s="33">
        <f t="shared" si="7"/>
        <v>2201.6</v>
      </c>
      <c r="R77" s="33">
        <f t="shared" si="7"/>
        <v>2321.4499999999998</v>
      </c>
      <c r="S77" s="33">
        <f t="shared" si="7"/>
        <v>2441.3000000000002</v>
      </c>
      <c r="T77" s="33">
        <f t="shared" si="7"/>
        <v>2535.6000000000004</v>
      </c>
      <c r="U77" s="33">
        <f t="shared" si="7"/>
        <v>2629.9</v>
      </c>
      <c r="V77" s="33">
        <f t="shared" si="7"/>
        <v>2710.3</v>
      </c>
      <c r="W77" s="33">
        <f t="shared" si="7"/>
        <v>2790.7</v>
      </c>
      <c r="X77" s="33">
        <f t="shared" si="7"/>
        <v>2864.6</v>
      </c>
      <c r="Y77" s="33">
        <f t="shared" si="7"/>
        <v>2938.5</v>
      </c>
      <c r="Z77" s="33">
        <f t="shared" si="7"/>
        <v>3016.9</v>
      </c>
      <c r="AA77" s="33">
        <f t="shared" si="7"/>
        <v>3095.3</v>
      </c>
      <c r="AB77" s="33">
        <f t="shared" si="7"/>
        <v>3170.45</v>
      </c>
      <c r="AC77" s="33">
        <f t="shared" si="7"/>
        <v>3245.6</v>
      </c>
      <c r="AD77" s="33">
        <f t="shared" si="7"/>
        <v>3331.45</v>
      </c>
      <c r="AE77" s="33">
        <f t="shared" si="7"/>
        <v>3417.3</v>
      </c>
      <c r="AF77" s="33">
        <f t="shared" si="7"/>
        <v>3526.5</v>
      </c>
      <c r="AG77" s="33">
        <f t="shared" si="1"/>
        <v>3635.7</v>
      </c>
      <c r="AI77" s="34" t="b">
        <f t="shared" si="2"/>
        <v>1</v>
      </c>
    </row>
    <row r="78" spans="1:35" ht="15" x14ac:dyDescent="0.25">
      <c r="A78" s="20" t="s">
        <v>54</v>
      </c>
      <c r="B78" s="20" t="s">
        <v>160</v>
      </c>
      <c r="C78" s="32">
        <f t="shared" si="3"/>
        <v>90.363636363636303</v>
      </c>
      <c r="D78" s="32">
        <f t="shared" si="4"/>
        <v>90.363636363636303</v>
      </c>
      <c r="E78" s="32">
        <f t="shared" si="5"/>
        <v>90.363636363636303</v>
      </c>
      <c r="F78" s="33">
        <f t="shared" si="6"/>
        <v>100.38181818181815</v>
      </c>
      <c r="G78" s="33">
        <f t="shared" si="7"/>
        <v>110.4</v>
      </c>
      <c r="H78" s="33">
        <f t="shared" si="7"/>
        <v>125.75</v>
      </c>
      <c r="I78" s="33">
        <f t="shared" si="7"/>
        <v>141.1</v>
      </c>
      <c r="J78" s="33">
        <f t="shared" si="7"/>
        <v>167.45</v>
      </c>
      <c r="K78" s="33">
        <f t="shared" si="7"/>
        <v>193.8</v>
      </c>
      <c r="L78" s="33">
        <f t="shared" si="7"/>
        <v>237.70000000000002</v>
      </c>
      <c r="M78" s="33">
        <f t="shared" si="7"/>
        <v>281.60000000000002</v>
      </c>
      <c r="N78" s="33">
        <f t="shared" si="7"/>
        <v>333.85</v>
      </c>
      <c r="O78" s="33">
        <f t="shared" si="7"/>
        <v>386.1</v>
      </c>
      <c r="P78" s="33">
        <f t="shared" si="7"/>
        <v>443.8</v>
      </c>
      <c r="Q78" s="33">
        <f t="shared" si="7"/>
        <v>501.5</v>
      </c>
      <c r="R78" s="33">
        <f t="shared" si="7"/>
        <v>554.5</v>
      </c>
      <c r="S78" s="33">
        <f t="shared" si="7"/>
        <v>607.5</v>
      </c>
      <c r="T78" s="33">
        <f t="shared" si="7"/>
        <v>663.3</v>
      </c>
      <c r="U78" s="33">
        <f t="shared" si="7"/>
        <v>719.1</v>
      </c>
      <c r="V78" s="33">
        <f t="shared" si="7"/>
        <v>777.45</v>
      </c>
      <c r="W78" s="33">
        <f t="shared" si="7"/>
        <v>835.8</v>
      </c>
      <c r="X78" s="33">
        <f t="shared" si="7"/>
        <v>896.59999999999991</v>
      </c>
      <c r="Y78" s="33">
        <f t="shared" si="7"/>
        <v>957.4</v>
      </c>
      <c r="Z78" s="33">
        <f t="shared" si="7"/>
        <v>1020</v>
      </c>
      <c r="AA78" s="33">
        <f t="shared" si="7"/>
        <v>1082.5999999999999</v>
      </c>
      <c r="AB78" s="33">
        <f t="shared" si="7"/>
        <v>1137.25</v>
      </c>
      <c r="AC78" s="33">
        <f t="shared" si="7"/>
        <v>1191.9000000000001</v>
      </c>
      <c r="AD78" s="33">
        <f t="shared" si="7"/>
        <v>1230.5</v>
      </c>
      <c r="AE78" s="33">
        <f t="shared" si="7"/>
        <v>1269.0999999999999</v>
      </c>
      <c r="AF78" s="33">
        <f t="shared" si="7"/>
        <v>1304.4499999999998</v>
      </c>
      <c r="AG78" s="33">
        <f t="shared" si="1"/>
        <v>1339.8</v>
      </c>
      <c r="AI78" s="34" t="b">
        <f t="shared" si="2"/>
        <v>1</v>
      </c>
    </row>
    <row r="79" spans="1:35" ht="15" x14ac:dyDescent="0.25">
      <c r="A79" s="20" t="s">
        <v>55</v>
      </c>
      <c r="B79" s="20" t="s">
        <v>161</v>
      </c>
      <c r="C79" s="32">
        <f t="shared" si="3"/>
        <v>68.181818181818201</v>
      </c>
      <c r="D79" s="32">
        <f t="shared" si="4"/>
        <v>68.181818181818201</v>
      </c>
      <c r="E79" s="32">
        <f t="shared" si="5"/>
        <v>68.181818181818201</v>
      </c>
      <c r="F79" s="33">
        <f t="shared" si="6"/>
        <v>79.490909090909099</v>
      </c>
      <c r="G79" s="33">
        <f t="shared" si="7"/>
        <v>90.8</v>
      </c>
      <c r="H79" s="33">
        <f t="shared" si="7"/>
        <v>109.44999999999999</v>
      </c>
      <c r="I79" s="33">
        <f t="shared" si="7"/>
        <v>128.1</v>
      </c>
      <c r="J79" s="33">
        <f t="shared" si="7"/>
        <v>160.64999999999998</v>
      </c>
      <c r="K79" s="33">
        <f t="shared" si="7"/>
        <v>193.2</v>
      </c>
      <c r="L79" s="33">
        <f t="shared" si="7"/>
        <v>245.25</v>
      </c>
      <c r="M79" s="33">
        <f t="shared" si="7"/>
        <v>297.3</v>
      </c>
      <c r="N79" s="33">
        <f t="shared" si="7"/>
        <v>350.20000000000005</v>
      </c>
      <c r="O79" s="33">
        <f t="shared" si="7"/>
        <v>403.1</v>
      </c>
      <c r="P79" s="33">
        <f t="shared" si="7"/>
        <v>457.3</v>
      </c>
      <c r="Q79" s="33">
        <f t="shared" si="7"/>
        <v>511.5</v>
      </c>
      <c r="R79" s="33">
        <f t="shared" si="7"/>
        <v>562.79999999999995</v>
      </c>
      <c r="S79" s="33">
        <f t="shared" si="7"/>
        <v>614.1</v>
      </c>
      <c r="T79" s="33">
        <f t="shared" si="7"/>
        <v>667.8</v>
      </c>
      <c r="U79" s="33">
        <f t="shared" si="7"/>
        <v>721.5</v>
      </c>
      <c r="V79" s="33">
        <f t="shared" si="7"/>
        <v>777.75</v>
      </c>
      <c r="W79" s="33">
        <f t="shared" si="7"/>
        <v>834</v>
      </c>
      <c r="X79" s="33">
        <f t="shared" si="7"/>
        <v>894.75</v>
      </c>
      <c r="Y79" s="33">
        <f t="shared" si="7"/>
        <v>955.5</v>
      </c>
      <c r="Z79" s="33">
        <f t="shared" si="7"/>
        <v>1017.6</v>
      </c>
      <c r="AA79" s="33">
        <f t="shared" si="7"/>
        <v>1079.7</v>
      </c>
      <c r="AB79" s="33">
        <f t="shared" si="7"/>
        <v>1138.8000000000002</v>
      </c>
      <c r="AC79" s="33">
        <f t="shared" si="7"/>
        <v>1197.9000000000001</v>
      </c>
      <c r="AD79" s="33">
        <f t="shared" si="7"/>
        <v>1273.7</v>
      </c>
      <c r="AE79" s="33">
        <f t="shared" si="7"/>
        <v>1349.5</v>
      </c>
      <c r="AF79" s="33">
        <f t="shared" si="7"/>
        <v>1412.45</v>
      </c>
      <c r="AG79" s="33">
        <f t="shared" si="1"/>
        <v>1475.4</v>
      </c>
      <c r="AI79" s="34" t="b">
        <f t="shared" si="2"/>
        <v>1</v>
      </c>
    </row>
    <row r="80" spans="1:35" ht="15" x14ac:dyDescent="0.25">
      <c r="A80" s="20" t="s">
        <v>56</v>
      </c>
      <c r="B80" s="20" t="s">
        <v>162</v>
      </c>
      <c r="C80" s="32">
        <f t="shared" si="3"/>
        <v>15.818181818181801</v>
      </c>
      <c r="D80" s="32">
        <f t="shared" si="4"/>
        <v>15.818181818181801</v>
      </c>
      <c r="E80" s="32">
        <f t="shared" si="5"/>
        <v>15.818181818181801</v>
      </c>
      <c r="F80" s="33">
        <f t="shared" si="6"/>
        <v>33.609090909090902</v>
      </c>
      <c r="G80" s="33">
        <f t="shared" si="7"/>
        <v>51.4</v>
      </c>
      <c r="H80" s="33">
        <f t="shared" si="7"/>
        <v>66.7</v>
      </c>
      <c r="I80" s="33">
        <f t="shared" si="7"/>
        <v>82</v>
      </c>
      <c r="J80" s="33">
        <f t="shared" si="7"/>
        <v>107.2</v>
      </c>
      <c r="K80" s="33">
        <f t="shared" si="7"/>
        <v>132.4</v>
      </c>
      <c r="L80" s="33">
        <f t="shared" si="7"/>
        <v>173.5</v>
      </c>
      <c r="M80" s="33">
        <f t="shared" si="7"/>
        <v>214.6</v>
      </c>
      <c r="N80" s="33">
        <f t="shared" si="7"/>
        <v>268.05</v>
      </c>
      <c r="O80" s="33">
        <f t="shared" si="7"/>
        <v>321.5</v>
      </c>
      <c r="P80" s="33">
        <f t="shared" si="7"/>
        <v>389.25</v>
      </c>
      <c r="Q80" s="33">
        <f t="shared" si="7"/>
        <v>457</v>
      </c>
      <c r="R80" s="33">
        <f t="shared" si="7"/>
        <v>526.04999999999995</v>
      </c>
      <c r="S80" s="33">
        <f t="shared" si="7"/>
        <v>595.1</v>
      </c>
      <c r="T80" s="33">
        <f t="shared" si="7"/>
        <v>675.65000000000009</v>
      </c>
      <c r="U80" s="33">
        <f t="shared" si="7"/>
        <v>756.2</v>
      </c>
      <c r="V80" s="33">
        <f t="shared" si="7"/>
        <v>847.55</v>
      </c>
      <c r="W80" s="33">
        <f t="shared" si="7"/>
        <v>938.9</v>
      </c>
      <c r="X80" s="33">
        <f t="shared" si="7"/>
        <v>1037.4000000000001</v>
      </c>
      <c r="Y80" s="33">
        <f t="shared" si="7"/>
        <v>1135.9000000000001</v>
      </c>
      <c r="Z80" s="33">
        <f t="shared" si="7"/>
        <v>1240.1500000000001</v>
      </c>
      <c r="AA80" s="33">
        <f t="shared" si="7"/>
        <v>1344.4</v>
      </c>
      <c r="AB80" s="33">
        <f t="shared" si="7"/>
        <v>1448.45</v>
      </c>
      <c r="AC80" s="33">
        <f t="shared" si="7"/>
        <v>1552.5</v>
      </c>
      <c r="AD80" s="33">
        <f t="shared" si="7"/>
        <v>1654.65</v>
      </c>
      <c r="AE80" s="33">
        <f t="shared" si="7"/>
        <v>1756.8</v>
      </c>
      <c r="AF80" s="33">
        <f t="shared" si="7"/>
        <v>1858.3</v>
      </c>
      <c r="AG80" s="33">
        <f t="shared" si="1"/>
        <v>1959.8</v>
      </c>
      <c r="AI80" s="34" t="b">
        <f t="shared" si="2"/>
        <v>1</v>
      </c>
    </row>
    <row r="81" spans="1:35" ht="15" x14ac:dyDescent="0.25">
      <c r="A81" s="20" t="s">
        <v>57</v>
      </c>
      <c r="B81" s="20" t="s">
        <v>163</v>
      </c>
      <c r="C81" s="32">
        <f t="shared" si="3"/>
        <v>135.636363636364</v>
      </c>
      <c r="D81" s="32">
        <f t="shared" si="4"/>
        <v>135.636363636364</v>
      </c>
      <c r="E81" s="32">
        <f t="shared" si="5"/>
        <v>135.636363636364</v>
      </c>
      <c r="F81" s="33">
        <f t="shared" si="6"/>
        <v>569.21818181818196</v>
      </c>
      <c r="G81" s="33">
        <f t="shared" si="7"/>
        <v>1002.8</v>
      </c>
      <c r="H81" s="33">
        <f t="shared" si="7"/>
        <v>1220.8499999999999</v>
      </c>
      <c r="I81" s="33">
        <f t="shared" si="7"/>
        <v>1438.9</v>
      </c>
      <c r="J81" s="33">
        <f t="shared" si="7"/>
        <v>1680.15</v>
      </c>
      <c r="K81" s="33">
        <f t="shared" si="7"/>
        <v>1921.4</v>
      </c>
      <c r="L81" s="33">
        <f t="shared" si="7"/>
        <v>2320.75</v>
      </c>
      <c r="M81" s="33">
        <f t="shared" si="7"/>
        <v>2720.1</v>
      </c>
      <c r="N81" s="33">
        <f t="shared" si="7"/>
        <v>2927.6499999999996</v>
      </c>
      <c r="O81" s="33">
        <f t="shared" si="7"/>
        <v>3135.2</v>
      </c>
      <c r="P81" s="33">
        <f t="shared" si="7"/>
        <v>3199.35</v>
      </c>
      <c r="Q81" s="33">
        <f t="shared" si="7"/>
        <v>3263.5</v>
      </c>
      <c r="R81" s="33">
        <f t="shared" si="7"/>
        <v>3312.9</v>
      </c>
      <c r="S81" s="33">
        <f t="shared" si="7"/>
        <v>3362.3</v>
      </c>
      <c r="T81" s="33">
        <f t="shared" si="7"/>
        <v>3401.6000000000004</v>
      </c>
      <c r="U81" s="33">
        <f t="shared" si="7"/>
        <v>3440.9</v>
      </c>
      <c r="V81" s="33">
        <f t="shared" si="7"/>
        <v>3478.8</v>
      </c>
      <c r="W81" s="33">
        <f t="shared" si="7"/>
        <v>3516.7</v>
      </c>
      <c r="X81" s="33">
        <f t="shared" si="7"/>
        <v>3551.85</v>
      </c>
      <c r="Y81" s="33">
        <f t="shared" si="7"/>
        <v>3587</v>
      </c>
      <c r="Z81" s="33">
        <f t="shared" si="7"/>
        <v>3624.6</v>
      </c>
      <c r="AA81" s="33">
        <f t="shared" si="7"/>
        <v>3662.2</v>
      </c>
      <c r="AB81" s="33">
        <f t="shared" si="7"/>
        <v>3702.45</v>
      </c>
      <c r="AC81" s="33">
        <f t="shared" si="7"/>
        <v>3742.7</v>
      </c>
      <c r="AD81" s="33">
        <f t="shared" si="7"/>
        <v>3792.75</v>
      </c>
      <c r="AE81" s="33">
        <f t="shared" si="7"/>
        <v>3842.8</v>
      </c>
      <c r="AF81" s="33">
        <f t="shared" si="7"/>
        <v>3904.55</v>
      </c>
      <c r="AG81" s="33">
        <f t="shared" si="1"/>
        <v>3966.3</v>
      </c>
      <c r="AI81" s="34" t="b">
        <f t="shared" si="2"/>
        <v>1</v>
      </c>
    </row>
    <row r="82" spans="1:35" ht="15" x14ac:dyDescent="0.25">
      <c r="A82" s="20" t="s">
        <v>58</v>
      </c>
      <c r="B82" s="20" t="s">
        <v>164</v>
      </c>
      <c r="C82" s="32">
        <f t="shared" si="3"/>
        <v>75.272727272727295</v>
      </c>
      <c r="D82" s="32">
        <f t="shared" si="4"/>
        <v>75.272727272727295</v>
      </c>
      <c r="E82" s="32">
        <f t="shared" si="5"/>
        <v>75.272727272727295</v>
      </c>
      <c r="F82" s="33">
        <f t="shared" si="6"/>
        <v>94.936363636363637</v>
      </c>
      <c r="G82" s="33">
        <f t="shared" si="7"/>
        <v>114.6</v>
      </c>
      <c r="H82" s="33">
        <f t="shared" si="7"/>
        <v>134.14999999999998</v>
      </c>
      <c r="I82" s="33">
        <f t="shared" si="7"/>
        <v>153.69999999999999</v>
      </c>
      <c r="J82" s="33">
        <f t="shared" si="7"/>
        <v>178.25</v>
      </c>
      <c r="K82" s="33">
        <f t="shared" si="7"/>
        <v>202.8</v>
      </c>
      <c r="L82" s="33">
        <f t="shared" si="7"/>
        <v>232.95000000000002</v>
      </c>
      <c r="M82" s="33">
        <f t="shared" si="7"/>
        <v>263.10000000000002</v>
      </c>
      <c r="N82" s="33">
        <f t="shared" si="7"/>
        <v>296.95000000000005</v>
      </c>
      <c r="O82" s="33">
        <f t="shared" si="7"/>
        <v>330.8</v>
      </c>
      <c r="P82" s="33">
        <f t="shared" si="7"/>
        <v>354.9</v>
      </c>
      <c r="Q82" s="33">
        <f t="shared" si="7"/>
        <v>379</v>
      </c>
      <c r="R82" s="33">
        <f t="shared" si="7"/>
        <v>396.85</v>
      </c>
      <c r="S82" s="33">
        <f t="shared" si="7"/>
        <v>414.7</v>
      </c>
      <c r="T82" s="33">
        <f t="shared" si="7"/>
        <v>433.5</v>
      </c>
      <c r="U82" s="33">
        <f t="shared" si="7"/>
        <v>452.3</v>
      </c>
      <c r="V82" s="33">
        <f t="shared" si="7"/>
        <v>470.95000000000005</v>
      </c>
      <c r="W82" s="33">
        <f t="shared" si="7"/>
        <v>489.6</v>
      </c>
      <c r="X82" s="33">
        <f t="shared" si="7"/>
        <v>507.85</v>
      </c>
      <c r="Y82" s="33">
        <f t="shared" si="7"/>
        <v>526.1</v>
      </c>
      <c r="Z82" s="33">
        <f t="shared" si="7"/>
        <v>544.1</v>
      </c>
      <c r="AA82" s="33">
        <f t="shared" si="7"/>
        <v>562.1</v>
      </c>
      <c r="AB82" s="33">
        <f t="shared" si="7"/>
        <v>577.1</v>
      </c>
      <c r="AC82" s="33">
        <f t="shared" si="7"/>
        <v>592.1</v>
      </c>
      <c r="AD82" s="33">
        <f t="shared" si="7"/>
        <v>606.70000000000005</v>
      </c>
      <c r="AE82" s="33">
        <f t="shared" si="7"/>
        <v>621.29999999999995</v>
      </c>
      <c r="AF82" s="33">
        <f t="shared" si="7"/>
        <v>638.45000000000005</v>
      </c>
      <c r="AG82" s="33">
        <f t="shared" si="1"/>
        <v>655.6</v>
      </c>
      <c r="AI82" s="34" t="b">
        <f t="shared" si="2"/>
        <v>1</v>
      </c>
    </row>
    <row r="83" spans="1:35" ht="15" x14ac:dyDescent="0.25">
      <c r="A83" s="20" t="s">
        <v>59</v>
      </c>
      <c r="B83" s="20" t="s">
        <v>165</v>
      </c>
      <c r="C83" s="32">
        <f t="shared" si="3"/>
        <v>1058.27272727272</v>
      </c>
      <c r="D83" s="32">
        <f t="shared" si="4"/>
        <v>1058.27272727272</v>
      </c>
      <c r="E83" s="32">
        <f t="shared" si="5"/>
        <v>1058.27272727272</v>
      </c>
      <c r="F83" s="33">
        <f t="shared" si="6"/>
        <v>1216.03636363636</v>
      </c>
      <c r="G83" s="33">
        <f t="shared" si="7"/>
        <v>1373.8</v>
      </c>
      <c r="H83" s="33">
        <f t="shared" si="7"/>
        <v>1533.3</v>
      </c>
      <c r="I83" s="33">
        <f t="shared" si="7"/>
        <v>1692.8</v>
      </c>
      <c r="J83" s="33">
        <f t="shared" si="7"/>
        <v>1802.15</v>
      </c>
      <c r="K83" s="33">
        <f t="shared" si="7"/>
        <v>1911.5</v>
      </c>
      <c r="L83" s="33">
        <f t="shared" si="7"/>
        <v>2094.25</v>
      </c>
      <c r="M83" s="33">
        <f t="shared" si="7"/>
        <v>2277</v>
      </c>
      <c r="N83" s="33">
        <f t="shared" si="7"/>
        <v>2415.4</v>
      </c>
      <c r="O83" s="33">
        <f t="shared" si="7"/>
        <v>2553.8000000000002</v>
      </c>
      <c r="P83" s="33">
        <f t="shared" si="7"/>
        <v>2622.4</v>
      </c>
      <c r="Q83" s="33">
        <f t="shared" si="7"/>
        <v>2691</v>
      </c>
      <c r="R83" s="33">
        <f t="shared" si="7"/>
        <v>2691.35</v>
      </c>
      <c r="S83" s="33">
        <f t="shared" ref="G83:AF92" si="8">IFERROR(INDEX($C$5:$Q$54,MATCH($B83,$B$5:$B$54,0),MATCH(S$63,$C$4:$Q$4,0)),AVERAGE(R83,T83))</f>
        <v>2691.7</v>
      </c>
      <c r="T83" s="33">
        <f t="shared" si="8"/>
        <v>2693.25</v>
      </c>
      <c r="U83" s="33">
        <f t="shared" si="8"/>
        <v>2694.8</v>
      </c>
      <c r="V83" s="33">
        <f t="shared" si="8"/>
        <v>2697.4</v>
      </c>
      <c r="W83" s="33">
        <f t="shared" si="8"/>
        <v>2700</v>
      </c>
      <c r="X83" s="33">
        <f t="shared" si="8"/>
        <v>2703.6</v>
      </c>
      <c r="Y83" s="33">
        <f t="shared" si="8"/>
        <v>2707.2</v>
      </c>
      <c r="Z83" s="33">
        <f t="shared" si="8"/>
        <v>2712.6499999999996</v>
      </c>
      <c r="AA83" s="33">
        <f t="shared" si="8"/>
        <v>2718.1</v>
      </c>
      <c r="AB83" s="33">
        <f t="shared" si="8"/>
        <v>2725.8999999999996</v>
      </c>
      <c r="AC83" s="33">
        <f t="shared" si="8"/>
        <v>2733.7</v>
      </c>
      <c r="AD83" s="33">
        <f t="shared" si="8"/>
        <v>2743.75</v>
      </c>
      <c r="AE83" s="33">
        <f t="shared" si="8"/>
        <v>2753.8</v>
      </c>
      <c r="AF83" s="33">
        <f t="shared" si="8"/>
        <v>2777.3500000000004</v>
      </c>
      <c r="AG83" s="33">
        <f t="shared" si="1"/>
        <v>2800.9</v>
      </c>
      <c r="AI83" s="34" t="b">
        <f t="shared" si="2"/>
        <v>1</v>
      </c>
    </row>
    <row r="84" spans="1:35" ht="15" x14ac:dyDescent="0.25">
      <c r="A84" s="20" t="s">
        <v>60</v>
      </c>
      <c r="B84" s="20" t="s">
        <v>166</v>
      </c>
      <c r="C84" s="32">
        <f t="shared" si="3"/>
        <v>2452.7272727272698</v>
      </c>
      <c r="D84" s="32">
        <f t="shared" si="4"/>
        <v>2452.7272727272698</v>
      </c>
      <c r="E84" s="32">
        <f t="shared" si="5"/>
        <v>2452.7272727272698</v>
      </c>
      <c r="F84" s="33">
        <f t="shared" si="6"/>
        <v>2635.3636363636351</v>
      </c>
      <c r="G84" s="33">
        <f t="shared" si="8"/>
        <v>2818</v>
      </c>
      <c r="H84" s="33">
        <f t="shared" si="8"/>
        <v>2940.8</v>
      </c>
      <c r="I84" s="33">
        <f t="shared" si="8"/>
        <v>3063.6</v>
      </c>
      <c r="J84" s="33">
        <f t="shared" si="8"/>
        <v>3183.6499999999996</v>
      </c>
      <c r="K84" s="33">
        <f t="shared" si="8"/>
        <v>3303.7</v>
      </c>
      <c r="L84" s="33">
        <f t="shared" si="8"/>
        <v>3453.3</v>
      </c>
      <c r="M84" s="33">
        <f t="shared" si="8"/>
        <v>3602.9</v>
      </c>
      <c r="N84" s="33">
        <f t="shared" si="8"/>
        <v>3716.6000000000004</v>
      </c>
      <c r="O84" s="33">
        <f t="shared" si="8"/>
        <v>3830.3</v>
      </c>
      <c r="P84" s="33">
        <f t="shared" si="8"/>
        <v>3897.65</v>
      </c>
      <c r="Q84" s="33">
        <f t="shared" si="8"/>
        <v>3965</v>
      </c>
      <c r="R84" s="33">
        <f t="shared" si="8"/>
        <v>3971.6</v>
      </c>
      <c r="S84" s="33">
        <f t="shared" si="8"/>
        <v>3978.2</v>
      </c>
      <c r="T84" s="33">
        <f t="shared" si="8"/>
        <v>3986.35</v>
      </c>
      <c r="U84" s="33">
        <f t="shared" si="8"/>
        <v>3994.5</v>
      </c>
      <c r="V84" s="33">
        <f t="shared" si="8"/>
        <v>4006.2</v>
      </c>
      <c r="W84" s="33">
        <f t="shared" si="8"/>
        <v>4017.9</v>
      </c>
      <c r="X84" s="33">
        <f t="shared" si="8"/>
        <v>4033.1000000000004</v>
      </c>
      <c r="Y84" s="33">
        <f t="shared" si="8"/>
        <v>4048.3</v>
      </c>
      <c r="Z84" s="33">
        <f t="shared" si="8"/>
        <v>4070.3</v>
      </c>
      <c r="AA84" s="33">
        <f t="shared" si="8"/>
        <v>4092.3</v>
      </c>
      <c r="AB84" s="33">
        <f t="shared" si="8"/>
        <v>4119.05</v>
      </c>
      <c r="AC84" s="33">
        <f t="shared" si="8"/>
        <v>4145.8</v>
      </c>
      <c r="AD84" s="33">
        <f t="shared" si="8"/>
        <v>4175.7000000000007</v>
      </c>
      <c r="AE84" s="33">
        <f t="shared" si="8"/>
        <v>4205.6000000000004</v>
      </c>
      <c r="AF84" s="33">
        <f t="shared" si="8"/>
        <v>4234.55</v>
      </c>
      <c r="AG84" s="33">
        <f t="shared" si="1"/>
        <v>4263.5</v>
      </c>
      <c r="AI84" s="34" t="b">
        <f t="shared" si="2"/>
        <v>1</v>
      </c>
    </row>
    <row r="85" spans="1:35" ht="15" x14ac:dyDescent="0.25">
      <c r="A85" s="20" t="s">
        <v>61</v>
      </c>
      <c r="B85" s="20" t="s">
        <v>167</v>
      </c>
      <c r="C85" s="32">
        <f t="shared" si="3"/>
        <v>83.999999999999901</v>
      </c>
      <c r="D85" s="32">
        <f t="shared" si="4"/>
        <v>83.999999999999901</v>
      </c>
      <c r="E85" s="32">
        <f t="shared" si="5"/>
        <v>83.999999999999901</v>
      </c>
      <c r="F85" s="33">
        <f t="shared" si="6"/>
        <v>149.64999999999995</v>
      </c>
      <c r="G85" s="33">
        <f t="shared" si="8"/>
        <v>215.3</v>
      </c>
      <c r="H85" s="33">
        <f t="shared" si="8"/>
        <v>315.35000000000002</v>
      </c>
      <c r="I85" s="33">
        <f t="shared" si="8"/>
        <v>415.4</v>
      </c>
      <c r="J85" s="33">
        <f t="shared" si="8"/>
        <v>618.29999999999995</v>
      </c>
      <c r="K85" s="33">
        <f t="shared" si="8"/>
        <v>821.2</v>
      </c>
      <c r="L85" s="33">
        <f t="shared" si="8"/>
        <v>1162.75</v>
      </c>
      <c r="M85" s="33">
        <f t="shared" si="8"/>
        <v>1504.3</v>
      </c>
      <c r="N85" s="33">
        <f t="shared" si="8"/>
        <v>1911.75</v>
      </c>
      <c r="O85" s="33">
        <f t="shared" si="8"/>
        <v>2319.1999999999998</v>
      </c>
      <c r="P85" s="33">
        <f t="shared" si="8"/>
        <v>2715.55</v>
      </c>
      <c r="Q85" s="33">
        <f t="shared" si="8"/>
        <v>3111.9</v>
      </c>
      <c r="R85" s="33">
        <f t="shared" si="8"/>
        <v>3237.7</v>
      </c>
      <c r="S85" s="33">
        <f t="shared" si="8"/>
        <v>3363.5</v>
      </c>
      <c r="T85" s="33">
        <f t="shared" si="8"/>
        <v>3454.45</v>
      </c>
      <c r="U85" s="33">
        <f t="shared" si="8"/>
        <v>3545.4</v>
      </c>
      <c r="V85" s="33">
        <f t="shared" si="8"/>
        <v>3620.65</v>
      </c>
      <c r="W85" s="33">
        <f t="shared" si="8"/>
        <v>3695.9</v>
      </c>
      <c r="X85" s="33">
        <f t="shared" si="8"/>
        <v>3795.8</v>
      </c>
      <c r="Y85" s="33">
        <f t="shared" si="8"/>
        <v>3895.7</v>
      </c>
      <c r="Z85" s="33">
        <f t="shared" si="8"/>
        <v>4005.4</v>
      </c>
      <c r="AA85" s="33">
        <f t="shared" si="8"/>
        <v>4115.1000000000004</v>
      </c>
      <c r="AB85" s="33">
        <f t="shared" si="8"/>
        <v>4192.8</v>
      </c>
      <c r="AC85" s="33">
        <f t="shared" si="8"/>
        <v>4270.5</v>
      </c>
      <c r="AD85" s="33">
        <f t="shared" si="8"/>
        <v>4392.95</v>
      </c>
      <c r="AE85" s="33">
        <f t="shared" si="8"/>
        <v>4515.3999999999996</v>
      </c>
      <c r="AF85" s="33">
        <f t="shared" si="8"/>
        <v>4649.7</v>
      </c>
      <c r="AG85" s="33">
        <f t="shared" si="1"/>
        <v>4784</v>
      </c>
      <c r="AI85" s="34" t="b">
        <f t="shared" si="2"/>
        <v>1</v>
      </c>
    </row>
    <row r="86" spans="1:35" ht="15" x14ac:dyDescent="0.25">
      <c r="A86" s="20" t="s">
        <v>62</v>
      </c>
      <c r="B86" s="20" t="s">
        <v>168</v>
      </c>
      <c r="C86" s="32">
        <f t="shared" si="3"/>
        <v>690.09090909090799</v>
      </c>
      <c r="D86" s="32">
        <f t="shared" si="4"/>
        <v>690.09090909090799</v>
      </c>
      <c r="E86" s="32">
        <f t="shared" si="5"/>
        <v>690.09090909090799</v>
      </c>
      <c r="F86" s="33">
        <f t="shared" si="6"/>
        <v>768.095454545454</v>
      </c>
      <c r="G86" s="33">
        <f t="shared" si="8"/>
        <v>846.1</v>
      </c>
      <c r="H86" s="33">
        <f t="shared" si="8"/>
        <v>960.3</v>
      </c>
      <c r="I86" s="33">
        <f t="shared" si="8"/>
        <v>1074.5</v>
      </c>
      <c r="J86" s="33">
        <f t="shared" si="8"/>
        <v>1254.3499999999999</v>
      </c>
      <c r="K86" s="33">
        <f t="shared" si="8"/>
        <v>1434.2</v>
      </c>
      <c r="L86" s="33">
        <f t="shared" si="8"/>
        <v>1714</v>
      </c>
      <c r="M86" s="33">
        <f t="shared" si="8"/>
        <v>1993.8</v>
      </c>
      <c r="N86" s="33">
        <f t="shared" si="8"/>
        <v>2311.65</v>
      </c>
      <c r="O86" s="33">
        <f t="shared" si="8"/>
        <v>2629.5</v>
      </c>
      <c r="P86" s="33">
        <f t="shared" si="8"/>
        <v>2709.85</v>
      </c>
      <c r="Q86" s="33">
        <f t="shared" si="8"/>
        <v>2790.2</v>
      </c>
      <c r="R86" s="33">
        <f t="shared" si="8"/>
        <v>2802.75</v>
      </c>
      <c r="S86" s="33">
        <f t="shared" si="8"/>
        <v>2815.3</v>
      </c>
      <c r="T86" s="33">
        <f t="shared" si="8"/>
        <v>2826.75</v>
      </c>
      <c r="U86" s="33">
        <f t="shared" si="8"/>
        <v>2838.2</v>
      </c>
      <c r="V86" s="33">
        <f t="shared" si="8"/>
        <v>2849.05</v>
      </c>
      <c r="W86" s="33">
        <f t="shared" si="8"/>
        <v>2859.9</v>
      </c>
      <c r="X86" s="33">
        <f t="shared" si="8"/>
        <v>2871.55</v>
      </c>
      <c r="Y86" s="33">
        <f t="shared" si="8"/>
        <v>2883.2</v>
      </c>
      <c r="Z86" s="33">
        <f t="shared" si="8"/>
        <v>2895.6499999999996</v>
      </c>
      <c r="AA86" s="33">
        <f t="shared" si="8"/>
        <v>2908.1</v>
      </c>
      <c r="AB86" s="33">
        <f t="shared" si="8"/>
        <v>2917.3</v>
      </c>
      <c r="AC86" s="33">
        <f t="shared" si="8"/>
        <v>2926.5</v>
      </c>
      <c r="AD86" s="33">
        <f t="shared" si="8"/>
        <v>2951.5</v>
      </c>
      <c r="AE86" s="33">
        <f t="shared" si="8"/>
        <v>2976.5</v>
      </c>
      <c r="AF86" s="33">
        <f t="shared" si="8"/>
        <v>2993.6</v>
      </c>
      <c r="AG86" s="33">
        <f t="shared" si="1"/>
        <v>3010.7</v>
      </c>
      <c r="AI86" s="34" t="b">
        <f t="shared" si="2"/>
        <v>1</v>
      </c>
    </row>
    <row r="87" spans="1:35" ht="15" x14ac:dyDescent="0.25">
      <c r="A87" s="20" t="s">
        <v>63</v>
      </c>
      <c r="B87" s="20" t="s">
        <v>169</v>
      </c>
      <c r="C87" s="32">
        <f t="shared" si="3"/>
        <v>9.1818181818181799</v>
      </c>
      <c r="D87" s="32">
        <f t="shared" si="4"/>
        <v>9.1818181818181799</v>
      </c>
      <c r="E87" s="32">
        <f t="shared" si="5"/>
        <v>9.1818181818181799</v>
      </c>
      <c r="F87" s="33">
        <f t="shared" si="6"/>
        <v>15.84090909090909</v>
      </c>
      <c r="G87" s="33">
        <f t="shared" si="8"/>
        <v>22.5</v>
      </c>
      <c r="H87" s="33">
        <f t="shared" si="8"/>
        <v>38.5</v>
      </c>
      <c r="I87" s="33">
        <f t="shared" si="8"/>
        <v>54.5</v>
      </c>
      <c r="J87" s="33">
        <f t="shared" si="8"/>
        <v>96.7</v>
      </c>
      <c r="K87" s="33">
        <f t="shared" si="8"/>
        <v>138.9</v>
      </c>
      <c r="L87" s="33">
        <f t="shared" si="8"/>
        <v>227.05</v>
      </c>
      <c r="M87" s="33">
        <f t="shared" si="8"/>
        <v>315.2</v>
      </c>
      <c r="N87" s="33">
        <f t="shared" si="8"/>
        <v>457.4</v>
      </c>
      <c r="O87" s="33">
        <f t="shared" si="8"/>
        <v>599.6</v>
      </c>
      <c r="P87" s="33">
        <f t="shared" si="8"/>
        <v>771.05</v>
      </c>
      <c r="Q87" s="33">
        <f t="shared" si="8"/>
        <v>942.5</v>
      </c>
      <c r="R87" s="33">
        <f t="shared" si="8"/>
        <v>1012.4</v>
      </c>
      <c r="S87" s="33">
        <f t="shared" si="8"/>
        <v>1082.3</v>
      </c>
      <c r="T87" s="33">
        <f t="shared" si="8"/>
        <v>1136.05</v>
      </c>
      <c r="U87" s="33">
        <f t="shared" si="8"/>
        <v>1189.8</v>
      </c>
      <c r="V87" s="33">
        <f t="shared" si="8"/>
        <v>1233.9000000000001</v>
      </c>
      <c r="W87" s="33">
        <f t="shared" si="8"/>
        <v>1278</v>
      </c>
      <c r="X87" s="33">
        <f t="shared" si="8"/>
        <v>1310.25</v>
      </c>
      <c r="Y87" s="33">
        <f t="shared" si="8"/>
        <v>1342.5</v>
      </c>
      <c r="Z87" s="33">
        <f t="shared" si="8"/>
        <v>1381</v>
      </c>
      <c r="AA87" s="33">
        <f t="shared" si="8"/>
        <v>1419.5</v>
      </c>
      <c r="AB87" s="33">
        <f t="shared" si="8"/>
        <v>1456.2</v>
      </c>
      <c r="AC87" s="33">
        <f t="shared" si="8"/>
        <v>1492.9</v>
      </c>
      <c r="AD87" s="33">
        <f t="shared" si="8"/>
        <v>1540.6</v>
      </c>
      <c r="AE87" s="33">
        <f t="shared" si="8"/>
        <v>1588.3</v>
      </c>
      <c r="AF87" s="33">
        <f t="shared" si="8"/>
        <v>1641.1</v>
      </c>
      <c r="AG87" s="33">
        <f t="shared" si="1"/>
        <v>1693.9</v>
      </c>
      <c r="AI87" s="34" t="b">
        <f t="shared" si="2"/>
        <v>1</v>
      </c>
    </row>
    <row r="88" spans="1:35" ht="15" x14ac:dyDescent="0.25">
      <c r="A88" s="20" t="s">
        <v>64</v>
      </c>
      <c r="B88" s="20" t="s">
        <v>170</v>
      </c>
      <c r="C88" s="32">
        <f t="shared" si="3"/>
        <v>162.81818181818099</v>
      </c>
      <c r="D88" s="32">
        <f t="shared" si="4"/>
        <v>162.81818181818099</v>
      </c>
      <c r="E88" s="32">
        <f t="shared" si="5"/>
        <v>162.81818181818099</v>
      </c>
      <c r="F88" s="33">
        <f t="shared" si="6"/>
        <v>188.65909090909048</v>
      </c>
      <c r="G88" s="33">
        <f t="shared" si="8"/>
        <v>214.5</v>
      </c>
      <c r="H88" s="33">
        <f t="shared" si="8"/>
        <v>242.5</v>
      </c>
      <c r="I88" s="33">
        <f t="shared" si="8"/>
        <v>270.5</v>
      </c>
      <c r="J88" s="33">
        <f t="shared" si="8"/>
        <v>324.25</v>
      </c>
      <c r="K88" s="33">
        <f t="shared" si="8"/>
        <v>378</v>
      </c>
      <c r="L88" s="33">
        <f t="shared" si="8"/>
        <v>468.1</v>
      </c>
      <c r="M88" s="33">
        <f t="shared" si="8"/>
        <v>558.20000000000005</v>
      </c>
      <c r="N88" s="33">
        <f t="shared" si="8"/>
        <v>658.6</v>
      </c>
      <c r="O88" s="33">
        <f t="shared" si="8"/>
        <v>759</v>
      </c>
      <c r="P88" s="33">
        <f t="shared" si="8"/>
        <v>868.85</v>
      </c>
      <c r="Q88" s="33">
        <f t="shared" si="8"/>
        <v>978.7</v>
      </c>
      <c r="R88" s="33">
        <f t="shared" si="8"/>
        <v>1082</v>
      </c>
      <c r="S88" s="33">
        <f t="shared" si="8"/>
        <v>1185.3</v>
      </c>
      <c r="T88" s="33">
        <f t="shared" si="8"/>
        <v>1291.9499999999998</v>
      </c>
      <c r="U88" s="33">
        <f t="shared" si="8"/>
        <v>1398.6</v>
      </c>
      <c r="V88" s="33">
        <f t="shared" si="8"/>
        <v>1512.35</v>
      </c>
      <c r="W88" s="33">
        <f t="shared" si="8"/>
        <v>1626.1</v>
      </c>
      <c r="X88" s="33">
        <f t="shared" si="8"/>
        <v>1743.5</v>
      </c>
      <c r="Y88" s="33">
        <f t="shared" si="8"/>
        <v>1860.9</v>
      </c>
      <c r="Z88" s="33">
        <f t="shared" si="8"/>
        <v>1992.3</v>
      </c>
      <c r="AA88" s="33">
        <f t="shared" si="8"/>
        <v>2123.6999999999998</v>
      </c>
      <c r="AB88" s="33">
        <f t="shared" si="8"/>
        <v>2244.6499999999996</v>
      </c>
      <c r="AC88" s="33">
        <f t="shared" si="8"/>
        <v>2365.6</v>
      </c>
      <c r="AD88" s="33">
        <f t="shared" si="8"/>
        <v>2520.85</v>
      </c>
      <c r="AE88" s="33">
        <f t="shared" si="8"/>
        <v>2676.1</v>
      </c>
      <c r="AF88" s="33">
        <f t="shared" si="8"/>
        <v>2825.75</v>
      </c>
      <c r="AG88" s="33">
        <f t="shared" si="1"/>
        <v>2975.4</v>
      </c>
      <c r="AI88" s="34" t="b">
        <f t="shared" si="2"/>
        <v>1</v>
      </c>
    </row>
    <row r="89" spans="1:35" ht="15" x14ac:dyDescent="0.25">
      <c r="A89" s="20" t="s">
        <v>65</v>
      </c>
      <c r="B89" s="20" t="s">
        <v>171</v>
      </c>
      <c r="C89" s="32">
        <f t="shared" si="3"/>
        <v>15.363636363636299</v>
      </c>
      <c r="D89" s="32">
        <f t="shared" si="4"/>
        <v>15.363636363636299</v>
      </c>
      <c r="E89" s="32">
        <f t="shared" si="5"/>
        <v>15.363636363636299</v>
      </c>
      <c r="F89" s="33">
        <f t="shared" si="6"/>
        <v>20.58181818181815</v>
      </c>
      <c r="G89" s="33">
        <f t="shared" si="8"/>
        <v>25.8</v>
      </c>
      <c r="H89" s="33">
        <f t="shared" si="8"/>
        <v>34.1</v>
      </c>
      <c r="I89" s="33">
        <f t="shared" si="8"/>
        <v>42.4</v>
      </c>
      <c r="J89" s="33">
        <f t="shared" si="8"/>
        <v>58.650000000000006</v>
      </c>
      <c r="K89" s="33">
        <f t="shared" si="8"/>
        <v>74.900000000000006</v>
      </c>
      <c r="L89" s="33">
        <f t="shared" si="8"/>
        <v>100.15</v>
      </c>
      <c r="M89" s="33">
        <f t="shared" si="8"/>
        <v>125.4</v>
      </c>
      <c r="N89" s="33">
        <f t="shared" si="8"/>
        <v>154.75</v>
      </c>
      <c r="O89" s="33">
        <f t="shared" si="8"/>
        <v>184.1</v>
      </c>
      <c r="P89" s="33">
        <f t="shared" si="8"/>
        <v>212.35</v>
      </c>
      <c r="Q89" s="33">
        <f t="shared" si="8"/>
        <v>240.6</v>
      </c>
      <c r="R89" s="33">
        <f t="shared" si="8"/>
        <v>246.6</v>
      </c>
      <c r="S89" s="33">
        <f t="shared" si="8"/>
        <v>252.6</v>
      </c>
      <c r="T89" s="33">
        <f t="shared" si="8"/>
        <v>259</v>
      </c>
      <c r="U89" s="33">
        <f t="shared" si="8"/>
        <v>265.39999999999998</v>
      </c>
      <c r="V89" s="33">
        <f t="shared" si="8"/>
        <v>271.75</v>
      </c>
      <c r="W89" s="33">
        <f t="shared" si="8"/>
        <v>278.10000000000002</v>
      </c>
      <c r="X89" s="33">
        <f t="shared" si="8"/>
        <v>283.60000000000002</v>
      </c>
      <c r="Y89" s="33">
        <f t="shared" si="8"/>
        <v>289.10000000000002</v>
      </c>
      <c r="Z89" s="33">
        <f t="shared" si="8"/>
        <v>295.5</v>
      </c>
      <c r="AA89" s="33">
        <f t="shared" si="8"/>
        <v>301.89999999999998</v>
      </c>
      <c r="AB89" s="33">
        <f t="shared" si="8"/>
        <v>307.75</v>
      </c>
      <c r="AC89" s="33">
        <f t="shared" si="8"/>
        <v>313.60000000000002</v>
      </c>
      <c r="AD89" s="33">
        <f t="shared" si="8"/>
        <v>320.89999999999998</v>
      </c>
      <c r="AE89" s="33">
        <f t="shared" si="8"/>
        <v>328.2</v>
      </c>
      <c r="AF89" s="33">
        <f t="shared" si="8"/>
        <v>337.04999999999995</v>
      </c>
      <c r="AG89" s="33">
        <f t="shared" si="1"/>
        <v>345.9</v>
      </c>
      <c r="AI89" s="34" t="b">
        <f t="shared" si="2"/>
        <v>1</v>
      </c>
    </row>
    <row r="90" spans="1:35" ht="15" x14ac:dyDescent="0.25">
      <c r="A90" s="20" t="s">
        <v>66</v>
      </c>
      <c r="B90" s="20" t="s">
        <v>172</v>
      </c>
      <c r="C90" s="32">
        <f t="shared" si="3"/>
        <v>54.9090909090908</v>
      </c>
      <c r="D90" s="32">
        <f t="shared" si="4"/>
        <v>54.9090909090908</v>
      </c>
      <c r="E90" s="32">
        <f t="shared" si="5"/>
        <v>54.9090909090908</v>
      </c>
      <c r="F90" s="33">
        <f t="shared" si="6"/>
        <v>64.454545454545396</v>
      </c>
      <c r="G90" s="33">
        <f t="shared" si="8"/>
        <v>74</v>
      </c>
      <c r="H90" s="33">
        <f t="shared" si="8"/>
        <v>83.35</v>
      </c>
      <c r="I90" s="33">
        <f t="shared" si="8"/>
        <v>92.7</v>
      </c>
      <c r="J90" s="33">
        <f t="shared" si="8"/>
        <v>110.05000000000001</v>
      </c>
      <c r="K90" s="33">
        <f t="shared" si="8"/>
        <v>127.4</v>
      </c>
      <c r="L90" s="33">
        <f t="shared" si="8"/>
        <v>156.9</v>
      </c>
      <c r="M90" s="33">
        <f t="shared" si="8"/>
        <v>186.4</v>
      </c>
      <c r="N90" s="33">
        <f t="shared" si="8"/>
        <v>217.95</v>
      </c>
      <c r="O90" s="33">
        <f t="shared" si="8"/>
        <v>249.5</v>
      </c>
      <c r="P90" s="33">
        <f t="shared" si="8"/>
        <v>281.7</v>
      </c>
      <c r="Q90" s="33">
        <f t="shared" si="8"/>
        <v>313.89999999999998</v>
      </c>
      <c r="R90" s="33">
        <f t="shared" si="8"/>
        <v>339.04999999999995</v>
      </c>
      <c r="S90" s="33">
        <f t="shared" si="8"/>
        <v>364.2</v>
      </c>
      <c r="T90" s="33">
        <f t="shared" si="8"/>
        <v>389.85</v>
      </c>
      <c r="U90" s="33">
        <f t="shared" si="8"/>
        <v>415.5</v>
      </c>
      <c r="V90" s="33">
        <f t="shared" si="8"/>
        <v>442</v>
      </c>
      <c r="W90" s="33">
        <f t="shared" si="8"/>
        <v>468.5</v>
      </c>
      <c r="X90" s="33">
        <f t="shared" si="8"/>
        <v>495.3</v>
      </c>
      <c r="Y90" s="33">
        <f t="shared" si="8"/>
        <v>522.1</v>
      </c>
      <c r="Z90" s="33">
        <f t="shared" si="8"/>
        <v>552.6</v>
      </c>
      <c r="AA90" s="33">
        <f t="shared" si="8"/>
        <v>583.1</v>
      </c>
      <c r="AB90" s="33">
        <f t="shared" si="8"/>
        <v>605.20000000000005</v>
      </c>
      <c r="AC90" s="33">
        <f t="shared" si="8"/>
        <v>627.29999999999995</v>
      </c>
      <c r="AD90" s="33">
        <f t="shared" si="8"/>
        <v>665.09999999999991</v>
      </c>
      <c r="AE90" s="33">
        <f t="shared" si="8"/>
        <v>702.9</v>
      </c>
      <c r="AF90" s="33">
        <f t="shared" si="8"/>
        <v>734.5</v>
      </c>
      <c r="AG90" s="33">
        <f t="shared" si="1"/>
        <v>766.1</v>
      </c>
      <c r="AI90" s="34" t="b">
        <f t="shared" si="2"/>
        <v>1</v>
      </c>
    </row>
    <row r="91" spans="1:35" ht="15" x14ac:dyDescent="0.25">
      <c r="A91" s="20" t="s">
        <v>67</v>
      </c>
      <c r="B91" s="20" t="s">
        <v>173</v>
      </c>
      <c r="C91" s="32">
        <f t="shared" si="3"/>
        <v>404.81818181818102</v>
      </c>
      <c r="D91" s="32">
        <f t="shared" si="4"/>
        <v>404.81818181818102</v>
      </c>
      <c r="E91" s="32">
        <f t="shared" si="5"/>
        <v>404.81818181818102</v>
      </c>
      <c r="F91" s="33">
        <f t="shared" si="6"/>
        <v>472.50909090909056</v>
      </c>
      <c r="G91" s="33">
        <f t="shared" si="8"/>
        <v>540.20000000000005</v>
      </c>
      <c r="H91" s="33">
        <f t="shared" si="8"/>
        <v>603.65000000000009</v>
      </c>
      <c r="I91" s="33">
        <f t="shared" si="8"/>
        <v>667.1</v>
      </c>
      <c r="J91" s="33">
        <f t="shared" si="8"/>
        <v>740.90000000000009</v>
      </c>
      <c r="K91" s="33">
        <f t="shared" si="8"/>
        <v>814.7</v>
      </c>
      <c r="L91" s="33">
        <f t="shared" si="8"/>
        <v>909.65000000000009</v>
      </c>
      <c r="M91" s="33">
        <f t="shared" si="8"/>
        <v>1004.6</v>
      </c>
      <c r="N91" s="33">
        <f t="shared" si="8"/>
        <v>1093.9000000000001</v>
      </c>
      <c r="O91" s="33">
        <f t="shared" si="8"/>
        <v>1183.2</v>
      </c>
      <c r="P91" s="33">
        <f t="shared" si="8"/>
        <v>1237.5999999999999</v>
      </c>
      <c r="Q91" s="33">
        <f t="shared" si="8"/>
        <v>1292</v>
      </c>
      <c r="R91" s="33">
        <f t="shared" si="8"/>
        <v>1304.3499999999999</v>
      </c>
      <c r="S91" s="33">
        <f t="shared" si="8"/>
        <v>1316.7</v>
      </c>
      <c r="T91" s="33">
        <f t="shared" si="8"/>
        <v>1326.8000000000002</v>
      </c>
      <c r="U91" s="33">
        <f t="shared" si="8"/>
        <v>1336.9</v>
      </c>
      <c r="V91" s="33">
        <f t="shared" si="8"/>
        <v>1349.85</v>
      </c>
      <c r="W91" s="33">
        <f t="shared" si="8"/>
        <v>1362.8</v>
      </c>
      <c r="X91" s="33">
        <f t="shared" si="8"/>
        <v>1370.6</v>
      </c>
      <c r="Y91" s="33">
        <f t="shared" si="8"/>
        <v>1378.4</v>
      </c>
      <c r="Z91" s="33">
        <f t="shared" si="8"/>
        <v>1394.3000000000002</v>
      </c>
      <c r="AA91" s="33">
        <f t="shared" si="8"/>
        <v>1410.2</v>
      </c>
      <c r="AB91" s="33">
        <f t="shared" si="8"/>
        <v>1436.85</v>
      </c>
      <c r="AC91" s="33">
        <f t="shared" si="8"/>
        <v>1463.5</v>
      </c>
      <c r="AD91" s="33">
        <f t="shared" si="8"/>
        <v>1487.5</v>
      </c>
      <c r="AE91" s="33">
        <f t="shared" si="8"/>
        <v>1511.5</v>
      </c>
      <c r="AF91" s="33">
        <f t="shared" si="8"/>
        <v>1534.2</v>
      </c>
      <c r="AG91" s="33">
        <f t="shared" si="1"/>
        <v>1556.9</v>
      </c>
      <c r="AI91" s="34" t="b">
        <f t="shared" si="2"/>
        <v>1</v>
      </c>
    </row>
    <row r="92" spans="1:35" ht="15" x14ac:dyDescent="0.25">
      <c r="A92" s="20" t="s">
        <v>68</v>
      </c>
      <c r="B92" s="20" t="s">
        <v>174</v>
      </c>
      <c r="C92" s="32">
        <f t="shared" si="3"/>
        <v>117.818181818182</v>
      </c>
      <c r="D92" s="32">
        <f t="shared" si="4"/>
        <v>117.818181818182</v>
      </c>
      <c r="E92" s="32">
        <f t="shared" si="5"/>
        <v>117.818181818182</v>
      </c>
      <c r="F92" s="33">
        <f t="shared" si="6"/>
        <v>158.50909090909099</v>
      </c>
      <c r="G92" s="33">
        <f t="shared" si="8"/>
        <v>199.2</v>
      </c>
      <c r="H92" s="33">
        <f t="shared" si="8"/>
        <v>229.29999999999998</v>
      </c>
      <c r="I92" s="33">
        <f t="shared" si="8"/>
        <v>259.39999999999998</v>
      </c>
      <c r="J92" s="33">
        <f t="shared" si="8"/>
        <v>294.7</v>
      </c>
      <c r="K92" s="33">
        <f t="shared" si="8"/>
        <v>330</v>
      </c>
      <c r="L92" s="33">
        <f t="shared" si="8"/>
        <v>376.4</v>
      </c>
      <c r="M92" s="33">
        <f t="shared" si="8"/>
        <v>422.8</v>
      </c>
      <c r="N92" s="33">
        <f t="shared" si="8"/>
        <v>459</v>
      </c>
      <c r="O92" s="33">
        <f t="shared" si="8"/>
        <v>495.2</v>
      </c>
      <c r="P92" s="33">
        <f t="shared" si="8"/>
        <v>519.95000000000005</v>
      </c>
      <c r="Q92" s="33">
        <f t="shared" si="8"/>
        <v>544.70000000000005</v>
      </c>
      <c r="R92" s="33">
        <f t="shared" si="8"/>
        <v>550.6</v>
      </c>
      <c r="S92" s="33">
        <f t="shared" si="8"/>
        <v>556.5</v>
      </c>
      <c r="T92" s="33">
        <f t="shared" si="8"/>
        <v>562.95000000000005</v>
      </c>
      <c r="U92" s="33">
        <f t="shared" si="8"/>
        <v>569.4</v>
      </c>
      <c r="V92" s="33">
        <f t="shared" si="8"/>
        <v>576.54999999999995</v>
      </c>
      <c r="W92" s="33">
        <f t="shared" si="8"/>
        <v>583.70000000000005</v>
      </c>
      <c r="X92" s="33">
        <f t="shared" si="8"/>
        <v>592.1</v>
      </c>
      <c r="Y92" s="33">
        <f t="shared" si="8"/>
        <v>600.5</v>
      </c>
      <c r="Z92" s="33">
        <f t="shared" si="8"/>
        <v>611.35</v>
      </c>
      <c r="AA92" s="33">
        <f t="shared" si="8"/>
        <v>622.20000000000005</v>
      </c>
      <c r="AB92" s="33">
        <f t="shared" si="8"/>
        <v>626.45000000000005</v>
      </c>
      <c r="AC92" s="33">
        <f t="shared" si="8"/>
        <v>630.70000000000005</v>
      </c>
      <c r="AD92" s="33">
        <f t="shared" si="8"/>
        <v>638.65000000000009</v>
      </c>
      <c r="AE92" s="33">
        <f t="shared" ref="G92:AF102" si="9">IFERROR(INDEX($C$5:$Q$54,MATCH($B92,$B$5:$B$54,0),MATCH(AE$63,$C$4:$Q$4,0)),AVERAGE(AD92,AF92))</f>
        <v>646.6</v>
      </c>
      <c r="AF92" s="33">
        <f t="shared" si="9"/>
        <v>665.95</v>
      </c>
      <c r="AG92" s="33">
        <f t="shared" si="1"/>
        <v>685.3</v>
      </c>
      <c r="AI92" s="34" t="b">
        <f t="shared" si="2"/>
        <v>1</v>
      </c>
    </row>
    <row r="93" spans="1:35" ht="15" x14ac:dyDescent="0.25">
      <c r="A93" s="20" t="s">
        <v>69</v>
      </c>
      <c r="B93" s="20" t="s">
        <v>175</v>
      </c>
      <c r="C93" s="32">
        <f t="shared" si="3"/>
        <v>2461.6363636363599</v>
      </c>
      <c r="D93" s="32">
        <f t="shared" si="4"/>
        <v>2461.6363636363599</v>
      </c>
      <c r="E93" s="32">
        <f t="shared" si="5"/>
        <v>2461.6363636363599</v>
      </c>
      <c r="F93" s="33">
        <f t="shared" si="6"/>
        <v>2619.01818181818</v>
      </c>
      <c r="G93" s="33">
        <f t="shared" si="9"/>
        <v>2776.4</v>
      </c>
      <c r="H93" s="33">
        <f t="shared" si="9"/>
        <v>3005.45</v>
      </c>
      <c r="I93" s="33">
        <f t="shared" si="9"/>
        <v>3234.5</v>
      </c>
      <c r="J93" s="33">
        <f t="shared" si="9"/>
        <v>3509.85</v>
      </c>
      <c r="K93" s="33">
        <f t="shared" si="9"/>
        <v>3785.2</v>
      </c>
      <c r="L93" s="33">
        <f t="shared" si="9"/>
        <v>4106.7999999999993</v>
      </c>
      <c r="M93" s="33">
        <f t="shared" si="9"/>
        <v>4428.3999999999996</v>
      </c>
      <c r="N93" s="33">
        <f t="shared" si="9"/>
        <v>4529.8500000000004</v>
      </c>
      <c r="O93" s="33">
        <f t="shared" si="9"/>
        <v>4631.3</v>
      </c>
      <c r="P93" s="33">
        <f t="shared" si="9"/>
        <v>4675.3</v>
      </c>
      <c r="Q93" s="33">
        <f t="shared" si="9"/>
        <v>4719.3</v>
      </c>
      <c r="R93" s="33">
        <f t="shared" si="9"/>
        <v>4722.9500000000007</v>
      </c>
      <c r="S93" s="33">
        <f t="shared" si="9"/>
        <v>4726.6000000000004</v>
      </c>
      <c r="T93" s="33">
        <f t="shared" si="9"/>
        <v>4733.05</v>
      </c>
      <c r="U93" s="33">
        <f t="shared" si="9"/>
        <v>4739.5</v>
      </c>
      <c r="V93" s="33">
        <f t="shared" si="9"/>
        <v>4749.5</v>
      </c>
      <c r="W93" s="33">
        <f t="shared" si="9"/>
        <v>4759.5</v>
      </c>
      <c r="X93" s="33">
        <f t="shared" si="9"/>
        <v>4772.95</v>
      </c>
      <c r="Y93" s="33">
        <f t="shared" si="9"/>
        <v>4786.3999999999996</v>
      </c>
      <c r="Z93" s="33">
        <f t="shared" si="9"/>
        <v>4803.8500000000004</v>
      </c>
      <c r="AA93" s="33">
        <f t="shared" si="9"/>
        <v>4821.3</v>
      </c>
      <c r="AB93" s="33">
        <f t="shared" si="9"/>
        <v>4842.2000000000007</v>
      </c>
      <c r="AC93" s="33">
        <f t="shared" si="9"/>
        <v>4863.1000000000004</v>
      </c>
      <c r="AD93" s="33">
        <f t="shared" si="9"/>
        <v>4887.5</v>
      </c>
      <c r="AE93" s="33">
        <f t="shared" si="9"/>
        <v>4911.8999999999996</v>
      </c>
      <c r="AF93" s="33">
        <f t="shared" si="9"/>
        <v>4949.5499999999993</v>
      </c>
      <c r="AG93" s="33">
        <f t="shared" si="1"/>
        <v>4987.2</v>
      </c>
      <c r="AI93" s="34" t="b">
        <f t="shared" si="2"/>
        <v>1</v>
      </c>
    </row>
    <row r="94" spans="1:35" ht="15" x14ac:dyDescent="0.25">
      <c r="A94" s="20" t="s">
        <v>70</v>
      </c>
      <c r="B94" s="20" t="s">
        <v>176</v>
      </c>
      <c r="C94" s="32">
        <f t="shared" si="3"/>
        <v>244.81818181818201</v>
      </c>
      <c r="D94" s="32">
        <f t="shared" si="4"/>
        <v>244.81818181818201</v>
      </c>
      <c r="E94" s="32">
        <f t="shared" si="5"/>
        <v>244.81818181818201</v>
      </c>
      <c r="F94" s="33">
        <f t="shared" si="6"/>
        <v>308.90909090909099</v>
      </c>
      <c r="G94" s="33">
        <f t="shared" si="9"/>
        <v>373</v>
      </c>
      <c r="H94" s="33">
        <f t="shared" si="9"/>
        <v>454.15</v>
      </c>
      <c r="I94" s="33">
        <f t="shared" si="9"/>
        <v>535.29999999999995</v>
      </c>
      <c r="J94" s="33">
        <f t="shared" si="9"/>
        <v>640.45000000000005</v>
      </c>
      <c r="K94" s="33">
        <f t="shared" si="9"/>
        <v>745.6</v>
      </c>
      <c r="L94" s="33">
        <f t="shared" si="9"/>
        <v>831.05</v>
      </c>
      <c r="M94" s="33">
        <f t="shared" si="9"/>
        <v>916.5</v>
      </c>
      <c r="N94" s="33">
        <f t="shared" si="9"/>
        <v>989.05</v>
      </c>
      <c r="O94" s="33">
        <f t="shared" si="9"/>
        <v>1061.5999999999999</v>
      </c>
      <c r="P94" s="33">
        <f t="shared" si="9"/>
        <v>1099.3499999999999</v>
      </c>
      <c r="Q94" s="33">
        <f t="shared" si="9"/>
        <v>1137.0999999999999</v>
      </c>
      <c r="R94" s="33">
        <f t="shared" si="9"/>
        <v>1148.3499999999999</v>
      </c>
      <c r="S94" s="33">
        <f t="shared" si="9"/>
        <v>1159.5999999999999</v>
      </c>
      <c r="T94" s="33">
        <f t="shared" si="9"/>
        <v>1172.25</v>
      </c>
      <c r="U94" s="33">
        <f t="shared" si="9"/>
        <v>1184.9000000000001</v>
      </c>
      <c r="V94" s="33">
        <f t="shared" si="9"/>
        <v>1198.2</v>
      </c>
      <c r="W94" s="33">
        <f t="shared" si="9"/>
        <v>1211.5</v>
      </c>
      <c r="X94" s="33">
        <f t="shared" si="9"/>
        <v>1225</v>
      </c>
      <c r="Y94" s="33">
        <f t="shared" si="9"/>
        <v>1238.5</v>
      </c>
      <c r="Z94" s="33">
        <f t="shared" si="9"/>
        <v>1252.8499999999999</v>
      </c>
      <c r="AA94" s="33">
        <f t="shared" si="9"/>
        <v>1267.2</v>
      </c>
      <c r="AB94" s="33">
        <f t="shared" si="9"/>
        <v>1282.3499999999999</v>
      </c>
      <c r="AC94" s="33">
        <f t="shared" si="9"/>
        <v>1297.5</v>
      </c>
      <c r="AD94" s="33">
        <f t="shared" si="9"/>
        <v>1315.4</v>
      </c>
      <c r="AE94" s="33">
        <f t="shared" si="9"/>
        <v>1333.3</v>
      </c>
      <c r="AF94" s="33">
        <f t="shared" si="9"/>
        <v>1348.4</v>
      </c>
      <c r="AG94" s="33">
        <f t="shared" si="1"/>
        <v>1363.5</v>
      </c>
      <c r="AI94" s="34" t="b">
        <f t="shared" si="2"/>
        <v>1</v>
      </c>
    </row>
    <row r="95" spans="1:35" ht="15" x14ac:dyDescent="0.25">
      <c r="A95" s="20" t="s">
        <v>71</v>
      </c>
      <c r="B95" s="20" t="s">
        <v>177</v>
      </c>
      <c r="C95" s="32">
        <f t="shared" si="3"/>
        <v>1779.54545454545</v>
      </c>
      <c r="D95" s="32">
        <f t="shared" si="4"/>
        <v>1779.54545454545</v>
      </c>
      <c r="E95" s="32">
        <f t="shared" si="5"/>
        <v>1779.54545454545</v>
      </c>
      <c r="F95" s="33">
        <f t="shared" si="6"/>
        <v>1839.6227272727251</v>
      </c>
      <c r="G95" s="33">
        <f t="shared" si="9"/>
        <v>1899.7</v>
      </c>
      <c r="H95" s="33">
        <f t="shared" si="9"/>
        <v>2050.5</v>
      </c>
      <c r="I95" s="33">
        <f t="shared" si="9"/>
        <v>2201.3000000000002</v>
      </c>
      <c r="J95" s="33">
        <f t="shared" si="9"/>
        <v>2420.9499999999998</v>
      </c>
      <c r="K95" s="33">
        <f t="shared" si="9"/>
        <v>2640.6</v>
      </c>
      <c r="L95" s="33">
        <f t="shared" si="9"/>
        <v>2976.25</v>
      </c>
      <c r="M95" s="33">
        <f t="shared" si="9"/>
        <v>3311.9</v>
      </c>
      <c r="N95" s="33">
        <f t="shared" si="9"/>
        <v>3561.3</v>
      </c>
      <c r="O95" s="33">
        <f t="shared" si="9"/>
        <v>3810.7</v>
      </c>
      <c r="P95" s="33">
        <f t="shared" si="9"/>
        <v>3973.15</v>
      </c>
      <c r="Q95" s="33">
        <f t="shared" si="9"/>
        <v>4135.6000000000004</v>
      </c>
      <c r="R95" s="33">
        <f t="shared" si="9"/>
        <v>4158.3500000000004</v>
      </c>
      <c r="S95" s="33">
        <f t="shared" si="9"/>
        <v>4181.1000000000004</v>
      </c>
      <c r="T95" s="33">
        <f t="shared" si="9"/>
        <v>4213.3500000000004</v>
      </c>
      <c r="U95" s="33">
        <f t="shared" si="9"/>
        <v>4245.6000000000004</v>
      </c>
      <c r="V95" s="33">
        <f t="shared" si="9"/>
        <v>4342.4500000000007</v>
      </c>
      <c r="W95" s="33">
        <f t="shared" si="9"/>
        <v>4439.3</v>
      </c>
      <c r="X95" s="33">
        <f t="shared" si="9"/>
        <v>4567.05</v>
      </c>
      <c r="Y95" s="33">
        <f t="shared" si="9"/>
        <v>4694.8</v>
      </c>
      <c r="Z95" s="33">
        <f t="shared" si="9"/>
        <v>4841.25</v>
      </c>
      <c r="AA95" s="33">
        <f t="shared" si="9"/>
        <v>4987.7</v>
      </c>
      <c r="AB95" s="33">
        <f t="shared" si="9"/>
        <v>5161.6000000000004</v>
      </c>
      <c r="AC95" s="33">
        <f t="shared" si="9"/>
        <v>5335.5</v>
      </c>
      <c r="AD95" s="33">
        <f t="shared" si="9"/>
        <v>5509.2</v>
      </c>
      <c r="AE95" s="33">
        <f t="shared" si="9"/>
        <v>5682.9</v>
      </c>
      <c r="AF95" s="33">
        <f t="shared" si="9"/>
        <v>5737.65</v>
      </c>
      <c r="AG95" s="33">
        <f t="shared" si="1"/>
        <v>5792.4</v>
      </c>
      <c r="AI95" s="34" t="b">
        <f t="shared" si="2"/>
        <v>1</v>
      </c>
    </row>
    <row r="96" spans="1:35" ht="15" x14ac:dyDescent="0.25">
      <c r="A96" s="20" t="s">
        <v>72</v>
      </c>
      <c r="B96" s="20" t="s">
        <v>178</v>
      </c>
      <c r="C96" s="32">
        <f t="shared" si="3"/>
        <v>419.81818181818198</v>
      </c>
      <c r="D96" s="32">
        <f t="shared" si="4"/>
        <v>419.81818181818198</v>
      </c>
      <c r="E96" s="32">
        <f t="shared" si="5"/>
        <v>419.81818181818198</v>
      </c>
      <c r="F96" s="33">
        <f t="shared" si="6"/>
        <v>641.45909090909095</v>
      </c>
      <c r="G96" s="33">
        <f t="shared" si="9"/>
        <v>863.1</v>
      </c>
      <c r="H96" s="33">
        <f t="shared" si="9"/>
        <v>1026</v>
      </c>
      <c r="I96" s="33">
        <f t="shared" si="9"/>
        <v>1188.9000000000001</v>
      </c>
      <c r="J96" s="33">
        <f t="shared" si="9"/>
        <v>1404.15</v>
      </c>
      <c r="K96" s="33">
        <f t="shared" si="9"/>
        <v>1619.4</v>
      </c>
      <c r="L96" s="33">
        <f t="shared" si="9"/>
        <v>1938.7</v>
      </c>
      <c r="M96" s="33">
        <f t="shared" si="9"/>
        <v>2258</v>
      </c>
      <c r="N96" s="33">
        <f t="shared" si="9"/>
        <v>2607.1999999999998</v>
      </c>
      <c r="O96" s="33">
        <f t="shared" si="9"/>
        <v>2956.4</v>
      </c>
      <c r="P96" s="33">
        <f t="shared" si="9"/>
        <v>3359.15</v>
      </c>
      <c r="Q96" s="33">
        <f t="shared" si="9"/>
        <v>3761.9</v>
      </c>
      <c r="R96" s="33">
        <f t="shared" si="9"/>
        <v>4132.3</v>
      </c>
      <c r="S96" s="33">
        <f t="shared" si="9"/>
        <v>4502.7</v>
      </c>
      <c r="T96" s="33">
        <f t="shared" si="9"/>
        <v>4687.7</v>
      </c>
      <c r="U96" s="33">
        <f t="shared" si="9"/>
        <v>4872.7</v>
      </c>
      <c r="V96" s="33">
        <f t="shared" si="9"/>
        <v>5065.7999999999993</v>
      </c>
      <c r="W96" s="33">
        <f t="shared" si="9"/>
        <v>5258.9</v>
      </c>
      <c r="X96" s="33">
        <f t="shared" si="9"/>
        <v>5452.0499999999993</v>
      </c>
      <c r="Y96" s="33">
        <f t="shared" si="9"/>
        <v>5645.2</v>
      </c>
      <c r="Z96" s="33">
        <f t="shared" si="9"/>
        <v>5850.4</v>
      </c>
      <c r="AA96" s="33">
        <f t="shared" si="9"/>
        <v>6055.6</v>
      </c>
      <c r="AB96" s="33">
        <f t="shared" si="9"/>
        <v>6247.65</v>
      </c>
      <c r="AC96" s="33">
        <f t="shared" si="9"/>
        <v>6439.7</v>
      </c>
      <c r="AD96" s="33">
        <f t="shared" si="9"/>
        <v>6622.75</v>
      </c>
      <c r="AE96" s="33">
        <f t="shared" si="9"/>
        <v>6805.8</v>
      </c>
      <c r="AF96" s="33">
        <f t="shared" si="9"/>
        <v>7029.5</v>
      </c>
      <c r="AG96" s="33">
        <f t="shared" ref="AG96:AG113" si="10">IFERROR(INDEX($C$5:$Q$54,MATCH($B96,$B$5:$B$54,0),MATCH(AG$63,$C$4:$Q$4,0)),AVERAGE(AF96,AI96))</f>
        <v>7253.2</v>
      </c>
      <c r="AI96" s="34" t="b">
        <f t="shared" ref="AI96:AI113" si="11">AG96=Q37</f>
        <v>1</v>
      </c>
    </row>
    <row r="97" spans="1:35" ht="15" x14ac:dyDescent="0.25">
      <c r="A97" s="20" t="s">
        <v>73</v>
      </c>
      <c r="B97" s="20" t="s">
        <v>179</v>
      </c>
      <c r="C97" s="32">
        <f t="shared" si="3"/>
        <v>54.727272727272698</v>
      </c>
      <c r="D97" s="32">
        <f t="shared" si="4"/>
        <v>54.727272727272698</v>
      </c>
      <c r="E97" s="32">
        <f t="shared" si="5"/>
        <v>54.727272727272698</v>
      </c>
      <c r="F97" s="33">
        <f t="shared" si="6"/>
        <v>67.863636363636346</v>
      </c>
      <c r="G97" s="33">
        <f t="shared" si="9"/>
        <v>81</v>
      </c>
      <c r="H97" s="33">
        <f t="shared" si="9"/>
        <v>91.9</v>
      </c>
      <c r="I97" s="33">
        <f t="shared" si="9"/>
        <v>102.8</v>
      </c>
      <c r="J97" s="33">
        <f t="shared" si="9"/>
        <v>118.25</v>
      </c>
      <c r="K97" s="33">
        <f t="shared" si="9"/>
        <v>133.69999999999999</v>
      </c>
      <c r="L97" s="33">
        <f t="shared" si="9"/>
        <v>157.25</v>
      </c>
      <c r="M97" s="33">
        <f t="shared" si="9"/>
        <v>180.8</v>
      </c>
      <c r="N97" s="33">
        <f t="shared" si="9"/>
        <v>201.3</v>
      </c>
      <c r="O97" s="33">
        <f t="shared" si="9"/>
        <v>221.8</v>
      </c>
      <c r="P97" s="33">
        <f t="shared" si="9"/>
        <v>235.65</v>
      </c>
      <c r="Q97" s="33">
        <f t="shared" si="9"/>
        <v>249.5</v>
      </c>
      <c r="R97" s="33">
        <f t="shared" si="9"/>
        <v>250.45</v>
      </c>
      <c r="S97" s="33">
        <f t="shared" si="9"/>
        <v>251.4</v>
      </c>
      <c r="T97" s="33">
        <f t="shared" si="9"/>
        <v>252.5</v>
      </c>
      <c r="U97" s="33">
        <f t="shared" si="9"/>
        <v>253.6</v>
      </c>
      <c r="V97" s="33">
        <f t="shared" si="9"/>
        <v>254.85000000000002</v>
      </c>
      <c r="W97" s="33">
        <f t="shared" si="9"/>
        <v>256.10000000000002</v>
      </c>
      <c r="X97" s="33">
        <f t="shared" si="9"/>
        <v>257.45000000000005</v>
      </c>
      <c r="Y97" s="33">
        <f t="shared" si="9"/>
        <v>258.8</v>
      </c>
      <c r="Z97" s="33">
        <f t="shared" si="9"/>
        <v>260.3</v>
      </c>
      <c r="AA97" s="33">
        <f t="shared" si="9"/>
        <v>261.8</v>
      </c>
      <c r="AB97" s="33">
        <f t="shared" si="9"/>
        <v>263.45000000000005</v>
      </c>
      <c r="AC97" s="33">
        <f t="shared" si="9"/>
        <v>265.10000000000002</v>
      </c>
      <c r="AD97" s="33">
        <f t="shared" si="9"/>
        <v>268</v>
      </c>
      <c r="AE97" s="33">
        <f t="shared" si="9"/>
        <v>270.89999999999998</v>
      </c>
      <c r="AF97" s="33">
        <f t="shared" si="9"/>
        <v>274.04999999999995</v>
      </c>
      <c r="AG97" s="33">
        <f t="shared" si="10"/>
        <v>277.2</v>
      </c>
      <c r="AI97" s="34" t="b">
        <f t="shared" si="11"/>
        <v>1</v>
      </c>
    </row>
    <row r="98" spans="1:35" ht="15" x14ac:dyDescent="0.25">
      <c r="A98" s="20" t="s">
        <v>74</v>
      </c>
      <c r="B98" s="20" t="s">
        <v>180</v>
      </c>
      <c r="C98" s="32">
        <f t="shared" si="3"/>
        <v>188.90909090909</v>
      </c>
      <c r="D98" s="32">
        <f t="shared" si="4"/>
        <v>188.90909090909</v>
      </c>
      <c r="E98" s="32">
        <f t="shared" si="5"/>
        <v>188.90909090909</v>
      </c>
      <c r="F98" s="33">
        <f t="shared" si="6"/>
        <v>227.05454545454501</v>
      </c>
      <c r="G98" s="33">
        <f t="shared" si="9"/>
        <v>265.2</v>
      </c>
      <c r="H98" s="33">
        <f t="shared" si="9"/>
        <v>333.65</v>
      </c>
      <c r="I98" s="33">
        <f t="shared" si="9"/>
        <v>402.1</v>
      </c>
      <c r="J98" s="33">
        <f t="shared" si="9"/>
        <v>510.45</v>
      </c>
      <c r="K98" s="33">
        <f t="shared" si="9"/>
        <v>618.79999999999995</v>
      </c>
      <c r="L98" s="33">
        <f t="shared" si="9"/>
        <v>791.95</v>
      </c>
      <c r="M98" s="33">
        <f t="shared" si="9"/>
        <v>965.1</v>
      </c>
      <c r="N98" s="33">
        <f t="shared" si="9"/>
        <v>1218.6500000000001</v>
      </c>
      <c r="O98" s="33">
        <f t="shared" si="9"/>
        <v>1472.2</v>
      </c>
      <c r="P98" s="33">
        <f t="shared" si="9"/>
        <v>1806.6999999999998</v>
      </c>
      <c r="Q98" s="33">
        <f t="shared" si="9"/>
        <v>2141.1999999999998</v>
      </c>
      <c r="R98" s="33">
        <f t="shared" si="9"/>
        <v>2475</v>
      </c>
      <c r="S98" s="33">
        <f t="shared" si="9"/>
        <v>2808.8</v>
      </c>
      <c r="T98" s="33">
        <f t="shared" si="9"/>
        <v>3177.8</v>
      </c>
      <c r="U98" s="33">
        <f t="shared" si="9"/>
        <v>3546.8</v>
      </c>
      <c r="V98" s="33">
        <f t="shared" si="9"/>
        <v>3705.75</v>
      </c>
      <c r="W98" s="33">
        <f t="shared" si="9"/>
        <v>3864.7</v>
      </c>
      <c r="X98" s="33">
        <f t="shared" si="9"/>
        <v>4011.5499999999997</v>
      </c>
      <c r="Y98" s="33">
        <f t="shared" si="9"/>
        <v>4158.3999999999996</v>
      </c>
      <c r="Z98" s="33">
        <f t="shared" si="9"/>
        <v>4303</v>
      </c>
      <c r="AA98" s="33">
        <f t="shared" si="9"/>
        <v>4447.6000000000004</v>
      </c>
      <c r="AB98" s="33">
        <f t="shared" si="9"/>
        <v>4578.8500000000004</v>
      </c>
      <c r="AC98" s="33">
        <f t="shared" si="9"/>
        <v>4710.1000000000004</v>
      </c>
      <c r="AD98" s="33">
        <f t="shared" si="9"/>
        <v>4830.55</v>
      </c>
      <c r="AE98" s="33">
        <f t="shared" si="9"/>
        <v>4951</v>
      </c>
      <c r="AF98" s="33">
        <f t="shared" si="9"/>
        <v>5081.6499999999996</v>
      </c>
      <c r="AG98" s="33">
        <f t="shared" si="10"/>
        <v>5212.3</v>
      </c>
      <c r="AI98" s="34" t="b">
        <f t="shared" si="11"/>
        <v>1</v>
      </c>
    </row>
    <row r="99" spans="1:35" ht="15" x14ac:dyDescent="0.25">
      <c r="A99" s="20" t="s">
        <v>75</v>
      </c>
      <c r="B99" s="20" t="s">
        <v>181</v>
      </c>
      <c r="C99" s="32">
        <f t="shared" si="3"/>
        <v>34.090909090909101</v>
      </c>
      <c r="D99" s="32">
        <f t="shared" si="4"/>
        <v>34.090909090909101</v>
      </c>
      <c r="E99" s="32">
        <f t="shared" si="5"/>
        <v>34.090909090909101</v>
      </c>
      <c r="F99" s="33">
        <f t="shared" si="6"/>
        <v>71.445454545454552</v>
      </c>
      <c r="G99" s="33">
        <f t="shared" si="9"/>
        <v>108.8</v>
      </c>
      <c r="H99" s="33">
        <f t="shared" si="9"/>
        <v>174.8</v>
      </c>
      <c r="I99" s="33">
        <f t="shared" si="9"/>
        <v>240.8</v>
      </c>
      <c r="J99" s="33">
        <f t="shared" si="9"/>
        <v>354.55</v>
      </c>
      <c r="K99" s="33">
        <f t="shared" si="9"/>
        <v>468.3</v>
      </c>
      <c r="L99" s="33">
        <f t="shared" si="9"/>
        <v>637.9</v>
      </c>
      <c r="M99" s="33">
        <f t="shared" si="9"/>
        <v>807.5</v>
      </c>
      <c r="N99" s="33">
        <f t="shared" si="9"/>
        <v>995.2</v>
      </c>
      <c r="O99" s="33">
        <f t="shared" si="9"/>
        <v>1182.9000000000001</v>
      </c>
      <c r="P99" s="33">
        <f t="shared" si="9"/>
        <v>1385.9</v>
      </c>
      <c r="Q99" s="33">
        <f t="shared" si="9"/>
        <v>1588.9</v>
      </c>
      <c r="R99" s="33">
        <f t="shared" si="9"/>
        <v>1730.4</v>
      </c>
      <c r="S99" s="33">
        <f t="shared" si="9"/>
        <v>1871.9</v>
      </c>
      <c r="T99" s="33">
        <f t="shared" si="9"/>
        <v>2001.05</v>
      </c>
      <c r="U99" s="33">
        <f t="shared" si="9"/>
        <v>2130.1999999999998</v>
      </c>
      <c r="V99" s="33">
        <f t="shared" si="9"/>
        <v>2243.6499999999996</v>
      </c>
      <c r="W99" s="33">
        <f t="shared" si="9"/>
        <v>2357.1</v>
      </c>
      <c r="X99" s="33">
        <f t="shared" si="9"/>
        <v>2420.25</v>
      </c>
      <c r="Y99" s="33">
        <f t="shared" si="9"/>
        <v>2483.4</v>
      </c>
      <c r="Z99" s="33">
        <f t="shared" si="9"/>
        <v>2593.4499999999998</v>
      </c>
      <c r="AA99" s="33">
        <f t="shared" si="9"/>
        <v>2703.5</v>
      </c>
      <c r="AB99" s="33">
        <f t="shared" si="9"/>
        <v>2778.55</v>
      </c>
      <c r="AC99" s="33">
        <f t="shared" si="9"/>
        <v>2853.6</v>
      </c>
      <c r="AD99" s="33">
        <f t="shared" si="9"/>
        <v>2994.6499999999996</v>
      </c>
      <c r="AE99" s="33">
        <f t="shared" si="9"/>
        <v>3135.7</v>
      </c>
      <c r="AF99" s="33">
        <f t="shared" si="9"/>
        <v>3233.75</v>
      </c>
      <c r="AG99" s="33">
        <f t="shared" si="10"/>
        <v>3331.8</v>
      </c>
      <c r="AI99" s="34" t="b">
        <f t="shared" si="11"/>
        <v>1</v>
      </c>
    </row>
    <row r="100" spans="1:35" ht="15" x14ac:dyDescent="0.25">
      <c r="A100" s="20" t="s">
        <v>76</v>
      </c>
      <c r="B100" s="20" t="s">
        <v>182</v>
      </c>
      <c r="C100" s="32">
        <f t="shared" si="3"/>
        <v>206.54545454545399</v>
      </c>
      <c r="D100" s="32">
        <f t="shared" si="4"/>
        <v>206.54545454545399</v>
      </c>
      <c r="E100" s="32">
        <f t="shared" si="5"/>
        <v>206.54545454545399</v>
      </c>
      <c r="F100" s="33">
        <f t="shared" si="6"/>
        <v>244.522727272727</v>
      </c>
      <c r="G100" s="33">
        <f t="shared" si="9"/>
        <v>282.5</v>
      </c>
      <c r="H100" s="33">
        <f t="shared" si="9"/>
        <v>335.4</v>
      </c>
      <c r="I100" s="33">
        <f t="shared" si="9"/>
        <v>388.3</v>
      </c>
      <c r="J100" s="33">
        <f t="shared" si="9"/>
        <v>461.85</v>
      </c>
      <c r="K100" s="33">
        <f t="shared" si="9"/>
        <v>535.4</v>
      </c>
      <c r="L100" s="33">
        <f t="shared" si="9"/>
        <v>640.9</v>
      </c>
      <c r="M100" s="33">
        <f t="shared" si="9"/>
        <v>746.4</v>
      </c>
      <c r="N100" s="33">
        <f t="shared" si="9"/>
        <v>867.8</v>
      </c>
      <c r="O100" s="33">
        <f t="shared" si="9"/>
        <v>989.2</v>
      </c>
      <c r="P100" s="33">
        <f t="shared" si="9"/>
        <v>1049.6500000000001</v>
      </c>
      <c r="Q100" s="33">
        <f t="shared" si="9"/>
        <v>1110.0999999999999</v>
      </c>
      <c r="R100" s="33">
        <f t="shared" si="9"/>
        <v>1129.25</v>
      </c>
      <c r="S100" s="33">
        <f t="shared" si="9"/>
        <v>1148.4000000000001</v>
      </c>
      <c r="T100" s="33">
        <f t="shared" si="9"/>
        <v>1167.3000000000002</v>
      </c>
      <c r="U100" s="33">
        <f t="shared" si="9"/>
        <v>1186.2</v>
      </c>
      <c r="V100" s="33">
        <f t="shared" si="9"/>
        <v>1204.8499999999999</v>
      </c>
      <c r="W100" s="33">
        <f t="shared" si="9"/>
        <v>1223.5</v>
      </c>
      <c r="X100" s="33">
        <f t="shared" si="9"/>
        <v>1241.3499999999999</v>
      </c>
      <c r="Y100" s="33">
        <f t="shared" si="9"/>
        <v>1259.2</v>
      </c>
      <c r="Z100" s="33">
        <f t="shared" si="9"/>
        <v>1276.75</v>
      </c>
      <c r="AA100" s="33">
        <f t="shared" si="9"/>
        <v>1294.3</v>
      </c>
      <c r="AB100" s="33">
        <f t="shared" si="9"/>
        <v>1313</v>
      </c>
      <c r="AC100" s="33">
        <f t="shared" si="9"/>
        <v>1331.7</v>
      </c>
      <c r="AD100" s="33">
        <f t="shared" si="9"/>
        <v>1353.5</v>
      </c>
      <c r="AE100" s="33">
        <f t="shared" si="9"/>
        <v>1375.3</v>
      </c>
      <c r="AF100" s="33">
        <f t="shared" si="9"/>
        <v>1402.65</v>
      </c>
      <c r="AG100" s="33">
        <f t="shared" si="10"/>
        <v>1430</v>
      </c>
      <c r="AI100" s="34" t="b">
        <f t="shared" si="11"/>
        <v>1</v>
      </c>
    </row>
    <row r="101" spans="1:35" ht="15" x14ac:dyDescent="0.25">
      <c r="A101" s="20" t="s">
        <v>77</v>
      </c>
      <c r="B101" s="20" t="s">
        <v>183</v>
      </c>
      <c r="C101" s="32">
        <f t="shared" si="3"/>
        <v>793.90909090909099</v>
      </c>
      <c r="D101" s="32">
        <f t="shared" si="4"/>
        <v>793.90909090909099</v>
      </c>
      <c r="E101" s="32">
        <f t="shared" si="5"/>
        <v>793.90909090909099</v>
      </c>
      <c r="F101" s="33">
        <f t="shared" si="6"/>
        <v>1175.2045454545455</v>
      </c>
      <c r="G101" s="33">
        <f t="shared" si="9"/>
        <v>1556.5</v>
      </c>
      <c r="H101" s="33">
        <f t="shared" si="9"/>
        <v>1993.95</v>
      </c>
      <c r="I101" s="33">
        <f t="shared" si="9"/>
        <v>2431.4</v>
      </c>
      <c r="J101" s="33">
        <f t="shared" si="9"/>
        <v>3062.7</v>
      </c>
      <c r="K101" s="33">
        <f t="shared" si="9"/>
        <v>3694</v>
      </c>
      <c r="L101" s="33">
        <f t="shared" si="9"/>
        <v>4572.75</v>
      </c>
      <c r="M101" s="33">
        <f t="shared" si="9"/>
        <v>5451.5</v>
      </c>
      <c r="N101" s="33">
        <f t="shared" si="9"/>
        <v>5669.5</v>
      </c>
      <c r="O101" s="33">
        <f t="shared" si="9"/>
        <v>5887.5</v>
      </c>
      <c r="P101" s="33">
        <f t="shared" si="9"/>
        <v>5967.4</v>
      </c>
      <c r="Q101" s="33">
        <f t="shared" si="9"/>
        <v>6047.3</v>
      </c>
      <c r="R101" s="33">
        <f t="shared" si="9"/>
        <v>6058.1</v>
      </c>
      <c r="S101" s="33">
        <f t="shared" si="9"/>
        <v>6068.9</v>
      </c>
      <c r="T101" s="33">
        <f t="shared" si="9"/>
        <v>6082.2</v>
      </c>
      <c r="U101" s="33">
        <f t="shared" si="9"/>
        <v>6095.5</v>
      </c>
      <c r="V101" s="33">
        <f t="shared" si="9"/>
        <v>6111</v>
      </c>
      <c r="W101" s="33">
        <f t="shared" si="9"/>
        <v>6126.5</v>
      </c>
      <c r="X101" s="33">
        <f t="shared" si="9"/>
        <v>6144.5</v>
      </c>
      <c r="Y101" s="33">
        <f t="shared" si="9"/>
        <v>6162.5</v>
      </c>
      <c r="Z101" s="33">
        <f t="shared" si="9"/>
        <v>6187.4</v>
      </c>
      <c r="AA101" s="33">
        <f t="shared" si="9"/>
        <v>6212.3</v>
      </c>
      <c r="AB101" s="33">
        <f t="shared" si="9"/>
        <v>6241.4500000000007</v>
      </c>
      <c r="AC101" s="33">
        <f t="shared" si="9"/>
        <v>6270.6</v>
      </c>
      <c r="AD101" s="33">
        <f t="shared" si="9"/>
        <v>6303.2000000000007</v>
      </c>
      <c r="AE101" s="33">
        <f t="shared" si="9"/>
        <v>6335.8</v>
      </c>
      <c r="AF101" s="33">
        <f t="shared" si="9"/>
        <v>6386.2000000000007</v>
      </c>
      <c r="AG101" s="33">
        <f t="shared" si="10"/>
        <v>6436.6</v>
      </c>
      <c r="AI101" s="34" t="b">
        <f t="shared" si="11"/>
        <v>1</v>
      </c>
    </row>
    <row r="102" spans="1:35" ht="15" x14ac:dyDescent="0.25">
      <c r="A102" s="20" t="s">
        <v>78</v>
      </c>
      <c r="B102" s="20" t="s">
        <v>184</v>
      </c>
      <c r="C102" s="32">
        <f t="shared" si="3"/>
        <v>125.90909090909101</v>
      </c>
      <c r="D102" s="32">
        <f t="shared" si="4"/>
        <v>125.90909090909101</v>
      </c>
      <c r="E102" s="32">
        <f t="shared" si="5"/>
        <v>125.90909090909101</v>
      </c>
      <c r="F102" s="33">
        <f t="shared" si="6"/>
        <v>167.2045454545455</v>
      </c>
      <c r="G102" s="33">
        <f t="shared" si="9"/>
        <v>208.5</v>
      </c>
      <c r="H102" s="33">
        <f t="shared" si="9"/>
        <v>230.65</v>
      </c>
      <c r="I102" s="33">
        <f t="shared" si="9"/>
        <v>252.8</v>
      </c>
      <c r="J102" s="33">
        <f t="shared" si="9"/>
        <v>270.8</v>
      </c>
      <c r="K102" s="33">
        <f t="shared" si="9"/>
        <v>288.8</v>
      </c>
      <c r="L102" s="33">
        <f t="shared" si="9"/>
        <v>331.9</v>
      </c>
      <c r="M102" s="33">
        <f t="shared" si="9"/>
        <v>375</v>
      </c>
      <c r="N102" s="33">
        <f t="shared" si="9"/>
        <v>393.5</v>
      </c>
      <c r="O102" s="33">
        <f t="shared" si="9"/>
        <v>412</v>
      </c>
      <c r="P102" s="33">
        <f t="shared" ref="G102:AF111" si="12">IFERROR(INDEX($C$5:$Q$54,MATCH($B102,$B$5:$B$54,0),MATCH(P$63,$C$4:$Q$4,0)),AVERAGE(O102,Q102))</f>
        <v>412.05</v>
      </c>
      <c r="Q102" s="33">
        <f t="shared" si="12"/>
        <v>412.1</v>
      </c>
      <c r="R102" s="33">
        <f t="shared" si="12"/>
        <v>412.55</v>
      </c>
      <c r="S102" s="33">
        <f t="shared" si="12"/>
        <v>413</v>
      </c>
      <c r="T102" s="33">
        <f t="shared" si="12"/>
        <v>413.65</v>
      </c>
      <c r="U102" s="33">
        <f t="shared" si="12"/>
        <v>414.3</v>
      </c>
      <c r="V102" s="33">
        <f t="shared" si="12"/>
        <v>415.25</v>
      </c>
      <c r="W102" s="33">
        <f t="shared" si="12"/>
        <v>416.2</v>
      </c>
      <c r="X102" s="33">
        <f t="shared" si="12"/>
        <v>416.95</v>
      </c>
      <c r="Y102" s="33">
        <f t="shared" si="12"/>
        <v>417.7</v>
      </c>
      <c r="Z102" s="33">
        <f t="shared" si="12"/>
        <v>419.6</v>
      </c>
      <c r="AA102" s="33">
        <f t="shared" si="12"/>
        <v>421.5</v>
      </c>
      <c r="AB102" s="33">
        <f t="shared" si="12"/>
        <v>424.45</v>
      </c>
      <c r="AC102" s="33">
        <f t="shared" si="12"/>
        <v>427.4</v>
      </c>
      <c r="AD102" s="33">
        <f t="shared" si="12"/>
        <v>432</v>
      </c>
      <c r="AE102" s="33">
        <f t="shared" si="12"/>
        <v>436.6</v>
      </c>
      <c r="AF102" s="33">
        <f t="shared" si="12"/>
        <v>441.45000000000005</v>
      </c>
      <c r="AG102" s="33">
        <f t="shared" si="10"/>
        <v>446.3</v>
      </c>
      <c r="AI102" s="34" t="b">
        <f t="shared" si="11"/>
        <v>1</v>
      </c>
    </row>
    <row r="103" spans="1:35" ht="15" x14ac:dyDescent="0.25">
      <c r="A103" s="20" t="s">
        <v>79</v>
      </c>
      <c r="B103" s="20" t="s">
        <v>185</v>
      </c>
      <c r="C103" s="32">
        <f t="shared" si="3"/>
        <v>582.27272727272702</v>
      </c>
      <c r="D103" s="32">
        <f t="shared" si="4"/>
        <v>582.27272727272702</v>
      </c>
      <c r="E103" s="32">
        <f t="shared" si="5"/>
        <v>582.27272727272702</v>
      </c>
      <c r="F103" s="33">
        <f t="shared" si="6"/>
        <v>721.53636363636349</v>
      </c>
      <c r="G103" s="33">
        <f t="shared" si="12"/>
        <v>860.8</v>
      </c>
      <c r="H103" s="33">
        <f t="shared" si="12"/>
        <v>990.05</v>
      </c>
      <c r="I103" s="33">
        <f t="shared" si="12"/>
        <v>1119.3</v>
      </c>
      <c r="J103" s="33">
        <f t="shared" si="12"/>
        <v>1328.55</v>
      </c>
      <c r="K103" s="33">
        <f t="shared" si="12"/>
        <v>1537.8</v>
      </c>
      <c r="L103" s="33">
        <f t="shared" si="12"/>
        <v>1866.9</v>
      </c>
      <c r="M103" s="33">
        <f t="shared" si="12"/>
        <v>2196</v>
      </c>
      <c r="N103" s="33">
        <f t="shared" si="12"/>
        <v>2460.0500000000002</v>
      </c>
      <c r="O103" s="33">
        <f t="shared" si="12"/>
        <v>2724.1</v>
      </c>
      <c r="P103" s="33">
        <f t="shared" si="12"/>
        <v>2863.8</v>
      </c>
      <c r="Q103" s="33">
        <f t="shared" si="12"/>
        <v>3003.5</v>
      </c>
      <c r="R103" s="33">
        <f t="shared" si="12"/>
        <v>3029.5</v>
      </c>
      <c r="S103" s="33">
        <f t="shared" si="12"/>
        <v>3055.5</v>
      </c>
      <c r="T103" s="33">
        <f t="shared" si="12"/>
        <v>3081.85</v>
      </c>
      <c r="U103" s="33">
        <f t="shared" si="12"/>
        <v>3108.2</v>
      </c>
      <c r="V103" s="33">
        <f t="shared" si="12"/>
        <v>3133.6</v>
      </c>
      <c r="W103" s="33">
        <f t="shared" si="12"/>
        <v>3159</v>
      </c>
      <c r="X103" s="33">
        <f t="shared" si="12"/>
        <v>3182.45</v>
      </c>
      <c r="Y103" s="33">
        <f t="shared" si="12"/>
        <v>3205.9</v>
      </c>
      <c r="Z103" s="33">
        <f t="shared" si="12"/>
        <v>3231.8</v>
      </c>
      <c r="AA103" s="33">
        <f t="shared" si="12"/>
        <v>3257.7</v>
      </c>
      <c r="AB103" s="33">
        <f t="shared" si="12"/>
        <v>3284.7</v>
      </c>
      <c r="AC103" s="33">
        <f t="shared" si="12"/>
        <v>3311.7</v>
      </c>
      <c r="AD103" s="33">
        <f t="shared" si="12"/>
        <v>3346.55</v>
      </c>
      <c r="AE103" s="33">
        <f t="shared" si="12"/>
        <v>3381.4</v>
      </c>
      <c r="AF103" s="33">
        <f t="shared" si="12"/>
        <v>3429.3500000000004</v>
      </c>
      <c r="AG103" s="33">
        <f t="shared" si="10"/>
        <v>3477.3</v>
      </c>
      <c r="AI103" s="34" t="b">
        <f t="shared" si="11"/>
        <v>1</v>
      </c>
    </row>
    <row r="104" spans="1:35" ht="15" x14ac:dyDescent="0.25">
      <c r="A104" s="20" t="s">
        <v>80</v>
      </c>
      <c r="B104" s="20" t="s">
        <v>186</v>
      </c>
      <c r="C104" s="32">
        <f t="shared" si="3"/>
        <v>55.090909090909101</v>
      </c>
      <c r="D104" s="32">
        <f t="shared" si="4"/>
        <v>55.090909090909101</v>
      </c>
      <c r="E104" s="32">
        <f t="shared" si="5"/>
        <v>55.090909090909101</v>
      </c>
      <c r="F104" s="33">
        <f t="shared" si="6"/>
        <v>70.795454545454547</v>
      </c>
      <c r="G104" s="33">
        <f t="shared" si="12"/>
        <v>86.5</v>
      </c>
      <c r="H104" s="33">
        <f t="shared" si="12"/>
        <v>100.35</v>
      </c>
      <c r="I104" s="33">
        <f t="shared" si="12"/>
        <v>114.2</v>
      </c>
      <c r="J104" s="33">
        <f t="shared" si="12"/>
        <v>135.94999999999999</v>
      </c>
      <c r="K104" s="33">
        <f t="shared" si="12"/>
        <v>157.69999999999999</v>
      </c>
      <c r="L104" s="33">
        <f t="shared" si="12"/>
        <v>191.89999999999998</v>
      </c>
      <c r="M104" s="33">
        <f t="shared" si="12"/>
        <v>226.1</v>
      </c>
      <c r="N104" s="33">
        <f t="shared" si="12"/>
        <v>256</v>
      </c>
      <c r="O104" s="33">
        <f t="shared" si="12"/>
        <v>285.89999999999998</v>
      </c>
      <c r="P104" s="33">
        <f t="shared" si="12"/>
        <v>307.89999999999998</v>
      </c>
      <c r="Q104" s="33">
        <f t="shared" si="12"/>
        <v>329.9</v>
      </c>
      <c r="R104" s="33">
        <f t="shared" si="12"/>
        <v>333.4</v>
      </c>
      <c r="S104" s="33">
        <f t="shared" si="12"/>
        <v>336.9</v>
      </c>
      <c r="T104" s="33">
        <f t="shared" si="12"/>
        <v>340.35</v>
      </c>
      <c r="U104" s="33">
        <f t="shared" si="12"/>
        <v>343.8</v>
      </c>
      <c r="V104" s="33">
        <f t="shared" si="12"/>
        <v>347.4</v>
      </c>
      <c r="W104" s="33">
        <f t="shared" si="12"/>
        <v>351</v>
      </c>
      <c r="X104" s="33">
        <f t="shared" si="12"/>
        <v>354.6</v>
      </c>
      <c r="Y104" s="33">
        <f t="shared" si="12"/>
        <v>358.2</v>
      </c>
      <c r="Z104" s="33">
        <f t="shared" si="12"/>
        <v>362.35</v>
      </c>
      <c r="AA104" s="33">
        <f t="shared" si="12"/>
        <v>366.5</v>
      </c>
      <c r="AB104" s="33">
        <f t="shared" si="12"/>
        <v>370</v>
      </c>
      <c r="AC104" s="33">
        <f t="shared" si="12"/>
        <v>373.5</v>
      </c>
      <c r="AD104" s="33">
        <f t="shared" si="12"/>
        <v>381.25</v>
      </c>
      <c r="AE104" s="33">
        <f t="shared" si="12"/>
        <v>389</v>
      </c>
      <c r="AF104" s="33">
        <f t="shared" si="12"/>
        <v>396.6</v>
      </c>
      <c r="AG104" s="33">
        <f t="shared" si="10"/>
        <v>404.2</v>
      </c>
      <c r="AI104" s="34" t="b">
        <f t="shared" si="11"/>
        <v>1</v>
      </c>
    </row>
    <row r="105" spans="1:35" ht="15" x14ac:dyDescent="0.25">
      <c r="A105" s="20" t="s">
        <v>81</v>
      </c>
      <c r="B105" s="20" t="s">
        <v>187</v>
      </c>
      <c r="C105" s="32">
        <f t="shared" si="3"/>
        <v>116</v>
      </c>
      <c r="D105" s="32">
        <f t="shared" si="4"/>
        <v>116</v>
      </c>
      <c r="E105" s="32">
        <f t="shared" si="5"/>
        <v>116</v>
      </c>
      <c r="F105" s="33">
        <f t="shared" si="6"/>
        <v>131.5</v>
      </c>
      <c r="G105" s="33">
        <f t="shared" si="12"/>
        <v>147</v>
      </c>
      <c r="H105" s="33">
        <f t="shared" si="12"/>
        <v>181.15</v>
      </c>
      <c r="I105" s="33">
        <f t="shared" si="12"/>
        <v>215.3</v>
      </c>
      <c r="J105" s="33">
        <f t="shared" si="12"/>
        <v>270.20000000000005</v>
      </c>
      <c r="K105" s="33">
        <f t="shared" si="12"/>
        <v>325.10000000000002</v>
      </c>
      <c r="L105" s="33">
        <f t="shared" si="12"/>
        <v>415.55</v>
      </c>
      <c r="M105" s="33">
        <f t="shared" si="12"/>
        <v>506</v>
      </c>
      <c r="N105" s="33">
        <f t="shared" si="12"/>
        <v>598.9</v>
      </c>
      <c r="O105" s="33">
        <f t="shared" si="12"/>
        <v>691.8</v>
      </c>
      <c r="P105" s="33">
        <f t="shared" si="12"/>
        <v>785.59999999999991</v>
      </c>
      <c r="Q105" s="33">
        <f t="shared" si="12"/>
        <v>879.4</v>
      </c>
      <c r="R105" s="33">
        <f t="shared" si="12"/>
        <v>979.8</v>
      </c>
      <c r="S105" s="33">
        <f t="shared" si="12"/>
        <v>1080.2</v>
      </c>
      <c r="T105" s="33">
        <f t="shared" si="12"/>
        <v>1184.9000000000001</v>
      </c>
      <c r="U105" s="33">
        <f t="shared" si="12"/>
        <v>1289.5999999999999</v>
      </c>
      <c r="V105" s="33">
        <f t="shared" si="12"/>
        <v>1404.5</v>
      </c>
      <c r="W105" s="33">
        <f t="shared" si="12"/>
        <v>1519.4</v>
      </c>
      <c r="X105" s="33">
        <f t="shared" si="12"/>
        <v>1647.45</v>
      </c>
      <c r="Y105" s="33">
        <f t="shared" si="12"/>
        <v>1775.5</v>
      </c>
      <c r="Z105" s="33">
        <f t="shared" si="12"/>
        <v>1923.6</v>
      </c>
      <c r="AA105" s="33">
        <f t="shared" si="12"/>
        <v>2071.6999999999998</v>
      </c>
      <c r="AB105" s="33">
        <f t="shared" si="12"/>
        <v>2237.8000000000002</v>
      </c>
      <c r="AC105" s="33">
        <f t="shared" si="12"/>
        <v>2403.9</v>
      </c>
      <c r="AD105" s="33">
        <f t="shared" si="12"/>
        <v>2595.4499999999998</v>
      </c>
      <c r="AE105" s="33">
        <f t="shared" si="12"/>
        <v>2787</v>
      </c>
      <c r="AF105" s="33">
        <f t="shared" si="12"/>
        <v>3002.2</v>
      </c>
      <c r="AG105" s="33">
        <f t="shared" si="10"/>
        <v>3217.4</v>
      </c>
      <c r="AI105" s="34" t="b">
        <f t="shared" si="11"/>
        <v>1</v>
      </c>
    </row>
    <row r="106" spans="1:35" ht="15" x14ac:dyDescent="0.25">
      <c r="A106" s="20" t="s">
        <v>82</v>
      </c>
      <c r="B106" s="20" t="s">
        <v>188</v>
      </c>
      <c r="C106" s="32">
        <f t="shared" si="3"/>
        <v>1429.8181818181799</v>
      </c>
      <c r="D106" s="32">
        <f t="shared" si="4"/>
        <v>1429.8181818181799</v>
      </c>
      <c r="E106" s="32">
        <f t="shared" si="5"/>
        <v>1429.8181818181799</v>
      </c>
      <c r="F106" s="33">
        <f t="shared" si="6"/>
        <v>1725.5590909090899</v>
      </c>
      <c r="G106" s="33">
        <f t="shared" si="12"/>
        <v>2021.3</v>
      </c>
      <c r="H106" s="33">
        <f t="shared" si="12"/>
        <v>2809.95</v>
      </c>
      <c r="I106" s="33">
        <f t="shared" si="12"/>
        <v>3598.6</v>
      </c>
      <c r="J106" s="33">
        <f t="shared" si="12"/>
        <v>4812.6499999999996</v>
      </c>
      <c r="K106" s="33">
        <f t="shared" si="12"/>
        <v>6026.7</v>
      </c>
      <c r="L106" s="33">
        <f t="shared" si="12"/>
        <v>7744.4500000000007</v>
      </c>
      <c r="M106" s="33">
        <f t="shared" si="12"/>
        <v>9462.2000000000007</v>
      </c>
      <c r="N106" s="33">
        <f t="shared" si="12"/>
        <v>10818.45</v>
      </c>
      <c r="O106" s="33">
        <f t="shared" si="12"/>
        <v>12174.7</v>
      </c>
      <c r="P106" s="33">
        <f t="shared" si="12"/>
        <v>13026.7</v>
      </c>
      <c r="Q106" s="33">
        <f t="shared" si="12"/>
        <v>13878.7</v>
      </c>
      <c r="R106" s="33">
        <f t="shared" si="12"/>
        <v>14015.95</v>
      </c>
      <c r="S106" s="33">
        <f t="shared" si="12"/>
        <v>14153.2</v>
      </c>
      <c r="T106" s="33">
        <f t="shared" si="12"/>
        <v>14315.85</v>
      </c>
      <c r="U106" s="33">
        <f t="shared" si="12"/>
        <v>14478.5</v>
      </c>
      <c r="V106" s="33">
        <f t="shared" si="12"/>
        <v>14670.9</v>
      </c>
      <c r="W106" s="33">
        <f t="shared" si="12"/>
        <v>14863.3</v>
      </c>
      <c r="X106" s="33">
        <f t="shared" si="12"/>
        <v>15084.8</v>
      </c>
      <c r="Y106" s="33">
        <f t="shared" si="12"/>
        <v>15306.3</v>
      </c>
      <c r="Z106" s="33">
        <f t="shared" si="12"/>
        <v>15598</v>
      </c>
      <c r="AA106" s="33">
        <f t="shared" si="12"/>
        <v>15889.7</v>
      </c>
      <c r="AB106" s="33">
        <f t="shared" si="12"/>
        <v>16210.95</v>
      </c>
      <c r="AC106" s="33">
        <f t="shared" si="12"/>
        <v>16532.2</v>
      </c>
      <c r="AD106" s="33">
        <f t="shared" si="12"/>
        <v>16939.349999999999</v>
      </c>
      <c r="AE106" s="33">
        <f t="shared" si="12"/>
        <v>17346.5</v>
      </c>
      <c r="AF106" s="33">
        <f t="shared" si="12"/>
        <v>17960.55</v>
      </c>
      <c r="AG106" s="33">
        <f t="shared" si="10"/>
        <v>18574.599999999999</v>
      </c>
      <c r="AI106" s="34" t="b">
        <f t="shared" si="11"/>
        <v>1</v>
      </c>
    </row>
    <row r="107" spans="1:35" ht="15" x14ac:dyDescent="0.25">
      <c r="A107" s="20" t="s">
        <v>83</v>
      </c>
      <c r="B107" s="20" t="s">
        <v>189</v>
      </c>
      <c r="C107" s="32">
        <f t="shared" si="3"/>
        <v>444.54545454545399</v>
      </c>
      <c r="D107" s="32">
        <f t="shared" si="4"/>
        <v>444.54545454545399</v>
      </c>
      <c r="E107" s="32">
        <f t="shared" si="5"/>
        <v>444.54545454545399</v>
      </c>
      <c r="F107" s="33">
        <f t="shared" si="6"/>
        <v>459.72272727272696</v>
      </c>
      <c r="G107" s="33">
        <f t="shared" si="12"/>
        <v>474.9</v>
      </c>
      <c r="H107" s="33">
        <f t="shared" si="12"/>
        <v>515.15</v>
      </c>
      <c r="I107" s="33">
        <f t="shared" si="12"/>
        <v>555.4</v>
      </c>
      <c r="J107" s="33">
        <f t="shared" si="12"/>
        <v>605.65</v>
      </c>
      <c r="K107" s="33">
        <f t="shared" si="12"/>
        <v>655.9</v>
      </c>
      <c r="L107" s="33">
        <f t="shared" si="12"/>
        <v>726.75</v>
      </c>
      <c r="M107" s="33">
        <f t="shared" si="12"/>
        <v>797.6</v>
      </c>
      <c r="N107" s="33">
        <f t="shared" si="12"/>
        <v>857.2</v>
      </c>
      <c r="O107" s="33">
        <f t="shared" si="12"/>
        <v>916.8</v>
      </c>
      <c r="P107" s="33">
        <f t="shared" si="12"/>
        <v>941.34999999999991</v>
      </c>
      <c r="Q107" s="33">
        <f t="shared" si="12"/>
        <v>965.9</v>
      </c>
      <c r="R107" s="33">
        <f t="shared" si="12"/>
        <v>971.7</v>
      </c>
      <c r="S107" s="33">
        <f t="shared" si="12"/>
        <v>977.5</v>
      </c>
      <c r="T107" s="33">
        <f t="shared" si="12"/>
        <v>984.15</v>
      </c>
      <c r="U107" s="33">
        <f t="shared" si="12"/>
        <v>990.8</v>
      </c>
      <c r="V107" s="33">
        <f t="shared" si="12"/>
        <v>997.84999999999991</v>
      </c>
      <c r="W107" s="33">
        <f t="shared" si="12"/>
        <v>1004.9</v>
      </c>
      <c r="X107" s="33">
        <f t="shared" si="12"/>
        <v>1011</v>
      </c>
      <c r="Y107" s="33">
        <f t="shared" si="12"/>
        <v>1017.1</v>
      </c>
      <c r="Z107" s="33">
        <f t="shared" si="12"/>
        <v>1024.05</v>
      </c>
      <c r="AA107" s="33">
        <f t="shared" si="12"/>
        <v>1031</v>
      </c>
      <c r="AB107" s="33">
        <f t="shared" si="12"/>
        <v>1038.45</v>
      </c>
      <c r="AC107" s="33">
        <f t="shared" si="12"/>
        <v>1045.9000000000001</v>
      </c>
      <c r="AD107" s="33">
        <f t="shared" si="12"/>
        <v>1055.4000000000001</v>
      </c>
      <c r="AE107" s="33">
        <f t="shared" si="12"/>
        <v>1064.9000000000001</v>
      </c>
      <c r="AF107" s="33">
        <f t="shared" si="12"/>
        <v>1076.8499999999999</v>
      </c>
      <c r="AG107" s="33">
        <f t="shared" si="10"/>
        <v>1088.8</v>
      </c>
      <c r="AI107" s="34" t="b">
        <f t="shared" si="11"/>
        <v>1</v>
      </c>
    </row>
    <row r="108" spans="1:35" ht="15" x14ac:dyDescent="0.25">
      <c r="A108" s="20" t="s">
        <v>84</v>
      </c>
      <c r="B108" s="20" t="s">
        <v>190</v>
      </c>
      <c r="C108" s="32">
        <f t="shared" si="3"/>
        <v>153.18181818181799</v>
      </c>
      <c r="D108" s="32">
        <f t="shared" si="4"/>
        <v>153.18181818181799</v>
      </c>
      <c r="E108" s="32">
        <f t="shared" si="5"/>
        <v>153.18181818181799</v>
      </c>
      <c r="F108" s="33">
        <f t="shared" si="6"/>
        <v>161.69090909090897</v>
      </c>
      <c r="G108" s="33">
        <f t="shared" si="12"/>
        <v>170.2</v>
      </c>
      <c r="H108" s="33">
        <f t="shared" si="12"/>
        <v>184</v>
      </c>
      <c r="I108" s="33">
        <f t="shared" si="12"/>
        <v>197.8</v>
      </c>
      <c r="J108" s="33">
        <f t="shared" si="12"/>
        <v>214.95</v>
      </c>
      <c r="K108" s="33">
        <f t="shared" si="12"/>
        <v>232.1</v>
      </c>
      <c r="L108" s="33">
        <f t="shared" si="12"/>
        <v>252.64999999999998</v>
      </c>
      <c r="M108" s="33">
        <f t="shared" si="12"/>
        <v>273.2</v>
      </c>
      <c r="N108" s="33">
        <f t="shared" si="12"/>
        <v>282.64999999999998</v>
      </c>
      <c r="O108" s="33">
        <f t="shared" si="12"/>
        <v>292.10000000000002</v>
      </c>
      <c r="P108" s="33">
        <f t="shared" si="12"/>
        <v>299.3</v>
      </c>
      <c r="Q108" s="33">
        <f t="shared" si="12"/>
        <v>306.5</v>
      </c>
      <c r="R108" s="33">
        <f t="shared" si="12"/>
        <v>310.75</v>
      </c>
      <c r="S108" s="33">
        <f t="shared" si="12"/>
        <v>315</v>
      </c>
      <c r="T108" s="33">
        <f t="shared" si="12"/>
        <v>319.5</v>
      </c>
      <c r="U108" s="33">
        <f t="shared" si="12"/>
        <v>324</v>
      </c>
      <c r="V108" s="33">
        <f t="shared" si="12"/>
        <v>329</v>
      </c>
      <c r="W108" s="33">
        <f t="shared" si="12"/>
        <v>334</v>
      </c>
      <c r="X108" s="33">
        <f t="shared" si="12"/>
        <v>339.5</v>
      </c>
      <c r="Y108" s="33">
        <f t="shared" si="12"/>
        <v>345</v>
      </c>
      <c r="Z108" s="33">
        <f t="shared" si="12"/>
        <v>350.95</v>
      </c>
      <c r="AA108" s="33">
        <f t="shared" si="12"/>
        <v>356.9</v>
      </c>
      <c r="AB108" s="33">
        <f t="shared" si="12"/>
        <v>361.7</v>
      </c>
      <c r="AC108" s="33">
        <f t="shared" si="12"/>
        <v>366.5</v>
      </c>
      <c r="AD108" s="33">
        <f t="shared" si="12"/>
        <v>371.75</v>
      </c>
      <c r="AE108" s="33">
        <f t="shared" si="12"/>
        <v>377</v>
      </c>
      <c r="AF108" s="33">
        <f t="shared" si="12"/>
        <v>384.4</v>
      </c>
      <c r="AG108" s="33">
        <f t="shared" si="10"/>
        <v>391.8</v>
      </c>
      <c r="AI108" s="34" t="b">
        <f t="shared" si="11"/>
        <v>1</v>
      </c>
    </row>
    <row r="109" spans="1:35" ht="15" x14ac:dyDescent="0.25">
      <c r="A109" s="20" t="s">
        <v>85</v>
      </c>
      <c r="B109" s="20" t="s">
        <v>191</v>
      </c>
      <c r="C109" s="32">
        <f t="shared" si="3"/>
        <v>308.72727272727201</v>
      </c>
      <c r="D109" s="32">
        <f t="shared" si="4"/>
        <v>308.72727272727201</v>
      </c>
      <c r="E109" s="32">
        <f t="shared" si="5"/>
        <v>308.72727272727201</v>
      </c>
      <c r="F109" s="33">
        <f t="shared" si="6"/>
        <v>393.91363636363599</v>
      </c>
      <c r="G109" s="33">
        <f t="shared" si="12"/>
        <v>479.1</v>
      </c>
      <c r="H109" s="33">
        <f t="shared" si="12"/>
        <v>712.8</v>
      </c>
      <c r="I109" s="33">
        <f t="shared" si="12"/>
        <v>946.5</v>
      </c>
      <c r="J109" s="33">
        <f t="shared" si="12"/>
        <v>1318.7</v>
      </c>
      <c r="K109" s="33">
        <f t="shared" si="12"/>
        <v>1690.9</v>
      </c>
      <c r="L109" s="33">
        <f t="shared" si="12"/>
        <v>2233</v>
      </c>
      <c r="M109" s="33">
        <f t="shared" si="12"/>
        <v>2775.1</v>
      </c>
      <c r="N109" s="33">
        <f t="shared" si="12"/>
        <v>3209.3</v>
      </c>
      <c r="O109" s="33">
        <f t="shared" si="12"/>
        <v>3643.5</v>
      </c>
      <c r="P109" s="33">
        <f t="shared" si="12"/>
        <v>3936.3</v>
      </c>
      <c r="Q109" s="33">
        <f t="shared" si="12"/>
        <v>4229.1000000000004</v>
      </c>
      <c r="R109" s="33">
        <f t="shared" si="12"/>
        <v>4282</v>
      </c>
      <c r="S109" s="33">
        <f t="shared" si="12"/>
        <v>4334.8999999999996</v>
      </c>
      <c r="T109" s="33">
        <f t="shared" si="12"/>
        <v>4383.45</v>
      </c>
      <c r="U109" s="33">
        <f t="shared" si="12"/>
        <v>4432</v>
      </c>
      <c r="V109" s="33">
        <f t="shared" si="12"/>
        <v>4485.8</v>
      </c>
      <c r="W109" s="33">
        <f t="shared" si="12"/>
        <v>4539.6000000000004</v>
      </c>
      <c r="X109" s="33">
        <f t="shared" si="12"/>
        <v>4604.6000000000004</v>
      </c>
      <c r="Y109" s="33">
        <f t="shared" si="12"/>
        <v>4669.6000000000004</v>
      </c>
      <c r="Z109" s="33">
        <f t="shared" si="12"/>
        <v>4756</v>
      </c>
      <c r="AA109" s="33">
        <f t="shared" si="12"/>
        <v>4842.3999999999996</v>
      </c>
      <c r="AB109" s="33">
        <f t="shared" si="12"/>
        <v>4926.75</v>
      </c>
      <c r="AC109" s="33">
        <f t="shared" si="12"/>
        <v>5011.1000000000004</v>
      </c>
      <c r="AD109" s="33">
        <f t="shared" si="12"/>
        <v>5076.2000000000007</v>
      </c>
      <c r="AE109" s="33">
        <f t="shared" si="12"/>
        <v>5141.3</v>
      </c>
      <c r="AF109" s="33">
        <f t="shared" si="12"/>
        <v>5278.85</v>
      </c>
      <c r="AG109" s="33">
        <f t="shared" si="10"/>
        <v>5416.4</v>
      </c>
      <c r="AI109" s="34" t="b">
        <f t="shared" si="11"/>
        <v>1</v>
      </c>
    </row>
    <row r="110" spans="1:35" ht="15" x14ac:dyDescent="0.25">
      <c r="A110" s="20" t="s">
        <v>86</v>
      </c>
      <c r="B110" s="20" t="s">
        <v>192</v>
      </c>
      <c r="C110" s="32">
        <f t="shared" si="3"/>
        <v>199.636363636363</v>
      </c>
      <c r="D110" s="32">
        <f t="shared" si="4"/>
        <v>199.636363636363</v>
      </c>
      <c r="E110" s="32">
        <f t="shared" si="5"/>
        <v>199.636363636363</v>
      </c>
      <c r="F110" s="33">
        <f t="shared" si="6"/>
        <v>418.16818181818155</v>
      </c>
      <c r="G110" s="33">
        <f t="shared" si="12"/>
        <v>636.70000000000005</v>
      </c>
      <c r="H110" s="33">
        <f t="shared" si="12"/>
        <v>844.45</v>
      </c>
      <c r="I110" s="33">
        <f t="shared" si="12"/>
        <v>1052.2</v>
      </c>
      <c r="J110" s="33">
        <f t="shared" si="12"/>
        <v>1252.3499999999999</v>
      </c>
      <c r="K110" s="33">
        <f t="shared" si="12"/>
        <v>1452.5</v>
      </c>
      <c r="L110" s="33">
        <f t="shared" si="12"/>
        <v>1816.5</v>
      </c>
      <c r="M110" s="33">
        <f t="shared" si="12"/>
        <v>2180.5</v>
      </c>
      <c r="N110" s="33">
        <f t="shared" si="12"/>
        <v>2514</v>
      </c>
      <c r="O110" s="33">
        <f t="shared" si="12"/>
        <v>2847.5</v>
      </c>
      <c r="P110" s="33">
        <f t="shared" si="12"/>
        <v>2888.85</v>
      </c>
      <c r="Q110" s="33">
        <f t="shared" si="12"/>
        <v>2930.2</v>
      </c>
      <c r="R110" s="33">
        <f t="shared" si="12"/>
        <v>2955.35</v>
      </c>
      <c r="S110" s="33">
        <f t="shared" si="12"/>
        <v>2980.5</v>
      </c>
      <c r="T110" s="33">
        <f t="shared" si="12"/>
        <v>3000.4</v>
      </c>
      <c r="U110" s="33">
        <f t="shared" si="12"/>
        <v>3020.3</v>
      </c>
      <c r="V110" s="33">
        <f t="shared" si="12"/>
        <v>3039.7</v>
      </c>
      <c r="W110" s="33">
        <f t="shared" si="12"/>
        <v>3059.1</v>
      </c>
      <c r="X110" s="33">
        <f t="shared" si="12"/>
        <v>3076.95</v>
      </c>
      <c r="Y110" s="33">
        <f t="shared" si="12"/>
        <v>3094.8</v>
      </c>
      <c r="Z110" s="33">
        <f t="shared" si="12"/>
        <v>3120.2</v>
      </c>
      <c r="AA110" s="33">
        <f t="shared" si="12"/>
        <v>3145.6</v>
      </c>
      <c r="AB110" s="33">
        <f t="shared" si="12"/>
        <v>3168.5</v>
      </c>
      <c r="AC110" s="33">
        <f t="shared" si="12"/>
        <v>3191.4</v>
      </c>
      <c r="AD110" s="33">
        <f t="shared" si="12"/>
        <v>3198.8500000000004</v>
      </c>
      <c r="AE110" s="33">
        <f t="shared" si="12"/>
        <v>3206.3</v>
      </c>
      <c r="AF110" s="33">
        <f t="shared" si="12"/>
        <v>3224.8</v>
      </c>
      <c r="AG110" s="33">
        <f t="shared" si="10"/>
        <v>3243.3</v>
      </c>
      <c r="AI110" s="34" t="b">
        <f t="shared" si="11"/>
        <v>1</v>
      </c>
    </row>
    <row r="111" spans="1:35" ht="15" x14ac:dyDescent="0.25">
      <c r="A111" s="20" t="s">
        <v>87</v>
      </c>
      <c r="B111" s="20" t="s">
        <v>193</v>
      </c>
      <c r="C111" s="32">
        <f t="shared" si="3"/>
        <v>67.818181818181799</v>
      </c>
      <c r="D111" s="32">
        <f t="shared" si="4"/>
        <v>67.818181818181799</v>
      </c>
      <c r="E111" s="32">
        <f t="shared" si="5"/>
        <v>67.818181818181799</v>
      </c>
      <c r="F111" s="33">
        <f t="shared" si="6"/>
        <v>81.659090909090907</v>
      </c>
      <c r="G111" s="33">
        <f t="shared" si="12"/>
        <v>95.5</v>
      </c>
      <c r="H111" s="33">
        <f t="shared" si="12"/>
        <v>111.65</v>
      </c>
      <c r="I111" s="33">
        <f t="shared" si="12"/>
        <v>127.8</v>
      </c>
      <c r="J111" s="33">
        <f t="shared" si="12"/>
        <v>152.94999999999999</v>
      </c>
      <c r="K111" s="33">
        <f t="shared" si="12"/>
        <v>178.1</v>
      </c>
      <c r="L111" s="33">
        <f t="shared" si="12"/>
        <v>217.8</v>
      </c>
      <c r="M111" s="33">
        <f t="shared" si="12"/>
        <v>257.5</v>
      </c>
      <c r="N111" s="33">
        <f t="shared" si="12"/>
        <v>302</v>
      </c>
      <c r="O111" s="33">
        <f t="shared" si="12"/>
        <v>346.5</v>
      </c>
      <c r="P111" s="33">
        <f t="shared" si="12"/>
        <v>391.8</v>
      </c>
      <c r="Q111" s="33">
        <f t="shared" si="12"/>
        <v>437.1</v>
      </c>
      <c r="R111" s="33">
        <f t="shared" si="12"/>
        <v>464.25</v>
      </c>
      <c r="S111" s="33">
        <f t="shared" si="12"/>
        <v>491.4</v>
      </c>
      <c r="T111" s="33">
        <f t="shared" si="12"/>
        <v>519.79999999999995</v>
      </c>
      <c r="U111" s="33">
        <f t="shared" si="12"/>
        <v>548.20000000000005</v>
      </c>
      <c r="V111" s="33">
        <f t="shared" si="12"/>
        <v>578.25</v>
      </c>
      <c r="W111" s="33">
        <f t="shared" si="12"/>
        <v>608.29999999999995</v>
      </c>
      <c r="X111" s="33">
        <f t="shared" si="12"/>
        <v>639.9</v>
      </c>
      <c r="Y111" s="33">
        <f t="shared" si="12"/>
        <v>671.5</v>
      </c>
      <c r="Z111" s="33">
        <f t="shared" si="12"/>
        <v>706.25</v>
      </c>
      <c r="AA111" s="33">
        <f t="shared" si="12"/>
        <v>741</v>
      </c>
      <c r="AB111" s="33">
        <f t="shared" ref="G111:AF113" si="13">IFERROR(INDEX($C$5:$Q$54,MATCH($B111,$B$5:$B$54,0),MATCH(AB$63,$C$4:$Q$4,0)),AVERAGE(AA111,AC111))</f>
        <v>776.25</v>
      </c>
      <c r="AC111" s="33">
        <f t="shared" si="13"/>
        <v>811.5</v>
      </c>
      <c r="AD111" s="33">
        <f t="shared" si="13"/>
        <v>845.5</v>
      </c>
      <c r="AE111" s="33">
        <f t="shared" si="13"/>
        <v>879.5</v>
      </c>
      <c r="AF111" s="33">
        <f t="shared" si="13"/>
        <v>916.8</v>
      </c>
      <c r="AG111" s="33">
        <f t="shared" si="10"/>
        <v>954.1</v>
      </c>
      <c r="AI111" s="34" t="b">
        <f t="shared" si="11"/>
        <v>1</v>
      </c>
    </row>
    <row r="112" spans="1:35" ht="15" x14ac:dyDescent="0.25">
      <c r="A112" s="20" t="s">
        <v>88</v>
      </c>
      <c r="B112" s="20" t="s">
        <v>194</v>
      </c>
      <c r="C112" s="32">
        <f t="shared" si="3"/>
        <v>86.636363636363598</v>
      </c>
      <c r="D112" s="32">
        <f t="shared" si="4"/>
        <v>86.636363636363598</v>
      </c>
      <c r="E112" s="32">
        <f t="shared" si="5"/>
        <v>86.636363636363598</v>
      </c>
      <c r="F112" s="33">
        <f t="shared" si="6"/>
        <v>111.5181818181818</v>
      </c>
      <c r="G112" s="33">
        <f t="shared" si="13"/>
        <v>136.4</v>
      </c>
      <c r="H112" s="33">
        <f t="shared" si="13"/>
        <v>184.15</v>
      </c>
      <c r="I112" s="33">
        <f t="shared" si="13"/>
        <v>231.9</v>
      </c>
      <c r="J112" s="33">
        <f t="shared" si="13"/>
        <v>323.2</v>
      </c>
      <c r="K112" s="33">
        <f t="shared" si="13"/>
        <v>414.5</v>
      </c>
      <c r="L112" s="33">
        <f t="shared" si="13"/>
        <v>580.65</v>
      </c>
      <c r="M112" s="33">
        <f t="shared" si="13"/>
        <v>746.8</v>
      </c>
      <c r="N112" s="33">
        <f t="shared" si="13"/>
        <v>967.15</v>
      </c>
      <c r="O112" s="33">
        <f t="shared" si="13"/>
        <v>1187.5</v>
      </c>
      <c r="P112" s="33">
        <f t="shared" si="13"/>
        <v>1415.8</v>
      </c>
      <c r="Q112" s="33">
        <f t="shared" si="13"/>
        <v>1644.1</v>
      </c>
      <c r="R112" s="33">
        <f t="shared" si="13"/>
        <v>1677.15</v>
      </c>
      <c r="S112" s="33">
        <f t="shared" si="13"/>
        <v>1710.2</v>
      </c>
      <c r="T112" s="33">
        <f t="shared" si="13"/>
        <v>1735.35</v>
      </c>
      <c r="U112" s="33">
        <f t="shared" si="13"/>
        <v>1760.5</v>
      </c>
      <c r="V112" s="33">
        <f t="shared" si="13"/>
        <v>1778.9</v>
      </c>
      <c r="W112" s="33">
        <f t="shared" si="13"/>
        <v>1797.3</v>
      </c>
      <c r="X112" s="33">
        <f t="shared" si="13"/>
        <v>1816.05</v>
      </c>
      <c r="Y112" s="33">
        <f t="shared" si="13"/>
        <v>1834.8</v>
      </c>
      <c r="Z112" s="33">
        <f t="shared" si="13"/>
        <v>1863.1999999999998</v>
      </c>
      <c r="AA112" s="33">
        <f t="shared" si="13"/>
        <v>1891.6</v>
      </c>
      <c r="AB112" s="33">
        <f t="shared" si="13"/>
        <v>1909.55</v>
      </c>
      <c r="AC112" s="33">
        <f t="shared" si="13"/>
        <v>1927.5</v>
      </c>
      <c r="AD112" s="33">
        <f t="shared" si="13"/>
        <v>1960</v>
      </c>
      <c r="AE112" s="33">
        <f t="shared" si="13"/>
        <v>1992.5</v>
      </c>
      <c r="AF112" s="33">
        <f t="shared" si="13"/>
        <v>2025.1</v>
      </c>
      <c r="AG112" s="33">
        <f t="shared" si="10"/>
        <v>2057.6999999999998</v>
      </c>
      <c r="AI112" s="34" t="b">
        <f t="shared" si="11"/>
        <v>1</v>
      </c>
    </row>
    <row r="113" spans="1:35" ht="15" x14ac:dyDescent="0.25">
      <c r="A113" s="20" t="s">
        <v>89</v>
      </c>
      <c r="B113" s="20" t="s">
        <v>195</v>
      </c>
      <c r="C113" s="32">
        <f t="shared" si="3"/>
        <v>5.9090909090909101</v>
      </c>
      <c r="D113" s="32">
        <f t="shared" si="4"/>
        <v>5.9090909090909101</v>
      </c>
      <c r="E113" s="32">
        <f t="shared" si="5"/>
        <v>5.9090909090909101</v>
      </c>
      <c r="F113" s="33">
        <f t="shared" si="6"/>
        <v>8.6545454545454561</v>
      </c>
      <c r="G113" s="33">
        <f t="shared" si="13"/>
        <v>11.4</v>
      </c>
      <c r="H113" s="33">
        <f t="shared" si="13"/>
        <v>14.45</v>
      </c>
      <c r="I113" s="33">
        <f t="shared" si="13"/>
        <v>17.5</v>
      </c>
      <c r="J113" s="33">
        <f t="shared" si="13"/>
        <v>21.65</v>
      </c>
      <c r="K113" s="33">
        <f t="shared" si="13"/>
        <v>25.8</v>
      </c>
      <c r="L113" s="33">
        <f t="shared" si="13"/>
        <v>31.65</v>
      </c>
      <c r="M113" s="33">
        <f t="shared" si="13"/>
        <v>37.5</v>
      </c>
      <c r="N113" s="33">
        <f t="shared" si="13"/>
        <v>43</v>
      </c>
      <c r="O113" s="33">
        <f t="shared" si="13"/>
        <v>48.5</v>
      </c>
      <c r="P113" s="33">
        <f t="shared" si="13"/>
        <v>53.9</v>
      </c>
      <c r="Q113" s="33">
        <f t="shared" si="13"/>
        <v>59.3</v>
      </c>
      <c r="R113" s="33">
        <f t="shared" si="13"/>
        <v>64.5</v>
      </c>
      <c r="S113" s="33">
        <f t="shared" si="13"/>
        <v>69.7</v>
      </c>
      <c r="T113" s="33">
        <f t="shared" si="13"/>
        <v>75.95</v>
      </c>
      <c r="U113" s="33">
        <f t="shared" si="13"/>
        <v>82.2</v>
      </c>
      <c r="V113" s="33">
        <f t="shared" si="13"/>
        <v>89.35</v>
      </c>
      <c r="W113" s="33">
        <f t="shared" si="13"/>
        <v>96.5</v>
      </c>
      <c r="X113" s="33">
        <f t="shared" si="13"/>
        <v>104.15</v>
      </c>
      <c r="Y113" s="33">
        <f t="shared" si="13"/>
        <v>111.8</v>
      </c>
      <c r="Z113" s="33">
        <f t="shared" si="13"/>
        <v>120.25</v>
      </c>
      <c r="AA113" s="33">
        <f t="shared" si="13"/>
        <v>128.69999999999999</v>
      </c>
      <c r="AB113" s="33">
        <f t="shared" si="13"/>
        <v>138.05000000000001</v>
      </c>
      <c r="AC113" s="33">
        <f t="shared" si="13"/>
        <v>147.4</v>
      </c>
      <c r="AD113" s="33">
        <f t="shared" si="13"/>
        <v>157.5</v>
      </c>
      <c r="AE113" s="33">
        <f t="shared" si="13"/>
        <v>167.6</v>
      </c>
      <c r="AF113" s="33">
        <f t="shared" si="13"/>
        <v>178.89999999999998</v>
      </c>
      <c r="AG113" s="33">
        <f t="shared" si="10"/>
        <v>190.2</v>
      </c>
      <c r="AI113" s="34" t="b">
        <f t="shared" si="11"/>
        <v>1</v>
      </c>
    </row>
  </sheetData>
  <conditionalFormatting sqref="S5:S54">
    <cfRule type="containsText" dxfId="0" priority="1" operator="containsText" text="true">
      <formula>NOT(ISERROR(SEARCH("true",S5)))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CC87-0388-4087-9649-19C2B2CFC71D}">
  <dimension ref="A2:F52"/>
  <sheetViews>
    <sheetView workbookViewId="0">
      <selection activeCell="H7" sqref="H7"/>
    </sheetView>
  </sheetViews>
  <sheetFormatPr defaultRowHeight="14.25" x14ac:dyDescent="0.2"/>
  <cols>
    <col min="3" max="4" width="11.375" customWidth="1"/>
    <col min="5" max="5" width="17.875" bestFit="1" customWidth="1"/>
    <col min="6" max="6" width="18.5" bestFit="1" customWidth="1"/>
  </cols>
  <sheetData>
    <row r="2" spans="1:6" ht="15" x14ac:dyDescent="0.25">
      <c r="A2" s="19" t="s">
        <v>145</v>
      </c>
      <c r="B2" s="19" t="s">
        <v>145</v>
      </c>
      <c r="C2" s="53" t="s">
        <v>1365</v>
      </c>
      <c r="D2" s="53" t="s">
        <v>1364</v>
      </c>
      <c r="E2" s="69" t="s">
        <v>1386</v>
      </c>
      <c r="F2" s="70" t="s">
        <v>1387</v>
      </c>
    </row>
    <row r="3" spans="1:6" ht="15" x14ac:dyDescent="0.25">
      <c r="A3" s="20" t="s">
        <v>40</v>
      </c>
      <c r="B3" s="20" t="s">
        <v>146</v>
      </c>
      <c r="C3">
        <f>SUMIFS(States!G:G,States!$B:$B,$B3)</f>
        <v>0.38900000000000001</v>
      </c>
      <c r="D3">
        <f>SUMIFS(States!H:H,States!$B:$B,$B3)</f>
        <v>0.5</v>
      </c>
      <c r="E3" s="68">
        <f>C3/SUM($C3:$D3)</f>
        <v>0.43757030371203598</v>
      </c>
      <c r="F3" s="68">
        <f>D3/SUM($C3:$D3)</f>
        <v>0.56242969628796402</v>
      </c>
    </row>
    <row r="4" spans="1:6" ht="15" x14ac:dyDescent="0.25">
      <c r="A4" s="20" t="s">
        <v>41</v>
      </c>
      <c r="B4" s="20" t="s">
        <v>147</v>
      </c>
      <c r="C4">
        <f>SUMIFS(States!G:G,States!$B:$B,$B4)</f>
        <v>10.540000000000001</v>
      </c>
      <c r="D4">
        <f>SUMIFS(States!H:H,States!$B:$B,$B4)</f>
        <v>2.012</v>
      </c>
      <c r="E4" s="68">
        <f t="shared" ref="E4:E52" si="0">C4/SUM($C4:$D4)</f>
        <v>0.83970681963033778</v>
      </c>
      <c r="F4" s="68">
        <f t="shared" ref="F4:F52" si="1">D4/SUM($C4:$D4)</f>
        <v>0.1602931803696622</v>
      </c>
    </row>
    <row r="5" spans="1:6" ht="15" x14ac:dyDescent="0.25">
      <c r="A5" s="20" t="s">
        <v>42</v>
      </c>
      <c r="B5" s="20" t="s">
        <v>148</v>
      </c>
      <c r="C5">
        <f>SUMIFS(States!G:G,States!$B:$B,$B5)</f>
        <v>1791.7889999999998</v>
      </c>
      <c r="D5">
        <f>SUMIFS(States!H:H,States!$B:$B,$B5)</f>
        <v>560.64299999999992</v>
      </c>
      <c r="E5" s="68">
        <f t="shared" si="0"/>
        <v>0.7616751515027852</v>
      </c>
      <c r="F5" s="68">
        <f t="shared" si="1"/>
        <v>0.23832484849721478</v>
      </c>
    </row>
    <row r="6" spans="1:6" ht="15" x14ac:dyDescent="0.25">
      <c r="A6" s="20" t="s">
        <v>43</v>
      </c>
      <c r="B6" s="20" t="s">
        <v>149</v>
      </c>
      <c r="C6">
        <f>SUMIFS(States!G:G,States!$B:$B,$B6)</f>
        <v>100.07700000000001</v>
      </c>
      <c r="D6">
        <f>SUMIFS(States!H:H,States!$B:$B,$B6)</f>
        <v>51.704000000000015</v>
      </c>
      <c r="E6" s="68">
        <f t="shared" si="0"/>
        <v>0.65935130220515081</v>
      </c>
      <c r="F6" s="68">
        <f t="shared" si="1"/>
        <v>0.34064869779484919</v>
      </c>
    </row>
    <row r="7" spans="1:6" ht="15" x14ac:dyDescent="0.25">
      <c r="A7" s="20" t="s">
        <v>44</v>
      </c>
      <c r="B7" s="20" t="s">
        <v>150</v>
      </c>
      <c r="C7">
        <f>SUMIFS(States!G:G,States!$B:$B,$B7)</f>
        <v>9625.1409999999996</v>
      </c>
      <c r="D7">
        <f>SUMIFS(States!H:H,States!$B:$B,$B7)</f>
        <v>2969.2270000000008</v>
      </c>
      <c r="E7" s="68">
        <f t="shared" si="0"/>
        <v>0.76424168326667918</v>
      </c>
      <c r="F7" s="68">
        <f t="shared" si="1"/>
        <v>0.23575831673332084</v>
      </c>
    </row>
    <row r="8" spans="1:6" ht="15" x14ac:dyDescent="0.25">
      <c r="A8" s="20" t="s">
        <v>45</v>
      </c>
      <c r="B8" s="20" t="s">
        <v>151</v>
      </c>
      <c r="C8">
        <f>SUMIFS(States!G:G,States!$B:$B,$B8)</f>
        <v>640.72799999999995</v>
      </c>
      <c r="D8">
        <f>SUMIFS(States!H:H,States!$B:$B,$B8)</f>
        <v>194.54900000000001</v>
      </c>
      <c r="E8" s="68">
        <f t="shared" si="0"/>
        <v>0.76708445222363364</v>
      </c>
      <c r="F8" s="68">
        <f t="shared" si="1"/>
        <v>0.23291554777636644</v>
      </c>
    </row>
    <row r="9" spans="1:6" ht="15" x14ac:dyDescent="0.25">
      <c r="A9" s="20" t="s">
        <v>46</v>
      </c>
      <c r="B9" s="20" t="s">
        <v>152</v>
      </c>
      <c r="C9">
        <f>SUMIFS(States!G:G,States!$B:$B,$B9)</f>
        <v>511.69800000000004</v>
      </c>
      <c r="D9">
        <f>SUMIFS(States!H:H,States!$B:$B,$B9)</f>
        <v>236.84800000000001</v>
      </c>
      <c r="E9" s="68">
        <f t="shared" si="0"/>
        <v>0.68358925169595453</v>
      </c>
      <c r="F9" s="68">
        <f t="shared" si="1"/>
        <v>0.31641074830404542</v>
      </c>
    </row>
    <row r="10" spans="1:6" ht="15" x14ac:dyDescent="0.25">
      <c r="A10" s="20" t="s">
        <v>47</v>
      </c>
      <c r="B10" s="20" t="s">
        <v>153</v>
      </c>
      <c r="C10">
        <f>SUMIFS(States!G:G,States!$B:$B,$B10)</f>
        <v>84.058000000000007</v>
      </c>
      <c r="D10">
        <f>SUMIFS(States!H:H,States!$B:$B,$B10)</f>
        <v>25.116</v>
      </c>
      <c r="E10" s="68">
        <f t="shared" si="0"/>
        <v>0.7699452250535842</v>
      </c>
      <c r="F10" s="68">
        <f t="shared" si="1"/>
        <v>0.2300547749464158</v>
      </c>
    </row>
    <row r="11" spans="1:6" ht="15" x14ac:dyDescent="0.25">
      <c r="A11" s="20" t="s">
        <v>48</v>
      </c>
      <c r="B11" s="20" t="s">
        <v>154</v>
      </c>
      <c r="C11">
        <f>SUMIFS(States!G:G,States!$B:$B,$B11)</f>
        <v>1581.5630000000006</v>
      </c>
      <c r="D11">
        <f>SUMIFS(States!H:H,States!$B:$B,$B11)</f>
        <v>141.59000000000006</v>
      </c>
      <c r="E11" s="68">
        <f t="shared" si="0"/>
        <v>0.91783086005711623</v>
      </c>
      <c r="F11" s="68">
        <f t="shared" si="1"/>
        <v>8.2169139942883773E-2</v>
      </c>
    </row>
    <row r="12" spans="1:6" ht="15" x14ac:dyDescent="0.25">
      <c r="A12" s="20" t="s">
        <v>49</v>
      </c>
      <c r="B12" s="20" t="s">
        <v>155</v>
      </c>
      <c r="C12">
        <f>SUMIFS(States!G:G,States!$B:$B,$B12)</f>
        <v>35.742000000000004</v>
      </c>
      <c r="D12">
        <f>SUMIFS(States!H:H,States!$B:$B,$B12)</f>
        <v>13.141999999999999</v>
      </c>
      <c r="E12" s="68">
        <f t="shared" si="0"/>
        <v>0.73115947958432215</v>
      </c>
      <c r="F12" s="68">
        <f t="shared" si="1"/>
        <v>0.26884052041567791</v>
      </c>
    </row>
    <row r="13" spans="1:6" ht="15" x14ac:dyDescent="0.25">
      <c r="A13" s="20" t="s">
        <v>50</v>
      </c>
      <c r="B13" s="20" t="s">
        <v>156</v>
      </c>
      <c r="C13">
        <f>SUMIFS(States!G:G,States!$B:$B,$B13)</f>
        <v>458.57799999999997</v>
      </c>
      <c r="D13">
        <f>SUMIFS(States!H:H,States!$B:$B,$B13)</f>
        <v>125.33099999999999</v>
      </c>
      <c r="E13" s="68">
        <f t="shared" si="0"/>
        <v>0.78535867746515298</v>
      </c>
      <c r="F13" s="68">
        <f t="shared" si="1"/>
        <v>0.21464132253484702</v>
      </c>
    </row>
    <row r="14" spans="1:6" ht="15" x14ac:dyDescent="0.25">
      <c r="A14" s="20" t="s">
        <v>51</v>
      </c>
      <c r="B14" s="20" t="s">
        <v>157</v>
      </c>
      <c r="C14">
        <f>SUMIFS(States!G:G,States!$B:$B,$B14)</f>
        <v>100.23000000000002</v>
      </c>
      <c r="D14">
        <f>SUMIFS(States!H:H,States!$B:$B,$B14)</f>
        <v>7.5699999999999985</v>
      </c>
      <c r="E14" s="68">
        <f t="shared" si="0"/>
        <v>0.92977736549165124</v>
      </c>
      <c r="F14" s="68">
        <f t="shared" si="1"/>
        <v>7.0222634508348772E-2</v>
      </c>
    </row>
    <row r="15" spans="1:6" ht="15" x14ac:dyDescent="0.25">
      <c r="A15" s="20" t="s">
        <v>52</v>
      </c>
      <c r="B15" s="20" t="s">
        <v>158</v>
      </c>
      <c r="C15">
        <f>SUMIFS(States!G:G,States!$B:$B,$B15)</f>
        <v>342.51700000000005</v>
      </c>
      <c r="D15">
        <f>SUMIFS(States!H:H,States!$B:$B,$B15)</f>
        <v>283.79499999999996</v>
      </c>
      <c r="E15" s="68">
        <f t="shared" si="0"/>
        <v>0.54687919120182915</v>
      </c>
      <c r="F15" s="68">
        <f t="shared" si="1"/>
        <v>0.45312080879817079</v>
      </c>
    </row>
    <row r="16" spans="1:6" ht="15" x14ac:dyDescent="0.25">
      <c r="A16" s="20" t="s">
        <v>53</v>
      </c>
      <c r="B16" s="20" t="s">
        <v>159</v>
      </c>
      <c r="C16">
        <f>SUMIFS(States!G:G,States!$B:$B,$B16)</f>
        <v>82.194000000000017</v>
      </c>
      <c r="D16">
        <f>SUMIFS(States!H:H,States!$B:$B,$B16)</f>
        <v>118.41300000000001</v>
      </c>
      <c r="E16" s="68">
        <f t="shared" si="0"/>
        <v>0.409726480132797</v>
      </c>
      <c r="F16" s="68">
        <f t="shared" si="1"/>
        <v>0.590273519867203</v>
      </c>
    </row>
    <row r="17" spans="1:6" ht="15" x14ac:dyDescent="0.25">
      <c r="A17" s="20" t="s">
        <v>54</v>
      </c>
      <c r="B17" s="20" t="s">
        <v>160</v>
      </c>
      <c r="C17">
        <f>SUMIFS(States!G:G,States!$B:$B,$B17)</f>
        <v>85.598999999999975</v>
      </c>
      <c r="D17">
        <f>SUMIFS(States!H:H,States!$B:$B,$B17)</f>
        <v>108.74000000000001</v>
      </c>
      <c r="E17" s="68">
        <f t="shared" si="0"/>
        <v>0.44046228497625273</v>
      </c>
      <c r="F17" s="68">
        <f t="shared" si="1"/>
        <v>0.55953771502374716</v>
      </c>
    </row>
    <row r="18" spans="1:6" ht="15" x14ac:dyDescent="0.25">
      <c r="A18" s="20" t="s">
        <v>55</v>
      </c>
      <c r="B18" s="20" t="s">
        <v>161</v>
      </c>
      <c r="C18">
        <f>SUMIFS(States!G:G,States!$B:$B,$B18)</f>
        <v>36.147000000000006</v>
      </c>
      <c r="D18">
        <f>SUMIFS(States!H:H,States!$B:$B,$B18)</f>
        <v>12.190000000000001</v>
      </c>
      <c r="E18" s="68">
        <f t="shared" si="0"/>
        <v>0.74781223493390159</v>
      </c>
      <c r="F18" s="68">
        <f t="shared" si="1"/>
        <v>0.25218776506609847</v>
      </c>
    </row>
    <row r="19" spans="1:6" ht="15" x14ac:dyDescent="0.25">
      <c r="A19" s="20" t="s">
        <v>56</v>
      </c>
      <c r="B19" s="20" t="s">
        <v>162</v>
      </c>
      <c r="C19">
        <f>SUMIFS(States!G:G,States!$B:$B,$B19)</f>
        <v>49.359999999999992</v>
      </c>
      <c r="D19">
        <f>SUMIFS(States!H:H,States!$B:$B,$B19)</f>
        <v>8.8070000000000004</v>
      </c>
      <c r="E19" s="68">
        <f t="shared" si="0"/>
        <v>0.84859112555228899</v>
      </c>
      <c r="F19" s="68">
        <f t="shared" si="1"/>
        <v>0.15140887444771092</v>
      </c>
    </row>
    <row r="20" spans="1:6" ht="15" x14ac:dyDescent="0.25">
      <c r="A20" s="20" t="s">
        <v>57</v>
      </c>
      <c r="B20" s="20" t="s">
        <v>163</v>
      </c>
      <c r="C20">
        <f>SUMIFS(States!G:G,States!$B:$B,$B20)</f>
        <v>148.595</v>
      </c>
      <c r="D20">
        <f>SUMIFS(States!H:H,States!$B:$B,$B20)</f>
        <v>9.5310000000000006</v>
      </c>
      <c r="E20" s="68">
        <f t="shared" si="0"/>
        <v>0.93972528236975572</v>
      </c>
      <c r="F20" s="68">
        <f t="shared" si="1"/>
        <v>6.0274717630244237E-2</v>
      </c>
    </row>
    <row r="21" spans="1:6" ht="15" x14ac:dyDescent="0.25">
      <c r="A21" s="20" t="s">
        <v>58</v>
      </c>
      <c r="B21" s="20" t="s">
        <v>164</v>
      </c>
      <c r="C21">
        <f>SUMIFS(States!G:G,States!$B:$B,$B21)</f>
        <v>63.248999999999995</v>
      </c>
      <c r="D21">
        <f>SUMIFS(States!H:H,States!$B:$B,$B21)</f>
        <v>248.483</v>
      </c>
      <c r="E21" s="68">
        <f t="shared" si="0"/>
        <v>0.20289543582307881</v>
      </c>
      <c r="F21" s="68">
        <f t="shared" si="1"/>
        <v>0.79710456417692133</v>
      </c>
    </row>
    <row r="22" spans="1:6" ht="15" x14ac:dyDescent="0.25">
      <c r="A22" s="20" t="s">
        <v>59</v>
      </c>
      <c r="B22" s="20" t="s">
        <v>165</v>
      </c>
      <c r="C22">
        <f>SUMIFS(States!G:G,States!$B:$B,$B22)</f>
        <v>746.20900000000006</v>
      </c>
      <c r="D22">
        <f>SUMIFS(States!H:H,States!$B:$B,$B22)</f>
        <v>270.10900000000004</v>
      </c>
      <c r="E22" s="68">
        <f t="shared" si="0"/>
        <v>0.73422786962348396</v>
      </c>
      <c r="F22" s="68">
        <f t="shared" si="1"/>
        <v>0.26577213037651604</v>
      </c>
    </row>
    <row r="23" spans="1:6" ht="15" x14ac:dyDescent="0.25">
      <c r="A23" s="20" t="s">
        <v>60</v>
      </c>
      <c r="B23" s="20" t="s">
        <v>166</v>
      </c>
      <c r="C23">
        <f>SUMIFS(States!G:G,States!$B:$B,$B23)</f>
        <v>1044.1969999999999</v>
      </c>
      <c r="D23">
        <f>SUMIFS(States!H:H,States!$B:$B,$B23)</f>
        <v>1401.318</v>
      </c>
      <c r="E23" s="68">
        <f t="shared" si="0"/>
        <v>0.42698450019729994</v>
      </c>
      <c r="F23" s="68">
        <f t="shared" si="1"/>
        <v>0.57301549980270006</v>
      </c>
    </row>
    <row r="24" spans="1:6" ht="15" x14ac:dyDescent="0.25">
      <c r="A24" s="20" t="s">
        <v>61</v>
      </c>
      <c r="B24" s="20" t="s">
        <v>167</v>
      </c>
      <c r="C24">
        <f>SUMIFS(States!G:G,States!$B:$B,$B24)</f>
        <v>112.64499999999997</v>
      </c>
      <c r="D24">
        <f>SUMIFS(States!H:H,States!$B:$B,$B24)</f>
        <v>38.658000000000001</v>
      </c>
      <c r="E24" s="68">
        <f t="shared" si="0"/>
        <v>0.74449944812726776</v>
      </c>
      <c r="F24" s="68">
        <f t="shared" si="1"/>
        <v>0.25550055187273224</v>
      </c>
    </row>
    <row r="25" spans="1:6" ht="15" x14ac:dyDescent="0.25">
      <c r="A25" s="20" t="s">
        <v>62</v>
      </c>
      <c r="B25" s="20" t="s">
        <v>168</v>
      </c>
      <c r="C25">
        <f>SUMIFS(States!G:G,States!$B:$B,$B25)</f>
        <v>113.42299999999999</v>
      </c>
      <c r="D25">
        <f>SUMIFS(States!H:H,States!$B:$B,$B25)</f>
        <v>54.575999999999986</v>
      </c>
      <c r="E25" s="68">
        <f t="shared" si="0"/>
        <v>0.6751409234578778</v>
      </c>
      <c r="F25" s="68">
        <f t="shared" si="1"/>
        <v>0.32485907654212226</v>
      </c>
    </row>
    <row r="26" spans="1:6" ht="15" x14ac:dyDescent="0.25">
      <c r="A26" s="20" t="s">
        <v>63</v>
      </c>
      <c r="B26" s="20" t="s">
        <v>169</v>
      </c>
      <c r="C26">
        <f>SUMIFS(States!G:G,States!$B:$B,$B26)</f>
        <v>5.2560000000000002</v>
      </c>
      <c r="D26">
        <f>SUMIFS(States!H:H,States!$B:$B,$B26)</f>
        <v>3.6350000000000007</v>
      </c>
      <c r="E26" s="68">
        <f t="shared" si="0"/>
        <v>0.59115959959509612</v>
      </c>
      <c r="F26" s="68">
        <f t="shared" si="1"/>
        <v>0.40884040040490383</v>
      </c>
    </row>
    <row r="27" spans="1:6" ht="15" x14ac:dyDescent="0.25">
      <c r="A27" s="20" t="s">
        <v>64</v>
      </c>
      <c r="B27" s="20" t="s">
        <v>170</v>
      </c>
      <c r="C27">
        <f>SUMIFS(States!G:G,States!$B:$B,$B27)</f>
        <v>218.27499999999998</v>
      </c>
      <c r="D27">
        <f>SUMIFS(States!H:H,States!$B:$B,$B27)</f>
        <v>100.264</v>
      </c>
      <c r="E27" s="68">
        <f t="shared" si="0"/>
        <v>0.68523791435271653</v>
      </c>
      <c r="F27" s="68">
        <f t="shared" si="1"/>
        <v>0.31476208564728336</v>
      </c>
    </row>
    <row r="28" spans="1:6" ht="15" x14ac:dyDescent="0.25">
      <c r="A28" s="20" t="s">
        <v>65</v>
      </c>
      <c r="B28" s="20" t="s">
        <v>171</v>
      </c>
      <c r="C28">
        <f>SUMIFS(States!G:G,States!$B:$B,$B28)</f>
        <v>29.293000000000003</v>
      </c>
      <c r="D28">
        <f>SUMIFS(States!H:H,States!$B:$B,$B28)</f>
        <v>9.0780000000000012</v>
      </c>
      <c r="E28" s="68">
        <f t="shared" si="0"/>
        <v>0.76341507909619244</v>
      </c>
      <c r="F28" s="68">
        <f t="shared" si="1"/>
        <v>0.23658492090380759</v>
      </c>
    </row>
    <row r="29" spans="1:6" ht="15" x14ac:dyDescent="0.25">
      <c r="A29" s="20" t="s">
        <v>66</v>
      </c>
      <c r="B29" s="20" t="s">
        <v>172</v>
      </c>
      <c r="C29">
        <f>SUMIFS(States!G:G,States!$B:$B,$B29)</f>
        <v>15.249000000000002</v>
      </c>
      <c r="D29">
        <f>SUMIFS(States!H:H,States!$B:$B,$B29)</f>
        <v>2.5399999999999996</v>
      </c>
      <c r="E29" s="68">
        <f t="shared" si="0"/>
        <v>0.8572151329473271</v>
      </c>
      <c r="F29" s="68">
        <f t="shared" si="1"/>
        <v>0.14278486705267296</v>
      </c>
    </row>
    <row r="30" spans="1:6" ht="15" x14ac:dyDescent="0.25">
      <c r="A30" s="20" t="s">
        <v>67</v>
      </c>
      <c r="B30" s="20" t="s">
        <v>173</v>
      </c>
      <c r="C30">
        <f>SUMIFS(States!G:G,States!$B:$B,$B30)</f>
        <v>679.34400000000005</v>
      </c>
      <c r="D30">
        <f>SUMIFS(States!H:H,States!$B:$B,$B30)</f>
        <v>62.748000000000005</v>
      </c>
      <c r="E30" s="68">
        <f t="shared" si="0"/>
        <v>0.91544444624116683</v>
      </c>
      <c r="F30" s="68">
        <f t="shared" si="1"/>
        <v>8.4555553758833127E-2</v>
      </c>
    </row>
    <row r="31" spans="1:6" ht="15" x14ac:dyDescent="0.25">
      <c r="A31" s="20" t="s">
        <v>68</v>
      </c>
      <c r="B31" s="20" t="s">
        <v>174</v>
      </c>
      <c r="C31">
        <f>SUMIFS(States!G:G,States!$B:$B,$B31)</f>
        <v>106.00500000000001</v>
      </c>
      <c r="D31">
        <f>SUMIFS(States!H:H,States!$B:$B,$B31)</f>
        <v>65.753999999999991</v>
      </c>
      <c r="E31" s="68">
        <f t="shared" si="0"/>
        <v>0.61717289923672125</v>
      </c>
      <c r="F31" s="68">
        <f t="shared" si="1"/>
        <v>0.38282710076327869</v>
      </c>
    </row>
    <row r="32" spans="1:6" ht="15" x14ac:dyDescent="0.25">
      <c r="A32" s="20" t="s">
        <v>69</v>
      </c>
      <c r="B32" s="20" t="s">
        <v>175</v>
      </c>
      <c r="C32">
        <f>SUMIFS(States!G:G,States!$B:$B,$B32)</f>
        <v>1191.24</v>
      </c>
      <c r="D32">
        <f>SUMIFS(States!H:H,States!$B:$B,$B32)</f>
        <v>1357.4280000000001</v>
      </c>
      <c r="E32" s="68">
        <f t="shared" si="0"/>
        <v>0.46739708741978159</v>
      </c>
      <c r="F32" s="68">
        <f t="shared" si="1"/>
        <v>0.53260291258021841</v>
      </c>
    </row>
    <row r="33" spans="1:6" ht="15" x14ac:dyDescent="0.25">
      <c r="A33" s="20" t="s">
        <v>70</v>
      </c>
      <c r="B33" s="20" t="s">
        <v>176</v>
      </c>
      <c r="C33">
        <f>SUMIFS(States!G:G,States!$B:$B,$B33)</f>
        <v>242.99699999999996</v>
      </c>
      <c r="D33">
        <f>SUMIFS(States!H:H,States!$B:$B,$B33)</f>
        <v>86.465999999999994</v>
      </c>
      <c r="E33" s="68">
        <f t="shared" si="0"/>
        <v>0.73755474818113109</v>
      </c>
      <c r="F33" s="68">
        <f t="shared" si="1"/>
        <v>0.26244525181886891</v>
      </c>
    </row>
    <row r="34" spans="1:6" ht="15" x14ac:dyDescent="0.25">
      <c r="A34" s="20" t="s">
        <v>71</v>
      </c>
      <c r="B34" s="20" t="s">
        <v>177</v>
      </c>
      <c r="C34">
        <f>SUMIFS(States!G:G,States!$B:$B,$B34)</f>
        <v>1213.2079999999996</v>
      </c>
      <c r="D34">
        <f>SUMIFS(States!H:H,States!$B:$B,$B34)</f>
        <v>1351.4690000000001</v>
      </c>
      <c r="E34" s="68">
        <f t="shared" si="0"/>
        <v>0.47304514369645762</v>
      </c>
      <c r="F34" s="68">
        <f t="shared" si="1"/>
        <v>0.52695485630354244</v>
      </c>
    </row>
    <row r="35" spans="1:6" ht="15" x14ac:dyDescent="0.25">
      <c r="A35" s="20" t="s">
        <v>72</v>
      </c>
      <c r="B35" s="20" t="s">
        <v>178</v>
      </c>
      <c r="C35">
        <f>SUMIFS(States!G:G,States!$B:$B,$B35)</f>
        <v>280.053</v>
      </c>
      <c r="D35">
        <f>SUMIFS(States!H:H,States!$B:$B,$B35)</f>
        <v>55.917000000000002</v>
      </c>
      <c r="E35" s="68">
        <f t="shared" si="0"/>
        <v>0.83356549691936777</v>
      </c>
      <c r="F35" s="68">
        <f t="shared" si="1"/>
        <v>0.16643450308063218</v>
      </c>
    </row>
    <row r="36" spans="1:6" ht="15" x14ac:dyDescent="0.25">
      <c r="A36" s="20" t="s">
        <v>73</v>
      </c>
      <c r="B36" s="20" t="s">
        <v>179</v>
      </c>
      <c r="C36">
        <f>SUMIFS(States!G:G,States!$B:$B,$B36)</f>
        <v>0.6379999999999999</v>
      </c>
      <c r="D36">
        <f>SUMIFS(States!H:H,States!$B:$B,$B36)</f>
        <v>0.41400000000000003</v>
      </c>
      <c r="E36" s="68">
        <f t="shared" si="0"/>
        <v>0.60646387832699611</v>
      </c>
      <c r="F36" s="68">
        <f t="shared" si="1"/>
        <v>0.39353612167300384</v>
      </c>
    </row>
    <row r="37" spans="1:6" ht="15" x14ac:dyDescent="0.25">
      <c r="A37" s="20" t="s">
        <v>74</v>
      </c>
      <c r="B37" s="20" t="s">
        <v>180</v>
      </c>
      <c r="C37">
        <f>SUMIFS(States!G:G,States!$B:$B,$B37)</f>
        <v>128.16399999999999</v>
      </c>
      <c r="D37">
        <f>SUMIFS(States!H:H,States!$B:$B,$B37)</f>
        <v>108.13099999999999</v>
      </c>
      <c r="E37" s="68">
        <f t="shared" si="0"/>
        <v>0.54238980934848391</v>
      </c>
      <c r="F37" s="68">
        <f t="shared" si="1"/>
        <v>0.45761019065151615</v>
      </c>
    </row>
    <row r="38" spans="1:6" ht="15" x14ac:dyDescent="0.25">
      <c r="A38" s="20" t="s">
        <v>75</v>
      </c>
      <c r="B38" s="20" t="s">
        <v>181</v>
      </c>
      <c r="C38">
        <f>SUMIFS(States!G:G,States!$B:$B,$B38)</f>
        <v>52.17</v>
      </c>
      <c r="D38">
        <f>SUMIFS(States!H:H,States!$B:$B,$B38)</f>
        <v>10.988</v>
      </c>
      <c r="E38" s="68">
        <f t="shared" si="0"/>
        <v>0.82602362329396117</v>
      </c>
      <c r="F38" s="68">
        <f t="shared" si="1"/>
        <v>0.1739763767060388</v>
      </c>
    </row>
    <row r="39" spans="1:6" ht="15" x14ac:dyDescent="0.25">
      <c r="A39" s="20" t="s">
        <v>76</v>
      </c>
      <c r="B39" s="20" t="s">
        <v>182</v>
      </c>
      <c r="C39">
        <f>SUMIFS(States!G:G,States!$B:$B,$B39)</f>
        <v>206.29900000000001</v>
      </c>
      <c r="D39">
        <f>SUMIFS(States!H:H,States!$B:$B,$B39)</f>
        <v>77.352000000000004</v>
      </c>
      <c r="E39" s="68">
        <f t="shared" si="0"/>
        <v>0.727298687471576</v>
      </c>
      <c r="F39" s="68">
        <f t="shared" si="1"/>
        <v>0.272701312528424</v>
      </c>
    </row>
    <row r="40" spans="1:6" ht="15" x14ac:dyDescent="0.25">
      <c r="A40" s="20" t="s">
        <v>77</v>
      </c>
      <c r="B40" s="20" t="s">
        <v>183</v>
      </c>
      <c r="C40">
        <f>SUMIFS(States!G:G,States!$B:$B,$B40)</f>
        <v>403.62000000000006</v>
      </c>
      <c r="D40">
        <f>SUMIFS(States!H:H,States!$B:$B,$B40)</f>
        <v>176.72499999999999</v>
      </c>
      <c r="E40" s="68">
        <f t="shared" si="0"/>
        <v>0.69548285933367227</v>
      </c>
      <c r="F40" s="68">
        <f t="shared" si="1"/>
        <v>0.30451714066632779</v>
      </c>
    </row>
    <row r="41" spans="1:6" ht="15" x14ac:dyDescent="0.25">
      <c r="A41" s="20" t="s">
        <v>78</v>
      </c>
      <c r="B41" s="20" t="s">
        <v>184</v>
      </c>
      <c r="C41">
        <f>SUMIFS(States!G:G,States!$B:$B,$B41)</f>
        <v>57.594000000000001</v>
      </c>
      <c r="D41">
        <f>SUMIFS(States!H:H,States!$B:$B,$B41)</f>
        <v>233.61099999999999</v>
      </c>
      <c r="E41" s="68">
        <f t="shared" si="0"/>
        <v>0.19777819748974093</v>
      </c>
      <c r="F41" s="68">
        <f t="shared" si="1"/>
        <v>0.8022218025102591</v>
      </c>
    </row>
    <row r="42" spans="1:6" ht="15" x14ac:dyDescent="0.25">
      <c r="A42" s="20" t="s">
        <v>79</v>
      </c>
      <c r="B42" s="20" t="s">
        <v>185</v>
      </c>
      <c r="C42">
        <f>SUMIFS(States!G:G,States!$B:$B,$B42)</f>
        <v>256.35800000000006</v>
      </c>
      <c r="D42">
        <f>SUMIFS(States!H:H,States!$B:$B,$B42)</f>
        <v>42.963000000000001</v>
      </c>
      <c r="E42" s="68">
        <f t="shared" si="0"/>
        <v>0.85646513275045855</v>
      </c>
      <c r="F42" s="68">
        <f t="shared" si="1"/>
        <v>0.14353486724954143</v>
      </c>
    </row>
    <row r="43" spans="1:6" ht="15" x14ac:dyDescent="0.25">
      <c r="A43" s="20" t="s">
        <v>80</v>
      </c>
      <c r="B43" s="20" t="s">
        <v>186</v>
      </c>
      <c r="C43">
        <f>SUMIFS(States!G:G,States!$B:$B,$B43)</f>
        <v>0.9830000000000001</v>
      </c>
      <c r="D43">
        <f>SUMIFS(States!H:H,States!$B:$B,$B43)</f>
        <v>0.26500000000000001</v>
      </c>
      <c r="E43" s="68">
        <f t="shared" si="0"/>
        <v>0.78766025641025639</v>
      </c>
      <c r="F43" s="68">
        <f t="shared" si="1"/>
        <v>0.21233974358974356</v>
      </c>
    </row>
    <row r="44" spans="1:6" ht="15" x14ac:dyDescent="0.25">
      <c r="A44" s="20" t="s">
        <v>81</v>
      </c>
      <c r="B44" s="20" t="s">
        <v>187</v>
      </c>
      <c r="C44">
        <f>SUMIFS(States!G:G,States!$B:$B,$B44)</f>
        <v>0.38400000000000001</v>
      </c>
      <c r="D44">
        <f>SUMIFS(States!H:H,States!$B:$B,$B44)</f>
        <v>0.432</v>
      </c>
      <c r="E44" s="68">
        <f t="shared" si="0"/>
        <v>0.47058823529411764</v>
      </c>
      <c r="F44" s="68">
        <f t="shared" si="1"/>
        <v>0.52941176470588236</v>
      </c>
    </row>
    <row r="45" spans="1:6" ht="15" x14ac:dyDescent="0.25">
      <c r="A45" s="20" t="s">
        <v>82</v>
      </c>
      <c r="B45" s="20" t="s">
        <v>188</v>
      </c>
      <c r="C45">
        <f>SUMIFS(States!G:G,States!$B:$B,$B45)</f>
        <v>672.37799999999993</v>
      </c>
      <c r="D45">
        <f>SUMIFS(States!H:H,States!$B:$B,$B45)</f>
        <v>102.28100000000002</v>
      </c>
      <c r="E45" s="68">
        <f t="shared" si="0"/>
        <v>0.86796642135442814</v>
      </c>
      <c r="F45" s="68">
        <f t="shared" si="1"/>
        <v>0.13203357864557183</v>
      </c>
    </row>
    <row r="46" spans="1:6" ht="15" x14ac:dyDescent="0.25">
      <c r="A46" s="20" t="s">
        <v>83</v>
      </c>
      <c r="B46" s="20" t="s">
        <v>189</v>
      </c>
      <c r="C46">
        <f>SUMIFS(States!G:G,States!$B:$B,$B46)</f>
        <v>378.71200000000005</v>
      </c>
      <c r="D46">
        <f>SUMIFS(States!H:H,States!$B:$B,$B46)</f>
        <v>74.088999999999999</v>
      </c>
      <c r="E46" s="68">
        <f t="shared" si="0"/>
        <v>0.8363762447521097</v>
      </c>
      <c r="F46" s="68">
        <f t="shared" si="1"/>
        <v>0.16362375524789033</v>
      </c>
    </row>
    <row r="47" spans="1:6" ht="15" x14ac:dyDescent="0.25">
      <c r="A47" s="20" t="s">
        <v>84</v>
      </c>
      <c r="B47" s="20" t="s">
        <v>190</v>
      </c>
      <c r="C47">
        <f>SUMIFS(States!G:G,States!$B:$B,$B47)</f>
        <v>97.259999999999991</v>
      </c>
      <c r="D47">
        <f>SUMIFS(States!H:H,States!$B:$B,$B47)</f>
        <v>57.399000000000001</v>
      </c>
      <c r="E47" s="68">
        <f t="shared" si="0"/>
        <v>0.62886737920198632</v>
      </c>
      <c r="F47" s="68">
        <f t="shared" si="1"/>
        <v>0.37113262079801373</v>
      </c>
    </row>
    <row r="48" spans="1:6" ht="15" x14ac:dyDescent="0.25">
      <c r="A48" s="20" t="s">
        <v>85</v>
      </c>
      <c r="B48" s="20" t="s">
        <v>191</v>
      </c>
      <c r="C48">
        <f>SUMIFS(States!G:G,States!$B:$B,$B48)</f>
        <v>195.72700000000003</v>
      </c>
      <c r="D48">
        <f>SUMIFS(States!H:H,States!$B:$B,$B48)</f>
        <v>70.802999999999997</v>
      </c>
      <c r="E48" s="68">
        <f t="shared" si="0"/>
        <v>0.7343526057104266</v>
      </c>
      <c r="F48" s="68">
        <f t="shared" si="1"/>
        <v>0.26564739428957335</v>
      </c>
    </row>
    <row r="49" spans="1:6" ht="15" x14ac:dyDescent="0.25">
      <c r="A49" s="20" t="s">
        <v>86</v>
      </c>
      <c r="B49" s="20" t="s">
        <v>192</v>
      </c>
      <c r="C49">
        <f>SUMIFS(States!G:G,States!$B:$B,$B49)</f>
        <v>289.99200000000008</v>
      </c>
      <c r="D49">
        <f>SUMIFS(States!H:H,States!$B:$B,$B49)</f>
        <v>44.318999999999996</v>
      </c>
      <c r="E49" s="68">
        <f t="shared" si="0"/>
        <v>0.86743182246471096</v>
      </c>
      <c r="F49" s="68">
        <f t="shared" si="1"/>
        <v>0.13256817753528893</v>
      </c>
    </row>
    <row r="50" spans="1:6" ht="15" x14ac:dyDescent="0.25">
      <c r="A50" s="20" t="s">
        <v>87</v>
      </c>
      <c r="B50" s="20" t="s">
        <v>193</v>
      </c>
      <c r="C50">
        <f>SUMIFS(States!G:G,States!$B:$B,$B50)</f>
        <v>18.274999999999999</v>
      </c>
      <c r="D50">
        <f>SUMIFS(States!H:H,States!$B:$B,$B50)</f>
        <v>5.9719999999999995</v>
      </c>
      <c r="E50" s="68">
        <f t="shared" si="0"/>
        <v>0.75370148884398069</v>
      </c>
      <c r="F50" s="68">
        <f t="shared" si="1"/>
        <v>0.24629851115601928</v>
      </c>
    </row>
    <row r="51" spans="1:6" ht="15" x14ac:dyDescent="0.25">
      <c r="A51" s="20" t="s">
        <v>88</v>
      </c>
      <c r="B51" s="20" t="s">
        <v>194</v>
      </c>
      <c r="C51">
        <f>SUMIFS(States!G:G,States!$B:$B,$B51)</f>
        <v>77.060999999999979</v>
      </c>
      <c r="D51">
        <f>SUMIFS(States!H:H,States!$B:$B,$B51)</f>
        <v>60.577999999999996</v>
      </c>
      <c r="E51" s="68">
        <f t="shared" si="0"/>
        <v>0.55987765095648756</v>
      </c>
      <c r="F51" s="68">
        <f t="shared" si="1"/>
        <v>0.44012234904351238</v>
      </c>
    </row>
    <row r="52" spans="1:6" ht="15" x14ac:dyDescent="0.25">
      <c r="A52" s="20" t="s">
        <v>89</v>
      </c>
      <c r="B52" s="20" t="s">
        <v>195</v>
      </c>
      <c r="C52">
        <f>SUMIFS(States!G:G,States!$B:$B,$B52)</f>
        <v>12.791</v>
      </c>
      <c r="D52">
        <f>SUMIFS(States!H:H,States!$B:$B,$B52)</f>
        <v>1.6300000000000001</v>
      </c>
      <c r="E52" s="68">
        <f t="shared" si="0"/>
        <v>0.88697039040288461</v>
      </c>
      <c r="F52" s="68">
        <f t="shared" si="1"/>
        <v>0.11302960959711532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F0CA-62BF-7F40-A6E5-030DFCC302E8}">
  <dimension ref="A1:G53"/>
  <sheetViews>
    <sheetView workbookViewId="0">
      <selection activeCell="B1" sqref="B1"/>
    </sheetView>
  </sheetViews>
  <sheetFormatPr defaultColWidth="11" defaultRowHeight="14.25" x14ac:dyDescent="0.2"/>
  <cols>
    <col min="1" max="1" width="22.5" bestFit="1" customWidth="1"/>
  </cols>
  <sheetData>
    <row r="1" spans="1:7" x14ac:dyDescent="0.2">
      <c r="A1" s="18" t="s">
        <v>90</v>
      </c>
      <c r="B1" s="18" t="s">
        <v>91</v>
      </c>
      <c r="C1" s="18" t="s">
        <v>92</v>
      </c>
    </row>
    <row r="2" spans="1:7" x14ac:dyDescent="0.2">
      <c r="A2" s="18" t="s">
        <v>93</v>
      </c>
      <c r="B2" s="18">
        <v>0.80700000000000005</v>
      </c>
      <c r="C2" s="18">
        <v>0.19299999999999901</v>
      </c>
      <c r="G2" t="str">
        <f>UPPER(About!B1)</f>
        <v>NEW HAMPSHIRE</v>
      </c>
    </row>
    <row r="3" spans="1:7" x14ac:dyDescent="0.2">
      <c r="A3" s="18" t="s">
        <v>94</v>
      </c>
      <c r="B3" s="18">
        <v>0.59</v>
      </c>
      <c r="C3" s="18">
        <v>0.41</v>
      </c>
      <c r="F3" s="14" t="s">
        <v>12</v>
      </c>
      <c r="G3">
        <f>SUMIFS(B:B,A:A,G2)</f>
        <v>0.60299999999999998</v>
      </c>
    </row>
    <row r="4" spans="1:7" x14ac:dyDescent="0.2">
      <c r="A4" s="18" t="s">
        <v>95</v>
      </c>
      <c r="B4" s="18">
        <v>0.66</v>
      </c>
      <c r="C4" s="18">
        <v>0.33999999999999903</v>
      </c>
      <c r="F4" s="14" t="s">
        <v>13</v>
      </c>
      <c r="G4">
        <f>SUMIFS(C:C,A:A,G2)</f>
        <v>0.39700000000000002</v>
      </c>
    </row>
    <row r="5" spans="1:7" x14ac:dyDescent="0.2">
      <c r="A5" s="18" t="s">
        <v>96</v>
      </c>
      <c r="B5" s="18">
        <v>0.89800000000000002</v>
      </c>
      <c r="C5" s="18">
        <v>0.10199999999999899</v>
      </c>
    </row>
    <row r="6" spans="1:7" x14ac:dyDescent="0.2">
      <c r="A6" s="18" t="s">
        <v>97</v>
      </c>
      <c r="B6" s="18">
        <v>0.56200000000000006</v>
      </c>
      <c r="C6" s="18">
        <v>0.437999999999999</v>
      </c>
    </row>
    <row r="7" spans="1:7" x14ac:dyDescent="0.2">
      <c r="A7" s="18" t="s">
        <v>98</v>
      </c>
      <c r="B7" s="18">
        <v>0.95</v>
      </c>
      <c r="C7" s="18">
        <v>0.05</v>
      </c>
    </row>
    <row r="8" spans="1:7" x14ac:dyDescent="0.2">
      <c r="A8" s="18" t="s">
        <v>99</v>
      </c>
      <c r="B8" s="18">
        <v>0.86199999999999999</v>
      </c>
      <c r="C8" s="18">
        <v>0.13800000000000001</v>
      </c>
    </row>
    <row r="9" spans="1:7" x14ac:dyDescent="0.2">
      <c r="A9" s="18" t="s">
        <v>100</v>
      </c>
      <c r="B9" s="18">
        <v>0.88</v>
      </c>
      <c r="C9" s="18">
        <v>0.12</v>
      </c>
    </row>
    <row r="10" spans="1:7" x14ac:dyDescent="0.2">
      <c r="A10" s="18" t="s">
        <v>101</v>
      </c>
      <c r="B10" s="18">
        <v>0.83299999999999996</v>
      </c>
      <c r="C10" s="18">
        <v>0.16700000000000001</v>
      </c>
    </row>
    <row r="11" spans="1:7" x14ac:dyDescent="0.2">
      <c r="A11" s="18" t="s">
        <v>102</v>
      </c>
      <c r="B11" s="18">
        <v>1</v>
      </c>
      <c r="C11" s="18">
        <v>0</v>
      </c>
    </row>
    <row r="12" spans="1:7" x14ac:dyDescent="0.2">
      <c r="A12" s="18" t="s">
        <v>103</v>
      </c>
      <c r="B12" s="18">
        <v>0.91200000000000003</v>
      </c>
      <c r="C12" s="18">
        <v>8.7999999999999898E-2</v>
      </c>
    </row>
    <row r="13" spans="1:7" x14ac:dyDescent="0.2">
      <c r="A13" s="18" t="s">
        <v>104</v>
      </c>
      <c r="B13" s="18">
        <v>0.750999999999999</v>
      </c>
      <c r="C13" s="18">
        <v>0.249</v>
      </c>
    </row>
    <row r="14" spans="1:7" x14ac:dyDescent="0.2">
      <c r="A14" s="18" t="s">
        <v>105</v>
      </c>
      <c r="B14" s="18">
        <v>0.91900000000000004</v>
      </c>
      <c r="C14" s="18">
        <v>8.0999999999999905E-2</v>
      </c>
    </row>
    <row r="15" spans="1:7" x14ac:dyDescent="0.2">
      <c r="A15" s="18" t="s">
        <v>106</v>
      </c>
      <c r="B15" s="18">
        <v>0.70599999999999996</v>
      </c>
      <c r="C15" s="18">
        <v>0.29399999999999998</v>
      </c>
    </row>
    <row r="16" spans="1:7" x14ac:dyDescent="0.2">
      <c r="A16" s="18" t="s">
        <v>107</v>
      </c>
      <c r="B16" s="18">
        <v>0.88500000000000001</v>
      </c>
      <c r="C16" s="18">
        <v>0.11499999999999901</v>
      </c>
    </row>
    <row r="17" spans="1:3" x14ac:dyDescent="0.2">
      <c r="A17" s="18" t="s">
        <v>108</v>
      </c>
      <c r="B17" s="18">
        <v>0.72399999999999998</v>
      </c>
      <c r="C17" s="18">
        <v>0.27599999999999902</v>
      </c>
    </row>
    <row r="18" spans="1:3" x14ac:dyDescent="0.2">
      <c r="A18" s="18" t="s">
        <v>109</v>
      </c>
      <c r="B18" s="18">
        <v>0.64</v>
      </c>
      <c r="C18" s="18">
        <v>0.36</v>
      </c>
    </row>
    <row r="19" spans="1:3" x14ac:dyDescent="0.2">
      <c r="A19" s="18" t="s">
        <v>110</v>
      </c>
      <c r="B19" s="18">
        <v>0.74199999999999999</v>
      </c>
      <c r="C19" s="18">
        <v>0.25800000000000001</v>
      </c>
    </row>
    <row r="20" spans="1:3" x14ac:dyDescent="0.2">
      <c r="A20" s="18" t="s">
        <v>111</v>
      </c>
      <c r="B20" s="18">
        <v>0.58399999999999996</v>
      </c>
      <c r="C20" s="18">
        <v>0.41599999999999998</v>
      </c>
    </row>
    <row r="21" spans="1:3" x14ac:dyDescent="0.2">
      <c r="A21" s="18" t="s">
        <v>112</v>
      </c>
      <c r="B21" s="18">
        <v>0.73199999999999998</v>
      </c>
      <c r="C21" s="18">
        <v>0.26800000000000002</v>
      </c>
    </row>
    <row r="22" spans="1:3" x14ac:dyDescent="0.2">
      <c r="A22" s="18" t="s">
        <v>113</v>
      </c>
      <c r="B22" s="18">
        <v>0.38700000000000001</v>
      </c>
      <c r="C22" s="18">
        <v>0.61299999999999999</v>
      </c>
    </row>
    <row r="23" spans="1:3" x14ac:dyDescent="0.2">
      <c r="A23" s="18" t="s">
        <v>114</v>
      </c>
      <c r="B23" s="18">
        <v>0.872</v>
      </c>
      <c r="C23" s="18">
        <v>0.128</v>
      </c>
    </row>
    <row r="24" spans="1:3" x14ac:dyDescent="0.2">
      <c r="A24" s="18" t="s">
        <v>115</v>
      </c>
      <c r="B24" s="18">
        <v>0.92</v>
      </c>
      <c r="C24" s="18">
        <v>7.9999999999999905E-2</v>
      </c>
    </row>
    <row r="25" spans="1:3" x14ac:dyDescent="0.2">
      <c r="A25" s="18" t="s">
        <v>116</v>
      </c>
      <c r="B25" s="18">
        <v>0.746</v>
      </c>
      <c r="C25" s="18">
        <v>0.254</v>
      </c>
    </row>
    <row r="26" spans="1:3" x14ac:dyDescent="0.2">
      <c r="A26" s="18" t="s">
        <v>117</v>
      </c>
      <c r="B26" s="18">
        <v>0.73299999999999998</v>
      </c>
      <c r="C26" s="18">
        <v>0.26700000000000002</v>
      </c>
    </row>
    <row r="27" spans="1:3" x14ac:dyDescent="0.2">
      <c r="A27" s="18" t="s">
        <v>118</v>
      </c>
      <c r="B27" s="18">
        <v>0.49399999999999999</v>
      </c>
      <c r="C27" s="18">
        <v>0.50600000000000001</v>
      </c>
    </row>
    <row r="28" spans="1:3" x14ac:dyDescent="0.2">
      <c r="A28" s="18" t="s">
        <v>119</v>
      </c>
      <c r="B28" s="18">
        <v>0.70399999999999996</v>
      </c>
      <c r="C28" s="18">
        <v>0.29599999999999899</v>
      </c>
    </row>
    <row r="29" spans="1:3" x14ac:dyDescent="0.2">
      <c r="A29" s="18" t="s">
        <v>120</v>
      </c>
      <c r="B29" s="18">
        <v>0.55899999999999905</v>
      </c>
      <c r="C29" s="18">
        <v>0.441</v>
      </c>
    </row>
    <row r="30" spans="1:3" x14ac:dyDescent="0.2">
      <c r="A30" s="18" t="s">
        <v>121</v>
      </c>
      <c r="B30" s="18">
        <v>0.73099999999999998</v>
      </c>
      <c r="C30" s="18">
        <v>0.26900000000000002</v>
      </c>
    </row>
    <row r="31" spans="1:3" x14ac:dyDescent="0.2">
      <c r="A31" s="18" t="s">
        <v>122</v>
      </c>
      <c r="B31" s="18">
        <v>0.94199999999999995</v>
      </c>
      <c r="C31" s="18">
        <v>5.7999999999999899E-2</v>
      </c>
    </row>
    <row r="32" spans="1:3" x14ac:dyDescent="0.2">
      <c r="A32" s="18" t="s">
        <v>123</v>
      </c>
      <c r="B32" s="18">
        <v>0.60299999999999998</v>
      </c>
      <c r="C32" s="18">
        <v>0.39700000000000002</v>
      </c>
    </row>
    <row r="33" spans="1:3" x14ac:dyDescent="0.2">
      <c r="A33" s="18" t="s">
        <v>124</v>
      </c>
      <c r="B33" s="18">
        <v>0.94699999999999995</v>
      </c>
      <c r="C33" s="18">
        <v>5.2999999999999901E-2</v>
      </c>
    </row>
    <row r="34" spans="1:3" x14ac:dyDescent="0.2">
      <c r="A34" s="18" t="s">
        <v>125</v>
      </c>
      <c r="B34" s="18">
        <v>0.77400000000000002</v>
      </c>
      <c r="C34" s="18">
        <v>0.22599999999999901</v>
      </c>
    </row>
    <row r="35" spans="1:3" x14ac:dyDescent="0.2">
      <c r="A35" s="18" t="s">
        <v>126</v>
      </c>
      <c r="B35" s="18">
        <v>0.879</v>
      </c>
      <c r="C35" s="18">
        <v>0.121</v>
      </c>
    </row>
    <row r="36" spans="1:3" x14ac:dyDescent="0.2">
      <c r="A36" s="18" t="s">
        <v>127</v>
      </c>
      <c r="B36" s="18">
        <v>0.66099999999999903</v>
      </c>
      <c r="C36" s="18">
        <v>0.33900000000000002</v>
      </c>
    </row>
    <row r="37" spans="1:3" x14ac:dyDescent="0.2">
      <c r="A37" s="18" t="s">
        <v>128</v>
      </c>
      <c r="B37" s="18">
        <v>0.59899999999999998</v>
      </c>
      <c r="C37" s="18">
        <v>0.40100000000000002</v>
      </c>
    </row>
    <row r="38" spans="1:3" x14ac:dyDescent="0.2">
      <c r="A38" s="18" t="s">
        <v>129</v>
      </c>
      <c r="B38" s="18">
        <v>0.77900000000000003</v>
      </c>
      <c r="C38" s="18">
        <v>0.220999999999999</v>
      </c>
    </row>
    <row r="39" spans="1:3" x14ac:dyDescent="0.2">
      <c r="A39" s="18" t="s">
        <v>130</v>
      </c>
      <c r="B39" s="18">
        <v>0.66200000000000003</v>
      </c>
      <c r="C39" s="18">
        <v>0.33799999999999902</v>
      </c>
    </row>
    <row r="40" spans="1:3" x14ac:dyDescent="0.2">
      <c r="A40" s="18" t="s">
        <v>131</v>
      </c>
      <c r="B40" s="18">
        <v>0.81</v>
      </c>
      <c r="C40" s="18">
        <v>0.189999999999999</v>
      </c>
    </row>
    <row r="41" spans="1:3" x14ac:dyDescent="0.2">
      <c r="A41" s="18" t="s">
        <v>132</v>
      </c>
      <c r="B41" s="18">
        <v>0.78700000000000003</v>
      </c>
      <c r="C41" s="18">
        <v>0.212999999999999</v>
      </c>
    </row>
    <row r="42" spans="1:3" x14ac:dyDescent="0.2">
      <c r="A42" s="18" t="s">
        <v>133</v>
      </c>
      <c r="B42" s="18">
        <v>0.90700000000000003</v>
      </c>
      <c r="C42" s="18">
        <v>9.2999999999999902E-2</v>
      </c>
    </row>
    <row r="43" spans="1:3" x14ac:dyDescent="0.2">
      <c r="A43" s="18" t="s">
        <v>134</v>
      </c>
      <c r="B43" s="18">
        <v>0.66299999999999903</v>
      </c>
      <c r="C43" s="18">
        <v>0.33700000000000002</v>
      </c>
    </row>
    <row r="44" spans="1:3" x14ac:dyDescent="0.2">
      <c r="A44" s="18" t="s">
        <v>135</v>
      </c>
      <c r="B44" s="18">
        <v>0.56699999999999995</v>
      </c>
      <c r="C44" s="18">
        <v>0.432999999999999</v>
      </c>
    </row>
    <row r="45" spans="1:3" x14ac:dyDescent="0.2">
      <c r="A45" s="18" t="s">
        <v>136</v>
      </c>
      <c r="B45" s="18">
        <v>0.66400000000000003</v>
      </c>
      <c r="C45" s="18">
        <v>0.33599999999999902</v>
      </c>
    </row>
    <row r="46" spans="1:3" x14ac:dyDescent="0.2">
      <c r="A46" s="18" t="s">
        <v>137</v>
      </c>
      <c r="B46" s="18">
        <v>0.84699999999999998</v>
      </c>
      <c r="C46" s="18">
        <v>0.153</v>
      </c>
    </row>
    <row r="47" spans="1:3" x14ac:dyDescent="0.2">
      <c r="A47" s="18" t="s">
        <v>138</v>
      </c>
      <c r="B47" s="18">
        <v>0.90599999999999903</v>
      </c>
      <c r="C47" s="18">
        <v>9.4E-2</v>
      </c>
    </row>
    <row r="48" spans="1:3" x14ac:dyDescent="0.2">
      <c r="A48" s="18" t="s">
        <v>139</v>
      </c>
      <c r="B48" s="18">
        <v>0.38900000000000001</v>
      </c>
      <c r="C48" s="18">
        <v>0.61099999999999999</v>
      </c>
    </row>
    <row r="49" spans="1:3" x14ac:dyDescent="0.2">
      <c r="A49" s="18" t="s">
        <v>140</v>
      </c>
      <c r="B49" s="18">
        <v>0.755</v>
      </c>
      <c r="C49" s="18">
        <v>0.245</v>
      </c>
    </row>
    <row r="50" spans="1:3" x14ac:dyDescent="0.2">
      <c r="A50" s="18" t="s">
        <v>141</v>
      </c>
      <c r="B50" s="18">
        <v>0.84099999999999997</v>
      </c>
      <c r="C50" s="18">
        <v>0.159</v>
      </c>
    </row>
    <row r="51" spans="1:3" x14ac:dyDescent="0.2">
      <c r="A51" s="18" t="s">
        <v>142</v>
      </c>
      <c r="B51" s="18">
        <v>0.48699999999999999</v>
      </c>
      <c r="C51" s="18">
        <v>0.51299999999999901</v>
      </c>
    </row>
    <row r="52" spans="1:3" x14ac:dyDescent="0.2">
      <c r="A52" s="18" t="s">
        <v>143</v>
      </c>
      <c r="B52" s="18">
        <v>0.70199999999999996</v>
      </c>
      <c r="C52" s="18">
        <v>0.29799999999999899</v>
      </c>
    </row>
    <row r="53" spans="1:3" x14ac:dyDescent="0.2">
      <c r="A53" s="18" t="s">
        <v>144</v>
      </c>
      <c r="B53" s="18">
        <v>0.64800000000000002</v>
      </c>
      <c r="C53" s="18">
        <v>0.35199999999999998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G1001"/>
  <sheetViews>
    <sheetView workbookViewId="0">
      <selection activeCell="B8" sqref="B8:AF8"/>
    </sheetView>
  </sheetViews>
  <sheetFormatPr defaultColWidth="12.625" defaultRowHeight="15" customHeight="1" x14ac:dyDescent="0.2"/>
  <cols>
    <col min="1" max="1" width="20.5" customWidth="1"/>
    <col min="2" max="2" width="9.125" customWidth="1"/>
    <col min="3" max="32" width="8.375" customWidth="1"/>
  </cols>
  <sheetData>
    <row r="1" spans="1:32" ht="14.25" customHeight="1" x14ac:dyDescent="0.25">
      <c r="A1" s="7" t="s">
        <v>39</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23</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204</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205</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25</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26</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27</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28</v>
      </c>
      <c r="B8" s="71">
        <f>INDEX('REEDS calc'!$C$64:$AG$113,MATCH(About!$B$2,'REEDS calc'!$B$64:$B$113,0),MATCH(B$1,'REEDS calc'!$C$63:$AG$63,0))*SUMIFS('res v com'!$E$3:$E$52,'res v com'!$B$3:$B$52,About!$B$2)*SUMIFS('Urban and Rural'!$C$2:$C$53,'Urban and Rural'!$A$2:$A$53,About!$B$1)</f>
        <v>28.867532975644039</v>
      </c>
      <c r="C8" s="71">
        <f>INDEX('REEDS calc'!$C$64:$AG$113,MATCH(About!$B$2,'REEDS calc'!$B$64:$B$113,0),MATCH(C$1,'REEDS calc'!$C$63:$AG$63,0))*SUMIFS('res v com'!$E$3:$E$52,'res v com'!$B$3:$B$52,About!$B$2)*SUMIFS('Urban and Rural'!$C$2:$C$53,'Urban and Rural'!$A$2:$A$53,About!$B$1)</f>
        <v>28.867532975644039</v>
      </c>
      <c r="D8" s="71">
        <f>INDEX('REEDS calc'!$C$64:$AG$113,MATCH(About!$B$2,'REEDS calc'!$B$64:$B$113,0),MATCH(D$1,'REEDS calc'!$C$63:$AG$63,0))*SUMIFS('res v com'!$E$3:$E$52,'res v com'!$B$3:$B$52,About!$B$2)*SUMIFS('Urban and Rural'!$C$2:$C$53,'Urban and Rural'!$A$2:$A$53,About!$B$1)</f>
        <v>28.867532975644039</v>
      </c>
      <c r="E8" s="71">
        <f>INDEX('REEDS calc'!$C$64:$AG$113,MATCH(About!$B$2,'REEDS calc'!$B$64:$B$113,0),MATCH(E$1,'REEDS calc'!$C$63:$AG$63,0))*SUMIFS('res v com'!$E$3:$E$52,'res v com'!$B$3:$B$52,About!$B$2)*SUMIFS('Urban and Rural'!$C$2:$C$53,'Urban and Rural'!$A$2:$A$53,About!$B$1)</f>
        <v>38.837523531121057</v>
      </c>
      <c r="F8" s="71">
        <f>INDEX('REEDS calc'!$C$64:$AG$113,MATCH(About!$B$2,'REEDS calc'!$B$64:$B$113,0),MATCH(F$1,'REEDS calc'!$C$63:$AG$63,0))*SUMIFS('res v com'!$E$3:$E$52,'res v com'!$B$3:$B$52,About!$B$2)*SUMIFS('Urban and Rural'!$C$2:$C$53,'Urban and Rural'!$A$2:$A$53,About!$B$1)</f>
        <v>48.807514086598083</v>
      </c>
      <c r="G8" s="71">
        <f>INDEX('REEDS calc'!$C$64:$AG$113,MATCH(About!$B$2,'REEDS calc'!$B$64:$B$113,0),MATCH(G$1,'REEDS calc'!$C$63:$AG$63,0))*SUMIFS('res v com'!$E$3:$E$52,'res v com'!$B$3:$B$52,About!$B$2)*SUMIFS('Urban and Rural'!$C$2:$C$53,'Urban and Rural'!$A$2:$A$53,About!$B$1)</f>
        <v>56.182545080607134</v>
      </c>
      <c r="H8" s="71">
        <f>INDEX('REEDS calc'!$C$64:$AG$113,MATCH(About!$B$2,'REEDS calc'!$B$64:$B$113,0),MATCH(H$1,'REEDS calc'!$C$63:$AG$63,0))*SUMIFS('res v com'!$E$3:$E$52,'res v com'!$B$3:$B$52,About!$B$2)*SUMIFS('Urban and Rural'!$C$2:$C$53,'Urban and Rural'!$A$2:$A$53,About!$B$1)</f>
        <v>63.557576074616179</v>
      </c>
      <c r="I8" s="71">
        <f>INDEX('REEDS calc'!$C$64:$AG$113,MATCH(About!$B$2,'REEDS calc'!$B$64:$B$113,0),MATCH(I$1,'REEDS calc'!$C$63:$AG$63,0))*SUMIFS('res v com'!$E$3:$E$52,'res v com'!$B$3:$B$52,About!$B$2)*SUMIFS('Urban and Rural'!$C$2:$C$53,'Urban and Rural'!$A$2:$A$53,About!$B$1)</f>
        <v>72.206698801809509</v>
      </c>
      <c r="J8" s="71">
        <f>INDEX('REEDS calc'!$C$64:$AG$113,MATCH(About!$B$2,'REEDS calc'!$B$64:$B$113,0),MATCH(J$1,'REEDS calc'!$C$63:$AG$63,0))*SUMIFS('res v com'!$E$3:$E$52,'res v com'!$B$3:$B$52,About!$B$2)*SUMIFS('Urban and Rural'!$C$2:$C$53,'Urban and Rural'!$A$2:$A$53,About!$B$1)</f>
        <v>80.855821529002853</v>
      </c>
      <c r="K8" s="71">
        <f>INDEX('REEDS calc'!$C$64:$AG$113,MATCH(About!$B$2,'REEDS calc'!$B$64:$B$113,0),MATCH(K$1,'REEDS calc'!$C$63:$AG$63,0))*SUMIFS('res v com'!$E$3:$E$52,'res v com'!$B$3:$B$52,About!$B$2)*SUMIFS('Urban and Rural'!$C$2:$C$53,'Urban and Rural'!$A$2:$A$53,About!$B$1)</f>
        <v>92.224640071262641</v>
      </c>
      <c r="L8" s="71">
        <f>INDEX('REEDS calc'!$C$64:$AG$113,MATCH(About!$B$2,'REEDS calc'!$B$64:$B$113,0),MATCH(L$1,'REEDS calc'!$C$63:$AG$63,0))*SUMIFS('res v com'!$E$3:$E$52,'res v com'!$B$3:$B$52,About!$B$2)*SUMIFS('Urban and Rural'!$C$2:$C$53,'Urban and Rural'!$A$2:$A$53,About!$B$1)</f>
        <v>103.59345861352244</v>
      </c>
      <c r="M8" s="71">
        <f>INDEX('REEDS calc'!$C$64:$AG$113,MATCH(About!$B$2,'REEDS calc'!$B$64:$B$113,0),MATCH(M$1,'REEDS calc'!$C$63:$AG$63,0))*SUMIFS('res v com'!$E$3:$E$52,'res v com'!$B$3:$B$52,About!$B$2)*SUMIFS('Urban and Rural'!$C$2:$C$53,'Urban and Rural'!$A$2:$A$53,About!$B$1)</f>
        <v>112.46309721761305</v>
      </c>
      <c r="N8" s="71">
        <f>INDEX('REEDS calc'!$C$64:$AG$113,MATCH(About!$B$2,'REEDS calc'!$B$64:$B$113,0),MATCH(N$1,'REEDS calc'!$C$63:$AG$63,0))*SUMIFS('res v com'!$E$3:$E$52,'res v com'!$B$3:$B$52,About!$B$2)*SUMIFS('Urban and Rural'!$C$2:$C$53,'Urban and Rural'!$A$2:$A$53,About!$B$1)</f>
        <v>121.33273582170369</v>
      </c>
      <c r="O8" s="71">
        <f>INDEX('REEDS calc'!$C$64:$AG$113,MATCH(About!$B$2,'REEDS calc'!$B$64:$B$113,0),MATCH(O$1,'REEDS calc'!$C$63:$AG$63,0))*SUMIFS('res v com'!$E$3:$E$52,'res v com'!$B$3:$B$52,About!$B$2)*SUMIFS('Urban and Rural'!$C$2:$C$53,'Urban and Rural'!$A$2:$A$53,About!$B$1)</f>
        <v>127.3969224363789</v>
      </c>
      <c r="P8" s="71">
        <f>INDEX('REEDS calc'!$C$64:$AG$113,MATCH(About!$B$2,'REEDS calc'!$B$64:$B$113,0),MATCH(P$1,'REEDS calc'!$C$63:$AG$63,0))*SUMIFS('res v com'!$E$3:$E$52,'res v com'!$B$3:$B$52,About!$B$2)*SUMIFS('Urban and Rural'!$C$2:$C$53,'Urban and Rural'!$A$2:$A$53,About!$B$1)</f>
        <v>133.46110905105414</v>
      </c>
      <c r="Q8" s="71">
        <f>INDEX('REEDS calc'!$C$64:$AG$113,MATCH(About!$B$2,'REEDS calc'!$B$64:$B$113,0),MATCH(Q$1,'REEDS calc'!$C$63:$AG$63,0))*SUMIFS('res v com'!$E$3:$E$52,'res v com'!$B$3:$B$52,About!$B$2)*SUMIFS('Urban and Rural'!$C$2:$C$53,'Urban and Rural'!$A$2:$A$53,About!$B$1)</f>
        <v>134.90671313293629</v>
      </c>
      <c r="R8" s="71">
        <f>INDEX('REEDS calc'!$C$64:$AG$113,MATCH(About!$B$2,'REEDS calc'!$B$64:$B$113,0),MATCH(R$1,'REEDS calc'!$C$63:$AG$63,0))*SUMIFS('res v com'!$E$3:$E$52,'res v com'!$B$3:$B$52,About!$B$2)*SUMIFS('Urban and Rural'!$C$2:$C$53,'Urban and Rural'!$A$2:$A$53,About!$B$1)</f>
        <v>136.35231721481844</v>
      </c>
      <c r="S8" s="71">
        <f>INDEX('REEDS calc'!$C$64:$AG$113,MATCH(About!$B$2,'REEDS calc'!$B$64:$B$113,0),MATCH(S$1,'REEDS calc'!$C$63:$AG$63,0))*SUMIFS('res v com'!$E$3:$E$52,'res v com'!$B$3:$B$52,About!$B$2)*SUMIFS('Urban and Rural'!$C$2:$C$53,'Urban and Rural'!$A$2:$A$53,About!$B$1)</f>
        <v>137.93268099924899</v>
      </c>
      <c r="T8" s="71">
        <f>INDEX('REEDS calc'!$C$64:$AG$113,MATCH(About!$B$2,'REEDS calc'!$B$64:$B$113,0),MATCH(T$1,'REEDS calc'!$C$63:$AG$63,0))*SUMIFS('res v com'!$E$3:$E$52,'res v com'!$B$3:$B$52,About!$B$2)*SUMIFS('Urban and Rural'!$C$2:$C$53,'Urban and Rural'!$A$2:$A$53,About!$B$1)</f>
        <v>139.51304478367948</v>
      </c>
      <c r="U8" s="71">
        <f>INDEX('REEDS calc'!$C$64:$AG$113,MATCH(About!$B$2,'REEDS calc'!$B$64:$B$113,0),MATCH(U$1,'REEDS calc'!$C$63:$AG$63,0))*SUMIFS('res v com'!$E$3:$E$52,'res v com'!$B$3:$B$52,About!$B$2)*SUMIFS('Urban and Rural'!$C$2:$C$53,'Urban and Rural'!$A$2:$A$53,About!$B$1)</f>
        <v>141.26492091680785</v>
      </c>
      <c r="V8" s="71">
        <f>INDEX('REEDS calc'!$C$64:$AG$113,MATCH(About!$B$2,'REEDS calc'!$B$64:$B$113,0),MATCH(V$1,'REEDS calc'!$C$63:$AG$63,0))*SUMIFS('res v com'!$E$3:$E$52,'res v com'!$B$3:$B$52,About!$B$2)*SUMIFS('Urban and Rural'!$C$2:$C$53,'Urban and Rural'!$A$2:$A$53,About!$B$1)</f>
        <v>143.01679704993629</v>
      </c>
      <c r="W8" s="71">
        <f>INDEX('REEDS calc'!$C$64:$AG$113,MATCH(About!$B$2,'REEDS calc'!$B$64:$B$113,0),MATCH(W$1,'REEDS calc'!$C$63:$AG$63,0))*SUMIFS('res v com'!$E$3:$E$52,'res v com'!$B$3:$B$52,About!$B$2)*SUMIFS('Urban and Rural'!$C$2:$C$53,'Urban and Rural'!$A$2:$A$53,About!$B$1)</f>
        <v>145.07494523431089</v>
      </c>
      <c r="X8" s="71">
        <f>INDEX('REEDS calc'!$C$64:$AG$113,MATCH(About!$B$2,'REEDS calc'!$B$64:$B$113,0),MATCH(X$1,'REEDS calc'!$C$63:$AG$63,0))*SUMIFS('res v com'!$E$3:$E$52,'res v com'!$B$3:$B$52,About!$B$2)*SUMIFS('Urban and Rural'!$C$2:$C$53,'Urban and Rural'!$A$2:$A$53,About!$B$1)</f>
        <v>147.13309341868549</v>
      </c>
      <c r="Y8" s="71">
        <f>INDEX('REEDS calc'!$C$64:$AG$113,MATCH(About!$B$2,'REEDS calc'!$B$64:$B$113,0),MATCH(Y$1,'REEDS calc'!$C$63:$AG$63,0))*SUMIFS('res v com'!$E$3:$E$52,'res v com'!$B$3:$B$52,About!$B$2)*SUMIFS('Urban and Rural'!$C$2:$C$53,'Urban and Rural'!$A$2:$A$53,About!$B$1)</f>
        <v>149.79153482350273</v>
      </c>
      <c r="Z8" s="71">
        <f>INDEX('REEDS calc'!$C$64:$AG$113,MATCH(About!$B$2,'REEDS calc'!$B$64:$B$113,0),MATCH(Z$1,'REEDS calc'!$C$63:$AG$63,0))*SUMIFS('res v com'!$E$3:$E$52,'res v com'!$B$3:$B$52,About!$B$2)*SUMIFS('Urban and Rural'!$C$2:$C$53,'Urban and Rural'!$A$2:$A$53,About!$B$1)</f>
        <v>152.44997622831994</v>
      </c>
      <c r="AA8" s="71">
        <f>INDEX('REEDS calc'!$C$64:$AG$113,MATCH(About!$B$2,'REEDS calc'!$B$64:$B$113,0),MATCH(AA$1,'REEDS calc'!$C$63:$AG$63,0))*SUMIFS('res v com'!$E$3:$E$52,'res v com'!$B$3:$B$52,About!$B$2)*SUMIFS('Urban and Rural'!$C$2:$C$53,'Urban and Rural'!$A$2:$A$53,About!$B$1)</f>
        <v>153.49130120255708</v>
      </c>
      <c r="AB8" s="71">
        <f>INDEX('REEDS calc'!$C$64:$AG$113,MATCH(About!$B$2,'REEDS calc'!$B$64:$B$113,0),MATCH(AB$1,'REEDS calc'!$C$63:$AG$63,0))*SUMIFS('res v com'!$E$3:$E$52,'res v com'!$B$3:$B$52,About!$B$2)*SUMIFS('Urban and Rural'!$C$2:$C$53,'Urban and Rural'!$A$2:$A$53,About!$B$1)</f>
        <v>154.53262617679425</v>
      </c>
      <c r="AC8" s="71">
        <f>INDEX('REEDS calc'!$C$64:$AG$113,MATCH(About!$B$2,'REEDS calc'!$B$64:$B$113,0),MATCH(AC$1,'REEDS calc'!$C$63:$AG$63,0))*SUMIFS('res v com'!$E$3:$E$52,'res v com'!$B$3:$B$52,About!$B$2)*SUMIFS('Urban and Rural'!$C$2:$C$53,'Urban and Rural'!$A$2:$A$53,About!$B$1)</f>
        <v>156.48051642272026</v>
      </c>
      <c r="AD8" s="71">
        <f>INDEX('REEDS calc'!$C$64:$AG$113,MATCH(About!$B$2,'REEDS calc'!$B$64:$B$113,0),MATCH(AD$1,'REEDS calc'!$C$63:$AG$63,0))*SUMIFS('res v com'!$E$3:$E$52,'res v com'!$B$3:$B$52,About!$B$2)*SUMIFS('Urban and Rural'!$C$2:$C$53,'Urban and Rural'!$A$2:$A$53,About!$B$1)</f>
        <v>158.4284066686462</v>
      </c>
      <c r="AE8" s="71">
        <f>INDEX('REEDS calc'!$C$64:$AG$113,MATCH(About!$B$2,'REEDS calc'!$B$64:$B$113,0),MATCH(AE$1,'REEDS calc'!$C$63:$AG$63,0))*SUMIFS('res v com'!$E$3:$E$52,'res v com'!$B$3:$B$52,About!$B$2)*SUMIFS('Urban and Rural'!$C$2:$C$53,'Urban and Rural'!$A$2:$A$53,About!$B$1)</f>
        <v>163.16949802193776</v>
      </c>
      <c r="AF8" s="71">
        <f>INDEX('REEDS calc'!$C$64:$AG$113,MATCH(About!$B$2,'REEDS calc'!$B$64:$B$113,0),MATCH(AF$1,'REEDS calc'!$C$63:$AG$63,0))*SUMIFS('res v com'!$E$3:$E$52,'res v com'!$B$3:$B$52,About!$B$2)*SUMIFS('Urban and Rural'!$C$2:$C$53,'Urban and Rural'!$A$2:$A$53,About!$B$1)</f>
        <v>167.91058937522925</v>
      </c>
    </row>
    <row r="9" spans="1:32" ht="14.25" customHeight="1" x14ac:dyDescent="0.25">
      <c r="A9" s="7" t="s">
        <v>29</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31</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32</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33</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34</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35</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36</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37</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38</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197</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198</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199</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200</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201</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202</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203</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AG1001"/>
  <sheetViews>
    <sheetView workbookViewId="0">
      <selection activeCell="A8" sqref="A8"/>
    </sheetView>
  </sheetViews>
  <sheetFormatPr defaultColWidth="12.625" defaultRowHeight="15" customHeight="1" x14ac:dyDescent="0.2"/>
  <cols>
    <col min="1" max="1" width="20.5" customWidth="1"/>
    <col min="2" max="2" width="9.375" bestFit="1" customWidth="1"/>
    <col min="3" max="32" width="9" bestFit="1" customWidth="1"/>
  </cols>
  <sheetData>
    <row r="1" spans="1:32" ht="14.25" customHeight="1" x14ac:dyDescent="0.25">
      <c r="A1" s="7" t="s">
        <v>39</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23</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204</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205</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25</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26</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27</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28</v>
      </c>
      <c r="B8" s="71">
        <f>INDEX('REEDS calc'!$C$64:$AG$113,MATCH(About!$B$2,'REEDS calc'!$B$64:$B$113,0),MATCH(B$1,'REEDS calc'!$C$63:$AG$63,0))*SUMIFS('res v com'!$E$3:$E$52,'res v com'!$B$3:$B$52,About!$B$2)*SUMIFS('Urban and Rural'!$B$2:$B$53,'Urban and Rural'!$A$2:$A$53,About!$B$1)</f>
        <v>43.846655879882505</v>
      </c>
      <c r="C8" s="71">
        <f>INDEX('REEDS calc'!$C$64:$AG$113,MATCH(About!$B$2,'REEDS calc'!$B$64:$B$113,0),MATCH(C$1,'REEDS calc'!$C$63:$AG$63,0))*SUMIFS('res v com'!$E$3:$E$52,'res v com'!$B$3:$B$52,About!$B$2)*SUMIFS('Urban and Rural'!$B$2:$B$53,'Urban and Rural'!$A$2:$A$53,About!$B$1)</f>
        <v>43.846655879882505</v>
      </c>
      <c r="D8" s="71">
        <f>INDEX('REEDS calc'!$C$64:$AG$113,MATCH(About!$B$2,'REEDS calc'!$B$64:$B$113,0),MATCH(D$1,'REEDS calc'!$C$63:$AG$63,0))*SUMIFS('res v com'!$E$3:$E$52,'res v com'!$B$3:$B$52,About!$B$2)*SUMIFS('Urban and Rural'!$B$2:$B$53,'Urban and Rural'!$A$2:$A$53,About!$B$1)</f>
        <v>43.846655879882505</v>
      </c>
      <c r="E8" s="71">
        <f>INDEX('REEDS calc'!$C$64:$AG$113,MATCH(About!$B$2,'REEDS calc'!$B$64:$B$113,0),MATCH(E$1,'REEDS calc'!$C$63:$AG$63,0))*SUMIFS('res v com'!$E$3:$E$52,'res v com'!$B$3:$B$52,About!$B$2)*SUMIFS('Urban and Rural'!$B$2:$B$53,'Urban and Rural'!$A$2:$A$53,About!$B$1)</f>
        <v>58.989991660619644</v>
      </c>
      <c r="F8" s="71">
        <f>INDEX('REEDS calc'!$C$64:$AG$113,MATCH(About!$B$2,'REEDS calc'!$B$64:$B$113,0),MATCH(F$1,'REEDS calc'!$C$63:$AG$63,0))*SUMIFS('res v com'!$E$3:$E$52,'res v com'!$B$3:$B$52,About!$B$2)*SUMIFS('Urban and Rural'!$B$2:$B$53,'Urban and Rural'!$A$2:$A$53,About!$B$1)</f>
        <v>74.133327441356784</v>
      </c>
      <c r="G8" s="71">
        <f>INDEX('REEDS calc'!$C$64:$AG$113,MATCH(About!$B$2,'REEDS calc'!$B$64:$B$113,0),MATCH(G$1,'REEDS calc'!$C$63:$AG$63,0))*SUMIFS('res v com'!$E$3:$E$52,'res v com'!$B$3:$B$52,About!$B$2)*SUMIFS('Urban and Rural'!$B$2:$B$53,'Urban and Rural'!$A$2:$A$53,About!$B$1)</f>
        <v>85.335200714373045</v>
      </c>
      <c r="H8" s="71">
        <f>INDEX('REEDS calc'!$C$64:$AG$113,MATCH(About!$B$2,'REEDS calc'!$B$64:$B$113,0),MATCH(H$1,'REEDS calc'!$C$63:$AG$63,0))*SUMIFS('res v com'!$E$3:$E$52,'res v com'!$B$3:$B$52,About!$B$2)*SUMIFS('Urban and Rural'!$B$2:$B$53,'Urban and Rural'!$A$2:$A$53,About!$B$1)</f>
        <v>96.537073987389306</v>
      </c>
      <c r="I8" s="71">
        <f>INDEX('REEDS calc'!$C$64:$AG$113,MATCH(About!$B$2,'REEDS calc'!$B$64:$B$113,0),MATCH(I$1,'REEDS calc'!$C$63:$AG$63,0))*SUMIFS('res v com'!$E$3:$E$52,'res v com'!$B$3:$B$52,About!$B$2)*SUMIFS('Urban and Rural'!$B$2:$B$53,'Urban and Rural'!$A$2:$A$53,About!$B$1)</f>
        <v>109.67415460325223</v>
      </c>
      <c r="J8" s="71">
        <f>INDEX('REEDS calc'!$C$64:$AG$113,MATCH(About!$B$2,'REEDS calc'!$B$64:$B$113,0),MATCH(J$1,'REEDS calc'!$C$63:$AG$63,0))*SUMIFS('res v com'!$E$3:$E$52,'res v com'!$B$3:$B$52,About!$B$2)*SUMIFS('Urban and Rural'!$B$2:$B$53,'Urban and Rural'!$A$2:$A$53,About!$B$1)</f>
        <v>122.81123521911515</v>
      </c>
      <c r="K8" s="71">
        <f>INDEX('REEDS calc'!$C$64:$AG$113,MATCH(About!$B$2,'REEDS calc'!$B$64:$B$113,0),MATCH(K$1,'REEDS calc'!$C$63:$AG$63,0))*SUMIFS('res v com'!$E$3:$E$52,'res v com'!$B$3:$B$52,About!$B$2)*SUMIFS('Urban and Rural'!$B$2:$B$53,'Urban and Rural'!$A$2:$A$53,About!$B$1)</f>
        <v>140.07923920143921</v>
      </c>
      <c r="L8" s="71">
        <f>INDEX('REEDS calc'!$C$64:$AG$113,MATCH(About!$B$2,'REEDS calc'!$B$64:$B$113,0),MATCH(L$1,'REEDS calc'!$C$63:$AG$63,0))*SUMIFS('res v com'!$E$3:$E$52,'res v com'!$B$3:$B$52,About!$B$2)*SUMIFS('Urban and Rural'!$B$2:$B$53,'Urban and Rural'!$A$2:$A$53,About!$B$1)</f>
        <v>157.34724318376328</v>
      </c>
      <c r="M8" s="71">
        <f>INDEX('REEDS calc'!$C$64:$AG$113,MATCH(About!$B$2,'REEDS calc'!$B$64:$B$113,0),MATCH(M$1,'REEDS calc'!$C$63:$AG$63,0))*SUMIFS('res v com'!$E$3:$E$52,'res v com'!$B$3:$B$52,About!$B$2)*SUMIFS('Urban and Rural'!$B$2:$B$53,'Urban and Rural'!$A$2:$A$53,About!$B$1)</f>
        <v>170.81926353204199</v>
      </c>
      <c r="N8" s="71">
        <f>INDEX('REEDS calc'!$C$64:$AG$113,MATCH(About!$B$2,'REEDS calc'!$B$64:$B$113,0),MATCH(N$1,'REEDS calc'!$C$63:$AG$63,0))*SUMIFS('res v com'!$E$3:$E$52,'res v com'!$B$3:$B$52,About!$B$2)*SUMIFS('Urban and Rural'!$B$2:$B$53,'Urban and Rural'!$A$2:$A$53,About!$B$1)</f>
        <v>184.29128388032069</v>
      </c>
      <c r="O8" s="71">
        <f>INDEX('REEDS calc'!$C$64:$AG$113,MATCH(About!$B$2,'REEDS calc'!$B$64:$B$113,0),MATCH(O$1,'REEDS calc'!$C$63:$AG$63,0))*SUMIFS('res v com'!$E$3:$E$52,'res v com'!$B$3:$B$52,About!$B$2)*SUMIFS('Urban and Rural'!$B$2:$B$53,'Urban and Rural'!$A$2:$A$53,About!$B$1)</f>
        <v>193.50212652175432</v>
      </c>
      <c r="P8" s="71">
        <f>INDEX('REEDS calc'!$C$64:$AG$113,MATCH(About!$B$2,'REEDS calc'!$B$64:$B$113,0),MATCH(P$1,'REEDS calc'!$C$63:$AG$63,0))*SUMIFS('res v com'!$E$3:$E$52,'res v com'!$B$3:$B$52,About!$B$2)*SUMIFS('Urban and Rural'!$B$2:$B$53,'Urban and Rural'!$A$2:$A$53,About!$B$1)</f>
        <v>202.71296916318798</v>
      </c>
      <c r="Q8" s="71">
        <f>INDEX('REEDS calc'!$C$64:$AG$113,MATCH(About!$B$2,'REEDS calc'!$B$64:$B$113,0),MATCH(Q$1,'REEDS calc'!$C$63:$AG$63,0))*SUMIFS('res v com'!$E$3:$E$52,'res v com'!$B$3:$B$52,About!$B$2)*SUMIFS('Urban and Rural'!$B$2:$B$53,'Urban and Rural'!$A$2:$A$53,About!$B$1)</f>
        <v>204.90868518680244</v>
      </c>
      <c r="R8" s="71">
        <f>INDEX('REEDS calc'!$C$64:$AG$113,MATCH(About!$B$2,'REEDS calc'!$B$64:$B$113,0),MATCH(R$1,'REEDS calc'!$C$63:$AG$63,0))*SUMIFS('res v com'!$E$3:$E$52,'res v com'!$B$3:$B$52,About!$B$2)*SUMIFS('Urban and Rural'!$B$2:$B$53,'Urban and Rural'!$A$2:$A$53,About!$B$1)</f>
        <v>207.10440121041691</v>
      </c>
      <c r="S8" s="71">
        <f>INDEX('REEDS calc'!$C$64:$AG$113,MATCH(About!$B$2,'REEDS calc'!$B$64:$B$113,0),MATCH(S$1,'REEDS calc'!$C$63:$AG$63,0))*SUMIFS('res v com'!$E$3:$E$52,'res v com'!$B$3:$B$52,About!$B$2)*SUMIFS('Urban and Rural'!$B$2:$B$53,'Urban and Rural'!$A$2:$A$53,About!$B$1)</f>
        <v>209.50480262606328</v>
      </c>
      <c r="T8" s="71">
        <f>INDEX('REEDS calc'!$C$64:$AG$113,MATCH(About!$B$2,'REEDS calc'!$B$64:$B$113,0),MATCH(T$1,'REEDS calc'!$C$63:$AG$63,0))*SUMIFS('res v com'!$E$3:$E$52,'res v com'!$B$3:$B$52,About!$B$2)*SUMIFS('Urban and Rural'!$B$2:$B$53,'Urban and Rural'!$A$2:$A$53,About!$B$1)</f>
        <v>211.9052040417096</v>
      </c>
      <c r="U8" s="71">
        <f>INDEX('REEDS calc'!$C$64:$AG$113,MATCH(About!$B$2,'REEDS calc'!$B$64:$B$113,0),MATCH(U$1,'REEDS calc'!$C$63:$AG$63,0))*SUMIFS('res v com'!$E$3:$E$52,'res v com'!$B$3:$B$52,About!$B$2)*SUMIFS('Urban and Rural'!$B$2:$B$53,'Urban and Rural'!$A$2:$A$53,About!$B$1)</f>
        <v>214.56611413812374</v>
      </c>
      <c r="V8" s="71">
        <f>INDEX('REEDS calc'!$C$64:$AG$113,MATCH(About!$B$2,'REEDS calc'!$B$64:$B$113,0),MATCH(V$1,'REEDS calc'!$C$63:$AG$63,0))*SUMIFS('res v com'!$E$3:$E$52,'res v com'!$B$3:$B$52,About!$B$2)*SUMIFS('Urban and Rural'!$B$2:$B$53,'Urban and Rural'!$A$2:$A$53,About!$B$1)</f>
        <v>217.22702423453794</v>
      </c>
      <c r="W8" s="71">
        <f>INDEX('REEDS calc'!$C$64:$AG$113,MATCH(About!$B$2,'REEDS calc'!$B$64:$B$113,0),MATCH(W$1,'REEDS calc'!$C$63:$AG$63,0))*SUMIFS('res v com'!$E$3:$E$52,'res v com'!$B$3:$B$52,About!$B$2)*SUMIFS('Urban and Rural'!$B$2:$B$53,'Urban and Rural'!$A$2:$A$53,About!$B$1)</f>
        <v>220.35312840375175</v>
      </c>
      <c r="X8" s="71">
        <f>INDEX('REEDS calc'!$C$64:$AG$113,MATCH(About!$B$2,'REEDS calc'!$B$64:$B$113,0),MATCH(X$1,'REEDS calc'!$C$63:$AG$63,0))*SUMIFS('res v com'!$E$3:$E$52,'res v com'!$B$3:$B$52,About!$B$2)*SUMIFS('Urban and Rural'!$B$2:$B$53,'Urban and Rural'!$A$2:$A$53,About!$B$1)</f>
        <v>223.47923257296563</v>
      </c>
      <c r="Y8" s="71">
        <f>INDEX('REEDS calc'!$C$64:$AG$113,MATCH(About!$B$2,'REEDS calc'!$B$64:$B$113,0),MATCH(Y$1,'REEDS calc'!$C$63:$AG$63,0))*SUMIFS('res v com'!$E$3:$E$52,'res v com'!$B$3:$B$52,About!$B$2)*SUMIFS('Urban and Rural'!$B$2:$B$53,'Urban and Rural'!$A$2:$A$53,About!$B$1)</f>
        <v>227.51711712486684</v>
      </c>
      <c r="Z8" s="71">
        <f>INDEX('REEDS calc'!$C$64:$AG$113,MATCH(About!$B$2,'REEDS calc'!$B$64:$B$113,0),MATCH(Z$1,'REEDS calc'!$C$63:$AG$63,0))*SUMIFS('res v com'!$E$3:$E$52,'res v com'!$B$3:$B$52,About!$B$2)*SUMIFS('Urban and Rural'!$B$2:$B$53,'Urban and Rural'!$A$2:$A$53,About!$B$1)</f>
        <v>231.55500167676803</v>
      </c>
      <c r="AA8" s="71">
        <f>INDEX('REEDS calc'!$C$64:$AG$113,MATCH(About!$B$2,'REEDS calc'!$B$64:$B$113,0),MATCH(AA$1,'REEDS calc'!$C$63:$AG$63,0))*SUMIFS('res v com'!$E$3:$E$52,'res v com'!$B$3:$B$52,About!$B$2)*SUMIFS('Urban and Rural'!$B$2:$B$53,'Urban and Rural'!$A$2:$A$53,About!$B$1)</f>
        <v>233.13666152428695</v>
      </c>
      <c r="AB8" s="71">
        <f>INDEX('REEDS calc'!$C$64:$AG$113,MATCH(About!$B$2,'REEDS calc'!$B$64:$B$113,0),MATCH(AB$1,'REEDS calc'!$C$63:$AG$63,0))*SUMIFS('res v com'!$E$3:$E$52,'res v com'!$B$3:$B$52,About!$B$2)*SUMIFS('Urban and Rural'!$B$2:$B$53,'Urban and Rural'!$A$2:$A$53,About!$B$1)</f>
        <v>234.71832137180584</v>
      </c>
      <c r="AC8" s="71">
        <f>INDEX('REEDS calc'!$C$64:$AG$113,MATCH(About!$B$2,'REEDS calc'!$B$64:$B$113,0),MATCH(AC$1,'REEDS calc'!$C$63:$AG$63,0))*SUMIFS('res v com'!$E$3:$E$52,'res v com'!$B$3:$B$52,About!$B$2)*SUMIFS('Urban and Rural'!$B$2:$B$53,'Urban and Rural'!$A$2:$A$53,About!$B$1)</f>
        <v>237.67695567481184</v>
      </c>
      <c r="AD8" s="71">
        <f>INDEX('REEDS calc'!$C$64:$AG$113,MATCH(About!$B$2,'REEDS calc'!$B$64:$B$113,0),MATCH(AD$1,'REEDS calc'!$C$63:$AG$63,0))*SUMIFS('res v com'!$E$3:$E$52,'res v com'!$B$3:$B$52,About!$B$2)*SUMIFS('Urban and Rural'!$B$2:$B$53,'Urban and Rural'!$A$2:$A$53,About!$B$1)</f>
        <v>240.63558997781777</v>
      </c>
      <c r="AE8" s="71">
        <f>INDEX('REEDS calc'!$C$64:$AG$113,MATCH(About!$B$2,'REEDS calc'!$B$64:$B$113,0),MATCH(AE$1,'REEDS calc'!$C$63:$AG$63,0))*SUMIFS('res v com'!$E$3:$E$52,'res v com'!$B$3:$B$52,About!$B$2)*SUMIFS('Urban and Rural'!$B$2:$B$53,'Urban and Rural'!$A$2:$A$53,About!$B$1)</f>
        <v>247.8367942247568</v>
      </c>
      <c r="AF8" s="71">
        <f>INDEX('REEDS calc'!$C$64:$AG$113,MATCH(About!$B$2,'REEDS calc'!$B$64:$B$113,0),MATCH(AF$1,'REEDS calc'!$C$63:$AG$63,0))*SUMIFS('res v com'!$E$3:$E$52,'res v com'!$B$3:$B$52,About!$B$2)*SUMIFS('Urban and Rural'!$B$2:$B$53,'Urban and Rural'!$A$2:$A$53,About!$B$1)</f>
        <v>255.03799847169577</v>
      </c>
    </row>
    <row r="9" spans="1:32" ht="14.25" customHeight="1" x14ac:dyDescent="0.25">
      <c r="A9" s="7" t="s">
        <v>29</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31</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32</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33</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34</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35</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36</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37</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38</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197</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198</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199</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200</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201</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202</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203</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About</vt:lpstr>
      <vt:lpstr>States</vt:lpstr>
      <vt:lpstr>REEDS_Mid_Standard2021</vt:lpstr>
      <vt:lpstr>REEDS_Mid_Standard2023</vt:lpstr>
      <vt:lpstr>REEDS calc</vt:lpstr>
      <vt:lpstr>res v com</vt:lpstr>
      <vt:lpstr>Urban and Rural</vt:lpstr>
      <vt:lpstr>BDESC-rural-residential</vt:lpstr>
      <vt:lpstr>BDESC-urban-residential</vt:lpstr>
      <vt:lpstr>BDESC-commercial</vt:lpstr>
      <vt:lpstr>SYDEC</vt:lpstr>
      <vt:lpstr>billion_kw_to_MW</vt:lpstr>
      <vt:lpstr>gigwatt_to_megawatt</vt:lpstr>
      <vt:lpstr>Percent_rural</vt:lpstr>
      <vt:lpstr>Percent_Urban</vt:lpstr>
      <vt:lpstr>States!Print_Titles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2024-02-08T19:17:52Z</dcterms:modified>
</cp:coreProperties>
</file>